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akroer &amp; Beregningsark\Beregningsark\"/>
    </mc:Choice>
  </mc:AlternateContent>
  <xr:revisionPtr revIDLastSave="0" documentId="13_ncr:1_{A3024B84-10D2-4E9F-AE2B-E3D2B5379F7B}" xr6:coauthVersionLast="47" xr6:coauthVersionMax="47" xr10:uidLastSave="{00000000-0000-0000-0000-000000000000}"/>
  <bookViews>
    <workbookView xWindow="38280" yWindow="-120" windowWidth="38640" windowHeight="21240" activeTab="10" xr2:uid="{00000000-000D-0000-FFFF-FFFF00000000}"/>
  </bookViews>
  <sheets>
    <sheet name="Kom godt i gang" sheetId="34" r:id="rId1"/>
    <sheet name="Regnkurve" sheetId="21" r:id="rId2"/>
    <sheet name="CDS regn" sheetId="23" r:id="rId3"/>
    <sheet name="Volumenkurve" sheetId="33" r:id="rId4"/>
    <sheet name="Tables" sheetId="1" r:id="rId5"/>
    <sheet name="CGD mean" sheetId="36" state="hidden" r:id="rId6"/>
    <sheet name="MAP" sheetId="35" r:id="rId7"/>
    <sheet name="help1" sheetId="5" r:id="rId8"/>
    <sheet name="help2" sheetId="25" state="hidden" r:id="rId9"/>
    <sheet name="help3" sheetId="26" state="hidden" r:id="rId10"/>
    <sheet name="Beregn" sheetId="6" r:id="rId11"/>
    <sheet name="Data Extraction" sheetId="39" r:id="rId12"/>
    <sheet name="SVK stationer" sheetId="37" r:id="rId13"/>
    <sheet name="Byggefelt bassiner" sheetId="41" r:id="rId14"/>
    <sheet name="DK-koordinater" sheetId="38" state="hidden" r:id="rId15"/>
    <sheet name="ESRI_MAPINFO_SHEET" sheetId="40" state="veryHidden" r:id="rId16"/>
  </sheets>
  <functionGroups builtInGroupCount="19"/>
  <definedNames>
    <definedName name="Gentagelsesperiode_år">Beregn!$B$8</definedName>
    <definedName name="_xlnm.Print_Area" localSheetId="10">Beregn!$A$1:$R$46</definedName>
    <definedName name="solver_adj" localSheetId="10" hidden="1">Beregn!$W$27</definedName>
    <definedName name="solver_cvg" localSheetId="10" hidden="1">0.0001</definedName>
    <definedName name="solver_drv" localSheetId="10" hidden="1">1</definedName>
    <definedName name="solver_est" localSheetId="10" hidden="1">1</definedName>
    <definedName name="solver_itr" localSheetId="10" hidden="1">100</definedName>
    <definedName name="solver_lhs1" localSheetId="10" hidden="1">Beregn!$W$27</definedName>
    <definedName name="solver_lhs2" localSheetId="10" hidden="1">Beregn!$AA$27</definedName>
    <definedName name="solver_lhs3" localSheetId="10" hidden="1">Beregn!$AA$27</definedName>
    <definedName name="solver_lin" localSheetId="10" hidden="1">2</definedName>
    <definedName name="solver_neg" localSheetId="10" hidden="1">2</definedName>
    <definedName name="solver_num" localSheetId="10" hidden="1">1</definedName>
    <definedName name="solver_nwt" localSheetId="10" hidden="1">1</definedName>
    <definedName name="solver_opt" localSheetId="10" hidden="1">Beregn!$Z$27</definedName>
    <definedName name="solver_pre" localSheetId="10" hidden="1">0.000001</definedName>
    <definedName name="solver_rel1" localSheetId="10" hidden="1">3</definedName>
    <definedName name="solver_rel2" localSheetId="10" hidden="1">3</definedName>
    <definedName name="solver_rel3" localSheetId="10" hidden="1">3</definedName>
    <definedName name="solver_rhs1" localSheetId="10" hidden="1">0</definedName>
    <definedName name="solver_rhs2" localSheetId="10" hidden="1">0</definedName>
    <definedName name="solver_rhs3" localSheetId="10" hidden="1">0</definedName>
    <definedName name="solver_scl" localSheetId="10" hidden="1">2</definedName>
    <definedName name="solver_sho" localSheetId="10" hidden="1">2</definedName>
    <definedName name="solver_tim" localSheetId="10" hidden="1">100</definedName>
    <definedName name="solver_tol" localSheetId="10" hidden="1">0.05</definedName>
    <definedName name="solver_typ" localSheetId="10" hidden="1">2</definedName>
    <definedName name="solver_val" localSheetId="1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3" i="41" l="1"/>
  <c r="B81" i="41"/>
  <c r="F80" i="41"/>
  <c r="F81" i="41" s="1"/>
  <c r="B77" i="41"/>
  <c r="F74" i="41" s="1"/>
  <c r="F75" i="41" s="1"/>
  <c r="B75" i="41"/>
  <c r="B71" i="41"/>
  <c r="B69" i="41"/>
  <c r="F68" i="41"/>
  <c r="F69" i="41" s="1"/>
  <c r="B65" i="41"/>
  <c r="F62" i="41" s="1"/>
  <c r="F63" i="41" s="1"/>
  <c r="B63" i="41"/>
  <c r="B59" i="41"/>
  <c r="B57" i="41"/>
  <c r="F56" i="41"/>
  <c r="F57" i="41" s="1"/>
  <c r="B53" i="41"/>
  <c r="F50" i="41" s="1"/>
  <c r="F51" i="41" s="1"/>
  <c r="B51" i="41"/>
  <c r="I44" i="41" s="1"/>
  <c r="I45" i="41" s="1"/>
  <c r="B47" i="41"/>
  <c r="F44" i="41" s="1"/>
  <c r="F45" i="41" s="1"/>
  <c r="B45" i="41"/>
  <c r="B41" i="41"/>
  <c r="B39" i="41"/>
  <c r="I38" i="41"/>
  <c r="I39" i="41" s="1"/>
  <c r="F38" i="41"/>
  <c r="F39" i="41" s="1"/>
  <c r="B35" i="41"/>
  <c r="B33" i="41"/>
  <c r="F32" i="41"/>
  <c r="F33" i="41" s="1"/>
  <c r="B29" i="41"/>
  <c r="F26" i="41" s="1"/>
  <c r="F27" i="41" s="1"/>
  <c r="B27" i="41"/>
  <c r="B23" i="41"/>
  <c r="B21" i="41"/>
  <c r="F20" i="41"/>
  <c r="F21" i="41" s="1"/>
  <c r="B17" i="41"/>
  <c r="F14" i="41" s="1"/>
  <c r="F15" i="41" s="1"/>
  <c r="B15" i="41"/>
  <c r="B11" i="41"/>
  <c r="B9" i="41"/>
  <c r="F8" i="41"/>
  <c r="F9" i="41" s="1"/>
  <c r="B5" i="41"/>
  <c r="F2" i="41" s="1"/>
  <c r="F3" i="41" s="1"/>
  <c r="B3" i="41"/>
  <c r="U616" i="35"/>
  <c r="T616" i="35"/>
  <c r="S616" i="35"/>
  <c r="R616" i="35"/>
  <c r="Q616" i="35"/>
  <c r="P616" i="35"/>
  <c r="O616" i="35"/>
  <c r="N616" i="35"/>
  <c r="M616" i="35"/>
  <c r="L616" i="35"/>
  <c r="K616" i="35"/>
  <c r="U615" i="35"/>
  <c r="T615" i="35"/>
  <c r="S615" i="35"/>
  <c r="R615" i="35"/>
  <c r="Q615" i="35"/>
  <c r="P615" i="35"/>
  <c r="O615" i="35"/>
  <c r="N615" i="35"/>
  <c r="M615" i="35"/>
  <c r="L615" i="35"/>
  <c r="K615" i="35"/>
  <c r="U614" i="35"/>
  <c r="T614" i="35"/>
  <c r="S614" i="35"/>
  <c r="R614" i="35"/>
  <c r="Q614" i="35"/>
  <c r="P614" i="35"/>
  <c r="O614" i="35"/>
  <c r="N614" i="35"/>
  <c r="M614" i="35"/>
  <c r="L614" i="35"/>
  <c r="K614" i="35"/>
  <c r="U613" i="35"/>
  <c r="T613" i="35"/>
  <c r="S613" i="35"/>
  <c r="R613" i="35"/>
  <c r="Q613" i="35"/>
  <c r="P613" i="35"/>
  <c r="O613" i="35"/>
  <c r="N613" i="35"/>
  <c r="M613" i="35"/>
  <c r="L613" i="35"/>
  <c r="K613" i="35"/>
  <c r="U612" i="35"/>
  <c r="T612" i="35"/>
  <c r="S612" i="35"/>
  <c r="R612" i="35"/>
  <c r="Q612" i="35"/>
  <c r="P612" i="35"/>
  <c r="O612" i="35"/>
  <c r="N612" i="35"/>
  <c r="M612" i="35"/>
  <c r="L612" i="35"/>
  <c r="K612" i="35"/>
  <c r="U611" i="35"/>
  <c r="T611" i="35"/>
  <c r="S611" i="35"/>
  <c r="R611" i="35"/>
  <c r="Q611" i="35"/>
  <c r="P611" i="35"/>
  <c r="O611" i="35"/>
  <c r="N611" i="35"/>
  <c r="M611" i="35"/>
  <c r="L611" i="35"/>
  <c r="K611" i="35"/>
  <c r="U610" i="35"/>
  <c r="T610" i="35"/>
  <c r="S610" i="35"/>
  <c r="R610" i="35"/>
  <c r="Q610" i="35"/>
  <c r="P610" i="35"/>
  <c r="O610" i="35"/>
  <c r="N610" i="35"/>
  <c r="M610" i="35"/>
  <c r="L610" i="35"/>
  <c r="K610" i="35"/>
  <c r="U609" i="35"/>
  <c r="T609" i="35"/>
  <c r="S609" i="35"/>
  <c r="R609" i="35"/>
  <c r="Q609" i="35"/>
  <c r="P609" i="35"/>
  <c r="O609" i="35"/>
  <c r="N609" i="35"/>
  <c r="M609" i="35"/>
  <c r="L609" i="35"/>
  <c r="K609" i="35"/>
  <c r="U608" i="35"/>
  <c r="T608" i="35"/>
  <c r="S608" i="35"/>
  <c r="R608" i="35"/>
  <c r="Q608" i="35"/>
  <c r="P608" i="35"/>
  <c r="O608" i="35"/>
  <c r="N608" i="35"/>
  <c r="M608" i="35"/>
  <c r="L608" i="35"/>
  <c r="K608" i="35"/>
  <c r="U607" i="35"/>
  <c r="T607" i="35"/>
  <c r="S607" i="35"/>
  <c r="R607" i="35"/>
  <c r="Q607" i="35"/>
  <c r="P607" i="35"/>
  <c r="O607" i="35"/>
  <c r="N607" i="35"/>
  <c r="M607" i="35"/>
  <c r="L607" i="35"/>
  <c r="K607" i="35"/>
  <c r="U606" i="35"/>
  <c r="T606" i="35"/>
  <c r="S606" i="35"/>
  <c r="R606" i="35"/>
  <c r="Q606" i="35"/>
  <c r="P606" i="35"/>
  <c r="O606" i="35"/>
  <c r="N606" i="35"/>
  <c r="M606" i="35"/>
  <c r="L606" i="35"/>
  <c r="K606" i="35"/>
  <c r="U605" i="35"/>
  <c r="T605" i="35"/>
  <c r="S605" i="35"/>
  <c r="R605" i="35"/>
  <c r="Q605" i="35"/>
  <c r="P605" i="35"/>
  <c r="O605" i="35"/>
  <c r="N605" i="35"/>
  <c r="M605" i="35"/>
  <c r="L605" i="35"/>
  <c r="K605" i="35"/>
  <c r="U604" i="35"/>
  <c r="T604" i="35"/>
  <c r="S604" i="35"/>
  <c r="R604" i="35"/>
  <c r="Q604" i="35"/>
  <c r="P604" i="35"/>
  <c r="O604" i="35"/>
  <c r="N604" i="35"/>
  <c r="M604" i="35"/>
  <c r="L604" i="35"/>
  <c r="K604" i="35"/>
  <c r="U603" i="35"/>
  <c r="T603" i="35"/>
  <c r="S603" i="35"/>
  <c r="R603" i="35"/>
  <c r="Q603" i="35"/>
  <c r="P603" i="35"/>
  <c r="O603" i="35"/>
  <c r="N603" i="35"/>
  <c r="M603" i="35"/>
  <c r="L603" i="35"/>
  <c r="K603" i="35"/>
  <c r="U602" i="35"/>
  <c r="T602" i="35"/>
  <c r="S602" i="35"/>
  <c r="R602" i="35"/>
  <c r="Q602" i="35"/>
  <c r="P602" i="35"/>
  <c r="O602" i="35"/>
  <c r="N602" i="35"/>
  <c r="M602" i="35"/>
  <c r="L602" i="35"/>
  <c r="K602" i="35"/>
  <c r="U601" i="35"/>
  <c r="T601" i="35"/>
  <c r="S601" i="35"/>
  <c r="R601" i="35"/>
  <c r="Q601" i="35"/>
  <c r="P601" i="35"/>
  <c r="O601" i="35"/>
  <c r="N601" i="35"/>
  <c r="M601" i="35"/>
  <c r="L601" i="35"/>
  <c r="K601" i="35"/>
  <c r="U600" i="35"/>
  <c r="T600" i="35"/>
  <c r="S600" i="35"/>
  <c r="R600" i="35"/>
  <c r="Q600" i="35"/>
  <c r="P600" i="35"/>
  <c r="O600" i="35"/>
  <c r="N600" i="35"/>
  <c r="M600" i="35"/>
  <c r="L600" i="35"/>
  <c r="K600" i="35"/>
  <c r="U599" i="35"/>
  <c r="T599" i="35"/>
  <c r="S599" i="35"/>
  <c r="R599" i="35"/>
  <c r="Q599" i="35"/>
  <c r="P599" i="35"/>
  <c r="O599" i="35"/>
  <c r="N599" i="35"/>
  <c r="M599" i="35"/>
  <c r="L599" i="35"/>
  <c r="K599" i="35"/>
  <c r="U598" i="35"/>
  <c r="T598" i="35"/>
  <c r="S598" i="35"/>
  <c r="R598" i="35"/>
  <c r="Q598" i="35"/>
  <c r="P598" i="35"/>
  <c r="O598" i="35"/>
  <c r="N598" i="35"/>
  <c r="M598" i="35"/>
  <c r="L598" i="35"/>
  <c r="K598" i="35"/>
  <c r="U597" i="35"/>
  <c r="T597" i="35"/>
  <c r="S597" i="35"/>
  <c r="R597" i="35"/>
  <c r="Q597" i="35"/>
  <c r="P597" i="35"/>
  <c r="O597" i="35"/>
  <c r="N597" i="35"/>
  <c r="M597" i="35"/>
  <c r="L597" i="35"/>
  <c r="K597" i="35"/>
  <c r="U596" i="35"/>
  <c r="T596" i="35"/>
  <c r="S596" i="35"/>
  <c r="R596" i="35"/>
  <c r="Q596" i="35"/>
  <c r="P596" i="35"/>
  <c r="O596" i="35"/>
  <c r="N596" i="35"/>
  <c r="M596" i="35"/>
  <c r="L596" i="35"/>
  <c r="K596" i="35"/>
  <c r="U595" i="35"/>
  <c r="T595" i="35"/>
  <c r="S595" i="35"/>
  <c r="R595" i="35"/>
  <c r="Q595" i="35"/>
  <c r="P595" i="35"/>
  <c r="O595" i="35"/>
  <c r="N595" i="35"/>
  <c r="M595" i="35"/>
  <c r="L595" i="35"/>
  <c r="K595" i="35"/>
  <c r="U594" i="35"/>
  <c r="T594" i="35"/>
  <c r="S594" i="35"/>
  <c r="R594" i="35"/>
  <c r="Q594" i="35"/>
  <c r="P594" i="35"/>
  <c r="O594" i="35"/>
  <c r="N594" i="35"/>
  <c r="M594" i="35"/>
  <c r="L594" i="35"/>
  <c r="K594" i="35"/>
  <c r="U593" i="35"/>
  <c r="T593" i="35"/>
  <c r="S593" i="35"/>
  <c r="R593" i="35"/>
  <c r="Q593" i="35"/>
  <c r="P593" i="35"/>
  <c r="O593" i="35"/>
  <c r="N593" i="35"/>
  <c r="M593" i="35"/>
  <c r="L593" i="35"/>
  <c r="K593" i="35"/>
  <c r="U592" i="35"/>
  <c r="T592" i="35"/>
  <c r="S592" i="35"/>
  <c r="R592" i="35"/>
  <c r="Q592" i="35"/>
  <c r="P592" i="35"/>
  <c r="O592" i="35"/>
  <c r="N592" i="35"/>
  <c r="M592" i="35"/>
  <c r="L592" i="35"/>
  <c r="K592" i="35"/>
  <c r="U591" i="35"/>
  <c r="T591" i="35"/>
  <c r="S591" i="35"/>
  <c r="R591" i="35"/>
  <c r="Q591" i="35"/>
  <c r="P591" i="35"/>
  <c r="O591" i="35"/>
  <c r="N591" i="35"/>
  <c r="M591" i="35"/>
  <c r="L591" i="35"/>
  <c r="K591" i="35"/>
  <c r="U590" i="35"/>
  <c r="T590" i="35"/>
  <c r="S590" i="35"/>
  <c r="R590" i="35"/>
  <c r="Q590" i="35"/>
  <c r="P590" i="35"/>
  <c r="O590" i="35"/>
  <c r="N590" i="35"/>
  <c r="M590" i="35"/>
  <c r="L590" i="35"/>
  <c r="K590" i="35"/>
  <c r="U589" i="35"/>
  <c r="T589" i="35"/>
  <c r="S589" i="35"/>
  <c r="R589" i="35"/>
  <c r="Q589" i="35"/>
  <c r="P589" i="35"/>
  <c r="O589" i="35"/>
  <c r="N589" i="35"/>
  <c r="M589" i="35"/>
  <c r="L589" i="35"/>
  <c r="K589" i="35"/>
  <c r="U588" i="35"/>
  <c r="T588" i="35"/>
  <c r="S588" i="35"/>
  <c r="R588" i="35"/>
  <c r="Q588" i="35"/>
  <c r="P588" i="35"/>
  <c r="O588" i="35"/>
  <c r="N588" i="35"/>
  <c r="M588" i="35"/>
  <c r="L588" i="35"/>
  <c r="K588" i="35"/>
  <c r="U587" i="35"/>
  <c r="T587" i="35"/>
  <c r="S587" i="35"/>
  <c r="R587" i="35"/>
  <c r="Q587" i="35"/>
  <c r="P587" i="35"/>
  <c r="O587" i="35"/>
  <c r="N587" i="35"/>
  <c r="M587" i="35"/>
  <c r="L587" i="35"/>
  <c r="K587" i="35"/>
  <c r="U586" i="35"/>
  <c r="T586" i="35"/>
  <c r="S586" i="35"/>
  <c r="R586" i="35"/>
  <c r="Q586" i="35"/>
  <c r="P586" i="35"/>
  <c r="O586" i="35"/>
  <c r="N586" i="35"/>
  <c r="M586" i="35"/>
  <c r="L586" i="35"/>
  <c r="K586" i="35"/>
  <c r="U585" i="35"/>
  <c r="T585" i="35"/>
  <c r="S585" i="35"/>
  <c r="R585" i="35"/>
  <c r="Q585" i="35"/>
  <c r="P585" i="35"/>
  <c r="O585" i="35"/>
  <c r="N585" i="35"/>
  <c r="M585" i="35"/>
  <c r="L585" i="35"/>
  <c r="K585" i="35"/>
  <c r="U584" i="35"/>
  <c r="T584" i="35"/>
  <c r="S584" i="35"/>
  <c r="R584" i="35"/>
  <c r="Q584" i="35"/>
  <c r="P584" i="35"/>
  <c r="O584" i="35"/>
  <c r="N584" i="35"/>
  <c r="M584" i="35"/>
  <c r="L584" i="35"/>
  <c r="K584" i="35"/>
  <c r="U583" i="35"/>
  <c r="T583" i="35"/>
  <c r="S583" i="35"/>
  <c r="R583" i="35"/>
  <c r="Q583" i="35"/>
  <c r="P583" i="35"/>
  <c r="O583" i="35"/>
  <c r="N583" i="35"/>
  <c r="M583" i="35"/>
  <c r="L583" i="35"/>
  <c r="K583" i="35"/>
  <c r="U582" i="35"/>
  <c r="T582" i="35"/>
  <c r="S582" i="35"/>
  <c r="R582" i="35"/>
  <c r="Q582" i="35"/>
  <c r="P582" i="35"/>
  <c r="O582" i="35"/>
  <c r="N582" i="35"/>
  <c r="M582" i="35"/>
  <c r="L582" i="35"/>
  <c r="K582" i="35"/>
  <c r="U581" i="35"/>
  <c r="T581" i="35"/>
  <c r="S581" i="35"/>
  <c r="R581" i="35"/>
  <c r="Q581" i="35"/>
  <c r="P581" i="35"/>
  <c r="O581" i="35"/>
  <c r="N581" i="35"/>
  <c r="M581" i="35"/>
  <c r="L581" i="35"/>
  <c r="K581" i="35"/>
  <c r="U580" i="35"/>
  <c r="T580" i="35"/>
  <c r="S580" i="35"/>
  <c r="R580" i="35"/>
  <c r="Q580" i="35"/>
  <c r="P580" i="35"/>
  <c r="O580" i="35"/>
  <c r="N580" i="35"/>
  <c r="M580" i="35"/>
  <c r="L580" i="35"/>
  <c r="K580" i="35"/>
  <c r="U579" i="35"/>
  <c r="T579" i="35"/>
  <c r="S579" i="35"/>
  <c r="R579" i="35"/>
  <c r="Q579" i="35"/>
  <c r="P579" i="35"/>
  <c r="O579" i="35"/>
  <c r="N579" i="35"/>
  <c r="M579" i="35"/>
  <c r="L579" i="35"/>
  <c r="K579" i="35"/>
  <c r="U578" i="35"/>
  <c r="T578" i="35"/>
  <c r="S578" i="35"/>
  <c r="R578" i="35"/>
  <c r="Q578" i="35"/>
  <c r="P578" i="35"/>
  <c r="O578" i="35"/>
  <c r="N578" i="35"/>
  <c r="M578" i="35"/>
  <c r="L578" i="35"/>
  <c r="K578" i="35"/>
  <c r="U577" i="35"/>
  <c r="T577" i="35"/>
  <c r="S577" i="35"/>
  <c r="R577" i="35"/>
  <c r="Q577" i="35"/>
  <c r="P577" i="35"/>
  <c r="O577" i="35"/>
  <c r="N577" i="35"/>
  <c r="M577" i="35"/>
  <c r="L577" i="35"/>
  <c r="K577" i="35"/>
  <c r="U576" i="35"/>
  <c r="T576" i="35"/>
  <c r="S576" i="35"/>
  <c r="R576" i="35"/>
  <c r="Q576" i="35"/>
  <c r="P576" i="35"/>
  <c r="O576" i="35"/>
  <c r="N576" i="35"/>
  <c r="M576" i="35"/>
  <c r="L576" i="35"/>
  <c r="K576" i="35"/>
  <c r="U575" i="35"/>
  <c r="T575" i="35"/>
  <c r="S575" i="35"/>
  <c r="R575" i="35"/>
  <c r="Q575" i="35"/>
  <c r="P575" i="35"/>
  <c r="O575" i="35"/>
  <c r="N575" i="35"/>
  <c r="M575" i="35"/>
  <c r="L575" i="35"/>
  <c r="K575" i="35"/>
  <c r="U574" i="35"/>
  <c r="T574" i="35"/>
  <c r="S574" i="35"/>
  <c r="R574" i="35"/>
  <c r="Q574" i="35"/>
  <c r="P574" i="35"/>
  <c r="O574" i="35"/>
  <c r="N574" i="35"/>
  <c r="M574" i="35"/>
  <c r="L574" i="35"/>
  <c r="K574" i="35"/>
  <c r="U573" i="35"/>
  <c r="T573" i="35"/>
  <c r="S573" i="35"/>
  <c r="R573" i="35"/>
  <c r="Q573" i="35"/>
  <c r="P573" i="35"/>
  <c r="O573" i="35"/>
  <c r="N573" i="35"/>
  <c r="M573" i="35"/>
  <c r="L573" i="35"/>
  <c r="K573" i="35"/>
  <c r="U572" i="35"/>
  <c r="T572" i="35"/>
  <c r="S572" i="35"/>
  <c r="R572" i="35"/>
  <c r="Q572" i="35"/>
  <c r="P572" i="35"/>
  <c r="O572" i="35"/>
  <c r="N572" i="35"/>
  <c r="M572" i="35"/>
  <c r="L572" i="35"/>
  <c r="K572" i="35"/>
  <c r="U571" i="35"/>
  <c r="T571" i="35"/>
  <c r="S571" i="35"/>
  <c r="R571" i="35"/>
  <c r="Q571" i="35"/>
  <c r="P571" i="35"/>
  <c r="O571" i="35"/>
  <c r="N571" i="35"/>
  <c r="M571" i="35"/>
  <c r="L571" i="35"/>
  <c r="K571" i="35"/>
  <c r="U570" i="35"/>
  <c r="T570" i="35"/>
  <c r="S570" i="35"/>
  <c r="R570" i="35"/>
  <c r="Q570" i="35"/>
  <c r="P570" i="35"/>
  <c r="O570" i="35"/>
  <c r="N570" i="35"/>
  <c r="M570" i="35"/>
  <c r="L570" i="35"/>
  <c r="K570" i="35"/>
  <c r="U569" i="35"/>
  <c r="T569" i="35"/>
  <c r="S569" i="35"/>
  <c r="R569" i="35"/>
  <c r="Q569" i="35"/>
  <c r="P569" i="35"/>
  <c r="O569" i="35"/>
  <c r="N569" i="35"/>
  <c r="M569" i="35"/>
  <c r="L569" i="35"/>
  <c r="K569" i="35"/>
  <c r="U568" i="35"/>
  <c r="T568" i="35"/>
  <c r="S568" i="35"/>
  <c r="R568" i="35"/>
  <c r="Q568" i="35"/>
  <c r="P568" i="35"/>
  <c r="O568" i="35"/>
  <c r="N568" i="35"/>
  <c r="M568" i="35"/>
  <c r="L568" i="35"/>
  <c r="K568" i="35"/>
  <c r="U567" i="35"/>
  <c r="T567" i="35"/>
  <c r="S567" i="35"/>
  <c r="R567" i="35"/>
  <c r="Q567" i="35"/>
  <c r="P567" i="35"/>
  <c r="O567" i="35"/>
  <c r="N567" i="35"/>
  <c r="M567" i="35"/>
  <c r="L567" i="35"/>
  <c r="K567" i="35"/>
  <c r="U566" i="35"/>
  <c r="T566" i="35"/>
  <c r="S566" i="35"/>
  <c r="R566" i="35"/>
  <c r="Q566" i="35"/>
  <c r="P566" i="35"/>
  <c r="O566" i="35"/>
  <c r="N566" i="35"/>
  <c r="M566" i="35"/>
  <c r="L566" i="35"/>
  <c r="K566" i="35"/>
  <c r="U565" i="35"/>
  <c r="T565" i="35"/>
  <c r="S565" i="35"/>
  <c r="R565" i="35"/>
  <c r="Q565" i="35"/>
  <c r="P565" i="35"/>
  <c r="O565" i="35"/>
  <c r="N565" i="35"/>
  <c r="M565" i="35"/>
  <c r="L565" i="35"/>
  <c r="K565" i="35"/>
  <c r="U564" i="35"/>
  <c r="T564" i="35"/>
  <c r="S564" i="35"/>
  <c r="R564" i="35"/>
  <c r="Q564" i="35"/>
  <c r="P564" i="35"/>
  <c r="O564" i="35"/>
  <c r="N564" i="35"/>
  <c r="M564" i="35"/>
  <c r="L564" i="35"/>
  <c r="K564" i="35"/>
  <c r="U563" i="35"/>
  <c r="T563" i="35"/>
  <c r="S563" i="35"/>
  <c r="R563" i="35"/>
  <c r="Q563" i="35"/>
  <c r="P563" i="35"/>
  <c r="O563" i="35"/>
  <c r="N563" i="35"/>
  <c r="M563" i="35"/>
  <c r="L563" i="35"/>
  <c r="K563" i="35"/>
  <c r="U562" i="35"/>
  <c r="T562" i="35"/>
  <c r="S562" i="35"/>
  <c r="R562" i="35"/>
  <c r="Q562" i="35"/>
  <c r="P562" i="35"/>
  <c r="O562" i="35"/>
  <c r="N562" i="35"/>
  <c r="M562" i="35"/>
  <c r="L562" i="35"/>
  <c r="K562" i="35"/>
  <c r="U561" i="35"/>
  <c r="T561" i="35"/>
  <c r="S561" i="35"/>
  <c r="R561" i="35"/>
  <c r="Q561" i="35"/>
  <c r="P561" i="35"/>
  <c r="O561" i="35"/>
  <c r="N561" i="35"/>
  <c r="M561" i="35"/>
  <c r="L561" i="35"/>
  <c r="K561" i="35"/>
  <c r="U560" i="35"/>
  <c r="T560" i="35"/>
  <c r="S560" i="35"/>
  <c r="R560" i="35"/>
  <c r="Q560" i="35"/>
  <c r="P560" i="35"/>
  <c r="O560" i="35"/>
  <c r="N560" i="35"/>
  <c r="M560" i="35"/>
  <c r="L560" i="35"/>
  <c r="K560" i="35"/>
  <c r="U559" i="35"/>
  <c r="T559" i="35"/>
  <c r="S559" i="35"/>
  <c r="R559" i="35"/>
  <c r="Q559" i="35"/>
  <c r="P559" i="35"/>
  <c r="O559" i="35"/>
  <c r="N559" i="35"/>
  <c r="M559" i="35"/>
  <c r="L559" i="35"/>
  <c r="K559" i="35"/>
  <c r="U558" i="35"/>
  <c r="T558" i="35"/>
  <c r="S558" i="35"/>
  <c r="R558" i="35"/>
  <c r="Q558" i="35"/>
  <c r="P558" i="35"/>
  <c r="O558" i="35"/>
  <c r="N558" i="35"/>
  <c r="M558" i="35"/>
  <c r="L558" i="35"/>
  <c r="K558" i="35"/>
  <c r="U557" i="35"/>
  <c r="T557" i="35"/>
  <c r="S557" i="35"/>
  <c r="R557" i="35"/>
  <c r="Q557" i="35"/>
  <c r="P557" i="35"/>
  <c r="O557" i="35"/>
  <c r="N557" i="35"/>
  <c r="M557" i="35"/>
  <c r="L557" i="35"/>
  <c r="K557" i="35"/>
  <c r="U556" i="35"/>
  <c r="T556" i="35"/>
  <c r="S556" i="35"/>
  <c r="R556" i="35"/>
  <c r="Q556" i="35"/>
  <c r="P556" i="35"/>
  <c r="O556" i="35"/>
  <c r="N556" i="35"/>
  <c r="M556" i="35"/>
  <c r="L556" i="35"/>
  <c r="K556" i="35"/>
  <c r="U555" i="35"/>
  <c r="T555" i="35"/>
  <c r="S555" i="35"/>
  <c r="R555" i="35"/>
  <c r="Q555" i="35"/>
  <c r="P555" i="35"/>
  <c r="O555" i="35"/>
  <c r="N555" i="35"/>
  <c r="M555" i="35"/>
  <c r="L555" i="35"/>
  <c r="K555" i="35"/>
  <c r="U554" i="35"/>
  <c r="T554" i="35"/>
  <c r="S554" i="35"/>
  <c r="R554" i="35"/>
  <c r="Q554" i="35"/>
  <c r="P554" i="35"/>
  <c r="O554" i="35"/>
  <c r="N554" i="35"/>
  <c r="M554" i="35"/>
  <c r="L554" i="35"/>
  <c r="K554" i="35"/>
  <c r="U553" i="35"/>
  <c r="T553" i="35"/>
  <c r="S553" i="35"/>
  <c r="R553" i="35"/>
  <c r="Q553" i="35"/>
  <c r="P553" i="35"/>
  <c r="O553" i="35"/>
  <c r="N553" i="35"/>
  <c r="M553" i="35"/>
  <c r="L553" i="35"/>
  <c r="K553" i="35"/>
  <c r="U552" i="35"/>
  <c r="T552" i="35"/>
  <c r="S552" i="35"/>
  <c r="R552" i="35"/>
  <c r="Q552" i="35"/>
  <c r="P552" i="35"/>
  <c r="O552" i="35"/>
  <c r="N552" i="35"/>
  <c r="M552" i="35"/>
  <c r="L552" i="35"/>
  <c r="K552" i="35"/>
  <c r="U551" i="35"/>
  <c r="T551" i="35"/>
  <c r="S551" i="35"/>
  <c r="R551" i="35"/>
  <c r="Q551" i="35"/>
  <c r="P551" i="35"/>
  <c r="O551" i="35"/>
  <c r="N551" i="35"/>
  <c r="M551" i="35"/>
  <c r="L551" i="35"/>
  <c r="K551" i="35"/>
  <c r="U550" i="35"/>
  <c r="T550" i="35"/>
  <c r="S550" i="35"/>
  <c r="R550" i="35"/>
  <c r="Q550" i="35"/>
  <c r="P550" i="35"/>
  <c r="O550" i="35"/>
  <c r="N550" i="35"/>
  <c r="M550" i="35"/>
  <c r="L550" i="35"/>
  <c r="K550" i="35"/>
  <c r="U549" i="35"/>
  <c r="T549" i="35"/>
  <c r="S549" i="35"/>
  <c r="R549" i="35"/>
  <c r="Q549" i="35"/>
  <c r="P549" i="35"/>
  <c r="O549" i="35"/>
  <c r="N549" i="35"/>
  <c r="M549" i="35"/>
  <c r="L549" i="35"/>
  <c r="K549" i="35"/>
  <c r="U548" i="35"/>
  <c r="T548" i="35"/>
  <c r="S548" i="35"/>
  <c r="R548" i="35"/>
  <c r="Q548" i="35"/>
  <c r="P548" i="35"/>
  <c r="O548" i="35"/>
  <c r="N548" i="35"/>
  <c r="M548" i="35"/>
  <c r="L548" i="35"/>
  <c r="K548" i="35"/>
  <c r="U547" i="35"/>
  <c r="T547" i="35"/>
  <c r="S547" i="35"/>
  <c r="R547" i="35"/>
  <c r="Q547" i="35"/>
  <c r="P547" i="35"/>
  <c r="O547" i="35"/>
  <c r="N547" i="35"/>
  <c r="M547" i="35"/>
  <c r="L547" i="35"/>
  <c r="K547" i="35"/>
  <c r="U546" i="35"/>
  <c r="T546" i="35"/>
  <c r="S546" i="35"/>
  <c r="R546" i="35"/>
  <c r="Q546" i="35"/>
  <c r="P546" i="35"/>
  <c r="O546" i="35"/>
  <c r="N546" i="35"/>
  <c r="M546" i="35"/>
  <c r="L546" i="35"/>
  <c r="K546" i="35"/>
  <c r="U545" i="35"/>
  <c r="T545" i="35"/>
  <c r="S545" i="35"/>
  <c r="R545" i="35"/>
  <c r="Q545" i="35"/>
  <c r="P545" i="35"/>
  <c r="O545" i="35"/>
  <c r="N545" i="35"/>
  <c r="M545" i="35"/>
  <c r="L545" i="35"/>
  <c r="K545" i="35"/>
  <c r="U544" i="35"/>
  <c r="T544" i="35"/>
  <c r="S544" i="35"/>
  <c r="R544" i="35"/>
  <c r="Q544" i="35"/>
  <c r="P544" i="35"/>
  <c r="O544" i="35"/>
  <c r="N544" i="35"/>
  <c r="M544" i="35"/>
  <c r="L544" i="35"/>
  <c r="K544" i="35"/>
  <c r="U543" i="35"/>
  <c r="T543" i="35"/>
  <c r="S543" i="35"/>
  <c r="R543" i="35"/>
  <c r="Q543" i="35"/>
  <c r="P543" i="35"/>
  <c r="O543" i="35"/>
  <c r="N543" i="35"/>
  <c r="M543" i="35"/>
  <c r="L543" i="35"/>
  <c r="K543" i="35"/>
  <c r="U542" i="35"/>
  <c r="T542" i="35"/>
  <c r="S542" i="35"/>
  <c r="R542" i="35"/>
  <c r="Q542" i="35"/>
  <c r="P542" i="35"/>
  <c r="O542" i="35"/>
  <c r="N542" i="35"/>
  <c r="M542" i="35"/>
  <c r="L542" i="35"/>
  <c r="K542" i="35"/>
  <c r="U541" i="35"/>
  <c r="T541" i="35"/>
  <c r="S541" i="35"/>
  <c r="R541" i="35"/>
  <c r="Q541" i="35"/>
  <c r="P541" i="35"/>
  <c r="O541" i="35"/>
  <c r="N541" i="35"/>
  <c r="M541" i="35"/>
  <c r="L541" i="35"/>
  <c r="K541" i="35"/>
  <c r="U540" i="35"/>
  <c r="T540" i="35"/>
  <c r="S540" i="35"/>
  <c r="R540" i="35"/>
  <c r="Q540" i="35"/>
  <c r="P540" i="35"/>
  <c r="O540" i="35"/>
  <c r="N540" i="35"/>
  <c r="M540" i="35"/>
  <c r="L540" i="35"/>
  <c r="K540" i="35"/>
  <c r="U539" i="35"/>
  <c r="T539" i="35"/>
  <c r="S539" i="35"/>
  <c r="R539" i="35"/>
  <c r="Q539" i="35"/>
  <c r="P539" i="35"/>
  <c r="O539" i="35"/>
  <c r="N539" i="35"/>
  <c r="M539" i="35"/>
  <c r="L539" i="35"/>
  <c r="K539" i="35"/>
  <c r="U538" i="35"/>
  <c r="T538" i="35"/>
  <c r="S538" i="35"/>
  <c r="R538" i="35"/>
  <c r="Q538" i="35"/>
  <c r="P538" i="35"/>
  <c r="O538" i="35"/>
  <c r="N538" i="35"/>
  <c r="M538" i="35"/>
  <c r="L538" i="35"/>
  <c r="K538" i="35"/>
  <c r="U537" i="35"/>
  <c r="T537" i="35"/>
  <c r="S537" i="35"/>
  <c r="R537" i="35"/>
  <c r="Q537" i="35"/>
  <c r="P537" i="35"/>
  <c r="O537" i="35"/>
  <c r="N537" i="35"/>
  <c r="M537" i="35"/>
  <c r="L537" i="35"/>
  <c r="K537" i="35"/>
  <c r="U536" i="35"/>
  <c r="T536" i="35"/>
  <c r="S536" i="35"/>
  <c r="R536" i="35"/>
  <c r="Q536" i="35"/>
  <c r="P536" i="35"/>
  <c r="O536" i="35"/>
  <c r="N536" i="35"/>
  <c r="M536" i="35"/>
  <c r="L536" i="35"/>
  <c r="K536" i="35"/>
  <c r="U535" i="35"/>
  <c r="T535" i="35"/>
  <c r="S535" i="35"/>
  <c r="R535" i="35"/>
  <c r="Q535" i="35"/>
  <c r="P535" i="35"/>
  <c r="O535" i="35"/>
  <c r="N535" i="35"/>
  <c r="M535" i="35"/>
  <c r="L535" i="35"/>
  <c r="K535" i="35"/>
  <c r="U534" i="35"/>
  <c r="T534" i="35"/>
  <c r="S534" i="35"/>
  <c r="R534" i="35"/>
  <c r="Q534" i="35"/>
  <c r="P534" i="35"/>
  <c r="O534" i="35"/>
  <c r="N534" i="35"/>
  <c r="M534" i="35"/>
  <c r="L534" i="35"/>
  <c r="K534" i="35"/>
  <c r="U533" i="35"/>
  <c r="T533" i="35"/>
  <c r="S533" i="35"/>
  <c r="R533" i="35"/>
  <c r="Q533" i="35"/>
  <c r="P533" i="35"/>
  <c r="O533" i="35"/>
  <c r="N533" i="35"/>
  <c r="M533" i="35"/>
  <c r="L533" i="35"/>
  <c r="K533" i="35"/>
  <c r="U532" i="35"/>
  <c r="T532" i="35"/>
  <c r="S532" i="35"/>
  <c r="R532" i="35"/>
  <c r="Q532" i="35"/>
  <c r="P532" i="35"/>
  <c r="O532" i="35"/>
  <c r="N532" i="35"/>
  <c r="M532" i="35"/>
  <c r="L532" i="35"/>
  <c r="K532" i="35"/>
  <c r="U531" i="35"/>
  <c r="T531" i="35"/>
  <c r="S531" i="35"/>
  <c r="R531" i="35"/>
  <c r="Q531" i="35"/>
  <c r="P531" i="35"/>
  <c r="O531" i="35"/>
  <c r="N531" i="35"/>
  <c r="M531" i="35"/>
  <c r="L531" i="35"/>
  <c r="K531" i="35"/>
  <c r="U530" i="35"/>
  <c r="T530" i="35"/>
  <c r="S530" i="35"/>
  <c r="R530" i="35"/>
  <c r="Q530" i="35"/>
  <c r="P530" i="35"/>
  <c r="O530" i="35"/>
  <c r="N530" i="35"/>
  <c r="M530" i="35"/>
  <c r="L530" i="35"/>
  <c r="K530" i="35"/>
  <c r="U529" i="35"/>
  <c r="T529" i="35"/>
  <c r="S529" i="35"/>
  <c r="R529" i="35"/>
  <c r="Q529" i="35"/>
  <c r="P529" i="35"/>
  <c r="O529" i="35"/>
  <c r="N529" i="35"/>
  <c r="M529" i="35"/>
  <c r="L529" i="35"/>
  <c r="K529" i="35"/>
  <c r="U528" i="35"/>
  <c r="T528" i="35"/>
  <c r="S528" i="35"/>
  <c r="R528" i="35"/>
  <c r="Q528" i="35"/>
  <c r="P528" i="35"/>
  <c r="O528" i="35"/>
  <c r="N528" i="35"/>
  <c r="M528" i="35"/>
  <c r="L528" i="35"/>
  <c r="K528" i="35"/>
  <c r="U527" i="35"/>
  <c r="T527" i="35"/>
  <c r="S527" i="35"/>
  <c r="R527" i="35"/>
  <c r="Q527" i="35"/>
  <c r="P527" i="35"/>
  <c r="O527" i="35"/>
  <c r="N527" i="35"/>
  <c r="M527" i="35"/>
  <c r="L527" i="35"/>
  <c r="K527" i="35"/>
  <c r="U526" i="35"/>
  <c r="T526" i="35"/>
  <c r="S526" i="35"/>
  <c r="R526" i="35"/>
  <c r="Q526" i="35"/>
  <c r="P526" i="35"/>
  <c r="O526" i="35"/>
  <c r="N526" i="35"/>
  <c r="M526" i="35"/>
  <c r="L526" i="35"/>
  <c r="K526" i="35"/>
  <c r="U525" i="35"/>
  <c r="T525" i="35"/>
  <c r="S525" i="35"/>
  <c r="R525" i="35"/>
  <c r="Q525" i="35"/>
  <c r="P525" i="35"/>
  <c r="O525" i="35"/>
  <c r="N525" i="35"/>
  <c r="M525" i="35"/>
  <c r="L525" i="35"/>
  <c r="K525" i="35"/>
  <c r="U524" i="35"/>
  <c r="T524" i="35"/>
  <c r="S524" i="35"/>
  <c r="R524" i="35"/>
  <c r="Q524" i="35"/>
  <c r="P524" i="35"/>
  <c r="O524" i="35"/>
  <c r="N524" i="35"/>
  <c r="M524" i="35"/>
  <c r="L524" i="35"/>
  <c r="K524" i="35"/>
  <c r="U523" i="35"/>
  <c r="T523" i="35"/>
  <c r="S523" i="35"/>
  <c r="R523" i="35"/>
  <c r="Q523" i="35"/>
  <c r="P523" i="35"/>
  <c r="O523" i="35"/>
  <c r="N523" i="35"/>
  <c r="M523" i="35"/>
  <c r="L523" i="35"/>
  <c r="K523" i="35"/>
  <c r="U522" i="35"/>
  <c r="T522" i="35"/>
  <c r="S522" i="35"/>
  <c r="R522" i="35"/>
  <c r="Q522" i="35"/>
  <c r="P522" i="35"/>
  <c r="O522" i="35"/>
  <c r="N522" i="35"/>
  <c r="M522" i="35"/>
  <c r="L522" i="35"/>
  <c r="K522" i="35"/>
  <c r="U521" i="35"/>
  <c r="T521" i="35"/>
  <c r="S521" i="35"/>
  <c r="R521" i="35"/>
  <c r="Q521" i="35"/>
  <c r="P521" i="35"/>
  <c r="O521" i="35"/>
  <c r="N521" i="35"/>
  <c r="M521" i="35"/>
  <c r="L521" i="35"/>
  <c r="K521" i="35"/>
  <c r="U520" i="35"/>
  <c r="T520" i="35"/>
  <c r="S520" i="35"/>
  <c r="R520" i="35"/>
  <c r="Q520" i="35"/>
  <c r="P520" i="35"/>
  <c r="O520" i="35"/>
  <c r="N520" i="35"/>
  <c r="M520" i="35"/>
  <c r="L520" i="35"/>
  <c r="K520" i="35"/>
  <c r="U519" i="35"/>
  <c r="T519" i="35"/>
  <c r="S519" i="35"/>
  <c r="R519" i="35"/>
  <c r="Q519" i="35"/>
  <c r="P519" i="35"/>
  <c r="O519" i="35"/>
  <c r="N519" i="35"/>
  <c r="M519" i="35"/>
  <c r="L519" i="35"/>
  <c r="K519" i="35"/>
  <c r="U518" i="35"/>
  <c r="T518" i="35"/>
  <c r="S518" i="35"/>
  <c r="R518" i="35"/>
  <c r="Q518" i="35"/>
  <c r="P518" i="35"/>
  <c r="O518" i="35"/>
  <c r="N518" i="35"/>
  <c r="M518" i="35"/>
  <c r="L518" i="35"/>
  <c r="K518" i="35"/>
  <c r="U517" i="35"/>
  <c r="T517" i="35"/>
  <c r="S517" i="35"/>
  <c r="R517" i="35"/>
  <c r="Q517" i="35"/>
  <c r="P517" i="35"/>
  <c r="O517" i="35"/>
  <c r="N517" i="35"/>
  <c r="M517" i="35"/>
  <c r="L517" i="35"/>
  <c r="K517" i="35"/>
  <c r="U516" i="35"/>
  <c r="T516" i="35"/>
  <c r="S516" i="35"/>
  <c r="R516" i="35"/>
  <c r="Q516" i="35"/>
  <c r="P516" i="35"/>
  <c r="O516" i="35"/>
  <c r="N516" i="35"/>
  <c r="M516" i="35"/>
  <c r="L516" i="35"/>
  <c r="K516" i="35"/>
  <c r="U515" i="35"/>
  <c r="T515" i="35"/>
  <c r="S515" i="35"/>
  <c r="R515" i="35"/>
  <c r="Q515" i="35"/>
  <c r="P515" i="35"/>
  <c r="O515" i="35"/>
  <c r="N515" i="35"/>
  <c r="M515" i="35"/>
  <c r="L515" i="35"/>
  <c r="K515" i="35"/>
  <c r="U514" i="35"/>
  <c r="T514" i="35"/>
  <c r="S514" i="35"/>
  <c r="R514" i="35"/>
  <c r="Q514" i="35"/>
  <c r="P514" i="35"/>
  <c r="O514" i="35"/>
  <c r="N514" i="35"/>
  <c r="M514" i="35"/>
  <c r="L514" i="35"/>
  <c r="K514" i="35"/>
  <c r="U513" i="35"/>
  <c r="T513" i="35"/>
  <c r="S513" i="35"/>
  <c r="R513" i="35"/>
  <c r="Q513" i="35"/>
  <c r="P513" i="35"/>
  <c r="O513" i="35"/>
  <c r="N513" i="35"/>
  <c r="M513" i="35"/>
  <c r="L513" i="35"/>
  <c r="K513" i="35"/>
  <c r="U512" i="35"/>
  <c r="T512" i="35"/>
  <c r="S512" i="35"/>
  <c r="R512" i="35"/>
  <c r="Q512" i="35"/>
  <c r="P512" i="35"/>
  <c r="O512" i="35"/>
  <c r="N512" i="35"/>
  <c r="M512" i="35"/>
  <c r="L512" i="35"/>
  <c r="K512" i="35"/>
  <c r="U511" i="35"/>
  <c r="T511" i="35"/>
  <c r="S511" i="35"/>
  <c r="R511" i="35"/>
  <c r="Q511" i="35"/>
  <c r="P511" i="35"/>
  <c r="O511" i="35"/>
  <c r="N511" i="35"/>
  <c r="M511" i="35"/>
  <c r="L511" i="35"/>
  <c r="K511" i="35"/>
  <c r="U510" i="35"/>
  <c r="T510" i="35"/>
  <c r="S510" i="35"/>
  <c r="R510" i="35"/>
  <c r="Q510" i="35"/>
  <c r="P510" i="35"/>
  <c r="O510" i="35"/>
  <c r="N510" i="35"/>
  <c r="M510" i="35"/>
  <c r="L510" i="35"/>
  <c r="K510" i="35"/>
  <c r="U509" i="35"/>
  <c r="T509" i="35"/>
  <c r="S509" i="35"/>
  <c r="R509" i="35"/>
  <c r="Q509" i="35"/>
  <c r="P509" i="35"/>
  <c r="O509" i="35"/>
  <c r="N509" i="35"/>
  <c r="M509" i="35"/>
  <c r="L509" i="35"/>
  <c r="K509" i="35"/>
  <c r="U508" i="35"/>
  <c r="T508" i="35"/>
  <c r="S508" i="35"/>
  <c r="R508" i="35"/>
  <c r="Q508" i="35"/>
  <c r="P508" i="35"/>
  <c r="O508" i="35"/>
  <c r="N508" i="35"/>
  <c r="M508" i="35"/>
  <c r="L508" i="35"/>
  <c r="K508" i="35"/>
  <c r="U507" i="35"/>
  <c r="T507" i="35"/>
  <c r="S507" i="35"/>
  <c r="R507" i="35"/>
  <c r="Q507" i="35"/>
  <c r="P507" i="35"/>
  <c r="O507" i="35"/>
  <c r="N507" i="35"/>
  <c r="M507" i="35"/>
  <c r="L507" i="35"/>
  <c r="K507" i="35"/>
  <c r="U506" i="35"/>
  <c r="T506" i="35"/>
  <c r="S506" i="35"/>
  <c r="R506" i="35"/>
  <c r="Q506" i="35"/>
  <c r="P506" i="35"/>
  <c r="O506" i="35"/>
  <c r="N506" i="35"/>
  <c r="M506" i="35"/>
  <c r="L506" i="35"/>
  <c r="K506" i="35"/>
  <c r="U505" i="35"/>
  <c r="T505" i="35"/>
  <c r="S505" i="35"/>
  <c r="R505" i="35"/>
  <c r="Q505" i="35"/>
  <c r="P505" i="35"/>
  <c r="O505" i="35"/>
  <c r="N505" i="35"/>
  <c r="M505" i="35"/>
  <c r="L505" i="35"/>
  <c r="K505" i="35"/>
  <c r="U504" i="35"/>
  <c r="T504" i="35"/>
  <c r="S504" i="35"/>
  <c r="R504" i="35"/>
  <c r="Q504" i="35"/>
  <c r="P504" i="35"/>
  <c r="O504" i="35"/>
  <c r="N504" i="35"/>
  <c r="M504" i="35"/>
  <c r="L504" i="35"/>
  <c r="K504" i="35"/>
  <c r="U503" i="35"/>
  <c r="T503" i="35"/>
  <c r="S503" i="35"/>
  <c r="R503" i="35"/>
  <c r="Q503" i="35"/>
  <c r="P503" i="35"/>
  <c r="O503" i="35"/>
  <c r="N503" i="35"/>
  <c r="M503" i="35"/>
  <c r="L503" i="35"/>
  <c r="K503" i="35"/>
  <c r="U502" i="35"/>
  <c r="T502" i="35"/>
  <c r="S502" i="35"/>
  <c r="R502" i="35"/>
  <c r="Q502" i="35"/>
  <c r="P502" i="35"/>
  <c r="O502" i="35"/>
  <c r="N502" i="35"/>
  <c r="M502" i="35"/>
  <c r="L502" i="35"/>
  <c r="K502" i="35"/>
  <c r="U501" i="35"/>
  <c r="T501" i="35"/>
  <c r="S501" i="35"/>
  <c r="R501" i="35"/>
  <c r="Q501" i="35"/>
  <c r="P501" i="35"/>
  <c r="O501" i="35"/>
  <c r="N501" i="35"/>
  <c r="M501" i="35"/>
  <c r="L501" i="35"/>
  <c r="K501" i="35"/>
  <c r="U500" i="35"/>
  <c r="T500" i="35"/>
  <c r="S500" i="35"/>
  <c r="R500" i="35"/>
  <c r="Q500" i="35"/>
  <c r="P500" i="35"/>
  <c r="O500" i="35"/>
  <c r="N500" i="35"/>
  <c r="M500" i="35"/>
  <c r="L500" i="35"/>
  <c r="K500" i="35"/>
  <c r="U499" i="35"/>
  <c r="T499" i="35"/>
  <c r="S499" i="35"/>
  <c r="R499" i="35"/>
  <c r="Q499" i="35"/>
  <c r="P499" i="35"/>
  <c r="O499" i="35"/>
  <c r="N499" i="35"/>
  <c r="M499" i="35"/>
  <c r="L499" i="35"/>
  <c r="K499" i="35"/>
  <c r="U498" i="35"/>
  <c r="T498" i="35"/>
  <c r="S498" i="35"/>
  <c r="R498" i="35"/>
  <c r="Q498" i="35"/>
  <c r="P498" i="35"/>
  <c r="O498" i="35"/>
  <c r="N498" i="35"/>
  <c r="M498" i="35"/>
  <c r="L498" i="35"/>
  <c r="K498" i="35"/>
  <c r="U497" i="35"/>
  <c r="T497" i="35"/>
  <c r="S497" i="35"/>
  <c r="R497" i="35"/>
  <c r="Q497" i="35"/>
  <c r="P497" i="35"/>
  <c r="O497" i="35"/>
  <c r="N497" i="35"/>
  <c r="M497" i="35"/>
  <c r="L497" i="35"/>
  <c r="K497" i="35"/>
  <c r="U496" i="35"/>
  <c r="T496" i="35"/>
  <c r="S496" i="35"/>
  <c r="R496" i="35"/>
  <c r="Q496" i="35"/>
  <c r="P496" i="35"/>
  <c r="O496" i="35"/>
  <c r="N496" i="35"/>
  <c r="M496" i="35"/>
  <c r="L496" i="35"/>
  <c r="K496" i="35"/>
  <c r="U495" i="35"/>
  <c r="T495" i="35"/>
  <c r="S495" i="35"/>
  <c r="R495" i="35"/>
  <c r="Q495" i="35"/>
  <c r="P495" i="35"/>
  <c r="O495" i="35"/>
  <c r="N495" i="35"/>
  <c r="M495" i="35"/>
  <c r="L495" i="35"/>
  <c r="K495" i="35"/>
  <c r="U494" i="35"/>
  <c r="T494" i="35"/>
  <c r="S494" i="35"/>
  <c r="R494" i="35"/>
  <c r="Q494" i="35"/>
  <c r="P494" i="35"/>
  <c r="O494" i="35"/>
  <c r="N494" i="35"/>
  <c r="M494" i="35"/>
  <c r="L494" i="35"/>
  <c r="K494" i="35"/>
  <c r="U493" i="35"/>
  <c r="T493" i="35"/>
  <c r="S493" i="35"/>
  <c r="R493" i="35"/>
  <c r="Q493" i="35"/>
  <c r="P493" i="35"/>
  <c r="O493" i="35"/>
  <c r="N493" i="35"/>
  <c r="M493" i="35"/>
  <c r="L493" i="35"/>
  <c r="K493" i="35"/>
  <c r="U492" i="35"/>
  <c r="T492" i="35"/>
  <c r="S492" i="35"/>
  <c r="R492" i="35"/>
  <c r="Q492" i="35"/>
  <c r="P492" i="35"/>
  <c r="O492" i="35"/>
  <c r="N492" i="35"/>
  <c r="M492" i="35"/>
  <c r="L492" i="35"/>
  <c r="K492" i="35"/>
  <c r="U491" i="35"/>
  <c r="T491" i="35"/>
  <c r="S491" i="35"/>
  <c r="R491" i="35"/>
  <c r="Q491" i="35"/>
  <c r="P491" i="35"/>
  <c r="O491" i="35"/>
  <c r="N491" i="35"/>
  <c r="M491" i="35"/>
  <c r="L491" i="35"/>
  <c r="K491" i="35"/>
  <c r="U490" i="35"/>
  <c r="T490" i="35"/>
  <c r="S490" i="35"/>
  <c r="R490" i="35"/>
  <c r="Q490" i="35"/>
  <c r="P490" i="35"/>
  <c r="O490" i="35"/>
  <c r="N490" i="35"/>
  <c r="M490" i="35"/>
  <c r="L490" i="35"/>
  <c r="K490" i="35"/>
  <c r="U489" i="35"/>
  <c r="T489" i="35"/>
  <c r="S489" i="35"/>
  <c r="R489" i="35"/>
  <c r="Q489" i="35"/>
  <c r="P489" i="35"/>
  <c r="O489" i="35"/>
  <c r="N489" i="35"/>
  <c r="M489" i="35"/>
  <c r="L489" i="35"/>
  <c r="K489" i="35"/>
  <c r="U488" i="35"/>
  <c r="T488" i="35"/>
  <c r="S488" i="35"/>
  <c r="R488" i="35"/>
  <c r="Q488" i="35"/>
  <c r="P488" i="35"/>
  <c r="O488" i="35"/>
  <c r="N488" i="35"/>
  <c r="M488" i="35"/>
  <c r="L488" i="35"/>
  <c r="K488" i="35"/>
  <c r="U487" i="35"/>
  <c r="T487" i="35"/>
  <c r="S487" i="35"/>
  <c r="R487" i="35"/>
  <c r="Q487" i="35"/>
  <c r="P487" i="35"/>
  <c r="O487" i="35"/>
  <c r="N487" i="35"/>
  <c r="M487" i="35"/>
  <c r="L487" i="35"/>
  <c r="K487" i="35"/>
  <c r="U486" i="35"/>
  <c r="T486" i="35"/>
  <c r="S486" i="35"/>
  <c r="R486" i="35"/>
  <c r="Q486" i="35"/>
  <c r="P486" i="35"/>
  <c r="O486" i="35"/>
  <c r="N486" i="35"/>
  <c r="M486" i="35"/>
  <c r="L486" i="35"/>
  <c r="K486" i="35"/>
  <c r="U485" i="35"/>
  <c r="T485" i="35"/>
  <c r="S485" i="35"/>
  <c r="R485" i="35"/>
  <c r="Q485" i="35"/>
  <c r="P485" i="35"/>
  <c r="O485" i="35"/>
  <c r="N485" i="35"/>
  <c r="M485" i="35"/>
  <c r="L485" i="35"/>
  <c r="K485" i="35"/>
  <c r="U484" i="35"/>
  <c r="T484" i="35"/>
  <c r="S484" i="35"/>
  <c r="R484" i="35"/>
  <c r="Q484" i="35"/>
  <c r="P484" i="35"/>
  <c r="O484" i="35"/>
  <c r="N484" i="35"/>
  <c r="M484" i="35"/>
  <c r="L484" i="35"/>
  <c r="K484" i="35"/>
  <c r="U483" i="35"/>
  <c r="T483" i="35"/>
  <c r="S483" i="35"/>
  <c r="R483" i="35"/>
  <c r="Q483" i="35"/>
  <c r="P483" i="35"/>
  <c r="O483" i="35"/>
  <c r="N483" i="35"/>
  <c r="M483" i="35"/>
  <c r="L483" i="35"/>
  <c r="K483" i="35"/>
  <c r="U482" i="35"/>
  <c r="T482" i="35"/>
  <c r="S482" i="35"/>
  <c r="R482" i="35"/>
  <c r="Q482" i="35"/>
  <c r="P482" i="35"/>
  <c r="O482" i="35"/>
  <c r="N482" i="35"/>
  <c r="M482" i="35"/>
  <c r="L482" i="35"/>
  <c r="K482" i="35"/>
  <c r="U481" i="35"/>
  <c r="T481" i="35"/>
  <c r="S481" i="35"/>
  <c r="R481" i="35"/>
  <c r="Q481" i="35"/>
  <c r="P481" i="35"/>
  <c r="O481" i="35"/>
  <c r="N481" i="35"/>
  <c r="M481" i="35"/>
  <c r="L481" i="35"/>
  <c r="K481" i="35"/>
  <c r="U480" i="35"/>
  <c r="T480" i="35"/>
  <c r="S480" i="35"/>
  <c r="R480" i="35"/>
  <c r="Q480" i="35"/>
  <c r="P480" i="35"/>
  <c r="O480" i="35"/>
  <c r="N480" i="35"/>
  <c r="M480" i="35"/>
  <c r="L480" i="35"/>
  <c r="K480" i="35"/>
  <c r="U479" i="35"/>
  <c r="T479" i="35"/>
  <c r="S479" i="35"/>
  <c r="R479" i="35"/>
  <c r="Q479" i="35"/>
  <c r="P479" i="35"/>
  <c r="O479" i="35"/>
  <c r="N479" i="35"/>
  <c r="M479" i="35"/>
  <c r="L479" i="35"/>
  <c r="K479" i="35"/>
  <c r="U478" i="35"/>
  <c r="T478" i="35"/>
  <c r="S478" i="35"/>
  <c r="R478" i="35"/>
  <c r="Q478" i="35"/>
  <c r="P478" i="35"/>
  <c r="O478" i="35"/>
  <c r="N478" i="35"/>
  <c r="M478" i="35"/>
  <c r="L478" i="35"/>
  <c r="K478" i="35"/>
  <c r="U477" i="35"/>
  <c r="T477" i="35"/>
  <c r="S477" i="35"/>
  <c r="R477" i="35"/>
  <c r="Q477" i="35"/>
  <c r="P477" i="35"/>
  <c r="O477" i="35"/>
  <c r="N477" i="35"/>
  <c r="M477" i="35"/>
  <c r="L477" i="35"/>
  <c r="K477" i="35"/>
  <c r="U476" i="35"/>
  <c r="T476" i="35"/>
  <c r="S476" i="35"/>
  <c r="R476" i="35"/>
  <c r="Q476" i="35"/>
  <c r="P476" i="35"/>
  <c r="O476" i="35"/>
  <c r="N476" i="35"/>
  <c r="M476" i="35"/>
  <c r="L476" i="35"/>
  <c r="K476" i="35"/>
  <c r="U475" i="35"/>
  <c r="T475" i="35"/>
  <c r="S475" i="35"/>
  <c r="R475" i="35"/>
  <c r="Q475" i="35"/>
  <c r="P475" i="35"/>
  <c r="O475" i="35"/>
  <c r="N475" i="35"/>
  <c r="M475" i="35"/>
  <c r="L475" i="35"/>
  <c r="K475" i="35"/>
  <c r="U474" i="35"/>
  <c r="T474" i="35"/>
  <c r="S474" i="35"/>
  <c r="R474" i="35"/>
  <c r="Q474" i="35"/>
  <c r="P474" i="35"/>
  <c r="O474" i="35"/>
  <c r="N474" i="35"/>
  <c r="M474" i="35"/>
  <c r="L474" i="35"/>
  <c r="K474" i="35"/>
  <c r="U473" i="35"/>
  <c r="T473" i="35"/>
  <c r="S473" i="35"/>
  <c r="R473" i="35"/>
  <c r="Q473" i="35"/>
  <c r="P473" i="35"/>
  <c r="O473" i="35"/>
  <c r="N473" i="35"/>
  <c r="M473" i="35"/>
  <c r="L473" i="35"/>
  <c r="K473" i="35"/>
  <c r="U472" i="35"/>
  <c r="T472" i="35"/>
  <c r="S472" i="35"/>
  <c r="R472" i="35"/>
  <c r="Q472" i="35"/>
  <c r="P472" i="35"/>
  <c r="O472" i="35"/>
  <c r="N472" i="35"/>
  <c r="M472" i="35"/>
  <c r="L472" i="35"/>
  <c r="K472" i="35"/>
  <c r="U471" i="35"/>
  <c r="T471" i="35"/>
  <c r="S471" i="35"/>
  <c r="R471" i="35"/>
  <c r="Q471" i="35"/>
  <c r="P471" i="35"/>
  <c r="O471" i="35"/>
  <c r="N471" i="35"/>
  <c r="M471" i="35"/>
  <c r="L471" i="35"/>
  <c r="K471" i="35"/>
  <c r="U470" i="35"/>
  <c r="T470" i="35"/>
  <c r="S470" i="35"/>
  <c r="R470" i="35"/>
  <c r="Q470" i="35"/>
  <c r="P470" i="35"/>
  <c r="O470" i="35"/>
  <c r="N470" i="35"/>
  <c r="M470" i="35"/>
  <c r="L470" i="35"/>
  <c r="K470" i="35"/>
  <c r="U469" i="35"/>
  <c r="T469" i="35"/>
  <c r="S469" i="35"/>
  <c r="R469" i="35"/>
  <c r="Q469" i="35"/>
  <c r="P469" i="35"/>
  <c r="O469" i="35"/>
  <c r="N469" i="35"/>
  <c r="M469" i="35"/>
  <c r="L469" i="35"/>
  <c r="K469" i="35"/>
  <c r="U468" i="35"/>
  <c r="T468" i="35"/>
  <c r="S468" i="35"/>
  <c r="R468" i="35"/>
  <c r="Q468" i="35"/>
  <c r="P468" i="35"/>
  <c r="O468" i="35"/>
  <c r="N468" i="35"/>
  <c r="M468" i="35"/>
  <c r="L468" i="35"/>
  <c r="K468" i="35"/>
  <c r="U467" i="35"/>
  <c r="T467" i="35"/>
  <c r="S467" i="35"/>
  <c r="R467" i="35"/>
  <c r="Q467" i="35"/>
  <c r="P467" i="35"/>
  <c r="O467" i="35"/>
  <c r="N467" i="35"/>
  <c r="M467" i="35"/>
  <c r="L467" i="35"/>
  <c r="K467" i="35"/>
  <c r="U466" i="35"/>
  <c r="T466" i="35"/>
  <c r="S466" i="35"/>
  <c r="R466" i="35"/>
  <c r="Q466" i="35"/>
  <c r="P466" i="35"/>
  <c r="O466" i="35"/>
  <c r="N466" i="35"/>
  <c r="M466" i="35"/>
  <c r="L466" i="35"/>
  <c r="K466" i="35"/>
  <c r="U465" i="35"/>
  <c r="T465" i="35"/>
  <c r="S465" i="35"/>
  <c r="R465" i="35"/>
  <c r="Q465" i="35"/>
  <c r="P465" i="35"/>
  <c r="O465" i="35"/>
  <c r="N465" i="35"/>
  <c r="M465" i="35"/>
  <c r="L465" i="35"/>
  <c r="K465" i="35"/>
  <c r="U464" i="35"/>
  <c r="T464" i="35"/>
  <c r="S464" i="35"/>
  <c r="R464" i="35"/>
  <c r="Q464" i="35"/>
  <c r="P464" i="35"/>
  <c r="O464" i="35"/>
  <c r="N464" i="35"/>
  <c r="M464" i="35"/>
  <c r="L464" i="35"/>
  <c r="K464" i="35"/>
  <c r="U463" i="35"/>
  <c r="T463" i="35"/>
  <c r="S463" i="35"/>
  <c r="R463" i="35"/>
  <c r="Q463" i="35"/>
  <c r="P463" i="35"/>
  <c r="O463" i="35"/>
  <c r="N463" i="35"/>
  <c r="M463" i="35"/>
  <c r="L463" i="35"/>
  <c r="K463" i="35"/>
  <c r="U462" i="35"/>
  <c r="T462" i="35"/>
  <c r="S462" i="35"/>
  <c r="R462" i="35"/>
  <c r="Q462" i="35"/>
  <c r="P462" i="35"/>
  <c r="O462" i="35"/>
  <c r="N462" i="35"/>
  <c r="M462" i="35"/>
  <c r="L462" i="35"/>
  <c r="K462" i="35"/>
  <c r="U461" i="35"/>
  <c r="T461" i="35"/>
  <c r="S461" i="35"/>
  <c r="R461" i="35"/>
  <c r="Q461" i="35"/>
  <c r="P461" i="35"/>
  <c r="O461" i="35"/>
  <c r="N461" i="35"/>
  <c r="M461" i="35"/>
  <c r="L461" i="35"/>
  <c r="K461" i="35"/>
  <c r="U460" i="35"/>
  <c r="T460" i="35"/>
  <c r="S460" i="35"/>
  <c r="R460" i="35"/>
  <c r="Q460" i="35"/>
  <c r="P460" i="35"/>
  <c r="O460" i="35"/>
  <c r="N460" i="35"/>
  <c r="M460" i="35"/>
  <c r="L460" i="35"/>
  <c r="K460" i="35"/>
  <c r="U459" i="35"/>
  <c r="T459" i="35"/>
  <c r="S459" i="35"/>
  <c r="R459" i="35"/>
  <c r="Q459" i="35"/>
  <c r="P459" i="35"/>
  <c r="O459" i="35"/>
  <c r="N459" i="35"/>
  <c r="M459" i="35"/>
  <c r="L459" i="35"/>
  <c r="K459" i="35"/>
  <c r="U458" i="35"/>
  <c r="T458" i="35"/>
  <c r="S458" i="35"/>
  <c r="R458" i="35"/>
  <c r="Q458" i="35"/>
  <c r="P458" i="35"/>
  <c r="O458" i="35"/>
  <c r="N458" i="35"/>
  <c r="M458" i="35"/>
  <c r="L458" i="35"/>
  <c r="K458" i="35"/>
  <c r="U457" i="35"/>
  <c r="T457" i="35"/>
  <c r="S457" i="35"/>
  <c r="R457" i="35"/>
  <c r="Q457" i="35"/>
  <c r="P457" i="35"/>
  <c r="O457" i="35"/>
  <c r="N457" i="35"/>
  <c r="M457" i="35"/>
  <c r="L457" i="35"/>
  <c r="K457" i="35"/>
  <c r="U456" i="35"/>
  <c r="T456" i="35"/>
  <c r="S456" i="35"/>
  <c r="R456" i="35"/>
  <c r="Q456" i="35"/>
  <c r="P456" i="35"/>
  <c r="O456" i="35"/>
  <c r="N456" i="35"/>
  <c r="M456" i="35"/>
  <c r="L456" i="35"/>
  <c r="K456" i="35"/>
  <c r="U455" i="35"/>
  <c r="T455" i="35"/>
  <c r="S455" i="35"/>
  <c r="R455" i="35"/>
  <c r="Q455" i="35"/>
  <c r="P455" i="35"/>
  <c r="O455" i="35"/>
  <c r="N455" i="35"/>
  <c r="M455" i="35"/>
  <c r="L455" i="35"/>
  <c r="K455" i="35"/>
  <c r="U454" i="35"/>
  <c r="T454" i="35"/>
  <c r="S454" i="35"/>
  <c r="R454" i="35"/>
  <c r="Q454" i="35"/>
  <c r="P454" i="35"/>
  <c r="O454" i="35"/>
  <c r="N454" i="35"/>
  <c r="M454" i="35"/>
  <c r="L454" i="35"/>
  <c r="K454" i="35"/>
  <c r="U453" i="35"/>
  <c r="T453" i="35"/>
  <c r="S453" i="35"/>
  <c r="R453" i="35"/>
  <c r="Q453" i="35"/>
  <c r="P453" i="35"/>
  <c r="O453" i="35"/>
  <c r="N453" i="35"/>
  <c r="M453" i="35"/>
  <c r="L453" i="35"/>
  <c r="K453" i="35"/>
  <c r="U452" i="35"/>
  <c r="T452" i="35"/>
  <c r="S452" i="35"/>
  <c r="R452" i="35"/>
  <c r="Q452" i="35"/>
  <c r="P452" i="35"/>
  <c r="O452" i="35"/>
  <c r="N452" i="35"/>
  <c r="M452" i="35"/>
  <c r="L452" i="35"/>
  <c r="K452" i="35"/>
  <c r="U451" i="35"/>
  <c r="T451" i="35"/>
  <c r="S451" i="35"/>
  <c r="R451" i="35"/>
  <c r="Q451" i="35"/>
  <c r="P451" i="35"/>
  <c r="O451" i="35"/>
  <c r="N451" i="35"/>
  <c r="M451" i="35"/>
  <c r="L451" i="35"/>
  <c r="K451" i="35"/>
  <c r="U450" i="35"/>
  <c r="T450" i="35"/>
  <c r="S450" i="35"/>
  <c r="R450" i="35"/>
  <c r="Q450" i="35"/>
  <c r="P450" i="35"/>
  <c r="O450" i="35"/>
  <c r="N450" i="35"/>
  <c r="M450" i="35"/>
  <c r="L450" i="35"/>
  <c r="K450" i="35"/>
  <c r="U449" i="35"/>
  <c r="T449" i="35"/>
  <c r="S449" i="35"/>
  <c r="R449" i="35"/>
  <c r="Q449" i="35"/>
  <c r="P449" i="35"/>
  <c r="O449" i="35"/>
  <c r="N449" i="35"/>
  <c r="M449" i="35"/>
  <c r="L449" i="35"/>
  <c r="K449" i="35"/>
  <c r="U448" i="35"/>
  <c r="T448" i="35"/>
  <c r="S448" i="35"/>
  <c r="R448" i="35"/>
  <c r="Q448" i="35"/>
  <c r="P448" i="35"/>
  <c r="O448" i="35"/>
  <c r="N448" i="35"/>
  <c r="M448" i="35"/>
  <c r="L448" i="35"/>
  <c r="K448" i="35"/>
  <c r="U447" i="35"/>
  <c r="T447" i="35"/>
  <c r="S447" i="35"/>
  <c r="R447" i="35"/>
  <c r="Q447" i="35"/>
  <c r="P447" i="35"/>
  <c r="O447" i="35"/>
  <c r="N447" i="35"/>
  <c r="M447" i="35"/>
  <c r="L447" i="35"/>
  <c r="K447" i="35"/>
  <c r="U446" i="35"/>
  <c r="T446" i="35"/>
  <c r="S446" i="35"/>
  <c r="R446" i="35"/>
  <c r="Q446" i="35"/>
  <c r="P446" i="35"/>
  <c r="O446" i="35"/>
  <c r="N446" i="35"/>
  <c r="M446" i="35"/>
  <c r="L446" i="35"/>
  <c r="K446" i="35"/>
  <c r="U445" i="35"/>
  <c r="T445" i="35"/>
  <c r="S445" i="35"/>
  <c r="R445" i="35"/>
  <c r="Q445" i="35"/>
  <c r="P445" i="35"/>
  <c r="O445" i="35"/>
  <c r="N445" i="35"/>
  <c r="M445" i="35"/>
  <c r="L445" i="35"/>
  <c r="K445" i="35"/>
  <c r="U444" i="35"/>
  <c r="T444" i="35"/>
  <c r="S444" i="35"/>
  <c r="R444" i="35"/>
  <c r="Q444" i="35"/>
  <c r="P444" i="35"/>
  <c r="O444" i="35"/>
  <c r="N444" i="35"/>
  <c r="M444" i="35"/>
  <c r="L444" i="35"/>
  <c r="K444" i="35"/>
  <c r="U443" i="35"/>
  <c r="T443" i="35"/>
  <c r="S443" i="35"/>
  <c r="R443" i="35"/>
  <c r="Q443" i="35"/>
  <c r="P443" i="35"/>
  <c r="O443" i="35"/>
  <c r="N443" i="35"/>
  <c r="M443" i="35"/>
  <c r="L443" i="35"/>
  <c r="K443" i="35"/>
  <c r="U442" i="35"/>
  <c r="T442" i="35"/>
  <c r="S442" i="35"/>
  <c r="R442" i="35"/>
  <c r="Q442" i="35"/>
  <c r="P442" i="35"/>
  <c r="O442" i="35"/>
  <c r="N442" i="35"/>
  <c r="M442" i="35"/>
  <c r="L442" i="35"/>
  <c r="K442" i="35"/>
  <c r="U441" i="35"/>
  <c r="T441" i="35"/>
  <c r="S441" i="35"/>
  <c r="R441" i="35"/>
  <c r="Q441" i="35"/>
  <c r="P441" i="35"/>
  <c r="O441" i="35"/>
  <c r="N441" i="35"/>
  <c r="M441" i="35"/>
  <c r="L441" i="35"/>
  <c r="K441" i="35"/>
  <c r="U440" i="35"/>
  <c r="T440" i="35"/>
  <c r="S440" i="35"/>
  <c r="R440" i="35"/>
  <c r="Q440" i="35"/>
  <c r="P440" i="35"/>
  <c r="O440" i="35"/>
  <c r="N440" i="35"/>
  <c r="M440" i="35"/>
  <c r="L440" i="35"/>
  <c r="K440" i="35"/>
  <c r="U439" i="35"/>
  <c r="T439" i="35"/>
  <c r="S439" i="35"/>
  <c r="R439" i="35"/>
  <c r="Q439" i="35"/>
  <c r="P439" i="35"/>
  <c r="O439" i="35"/>
  <c r="N439" i="35"/>
  <c r="M439" i="35"/>
  <c r="L439" i="35"/>
  <c r="K439" i="35"/>
  <c r="U438" i="35"/>
  <c r="T438" i="35"/>
  <c r="S438" i="35"/>
  <c r="R438" i="35"/>
  <c r="Q438" i="35"/>
  <c r="P438" i="35"/>
  <c r="O438" i="35"/>
  <c r="N438" i="35"/>
  <c r="M438" i="35"/>
  <c r="L438" i="35"/>
  <c r="K438" i="35"/>
  <c r="U437" i="35"/>
  <c r="T437" i="35"/>
  <c r="S437" i="35"/>
  <c r="R437" i="35"/>
  <c r="Q437" i="35"/>
  <c r="P437" i="35"/>
  <c r="O437" i="35"/>
  <c r="N437" i="35"/>
  <c r="M437" i="35"/>
  <c r="L437" i="35"/>
  <c r="K437" i="35"/>
  <c r="U436" i="35"/>
  <c r="T436" i="35"/>
  <c r="S436" i="35"/>
  <c r="R436" i="35"/>
  <c r="Q436" i="35"/>
  <c r="P436" i="35"/>
  <c r="O436" i="35"/>
  <c r="N436" i="35"/>
  <c r="M436" i="35"/>
  <c r="L436" i="35"/>
  <c r="K436" i="35"/>
  <c r="U435" i="35"/>
  <c r="T435" i="35"/>
  <c r="S435" i="35"/>
  <c r="R435" i="35"/>
  <c r="Q435" i="35"/>
  <c r="P435" i="35"/>
  <c r="O435" i="35"/>
  <c r="N435" i="35"/>
  <c r="M435" i="35"/>
  <c r="L435" i="35"/>
  <c r="K435" i="35"/>
  <c r="U434" i="35"/>
  <c r="T434" i="35"/>
  <c r="S434" i="35"/>
  <c r="R434" i="35"/>
  <c r="Q434" i="35"/>
  <c r="P434" i="35"/>
  <c r="O434" i="35"/>
  <c r="N434" i="35"/>
  <c r="M434" i="35"/>
  <c r="L434" i="35"/>
  <c r="K434" i="35"/>
  <c r="U433" i="35"/>
  <c r="T433" i="35"/>
  <c r="S433" i="35"/>
  <c r="R433" i="35"/>
  <c r="Q433" i="35"/>
  <c r="P433" i="35"/>
  <c r="O433" i="35"/>
  <c r="N433" i="35"/>
  <c r="M433" i="35"/>
  <c r="L433" i="35"/>
  <c r="K433" i="35"/>
  <c r="U432" i="35"/>
  <c r="T432" i="35"/>
  <c r="S432" i="35"/>
  <c r="R432" i="35"/>
  <c r="Q432" i="35"/>
  <c r="P432" i="35"/>
  <c r="O432" i="35"/>
  <c r="N432" i="35"/>
  <c r="M432" i="35"/>
  <c r="L432" i="35"/>
  <c r="K432" i="35"/>
  <c r="U431" i="35"/>
  <c r="T431" i="35"/>
  <c r="S431" i="35"/>
  <c r="R431" i="35"/>
  <c r="Q431" i="35"/>
  <c r="P431" i="35"/>
  <c r="O431" i="35"/>
  <c r="N431" i="35"/>
  <c r="M431" i="35"/>
  <c r="L431" i="35"/>
  <c r="K431" i="35"/>
  <c r="U430" i="35"/>
  <c r="T430" i="35"/>
  <c r="S430" i="35"/>
  <c r="R430" i="35"/>
  <c r="Q430" i="35"/>
  <c r="P430" i="35"/>
  <c r="O430" i="35"/>
  <c r="N430" i="35"/>
  <c r="M430" i="35"/>
  <c r="L430" i="35"/>
  <c r="K430" i="35"/>
  <c r="U429" i="35"/>
  <c r="T429" i="35"/>
  <c r="S429" i="35"/>
  <c r="R429" i="35"/>
  <c r="Q429" i="35"/>
  <c r="P429" i="35"/>
  <c r="O429" i="35"/>
  <c r="N429" i="35"/>
  <c r="M429" i="35"/>
  <c r="L429" i="35"/>
  <c r="K429" i="35"/>
  <c r="U428" i="35"/>
  <c r="T428" i="35"/>
  <c r="S428" i="35"/>
  <c r="R428" i="35"/>
  <c r="Q428" i="35"/>
  <c r="P428" i="35"/>
  <c r="O428" i="35"/>
  <c r="N428" i="35"/>
  <c r="M428" i="35"/>
  <c r="L428" i="35"/>
  <c r="K428" i="35"/>
  <c r="U427" i="35"/>
  <c r="T427" i="35"/>
  <c r="S427" i="35"/>
  <c r="R427" i="35"/>
  <c r="Q427" i="35"/>
  <c r="P427" i="35"/>
  <c r="O427" i="35"/>
  <c r="N427" i="35"/>
  <c r="M427" i="35"/>
  <c r="L427" i="35"/>
  <c r="K427" i="35"/>
  <c r="U426" i="35"/>
  <c r="T426" i="35"/>
  <c r="S426" i="35"/>
  <c r="R426" i="35"/>
  <c r="Q426" i="35"/>
  <c r="P426" i="35"/>
  <c r="O426" i="35"/>
  <c r="N426" i="35"/>
  <c r="M426" i="35"/>
  <c r="L426" i="35"/>
  <c r="K426" i="35"/>
  <c r="U425" i="35"/>
  <c r="T425" i="35"/>
  <c r="S425" i="35"/>
  <c r="R425" i="35"/>
  <c r="Q425" i="35"/>
  <c r="P425" i="35"/>
  <c r="O425" i="35"/>
  <c r="N425" i="35"/>
  <c r="M425" i="35"/>
  <c r="L425" i="35"/>
  <c r="K425" i="35"/>
  <c r="U424" i="35"/>
  <c r="T424" i="35"/>
  <c r="S424" i="35"/>
  <c r="R424" i="35"/>
  <c r="Q424" i="35"/>
  <c r="P424" i="35"/>
  <c r="O424" i="35"/>
  <c r="N424" i="35"/>
  <c r="M424" i="35"/>
  <c r="L424" i="35"/>
  <c r="K424" i="35"/>
  <c r="U423" i="35"/>
  <c r="T423" i="35"/>
  <c r="S423" i="35"/>
  <c r="R423" i="35"/>
  <c r="Q423" i="35"/>
  <c r="P423" i="35"/>
  <c r="O423" i="35"/>
  <c r="N423" i="35"/>
  <c r="M423" i="35"/>
  <c r="L423" i="35"/>
  <c r="K423" i="35"/>
  <c r="U422" i="35"/>
  <c r="T422" i="35"/>
  <c r="S422" i="35"/>
  <c r="R422" i="35"/>
  <c r="Q422" i="35"/>
  <c r="P422" i="35"/>
  <c r="O422" i="35"/>
  <c r="N422" i="35"/>
  <c r="M422" i="35"/>
  <c r="L422" i="35"/>
  <c r="K422" i="35"/>
  <c r="U421" i="35"/>
  <c r="T421" i="35"/>
  <c r="S421" i="35"/>
  <c r="R421" i="35"/>
  <c r="Q421" i="35"/>
  <c r="P421" i="35"/>
  <c r="O421" i="35"/>
  <c r="N421" i="35"/>
  <c r="M421" i="35"/>
  <c r="L421" i="35"/>
  <c r="K421" i="35"/>
  <c r="U420" i="35"/>
  <c r="T420" i="35"/>
  <c r="S420" i="35"/>
  <c r="R420" i="35"/>
  <c r="Q420" i="35"/>
  <c r="P420" i="35"/>
  <c r="O420" i="35"/>
  <c r="N420" i="35"/>
  <c r="M420" i="35"/>
  <c r="L420" i="35"/>
  <c r="K420" i="35"/>
  <c r="U419" i="35"/>
  <c r="T419" i="35"/>
  <c r="S419" i="35"/>
  <c r="R419" i="35"/>
  <c r="Q419" i="35"/>
  <c r="P419" i="35"/>
  <c r="O419" i="35"/>
  <c r="N419" i="35"/>
  <c r="M419" i="35"/>
  <c r="L419" i="35"/>
  <c r="K419" i="35"/>
  <c r="U418" i="35"/>
  <c r="T418" i="35"/>
  <c r="S418" i="35"/>
  <c r="R418" i="35"/>
  <c r="Q418" i="35"/>
  <c r="P418" i="35"/>
  <c r="O418" i="35"/>
  <c r="N418" i="35"/>
  <c r="M418" i="35"/>
  <c r="L418" i="35"/>
  <c r="K418" i="35"/>
  <c r="U417" i="35"/>
  <c r="T417" i="35"/>
  <c r="S417" i="35"/>
  <c r="R417" i="35"/>
  <c r="Q417" i="35"/>
  <c r="P417" i="35"/>
  <c r="O417" i="35"/>
  <c r="N417" i="35"/>
  <c r="M417" i="35"/>
  <c r="L417" i="35"/>
  <c r="K417" i="35"/>
  <c r="U416" i="35"/>
  <c r="T416" i="35"/>
  <c r="S416" i="35"/>
  <c r="R416" i="35"/>
  <c r="Q416" i="35"/>
  <c r="P416" i="35"/>
  <c r="O416" i="35"/>
  <c r="N416" i="35"/>
  <c r="M416" i="35"/>
  <c r="L416" i="35"/>
  <c r="K416" i="35"/>
  <c r="U415" i="35"/>
  <c r="T415" i="35"/>
  <c r="S415" i="35"/>
  <c r="R415" i="35"/>
  <c r="Q415" i="35"/>
  <c r="P415" i="35"/>
  <c r="O415" i="35"/>
  <c r="N415" i="35"/>
  <c r="M415" i="35"/>
  <c r="L415" i="35"/>
  <c r="K415" i="35"/>
  <c r="U414" i="35"/>
  <c r="T414" i="35"/>
  <c r="S414" i="35"/>
  <c r="R414" i="35"/>
  <c r="Q414" i="35"/>
  <c r="P414" i="35"/>
  <c r="O414" i="35"/>
  <c r="N414" i="35"/>
  <c r="M414" i="35"/>
  <c r="L414" i="35"/>
  <c r="K414" i="35"/>
  <c r="U413" i="35"/>
  <c r="T413" i="35"/>
  <c r="S413" i="35"/>
  <c r="R413" i="35"/>
  <c r="Q413" i="35"/>
  <c r="P413" i="35"/>
  <c r="O413" i="35"/>
  <c r="N413" i="35"/>
  <c r="M413" i="35"/>
  <c r="L413" i="35"/>
  <c r="K413" i="35"/>
  <c r="U412" i="35"/>
  <c r="T412" i="35"/>
  <c r="S412" i="35"/>
  <c r="R412" i="35"/>
  <c r="Q412" i="35"/>
  <c r="P412" i="35"/>
  <c r="O412" i="35"/>
  <c r="N412" i="35"/>
  <c r="M412" i="35"/>
  <c r="L412" i="35"/>
  <c r="K412" i="35"/>
  <c r="U411" i="35"/>
  <c r="T411" i="35"/>
  <c r="S411" i="35"/>
  <c r="R411" i="35"/>
  <c r="Q411" i="35"/>
  <c r="P411" i="35"/>
  <c r="O411" i="35"/>
  <c r="N411" i="35"/>
  <c r="M411" i="35"/>
  <c r="L411" i="35"/>
  <c r="K411" i="35"/>
  <c r="U410" i="35"/>
  <c r="T410" i="35"/>
  <c r="S410" i="35"/>
  <c r="R410" i="35"/>
  <c r="Q410" i="35"/>
  <c r="P410" i="35"/>
  <c r="O410" i="35"/>
  <c r="N410" i="35"/>
  <c r="M410" i="35"/>
  <c r="L410" i="35"/>
  <c r="K410" i="35"/>
  <c r="U409" i="35"/>
  <c r="T409" i="35"/>
  <c r="S409" i="35"/>
  <c r="R409" i="35"/>
  <c r="Q409" i="35"/>
  <c r="P409" i="35"/>
  <c r="O409" i="35"/>
  <c r="N409" i="35"/>
  <c r="M409" i="35"/>
  <c r="L409" i="35"/>
  <c r="K409" i="35"/>
  <c r="U408" i="35"/>
  <c r="T408" i="35"/>
  <c r="S408" i="35"/>
  <c r="R408" i="35"/>
  <c r="Q408" i="35"/>
  <c r="P408" i="35"/>
  <c r="O408" i="35"/>
  <c r="N408" i="35"/>
  <c r="M408" i="35"/>
  <c r="L408" i="35"/>
  <c r="K408" i="35"/>
  <c r="U407" i="35"/>
  <c r="T407" i="35"/>
  <c r="S407" i="35"/>
  <c r="R407" i="35"/>
  <c r="Q407" i="35"/>
  <c r="P407" i="35"/>
  <c r="O407" i="35"/>
  <c r="N407" i="35"/>
  <c r="M407" i="35"/>
  <c r="L407" i="35"/>
  <c r="K407" i="35"/>
  <c r="U406" i="35"/>
  <c r="T406" i="35"/>
  <c r="S406" i="35"/>
  <c r="R406" i="35"/>
  <c r="Q406" i="35"/>
  <c r="P406" i="35"/>
  <c r="O406" i="35"/>
  <c r="N406" i="35"/>
  <c r="M406" i="35"/>
  <c r="L406" i="35"/>
  <c r="K406" i="35"/>
  <c r="U405" i="35"/>
  <c r="T405" i="35"/>
  <c r="S405" i="35"/>
  <c r="R405" i="35"/>
  <c r="Q405" i="35"/>
  <c r="P405" i="35"/>
  <c r="O405" i="35"/>
  <c r="N405" i="35"/>
  <c r="M405" i="35"/>
  <c r="L405" i="35"/>
  <c r="K405" i="35"/>
  <c r="U404" i="35"/>
  <c r="T404" i="35"/>
  <c r="S404" i="35"/>
  <c r="R404" i="35"/>
  <c r="Q404" i="35"/>
  <c r="P404" i="35"/>
  <c r="O404" i="35"/>
  <c r="N404" i="35"/>
  <c r="M404" i="35"/>
  <c r="L404" i="35"/>
  <c r="K404" i="35"/>
  <c r="U403" i="35"/>
  <c r="T403" i="35"/>
  <c r="S403" i="35"/>
  <c r="R403" i="35"/>
  <c r="Q403" i="35"/>
  <c r="P403" i="35"/>
  <c r="O403" i="35"/>
  <c r="N403" i="35"/>
  <c r="M403" i="35"/>
  <c r="L403" i="35"/>
  <c r="K403" i="35"/>
  <c r="U402" i="35"/>
  <c r="T402" i="35"/>
  <c r="S402" i="35"/>
  <c r="R402" i="35"/>
  <c r="Q402" i="35"/>
  <c r="P402" i="35"/>
  <c r="O402" i="35"/>
  <c r="N402" i="35"/>
  <c r="M402" i="35"/>
  <c r="L402" i="35"/>
  <c r="K402" i="35"/>
  <c r="U401" i="35"/>
  <c r="T401" i="35"/>
  <c r="S401" i="35"/>
  <c r="R401" i="35"/>
  <c r="Q401" i="35"/>
  <c r="P401" i="35"/>
  <c r="O401" i="35"/>
  <c r="N401" i="35"/>
  <c r="M401" i="35"/>
  <c r="L401" i="35"/>
  <c r="K401" i="35"/>
  <c r="U400" i="35"/>
  <c r="T400" i="35"/>
  <c r="S400" i="35"/>
  <c r="R400" i="35"/>
  <c r="Q400" i="35"/>
  <c r="P400" i="35"/>
  <c r="O400" i="35"/>
  <c r="N400" i="35"/>
  <c r="M400" i="35"/>
  <c r="L400" i="35"/>
  <c r="K400" i="35"/>
  <c r="U399" i="35"/>
  <c r="T399" i="35"/>
  <c r="S399" i="35"/>
  <c r="R399" i="35"/>
  <c r="Q399" i="35"/>
  <c r="P399" i="35"/>
  <c r="O399" i="35"/>
  <c r="N399" i="35"/>
  <c r="M399" i="35"/>
  <c r="L399" i="35"/>
  <c r="K399" i="35"/>
  <c r="U398" i="35"/>
  <c r="T398" i="35"/>
  <c r="S398" i="35"/>
  <c r="R398" i="35"/>
  <c r="Q398" i="35"/>
  <c r="P398" i="35"/>
  <c r="O398" i="35"/>
  <c r="N398" i="35"/>
  <c r="M398" i="35"/>
  <c r="L398" i="35"/>
  <c r="K398" i="35"/>
  <c r="U397" i="35"/>
  <c r="T397" i="35"/>
  <c r="S397" i="35"/>
  <c r="R397" i="35"/>
  <c r="Q397" i="35"/>
  <c r="P397" i="35"/>
  <c r="O397" i="35"/>
  <c r="N397" i="35"/>
  <c r="M397" i="35"/>
  <c r="L397" i="35"/>
  <c r="K397" i="35"/>
  <c r="U396" i="35"/>
  <c r="T396" i="35"/>
  <c r="S396" i="35"/>
  <c r="R396" i="35"/>
  <c r="Q396" i="35"/>
  <c r="P396" i="35"/>
  <c r="O396" i="35"/>
  <c r="N396" i="35"/>
  <c r="M396" i="35"/>
  <c r="L396" i="35"/>
  <c r="K396" i="35"/>
  <c r="U395" i="35"/>
  <c r="T395" i="35"/>
  <c r="S395" i="35"/>
  <c r="R395" i="35"/>
  <c r="Q395" i="35"/>
  <c r="P395" i="35"/>
  <c r="O395" i="35"/>
  <c r="N395" i="35"/>
  <c r="M395" i="35"/>
  <c r="L395" i="35"/>
  <c r="K395" i="35"/>
  <c r="U394" i="35"/>
  <c r="T394" i="35"/>
  <c r="S394" i="35"/>
  <c r="R394" i="35"/>
  <c r="Q394" i="35"/>
  <c r="P394" i="35"/>
  <c r="O394" i="35"/>
  <c r="N394" i="35"/>
  <c r="M394" i="35"/>
  <c r="L394" i="35"/>
  <c r="K394" i="35"/>
  <c r="U393" i="35"/>
  <c r="T393" i="35"/>
  <c r="S393" i="35"/>
  <c r="R393" i="35"/>
  <c r="Q393" i="35"/>
  <c r="P393" i="35"/>
  <c r="O393" i="35"/>
  <c r="N393" i="35"/>
  <c r="M393" i="35"/>
  <c r="L393" i="35"/>
  <c r="K393" i="35"/>
  <c r="U392" i="35"/>
  <c r="T392" i="35"/>
  <c r="S392" i="35"/>
  <c r="R392" i="35"/>
  <c r="Q392" i="35"/>
  <c r="P392" i="35"/>
  <c r="O392" i="35"/>
  <c r="N392" i="35"/>
  <c r="M392" i="35"/>
  <c r="L392" i="35"/>
  <c r="K392" i="35"/>
  <c r="U391" i="35"/>
  <c r="T391" i="35"/>
  <c r="S391" i="35"/>
  <c r="R391" i="35"/>
  <c r="Q391" i="35"/>
  <c r="P391" i="35"/>
  <c r="O391" i="35"/>
  <c r="N391" i="35"/>
  <c r="M391" i="35"/>
  <c r="L391" i="35"/>
  <c r="K391" i="35"/>
  <c r="U390" i="35"/>
  <c r="T390" i="35"/>
  <c r="S390" i="35"/>
  <c r="R390" i="35"/>
  <c r="Q390" i="35"/>
  <c r="P390" i="35"/>
  <c r="O390" i="35"/>
  <c r="N390" i="35"/>
  <c r="M390" i="35"/>
  <c r="L390" i="35"/>
  <c r="K390" i="35"/>
  <c r="U389" i="35"/>
  <c r="T389" i="35"/>
  <c r="S389" i="35"/>
  <c r="R389" i="35"/>
  <c r="Q389" i="35"/>
  <c r="P389" i="35"/>
  <c r="O389" i="35"/>
  <c r="N389" i="35"/>
  <c r="M389" i="35"/>
  <c r="L389" i="35"/>
  <c r="K389" i="35"/>
  <c r="U388" i="35"/>
  <c r="T388" i="35"/>
  <c r="S388" i="35"/>
  <c r="R388" i="35"/>
  <c r="Q388" i="35"/>
  <c r="P388" i="35"/>
  <c r="O388" i="35"/>
  <c r="N388" i="35"/>
  <c r="M388" i="35"/>
  <c r="L388" i="35"/>
  <c r="K388" i="35"/>
  <c r="U387" i="35"/>
  <c r="T387" i="35"/>
  <c r="S387" i="35"/>
  <c r="R387" i="35"/>
  <c r="Q387" i="35"/>
  <c r="P387" i="35"/>
  <c r="O387" i="35"/>
  <c r="N387" i="35"/>
  <c r="M387" i="35"/>
  <c r="L387" i="35"/>
  <c r="K387" i="35"/>
  <c r="U386" i="35"/>
  <c r="T386" i="35"/>
  <c r="S386" i="35"/>
  <c r="R386" i="35"/>
  <c r="Q386" i="35"/>
  <c r="P386" i="35"/>
  <c r="O386" i="35"/>
  <c r="N386" i="35"/>
  <c r="M386" i="35"/>
  <c r="L386" i="35"/>
  <c r="K386" i="35"/>
  <c r="U385" i="35"/>
  <c r="T385" i="35"/>
  <c r="S385" i="35"/>
  <c r="R385" i="35"/>
  <c r="Q385" i="35"/>
  <c r="P385" i="35"/>
  <c r="O385" i="35"/>
  <c r="N385" i="35"/>
  <c r="M385" i="35"/>
  <c r="L385" i="35"/>
  <c r="K385" i="35"/>
  <c r="U384" i="35"/>
  <c r="T384" i="35"/>
  <c r="S384" i="35"/>
  <c r="R384" i="35"/>
  <c r="Q384" i="35"/>
  <c r="P384" i="35"/>
  <c r="O384" i="35"/>
  <c r="N384" i="35"/>
  <c r="M384" i="35"/>
  <c r="L384" i="35"/>
  <c r="K384" i="35"/>
  <c r="U383" i="35"/>
  <c r="T383" i="35"/>
  <c r="S383" i="35"/>
  <c r="R383" i="35"/>
  <c r="Q383" i="35"/>
  <c r="P383" i="35"/>
  <c r="O383" i="35"/>
  <c r="N383" i="35"/>
  <c r="M383" i="35"/>
  <c r="L383" i="35"/>
  <c r="K383" i="35"/>
  <c r="U382" i="35"/>
  <c r="T382" i="35"/>
  <c r="S382" i="35"/>
  <c r="R382" i="35"/>
  <c r="Q382" i="35"/>
  <c r="P382" i="35"/>
  <c r="O382" i="35"/>
  <c r="N382" i="35"/>
  <c r="M382" i="35"/>
  <c r="L382" i="35"/>
  <c r="K382" i="35"/>
  <c r="U381" i="35"/>
  <c r="T381" i="35"/>
  <c r="S381" i="35"/>
  <c r="R381" i="35"/>
  <c r="Q381" i="35"/>
  <c r="P381" i="35"/>
  <c r="O381" i="35"/>
  <c r="N381" i="35"/>
  <c r="M381" i="35"/>
  <c r="L381" i="35"/>
  <c r="K381" i="35"/>
  <c r="U380" i="35"/>
  <c r="T380" i="35"/>
  <c r="S380" i="35"/>
  <c r="R380" i="35"/>
  <c r="Q380" i="35"/>
  <c r="P380" i="35"/>
  <c r="O380" i="35"/>
  <c r="N380" i="35"/>
  <c r="M380" i="35"/>
  <c r="L380" i="35"/>
  <c r="K380" i="35"/>
  <c r="U379" i="35"/>
  <c r="T379" i="35"/>
  <c r="S379" i="35"/>
  <c r="R379" i="35"/>
  <c r="Q379" i="35"/>
  <c r="P379" i="35"/>
  <c r="O379" i="35"/>
  <c r="N379" i="35"/>
  <c r="M379" i="35"/>
  <c r="L379" i="35"/>
  <c r="K379" i="35"/>
  <c r="U378" i="35"/>
  <c r="T378" i="35"/>
  <c r="S378" i="35"/>
  <c r="R378" i="35"/>
  <c r="Q378" i="35"/>
  <c r="P378" i="35"/>
  <c r="O378" i="35"/>
  <c r="N378" i="35"/>
  <c r="M378" i="35"/>
  <c r="L378" i="35"/>
  <c r="K378" i="35"/>
  <c r="U377" i="35"/>
  <c r="T377" i="35"/>
  <c r="S377" i="35"/>
  <c r="R377" i="35"/>
  <c r="Q377" i="35"/>
  <c r="P377" i="35"/>
  <c r="O377" i="35"/>
  <c r="N377" i="35"/>
  <c r="M377" i="35"/>
  <c r="L377" i="35"/>
  <c r="K377" i="35"/>
  <c r="U376" i="35"/>
  <c r="T376" i="35"/>
  <c r="S376" i="35"/>
  <c r="R376" i="35"/>
  <c r="Q376" i="35"/>
  <c r="P376" i="35"/>
  <c r="O376" i="35"/>
  <c r="N376" i="35"/>
  <c r="M376" i="35"/>
  <c r="L376" i="35"/>
  <c r="K376" i="35"/>
  <c r="U375" i="35"/>
  <c r="T375" i="35"/>
  <c r="S375" i="35"/>
  <c r="R375" i="35"/>
  <c r="Q375" i="35"/>
  <c r="P375" i="35"/>
  <c r="O375" i="35"/>
  <c r="N375" i="35"/>
  <c r="M375" i="35"/>
  <c r="L375" i="35"/>
  <c r="K375" i="35"/>
  <c r="U374" i="35"/>
  <c r="T374" i="35"/>
  <c r="S374" i="35"/>
  <c r="R374" i="35"/>
  <c r="Q374" i="35"/>
  <c r="P374" i="35"/>
  <c r="O374" i="35"/>
  <c r="N374" i="35"/>
  <c r="M374" i="35"/>
  <c r="L374" i="35"/>
  <c r="K374" i="35"/>
  <c r="U373" i="35"/>
  <c r="T373" i="35"/>
  <c r="S373" i="35"/>
  <c r="R373" i="35"/>
  <c r="Q373" i="35"/>
  <c r="P373" i="35"/>
  <c r="O373" i="35"/>
  <c r="N373" i="35"/>
  <c r="M373" i="35"/>
  <c r="L373" i="35"/>
  <c r="K373" i="35"/>
  <c r="U372" i="35"/>
  <c r="T372" i="35"/>
  <c r="S372" i="35"/>
  <c r="R372" i="35"/>
  <c r="Q372" i="35"/>
  <c r="P372" i="35"/>
  <c r="O372" i="35"/>
  <c r="N372" i="35"/>
  <c r="M372" i="35"/>
  <c r="L372" i="35"/>
  <c r="K372" i="35"/>
  <c r="U371" i="35"/>
  <c r="T371" i="35"/>
  <c r="S371" i="35"/>
  <c r="R371" i="35"/>
  <c r="Q371" i="35"/>
  <c r="P371" i="35"/>
  <c r="O371" i="35"/>
  <c r="N371" i="35"/>
  <c r="M371" i="35"/>
  <c r="L371" i="35"/>
  <c r="K371" i="35"/>
  <c r="U370" i="35"/>
  <c r="T370" i="35"/>
  <c r="S370" i="35"/>
  <c r="R370" i="35"/>
  <c r="Q370" i="35"/>
  <c r="P370" i="35"/>
  <c r="O370" i="35"/>
  <c r="N370" i="35"/>
  <c r="M370" i="35"/>
  <c r="L370" i="35"/>
  <c r="K370" i="35"/>
  <c r="U369" i="35"/>
  <c r="T369" i="35"/>
  <c r="S369" i="35"/>
  <c r="R369" i="35"/>
  <c r="Q369" i="35"/>
  <c r="P369" i="35"/>
  <c r="O369" i="35"/>
  <c r="N369" i="35"/>
  <c r="M369" i="35"/>
  <c r="L369" i="35"/>
  <c r="K369" i="35"/>
  <c r="U368" i="35"/>
  <c r="T368" i="35"/>
  <c r="S368" i="35"/>
  <c r="R368" i="35"/>
  <c r="Q368" i="35"/>
  <c r="P368" i="35"/>
  <c r="O368" i="35"/>
  <c r="N368" i="35"/>
  <c r="M368" i="35"/>
  <c r="L368" i="35"/>
  <c r="K368" i="35"/>
  <c r="U367" i="35"/>
  <c r="T367" i="35"/>
  <c r="S367" i="35"/>
  <c r="R367" i="35"/>
  <c r="Q367" i="35"/>
  <c r="P367" i="35"/>
  <c r="O367" i="35"/>
  <c r="N367" i="35"/>
  <c r="M367" i="35"/>
  <c r="L367" i="35"/>
  <c r="K367" i="35"/>
  <c r="U366" i="35"/>
  <c r="T366" i="35"/>
  <c r="S366" i="35"/>
  <c r="R366" i="35"/>
  <c r="Q366" i="35"/>
  <c r="P366" i="35"/>
  <c r="O366" i="35"/>
  <c r="N366" i="35"/>
  <c r="M366" i="35"/>
  <c r="L366" i="35"/>
  <c r="K366" i="35"/>
  <c r="U365" i="35"/>
  <c r="T365" i="35"/>
  <c r="S365" i="35"/>
  <c r="R365" i="35"/>
  <c r="Q365" i="35"/>
  <c r="P365" i="35"/>
  <c r="O365" i="35"/>
  <c r="N365" i="35"/>
  <c r="M365" i="35"/>
  <c r="L365" i="35"/>
  <c r="K365" i="35"/>
  <c r="U364" i="35"/>
  <c r="T364" i="35"/>
  <c r="S364" i="35"/>
  <c r="R364" i="35"/>
  <c r="Q364" i="35"/>
  <c r="P364" i="35"/>
  <c r="O364" i="35"/>
  <c r="N364" i="35"/>
  <c r="M364" i="35"/>
  <c r="L364" i="35"/>
  <c r="K364" i="35"/>
  <c r="U363" i="35"/>
  <c r="T363" i="35"/>
  <c r="S363" i="35"/>
  <c r="R363" i="35"/>
  <c r="Q363" i="35"/>
  <c r="P363" i="35"/>
  <c r="O363" i="35"/>
  <c r="N363" i="35"/>
  <c r="M363" i="35"/>
  <c r="L363" i="35"/>
  <c r="K363" i="35"/>
  <c r="U362" i="35"/>
  <c r="T362" i="35"/>
  <c r="S362" i="35"/>
  <c r="R362" i="35"/>
  <c r="Q362" i="35"/>
  <c r="P362" i="35"/>
  <c r="O362" i="35"/>
  <c r="N362" i="35"/>
  <c r="M362" i="35"/>
  <c r="L362" i="35"/>
  <c r="K362" i="35"/>
  <c r="U361" i="35"/>
  <c r="T361" i="35"/>
  <c r="S361" i="35"/>
  <c r="R361" i="35"/>
  <c r="Q361" i="35"/>
  <c r="P361" i="35"/>
  <c r="O361" i="35"/>
  <c r="N361" i="35"/>
  <c r="M361" i="35"/>
  <c r="L361" i="35"/>
  <c r="K361" i="35"/>
  <c r="U360" i="35"/>
  <c r="T360" i="35"/>
  <c r="S360" i="35"/>
  <c r="R360" i="35"/>
  <c r="Q360" i="35"/>
  <c r="P360" i="35"/>
  <c r="O360" i="35"/>
  <c r="N360" i="35"/>
  <c r="M360" i="35"/>
  <c r="L360" i="35"/>
  <c r="K360" i="35"/>
  <c r="U359" i="35"/>
  <c r="T359" i="35"/>
  <c r="S359" i="35"/>
  <c r="R359" i="35"/>
  <c r="Q359" i="35"/>
  <c r="P359" i="35"/>
  <c r="O359" i="35"/>
  <c r="N359" i="35"/>
  <c r="M359" i="35"/>
  <c r="L359" i="35"/>
  <c r="K359" i="35"/>
  <c r="U358" i="35"/>
  <c r="T358" i="35"/>
  <c r="S358" i="35"/>
  <c r="R358" i="35"/>
  <c r="Q358" i="35"/>
  <c r="P358" i="35"/>
  <c r="O358" i="35"/>
  <c r="N358" i="35"/>
  <c r="M358" i="35"/>
  <c r="L358" i="35"/>
  <c r="K358" i="35"/>
  <c r="U357" i="35"/>
  <c r="T357" i="35"/>
  <c r="S357" i="35"/>
  <c r="R357" i="35"/>
  <c r="Q357" i="35"/>
  <c r="P357" i="35"/>
  <c r="O357" i="35"/>
  <c r="N357" i="35"/>
  <c r="M357" i="35"/>
  <c r="L357" i="35"/>
  <c r="K357" i="35"/>
  <c r="U356" i="35"/>
  <c r="T356" i="35"/>
  <c r="S356" i="35"/>
  <c r="R356" i="35"/>
  <c r="Q356" i="35"/>
  <c r="P356" i="35"/>
  <c r="O356" i="35"/>
  <c r="N356" i="35"/>
  <c r="M356" i="35"/>
  <c r="L356" i="35"/>
  <c r="K356" i="35"/>
  <c r="U355" i="35"/>
  <c r="T355" i="35"/>
  <c r="S355" i="35"/>
  <c r="R355" i="35"/>
  <c r="Q355" i="35"/>
  <c r="P355" i="35"/>
  <c r="O355" i="35"/>
  <c r="N355" i="35"/>
  <c r="M355" i="35"/>
  <c r="L355" i="35"/>
  <c r="K355" i="35"/>
  <c r="U354" i="35"/>
  <c r="T354" i="35"/>
  <c r="S354" i="35"/>
  <c r="R354" i="35"/>
  <c r="Q354" i="35"/>
  <c r="P354" i="35"/>
  <c r="O354" i="35"/>
  <c r="N354" i="35"/>
  <c r="M354" i="35"/>
  <c r="L354" i="35"/>
  <c r="K354" i="35"/>
  <c r="U353" i="35"/>
  <c r="T353" i="35"/>
  <c r="S353" i="35"/>
  <c r="R353" i="35"/>
  <c r="Q353" i="35"/>
  <c r="P353" i="35"/>
  <c r="O353" i="35"/>
  <c r="N353" i="35"/>
  <c r="M353" i="35"/>
  <c r="L353" i="35"/>
  <c r="K353" i="35"/>
  <c r="U352" i="35"/>
  <c r="T352" i="35"/>
  <c r="S352" i="35"/>
  <c r="R352" i="35"/>
  <c r="Q352" i="35"/>
  <c r="P352" i="35"/>
  <c r="O352" i="35"/>
  <c r="N352" i="35"/>
  <c r="M352" i="35"/>
  <c r="L352" i="35"/>
  <c r="K352" i="35"/>
  <c r="U351" i="35"/>
  <c r="T351" i="35"/>
  <c r="S351" i="35"/>
  <c r="R351" i="35"/>
  <c r="Q351" i="35"/>
  <c r="P351" i="35"/>
  <c r="O351" i="35"/>
  <c r="N351" i="35"/>
  <c r="M351" i="35"/>
  <c r="L351" i="35"/>
  <c r="K351" i="35"/>
  <c r="U350" i="35"/>
  <c r="T350" i="35"/>
  <c r="S350" i="35"/>
  <c r="R350" i="35"/>
  <c r="Q350" i="35"/>
  <c r="P350" i="35"/>
  <c r="O350" i="35"/>
  <c r="N350" i="35"/>
  <c r="M350" i="35"/>
  <c r="L350" i="35"/>
  <c r="K350" i="35"/>
  <c r="U349" i="35"/>
  <c r="T349" i="35"/>
  <c r="S349" i="35"/>
  <c r="R349" i="35"/>
  <c r="Q349" i="35"/>
  <c r="P349" i="35"/>
  <c r="O349" i="35"/>
  <c r="N349" i="35"/>
  <c r="M349" i="35"/>
  <c r="L349" i="35"/>
  <c r="K349" i="35"/>
  <c r="U348" i="35"/>
  <c r="T348" i="35"/>
  <c r="S348" i="35"/>
  <c r="R348" i="35"/>
  <c r="Q348" i="35"/>
  <c r="P348" i="35"/>
  <c r="O348" i="35"/>
  <c r="N348" i="35"/>
  <c r="M348" i="35"/>
  <c r="L348" i="35"/>
  <c r="K348" i="35"/>
  <c r="U347" i="35"/>
  <c r="T347" i="35"/>
  <c r="S347" i="35"/>
  <c r="R347" i="35"/>
  <c r="Q347" i="35"/>
  <c r="P347" i="35"/>
  <c r="O347" i="35"/>
  <c r="N347" i="35"/>
  <c r="M347" i="35"/>
  <c r="L347" i="35"/>
  <c r="K347" i="35"/>
  <c r="U346" i="35"/>
  <c r="T346" i="35"/>
  <c r="S346" i="35"/>
  <c r="R346" i="35"/>
  <c r="Q346" i="35"/>
  <c r="P346" i="35"/>
  <c r="O346" i="35"/>
  <c r="N346" i="35"/>
  <c r="M346" i="35"/>
  <c r="L346" i="35"/>
  <c r="K346" i="35"/>
  <c r="U345" i="35"/>
  <c r="T345" i="35"/>
  <c r="S345" i="35"/>
  <c r="R345" i="35"/>
  <c r="Q345" i="35"/>
  <c r="P345" i="35"/>
  <c r="O345" i="35"/>
  <c r="N345" i="35"/>
  <c r="M345" i="35"/>
  <c r="L345" i="35"/>
  <c r="K345" i="35"/>
  <c r="U344" i="35"/>
  <c r="T344" i="35"/>
  <c r="S344" i="35"/>
  <c r="R344" i="35"/>
  <c r="Q344" i="35"/>
  <c r="P344" i="35"/>
  <c r="O344" i="35"/>
  <c r="N344" i="35"/>
  <c r="M344" i="35"/>
  <c r="L344" i="35"/>
  <c r="K344" i="35"/>
  <c r="U343" i="35"/>
  <c r="T343" i="35"/>
  <c r="S343" i="35"/>
  <c r="R343" i="35"/>
  <c r="Q343" i="35"/>
  <c r="P343" i="35"/>
  <c r="O343" i="35"/>
  <c r="N343" i="35"/>
  <c r="M343" i="35"/>
  <c r="L343" i="35"/>
  <c r="K343" i="35"/>
  <c r="U342" i="35"/>
  <c r="T342" i="35"/>
  <c r="S342" i="35"/>
  <c r="R342" i="35"/>
  <c r="Q342" i="35"/>
  <c r="P342" i="35"/>
  <c r="O342" i="35"/>
  <c r="N342" i="35"/>
  <c r="M342" i="35"/>
  <c r="L342" i="35"/>
  <c r="K342" i="35"/>
  <c r="U341" i="35"/>
  <c r="T341" i="35"/>
  <c r="S341" i="35"/>
  <c r="R341" i="35"/>
  <c r="Q341" i="35"/>
  <c r="P341" i="35"/>
  <c r="O341" i="35"/>
  <c r="N341" i="35"/>
  <c r="M341" i="35"/>
  <c r="L341" i="35"/>
  <c r="K341" i="35"/>
  <c r="U340" i="35"/>
  <c r="T340" i="35"/>
  <c r="S340" i="35"/>
  <c r="R340" i="35"/>
  <c r="Q340" i="35"/>
  <c r="P340" i="35"/>
  <c r="O340" i="35"/>
  <c r="N340" i="35"/>
  <c r="M340" i="35"/>
  <c r="L340" i="35"/>
  <c r="K340" i="35"/>
  <c r="U339" i="35"/>
  <c r="T339" i="35"/>
  <c r="S339" i="35"/>
  <c r="R339" i="35"/>
  <c r="Q339" i="35"/>
  <c r="P339" i="35"/>
  <c r="O339" i="35"/>
  <c r="N339" i="35"/>
  <c r="M339" i="35"/>
  <c r="L339" i="35"/>
  <c r="K339" i="35"/>
  <c r="U338" i="35"/>
  <c r="T338" i="35"/>
  <c r="S338" i="35"/>
  <c r="R338" i="35"/>
  <c r="Q338" i="35"/>
  <c r="P338" i="35"/>
  <c r="O338" i="35"/>
  <c r="N338" i="35"/>
  <c r="M338" i="35"/>
  <c r="L338" i="35"/>
  <c r="K338" i="35"/>
  <c r="U337" i="35"/>
  <c r="T337" i="35"/>
  <c r="S337" i="35"/>
  <c r="R337" i="35"/>
  <c r="Q337" i="35"/>
  <c r="P337" i="35"/>
  <c r="O337" i="35"/>
  <c r="N337" i="35"/>
  <c r="M337" i="35"/>
  <c r="L337" i="35"/>
  <c r="K337" i="35"/>
  <c r="U336" i="35"/>
  <c r="T336" i="35"/>
  <c r="S336" i="35"/>
  <c r="R336" i="35"/>
  <c r="Q336" i="35"/>
  <c r="P336" i="35"/>
  <c r="O336" i="35"/>
  <c r="N336" i="35"/>
  <c r="M336" i="35"/>
  <c r="L336" i="35"/>
  <c r="K336" i="35"/>
  <c r="U335" i="35"/>
  <c r="T335" i="35"/>
  <c r="S335" i="35"/>
  <c r="R335" i="35"/>
  <c r="Q335" i="35"/>
  <c r="P335" i="35"/>
  <c r="O335" i="35"/>
  <c r="N335" i="35"/>
  <c r="M335" i="35"/>
  <c r="L335" i="35"/>
  <c r="K335" i="35"/>
  <c r="U334" i="35"/>
  <c r="T334" i="35"/>
  <c r="S334" i="35"/>
  <c r="R334" i="35"/>
  <c r="Q334" i="35"/>
  <c r="P334" i="35"/>
  <c r="O334" i="35"/>
  <c r="N334" i="35"/>
  <c r="M334" i="35"/>
  <c r="L334" i="35"/>
  <c r="K334" i="35"/>
  <c r="U333" i="35"/>
  <c r="T333" i="35"/>
  <c r="S333" i="35"/>
  <c r="R333" i="35"/>
  <c r="Q333" i="35"/>
  <c r="P333" i="35"/>
  <c r="O333" i="35"/>
  <c r="N333" i="35"/>
  <c r="M333" i="35"/>
  <c r="L333" i="35"/>
  <c r="K333" i="35"/>
  <c r="U332" i="35"/>
  <c r="T332" i="35"/>
  <c r="S332" i="35"/>
  <c r="R332" i="35"/>
  <c r="Q332" i="35"/>
  <c r="P332" i="35"/>
  <c r="O332" i="35"/>
  <c r="N332" i="35"/>
  <c r="M332" i="35"/>
  <c r="L332" i="35"/>
  <c r="K332" i="35"/>
  <c r="U331" i="35"/>
  <c r="T331" i="35"/>
  <c r="S331" i="35"/>
  <c r="R331" i="35"/>
  <c r="Q331" i="35"/>
  <c r="P331" i="35"/>
  <c r="O331" i="35"/>
  <c r="N331" i="35"/>
  <c r="M331" i="35"/>
  <c r="L331" i="35"/>
  <c r="K331" i="35"/>
  <c r="U330" i="35"/>
  <c r="T330" i="35"/>
  <c r="S330" i="35"/>
  <c r="R330" i="35"/>
  <c r="Q330" i="35"/>
  <c r="P330" i="35"/>
  <c r="O330" i="35"/>
  <c r="N330" i="35"/>
  <c r="M330" i="35"/>
  <c r="L330" i="35"/>
  <c r="K330" i="35"/>
  <c r="U329" i="35"/>
  <c r="T329" i="35"/>
  <c r="S329" i="35"/>
  <c r="R329" i="35"/>
  <c r="Q329" i="35"/>
  <c r="P329" i="35"/>
  <c r="O329" i="35"/>
  <c r="N329" i="35"/>
  <c r="M329" i="35"/>
  <c r="L329" i="35"/>
  <c r="K329" i="35"/>
  <c r="U328" i="35"/>
  <c r="T328" i="35"/>
  <c r="S328" i="35"/>
  <c r="R328" i="35"/>
  <c r="Q328" i="35"/>
  <c r="P328" i="35"/>
  <c r="O328" i="35"/>
  <c r="N328" i="35"/>
  <c r="M328" i="35"/>
  <c r="L328" i="35"/>
  <c r="K328" i="35"/>
  <c r="U327" i="35"/>
  <c r="T327" i="35"/>
  <c r="S327" i="35"/>
  <c r="R327" i="35"/>
  <c r="Q327" i="35"/>
  <c r="P327" i="35"/>
  <c r="O327" i="35"/>
  <c r="N327" i="35"/>
  <c r="M327" i="35"/>
  <c r="L327" i="35"/>
  <c r="K327" i="35"/>
  <c r="U326" i="35"/>
  <c r="T326" i="35"/>
  <c r="S326" i="35"/>
  <c r="R326" i="35"/>
  <c r="Q326" i="35"/>
  <c r="P326" i="35"/>
  <c r="O326" i="35"/>
  <c r="N326" i="35"/>
  <c r="M326" i="35"/>
  <c r="L326" i="35"/>
  <c r="K326" i="35"/>
  <c r="U325" i="35"/>
  <c r="T325" i="35"/>
  <c r="S325" i="35"/>
  <c r="R325" i="35"/>
  <c r="Q325" i="35"/>
  <c r="P325" i="35"/>
  <c r="O325" i="35"/>
  <c r="N325" i="35"/>
  <c r="M325" i="35"/>
  <c r="L325" i="35"/>
  <c r="K325" i="35"/>
  <c r="U324" i="35"/>
  <c r="T324" i="35"/>
  <c r="S324" i="35"/>
  <c r="R324" i="35"/>
  <c r="Q324" i="35"/>
  <c r="P324" i="35"/>
  <c r="O324" i="35"/>
  <c r="N324" i="35"/>
  <c r="M324" i="35"/>
  <c r="L324" i="35"/>
  <c r="K324" i="35"/>
  <c r="U323" i="35"/>
  <c r="T323" i="35"/>
  <c r="S323" i="35"/>
  <c r="R323" i="35"/>
  <c r="Q323" i="35"/>
  <c r="P323" i="35"/>
  <c r="O323" i="35"/>
  <c r="N323" i="35"/>
  <c r="M323" i="35"/>
  <c r="L323" i="35"/>
  <c r="K323" i="35"/>
  <c r="U322" i="35"/>
  <c r="T322" i="35"/>
  <c r="S322" i="35"/>
  <c r="R322" i="35"/>
  <c r="Q322" i="35"/>
  <c r="P322" i="35"/>
  <c r="O322" i="35"/>
  <c r="N322" i="35"/>
  <c r="M322" i="35"/>
  <c r="L322" i="35"/>
  <c r="K322" i="35"/>
  <c r="U321" i="35"/>
  <c r="T321" i="35"/>
  <c r="S321" i="35"/>
  <c r="R321" i="35"/>
  <c r="Q321" i="35"/>
  <c r="P321" i="35"/>
  <c r="O321" i="35"/>
  <c r="N321" i="35"/>
  <c r="M321" i="35"/>
  <c r="L321" i="35"/>
  <c r="K321" i="35"/>
  <c r="U320" i="35"/>
  <c r="T320" i="35"/>
  <c r="S320" i="35"/>
  <c r="R320" i="35"/>
  <c r="Q320" i="35"/>
  <c r="P320" i="35"/>
  <c r="O320" i="35"/>
  <c r="N320" i="35"/>
  <c r="M320" i="35"/>
  <c r="L320" i="35"/>
  <c r="K320" i="35"/>
  <c r="U319" i="35"/>
  <c r="T319" i="35"/>
  <c r="S319" i="35"/>
  <c r="R319" i="35"/>
  <c r="Q319" i="35"/>
  <c r="P319" i="35"/>
  <c r="O319" i="35"/>
  <c r="N319" i="35"/>
  <c r="M319" i="35"/>
  <c r="L319" i="35"/>
  <c r="K319" i="35"/>
  <c r="U318" i="35"/>
  <c r="T318" i="35"/>
  <c r="S318" i="35"/>
  <c r="R318" i="35"/>
  <c r="Q318" i="35"/>
  <c r="P318" i="35"/>
  <c r="O318" i="35"/>
  <c r="N318" i="35"/>
  <c r="M318" i="35"/>
  <c r="L318" i="35"/>
  <c r="K318" i="35"/>
  <c r="U317" i="35"/>
  <c r="T317" i="35"/>
  <c r="S317" i="35"/>
  <c r="R317" i="35"/>
  <c r="Q317" i="35"/>
  <c r="P317" i="35"/>
  <c r="O317" i="35"/>
  <c r="N317" i="35"/>
  <c r="M317" i="35"/>
  <c r="L317" i="35"/>
  <c r="K317" i="35"/>
  <c r="U316" i="35"/>
  <c r="T316" i="35"/>
  <c r="S316" i="35"/>
  <c r="R316" i="35"/>
  <c r="Q316" i="35"/>
  <c r="P316" i="35"/>
  <c r="O316" i="35"/>
  <c r="N316" i="35"/>
  <c r="M316" i="35"/>
  <c r="L316" i="35"/>
  <c r="K316" i="35"/>
  <c r="U315" i="35"/>
  <c r="T315" i="35"/>
  <c r="S315" i="35"/>
  <c r="R315" i="35"/>
  <c r="Q315" i="35"/>
  <c r="P315" i="35"/>
  <c r="O315" i="35"/>
  <c r="N315" i="35"/>
  <c r="M315" i="35"/>
  <c r="L315" i="35"/>
  <c r="K315" i="35"/>
  <c r="U314" i="35"/>
  <c r="T314" i="35"/>
  <c r="S314" i="35"/>
  <c r="R314" i="35"/>
  <c r="Q314" i="35"/>
  <c r="P314" i="35"/>
  <c r="O314" i="35"/>
  <c r="N314" i="35"/>
  <c r="M314" i="35"/>
  <c r="L314" i="35"/>
  <c r="K314" i="35"/>
  <c r="U313" i="35"/>
  <c r="T313" i="35"/>
  <c r="S313" i="35"/>
  <c r="R313" i="35"/>
  <c r="Q313" i="35"/>
  <c r="P313" i="35"/>
  <c r="O313" i="35"/>
  <c r="N313" i="35"/>
  <c r="M313" i="35"/>
  <c r="L313" i="35"/>
  <c r="K313" i="35"/>
  <c r="U312" i="35"/>
  <c r="T312" i="35"/>
  <c r="S312" i="35"/>
  <c r="R312" i="35"/>
  <c r="Q312" i="35"/>
  <c r="P312" i="35"/>
  <c r="O312" i="35"/>
  <c r="N312" i="35"/>
  <c r="M312" i="35"/>
  <c r="L312" i="35"/>
  <c r="K312" i="35"/>
  <c r="U311" i="35"/>
  <c r="T311" i="35"/>
  <c r="S311" i="35"/>
  <c r="R311" i="35"/>
  <c r="Q311" i="35"/>
  <c r="P311" i="35"/>
  <c r="O311" i="35"/>
  <c r="N311" i="35"/>
  <c r="M311" i="35"/>
  <c r="L311" i="35"/>
  <c r="K311" i="35"/>
  <c r="U310" i="35"/>
  <c r="T310" i="35"/>
  <c r="S310" i="35"/>
  <c r="R310" i="35"/>
  <c r="Q310" i="35"/>
  <c r="P310" i="35"/>
  <c r="O310" i="35"/>
  <c r="N310" i="35"/>
  <c r="M310" i="35"/>
  <c r="L310" i="35"/>
  <c r="K310" i="35"/>
  <c r="U309" i="35"/>
  <c r="T309" i="35"/>
  <c r="S309" i="35"/>
  <c r="R309" i="35"/>
  <c r="Q309" i="35"/>
  <c r="P309" i="35"/>
  <c r="O309" i="35"/>
  <c r="N309" i="35"/>
  <c r="M309" i="35"/>
  <c r="L309" i="35"/>
  <c r="K309" i="35"/>
  <c r="U308" i="35"/>
  <c r="T308" i="35"/>
  <c r="S308" i="35"/>
  <c r="R308" i="35"/>
  <c r="Q308" i="35"/>
  <c r="P308" i="35"/>
  <c r="O308" i="35"/>
  <c r="N308" i="35"/>
  <c r="M308" i="35"/>
  <c r="L308" i="35"/>
  <c r="K308" i="35"/>
  <c r="U307" i="35"/>
  <c r="T307" i="35"/>
  <c r="S307" i="35"/>
  <c r="R307" i="35"/>
  <c r="Q307" i="35"/>
  <c r="P307" i="35"/>
  <c r="O307" i="35"/>
  <c r="N307" i="35"/>
  <c r="M307" i="35"/>
  <c r="L307" i="35"/>
  <c r="K307" i="35"/>
  <c r="U306" i="35"/>
  <c r="T306" i="35"/>
  <c r="S306" i="35"/>
  <c r="R306" i="35"/>
  <c r="Q306" i="35"/>
  <c r="P306" i="35"/>
  <c r="O306" i="35"/>
  <c r="N306" i="35"/>
  <c r="M306" i="35"/>
  <c r="L306" i="35"/>
  <c r="K306" i="35"/>
  <c r="U305" i="35"/>
  <c r="T305" i="35"/>
  <c r="S305" i="35"/>
  <c r="R305" i="35"/>
  <c r="Q305" i="35"/>
  <c r="P305" i="35"/>
  <c r="O305" i="35"/>
  <c r="N305" i="35"/>
  <c r="M305" i="35"/>
  <c r="L305" i="35"/>
  <c r="K305" i="35"/>
  <c r="U304" i="35"/>
  <c r="T304" i="35"/>
  <c r="S304" i="35"/>
  <c r="R304" i="35"/>
  <c r="Q304" i="35"/>
  <c r="P304" i="35"/>
  <c r="O304" i="35"/>
  <c r="N304" i="35"/>
  <c r="M304" i="35"/>
  <c r="L304" i="35"/>
  <c r="K304" i="35"/>
  <c r="U303" i="35"/>
  <c r="T303" i="35"/>
  <c r="S303" i="35"/>
  <c r="R303" i="35"/>
  <c r="Q303" i="35"/>
  <c r="P303" i="35"/>
  <c r="O303" i="35"/>
  <c r="N303" i="35"/>
  <c r="M303" i="35"/>
  <c r="L303" i="35"/>
  <c r="K303" i="35"/>
  <c r="U302" i="35"/>
  <c r="T302" i="35"/>
  <c r="S302" i="35"/>
  <c r="R302" i="35"/>
  <c r="Q302" i="35"/>
  <c r="P302" i="35"/>
  <c r="O302" i="35"/>
  <c r="N302" i="35"/>
  <c r="M302" i="35"/>
  <c r="L302" i="35"/>
  <c r="K302" i="35"/>
  <c r="U301" i="35"/>
  <c r="T301" i="35"/>
  <c r="S301" i="35"/>
  <c r="R301" i="35"/>
  <c r="Q301" i="35"/>
  <c r="P301" i="35"/>
  <c r="O301" i="35"/>
  <c r="N301" i="35"/>
  <c r="M301" i="35"/>
  <c r="L301" i="35"/>
  <c r="K301" i="35"/>
  <c r="U300" i="35"/>
  <c r="T300" i="35"/>
  <c r="S300" i="35"/>
  <c r="R300" i="35"/>
  <c r="Q300" i="35"/>
  <c r="P300" i="35"/>
  <c r="O300" i="35"/>
  <c r="N300" i="35"/>
  <c r="M300" i="35"/>
  <c r="L300" i="35"/>
  <c r="K300" i="35"/>
  <c r="U299" i="35"/>
  <c r="T299" i="35"/>
  <c r="S299" i="35"/>
  <c r="R299" i="35"/>
  <c r="Q299" i="35"/>
  <c r="P299" i="35"/>
  <c r="O299" i="35"/>
  <c r="N299" i="35"/>
  <c r="M299" i="35"/>
  <c r="L299" i="35"/>
  <c r="K299" i="35"/>
  <c r="U298" i="35"/>
  <c r="T298" i="35"/>
  <c r="S298" i="35"/>
  <c r="R298" i="35"/>
  <c r="Q298" i="35"/>
  <c r="P298" i="35"/>
  <c r="O298" i="35"/>
  <c r="N298" i="35"/>
  <c r="M298" i="35"/>
  <c r="L298" i="35"/>
  <c r="K298" i="35"/>
  <c r="U297" i="35"/>
  <c r="T297" i="35"/>
  <c r="S297" i="35"/>
  <c r="R297" i="35"/>
  <c r="Q297" i="35"/>
  <c r="P297" i="35"/>
  <c r="O297" i="35"/>
  <c r="N297" i="35"/>
  <c r="M297" i="35"/>
  <c r="L297" i="35"/>
  <c r="K297" i="35"/>
  <c r="U296" i="35"/>
  <c r="T296" i="35"/>
  <c r="S296" i="35"/>
  <c r="R296" i="35"/>
  <c r="Q296" i="35"/>
  <c r="P296" i="35"/>
  <c r="O296" i="35"/>
  <c r="N296" i="35"/>
  <c r="M296" i="35"/>
  <c r="L296" i="35"/>
  <c r="K296" i="35"/>
  <c r="U295" i="35"/>
  <c r="T295" i="35"/>
  <c r="S295" i="35"/>
  <c r="R295" i="35"/>
  <c r="Q295" i="35"/>
  <c r="P295" i="35"/>
  <c r="O295" i="35"/>
  <c r="N295" i="35"/>
  <c r="M295" i="35"/>
  <c r="L295" i="35"/>
  <c r="K295" i="35"/>
  <c r="U294" i="35"/>
  <c r="T294" i="35"/>
  <c r="S294" i="35"/>
  <c r="R294" i="35"/>
  <c r="Q294" i="35"/>
  <c r="P294" i="35"/>
  <c r="O294" i="35"/>
  <c r="N294" i="35"/>
  <c r="M294" i="35"/>
  <c r="L294" i="35"/>
  <c r="K294" i="35"/>
  <c r="U293" i="35"/>
  <c r="T293" i="35"/>
  <c r="S293" i="35"/>
  <c r="R293" i="35"/>
  <c r="Q293" i="35"/>
  <c r="P293" i="35"/>
  <c r="O293" i="35"/>
  <c r="N293" i="35"/>
  <c r="M293" i="35"/>
  <c r="L293" i="35"/>
  <c r="K293" i="35"/>
  <c r="U292" i="35"/>
  <c r="T292" i="35"/>
  <c r="S292" i="35"/>
  <c r="R292" i="35"/>
  <c r="Q292" i="35"/>
  <c r="P292" i="35"/>
  <c r="O292" i="35"/>
  <c r="N292" i="35"/>
  <c r="M292" i="35"/>
  <c r="L292" i="35"/>
  <c r="K292" i="35"/>
  <c r="U291" i="35"/>
  <c r="T291" i="35"/>
  <c r="S291" i="35"/>
  <c r="R291" i="35"/>
  <c r="Q291" i="35"/>
  <c r="P291" i="35"/>
  <c r="O291" i="35"/>
  <c r="N291" i="35"/>
  <c r="M291" i="35"/>
  <c r="L291" i="35"/>
  <c r="K291" i="35"/>
  <c r="U290" i="35"/>
  <c r="T290" i="35"/>
  <c r="S290" i="35"/>
  <c r="R290" i="35"/>
  <c r="Q290" i="35"/>
  <c r="P290" i="35"/>
  <c r="O290" i="35"/>
  <c r="N290" i="35"/>
  <c r="M290" i="35"/>
  <c r="L290" i="35"/>
  <c r="K290" i="35"/>
  <c r="U289" i="35"/>
  <c r="T289" i="35"/>
  <c r="S289" i="35"/>
  <c r="R289" i="35"/>
  <c r="Q289" i="35"/>
  <c r="P289" i="35"/>
  <c r="O289" i="35"/>
  <c r="N289" i="35"/>
  <c r="M289" i="35"/>
  <c r="L289" i="35"/>
  <c r="K289" i="35"/>
  <c r="U288" i="35"/>
  <c r="T288" i="35"/>
  <c r="S288" i="35"/>
  <c r="R288" i="35"/>
  <c r="Q288" i="35"/>
  <c r="P288" i="35"/>
  <c r="O288" i="35"/>
  <c r="N288" i="35"/>
  <c r="M288" i="35"/>
  <c r="L288" i="35"/>
  <c r="K288" i="35"/>
  <c r="U287" i="35"/>
  <c r="T287" i="35"/>
  <c r="S287" i="35"/>
  <c r="R287" i="35"/>
  <c r="Q287" i="35"/>
  <c r="P287" i="35"/>
  <c r="O287" i="35"/>
  <c r="N287" i="35"/>
  <c r="M287" i="35"/>
  <c r="L287" i="35"/>
  <c r="K287" i="35"/>
  <c r="U286" i="35"/>
  <c r="T286" i="35"/>
  <c r="S286" i="35"/>
  <c r="R286" i="35"/>
  <c r="Q286" i="35"/>
  <c r="P286" i="35"/>
  <c r="O286" i="35"/>
  <c r="N286" i="35"/>
  <c r="M286" i="35"/>
  <c r="L286" i="35"/>
  <c r="K286" i="35"/>
  <c r="U285" i="35"/>
  <c r="T285" i="35"/>
  <c r="S285" i="35"/>
  <c r="R285" i="35"/>
  <c r="Q285" i="35"/>
  <c r="P285" i="35"/>
  <c r="O285" i="35"/>
  <c r="N285" i="35"/>
  <c r="M285" i="35"/>
  <c r="L285" i="35"/>
  <c r="K285" i="35"/>
  <c r="U284" i="35"/>
  <c r="T284" i="35"/>
  <c r="S284" i="35"/>
  <c r="R284" i="35"/>
  <c r="Q284" i="35"/>
  <c r="P284" i="35"/>
  <c r="O284" i="35"/>
  <c r="N284" i="35"/>
  <c r="M284" i="35"/>
  <c r="L284" i="35"/>
  <c r="K284" i="35"/>
  <c r="U283" i="35"/>
  <c r="T283" i="35"/>
  <c r="S283" i="35"/>
  <c r="R283" i="35"/>
  <c r="Q283" i="35"/>
  <c r="P283" i="35"/>
  <c r="O283" i="35"/>
  <c r="N283" i="35"/>
  <c r="M283" i="35"/>
  <c r="L283" i="35"/>
  <c r="K283" i="35"/>
  <c r="U282" i="35"/>
  <c r="T282" i="35"/>
  <c r="S282" i="35"/>
  <c r="R282" i="35"/>
  <c r="Q282" i="35"/>
  <c r="P282" i="35"/>
  <c r="O282" i="35"/>
  <c r="N282" i="35"/>
  <c r="M282" i="35"/>
  <c r="L282" i="35"/>
  <c r="K282" i="35"/>
  <c r="U281" i="35"/>
  <c r="T281" i="35"/>
  <c r="S281" i="35"/>
  <c r="R281" i="35"/>
  <c r="Q281" i="35"/>
  <c r="P281" i="35"/>
  <c r="O281" i="35"/>
  <c r="N281" i="35"/>
  <c r="M281" i="35"/>
  <c r="L281" i="35"/>
  <c r="K281" i="35"/>
  <c r="U280" i="35"/>
  <c r="T280" i="35"/>
  <c r="S280" i="35"/>
  <c r="R280" i="35"/>
  <c r="Q280" i="35"/>
  <c r="P280" i="35"/>
  <c r="O280" i="35"/>
  <c r="N280" i="35"/>
  <c r="M280" i="35"/>
  <c r="L280" i="35"/>
  <c r="K280" i="35"/>
  <c r="U279" i="35"/>
  <c r="T279" i="35"/>
  <c r="S279" i="35"/>
  <c r="R279" i="35"/>
  <c r="Q279" i="35"/>
  <c r="P279" i="35"/>
  <c r="O279" i="35"/>
  <c r="N279" i="35"/>
  <c r="M279" i="35"/>
  <c r="L279" i="35"/>
  <c r="K279" i="35"/>
  <c r="U278" i="35"/>
  <c r="T278" i="35"/>
  <c r="S278" i="35"/>
  <c r="R278" i="35"/>
  <c r="Q278" i="35"/>
  <c r="P278" i="35"/>
  <c r="O278" i="35"/>
  <c r="N278" i="35"/>
  <c r="M278" i="35"/>
  <c r="L278" i="35"/>
  <c r="K278" i="35"/>
  <c r="U277" i="35"/>
  <c r="T277" i="35"/>
  <c r="S277" i="35"/>
  <c r="R277" i="35"/>
  <c r="Q277" i="35"/>
  <c r="P277" i="35"/>
  <c r="O277" i="35"/>
  <c r="N277" i="35"/>
  <c r="M277" i="35"/>
  <c r="L277" i="35"/>
  <c r="K277" i="35"/>
  <c r="U276" i="35"/>
  <c r="T276" i="35"/>
  <c r="S276" i="35"/>
  <c r="R276" i="35"/>
  <c r="Q276" i="35"/>
  <c r="P276" i="35"/>
  <c r="O276" i="35"/>
  <c r="N276" i="35"/>
  <c r="M276" i="35"/>
  <c r="L276" i="35"/>
  <c r="K276" i="35"/>
  <c r="U275" i="35"/>
  <c r="T275" i="35"/>
  <c r="S275" i="35"/>
  <c r="R275" i="35"/>
  <c r="Q275" i="35"/>
  <c r="P275" i="35"/>
  <c r="O275" i="35"/>
  <c r="N275" i="35"/>
  <c r="M275" i="35"/>
  <c r="L275" i="35"/>
  <c r="K275" i="35"/>
  <c r="U274" i="35"/>
  <c r="T274" i="35"/>
  <c r="S274" i="35"/>
  <c r="R274" i="35"/>
  <c r="Q274" i="35"/>
  <c r="P274" i="35"/>
  <c r="O274" i="35"/>
  <c r="N274" i="35"/>
  <c r="M274" i="35"/>
  <c r="L274" i="35"/>
  <c r="K274" i="35"/>
  <c r="U273" i="35"/>
  <c r="T273" i="35"/>
  <c r="S273" i="35"/>
  <c r="R273" i="35"/>
  <c r="Q273" i="35"/>
  <c r="P273" i="35"/>
  <c r="O273" i="35"/>
  <c r="N273" i="35"/>
  <c r="M273" i="35"/>
  <c r="L273" i="35"/>
  <c r="K273" i="35"/>
  <c r="U272" i="35"/>
  <c r="T272" i="35"/>
  <c r="S272" i="35"/>
  <c r="R272" i="35"/>
  <c r="Q272" i="35"/>
  <c r="P272" i="35"/>
  <c r="O272" i="35"/>
  <c r="N272" i="35"/>
  <c r="M272" i="35"/>
  <c r="L272" i="35"/>
  <c r="K272" i="35"/>
  <c r="U271" i="35"/>
  <c r="T271" i="35"/>
  <c r="S271" i="35"/>
  <c r="R271" i="35"/>
  <c r="Q271" i="35"/>
  <c r="P271" i="35"/>
  <c r="O271" i="35"/>
  <c r="N271" i="35"/>
  <c r="M271" i="35"/>
  <c r="L271" i="35"/>
  <c r="K271" i="35"/>
  <c r="U270" i="35"/>
  <c r="T270" i="35"/>
  <c r="S270" i="35"/>
  <c r="R270" i="35"/>
  <c r="Q270" i="35"/>
  <c r="P270" i="35"/>
  <c r="O270" i="35"/>
  <c r="N270" i="35"/>
  <c r="M270" i="35"/>
  <c r="L270" i="35"/>
  <c r="K270" i="35"/>
  <c r="U269" i="35"/>
  <c r="T269" i="35"/>
  <c r="S269" i="35"/>
  <c r="R269" i="35"/>
  <c r="Q269" i="35"/>
  <c r="P269" i="35"/>
  <c r="O269" i="35"/>
  <c r="N269" i="35"/>
  <c r="M269" i="35"/>
  <c r="L269" i="35"/>
  <c r="K269" i="35"/>
  <c r="U268" i="35"/>
  <c r="T268" i="35"/>
  <c r="S268" i="35"/>
  <c r="R268" i="35"/>
  <c r="Q268" i="35"/>
  <c r="P268" i="35"/>
  <c r="O268" i="35"/>
  <c r="N268" i="35"/>
  <c r="M268" i="35"/>
  <c r="L268" i="35"/>
  <c r="K268" i="35"/>
  <c r="U267" i="35"/>
  <c r="T267" i="35"/>
  <c r="S267" i="35"/>
  <c r="R267" i="35"/>
  <c r="Q267" i="35"/>
  <c r="P267" i="35"/>
  <c r="O267" i="35"/>
  <c r="N267" i="35"/>
  <c r="M267" i="35"/>
  <c r="L267" i="35"/>
  <c r="K267" i="35"/>
  <c r="U266" i="35"/>
  <c r="T266" i="35"/>
  <c r="S266" i="35"/>
  <c r="R266" i="35"/>
  <c r="Q266" i="35"/>
  <c r="P266" i="35"/>
  <c r="O266" i="35"/>
  <c r="N266" i="35"/>
  <c r="M266" i="35"/>
  <c r="L266" i="35"/>
  <c r="K266" i="35"/>
  <c r="U265" i="35"/>
  <c r="T265" i="35"/>
  <c r="S265" i="35"/>
  <c r="R265" i="35"/>
  <c r="Q265" i="35"/>
  <c r="P265" i="35"/>
  <c r="O265" i="35"/>
  <c r="N265" i="35"/>
  <c r="M265" i="35"/>
  <c r="L265" i="35"/>
  <c r="K265" i="35"/>
  <c r="U264" i="35"/>
  <c r="T264" i="35"/>
  <c r="S264" i="35"/>
  <c r="R264" i="35"/>
  <c r="Q264" i="35"/>
  <c r="P264" i="35"/>
  <c r="O264" i="35"/>
  <c r="N264" i="35"/>
  <c r="M264" i="35"/>
  <c r="L264" i="35"/>
  <c r="K264" i="35"/>
  <c r="U263" i="35"/>
  <c r="T263" i="35"/>
  <c r="S263" i="35"/>
  <c r="R263" i="35"/>
  <c r="Q263" i="35"/>
  <c r="P263" i="35"/>
  <c r="O263" i="35"/>
  <c r="N263" i="35"/>
  <c r="M263" i="35"/>
  <c r="L263" i="35"/>
  <c r="K263" i="35"/>
  <c r="U262" i="35"/>
  <c r="T262" i="35"/>
  <c r="S262" i="35"/>
  <c r="R262" i="35"/>
  <c r="Q262" i="35"/>
  <c r="P262" i="35"/>
  <c r="O262" i="35"/>
  <c r="N262" i="35"/>
  <c r="M262" i="35"/>
  <c r="L262" i="35"/>
  <c r="K262" i="35"/>
  <c r="U261" i="35"/>
  <c r="T261" i="35"/>
  <c r="S261" i="35"/>
  <c r="R261" i="35"/>
  <c r="Q261" i="35"/>
  <c r="P261" i="35"/>
  <c r="O261" i="35"/>
  <c r="N261" i="35"/>
  <c r="M261" i="35"/>
  <c r="L261" i="35"/>
  <c r="K261" i="35"/>
  <c r="U260" i="35"/>
  <c r="T260" i="35"/>
  <c r="S260" i="35"/>
  <c r="R260" i="35"/>
  <c r="Q260" i="35"/>
  <c r="P260" i="35"/>
  <c r="O260" i="35"/>
  <c r="N260" i="35"/>
  <c r="M260" i="35"/>
  <c r="L260" i="35"/>
  <c r="K260" i="35"/>
  <c r="U259" i="35"/>
  <c r="T259" i="35"/>
  <c r="S259" i="35"/>
  <c r="R259" i="35"/>
  <c r="Q259" i="35"/>
  <c r="P259" i="35"/>
  <c r="O259" i="35"/>
  <c r="N259" i="35"/>
  <c r="M259" i="35"/>
  <c r="L259" i="35"/>
  <c r="K259" i="35"/>
  <c r="U258" i="35"/>
  <c r="T258" i="35"/>
  <c r="S258" i="35"/>
  <c r="R258" i="35"/>
  <c r="Q258" i="35"/>
  <c r="P258" i="35"/>
  <c r="O258" i="35"/>
  <c r="N258" i="35"/>
  <c r="M258" i="35"/>
  <c r="L258" i="35"/>
  <c r="K258" i="35"/>
  <c r="U257" i="35"/>
  <c r="T257" i="35"/>
  <c r="S257" i="35"/>
  <c r="R257" i="35"/>
  <c r="Q257" i="35"/>
  <c r="P257" i="35"/>
  <c r="O257" i="35"/>
  <c r="N257" i="35"/>
  <c r="M257" i="35"/>
  <c r="L257" i="35"/>
  <c r="K257" i="35"/>
  <c r="U256" i="35"/>
  <c r="T256" i="35"/>
  <c r="S256" i="35"/>
  <c r="R256" i="35"/>
  <c r="Q256" i="35"/>
  <c r="P256" i="35"/>
  <c r="O256" i="35"/>
  <c r="N256" i="35"/>
  <c r="M256" i="35"/>
  <c r="L256" i="35"/>
  <c r="K256" i="35"/>
  <c r="U255" i="35"/>
  <c r="T255" i="35"/>
  <c r="S255" i="35"/>
  <c r="R255" i="35"/>
  <c r="Q255" i="35"/>
  <c r="P255" i="35"/>
  <c r="O255" i="35"/>
  <c r="N255" i="35"/>
  <c r="M255" i="35"/>
  <c r="L255" i="35"/>
  <c r="K255" i="35"/>
  <c r="U254" i="35"/>
  <c r="T254" i="35"/>
  <c r="S254" i="35"/>
  <c r="R254" i="35"/>
  <c r="Q254" i="35"/>
  <c r="P254" i="35"/>
  <c r="O254" i="35"/>
  <c r="N254" i="35"/>
  <c r="M254" i="35"/>
  <c r="L254" i="35"/>
  <c r="K254" i="35"/>
  <c r="U253" i="35"/>
  <c r="T253" i="35"/>
  <c r="S253" i="35"/>
  <c r="R253" i="35"/>
  <c r="Q253" i="35"/>
  <c r="P253" i="35"/>
  <c r="O253" i="35"/>
  <c r="N253" i="35"/>
  <c r="M253" i="35"/>
  <c r="L253" i="35"/>
  <c r="K253" i="35"/>
  <c r="U252" i="35"/>
  <c r="T252" i="35"/>
  <c r="S252" i="35"/>
  <c r="R252" i="35"/>
  <c r="Q252" i="35"/>
  <c r="P252" i="35"/>
  <c r="O252" i="35"/>
  <c r="N252" i="35"/>
  <c r="M252" i="35"/>
  <c r="L252" i="35"/>
  <c r="K252" i="35"/>
  <c r="U251" i="35"/>
  <c r="T251" i="35"/>
  <c r="S251" i="35"/>
  <c r="R251" i="35"/>
  <c r="Q251" i="35"/>
  <c r="P251" i="35"/>
  <c r="O251" i="35"/>
  <c r="N251" i="35"/>
  <c r="M251" i="35"/>
  <c r="L251" i="35"/>
  <c r="K251" i="35"/>
  <c r="U250" i="35"/>
  <c r="T250" i="35"/>
  <c r="S250" i="35"/>
  <c r="R250" i="35"/>
  <c r="Q250" i="35"/>
  <c r="P250" i="35"/>
  <c r="O250" i="35"/>
  <c r="N250" i="35"/>
  <c r="M250" i="35"/>
  <c r="L250" i="35"/>
  <c r="K250" i="35"/>
  <c r="U249" i="35"/>
  <c r="T249" i="35"/>
  <c r="S249" i="35"/>
  <c r="R249" i="35"/>
  <c r="Q249" i="35"/>
  <c r="P249" i="35"/>
  <c r="O249" i="35"/>
  <c r="N249" i="35"/>
  <c r="M249" i="35"/>
  <c r="L249" i="35"/>
  <c r="K249" i="35"/>
  <c r="U248" i="35"/>
  <c r="T248" i="35"/>
  <c r="S248" i="35"/>
  <c r="R248" i="35"/>
  <c r="Q248" i="35"/>
  <c r="P248" i="35"/>
  <c r="O248" i="35"/>
  <c r="N248" i="35"/>
  <c r="M248" i="35"/>
  <c r="L248" i="35"/>
  <c r="K248" i="35"/>
  <c r="U247" i="35"/>
  <c r="T247" i="35"/>
  <c r="S247" i="35"/>
  <c r="R247" i="35"/>
  <c r="Q247" i="35"/>
  <c r="P247" i="35"/>
  <c r="O247" i="35"/>
  <c r="N247" i="35"/>
  <c r="M247" i="35"/>
  <c r="L247" i="35"/>
  <c r="K247" i="35"/>
  <c r="U246" i="35"/>
  <c r="T246" i="35"/>
  <c r="S246" i="35"/>
  <c r="R246" i="35"/>
  <c r="Q246" i="35"/>
  <c r="P246" i="35"/>
  <c r="O246" i="35"/>
  <c r="N246" i="35"/>
  <c r="M246" i="35"/>
  <c r="L246" i="35"/>
  <c r="K246" i="35"/>
  <c r="U245" i="35"/>
  <c r="T245" i="35"/>
  <c r="S245" i="35"/>
  <c r="R245" i="35"/>
  <c r="Q245" i="35"/>
  <c r="P245" i="35"/>
  <c r="O245" i="35"/>
  <c r="N245" i="35"/>
  <c r="M245" i="35"/>
  <c r="L245" i="35"/>
  <c r="K245" i="35"/>
  <c r="U244" i="35"/>
  <c r="T244" i="35"/>
  <c r="S244" i="35"/>
  <c r="R244" i="35"/>
  <c r="Q244" i="35"/>
  <c r="P244" i="35"/>
  <c r="O244" i="35"/>
  <c r="N244" i="35"/>
  <c r="M244" i="35"/>
  <c r="L244" i="35"/>
  <c r="K244" i="35"/>
  <c r="U243" i="35"/>
  <c r="T243" i="35"/>
  <c r="S243" i="35"/>
  <c r="R243" i="35"/>
  <c r="Q243" i="35"/>
  <c r="P243" i="35"/>
  <c r="O243" i="35"/>
  <c r="N243" i="35"/>
  <c r="M243" i="35"/>
  <c r="L243" i="35"/>
  <c r="K243" i="35"/>
  <c r="U242" i="35"/>
  <c r="T242" i="35"/>
  <c r="S242" i="35"/>
  <c r="R242" i="35"/>
  <c r="Q242" i="35"/>
  <c r="P242" i="35"/>
  <c r="O242" i="35"/>
  <c r="N242" i="35"/>
  <c r="M242" i="35"/>
  <c r="L242" i="35"/>
  <c r="K242" i="35"/>
  <c r="U241" i="35"/>
  <c r="T241" i="35"/>
  <c r="S241" i="35"/>
  <c r="R241" i="35"/>
  <c r="Q241" i="35"/>
  <c r="P241" i="35"/>
  <c r="O241" i="35"/>
  <c r="N241" i="35"/>
  <c r="M241" i="35"/>
  <c r="L241" i="35"/>
  <c r="K241" i="35"/>
  <c r="U240" i="35"/>
  <c r="T240" i="35"/>
  <c r="S240" i="35"/>
  <c r="R240" i="35"/>
  <c r="Q240" i="35"/>
  <c r="P240" i="35"/>
  <c r="O240" i="35"/>
  <c r="N240" i="35"/>
  <c r="M240" i="35"/>
  <c r="L240" i="35"/>
  <c r="K240" i="35"/>
  <c r="U239" i="35"/>
  <c r="T239" i="35"/>
  <c r="S239" i="35"/>
  <c r="R239" i="35"/>
  <c r="Q239" i="35"/>
  <c r="P239" i="35"/>
  <c r="O239" i="35"/>
  <c r="N239" i="35"/>
  <c r="M239" i="35"/>
  <c r="L239" i="35"/>
  <c r="K239" i="35"/>
  <c r="U238" i="35"/>
  <c r="T238" i="35"/>
  <c r="S238" i="35"/>
  <c r="R238" i="35"/>
  <c r="Q238" i="35"/>
  <c r="P238" i="35"/>
  <c r="O238" i="35"/>
  <c r="N238" i="35"/>
  <c r="M238" i="35"/>
  <c r="L238" i="35"/>
  <c r="K238" i="35"/>
  <c r="U237" i="35"/>
  <c r="T237" i="35"/>
  <c r="S237" i="35"/>
  <c r="R237" i="35"/>
  <c r="Q237" i="35"/>
  <c r="P237" i="35"/>
  <c r="O237" i="35"/>
  <c r="N237" i="35"/>
  <c r="M237" i="35"/>
  <c r="L237" i="35"/>
  <c r="K237" i="35"/>
  <c r="U236" i="35"/>
  <c r="T236" i="35"/>
  <c r="S236" i="35"/>
  <c r="R236" i="35"/>
  <c r="Q236" i="35"/>
  <c r="P236" i="35"/>
  <c r="O236" i="35"/>
  <c r="N236" i="35"/>
  <c r="M236" i="35"/>
  <c r="L236" i="35"/>
  <c r="K236" i="35"/>
  <c r="U235" i="35"/>
  <c r="T235" i="35"/>
  <c r="S235" i="35"/>
  <c r="R235" i="35"/>
  <c r="Q235" i="35"/>
  <c r="P235" i="35"/>
  <c r="O235" i="35"/>
  <c r="N235" i="35"/>
  <c r="M235" i="35"/>
  <c r="L235" i="35"/>
  <c r="K235" i="35"/>
  <c r="U234" i="35"/>
  <c r="T234" i="35"/>
  <c r="S234" i="35"/>
  <c r="R234" i="35"/>
  <c r="Q234" i="35"/>
  <c r="P234" i="35"/>
  <c r="O234" i="35"/>
  <c r="N234" i="35"/>
  <c r="M234" i="35"/>
  <c r="L234" i="35"/>
  <c r="K234" i="35"/>
  <c r="U233" i="35"/>
  <c r="T233" i="35"/>
  <c r="S233" i="35"/>
  <c r="R233" i="35"/>
  <c r="Q233" i="35"/>
  <c r="P233" i="35"/>
  <c r="O233" i="35"/>
  <c r="N233" i="35"/>
  <c r="M233" i="35"/>
  <c r="L233" i="35"/>
  <c r="K233" i="35"/>
  <c r="U232" i="35"/>
  <c r="T232" i="35"/>
  <c r="S232" i="35"/>
  <c r="R232" i="35"/>
  <c r="Q232" i="35"/>
  <c r="P232" i="35"/>
  <c r="O232" i="35"/>
  <c r="N232" i="35"/>
  <c r="M232" i="35"/>
  <c r="L232" i="35"/>
  <c r="K232" i="35"/>
  <c r="U231" i="35"/>
  <c r="T231" i="35"/>
  <c r="S231" i="35"/>
  <c r="R231" i="35"/>
  <c r="Q231" i="35"/>
  <c r="P231" i="35"/>
  <c r="O231" i="35"/>
  <c r="N231" i="35"/>
  <c r="M231" i="35"/>
  <c r="L231" i="35"/>
  <c r="K231" i="35"/>
  <c r="U230" i="35"/>
  <c r="T230" i="35"/>
  <c r="S230" i="35"/>
  <c r="R230" i="35"/>
  <c r="Q230" i="35"/>
  <c r="P230" i="35"/>
  <c r="O230" i="35"/>
  <c r="N230" i="35"/>
  <c r="M230" i="35"/>
  <c r="L230" i="35"/>
  <c r="K230" i="35"/>
  <c r="U229" i="35"/>
  <c r="T229" i="35"/>
  <c r="S229" i="35"/>
  <c r="R229" i="35"/>
  <c r="Q229" i="35"/>
  <c r="P229" i="35"/>
  <c r="O229" i="35"/>
  <c r="N229" i="35"/>
  <c r="M229" i="35"/>
  <c r="L229" i="35"/>
  <c r="K229" i="35"/>
  <c r="U228" i="35"/>
  <c r="T228" i="35"/>
  <c r="S228" i="35"/>
  <c r="R228" i="35"/>
  <c r="Q228" i="35"/>
  <c r="P228" i="35"/>
  <c r="O228" i="35"/>
  <c r="N228" i="35"/>
  <c r="M228" i="35"/>
  <c r="L228" i="35"/>
  <c r="K228" i="35"/>
  <c r="U227" i="35"/>
  <c r="T227" i="35"/>
  <c r="S227" i="35"/>
  <c r="R227" i="35"/>
  <c r="Q227" i="35"/>
  <c r="P227" i="35"/>
  <c r="O227" i="35"/>
  <c r="N227" i="35"/>
  <c r="M227" i="35"/>
  <c r="L227" i="35"/>
  <c r="K227" i="35"/>
  <c r="U226" i="35"/>
  <c r="T226" i="35"/>
  <c r="S226" i="35"/>
  <c r="R226" i="35"/>
  <c r="Q226" i="35"/>
  <c r="P226" i="35"/>
  <c r="O226" i="35"/>
  <c r="N226" i="35"/>
  <c r="M226" i="35"/>
  <c r="L226" i="35"/>
  <c r="K226" i="35"/>
  <c r="U225" i="35"/>
  <c r="T225" i="35"/>
  <c r="S225" i="35"/>
  <c r="R225" i="35"/>
  <c r="Q225" i="35"/>
  <c r="P225" i="35"/>
  <c r="O225" i="35"/>
  <c r="N225" i="35"/>
  <c r="M225" i="35"/>
  <c r="L225" i="35"/>
  <c r="K225" i="35"/>
  <c r="U224" i="35"/>
  <c r="T224" i="35"/>
  <c r="S224" i="35"/>
  <c r="R224" i="35"/>
  <c r="Q224" i="35"/>
  <c r="P224" i="35"/>
  <c r="O224" i="35"/>
  <c r="N224" i="35"/>
  <c r="M224" i="35"/>
  <c r="L224" i="35"/>
  <c r="K224" i="35"/>
  <c r="U223" i="35"/>
  <c r="T223" i="35"/>
  <c r="S223" i="35"/>
  <c r="R223" i="35"/>
  <c r="Q223" i="35"/>
  <c r="P223" i="35"/>
  <c r="O223" i="35"/>
  <c r="N223" i="35"/>
  <c r="M223" i="35"/>
  <c r="L223" i="35"/>
  <c r="K223" i="35"/>
  <c r="U222" i="35"/>
  <c r="T222" i="35"/>
  <c r="S222" i="35"/>
  <c r="R222" i="35"/>
  <c r="Q222" i="35"/>
  <c r="P222" i="35"/>
  <c r="O222" i="35"/>
  <c r="N222" i="35"/>
  <c r="M222" i="35"/>
  <c r="L222" i="35"/>
  <c r="K222" i="35"/>
  <c r="U221" i="35"/>
  <c r="T221" i="35"/>
  <c r="S221" i="35"/>
  <c r="R221" i="35"/>
  <c r="Q221" i="35"/>
  <c r="P221" i="35"/>
  <c r="O221" i="35"/>
  <c r="N221" i="35"/>
  <c r="M221" i="35"/>
  <c r="L221" i="35"/>
  <c r="K221" i="35"/>
  <c r="U220" i="35"/>
  <c r="T220" i="35"/>
  <c r="S220" i="35"/>
  <c r="R220" i="35"/>
  <c r="Q220" i="35"/>
  <c r="P220" i="35"/>
  <c r="O220" i="35"/>
  <c r="N220" i="35"/>
  <c r="M220" i="35"/>
  <c r="L220" i="35"/>
  <c r="K220" i="35"/>
  <c r="U219" i="35"/>
  <c r="T219" i="35"/>
  <c r="S219" i="35"/>
  <c r="R219" i="35"/>
  <c r="Q219" i="35"/>
  <c r="P219" i="35"/>
  <c r="O219" i="35"/>
  <c r="N219" i="35"/>
  <c r="M219" i="35"/>
  <c r="L219" i="35"/>
  <c r="K219" i="35"/>
  <c r="U218" i="35"/>
  <c r="T218" i="35"/>
  <c r="S218" i="35"/>
  <c r="R218" i="35"/>
  <c r="Q218" i="35"/>
  <c r="P218" i="35"/>
  <c r="O218" i="35"/>
  <c r="N218" i="35"/>
  <c r="M218" i="35"/>
  <c r="L218" i="35"/>
  <c r="K218" i="35"/>
  <c r="U217" i="35"/>
  <c r="T217" i="35"/>
  <c r="S217" i="35"/>
  <c r="R217" i="35"/>
  <c r="Q217" i="35"/>
  <c r="P217" i="35"/>
  <c r="O217" i="35"/>
  <c r="N217" i="35"/>
  <c r="M217" i="35"/>
  <c r="L217" i="35"/>
  <c r="K217" i="35"/>
  <c r="U216" i="35"/>
  <c r="T216" i="35"/>
  <c r="S216" i="35"/>
  <c r="R216" i="35"/>
  <c r="Q216" i="35"/>
  <c r="P216" i="35"/>
  <c r="O216" i="35"/>
  <c r="N216" i="35"/>
  <c r="M216" i="35"/>
  <c r="L216" i="35"/>
  <c r="K216" i="35"/>
  <c r="U215" i="35"/>
  <c r="T215" i="35"/>
  <c r="S215" i="35"/>
  <c r="R215" i="35"/>
  <c r="Q215" i="35"/>
  <c r="P215" i="35"/>
  <c r="O215" i="35"/>
  <c r="N215" i="35"/>
  <c r="M215" i="35"/>
  <c r="L215" i="35"/>
  <c r="K215" i="35"/>
  <c r="U214" i="35"/>
  <c r="T214" i="35"/>
  <c r="S214" i="35"/>
  <c r="R214" i="35"/>
  <c r="Q214" i="35"/>
  <c r="P214" i="35"/>
  <c r="O214" i="35"/>
  <c r="N214" i="35"/>
  <c r="M214" i="35"/>
  <c r="L214" i="35"/>
  <c r="K214" i="35"/>
  <c r="U213" i="35"/>
  <c r="T213" i="35"/>
  <c r="S213" i="35"/>
  <c r="R213" i="35"/>
  <c r="Q213" i="35"/>
  <c r="P213" i="35"/>
  <c r="O213" i="35"/>
  <c r="N213" i="35"/>
  <c r="M213" i="35"/>
  <c r="L213" i="35"/>
  <c r="K213" i="35"/>
  <c r="U212" i="35"/>
  <c r="T212" i="35"/>
  <c r="S212" i="35"/>
  <c r="R212" i="35"/>
  <c r="Q212" i="35"/>
  <c r="P212" i="35"/>
  <c r="O212" i="35"/>
  <c r="N212" i="35"/>
  <c r="M212" i="35"/>
  <c r="L212" i="35"/>
  <c r="K212" i="35"/>
  <c r="U211" i="35"/>
  <c r="T211" i="35"/>
  <c r="S211" i="35"/>
  <c r="R211" i="35"/>
  <c r="Q211" i="35"/>
  <c r="P211" i="35"/>
  <c r="O211" i="35"/>
  <c r="N211" i="35"/>
  <c r="M211" i="35"/>
  <c r="L211" i="35"/>
  <c r="K211" i="35"/>
  <c r="U210" i="35"/>
  <c r="T210" i="35"/>
  <c r="S210" i="35"/>
  <c r="R210" i="35"/>
  <c r="Q210" i="35"/>
  <c r="P210" i="35"/>
  <c r="O210" i="35"/>
  <c r="N210" i="35"/>
  <c r="M210" i="35"/>
  <c r="L210" i="35"/>
  <c r="K210" i="35"/>
  <c r="U209" i="35"/>
  <c r="T209" i="35"/>
  <c r="S209" i="35"/>
  <c r="R209" i="35"/>
  <c r="Q209" i="35"/>
  <c r="P209" i="35"/>
  <c r="O209" i="35"/>
  <c r="N209" i="35"/>
  <c r="M209" i="35"/>
  <c r="L209" i="35"/>
  <c r="K209" i="35"/>
  <c r="U208" i="35"/>
  <c r="T208" i="35"/>
  <c r="S208" i="35"/>
  <c r="R208" i="35"/>
  <c r="Q208" i="35"/>
  <c r="P208" i="35"/>
  <c r="O208" i="35"/>
  <c r="N208" i="35"/>
  <c r="M208" i="35"/>
  <c r="L208" i="35"/>
  <c r="K208" i="35"/>
  <c r="U207" i="35"/>
  <c r="T207" i="35"/>
  <c r="S207" i="35"/>
  <c r="R207" i="35"/>
  <c r="Q207" i="35"/>
  <c r="P207" i="35"/>
  <c r="O207" i="35"/>
  <c r="N207" i="35"/>
  <c r="M207" i="35"/>
  <c r="L207" i="35"/>
  <c r="K207" i="35"/>
  <c r="U206" i="35"/>
  <c r="T206" i="35"/>
  <c r="S206" i="35"/>
  <c r="R206" i="35"/>
  <c r="Q206" i="35"/>
  <c r="P206" i="35"/>
  <c r="O206" i="35"/>
  <c r="N206" i="35"/>
  <c r="M206" i="35"/>
  <c r="L206" i="35"/>
  <c r="K206" i="35"/>
  <c r="U205" i="35"/>
  <c r="T205" i="35"/>
  <c r="S205" i="35"/>
  <c r="R205" i="35"/>
  <c r="Q205" i="35"/>
  <c r="P205" i="35"/>
  <c r="O205" i="35"/>
  <c r="N205" i="35"/>
  <c r="M205" i="35"/>
  <c r="L205" i="35"/>
  <c r="K205" i="35"/>
  <c r="U204" i="35"/>
  <c r="T204" i="35"/>
  <c r="S204" i="35"/>
  <c r="R204" i="35"/>
  <c r="Q204" i="35"/>
  <c r="P204" i="35"/>
  <c r="O204" i="35"/>
  <c r="N204" i="35"/>
  <c r="M204" i="35"/>
  <c r="L204" i="35"/>
  <c r="K204" i="35"/>
  <c r="U203" i="35"/>
  <c r="T203" i="35"/>
  <c r="S203" i="35"/>
  <c r="R203" i="35"/>
  <c r="Q203" i="35"/>
  <c r="P203" i="35"/>
  <c r="O203" i="35"/>
  <c r="N203" i="35"/>
  <c r="M203" i="35"/>
  <c r="L203" i="35"/>
  <c r="K203" i="35"/>
  <c r="U202" i="35"/>
  <c r="T202" i="35"/>
  <c r="S202" i="35"/>
  <c r="R202" i="35"/>
  <c r="Q202" i="35"/>
  <c r="P202" i="35"/>
  <c r="O202" i="35"/>
  <c r="N202" i="35"/>
  <c r="M202" i="35"/>
  <c r="L202" i="35"/>
  <c r="K202" i="35"/>
  <c r="U201" i="35"/>
  <c r="T201" i="35"/>
  <c r="S201" i="35"/>
  <c r="R201" i="35"/>
  <c r="Q201" i="35"/>
  <c r="P201" i="35"/>
  <c r="O201" i="35"/>
  <c r="N201" i="35"/>
  <c r="M201" i="35"/>
  <c r="L201" i="35"/>
  <c r="K201" i="35"/>
  <c r="U200" i="35"/>
  <c r="T200" i="35"/>
  <c r="S200" i="35"/>
  <c r="R200" i="35"/>
  <c r="Q200" i="35"/>
  <c r="P200" i="35"/>
  <c r="O200" i="35"/>
  <c r="N200" i="35"/>
  <c r="M200" i="35"/>
  <c r="L200" i="35"/>
  <c r="K200" i="35"/>
  <c r="U199" i="35"/>
  <c r="T199" i="35"/>
  <c r="S199" i="35"/>
  <c r="R199" i="35"/>
  <c r="Q199" i="35"/>
  <c r="P199" i="35"/>
  <c r="O199" i="35"/>
  <c r="N199" i="35"/>
  <c r="M199" i="35"/>
  <c r="L199" i="35"/>
  <c r="K199" i="35"/>
  <c r="U198" i="35"/>
  <c r="T198" i="35"/>
  <c r="S198" i="35"/>
  <c r="R198" i="35"/>
  <c r="Q198" i="35"/>
  <c r="P198" i="35"/>
  <c r="O198" i="35"/>
  <c r="N198" i="35"/>
  <c r="M198" i="35"/>
  <c r="L198" i="35"/>
  <c r="K198" i="35"/>
  <c r="U197" i="35"/>
  <c r="T197" i="35"/>
  <c r="S197" i="35"/>
  <c r="R197" i="35"/>
  <c r="Q197" i="35"/>
  <c r="P197" i="35"/>
  <c r="O197" i="35"/>
  <c r="N197" i="35"/>
  <c r="M197" i="35"/>
  <c r="L197" i="35"/>
  <c r="K197" i="35"/>
  <c r="U196" i="35"/>
  <c r="T196" i="35"/>
  <c r="S196" i="35"/>
  <c r="R196" i="35"/>
  <c r="Q196" i="35"/>
  <c r="P196" i="35"/>
  <c r="O196" i="35"/>
  <c r="N196" i="35"/>
  <c r="M196" i="35"/>
  <c r="L196" i="35"/>
  <c r="K196" i="35"/>
  <c r="U195" i="35"/>
  <c r="T195" i="35"/>
  <c r="S195" i="35"/>
  <c r="R195" i="35"/>
  <c r="Q195" i="35"/>
  <c r="P195" i="35"/>
  <c r="O195" i="35"/>
  <c r="N195" i="35"/>
  <c r="M195" i="35"/>
  <c r="L195" i="35"/>
  <c r="K195" i="35"/>
  <c r="U194" i="35"/>
  <c r="T194" i="35"/>
  <c r="S194" i="35"/>
  <c r="R194" i="35"/>
  <c r="Q194" i="35"/>
  <c r="P194" i="35"/>
  <c r="O194" i="35"/>
  <c r="N194" i="35"/>
  <c r="M194" i="35"/>
  <c r="L194" i="35"/>
  <c r="K194" i="35"/>
  <c r="U193" i="35"/>
  <c r="T193" i="35"/>
  <c r="S193" i="35"/>
  <c r="R193" i="35"/>
  <c r="Q193" i="35"/>
  <c r="P193" i="35"/>
  <c r="O193" i="35"/>
  <c r="N193" i="35"/>
  <c r="M193" i="35"/>
  <c r="L193" i="35"/>
  <c r="K193" i="35"/>
  <c r="U192" i="35"/>
  <c r="T192" i="35"/>
  <c r="S192" i="35"/>
  <c r="R192" i="35"/>
  <c r="Q192" i="35"/>
  <c r="P192" i="35"/>
  <c r="O192" i="35"/>
  <c r="N192" i="35"/>
  <c r="M192" i="35"/>
  <c r="L192" i="35"/>
  <c r="K192" i="35"/>
  <c r="U191" i="35"/>
  <c r="T191" i="35"/>
  <c r="S191" i="35"/>
  <c r="R191" i="35"/>
  <c r="Q191" i="35"/>
  <c r="P191" i="35"/>
  <c r="O191" i="35"/>
  <c r="N191" i="35"/>
  <c r="M191" i="35"/>
  <c r="L191" i="35"/>
  <c r="K191" i="35"/>
  <c r="U190" i="35"/>
  <c r="T190" i="35"/>
  <c r="S190" i="35"/>
  <c r="R190" i="35"/>
  <c r="Q190" i="35"/>
  <c r="P190" i="35"/>
  <c r="O190" i="35"/>
  <c r="N190" i="35"/>
  <c r="M190" i="35"/>
  <c r="L190" i="35"/>
  <c r="K190" i="35"/>
  <c r="U189" i="35"/>
  <c r="T189" i="35"/>
  <c r="S189" i="35"/>
  <c r="R189" i="35"/>
  <c r="Q189" i="35"/>
  <c r="P189" i="35"/>
  <c r="O189" i="35"/>
  <c r="N189" i="35"/>
  <c r="M189" i="35"/>
  <c r="L189" i="35"/>
  <c r="K189" i="35"/>
  <c r="U188" i="35"/>
  <c r="T188" i="35"/>
  <c r="S188" i="35"/>
  <c r="R188" i="35"/>
  <c r="Q188" i="35"/>
  <c r="P188" i="35"/>
  <c r="O188" i="35"/>
  <c r="N188" i="35"/>
  <c r="M188" i="35"/>
  <c r="L188" i="35"/>
  <c r="K188" i="35"/>
  <c r="U187" i="35"/>
  <c r="T187" i="35"/>
  <c r="S187" i="35"/>
  <c r="R187" i="35"/>
  <c r="Q187" i="35"/>
  <c r="P187" i="35"/>
  <c r="O187" i="35"/>
  <c r="N187" i="35"/>
  <c r="M187" i="35"/>
  <c r="L187" i="35"/>
  <c r="K187" i="35"/>
  <c r="U186" i="35"/>
  <c r="T186" i="35"/>
  <c r="S186" i="35"/>
  <c r="R186" i="35"/>
  <c r="Q186" i="35"/>
  <c r="P186" i="35"/>
  <c r="O186" i="35"/>
  <c r="N186" i="35"/>
  <c r="M186" i="35"/>
  <c r="L186" i="35"/>
  <c r="K186" i="35"/>
  <c r="U185" i="35"/>
  <c r="T185" i="35"/>
  <c r="S185" i="35"/>
  <c r="R185" i="35"/>
  <c r="Q185" i="35"/>
  <c r="P185" i="35"/>
  <c r="O185" i="35"/>
  <c r="N185" i="35"/>
  <c r="M185" i="35"/>
  <c r="L185" i="35"/>
  <c r="K185" i="35"/>
  <c r="U184" i="35"/>
  <c r="T184" i="35"/>
  <c r="S184" i="35"/>
  <c r="R184" i="35"/>
  <c r="Q184" i="35"/>
  <c r="P184" i="35"/>
  <c r="O184" i="35"/>
  <c r="N184" i="35"/>
  <c r="M184" i="35"/>
  <c r="L184" i="35"/>
  <c r="K184" i="35"/>
  <c r="U183" i="35"/>
  <c r="T183" i="35"/>
  <c r="S183" i="35"/>
  <c r="R183" i="35"/>
  <c r="Q183" i="35"/>
  <c r="P183" i="35"/>
  <c r="O183" i="35"/>
  <c r="N183" i="35"/>
  <c r="M183" i="35"/>
  <c r="L183" i="35"/>
  <c r="K183" i="35"/>
  <c r="U182" i="35"/>
  <c r="T182" i="35"/>
  <c r="S182" i="35"/>
  <c r="R182" i="35"/>
  <c r="Q182" i="35"/>
  <c r="P182" i="35"/>
  <c r="O182" i="35"/>
  <c r="N182" i="35"/>
  <c r="M182" i="35"/>
  <c r="L182" i="35"/>
  <c r="K182" i="35"/>
  <c r="U181" i="35"/>
  <c r="T181" i="35"/>
  <c r="S181" i="35"/>
  <c r="R181" i="35"/>
  <c r="Q181" i="35"/>
  <c r="P181" i="35"/>
  <c r="O181" i="35"/>
  <c r="N181" i="35"/>
  <c r="M181" i="35"/>
  <c r="L181" i="35"/>
  <c r="K181" i="35"/>
  <c r="U180" i="35"/>
  <c r="T180" i="35"/>
  <c r="S180" i="35"/>
  <c r="R180" i="35"/>
  <c r="Q180" i="35"/>
  <c r="P180" i="35"/>
  <c r="O180" i="35"/>
  <c r="N180" i="35"/>
  <c r="M180" i="35"/>
  <c r="L180" i="35"/>
  <c r="K180" i="35"/>
  <c r="U179" i="35"/>
  <c r="T179" i="35"/>
  <c r="S179" i="35"/>
  <c r="R179" i="35"/>
  <c r="Q179" i="35"/>
  <c r="P179" i="35"/>
  <c r="O179" i="35"/>
  <c r="N179" i="35"/>
  <c r="M179" i="35"/>
  <c r="L179" i="35"/>
  <c r="K179" i="35"/>
  <c r="U178" i="35"/>
  <c r="T178" i="35"/>
  <c r="S178" i="35"/>
  <c r="R178" i="35"/>
  <c r="Q178" i="35"/>
  <c r="P178" i="35"/>
  <c r="O178" i="35"/>
  <c r="N178" i="35"/>
  <c r="M178" i="35"/>
  <c r="L178" i="35"/>
  <c r="K178" i="35"/>
  <c r="U177" i="35"/>
  <c r="T177" i="35"/>
  <c r="S177" i="35"/>
  <c r="R177" i="35"/>
  <c r="Q177" i="35"/>
  <c r="P177" i="35"/>
  <c r="O177" i="35"/>
  <c r="N177" i="35"/>
  <c r="M177" i="35"/>
  <c r="L177" i="35"/>
  <c r="K177" i="35"/>
  <c r="U176" i="35"/>
  <c r="T176" i="35"/>
  <c r="S176" i="35"/>
  <c r="R176" i="35"/>
  <c r="Q176" i="35"/>
  <c r="P176" i="35"/>
  <c r="O176" i="35"/>
  <c r="N176" i="35"/>
  <c r="M176" i="35"/>
  <c r="L176" i="35"/>
  <c r="K176" i="35"/>
  <c r="U175" i="35"/>
  <c r="T175" i="35"/>
  <c r="S175" i="35"/>
  <c r="R175" i="35"/>
  <c r="Q175" i="35"/>
  <c r="P175" i="35"/>
  <c r="O175" i="35"/>
  <c r="N175" i="35"/>
  <c r="M175" i="35"/>
  <c r="L175" i="35"/>
  <c r="K175" i="35"/>
  <c r="U174" i="35"/>
  <c r="T174" i="35"/>
  <c r="S174" i="35"/>
  <c r="R174" i="35"/>
  <c r="Q174" i="35"/>
  <c r="P174" i="35"/>
  <c r="O174" i="35"/>
  <c r="N174" i="35"/>
  <c r="M174" i="35"/>
  <c r="L174" i="35"/>
  <c r="K174" i="35"/>
  <c r="U173" i="35"/>
  <c r="T173" i="35"/>
  <c r="S173" i="35"/>
  <c r="R173" i="35"/>
  <c r="Q173" i="35"/>
  <c r="P173" i="35"/>
  <c r="O173" i="35"/>
  <c r="N173" i="35"/>
  <c r="M173" i="35"/>
  <c r="L173" i="35"/>
  <c r="K173" i="35"/>
  <c r="U172" i="35"/>
  <c r="T172" i="35"/>
  <c r="S172" i="35"/>
  <c r="R172" i="35"/>
  <c r="Q172" i="35"/>
  <c r="P172" i="35"/>
  <c r="O172" i="35"/>
  <c r="N172" i="35"/>
  <c r="M172" i="35"/>
  <c r="L172" i="35"/>
  <c r="K172" i="35"/>
  <c r="U171" i="35"/>
  <c r="T171" i="35"/>
  <c r="S171" i="35"/>
  <c r="R171" i="35"/>
  <c r="Q171" i="35"/>
  <c r="P171" i="35"/>
  <c r="O171" i="35"/>
  <c r="N171" i="35"/>
  <c r="M171" i="35"/>
  <c r="L171" i="35"/>
  <c r="K171" i="35"/>
  <c r="U170" i="35"/>
  <c r="T170" i="35"/>
  <c r="S170" i="35"/>
  <c r="R170" i="35"/>
  <c r="Q170" i="35"/>
  <c r="P170" i="35"/>
  <c r="O170" i="35"/>
  <c r="N170" i="35"/>
  <c r="M170" i="35"/>
  <c r="L170" i="35"/>
  <c r="K170" i="35"/>
  <c r="U169" i="35"/>
  <c r="T169" i="35"/>
  <c r="S169" i="35"/>
  <c r="R169" i="35"/>
  <c r="Q169" i="35"/>
  <c r="P169" i="35"/>
  <c r="O169" i="35"/>
  <c r="N169" i="35"/>
  <c r="M169" i="35"/>
  <c r="L169" i="35"/>
  <c r="K169" i="35"/>
  <c r="U168" i="35"/>
  <c r="T168" i="35"/>
  <c r="S168" i="35"/>
  <c r="R168" i="35"/>
  <c r="Q168" i="35"/>
  <c r="P168" i="35"/>
  <c r="O168" i="35"/>
  <c r="N168" i="35"/>
  <c r="M168" i="35"/>
  <c r="L168" i="35"/>
  <c r="K168" i="35"/>
  <c r="U167" i="35"/>
  <c r="T167" i="35"/>
  <c r="S167" i="35"/>
  <c r="R167" i="35"/>
  <c r="Q167" i="35"/>
  <c r="P167" i="35"/>
  <c r="O167" i="35"/>
  <c r="N167" i="35"/>
  <c r="M167" i="35"/>
  <c r="L167" i="35"/>
  <c r="K167" i="35"/>
  <c r="U166" i="35"/>
  <c r="T166" i="35"/>
  <c r="S166" i="35"/>
  <c r="R166" i="35"/>
  <c r="Q166" i="35"/>
  <c r="P166" i="35"/>
  <c r="O166" i="35"/>
  <c r="N166" i="35"/>
  <c r="M166" i="35"/>
  <c r="L166" i="35"/>
  <c r="K166" i="35"/>
  <c r="U165" i="35"/>
  <c r="T165" i="35"/>
  <c r="S165" i="35"/>
  <c r="R165" i="35"/>
  <c r="Q165" i="35"/>
  <c r="P165" i="35"/>
  <c r="O165" i="35"/>
  <c r="N165" i="35"/>
  <c r="M165" i="35"/>
  <c r="L165" i="35"/>
  <c r="K165" i="35"/>
  <c r="U164" i="35"/>
  <c r="T164" i="35"/>
  <c r="S164" i="35"/>
  <c r="R164" i="35"/>
  <c r="Q164" i="35"/>
  <c r="P164" i="35"/>
  <c r="O164" i="35"/>
  <c r="N164" i="35"/>
  <c r="M164" i="35"/>
  <c r="L164" i="35"/>
  <c r="K164" i="35"/>
  <c r="U163" i="35"/>
  <c r="T163" i="35"/>
  <c r="S163" i="35"/>
  <c r="R163" i="35"/>
  <c r="Q163" i="35"/>
  <c r="P163" i="35"/>
  <c r="O163" i="35"/>
  <c r="N163" i="35"/>
  <c r="M163" i="35"/>
  <c r="L163" i="35"/>
  <c r="K163" i="35"/>
  <c r="U162" i="35"/>
  <c r="T162" i="35"/>
  <c r="S162" i="35"/>
  <c r="R162" i="35"/>
  <c r="Q162" i="35"/>
  <c r="P162" i="35"/>
  <c r="O162" i="35"/>
  <c r="N162" i="35"/>
  <c r="M162" i="35"/>
  <c r="L162" i="35"/>
  <c r="K162" i="35"/>
  <c r="U161" i="35"/>
  <c r="T161" i="35"/>
  <c r="S161" i="35"/>
  <c r="R161" i="35"/>
  <c r="Q161" i="35"/>
  <c r="P161" i="35"/>
  <c r="O161" i="35"/>
  <c r="N161" i="35"/>
  <c r="M161" i="35"/>
  <c r="L161" i="35"/>
  <c r="K161" i="35"/>
  <c r="U160" i="35"/>
  <c r="T160" i="35"/>
  <c r="S160" i="35"/>
  <c r="R160" i="35"/>
  <c r="Q160" i="35"/>
  <c r="P160" i="35"/>
  <c r="O160" i="35"/>
  <c r="N160" i="35"/>
  <c r="M160" i="35"/>
  <c r="L160" i="35"/>
  <c r="K160" i="35"/>
  <c r="U159" i="35"/>
  <c r="T159" i="35"/>
  <c r="S159" i="35"/>
  <c r="R159" i="35"/>
  <c r="Q159" i="35"/>
  <c r="P159" i="35"/>
  <c r="O159" i="35"/>
  <c r="N159" i="35"/>
  <c r="M159" i="35"/>
  <c r="L159" i="35"/>
  <c r="K159" i="35"/>
  <c r="U158" i="35"/>
  <c r="T158" i="35"/>
  <c r="S158" i="35"/>
  <c r="R158" i="35"/>
  <c r="Q158" i="35"/>
  <c r="P158" i="35"/>
  <c r="O158" i="35"/>
  <c r="N158" i="35"/>
  <c r="M158" i="35"/>
  <c r="L158" i="35"/>
  <c r="K158" i="35"/>
  <c r="U157" i="35"/>
  <c r="T157" i="35"/>
  <c r="S157" i="35"/>
  <c r="R157" i="35"/>
  <c r="Q157" i="35"/>
  <c r="P157" i="35"/>
  <c r="O157" i="35"/>
  <c r="N157" i="35"/>
  <c r="M157" i="35"/>
  <c r="L157" i="35"/>
  <c r="K157" i="35"/>
  <c r="U156" i="35"/>
  <c r="T156" i="35"/>
  <c r="S156" i="35"/>
  <c r="R156" i="35"/>
  <c r="Q156" i="35"/>
  <c r="P156" i="35"/>
  <c r="O156" i="35"/>
  <c r="N156" i="35"/>
  <c r="M156" i="35"/>
  <c r="L156" i="35"/>
  <c r="K156" i="35"/>
  <c r="U155" i="35"/>
  <c r="T155" i="35"/>
  <c r="S155" i="35"/>
  <c r="R155" i="35"/>
  <c r="Q155" i="35"/>
  <c r="P155" i="35"/>
  <c r="O155" i="35"/>
  <c r="N155" i="35"/>
  <c r="M155" i="35"/>
  <c r="L155" i="35"/>
  <c r="K155" i="35"/>
  <c r="U154" i="35"/>
  <c r="T154" i="35"/>
  <c r="S154" i="35"/>
  <c r="R154" i="35"/>
  <c r="Q154" i="35"/>
  <c r="P154" i="35"/>
  <c r="O154" i="35"/>
  <c r="N154" i="35"/>
  <c r="M154" i="35"/>
  <c r="L154" i="35"/>
  <c r="K154" i="35"/>
  <c r="U153" i="35"/>
  <c r="T153" i="35"/>
  <c r="S153" i="35"/>
  <c r="R153" i="35"/>
  <c r="Q153" i="35"/>
  <c r="P153" i="35"/>
  <c r="O153" i="35"/>
  <c r="N153" i="35"/>
  <c r="M153" i="35"/>
  <c r="L153" i="35"/>
  <c r="K153" i="35"/>
  <c r="U152" i="35"/>
  <c r="T152" i="35"/>
  <c r="S152" i="35"/>
  <c r="R152" i="35"/>
  <c r="Q152" i="35"/>
  <c r="P152" i="35"/>
  <c r="O152" i="35"/>
  <c r="N152" i="35"/>
  <c r="M152" i="35"/>
  <c r="L152" i="35"/>
  <c r="K152" i="35"/>
  <c r="U151" i="35"/>
  <c r="T151" i="35"/>
  <c r="S151" i="35"/>
  <c r="R151" i="35"/>
  <c r="Q151" i="35"/>
  <c r="P151" i="35"/>
  <c r="O151" i="35"/>
  <c r="N151" i="35"/>
  <c r="M151" i="35"/>
  <c r="L151" i="35"/>
  <c r="K151" i="35"/>
  <c r="U150" i="35"/>
  <c r="T150" i="35"/>
  <c r="S150" i="35"/>
  <c r="R150" i="35"/>
  <c r="Q150" i="35"/>
  <c r="P150" i="35"/>
  <c r="O150" i="35"/>
  <c r="N150" i="35"/>
  <c r="M150" i="35"/>
  <c r="L150" i="35"/>
  <c r="K150" i="35"/>
  <c r="U149" i="35"/>
  <c r="T149" i="35"/>
  <c r="S149" i="35"/>
  <c r="R149" i="35"/>
  <c r="Q149" i="35"/>
  <c r="P149" i="35"/>
  <c r="O149" i="35"/>
  <c r="N149" i="35"/>
  <c r="M149" i="35"/>
  <c r="L149" i="35"/>
  <c r="K149" i="35"/>
  <c r="U148" i="35"/>
  <c r="T148" i="35"/>
  <c r="S148" i="35"/>
  <c r="R148" i="35"/>
  <c r="Q148" i="35"/>
  <c r="P148" i="35"/>
  <c r="O148" i="35"/>
  <c r="N148" i="35"/>
  <c r="M148" i="35"/>
  <c r="L148" i="35"/>
  <c r="K148" i="35"/>
  <c r="U147" i="35"/>
  <c r="T147" i="35"/>
  <c r="S147" i="35"/>
  <c r="R147" i="35"/>
  <c r="Q147" i="35"/>
  <c r="P147" i="35"/>
  <c r="O147" i="35"/>
  <c r="N147" i="35"/>
  <c r="M147" i="35"/>
  <c r="L147" i="35"/>
  <c r="K147" i="35"/>
  <c r="U146" i="35"/>
  <c r="T146" i="35"/>
  <c r="S146" i="35"/>
  <c r="R146" i="35"/>
  <c r="Q146" i="35"/>
  <c r="P146" i="35"/>
  <c r="O146" i="35"/>
  <c r="N146" i="35"/>
  <c r="M146" i="35"/>
  <c r="L146" i="35"/>
  <c r="K146" i="35"/>
  <c r="U145" i="35"/>
  <c r="T145" i="35"/>
  <c r="S145" i="35"/>
  <c r="R145" i="35"/>
  <c r="Q145" i="35"/>
  <c r="P145" i="35"/>
  <c r="O145" i="35"/>
  <c r="N145" i="35"/>
  <c r="M145" i="35"/>
  <c r="L145" i="35"/>
  <c r="K145" i="35"/>
  <c r="U144" i="35"/>
  <c r="T144" i="35"/>
  <c r="S144" i="35"/>
  <c r="R144" i="35"/>
  <c r="Q144" i="35"/>
  <c r="P144" i="35"/>
  <c r="O144" i="35"/>
  <c r="N144" i="35"/>
  <c r="M144" i="35"/>
  <c r="L144" i="35"/>
  <c r="K144" i="35"/>
  <c r="U143" i="35"/>
  <c r="T143" i="35"/>
  <c r="S143" i="35"/>
  <c r="R143" i="35"/>
  <c r="Q143" i="35"/>
  <c r="P143" i="35"/>
  <c r="O143" i="35"/>
  <c r="N143" i="35"/>
  <c r="M143" i="35"/>
  <c r="L143" i="35"/>
  <c r="K143" i="35"/>
  <c r="U142" i="35"/>
  <c r="T142" i="35"/>
  <c r="S142" i="35"/>
  <c r="R142" i="35"/>
  <c r="Q142" i="35"/>
  <c r="P142" i="35"/>
  <c r="O142" i="35"/>
  <c r="N142" i="35"/>
  <c r="M142" i="35"/>
  <c r="L142" i="35"/>
  <c r="K142" i="35"/>
  <c r="U141" i="35"/>
  <c r="T141" i="35"/>
  <c r="S141" i="35"/>
  <c r="R141" i="35"/>
  <c r="Q141" i="35"/>
  <c r="P141" i="35"/>
  <c r="O141" i="35"/>
  <c r="N141" i="35"/>
  <c r="M141" i="35"/>
  <c r="L141" i="35"/>
  <c r="K141" i="35"/>
  <c r="U140" i="35"/>
  <c r="T140" i="35"/>
  <c r="S140" i="35"/>
  <c r="R140" i="35"/>
  <c r="Q140" i="35"/>
  <c r="P140" i="35"/>
  <c r="O140" i="35"/>
  <c r="N140" i="35"/>
  <c r="M140" i="35"/>
  <c r="L140" i="35"/>
  <c r="K140" i="35"/>
  <c r="U139" i="35"/>
  <c r="T139" i="35"/>
  <c r="S139" i="35"/>
  <c r="R139" i="35"/>
  <c r="Q139" i="35"/>
  <c r="P139" i="35"/>
  <c r="O139" i="35"/>
  <c r="N139" i="35"/>
  <c r="M139" i="35"/>
  <c r="L139" i="35"/>
  <c r="K139" i="35"/>
  <c r="U138" i="35"/>
  <c r="T138" i="35"/>
  <c r="S138" i="35"/>
  <c r="R138" i="35"/>
  <c r="Q138" i="35"/>
  <c r="P138" i="35"/>
  <c r="O138" i="35"/>
  <c r="N138" i="35"/>
  <c r="M138" i="35"/>
  <c r="L138" i="35"/>
  <c r="K138" i="35"/>
  <c r="U137" i="35"/>
  <c r="T137" i="35"/>
  <c r="S137" i="35"/>
  <c r="R137" i="35"/>
  <c r="Q137" i="35"/>
  <c r="P137" i="35"/>
  <c r="O137" i="35"/>
  <c r="N137" i="35"/>
  <c r="M137" i="35"/>
  <c r="L137" i="35"/>
  <c r="K137" i="35"/>
  <c r="U136" i="35"/>
  <c r="T136" i="35"/>
  <c r="S136" i="35"/>
  <c r="R136" i="35"/>
  <c r="Q136" i="35"/>
  <c r="P136" i="35"/>
  <c r="O136" i="35"/>
  <c r="N136" i="35"/>
  <c r="M136" i="35"/>
  <c r="L136" i="35"/>
  <c r="K136" i="35"/>
  <c r="U135" i="35"/>
  <c r="T135" i="35"/>
  <c r="S135" i="35"/>
  <c r="R135" i="35"/>
  <c r="Q135" i="35"/>
  <c r="P135" i="35"/>
  <c r="O135" i="35"/>
  <c r="N135" i="35"/>
  <c r="M135" i="35"/>
  <c r="L135" i="35"/>
  <c r="K135" i="35"/>
  <c r="U134" i="35"/>
  <c r="T134" i="35"/>
  <c r="S134" i="35"/>
  <c r="R134" i="35"/>
  <c r="Q134" i="35"/>
  <c r="P134" i="35"/>
  <c r="O134" i="35"/>
  <c r="N134" i="35"/>
  <c r="M134" i="35"/>
  <c r="L134" i="35"/>
  <c r="K134" i="35"/>
  <c r="U133" i="35"/>
  <c r="T133" i="35"/>
  <c r="S133" i="35"/>
  <c r="R133" i="35"/>
  <c r="Q133" i="35"/>
  <c r="P133" i="35"/>
  <c r="O133" i="35"/>
  <c r="N133" i="35"/>
  <c r="M133" i="35"/>
  <c r="L133" i="35"/>
  <c r="K133" i="35"/>
  <c r="U132" i="35"/>
  <c r="T132" i="35"/>
  <c r="S132" i="35"/>
  <c r="R132" i="35"/>
  <c r="Q132" i="35"/>
  <c r="P132" i="35"/>
  <c r="O132" i="35"/>
  <c r="N132" i="35"/>
  <c r="M132" i="35"/>
  <c r="L132" i="35"/>
  <c r="K132" i="35"/>
  <c r="U131" i="35"/>
  <c r="T131" i="35"/>
  <c r="S131" i="35"/>
  <c r="R131" i="35"/>
  <c r="Q131" i="35"/>
  <c r="P131" i="35"/>
  <c r="O131" i="35"/>
  <c r="N131" i="35"/>
  <c r="M131" i="35"/>
  <c r="L131" i="35"/>
  <c r="K131" i="35"/>
  <c r="U130" i="35"/>
  <c r="T130" i="35"/>
  <c r="S130" i="35"/>
  <c r="R130" i="35"/>
  <c r="Q130" i="35"/>
  <c r="P130" i="35"/>
  <c r="O130" i="35"/>
  <c r="N130" i="35"/>
  <c r="M130" i="35"/>
  <c r="L130" i="35"/>
  <c r="K130" i="35"/>
  <c r="U129" i="35"/>
  <c r="T129" i="35"/>
  <c r="S129" i="35"/>
  <c r="R129" i="35"/>
  <c r="Q129" i="35"/>
  <c r="P129" i="35"/>
  <c r="O129" i="35"/>
  <c r="N129" i="35"/>
  <c r="M129" i="35"/>
  <c r="L129" i="35"/>
  <c r="K129" i="35"/>
  <c r="U128" i="35"/>
  <c r="T128" i="35"/>
  <c r="S128" i="35"/>
  <c r="R128" i="35"/>
  <c r="Q128" i="35"/>
  <c r="P128" i="35"/>
  <c r="O128" i="35"/>
  <c r="N128" i="35"/>
  <c r="M128" i="35"/>
  <c r="L128" i="35"/>
  <c r="K128" i="35"/>
  <c r="U127" i="35"/>
  <c r="T127" i="35"/>
  <c r="S127" i="35"/>
  <c r="R127" i="35"/>
  <c r="Q127" i="35"/>
  <c r="P127" i="35"/>
  <c r="O127" i="35"/>
  <c r="N127" i="35"/>
  <c r="M127" i="35"/>
  <c r="L127" i="35"/>
  <c r="K127" i="35"/>
  <c r="U126" i="35"/>
  <c r="T126" i="35"/>
  <c r="S126" i="35"/>
  <c r="R126" i="35"/>
  <c r="Q126" i="35"/>
  <c r="P126" i="35"/>
  <c r="O126" i="35"/>
  <c r="N126" i="35"/>
  <c r="M126" i="35"/>
  <c r="L126" i="35"/>
  <c r="K126" i="35"/>
  <c r="U125" i="35"/>
  <c r="T125" i="35"/>
  <c r="S125" i="35"/>
  <c r="R125" i="35"/>
  <c r="Q125" i="35"/>
  <c r="P125" i="35"/>
  <c r="O125" i="35"/>
  <c r="N125" i="35"/>
  <c r="M125" i="35"/>
  <c r="L125" i="35"/>
  <c r="K125" i="35"/>
  <c r="U124" i="35"/>
  <c r="T124" i="35"/>
  <c r="S124" i="35"/>
  <c r="R124" i="35"/>
  <c r="Q124" i="35"/>
  <c r="P124" i="35"/>
  <c r="O124" i="35"/>
  <c r="N124" i="35"/>
  <c r="M124" i="35"/>
  <c r="L124" i="35"/>
  <c r="K124" i="35"/>
  <c r="U123" i="35"/>
  <c r="T123" i="35"/>
  <c r="S123" i="35"/>
  <c r="R123" i="35"/>
  <c r="Q123" i="35"/>
  <c r="P123" i="35"/>
  <c r="O123" i="35"/>
  <c r="N123" i="35"/>
  <c r="M123" i="35"/>
  <c r="L123" i="35"/>
  <c r="K123" i="35"/>
  <c r="U122" i="35"/>
  <c r="T122" i="35"/>
  <c r="S122" i="35"/>
  <c r="R122" i="35"/>
  <c r="Q122" i="35"/>
  <c r="P122" i="35"/>
  <c r="O122" i="35"/>
  <c r="N122" i="35"/>
  <c r="M122" i="35"/>
  <c r="L122" i="35"/>
  <c r="K122" i="35"/>
  <c r="U121" i="35"/>
  <c r="T121" i="35"/>
  <c r="S121" i="35"/>
  <c r="R121" i="35"/>
  <c r="Q121" i="35"/>
  <c r="P121" i="35"/>
  <c r="O121" i="35"/>
  <c r="N121" i="35"/>
  <c r="M121" i="35"/>
  <c r="L121" i="35"/>
  <c r="K121" i="35"/>
  <c r="U120" i="35"/>
  <c r="T120" i="35"/>
  <c r="S120" i="35"/>
  <c r="R120" i="35"/>
  <c r="Q120" i="35"/>
  <c r="P120" i="35"/>
  <c r="O120" i="35"/>
  <c r="N120" i="35"/>
  <c r="M120" i="35"/>
  <c r="L120" i="35"/>
  <c r="K120" i="35"/>
  <c r="U119" i="35"/>
  <c r="T119" i="35"/>
  <c r="S119" i="35"/>
  <c r="R119" i="35"/>
  <c r="Q119" i="35"/>
  <c r="P119" i="35"/>
  <c r="O119" i="35"/>
  <c r="N119" i="35"/>
  <c r="M119" i="35"/>
  <c r="L119" i="35"/>
  <c r="K119" i="35"/>
  <c r="U118" i="35"/>
  <c r="T118" i="35"/>
  <c r="S118" i="35"/>
  <c r="R118" i="35"/>
  <c r="Q118" i="35"/>
  <c r="P118" i="35"/>
  <c r="O118" i="35"/>
  <c r="N118" i="35"/>
  <c r="M118" i="35"/>
  <c r="L118" i="35"/>
  <c r="K118" i="35"/>
  <c r="U117" i="35"/>
  <c r="T117" i="35"/>
  <c r="S117" i="35"/>
  <c r="R117" i="35"/>
  <c r="Q117" i="35"/>
  <c r="P117" i="35"/>
  <c r="O117" i="35"/>
  <c r="N117" i="35"/>
  <c r="M117" i="35"/>
  <c r="L117" i="35"/>
  <c r="K117" i="35"/>
  <c r="U116" i="35"/>
  <c r="T116" i="35"/>
  <c r="S116" i="35"/>
  <c r="R116" i="35"/>
  <c r="Q116" i="35"/>
  <c r="P116" i="35"/>
  <c r="O116" i="35"/>
  <c r="N116" i="35"/>
  <c r="M116" i="35"/>
  <c r="L116" i="35"/>
  <c r="K116" i="35"/>
  <c r="U115" i="35"/>
  <c r="T115" i="35"/>
  <c r="S115" i="35"/>
  <c r="R115" i="35"/>
  <c r="Q115" i="35"/>
  <c r="P115" i="35"/>
  <c r="O115" i="35"/>
  <c r="N115" i="35"/>
  <c r="M115" i="35"/>
  <c r="L115" i="35"/>
  <c r="K115" i="35"/>
  <c r="U114" i="35"/>
  <c r="T114" i="35"/>
  <c r="S114" i="35"/>
  <c r="R114" i="35"/>
  <c r="Q114" i="35"/>
  <c r="P114" i="35"/>
  <c r="O114" i="35"/>
  <c r="N114" i="35"/>
  <c r="M114" i="35"/>
  <c r="L114" i="35"/>
  <c r="K114" i="35"/>
  <c r="U113" i="35"/>
  <c r="T113" i="35"/>
  <c r="S113" i="35"/>
  <c r="R113" i="35"/>
  <c r="Q113" i="35"/>
  <c r="P113" i="35"/>
  <c r="O113" i="35"/>
  <c r="N113" i="35"/>
  <c r="M113" i="35"/>
  <c r="L113" i="35"/>
  <c r="K113" i="35"/>
  <c r="U112" i="35"/>
  <c r="T112" i="35"/>
  <c r="S112" i="35"/>
  <c r="R112" i="35"/>
  <c r="Q112" i="35"/>
  <c r="P112" i="35"/>
  <c r="O112" i="35"/>
  <c r="N112" i="35"/>
  <c r="M112" i="35"/>
  <c r="L112" i="35"/>
  <c r="K112" i="35"/>
  <c r="U111" i="35"/>
  <c r="T111" i="35"/>
  <c r="S111" i="35"/>
  <c r="R111" i="35"/>
  <c r="Q111" i="35"/>
  <c r="P111" i="35"/>
  <c r="O111" i="35"/>
  <c r="N111" i="35"/>
  <c r="M111" i="35"/>
  <c r="L111" i="35"/>
  <c r="K111" i="35"/>
  <c r="U110" i="35"/>
  <c r="T110" i="35"/>
  <c r="S110" i="35"/>
  <c r="R110" i="35"/>
  <c r="Q110" i="35"/>
  <c r="P110" i="35"/>
  <c r="O110" i="35"/>
  <c r="N110" i="35"/>
  <c r="M110" i="35"/>
  <c r="L110" i="35"/>
  <c r="K110" i="35"/>
  <c r="U109" i="35"/>
  <c r="T109" i="35"/>
  <c r="S109" i="35"/>
  <c r="R109" i="35"/>
  <c r="Q109" i="35"/>
  <c r="P109" i="35"/>
  <c r="O109" i="35"/>
  <c r="N109" i="35"/>
  <c r="M109" i="35"/>
  <c r="L109" i="35"/>
  <c r="K109" i="35"/>
  <c r="U108" i="35"/>
  <c r="T108" i="35"/>
  <c r="S108" i="35"/>
  <c r="R108" i="35"/>
  <c r="Q108" i="35"/>
  <c r="P108" i="35"/>
  <c r="O108" i="35"/>
  <c r="N108" i="35"/>
  <c r="M108" i="35"/>
  <c r="L108" i="35"/>
  <c r="K108" i="35"/>
  <c r="U107" i="35"/>
  <c r="T107" i="35"/>
  <c r="S107" i="35"/>
  <c r="R107" i="35"/>
  <c r="Q107" i="35"/>
  <c r="P107" i="35"/>
  <c r="O107" i="35"/>
  <c r="N107" i="35"/>
  <c r="M107" i="35"/>
  <c r="L107" i="35"/>
  <c r="K107" i="35"/>
  <c r="U106" i="35"/>
  <c r="T106" i="35"/>
  <c r="S106" i="35"/>
  <c r="R106" i="35"/>
  <c r="Q106" i="35"/>
  <c r="P106" i="35"/>
  <c r="O106" i="35"/>
  <c r="N106" i="35"/>
  <c r="M106" i="35"/>
  <c r="L106" i="35"/>
  <c r="K106" i="35"/>
  <c r="U105" i="35"/>
  <c r="T105" i="35"/>
  <c r="S105" i="35"/>
  <c r="R105" i="35"/>
  <c r="Q105" i="35"/>
  <c r="P105" i="35"/>
  <c r="O105" i="35"/>
  <c r="N105" i="35"/>
  <c r="M105" i="35"/>
  <c r="L105" i="35"/>
  <c r="K105" i="35"/>
  <c r="U104" i="35"/>
  <c r="T104" i="35"/>
  <c r="S104" i="35"/>
  <c r="R104" i="35"/>
  <c r="Q104" i="35"/>
  <c r="P104" i="35"/>
  <c r="O104" i="35"/>
  <c r="N104" i="35"/>
  <c r="M104" i="35"/>
  <c r="L104" i="35"/>
  <c r="K104" i="35"/>
  <c r="U103" i="35"/>
  <c r="T103" i="35"/>
  <c r="S103" i="35"/>
  <c r="R103" i="35"/>
  <c r="Q103" i="35"/>
  <c r="P103" i="35"/>
  <c r="O103" i="35"/>
  <c r="N103" i="35"/>
  <c r="M103" i="35"/>
  <c r="L103" i="35"/>
  <c r="K103" i="35"/>
  <c r="U102" i="35"/>
  <c r="T102" i="35"/>
  <c r="S102" i="35"/>
  <c r="R102" i="35"/>
  <c r="Q102" i="35"/>
  <c r="P102" i="35"/>
  <c r="O102" i="35"/>
  <c r="N102" i="35"/>
  <c r="M102" i="35"/>
  <c r="L102" i="35"/>
  <c r="K102" i="35"/>
  <c r="U101" i="35"/>
  <c r="T101" i="35"/>
  <c r="S101" i="35"/>
  <c r="R101" i="35"/>
  <c r="Q101" i="35"/>
  <c r="P101" i="35"/>
  <c r="O101" i="35"/>
  <c r="N101" i="35"/>
  <c r="M101" i="35"/>
  <c r="L101" i="35"/>
  <c r="K101" i="35"/>
  <c r="U100" i="35"/>
  <c r="T100" i="35"/>
  <c r="S100" i="35"/>
  <c r="R100" i="35"/>
  <c r="Q100" i="35"/>
  <c r="P100" i="35"/>
  <c r="O100" i="35"/>
  <c r="N100" i="35"/>
  <c r="M100" i="35"/>
  <c r="L100" i="35"/>
  <c r="K100" i="35"/>
  <c r="U99" i="35"/>
  <c r="T99" i="35"/>
  <c r="S99" i="35"/>
  <c r="R99" i="35"/>
  <c r="Q99" i="35"/>
  <c r="P99" i="35"/>
  <c r="O99" i="35"/>
  <c r="N99" i="35"/>
  <c r="M99" i="35"/>
  <c r="L99" i="35"/>
  <c r="K99" i="35"/>
  <c r="U98" i="35"/>
  <c r="T98" i="35"/>
  <c r="S98" i="35"/>
  <c r="R98" i="35"/>
  <c r="Q98" i="35"/>
  <c r="P98" i="35"/>
  <c r="O98" i="35"/>
  <c r="N98" i="35"/>
  <c r="M98" i="35"/>
  <c r="L98" i="35"/>
  <c r="K98" i="35"/>
  <c r="U97" i="35"/>
  <c r="T97" i="35"/>
  <c r="S97" i="35"/>
  <c r="R97" i="35"/>
  <c r="Q97" i="35"/>
  <c r="P97" i="35"/>
  <c r="O97" i="35"/>
  <c r="N97" i="35"/>
  <c r="M97" i="35"/>
  <c r="L97" i="35"/>
  <c r="K97" i="35"/>
  <c r="U96" i="35"/>
  <c r="T96" i="35"/>
  <c r="S96" i="35"/>
  <c r="R96" i="35"/>
  <c r="Q96" i="35"/>
  <c r="P96" i="35"/>
  <c r="O96" i="35"/>
  <c r="N96" i="35"/>
  <c r="M96" i="35"/>
  <c r="L96" i="35"/>
  <c r="K96" i="35"/>
  <c r="U95" i="35"/>
  <c r="T95" i="35"/>
  <c r="S95" i="35"/>
  <c r="R95" i="35"/>
  <c r="Q95" i="35"/>
  <c r="P95" i="35"/>
  <c r="O95" i="35"/>
  <c r="N95" i="35"/>
  <c r="M95" i="35"/>
  <c r="L95" i="35"/>
  <c r="K95" i="35"/>
  <c r="U94" i="35"/>
  <c r="T94" i="35"/>
  <c r="S94" i="35"/>
  <c r="R94" i="35"/>
  <c r="Q94" i="35"/>
  <c r="P94" i="35"/>
  <c r="O94" i="35"/>
  <c r="N94" i="35"/>
  <c r="M94" i="35"/>
  <c r="L94" i="35"/>
  <c r="K94" i="35"/>
  <c r="U93" i="35"/>
  <c r="T93" i="35"/>
  <c r="S93" i="35"/>
  <c r="R93" i="35"/>
  <c r="Q93" i="35"/>
  <c r="P93" i="35"/>
  <c r="O93" i="35"/>
  <c r="N93" i="35"/>
  <c r="M93" i="35"/>
  <c r="L93" i="35"/>
  <c r="K93" i="35"/>
  <c r="U92" i="35"/>
  <c r="T92" i="35"/>
  <c r="S92" i="35"/>
  <c r="R92" i="35"/>
  <c r="Q92" i="35"/>
  <c r="P92" i="35"/>
  <c r="O92" i="35"/>
  <c r="N92" i="35"/>
  <c r="M92" i="35"/>
  <c r="L92" i="35"/>
  <c r="K92" i="35"/>
  <c r="U91" i="35"/>
  <c r="T91" i="35"/>
  <c r="S91" i="35"/>
  <c r="R91" i="35"/>
  <c r="Q91" i="35"/>
  <c r="P91" i="35"/>
  <c r="O91" i="35"/>
  <c r="N91" i="35"/>
  <c r="M91" i="35"/>
  <c r="L91" i="35"/>
  <c r="K91" i="35"/>
  <c r="U90" i="35"/>
  <c r="T90" i="35"/>
  <c r="S90" i="35"/>
  <c r="R90" i="35"/>
  <c r="Q90" i="35"/>
  <c r="P90" i="35"/>
  <c r="O90" i="35"/>
  <c r="N90" i="35"/>
  <c r="M90" i="35"/>
  <c r="L90" i="35"/>
  <c r="K90" i="35"/>
  <c r="U89" i="35"/>
  <c r="T89" i="35"/>
  <c r="S89" i="35"/>
  <c r="R89" i="35"/>
  <c r="Q89" i="35"/>
  <c r="P89" i="35"/>
  <c r="O89" i="35"/>
  <c r="N89" i="35"/>
  <c r="M89" i="35"/>
  <c r="L89" i="35"/>
  <c r="K89" i="35"/>
  <c r="U88" i="35"/>
  <c r="T88" i="35"/>
  <c r="S88" i="35"/>
  <c r="R88" i="35"/>
  <c r="Q88" i="35"/>
  <c r="P88" i="35"/>
  <c r="O88" i="35"/>
  <c r="N88" i="35"/>
  <c r="M88" i="35"/>
  <c r="L88" i="35"/>
  <c r="K88" i="35"/>
  <c r="U87" i="35"/>
  <c r="T87" i="35"/>
  <c r="S87" i="35"/>
  <c r="R87" i="35"/>
  <c r="Q87" i="35"/>
  <c r="P87" i="35"/>
  <c r="O87" i="35"/>
  <c r="N87" i="35"/>
  <c r="M87" i="35"/>
  <c r="L87" i="35"/>
  <c r="K87" i="35"/>
  <c r="U86" i="35"/>
  <c r="T86" i="35"/>
  <c r="S86" i="35"/>
  <c r="R86" i="35"/>
  <c r="Q86" i="35"/>
  <c r="P86" i="35"/>
  <c r="O86" i="35"/>
  <c r="N86" i="35"/>
  <c r="M86" i="35"/>
  <c r="L86" i="35"/>
  <c r="K86" i="35"/>
  <c r="U85" i="35"/>
  <c r="T85" i="35"/>
  <c r="S85" i="35"/>
  <c r="R85" i="35"/>
  <c r="Q85" i="35"/>
  <c r="P85" i="35"/>
  <c r="O85" i="35"/>
  <c r="N85" i="35"/>
  <c r="M85" i="35"/>
  <c r="L85" i="35"/>
  <c r="K85" i="35"/>
  <c r="U84" i="35"/>
  <c r="T84" i="35"/>
  <c r="S84" i="35"/>
  <c r="R84" i="35"/>
  <c r="Q84" i="35"/>
  <c r="P84" i="35"/>
  <c r="O84" i="35"/>
  <c r="N84" i="35"/>
  <c r="M84" i="35"/>
  <c r="L84" i="35"/>
  <c r="K84" i="35"/>
  <c r="U83" i="35"/>
  <c r="T83" i="35"/>
  <c r="S83" i="35"/>
  <c r="R83" i="35"/>
  <c r="Q83" i="35"/>
  <c r="P83" i="35"/>
  <c r="O83" i="35"/>
  <c r="N83" i="35"/>
  <c r="M83" i="35"/>
  <c r="L83" i="35"/>
  <c r="K83" i="35"/>
  <c r="U82" i="35"/>
  <c r="T82" i="35"/>
  <c r="S82" i="35"/>
  <c r="R82" i="35"/>
  <c r="Q82" i="35"/>
  <c r="P82" i="35"/>
  <c r="O82" i="35"/>
  <c r="N82" i="35"/>
  <c r="M82" i="35"/>
  <c r="L82" i="35"/>
  <c r="K82" i="35"/>
  <c r="U81" i="35"/>
  <c r="T81" i="35"/>
  <c r="S81" i="35"/>
  <c r="R81" i="35"/>
  <c r="Q81" i="35"/>
  <c r="P81" i="35"/>
  <c r="O81" i="35"/>
  <c r="N81" i="35"/>
  <c r="M81" i="35"/>
  <c r="L81" i="35"/>
  <c r="K81" i="35"/>
  <c r="U80" i="35"/>
  <c r="T80" i="35"/>
  <c r="S80" i="35"/>
  <c r="R80" i="35"/>
  <c r="Q80" i="35"/>
  <c r="P80" i="35"/>
  <c r="O80" i="35"/>
  <c r="N80" i="35"/>
  <c r="M80" i="35"/>
  <c r="L80" i="35"/>
  <c r="K80" i="35"/>
  <c r="U79" i="35"/>
  <c r="T79" i="35"/>
  <c r="S79" i="35"/>
  <c r="R79" i="35"/>
  <c r="Q79" i="35"/>
  <c r="P79" i="35"/>
  <c r="O79" i="35"/>
  <c r="N79" i="35"/>
  <c r="M79" i="35"/>
  <c r="L79" i="35"/>
  <c r="K79" i="35"/>
  <c r="U78" i="35"/>
  <c r="T78" i="35"/>
  <c r="S78" i="35"/>
  <c r="R78" i="35"/>
  <c r="Q78" i="35"/>
  <c r="P78" i="35"/>
  <c r="O78" i="35"/>
  <c r="N78" i="35"/>
  <c r="M78" i="35"/>
  <c r="L78" i="35"/>
  <c r="K78" i="35"/>
  <c r="U77" i="35"/>
  <c r="T77" i="35"/>
  <c r="S77" i="35"/>
  <c r="R77" i="35"/>
  <c r="Q77" i="35"/>
  <c r="P77" i="35"/>
  <c r="O77" i="35"/>
  <c r="N77" i="35"/>
  <c r="M77" i="35"/>
  <c r="L77" i="35"/>
  <c r="K77" i="35"/>
  <c r="U76" i="35"/>
  <c r="T76" i="35"/>
  <c r="S76" i="35"/>
  <c r="R76" i="35"/>
  <c r="Q76" i="35"/>
  <c r="P76" i="35"/>
  <c r="O76" i="35"/>
  <c r="N76" i="35"/>
  <c r="M76" i="35"/>
  <c r="L76" i="35"/>
  <c r="K76" i="35"/>
  <c r="U75" i="35"/>
  <c r="T75" i="35"/>
  <c r="S75" i="35"/>
  <c r="R75" i="35"/>
  <c r="Q75" i="35"/>
  <c r="P75" i="35"/>
  <c r="O75" i="35"/>
  <c r="N75" i="35"/>
  <c r="M75" i="35"/>
  <c r="L75" i="35"/>
  <c r="K75" i="35"/>
  <c r="U74" i="35"/>
  <c r="T74" i="35"/>
  <c r="S74" i="35"/>
  <c r="R74" i="35"/>
  <c r="Q74" i="35"/>
  <c r="P74" i="35"/>
  <c r="O74" i="35"/>
  <c r="N74" i="35"/>
  <c r="M74" i="35"/>
  <c r="L74" i="35"/>
  <c r="K74" i="35"/>
  <c r="U73" i="35"/>
  <c r="T73" i="35"/>
  <c r="S73" i="35"/>
  <c r="R73" i="35"/>
  <c r="Q73" i="35"/>
  <c r="P73" i="35"/>
  <c r="O73" i="35"/>
  <c r="N73" i="35"/>
  <c r="M73" i="35"/>
  <c r="L73" i="35"/>
  <c r="K73" i="35"/>
  <c r="U72" i="35"/>
  <c r="T72" i="35"/>
  <c r="S72" i="35"/>
  <c r="R72" i="35"/>
  <c r="Q72" i="35"/>
  <c r="P72" i="35"/>
  <c r="O72" i="35"/>
  <c r="N72" i="35"/>
  <c r="M72" i="35"/>
  <c r="L72" i="35"/>
  <c r="K72" i="35"/>
  <c r="U71" i="35"/>
  <c r="T71" i="35"/>
  <c r="S71" i="35"/>
  <c r="R71" i="35"/>
  <c r="Q71" i="35"/>
  <c r="P71" i="35"/>
  <c r="O71" i="35"/>
  <c r="N71" i="35"/>
  <c r="M71" i="35"/>
  <c r="L71" i="35"/>
  <c r="K71" i="35"/>
  <c r="U70" i="35"/>
  <c r="T70" i="35"/>
  <c r="S70" i="35"/>
  <c r="R70" i="35"/>
  <c r="Q70" i="35"/>
  <c r="P70" i="35"/>
  <c r="O70" i="35"/>
  <c r="N70" i="35"/>
  <c r="M70" i="35"/>
  <c r="L70" i="35"/>
  <c r="K70" i="35"/>
  <c r="U69" i="35"/>
  <c r="T69" i="35"/>
  <c r="S69" i="35"/>
  <c r="R69" i="35"/>
  <c r="Q69" i="35"/>
  <c r="P69" i="35"/>
  <c r="O69" i="35"/>
  <c r="N69" i="35"/>
  <c r="M69" i="35"/>
  <c r="L69" i="35"/>
  <c r="K69" i="35"/>
  <c r="U68" i="35"/>
  <c r="T68" i="35"/>
  <c r="S68" i="35"/>
  <c r="R68" i="35"/>
  <c r="Q68" i="35"/>
  <c r="P68" i="35"/>
  <c r="O68" i="35"/>
  <c r="N68" i="35"/>
  <c r="M68" i="35"/>
  <c r="L68" i="35"/>
  <c r="K68" i="35"/>
  <c r="U67" i="35"/>
  <c r="T67" i="35"/>
  <c r="S67" i="35"/>
  <c r="R67" i="35"/>
  <c r="Q67" i="35"/>
  <c r="P67" i="35"/>
  <c r="O67" i="35"/>
  <c r="N67" i="35"/>
  <c r="M67" i="35"/>
  <c r="L67" i="35"/>
  <c r="K67" i="35"/>
  <c r="U66" i="35"/>
  <c r="T66" i="35"/>
  <c r="S66" i="35"/>
  <c r="R66" i="35"/>
  <c r="Q66" i="35"/>
  <c r="P66" i="35"/>
  <c r="O66" i="35"/>
  <c r="N66" i="35"/>
  <c r="M66" i="35"/>
  <c r="L66" i="35"/>
  <c r="K66" i="35"/>
  <c r="U65" i="35"/>
  <c r="T65" i="35"/>
  <c r="S65" i="35"/>
  <c r="R65" i="35"/>
  <c r="Q65" i="35"/>
  <c r="P65" i="35"/>
  <c r="O65" i="35"/>
  <c r="N65" i="35"/>
  <c r="M65" i="35"/>
  <c r="L65" i="35"/>
  <c r="K65" i="35"/>
  <c r="U64" i="35"/>
  <c r="T64" i="35"/>
  <c r="S64" i="35"/>
  <c r="R64" i="35"/>
  <c r="Q64" i="35"/>
  <c r="P64" i="35"/>
  <c r="O64" i="35"/>
  <c r="N64" i="35"/>
  <c r="M64" i="35"/>
  <c r="L64" i="35"/>
  <c r="K64" i="35"/>
  <c r="U63" i="35"/>
  <c r="T63" i="35"/>
  <c r="S63" i="35"/>
  <c r="R63" i="35"/>
  <c r="Q63" i="35"/>
  <c r="P63" i="35"/>
  <c r="O63" i="35"/>
  <c r="N63" i="35"/>
  <c r="M63" i="35"/>
  <c r="L63" i="35"/>
  <c r="K63" i="35"/>
  <c r="U62" i="35"/>
  <c r="T62" i="35"/>
  <c r="S62" i="35"/>
  <c r="R62" i="35"/>
  <c r="Q62" i="35"/>
  <c r="P62" i="35"/>
  <c r="O62" i="35"/>
  <c r="N62" i="35"/>
  <c r="M62" i="35"/>
  <c r="L62" i="35"/>
  <c r="K62" i="35"/>
  <c r="U61" i="35"/>
  <c r="T61" i="35"/>
  <c r="S61" i="35"/>
  <c r="R61" i="35"/>
  <c r="Q61" i="35"/>
  <c r="P61" i="35"/>
  <c r="O61" i="35"/>
  <c r="N61" i="35"/>
  <c r="M61" i="35"/>
  <c r="L61" i="35"/>
  <c r="K61" i="35"/>
  <c r="U60" i="35"/>
  <c r="T60" i="35"/>
  <c r="S60" i="35"/>
  <c r="R60" i="35"/>
  <c r="Q60" i="35"/>
  <c r="P60" i="35"/>
  <c r="O60" i="35"/>
  <c r="N60" i="35"/>
  <c r="M60" i="35"/>
  <c r="L60" i="35"/>
  <c r="K60" i="35"/>
  <c r="U59" i="35"/>
  <c r="T59" i="35"/>
  <c r="S59" i="35"/>
  <c r="R59" i="35"/>
  <c r="Q59" i="35"/>
  <c r="P59" i="35"/>
  <c r="O59" i="35"/>
  <c r="N59" i="35"/>
  <c r="M59" i="35"/>
  <c r="L59" i="35"/>
  <c r="K59" i="35"/>
  <c r="U58" i="35"/>
  <c r="T58" i="35"/>
  <c r="S58" i="35"/>
  <c r="R58" i="35"/>
  <c r="Q58" i="35"/>
  <c r="P58" i="35"/>
  <c r="O58" i="35"/>
  <c r="N58" i="35"/>
  <c r="M58" i="35"/>
  <c r="L58" i="35"/>
  <c r="K58" i="35"/>
  <c r="U57" i="35"/>
  <c r="T57" i="35"/>
  <c r="S57" i="35"/>
  <c r="R57" i="35"/>
  <c r="Q57" i="35"/>
  <c r="P57" i="35"/>
  <c r="O57" i="35"/>
  <c r="N57" i="35"/>
  <c r="M57" i="35"/>
  <c r="L57" i="35"/>
  <c r="K57" i="35"/>
  <c r="U56" i="35"/>
  <c r="T56" i="35"/>
  <c r="S56" i="35"/>
  <c r="R56" i="35"/>
  <c r="Q56" i="35"/>
  <c r="P56" i="35"/>
  <c r="O56" i="35"/>
  <c r="N56" i="35"/>
  <c r="M56" i="35"/>
  <c r="L56" i="35"/>
  <c r="K56" i="35"/>
  <c r="U55" i="35"/>
  <c r="T55" i="35"/>
  <c r="S55" i="35"/>
  <c r="R55" i="35"/>
  <c r="Q55" i="35"/>
  <c r="P55" i="35"/>
  <c r="O55" i="35"/>
  <c r="N55" i="35"/>
  <c r="M55" i="35"/>
  <c r="L55" i="35"/>
  <c r="K55" i="35"/>
  <c r="U54" i="35"/>
  <c r="T54" i="35"/>
  <c r="S54" i="35"/>
  <c r="R54" i="35"/>
  <c r="Q54" i="35"/>
  <c r="P54" i="35"/>
  <c r="O54" i="35"/>
  <c r="N54" i="35"/>
  <c r="M54" i="35"/>
  <c r="L54" i="35"/>
  <c r="K54" i="35"/>
  <c r="U53" i="35"/>
  <c r="T53" i="35"/>
  <c r="S53" i="35"/>
  <c r="R53" i="35"/>
  <c r="Q53" i="35"/>
  <c r="P53" i="35"/>
  <c r="O53" i="35"/>
  <c r="N53" i="35"/>
  <c r="M53" i="35"/>
  <c r="L53" i="35"/>
  <c r="K53" i="35"/>
  <c r="U52" i="35"/>
  <c r="T52" i="35"/>
  <c r="S52" i="35"/>
  <c r="R52" i="35"/>
  <c r="Q52" i="35"/>
  <c r="P52" i="35"/>
  <c r="O52" i="35"/>
  <c r="N52" i="35"/>
  <c r="M52" i="35"/>
  <c r="L52" i="35"/>
  <c r="K52" i="35"/>
  <c r="U51" i="35"/>
  <c r="T51" i="35"/>
  <c r="S51" i="35"/>
  <c r="R51" i="35"/>
  <c r="Q51" i="35"/>
  <c r="P51" i="35"/>
  <c r="O51" i="35"/>
  <c r="N51" i="35"/>
  <c r="M51" i="35"/>
  <c r="L51" i="35"/>
  <c r="K51" i="35"/>
  <c r="U50" i="35"/>
  <c r="T50" i="35"/>
  <c r="S50" i="35"/>
  <c r="R50" i="35"/>
  <c r="Q50" i="35"/>
  <c r="P50" i="35"/>
  <c r="O50" i="35"/>
  <c r="N50" i="35"/>
  <c r="M50" i="35"/>
  <c r="L50" i="35"/>
  <c r="K50" i="35"/>
  <c r="U49" i="35"/>
  <c r="T49" i="35"/>
  <c r="S49" i="35"/>
  <c r="R49" i="35"/>
  <c r="Q49" i="35"/>
  <c r="P49" i="35"/>
  <c r="O49" i="35"/>
  <c r="N49" i="35"/>
  <c r="M49" i="35"/>
  <c r="L49" i="35"/>
  <c r="K49" i="35"/>
  <c r="U48" i="35"/>
  <c r="T48" i="35"/>
  <c r="S48" i="35"/>
  <c r="R48" i="35"/>
  <c r="Q48" i="35"/>
  <c r="P48" i="35"/>
  <c r="O48" i="35"/>
  <c r="N48" i="35"/>
  <c r="M48" i="35"/>
  <c r="L48" i="35"/>
  <c r="K48" i="35"/>
  <c r="U47" i="35"/>
  <c r="T47" i="35"/>
  <c r="S47" i="35"/>
  <c r="R47" i="35"/>
  <c r="Q47" i="35"/>
  <c r="P47" i="35"/>
  <c r="O47" i="35"/>
  <c r="N47" i="35"/>
  <c r="M47" i="35"/>
  <c r="L47" i="35"/>
  <c r="K47" i="35"/>
  <c r="U46" i="35"/>
  <c r="T46" i="35"/>
  <c r="S46" i="35"/>
  <c r="R46" i="35"/>
  <c r="Q46" i="35"/>
  <c r="P46" i="35"/>
  <c r="O46" i="35"/>
  <c r="N46" i="35"/>
  <c r="M46" i="35"/>
  <c r="L46" i="35"/>
  <c r="K46" i="35"/>
  <c r="U45" i="35"/>
  <c r="T45" i="35"/>
  <c r="S45" i="35"/>
  <c r="R45" i="35"/>
  <c r="Q45" i="35"/>
  <c r="P45" i="35"/>
  <c r="O45" i="35"/>
  <c r="N45" i="35"/>
  <c r="M45" i="35"/>
  <c r="L45" i="35"/>
  <c r="K45" i="35"/>
  <c r="U44" i="35"/>
  <c r="T44" i="35"/>
  <c r="S44" i="35"/>
  <c r="R44" i="35"/>
  <c r="Q44" i="35"/>
  <c r="P44" i="35"/>
  <c r="O44" i="35"/>
  <c r="N44" i="35"/>
  <c r="M44" i="35"/>
  <c r="L44" i="35"/>
  <c r="K44" i="35"/>
  <c r="U43" i="35"/>
  <c r="T43" i="35"/>
  <c r="S43" i="35"/>
  <c r="R43" i="35"/>
  <c r="Q43" i="35"/>
  <c r="P43" i="35"/>
  <c r="O43" i="35"/>
  <c r="N43" i="35"/>
  <c r="M43" i="35"/>
  <c r="L43" i="35"/>
  <c r="K43" i="35"/>
  <c r="U42" i="35"/>
  <c r="T42" i="35"/>
  <c r="S42" i="35"/>
  <c r="R42" i="35"/>
  <c r="Q42" i="35"/>
  <c r="P42" i="35"/>
  <c r="O42" i="35"/>
  <c r="N42" i="35"/>
  <c r="M42" i="35"/>
  <c r="L42" i="35"/>
  <c r="K42" i="35"/>
  <c r="U41" i="35"/>
  <c r="T41" i="35"/>
  <c r="S41" i="35"/>
  <c r="R41" i="35"/>
  <c r="Q41" i="35"/>
  <c r="P41" i="35"/>
  <c r="O41" i="35"/>
  <c r="N41" i="35"/>
  <c r="M41" i="35"/>
  <c r="L41" i="35"/>
  <c r="K41" i="35"/>
  <c r="U40" i="35"/>
  <c r="T40" i="35"/>
  <c r="S40" i="35"/>
  <c r="R40" i="35"/>
  <c r="Q40" i="35"/>
  <c r="P40" i="35"/>
  <c r="O40" i="35"/>
  <c r="N40" i="35"/>
  <c r="M40" i="35"/>
  <c r="L40" i="35"/>
  <c r="K40" i="35"/>
  <c r="U39" i="35"/>
  <c r="T39" i="35"/>
  <c r="S39" i="35"/>
  <c r="R39" i="35"/>
  <c r="Q39" i="35"/>
  <c r="P39" i="35"/>
  <c r="O39" i="35"/>
  <c r="N39" i="35"/>
  <c r="M39" i="35"/>
  <c r="L39" i="35"/>
  <c r="K39" i="35"/>
  <c r="U38" i="35"/>
  <c r="T38" i="35"/>
  <c r="S38" i="35"/>
  <c r="R38" i="35"/>
  <c r="Q38" i="35"/>
  <c r="P38" i="35"/>
  <c r="O38" i="35"/>
  <c r="N38" i="35"/>
  <c r="M38" i="35"/>
  <c r="L38" i="35"/>
  <c r="K38" i="35"/>
  <c r="U37" i="35"/>
  <c r="T37" i="35"/>
  <c r="S37" i="35"/>
  <c r="R37" i="35"/>
  <c r="Q37" i="35"/>
  <c r="P37" i="35"/>
  <c r="O37" i="35"/>
  <c r="N37" i="35"/>
  <c r="M37" i="35"/>
  <c r="L37" i="35"/>
  <c r="K37" i="35"/>
  <c r="U36" i="35"/>
  <c r="T36" i="35"/>
  <c r="S36" i="35"/>
  <c r="R36" i="35"/>
  <c r="Q36" i="35"/>
  <c r="P36" i="35"/>
  <c r="O36" i="35"/>
  <c r="N36" i="35"/>
  <c r="M36" i="35"/>
  <c r="L36" i="35"/>
  <c r="K36" i="35"/>
  <c r="U35" i="35"/>
  <c r="T35" i="35"/>
  <c r="S35" i="35"/>
  <c r="R35" i="35"/>
  <c r="Q35" i="35"/>
  <c r="P35" i="35"/>
  <c r="O35" i="35"/>
  <c r="N35" i="35"/>
  <c r="M35" i="35"/>
  <c r="L35" i="35"/>
  <c r="K35" i="35"/>
  <c r="U34" i="35"/>
  <c r="T34" i="35"/>
  <c r="S34" i="35"/>
  <c r="R34" i="35"/>
  <c r="Q34" i="35"/>
  <c r="P34" i="35"/>
  <c r="O34" i="35"/>
  <c r="N34" i="35"/>
  <c r="M34" i="35"/>
  <c r="L34" i="35"/>
  <c r="K34" i="35"/>
  <c r="U33" i="35"/>
  <c r="T33" i="35"/>
  <c r="S33" i="35"/>
  <c r="R33" i="35"/>
  <c r="Q33" i="35"/>
  <c r="P33" i="35"/>
  <c r="O33" i="35"/>
  <c r="N33" i="35"/>
  <c r="M33" i="35"/>
  <c r="L33" i="35"/>
  <c r="K33" i="35"/>
  <c r="U32" i="35"/>
  <c r="T32" i="35"/>
  <c r="S32" i="35"/>
  <c r="R32" i="35"/>
  <c r="Q32" i="35"/>
  <c r="P32" i="35"/>
  <c r="O32" i="35"/>
  <c r="N32" i="35"/>
  <c r="M32" i="35"/>
  <c r="L32" i="35"/>
  <c r="K32" i="35"/>
  <c r="U31" i="35"/>
  <c r="T31" i="35"/>
  <c r="S31" i="35"/>
  <c r="R31" i="35"/>
  <c r="Q31" i="35"/>
  <c r="P31" i="35"/>
  <c r="O31" i="35"/>
  <c r="N31" i="35"/>
  <c r="M31" i="35"/>
  <c r="L31" i="35"/>
  <c r="K31" i="35"/>
  <c r="U30" i="35"/>
  <c r="T30" i="35"/>
  <c r="S30" i="35"/>
  <c r="R30" i="35"/>
  <c r="Q30" i="35"/>
  <c r="P30" i="35"/>
  <c r="O30" i="35"/>
  <c r="N30" i="35"/>
  <c r="M30" i="35"/>
  <c r="L30" i="35"/>
  <c r="K30" i="35"/>
  <c r="U29" i="35"/>
  <c r="T29" i="35"/>
  <c r="S29" i="35"/>
  <c r="R29" i="35"/>
  <c r="Q29" i="35"/>
  <c r="P29" i="35"/>
  <c r="O29" i="35"/>
  <c r="N29" i="35"/>
  <c r="M29" i="35"/>
  <c r="L29" i="35"/>
  <c r="K29" i="35"/>
  <c r="U28" i="35"/>
  <c r="T28" i="35"/>
  <c r="S28" i="35"/>
  <c r="R28" i="35"/>
  <c r="Q28" i="35"/>
  <c r="P28" i="35"/>
  <c r="O28" i="35"/>
  <c r="N28" i="35"/>
  <c r="M28" i="35"/>
  <c r="L28" i="35"/>
  <c r="K28" i="35"/>
  <c r="U27" i="35"/>
  <c r="T27" i="35"/>
  <c r="S27" i="35"/>
  <c r="R27" i="35"/>
  <c r="Q27" i="35"/>
  <c r="P27" i="35"/>
  <c r="O27" i="35"/>
  <c r="N27" i="35"/>
  <c r="M27" i="35"/>
  <c r="L27" i="35"/>
  <c r="K27" i="35"/>
  <c r="U26" i="35"/>
  <c r="T26" i="35"/>
  <c r="S26" i="35"/>
  <c r="R26" i="35"/>
  <c r="Q26" i="35"/>
  <c r="P26" i="35"/>
  <c r="O26" i="35"/>
  <c r="N26" i="35"/>
  <c r="M26" i="35"/>
  <c r="L26" i="35"/>
  <c r="K26" i="35"/>
  <c r="U25" i="35"/>
  <c r="T25" i="35"/>
  <c r="S25" i="35"/>
  <c r="R25" i="35"/>
  <c r="Q25" i="35"/>
  <c r="P25" i="35"/>
  <c r="O25" i="35"/>
  <c r="N25" i="35"/>
  <c r="M25" i="35"/>
  <c r="L25" i="35"/>
  <c r="K25" i="35"/>
  <c r="U24" i="35"/>
  <c r="T24" i="35"/>
  <c r="S24" i="35"/>
  <c r="R24" i="35"/>
  <c r="Q24" i="35"/>
  <c r="P24" i="35"/>
  <c r="O24" i="35"/>
  <c r="N24" i="35"/>
  <c r="M24" i="35"/>
  <c r="L24" i="35"/>
  <c r="K24" i="35"/>
  <c r="U23" i="35"/>
  <c r="T23" i="35"/>
  <c r="S23" i="35"/>
  <c r="R23" i="35"/>
  <c r="Q23" i="35"/>
  <c r="P23" i="35"/>
  <c r="O23" i="35"/>
  <c r="N23" i="35"/>
  <c r="M23" i="35"/>
  <c r="L23" i="35"/>
  <c r="K23" i="35"/>
  <c r="U22" i="35"/>
  <c r="T22" i="35"/>
  <c r="S22" i="35"/>
  <c r="R22" i="35"/>
  <c r="Q22" i="35"/>
  <c r="P22" i="35"/>
  <c r="O22" i="35"/>
  <c r="N22" i="35"/>
  <c r="M22" i="35"/>
  <c r="L22" i="35"/>
  <c r="K22" i="35"/>
  <c r="U21" i="35"/>
  <c r="T21" i="35"/>
  <c r="S21" i="35"/>
  <c r="R21" i="35"/>
  <c r="Q21" i="35"/>
  <c r="P21" i="35"/>
  <c r="O21" i="35"/>
  <c r="N21" i="35"/>
  <c r="M21" i="35"/>
  <c r="L21" i="35"/>
  <c r="K21" i="35"/>
  <c r="U20" i="35"/>
  <c r="T20" i="35"/>
  <c r="S20" i="35"/>
  <c r="R20" i="35"/>
  <c r="Q20" i="35"/>
  <c r="P20" i="35"/>
  <c r="O20" i="35"/>
  <c r="N20" i="35"/>
  <c r="M20" i="35"/>
  <c r="L20" i="35"/>
  <c r="K20" i="35"/>
  <c r="U19" i="35"/>
  <c r="T19" i="35"/>
  <c r="S19" i="35"/>
  <c r="R19" i="35"/>
  <c r="Q19" i="35"/>
  <c r="P19" i="35"/>
  <c r="O19" i="35"/>
  <c r="N19" i="35"/>
  <c r="M19" i="35"/>
  <c r="L19" i="35"/>
  <c r="K19" i="35"/>
  <c r="U18" i="35"/>
  <c r="T18" i="35"/>
  <c r="S18" i="35"/>
  <c r="R18" i="35"/>
  <c r="Q18" i="35"/>
  <c r="P18" i="35"/>
  <c r="O18" i="35"/>
  <c r="N18" i="35"/>
  <c r="M18" i="35"/>
  <c r="L18" i="35"/>
  <c r="K18" i="35"/>
  <c r="U17" i="35"/>
  <c r="T17" i="35"/>
  <c r="S17" i="35"/>
  <c r="R17" i="35"/>
  <c r="Q17" i="35"/>
  <c r="P17" i="35"/>
  <c r="O17" i="35"/>
  <c r="N17" i="35"/>
  <c r="M17" i="35"/>
  <c r="L17" i="35"/>
  <c r="K17" i="35"/>
  <c r="U16" i="35"/>
  <c r="T16" i="35"/>
  <c r="S16" i="35"/>
  <c r="R16" i="35"/>
  <c r="Q16" i="35"/>
  <c r="P16" i="35"/>
  <c r="O16" i="35"/>
  <c r="N16" i="35"/>
  <c r="M16" i="35"/>
  <c r="L16" i="35"/>
  <c r="K16" i="35"/>
  <c r="U15" i="35"/>
  <c r="T15" i="35"/>
  <c r="S15" i="35"/>
  <c r="R15" i="35"/>
  <c r="Q15" i="35"/>
  <c r="P15" i="35"/>
  <c r="O15" i="35"/>
  <c r="N15" i="35"/>
  <c r="M15" i="35"/>
  <c r="L15" i="35"/>
  <c r="K15" i="35"/>
  <c r="U14" i="35"/>
  <c r="T14" i="35"/>
  <c r="S14" i="35"/>
  <c r="R14" i="35"/>
  <c r="Q14" i="35"/>
  <c r="P14" i="35"/>
  <c r="O14" i="35"/>
  <c r="N14" i="35"/>
  <c r="M14" i="35"/>
  <c r="L14" i="35"/>
  <c r="K14" i="35"/>
  <c r="U13" i="35"/>
  <c r="T13" i="35"/>
  <c r="S13" i="35"/>
  <c r="R13" i="35"/>
  <c r="Q13" i="35"/>
  <c r="P13" i="35"/>
  <c r="O13" i="35"/>
  <c r="N13" i="35"/>
  <c r="M13" i="35"/>
  <c r="L13" i="35"/>
  <c r="K13" i="35"/>
  <c r="U12" i="35"/>
  <c r="T12" i="35"/>
  <c r="S12" i="35"/>
  <c r="R12" i="35"/>
  <c r="Q12" i="35"/>
  <c r="P12" i="35"/>
  <c r="O12" i="35"/>
  <c r="N12" i="35"/>
  <c r="M12" i="35"/>
  <c r="L12" i="35"/>
  <c r="K12" i="35"/>
  <c r="U11" i="35"/>
  <c r="T11" i="35"/>
  <c r="S11" i="35"/>
  <c r="R11" i="35"/>
  <c r="Q11" i="35"/>
  <c r="P11" i="35"/>
  <c r="O11" i="35"/>
  <c r="N11" i="35"/>
  <c r="M11" i="35"/>
  <c r="L11" i="35"/>
  <c r="K11" i="35"/>
  <c r="U10" i="35"/>
  <c r="T10" i="35"/>
  <c r="S10" i="35"/>
  <c r="R10" i="35"/>
  <c r="Q10" i="35"/>
  <c r="P10" i="35"/>
  <c r="O10" i="35"/>
  <c r="N10" i="35"/>
  <c r="M10" i="35"/>
  <c r="L10" i="35"/>
  <c r="K10" i="35"/>
  <c r="U9" i="35"/>
  <c r="T9" i="35"/>
  <c r="S9" i="35"/>
  <c r="R9" i="35"/>
  <c r="Q9" i="35"/>
  <c r="P9" i="35"/>
  <c r="O9" i="35"/>
  <c r="N9" i="35"/>
  <c r="M9" i="35"/>
  <c r="L9" i="35"/>
  <c r="K9" i="35"/>
  <c r="U8" i="35"/>
  <c r="T8" i="35"/>
  <c r="S8" i="35"/>
  <c r="R8" i="35"/>
  <c r="Q8" i="35"/>
  <c r="P8" i="35"/>
  <c r="O8" i="35"/>
  <c r="N8" i="35"/>
  <c r="M8" i="35"/>
  <c r="L8" i="35"/>
  <c r="K8" i="35"/>
  <c r="AH616" i="35"/>
  <c r="AG616" i="35"/>
  <c r="AF616" i="35"/>
  <c r="AE616" i="35"/>
  <c r="AD616" i="35"/>
  <c r="AC616" i="35"/>
  <c r="AB616" i="35"/>
  <c r="AA616" i="35"/>
  <c r="Z616" i="35"/>
  <c r="Y616" i="35"/>
  <c r="X616" i="35"/>
  <c r="AH615" i="35"/>
  <c r="AG615" i="35"/>
  <c r="AF615" i="35"/>
  <c r="AE615" i="35"/>
  <c r="AD615" i="35"/>
  <c r="AC615" i="35"/>
  <c r="AB615" i="35"/>
  <c r="AA615" i="35"/>
  <c r="Z615" i="35"/>
  <c r="Y615" i="35"/>
  <c r="X615" i="35"/>
  <c r="AH614" i="35"/>
  <c r="AG614" i="35"/>
  <c r="AF614" i="35"/>
  <c r="AE614" i="35"/>
  <c r="AD614" i="35"/>
  <c r="AC614" i="35"/>
  <c r="AB614" i="35"/>
  <c r="AA614" i="35"/>
  <c r="Z614" i="35"/>
  <c r="Y614" i="35"/>
  <c r="X614" i="35"/>
  <c r="AH613" i="35"/>
  <c r="AG613" i="35"/>
  <c r="AF613" i="35"/>
  <c r="AE613" i="35"/>
  <c r="AD613" i="35"/>
  <c r="AC613" i="35"/>
  <c r="AB613" i="35"/>
  <c r="AA613" i="35"/>
  <c r="Z613" i="35"/>
  <c r="Y613" i="35"/>
  <c r="X613" i="35"/>
  <c r="AH612" i="35"/>
  <c r="AG612" i="35"/>
  <c r="AF612" i="35"/>
  <c r="AE612" i="35"/>
  <c r="AD612" i="35"/>
  <c r="AC612" i="35"/>
  <c r="AB612" i="35"/>
  <c r="AA612" i="35"/>
  <c r="Z612" i="35"/>
  <c r="Y612" i="35"/>
  <c r="X612" i="35"/>
  <c r="AH611" i="35"/>
  <c r="AG611" i="35"/>
  <c r="AF611" i="35"/>
  <c r="AE611" i="35"/>
  <c r="AD611" i="35"/>
  <c r="AC611" i="35"/>
  <c r="AB611" i="35"/>
  <c r="AA611" i="35"/>
  <c r="Z611" i="35"/>
  <c r="Y611" i="35"/>
  <c r="X611" i="35"/>
  <c r="AH610" i="35"/>
  <c r="AG610" i="35"/>
  <c r="AF610" i="35"/>
  <c r="AE610" i="35"/>
  <c r="AD610" i="35"/>
  <c r="AC610" i="35"/>
  <c r="AB610" i="35"/>
  <c r="AA610" i="35"/>
  <c r="Z610" i="35"/>
  <c r="Y610" i="35"/>
  <c r="X610" i="35"/>
  <c r="AH609" i="35"/>
  <c r="AG609" i="35"/>
  <c r="AF609" i="35"/>
  <c r="AE609" i="35"/>
  <c r="AD609" i="35"/>
  <c r="AC609" i="35"/>
  <c r="AB609" i="35"/>
  <c r="AA609" i="35"/>
  <c r="Z609" i="35"/>
  <c r="Y609" i="35"/>
  <c r="X609" i="35"/>
  <c r="AH608" i="35"/>
  <c r="AG608" i="35"/>
  <c r="AF608" i="35"/>
  <c r="AE608" i="35"/>
  <c r="AD608" i="35"/>
  <c r="AC608" i="35"/>
  <c r="AB608" i="35"/>
  <c r="AA608" i="35"/>
  <c r="Z608" i="35"/>
  <c r="Y608" i="35"/>
  <c r="X608" i="35"/>
  <c r="AH607" i="35"/>
  <c r="AG607" i="35"/>
  <c r="AF607" i="35"/>
  <c r="AE607" i="35"/>
  <c r="AD607" i="35"/>
  <c r="AC607" i="35"/>
  <c r="AB607" i="35"/>
  <c r="AA607" i="35"/>
  <c r="Z607" i="35"/>
  <c r="Y607" i="35"/>
  <c r="X607" i="35"/>
  <c r="AH606" i="35"/>
  <c r="AG606" i="35"/>
  <c r="AF606" i="35"/>
  <c r="AE606" i="35"/>
  <c r="AD606" i="35"/>
  <c r="AC606" i="35"/>
  <c r="AB606" i="35"/>
  <c r="AA606" i="35"/>
  <c r="Z606" i="35"/>
  <c r="Y606" i="35"/>
  <c r="X606" i="35"/>
  <c r="AH605" i="35"/>
  <c r="AG605" i="35"/>
  <c r="AF605" i="35"/>
  <c r="AE605" i="35"/>
  <c r="AD605" i="35"/>
  <c r="AC605" i="35"/>
  <c r="AB605" i="35"/>
  <c r="AA605" i="35"/>
  <c r="Z605" i="35"/>
  <c r="Y605" i="35"/>
  <c r="X605" i="35"/>
  <c r="AH604" i="35"/>
  <c r="AG604" i="35"/>
  <c r="AF604" i="35"/>
  <c r="AE604" i="35"/>
  <c r="AD604" i="35"/>
  <c r="AC604" i="35"/>
  <c r="AB604" i="35"/>
  <c r="AA604" i="35"/>
  <c r="Z604" i="35"/>
  <c r="Y604" i="35"/>
  <c r="X604" i="35"/>
  <c r="AH603" i="35"/>
  <c r="AG603" i="35"/>
  <c r="AF603" i="35"/>
  <c r="AE603" i="35"/>
  <c r="AD603" i="35"/>
  <c r="AC603" i="35"/>
  <c r="AB603" i="35"/>
  <c r="AA603" i="35"/>
  <c r="Z603" i="35"/>
  <c r="Y603" i="35"/>
  <c r="X603" i="35"/>
  <c r="AH602" i="35"/>
  <c r="AG602" i="35"/>
  <c r="AF602" i="35"/>
  <c r="AE602" i="35"/>
  <c r="AD602" i="35"/>
  <c r="AC602" i="35"/>
  <c r="AB602" i="35"/>
  <c r="AA602" i="35"/>
  <c r="Z602" i="35"/>
  <c r="Y602" i="35"/>
  <c r="X602" i="35"/>
  <c r="AH601" i="35"/>
  <c r="AG601" i="35"/>
  <c r="AF601" i="35"/>
  <c r="AE601" i="35"/>
  <c r="AD601" i="35"/>
  <c r="AC601" i="35"/>
  <c r="AB601" i="35"/>
  <c r="AA601" i="35"/>
  <c r="Z601" i="35"/>
  <c r="Y601" i="35"/>
  <c r="X601" i="35"/>
  <c r="AH600" i="35"/>
  <c r="AG600" i="35"/>
  <c r="AF600" i="35"/>
  <c r="AE600" i="35"/>
  <c r="AD600" i="35"/>
  <c r="AC600" i="35"/>
  <c r="AB600" i="35"/>
  <c r="AA600" i="35"/>
  <c r="Z600" i="35"/>
  <c r="Y600" i="35"/>
  <c r="X600" i="35"/>
  <c r="AH599" i="35"/>
  <c r="AG599" i="35"/>
  <c r="AF599" i="35"/>
  <c r="AE599" i="35"/>
  <c r="AD599" i="35"/>
  <c r="AC599" i="35"/>
  <c r="AB599" i="35"/>
  <c r="AA599" i="35"/>
  <c r="Z599" i="35"/>
  <c r="Y599" i="35"/>
  <c r="X599" i="35"/>
  <c r="AH598" i="35"/>
  <c r="AG598" i="35"/>
  <c r="AF598" i="35"/>
  <c r="AE598" i="35"/>
  <c r="AD598" i="35"/>
  <c r="AC598" i="35"/>
  <c r="AB598" i="35"/>
  <c r="AA598" i="35"/>
  <c r="Z598" i="35"/>
  <c r="Y598" i="35"/>
  <c r="X598" i="35"/>
  <c r="AH597" i="35"/>
  <c r="AG597" i="35"/>
  <c r="AF597" i="35"/>
  <c r="AE597" i="35"/>
  <c r="AD597" i="35"/>
  <c r="AC597" i="35"/>
  <c r="AB597" i="35"/>
  <c r="AA597" i="35"/>
  <c r="Z597" i="35"/>
  <c r="Y597" i="35"/>
  <c r="X597" i="35"/>
  <c r="AH596" i="35"/>
  <c r="AG596" i="35"/>
  <c r="AF596" i="35"/>
  <c r="AE596" i="35"/>
  <c r="AD596" i="35"/>
  <c r="AC596" i="35"/>
  <c r="AB596" i="35"/>
  <c r="AA596" i="35"/>
  <c r="Z596" i="35"/>
  <c r="Y596" i="35"/>
  <c r="X596" i="35"/>
  <c r="AH595" i="35"/>
  <c r="AG595" i="35"/>
  <c r="AF595" i="35"/>
  <c r="AE595" i="35"/>
  <c r="AD595" i="35"/>
  <c r="AC595" i="35"/>
  <c r="AB595" i="35"/>
  <c r="AA595" i="35"/>
  <c r="Z595" i="35"/>
  <c r="Y595" i="35"/>
  <c r="X595" i="35"/>
  <c r="AH594" i="35"/>
  <c r="AG594" i="35"/>
  <c r="AF594" i="35"/>
  <c r="AE594" i="35"/>
  <c r="AD594" i="35"/>
  <c r="AC594" i="35"/>
  <c r="AB594" i="35"/>
  <c r="AA594" i="35"/>
  <c r="Z594" i="35"/>
  <c r="Y594" i="35"/>
  <c r="X594" i="35"/>
  <c r="AH593" i="35"/>
  <c r="AG593" i="35"/>
  <c r="AF593" i="35"/>
  <c r="AE593" i="35"/>
  <c r="AD593" i="35"/>
  <c r="AC593" i="35"/>
  <c r="AB593" i="35"/>
  <c r="AA593" i="35"/>
  <c r="Z593" i="35"/>
  <c r="Y593" i="35"/>
  <c r="X593" i="35"/>
  <c r="AH592" i="35"/>
  <c r="AG592" i="35"/>
  <c r="AF592" i="35"/>
  <c r="AE592" i="35"/>
  <c r="AD592" i="35"/>
  <c r="AC592" i="35"/>
  <c r="AB592" i="35"/>
  <c r="AA592" i="35"/>
  <c r="Z592" i="35"/>
  <c r="Y592" i="35"/>
  <c r="X592" i="35"/>
  <c r="AH591" i="35"/>
  <c r="AG591" i="35"/>
  <c r="AF591" i="35"/>
  <c r="AE591" i="35"/>
  <c r="AD591" i="35"/>
  <c r="AC591" i="35"/>
  <c r="AB591" i="35"/>
  <c r="AA591" i="35"/>
  <c r="Z591" i="35"/>
  <c r="Y591" i="35"/>
  <c r="X591" i="35"/>
  <c r="AH590" i="35"/>
  <c r="AG590" i="35"/>
  <c r="AF590" i="35"/>
  <c r="AE590" i="35"/>
  <c r="AD590" i="35"/>
  <c r="AC590" i="35"/>
  <c r="AB590" i="35"/>
  <c r="AA590" i="35"/>
  <c r="Z590" i="35"/>
  <c r="Y590" i="35"/>
  <c r="X590" i="35"/>
  <c r="AH589" i="35"/>
  <c r="AG589" i="35"/>
  <c r="AF589" i="35"/>
  <c r="AE589" i="35"/>
  <c r="AD589" i="35"/>
  <c r="AC589" i="35"/>
  <c r="AB589" i="35"/>
  <c r="AA589" i="35"/>
  <c r="Z589" i="35"/>
  <c r="Y589" i="35"/>
  <c r="X589" i="35"/>
  <c r="AH588" i="35"/>
  <c r="AG588" i="35"/>
  <c r="AF588" i="35"/>
  <c r="AE588" i="35"/>
  <c r="AD588" i="35"/>
  <c r="AC588" i="35"/>
  <c r="AB588" i="35"/>
  <c r="AA588" i="35"/>
  <c r="Z588" i="35"/>
  <c r="Y588" i="35"/>
  <c r="X588" i="35"/>
  <c r="AH587" i="35"/>
  <c r="AG587" i="35"/>
  <c r="AF587" i="35"/>
  <c r="AE587" i="35"/>
  <c r="AD587" i="35"/>
  <c r="AC587" i="35"/>
  <c r="AB587" i="35"/>
  <c r="AA587" i="35"/>
  <c r="Z587" i="35"/>
  <c r="Y587" i="35"/>
  <c r="X587" i="35"/>
  <c r="AH586" i="35"/>
  <c r="AG586" i="35"/>
  <c r="AF586" i="35"/>
  <c r="AE586" i="35"/>
  <c r="AD586" i="35"/>
  <c r="AC586" i="35"/>
  <c r="AB586" i="35"/>
  <c r="AA586" i="35"/>
  <c r="Z586" i="35"/>
  <c r="Y586" i="35"/>
  <c r="X586" i="35"/>
  <c r="AH585" i="35"/>
  <c r="AG585" i="35"/>
  <c r="AF585" i="35"/>
  <c r="AE585" i="35"/>
  <c r="AD585" i="35"/>
  <c r="AC585" i="35"/>
  <c r="AB585" i="35"/>
  <c r="AA585" i="35"/>
  <c r="Z585" i="35"/>
  <c r="Y585" i="35"/>
  <c r="X585" i="35"/>
  <c r="AH584" i="35"/>
  <c r="AG584" i="35"/>
  <c r="AF584" i="35"/>
  <c r="AE584" i="35"/>
  <c r="AD584" i="35"/>
  <c r="AC584" i="35"/>
  <c r="AB584" i="35"/>
  <c r="AA584" i="35"/>
  <c r="Z584" i="35"/>
  <c r="Y584" i="35"/>
  <c r="X584" i="35"/>
  <c r="AH583" i="35"/>
  <c r="AG583" i="35"/>
  <c r="AF583" i="35"/>
  <c r="AE583" i="35"/>
  <c r="AD583" i="35"/>
  <c r="AC583" i="35"/>
  <c r="AB583" i="35"/>
  <c r="AA583" i="35"/>
  <c r="Z583" i="35"/>
  <c r="Y583" i="35"/>
  <c r="X583" i="35"/>
  <c r="AH582" i="35"/>
  <c r="AG582" i="35"/>
  <c r="AF582" i="35"/>
  <c r="AE582" i="35"/>
  <c r="AD582" i="35"/>
  <c r="AC582" i="35"/>
  <c r="AB582" i="35"/>
  <c r="AA582" i="35"/>
  <c r="Z582" i="35"/>
  <c r="Y582" i="35"/>
  <c r="X582" i="35"/>
  <c r="AH581" i="35"/>
  <c r="AG581" i="35"/>
  <c r="AF581" i="35"/>
  <c r="AE581" i="35"/>
  <c r="AD581" i="35"/>
  <c r="AC581" i="35"/>
  <c r="AB581" i="35"/>
  <c r="AA581" i="35"/>
  <c r="Z581" i="35"/>
  <c r="Y581" i="35"/>
  <c r="X581" i="35"/>
  <c r="AH580" i="35"/>
  <c r="AG580" i="35"/>
  <c r="AF580" i="35"/>
  <c r="AE580" i="35"/>
  <c r="AD580" i="35"/>
  <c r="AC580" i="35"/>
  <c r="AB580" i="35"/>
  <c r="AA580" i="35"/>
  <c r="Z580" i="35"/>
  <c r="Y580" i="35"/>
  <c r="X580" i="35"/>
  <c r="AH579" i="35"/>
  <c r="AG579" i="35"/>
  <c r="AF579" i="35"/>
  <c r="AE579" i="35"/>
  <c r="AD579" i="35"/>
  <c r="AC579" i="35"/>
  <c r="AB579" i="35"/>
  <c r="AA579" i="35"/>
  <c r="Z579" i="35"/>
  <c r="Y579" i="35"/>
  <c r="X579" i="35"/>
  <c r="AH578" i="35"/>
  <c r="AG578" i="35"/>
  <c r="AF578" i="35"/>
  <c r="AE578" i="35"/>
  <c r="AD578" i="35"/>
  <c r="AC578" i="35"/>
  <c r="AB578" i="35"/>
  <c r="AA578" i="35"/>
  <c r="Z578" i="35"/>
  <c r="Y578" i="35"/>
  <c r="X578" i="35"/>
  <c r="AH577" i="35"/>
  <c r="AG577" i="35"/>
  <c r="AF577" i="35"/>
  <c r="AE577" i="35"/>
  <c r="AD577" i="35"/>
  <c r="AC577" i="35"/>
  <c r="AB577" i="35"/>
  <c r="AA577" i="35"/>
  <c r="Z577" i="35"/>
  <c r="Y577" i="35"/>
  <c r="X577" i="35"/>
  <c r="AH576" i="35"/>
  <c r="AG576" i="35"/>
  <c r="AF576" i="35"/>
  <c r="AE576" i="35"/>
  <c r="AD576" i="35"/>
  <c r="AC576" i="35"/>
  <c r="AB576" i="35"/>
  <c r="AA576" i="35"/>
  <c r="Z576" i="35"/>
  <c r="Y576" i="35"/>
  <c r="X576" i="35"/>
  <c r="AH575" i="35"/>
  <c r="AG575" i="35"/>
  <c r="AF575" i="35"/>
  <c r="AE575" i="35"/>
  <c r="AD575" i="35"/>
  <c r="AC575" i="35"/>
  <c r="AB575" i="35"/>
  <c r="AA575" i="35"/>
  <c r="Z575" i="35"/>
  <c r="Y575" i="35"/>
  <c r="X575" i="35"/>
  <c r="AH574" i="35"/>
  <c r="AG574" i="35"/>
  <c r="AF574" i="35"/>
  <c r="AE574" i="35"/>
  <c r="AD574" i="35"/>
  <c r="AC574" i="35"/>
  <c r="AB574" i="35"/>
  <c r="AA574" i="35"/>
  <c r="Z574" i="35"/>
  <c r="Y574" i="35"/>
  <c r="X574" i="35"/>
  <c r="AH573" i="35"/>
  <c r="AG573" i="35"/>
  <c r="AF573" i="35"/>
  <c r="AE573" i="35"/>
  <c r="AD573" i="35"/>
  <c r="AC573" i="35"/>
  <c r="AB573" i="35"/>
  <c r="AA573" i="35"/>
  <c r="Z573" i="35"/>
  <c r="Y573" i="35"/>
  <c r="X573" i="35"/>
  <c r="AH572" i="35"/>
  <c r="AG572" i="35"/>
  <c r="AF572" i="35"/>
  <c r="AE572" i="35"/>
  <c r="AD572" i="35"/>
  <c r="AC572" i="35"/>
  <c r="AB572" i="35"/>
  <c r="AA572" i="35"/>
  <c r="Z572" i="35"/>
  <c r="Y572" i="35"/>
  <c r="X572" i="35"/>
  <c r="AH571" i="35"/>
  <c r="AG571" i="35"/>
  <c r="AF571" i="35"/>
  <c r="AE571" i="35"/>
  <c r="AD571" i="35"/>
  <c r="AC571" i="35"/>
  <c r="AB571" i="35"/>
  <c r="AA571" i="35"/>
  <c r="Z571" i="35"/>
  <c r="Y571" i="35"/>
  <c r="X571" i="35"/>
  <c r="AH570" i="35"/>
  <c r="AG570" i="35"/>
  <c r="AF570" i="35"/>
  <c r="AE570" i="35"/>
  <c r="AD570" i="35"/>
  <c r="AC570" i="35"/>
  <c r="AB570" i="35"/>
  <c r="AA570" i="35"/>
  <c r="Z570" i="35"/>
  <c r="Y570" i="35"/>
  <c r="X570" i="35"/>
  <c r="AH569" i="35"/>
  <c r="AG569" i="35"/>
  <c r="AF569" i="35"/>
  <c r="AE569" i="35"/>
  <c r="AD569" i="35"/>
  <c r="AC569" i="35"/>
  <c r="AB569" i="35"/>
  <c r="AA569" i="35"/>
  <c r="Z569" i="35"/>
  <c r="Y569" i="35"/>
  <c r="X569" i="35"/>
  <c r="AH568" i="35"/>
  <c r="AG568" i="35"/>
  <c r="AF568" i="35"/>
  <c r="AE568" i="35"/>
  <c r="AD568" i="35"/>
  <c r="AC568" i="35"/>
  <c r="AB568" i="35"/>
  <c r="AA568" i="35"/>
  <c r="Z568" i="35"/>
  <c r="Y568" i="35"/>
  <c r="X568" i="35"/>
  <c r="AH567" i="35"/>
  <c r="AG567" i="35"/>
  <c r="AF567" i="35"/>
  <c r="AE567" i="35"/>
  <c r="AD567" i="35"/>
  <c r="AC567" i="35"/>
  <c r="AB567" i="35"/>
  <c r="AA567" i="35"/>
  <c r="Z567" i="35"/>
  <c r="Y567" i="35"/>
  <c r="X567" i="35"/>
  <c r="AH566" i="35"/>
  <c r="AG566" i="35"/>
  <c r="AF566" i="35"/>
  <c r="AE566" i="35"/>
  <c r="AD566" i="35"/>
  <c r="AC566" i="35"/>
  <c r="AB566" i="35"/>
  <c r="AA566" i="35"/>
  <c r="Z566" i="35"/>
  <c r="Y566" i="35"/>
  <c r="X566" i="35"/>
  <c r="AH565" i="35"/>
  <c r="AG565" i="35"/>
  <c r="AF565" i="35"/>
  <c r="AE565" i="35"/>
  <c r="AD565" i="35"/>
  <c r="AC565" i="35"/>
  <c r="AB565" i="35"/>
  <c r="AA565" i="35"/>
  <c r="Z565" i="35"/>
  <c r="Y565" i="35"/>
  <c r="X565" i="35"/>
  <c r="AH564" i="35"/>
  <c r="AG564" i="35"/>
  <c r="AF564" i="35"/>
  <c r="AE564" i="35"/>
  <c r="AD564" i="35"/>
  <c r="AC564" i="35"/>
  <c r="AB564" i="35"/>
  <c r="AA564" i="35"/>
  <c r="Z564" i="35"/>
  <c r="Y564" i="35"/>
  <c r="X564" i="35"/>
  <c r="AH563" i="35"/>
  <c r="AG563" i="35"/>
  <c r="AF563" i="35"/>
  <c r="AE563" i="35"/>
  <c r="AD563" i="35"/>
  <c r="AC563" i="35"/>
  <c r="AB563" i="35"/>
  <c r="AA563" i="35"/>
  <c r="Z563" i="35"/>
  <c r="Y563" i="35"/>
  <c r="X563" i="35"/>
  <c r="AH562" i="35"/>
  <c r="AG562" i="35"/>
  <c r="AF562" i="35"/>
  <c r="AE562" i="35"/>
  <c r="AD562" i="35"/>
  <c r="AC562" i="35"/>
  <c r="AB562" i="35"/>
  <c r="AA562" i="35"/>
  <c r="Z562" i="35"/>
  <c r="Y562" i="35"/>
  <c r="X562" i="35"/>
  <c r="AH561" i="35"/>
  <c r="AG561" i="35"/>
  <c r="AF561" i="35"/>
  <c r="AE561" i="35"/>
  <c r="AD561" i="35"/>
  <c r="AC561" i="35"/>
  <c r="AB561" i="35"/>
  <c r="AA561" i="35"/>
  <c r="Z561" i="35"/>
  <c r="Y561" i="35"/>
  <c r="X561" i="35"/>
  <c r="AH560" i="35"/>
  <c r="AG560" i="35"/>
  <c r="AF560" i="35"/>
  <c r="AE560" i="35"/>
  <c r="AD560" i="35"/>
  <c r="AC560" i="35"/>
  <c r="AB560" i="35"/>
  <c r="AA560" i="35"/>
  <c r="Z560" i="35"/>
  <c r="Y560" i="35"/>
  <c r="X560" i="35"/>
  <c r="AH559" i="35"/>
  <c r="AG559" i="35"/>
  <c r="AF559" i="35"/>
  <c r="AE559" i="35"/>
  <c r="AD559" i="35"/>
  <c r="AC559" i="35"/>
  <c r="AB559" i="35"/>
  <c r="AA559" i="35"/>
  <c r="Z559" i="35"/>
  <c r="Y559" i="35"/>
  <c r="X559" i="35"/>
  <c r="AH558" i="35"/>
  <c r="AG558" i="35"/>
  <c r="AF558" i="35"/>
  <c r="AE558" i="35"/>
  <c r="AD558" i="35"/>
  <c r="AC558" i="35"/>
  <c r="AB558" i="35"/>
  <c r="AA558" i="35"/>
  <c r="Z558" i="35"/>
  <c r="Y558" i="35"/>
  <c r="X558" i="35"/>
  <c r="AH557" i="35"/>
  <c r="AG557" i="35"/>
  <c r="AF557" i="35"/>
  <c r="AE557" i="35"/>
  <c r="AD557" i="35"/>
  <c r="AC557" i="35"/>
  <c r="AB557" i="35"/>
  <c r="AA557" i="35"/>
  <c r="Z557" i="35"/>
  <c r="Y557" i="35"/>
  <c r="X557" i="35"/>
  <c r="AH556" i="35"/>
  <c r="AG556" i="35"/>
  <c r="AF556" i="35"/>
  <c r="AE556" i="35"/>
  <c r="AD556" i="35"/>
  <c r="AC556" i="35"/>
  <c r="AB556" i="35"/>
  <c r="AA556" i="35"/>
  <c r="Z556" i="35"/>
  <c r="Y556" i="35"/>
  <c r="X556" i="35"/>
  <c r="AH555" i="35"/>
  <c r="AG555" i="35"/>
  <c r="AF555" i="35"/>
  <c r="AE555" i="35"/>
  <c r="AD555" i="35"/>
  <c r="AC555" i="35"/>
  <c r="AB555" i="35"/>
  <c r="AA555" i="35"/>
  <c r="Z555" i="35"/>
  <c r="Y555" i="35"/>
  <c r="X555" i="35"/>
  <c r="AH554" i="35"/>
  <c r="AG554" i="35"/>
  <c r="AF554" i="35"/>
  <c r="AE554" i="35"/>
  <c r="AD554" i="35"/>
  <c r="AC554" i="35"/>
  <c r="AB554" i="35"/>
  <c r="AA554" i="35"/>
  <c r="Z554" i="35"/>
  <c r="Y554" i="35"/>
  <c r="X554" i="35"/>
  <c r="AH553" i="35"/>
  <c r="AG553" i="35"/>
  <c r="AF553" i="35"/>
  <c r="AE553" i="35"/>
  <c r="AD553" i="35"/>
  <c r="AC553" i="35"/>
  <c r="AB553" i="35"/>
  <c r="AA553" i="35"/>
  <c r="Z553" i="35"/>
  <c r="Y553" i="35"/>
  <c r="X553" i="35"/>
  <c r="AH552" i="35"/>
  <c r="AG552" i="35"/>
  <c r="AF552" i="35"/>
  <c r="AE552" i="35"/>
  <c r="AD552" i="35"/>
  <c r="AC552" i="35"/>
  <c r="AB552" i="35"/>
  <c r="AA552" i="35"/>
  <c r="Z552" i="35"/>
  <c r="Y552" i="35"/>
  <c r="X552" i="35"/>
  <c r="AH551" i="35"/>
  <c r="AG551" i="35"/>
  <c r="AF551" i="35"/>
  <c r="AE551" i="35"/>
  <c r="AD551" i="35"/>
  <c r="AC551" i="35"/>
  <c r="AB551" i="35"/>
  <c r="AA551" i="35"/>
  <c r="Z551" i="35"/>
  <c r="Y551" i="35"/>
  <c r="X551" i="35"/>
  <c r="AH550" i="35"/>
  <c r="AG550" i="35"/>
  <c r="AF550" i="35"/>
  <c r="AE550" i="35"/>
  <c r="AD550" i="35"/>
  <c r="AC550" i="35"/>
  <c r="AB550" i="35"/>
  <c r="AA550" i="35"/>
  <c r="Z550" i="35"/>
  <c r="Y550" i="35"/>
  <c r="X550" i="35"/>
  <c r="AH549" i="35"/>
  <c r="AG549" i="35"/>
  <c r="AF549" i="35"/>
  <c r="AE549" i="35"/>
  <c r="AD549" i="35"/>
  <c r="AC549" i="35"/>
  <c r="AB549" i="35"/>
  <c r="AA549" i="35"/>
  <c r="Z549" i="35"/>
  <c r="Y549" i="35"/>
  <c r="X549" i="35"/>
  <c r="AH548" i="35"/>
  <c r="AG548" i="35"/>
  <c r="AF548" i="35"/>
  <c r="AE548" i="35"/>
  <c r="AD548" i="35"/>
  <c r="AC548" i="35"/>
  <c r="AB548" i="35"/>
  <c r="AA548" i="35"/>
  <c r="Z548" i="35"/>
  <c r="Y548" i="35"/>
  <c r="X548" i="35"/>
  <c r="AH547" i="35"/>
  <c r="AG547" i="35"/>
  <c r="AF547" i="35"/>
  <c r="AE547" i="35"/>
  <c r="AD547" i="35"/>
  <c r="AC547" i="35"/>
  <c r="AB547" i="35"/>
  <c r="AA547" i="35"/>
  <c r="Z547" i="35"/>
  <c r="Y547" i="35"/>
  <c r="X547" i="35"/>
  <c r="AH546" i="35"/>
  <c r="AG546" i="35"/>
  <c r="AF546" i="35"/>
  <c r="AE546" i="35"/>
  <c r="AD546" i="35"/>
  <c r="AC546" i="35"/>
  <c r="AB546" i="35"/>
  <c r="AA546" i="35"/>
  <c r="Z546" i="35"/>
  <c r="Y546" i="35"/>
  <c r="X546" i="35"/>
  <c r="AH545" i="35"/>
  <c r="AG545" i="35"/>
  <c r="AF545" i="35"/>
  <c r="AE545" i="35"/>
  <c r="AD545" i="35"/>
  <c r="AC545" i="35"/>
  <c r="AB545" i="35"/>
  <c r="AA545" i="35"/>
  <c r="Z545" i="35"/>
  <c r="Y545" i="35"/>
  <c r="X545" i="35"/>
  <c r="AH544" i="35"/>
  <c r="AG544" i="35"/>
  <c r="AF544" i="35"/>
  <c r="AE544" i="35"/>
  <c r="AD544" i="35"/>
  <c r="AC544" i="35"/>
  <c r="AB544" i="35"/>
  <c r="AA544" i="35"/>
  <c r="Z544" i="35"/>
  <c r="Y544" i="35"/>
  <c r="X544" i="35"/>
  <c r="AH543" i="35"/>
  <c r="AG543" i="35"/>
  <c r="AF543" i="35"/>
  <c r="AE543" i="35"/>
  <c r="AD543" i="35"/>
  <c r="AC543" i="35"/>
  <c r="AB543" i="35"/>
  <c r="AA543" i="35"/>
  <c r="Z543" i="35"/>
  <c r="Y543" i="35"/>
  <c r="X543" i="35"/>
  <c r="AH542" i="35"/>
  <c r="AG542" i="35"/>
  <c r="AF542" i="35"/>
  <c r="AE542" i="35"/>
  <c r="AD542" i="35"/>
  <c r="AC542" i="35"/>
  <c r="AB542" i="35"/>
  <c r="AA542" i="35"/>
  <c r="Z542" i="35"/>
  <c r="Y542" i="35"/>
  <c r="X542" i="35"/>
  <c r="AH541" i="35"/>
  <c r="AG541" i="35"/>
  <c r="AF541" i="35"/>
  <c r="AE541" i="35"/>
  <c r="AD541" i="35"/>
  <c r="AC541" i="35"/>
  <c r="AB541" i="35"/>
  <c r="AA541" i="35"/>
  <c r="Z541" i="35"/>
  <c r="Y541" i="35"/>
  <c r="X541" i="35"/>
  <c r="AH540" i="35"/>
  <c r="AG540" i="35"/>
  <c r="AF540" i="35"/>
  <c r="AE540" i="35"/>
  <c r="AD540" i="35"/>
  <c r="AC540" i="35"/>
  <c r="AB540" i="35"/>
  <c r="AA540" i="35"/>
  <c r="Z540" i="35"/>
  <c r="Y540" i="35"/>
  <c r="X540" i="35"/>
  <c r="AH539" i="35"/>
  <c r="AG539" i="35"/>
  <c r="AF539" i="35"/>
  <c r="AE539" i="35"/>
  <c r="AD539" i="35"/>
  <c r="AC539" i="35"/>
  <c r="AB539" i="35"/>
  <c r="AA539" i="35"/>
  <c r="Z539" i="35"/>
  <c r="Y539" i="35"/>
  <c r="X539" i="35"/>
  <c r="AH538" i="35"/>
  <c r="AG538" i="35"/>
  <c r="AF538" i="35"/>
  <c r="AE538" i="35"/>
  <c r="AD538" i="35"/>
  <c r="AC538" i="35"/>
  <c r="AB538" i="35"/>
  <c r="AA538" i="35"/>
  <c r="Z538" i="35"/>
  <c r="Y538" i="35"/>
  <c r="X538" i="35"/>
  <c r="AH537" i="35"/>
  <c r="AG537" i="35"/>
  <c r="AF537" i="35"/>
  <c r="AE537" i="35"/>
  <c r="AD537" i="35"/>
  <c r="AC537" i="35"/>
  <c r="AB537" i="35"/>
  <c r="AA537" i="35"/>
  <c r="Z537" i="35"/>
  <c r="Y537" i="35"/>
  <c r="X537" i="35"/>
  <c r="AH536" i="35"/>
  <c r="AG536" i="35"/>
  <c r="AF536" i="35"/>
  <c r="AE536" i="35"/>
  <c r="AD536" i="35"/>
  <c r="AC536" i="35"/>
  <c r="AB536" i="35"/>
  <c r="AA536" i="35"/>
  <c r="Z536" i="35"/>
  <c r="Y536" i="35"/>
  <c r="X536" i="35"/>
  <c r="AH535" i="35"/>
  <c r="AG535" i="35"/>
  <c r="AF535" i="35"/>
  <c r="AE535" i="35"/>
  <c r="AD535" i="35"/>
  <c r="AC535" i="35"/>
  <c r="AB535" i="35"/>
  <c r="AA535" i="35"/>
  <c r="Z535" i="35"/>
  <c r="Y535" i="35"/>
  <c r="X535" i="35"/>
  <c r="AH534" i="35"/>
  <c r="AG534" i="35"/>
  <c r="AF534" i="35"/>
  <c r="AE534" i="35"/>
  <c r="AD534" i="35"/>
  <c r="AC534" i="35"/>
  <c r="AB534" i="35"/>
  <c r="AA534" i="35"/>
  <c r="Z534" i="35"/>
  <c r="Y534" i="35"/>
  <c r="X534" i="35"/>
  <c r="AH533" i="35"/>
  <c r="AG533" i="35"/>
  <c r="AF533" i="35"/>
  <c r="AE533" i="35"/>
  <c r="AD533" i="35"/>
  <c r="AC533" i="35"/>
  <c r="AB533" i="35"/>
  <c r="AA533" i="35"/>
  <c r="Z533" i="35"/>
  <c r="Y533" i="35"/>
  <c r="X533" i="35"/>
  <c r="AH532" i="35"/>
  <c r="AG532" i="35"/>
  <c r="AF532" i="35"/>
  <c r="AE532" i="35"/>
  <c r="AD532" i="35"/>
  <c r="AC532" i="35"/>
  <c r="AB532" i="35"/>
  <c r="AA532" i="35"/>
  <c r="Z532" i="35"/>
  <c r="Y532" i="35"/>
  <c r="X532" i="35"/>
  <c r="AH531" i="35"/>
  <c r="AG531" i="35"/>
  <c r="AF531" i="35"/>
  <c r="AE531" i="35"/>
  <c r="AD531" i="35"/>
  <c r="AC531" i="35"/>
  <c r="AB531" i="35"/>
  <c r="AA531" i="35"/>
  <c r="Z531" i="35"/>
  <c r="Y531" i="35"/>
  <c r="X531" i="35"/>
  <c r="AH530" i="35"/>
  <c r="AG530" i="35"/>
  <c r="AF530" i="35"/>
  <c r="AE530" i="35"/>
  <c r="AD530" i="35"/>
  <c r="AC530" i="35"/>
  <c r="AB530" i="35"/>
  <c r="AA530" i="35"/>
  <c r="Z530" i="35"/>
  <c r="Y530" i="35"/>
  <c r="X530" i="35"/>
  <c r="AH529" i="35"/>
  <c r="AG529" i="35"/>
  <c r="AF529" i="35"/>
  <c r="AE529" i="35"/>
  <c r="AD529" i="35"/>
  <c r="AC529" i="35"/>
  <c r="AB529" i="35"/>
  <c r="AA529" i="35"/>
  <c r="Z529" i="35"/>
  <c r="Y529" i="35"/>
  <c r="X529" i="35"/>
  <c r="AH528" i="35"/>
  <c r="AG528" i="35"/>
  <c r="AF528" i="35"/>
  <c r="AE528" i="35"/>
  <c r="AD528" i="35"/>
  <c r="AC528" i="35"/>
  <c r="AB528" i="35"/>
  <c r="AA528" i="35"/>
  <c r="Z528" i="35"/>
  <c r="Y528" i="35"/>
  <c r="X528" i="35"/>
  <c r="AH527" i="35"/>
  <c r="AG527" i="35"/>
  <c r="AF527" i="35"/>
  <c r="AE527" i="35"/>
  <c r="AD527" i="35"/>
  <c r="AC527" i="35"/>
  <c r="AB527" i="35"/>
  <c r="AA527" i="35"/>
  <c r="Z527" i="35"/>
  <c r="Y527" i="35"/>
  <c r="X527" i="35"/>
  <c r="AH526" i="35"/>
  <c r="AG526" i="35"/>
  <c r="AF526" i="35"/>
  <c r="AE526" i="35"/>
  <c r="AD526" i="35"/>
  <c r="AC526" i="35"/>
  <c r="AB526" i="35"/>
  <c r="AA526" i="35"/>
  <c r="Z526" i="35"/>
  <c r="Y526" i="35"/>
  <c r="X526" i="35"/>
  <c r="AH525" i="35"/>
  <c r="AG525" i="35"/>
  <c r="AF525" i="35"/>
  <c r="AE525" i="35"/>
  <c r="AD525" i="35"/>
  <c r="AC525" i="35"/>
  <c r="AB525" i="35"/>
  <c r="AA525" i="35"/>
  <c r="Z525" i="35"/>
  <c r="Y525" i="35"/>
  <c r="X525" i="35"/>
  <c r="AH524" i="35"/>
  <c r="AG524" i="35"/>
  <c r="AF524" i="35"/>
  <c r="AE524" i="35"/>
  <c r="AD524" i="35"/>
  <c r="AC524" i="35"/>
  <c r="AB524" i="35"/>
  <c r="AA524" i="35"/>
  <c r="Z524" i="35"/>
  <c r="Y524" i="35"/>
  <c r="X524" i="35"/>
  <c r="AH523" i="35"/>
  <c r="AG523" i="35"/>
  <c r="AF523" i="35"/>
  <c r="AE523" i="35"/>
  <c r="AD523" i="35"/>
  <c r="AC523" i="35"/>
  <c r="AB523" i="35"/>
  <c r="AA523" i="35"/>
  <c r="Z523" i="35"/>
  <c r="Y523" i="35"/>
  <c r="X523" i="35"/>
  <c r="AH522" i="35"/>
  <c r="AG522" i="35"/>
  <c r="AF522" i="35"/>
  <c r="AE522" i="35"/>
  <c r="AD522" i="35"/>
  <c r="AC522" i="35"/>
  <c r="AB522" i="35"/>
  <c r="AA522" i="35"/>
  <c r="Z522" i="35"/>
  <c r="Y522" i="35"/>
  <c r="X522" i="35"/>
  <c r="AH521" i="35"/>
  <c r="AG521" i="35"/>
  <c r="AF521" i="35"/>
  <c r="AE521" i="35"/>
  <c r="AD521" i="35"/>
  <c r="AC521" i="35"/>
  <c r="AB521" i="35"/>
  <c r="AA521" i="35"/>
  <c r="Z521" i="35"/>
  <c r="Y521" i="35"/>
  <c r="X521" i="35"/>
  <c r="AH520" i="35"/>
  <c r="AG520" i="35"/>
  <c r="AF520" i="35"/>
  <c r="AE520" i="35"/>
  <c r="AD520" i="35"/>
  <c r="AC520" i="35"/>
  <c r="AB520" i="35"/>
  <c r="AA520" i="35"/>
  <c r="Z520" i="35"/>
  <c r="Y520" i="35"/>
  <c r="X520" i="35"/>
  <c r="AH519" i="35"/>
  <c r="AG519" i="35"/>
  <c r="AF519" i="35"/>
  <c r="AE519" i="35"/>
  <c r="AD519" i="35"/>
  <c r="AC519" i="35"/>
  <c r="AB519" i="35"/>
  <c r="AA519" i="35"/>
  <c r="Z519" i="35"/>
  <c r="Y519" i="35"/>
  <c r="X519" i="35"/>
  <c r="AH518" i="35"/>
  <c r="AG518" i="35"/>
  <c r="AF518" i="35"/>
  <c r="AE518" i="35"/>
  <c r="AD518" i="35"/>
  <c r="AC518" i="35"/>
  <c r="AB518" i="35"/>
  <c r="AA518" i="35"/>
  <c r="Z518" i="35"/>
  <c r="Y518" i="35"/>
  <c r="X518" i="35"/>
  <c r="AH517" i="35"/>
  <c r="AG517" i="35"/>
  <c r="AF517" i="35"/>
  <c r="AE517" i="35"/>
  <c r="AD517" i="35"/>
  <c r="AC517" i="35"/>
  <c r="AB517" i="35"/>
  <c r="AA517" i="35"/>
  <c r="Z517" i="35"/>
  <c r="Y517" i="35"/>
  <c r="X517" i="35"/>
  <c r="AH516" i="35"/>
  <c r="AG516" i="35"/>
  <c r="AF516" i="35"/>
  <c r="AE516" i="35"/>
  <c r="AD516" i="35"/>
  <c r="AC516" i="35"/>
  <c r="AB516" i="35"/>
  <c r="AA516" i="35"/>
  <c r="Z516" i="35"/>
  <c r="Y516" i="35"/>
  <c r="X516" i="35"/>
  <c r="AH515" i="35"/>
  <c r="AG515" i="35"/>
  <c r="AF515" i="35"/>
  <c r="AE515" i="35"/>
  <c r="AD515" i="35"/>
  <c r="AC515" i="35"/>
  <c r="AB515" i="35"/>
  <c r="AA515" i="35"/>
  <c r="Z515" i="35"/>
  <c r="Y515" i="35"/>
  <c r="X515" i="35"/>
  <c r="AH514" i="35"/>
  <c r="AG514" i="35"/>
  <c r="AF514" i="35"/>
  <c r="AE514" i="35"/>
  <c r="AD514" i="35"/>
  <c r="AC514" i="35"/>
  <c r="AB514" i="35"/>
  <c r="AA514" i="35"/>
  <c r="Z514" i="35"/>
  <c r="Y514" i="35"/>
  <c r="X514" i="35"/>
  <c r="AH513" i="35"/>
  <c r="AG513" i="35"/>
  <c r="AF513" i="35"/>
  <c r="AE513" i="35"/>
  <c r="AD513" i="35"/>
  <c r="AC513" i="35"/>
  <c r="AB513" i="35"/>
  <c r="AA513" i="35"/>
  <c r="Z513" i="35"/>
  <c r="Y513" i="35"/>
  <c r="X513" i="35"/>
  <c r="AH512" i="35"/>
  <c r="AG512" i="35"/>
  <c r="AF512" i="35"/>
  <c r="AE512" i="35"/>
  <c r="AD512" i="35"/>
  <c r="AC512" i="35"/>
  <c r="AB512" i="35"/>
  <c r="AA512" i="35"/>
  <c r="Z512" i="35"/>
  <c r="Y512" i="35"/>
  <c r="X512" i="35"/>
  <c r="AH511" i="35"/>
  <c r="AG511" i="35"/>
  <c r="AF511" i="35"/>
  <c r="AE511" i="35"/>
  <c r="AD511" i="35"/>
  <c r="AC511" i="35"/>
  <c r="AB511" i="35"/>
  <c r="AA511" i="35"/>
  <c r="Z511" i="35"/>
  <c r="Y511" i="35"/>
  <c r="X511" i="35"/>
  <c r="AH510" i="35"/>
  <c r="AG510" i="35"/>
  <c r="AF510" i="35"/>
  <c r="AE510" i="35"/>
  <c r="AD510" i="35"/>
  <c r="AC510" i="35"/>
  <c r="AB510" i="35"/>
  <c r="AA510" i="35"/>
  <c r="Z510" i="35"/>
  <c r="Y510" i="35"/>
  <c r="X510" i="35"/>
  <c r="AH509" i="35"/>
  <c r="AG509" i="35"/>
  <c r="AF509" i="35"/>
  <c r="AE509" i="35"/>
  <c r="AD509" i="35"/>
  <c r="AC509" i="35"/>
  <c r="AB509" i="35"/>
  <c r="AA509" i="35"/>
  <c r="Z509" i="35"/>
  <c r="Y509" i="35"/>
  <c r="X509" i="35"/>
  <c r="AH508" i="35"/>
  <c r="AG508" i="35"/>
  <c r="AF508" i="35"/>
  <c r="AE508" i="35"/>
  <c r="AD508" i="35"/>
  <c r="AC508" i="35"/>
  <c r="AB508" i="35"/>
  <c r="AA508" i="35"/>
  <c r="Z508" i="35"/>
  <c r="Y508" i="35"/>
  <c r="X508" i="35"/>
  <c r="AH507" i="35"/>
  <c r="AG507" i="35"/>
  <c r="AF507" i="35"/>
  <c r="AE507" i="35"/>
  <c r="AD507" i="35"/>
  <c r="AC507" i="35"/>
  <c r="AB507" i="35"/>
  <c r="AA507" i="35"/>
  <c r="Z507" i="35"/>
  <c r="Y507" i="35"/>
  <c r="X507" i="35"/>
  <c r="AH506" i="35"/>
  <c r="AG506" i="35"/>
  <c r="AF506" i="35"/>
  <c r="AE506" i="35"/>
  <c r="AD506" i="35"/>
  <c r="AC506" i="35"/>
  <c r="AB506" i="35"/>
  <c r="AA506" i="35"/>
  <c r="Z506" i="35"/>
  <c r="Y506" i="35"/>
  <c r="X506" i="35"/>
  <c r="AH505" i="35"/>
  <c r="AG505" i="35"/>
  <c r="AF505" i="35"/>
  <c r="AE505" i="35"/>
  <c r="AD505" i="35"/>
  <c r="AC505" i="35"/>
  <c r="AB505" i="35"/>
  <c r="AA505" i="35"/>
  <c r="Z505" i="35"/>
  <c r="Y505" i="35"/>
  <c r="X505" i="35"/>
  <c r="AH504" i="35"/>
  <c r="AG504" i="35"/>
  <c r="AF504" i="35"/>
  <c r="AE504" i="35"/>
  <c r="AD504" i="35"/>
  <c r="AC504" i="35"/>
  <c r="AB504" i="35"/>
  <c r="AA504" i="35"/>
  <c r="Z504" i="35"/>
  <c r="Y504" i="35"/>
  <c r="X504" i="35"/>
  <c r="AH503" i="35"/>
  <c r="AG503" i="35"/>
  <c r="AF503" i="35"/>
  <c r="AE503" i="35"/>
  <c r="AD503" i="35"/>
  <c r="AC503" i="35"/>
  <c r="AB503" i="35"/>
  <c r="AA503" i="35"/>
  <c r="Z503" i="35"/>
  <c r="Y503" i="35"/>
  <c r="X503" i="35"/>
  <c r="AH502" i="35"/>
  <c r="AG502" i="35"/>
  <c r="AF502" i="35"/>
  <c r="AE502" i="35"/>
  <c r="AD502" i="35"/>
  <c r="AC502" i="35"/>
  <c r="AB502" i="35"/>
  <c r="AA502" i="35"/>
  <c r="Z502" i="35"/>
  <c r="Y502" i="35"/>
  <c r="X502" i="35"/>
  <c r="AH501" i="35"/>
  <c r="AG501" i="35"/>
  <c r="AF501" i="35"/>
  <c r="AE501" i="35"/>
  <c r="AD501" i="35"/>
  <c r="AC501" i="35"/>
  <c r="AB501" i="35"/>
  <c r="AA501" i="35"/>
  <c r="Z501" i="35"/>
  <c r="Y501" i="35"/>
  <c r="X501" i="35"/>
  <c r="AH500" i="35"/>
  <c r="AG500" i="35"/>
  <c r="AF500" i="35"/>
  <c r="AE500" i="35"/>
  <c r="AD500" i="35"/>
  <c r="AC500" i="35"/>
  <c r="AB500" i="35"/>
  <c r="AA500" i="35"/>
  <c r="Z500" i="35"/>
  <c r="Y500" i="35"/>
  <c r="X500" i="35"/>
  <c r="AH499" i="35"/>
  <c r="AG499" i="35"/>
  <c r="AF499" i="35"/>
  <c r="AE499" i="35"/>
  <c r="AD499" i="35"/>
  <c r="AC499" i="35"/>
  <c r="AB499" i="35"/>
  <c r="AA499" i="35"/>
  <c r="Z499" i="35"/>
  <c r="Y499" i="35"/>
  <c r="X499" i="35"/>
  <c r="AH498" i="35"/>
  <c r="AG498" i="35"/>
  <c r="AF498" i="35"/>
  <c r="AE498" i="35"/>
  <c r="AD498" i="35"/>
  <c r="AC498" i="35"/>
  <c r="AB498" i="35"/>
  <c r="AA498" i="35"/>
  <c r="Z498" i="35"/>
  <c r="Y498" i="35"/>
  <c r="X498" i="35"/>
  <c r="AH497" i="35"/>
  <c r="AG497" i="35"/>
  <c r="AF497" i="35"/>
  <c r="AE497" i="35"/>
  <c r="AD497" i="35"/>
  <c r="AC497" i="35"/>
  <c r="AB497" i="35"/>
  <c r="AA497" i="35"/>
  <c r="Z497" i="35"/>
  <c r="Y497" i="35"/>
  <c r="X497" i="35"/>
  <c r="AH496" i="35"/>
  <c r="AG496" i="35"/>
  <c r="AF496" i="35"/>
  <c r="AE496" i="35"/>
  <c r="AD496" i="35"/>
  <c r="AC496" i="35"/>
  <c r="AB496" i="35"/>
  <c r="AA496" i="35"/>
  <c r="Z496" i="35"/>
  <c r="Y496" i="35"/>
  <c r="X496" i="35"/>
  <c r="AH495" i="35"/>
  <c r="AG495" i="35"/>
  <c r="AF495" i="35"/>
  <c r="AE495" i="35"/>
  <c r="AD495" i="35"/>
  <c r="AC495" i="35"/>
  <c r="AB495" i="35"/>
  <c r="AA495" i="35"/>
  <c r="Z495" i="35"/>
  <c r="Y495" i="35"/>
  <c r="X495" i="35"/>
  <c r="AH494" i="35"/>
  <c r="AG494" i="35"/>
  <c r="AF494" i="35"/>
  <c r="AE494" i="35"/>
  <c r="AD494" i="35"/>
  <c r="AC494" i="35"/>
  <c r="AB494" i="35"/>
  <c r="AA494" i="35"/>
  <c r="Z494" i="35"/>
  <c r="Y494" i="35"/>
  <c r="X494" i="35"/>
  <c r="AH493" i="35"/>
  <c r="AG493" i="35"/>
  <c r="AF493" i="35"/>
  <c r="AE493" i="35"/>
  <c r="AD493" i="35"/>
  <c r="AC493" i="35"/>
  <c r="AB493" i="35"/>
  <c r="AA493" i="35"/>
  <c r="Z493" i="35"/>
  <c r="Y493" i="35"/>
  <c r="X493" i="35"/>
  <c r="AH492" i="35"/>
  <c r="AG492" i="35"/>
  <c r="AF492" i="35"/>
  <c r="AE492" i="35"/>
  <c r="AD492" i="35"/>
  <c r="AC492" i="35"/>
  <c r="AB492" i="35"/>
  <c r="AA492" i="35"/>
  <c r="Z492" i="35"/>
  <c r="Y492" i="35"/>
  <c r="X492" i="35"/>
  <c r="AH491" i="35"/>
  <c r="AG491" i="35"/>
  <c r="AF491" i="35"/>
  <c r="AE491" i="35"/>
  <c r="AD491" i="35"/>
  <c r="AC491" i="35"/>
  <c r="AB491" i="35"/>
  <c r="AA491" i="35"/>
  <c r="Z491" i="35"/>
  <c r="Y491" i="35"/>
  <c r="X491" i="35"/>
  <c r="AH490" i="35"/>
  <c r="AG490" i="35"/>
  <c r="AF490" i="35"/>
  <c r="AE490" i="35"/>
  <c r="AD490" i="35"/>
  <c r="AC490" i="35"/>
  <c r="AB490" i="35"/>
  <c r="AA490" i="35"/>
  <c r="Z490" i="35"/>
  <c r="Y490" i="35"/>
  <c r="X490" i="35"/>
  <c r="AH489" i="35"/>
  <c r="AG489" i="35"/>
  <c r="AF489" i="35"/>
  <c r="AE489" i="35"/>
  <c r="AD489" i="35"/>
  <c r="AC489" i="35"/>
  <c r="AB489" i="35"/>
  <c r="AA489" i="35"/>
  <c r="Z489" i="35"/>
  <c r="Y489" i="35"/>
  <c r="X489" i="35"/>
  <c r="AH488" i="35"/>
  <c r="AG488" i="35"/>
  <c r="AF488" i="35"/>
  <c r="AE488" i="35"/>
  <c r="AD488" i="35"/>
  <c r="AC488" i="35"/>
  <c r="AB488" i="35"/>
  <c r="AA488" i="35"/>
  <c r="Z488" i="35"/>
  <c r="Y488" i="35"/>
  <c r="X488" i="35"/>
  <c r="AH487" i="35"/>
  <c r="AG487" i="35"/>
  <c r="AF487" i="35"/>
  <c r="AE487" i="35"/>
  <c r="AD487" i="35"/>
  <c r="AC487" i="35"/>
  <c r="AB487" i="35"/>
  <c r="AA487" i="35"/>
  <c r="Z487" i="35"/>
  <c r="Y487" i="35"/>
  <c r="X487" i="35"/>
  <c r="AH486" i="35"/>
  <c r="AG486" i="35"/>
  <c r="AF486" i="35"/>
  <c r="AE486" i="35"/>
  <c r="AD486" i="35"/>
  <c r="AC486" i="35"/>
  <c r="AB486" i="35"/>
  <c r="AA486" i="35"/>
  <c r="Z486" i="35"/>
  <c r="Y486" i="35"/>
  <c r="X486" i="35"/>
  <c r="AH485" i="35"/>
  <c r="AG485" i="35"/>
  <c r="AF485" i="35"/>
  <c r="AE485" i="35"/>
  <c r="AD485" i="35"/>
  <c r="AC485" i="35"/>
  <c r="AB485" i="35"/>
  <c r="AA485" i="35"/>
  <c r="Z485" i="35"/>
  <c r="Y485" i="35"/>
  <c r="X485" i="35"/>
  <c r="AH484" i="35"/>
  <c r="AG484" i="35"/>
  <c r="AF484" i="35"/>
  <c r="AE484" i="35"/>
  <c r="AD484" i="35"/>
  <c r="AC484" i="35"/>
  <c r="AB484" i="35"/>
  <c r="AA484" i="35"/>
  <c r="Z484" i="35"/>
  <c r="Y484" i="35"/>
  <c r="X484" i="35"/>
  <c r="AH483" i="35"/>
  <c r="AG483" i="35"/>
  <c r="AF483" i="35"/>
  <c r="AE483" i="35"/>
  <c r="AD483" i="35"/>
  <c r="AC483" i="35"/>
  <c r="AB483" i="35"/>
  <c r="AA483" i="35"/>
  <c r="Z483" i="35"/>
  <c r="Y483" i="35"/>
  <c r="X483" i="35"/>
  <c r="AH482" i="35"/>
  <c r="AG482" i="35"/>
  <c r="AF482" i="35"/>
  <c r="AE482" i="35"/>
  <c r="AD482" i="35"/>
  <c r="AC482" i="35"/>
  <c r="AB482" i="35"/>
  <c r="AA482" i="35"/>
  <c r="Z482" i="35"/>
  <c r="Y482" i="35"/>
  <c r="X482" i="35"/>
  <c r="AH481" i="35"/>
  <c r="AG481" i="35"/>
  <c r="AF481" i="35"/>
  <c r="AE481" i="35"/>
  <c r="AD481" i="35"/>
  <c r="AC481" i="35"/>
  <c r="AB481" i="35"/>
  <c r="AA481" i="35"/>
  <c r="Z481" i="35"/>
  <c r="Y481" i="35"/>
  <c r="X481" i="35"/>
  <c r="AH480" i="35"/>
  <c r="AG480" i="35"/>
  <c r="AF480" i="35"/>
  <c r="AE480" i="35"/>
  <c r="AD480" i="35"/>
  <c r="AC480" i="35"/>
  <c r="AB480" i="35"/>
  <c r="AA480" i="35"/>
  <c r="Z480" i="35"/>
  <c r="Y480" i="35"/>
  <c r="X480" i="35"/>
  <c r="AH479" i="35"/>
  <c r="AG479" i="35"/>
  <c r="AF479" i="35"/>
  <c r="AE479" i="35"/>
  <c r="AD479" i="35"/>
  <c r="AC479" i="35"/>
  <c r="AB479" i="35"/>
  <c r="AA479" i="35"/>
  <c r="Z479" i="35"/>
  <c r="Y479" i="35"/>
  <c r="X479" i="35"/>
  <c r="AH478" i="35"/>
  <c r="AG478" i="35"/>
  <c r="AF478" i="35"/>
  <c r="AE478" i="35"/>
  <c r="AD478" i="35"/>
  <c r="AC478" i="35"/>
  <c r="AB478" i="35"/>
  <c r="AA478" i="35"/>
  <c r="Z478" i="35"/>
  <c r="Y478" i="35"/>
  <c r="X478" i="35"/>
  <c r="AH477" i="35"/>
  <c r="AG477" i="35"/>
  <c r="AF477" i="35"/>
  <c r="AE477" i="35"/>
  <c r="AD477" i="35"/>
  <c r="AC477" i="35"/>
  <c r="AB477" i="35"/>
  <c r="AA477" i="35"/>
  <c r="Z477" i="35"/>
  <c r="Y477" i="35"/>
  <c r="X477" i="35"/>
  <c r="AH476" i="35"/>
  <c r="AG476" i="35"/>
  <c r="AF476" i="35"/>
  <c r="AE476" i="35"/>
  <c r="AD476" i="35"/>
  <c r="AC476" i="35"/>
  <c r="AB476" i="35"/>
  <c r="AA476" i="35"/>
  <c r="Z476" i="35"/>
  <c r="Y476" i="35"/>
  <c r="X476" i="35"/>
  <c r="AH475" i="35"/>
  <c r="AG475" i="35"/>
  <c r="AF475" i="35"/>
  <c r="AE475" i="35"/>
  <c r="AD475" i="35"/>
  <c r="AC475" i="35"/>
  <c r="AB475" i="35"/>
  <c r="AA475" i="35"/>
  <c r="Z475" i="35"/>
  <c r="Y475" i="35"/>
  <c r="X475" i="35"/>
  <c r="AH474" i="35"/>
  <c r="AG474" i="35"/>
  <c r="AF474" i="35"/>
  <c r="AE474" i="35"/>
  <c r="AD474" i="35"/>
  <c r="AC474" i="35"/>
  <c r="AB474" i="35"/>
  <c r="AA474" i="35"/>
  <c r="Z474" i="35"/>
  <c r="Y474" i="35"/>
  <c r="X474" i="35"/>
  <c r="AH473" i="35"/>
  <c r="AG473" i="35"/>
  <c r="AF473" i="35"/>
  <c r="AE473" i="35"/>
  <c r="AD473" i="35"/>
  <c r="AC473" i="35"/>
  <c r="AB473" i="35"/>
  <c r="AA473" i="35"/>
  <c r="Z473" i="35"/>
  <c r="Y473" i="35"/>
  <c r="X473" i="35"/>
  <c r="AH472" i="35"/>
  <c r="AG472" i="35"/>
  <c r="AF472" i="35"/>
  <c r="AE472" i="35"/>
  <c r="AD472" i="35"/>
  <c r="AC472" i="35"/>
  <c r="AB472" i="35"/>
  <c r="AA472" i="35"/>
  <c r="Z472" i="35"/>
  <c r="Y472" i="35"/>
  <c r="X472" i="35"/>
  <c r="AH471" i="35"/>
  <c r="AG471" i="35"/>
  <c r="AF471" i="35"/>
  <c r="AE471" i="35"/>
  <c r="AD471" i="35"/>
  <c r="AC471" i="35"/>
  <c r="AB471" i="35"/>
  <c r="AA471" i="35"/>
  <c r="Z471" i="35"/>
  <c r="Y471" i="35"/>
  <c r="X471" i="35"/>
  <c r="AH470" i="35"/>
  <c r="AG470" i="35"/>
  <c r="AF470" i="35"/>
  <c r="AE470" i="35"/>
  <c r="AD470" i="35"/>
  <c r="AC470" i="35"/>
  <c r="AB470" i="35"/>
  <c r="AA470" i="35"/>
  <c r="Z470" i="35"/>
  <c r="Y470" i="35"/>
  <c r="X470" i="35"/>
  <c r="AH469" i="35"/>
  <c r="AG469" i="35"/>
  <c r="AF469" i="35"/>
  <c r="AE469" i="35"/>
  <c r="AD469" i="35"/>
  <c r="AC469" i="35"/>
  <c r="AB469" i="35"/>
  <c r="AA469" i="35"/>
  <c r="Z469" i="35"/>
  <c r="Y469" i="35"/>
  <c r="X469" i="35"/>
  <c r="AH468" i="35"/>
  <c r="AG468" i="35"/>
  <c r="AF468" i="35"/>
  <c r="AE468" i="35"/>
  <c r="AD468" i="35"/>
  <c r="AC468" i="35"/>
  <c r="AB468" i="35"/>
  <c r="AA468" i="35"/>
  <c r="Z468" i="35"/>
  <c r="Y468" i="35"/>
  <c r="X468" i="35"/>
  <c r="AH467" i="35"/>
  <c r="AG467" i="35"/>
  <c r="AF467" i="35"/>
  <c r="AE467" i="35"/>
  <c r="AD467" i="35"/>
  <c r="AC467" i="35"/>
  <c r="AB467" i="35"/>
  <c r="AA467" i="35"/>
  <c r="Z467" i="35"/>
  <c r="Y467" i="35"/>
  <c r="X467" i="35"/>
  <c r="AH466" i="35"/>
  <c r="AG466" i="35"/>
  <c r="AF466" i="35"/>
  <c r="AE466" i="35"/>
  <c r="AD466" i="35"/>
  <c r="AC466" i="35"/>
  <c r="AB466" i="35"/>
  <c r="AA466" i="35"/>
  <c r="Z466" i="35"/>
  <c r="Y466" i="35"/>
  <c r="X466" i="35"/>
  <c r="AH465" i="35"/>
  <c r="AG465" i="35"/>
  <c r="AF465" i="35"/>
  <c r="AE465" i="35"/>
  <c r="AD465" i="35"/>
  <c r="AC465" i="35"/>
  <c r="AB465" i="35"/>
  <c r="AA465" i="35"/>
  <c r="Z465" i="35"/>
  <c r="Y465" i="35"/>
  <c r="X465" i="35"/>
  <c r="AH464" i="35"/>
  <c r="AG464" i="35"/>
  <c r="AF464" i="35"/>
  <c r="AE464" i="35"/>
  <c r="AD464" i="35"/>
  <c r="AC464" i="35"/>
  <c r="AB464" i="35"/>
  <c r="AA464" i="35"/>
  <c r="Z464" i="35"/>
  <c r="Y464" i="35"/>
  <c r="X464" i="35"/>
  <c r="AH463" i="35"/>
  <c r="AG463" i="35"/>
  <c r="AF463" i="35"/>
  <c r="AE463" i="35"/>
  <c r="AD463" i="35"/>
  <c r="AC463" i="35"/>
  <c r="AB463" i="35"/>
  <c r="AA463" i="35"/>
  <c r="Z463" i="35"/>
  <c r="Y463" i="35"/>
  <c r="X463" i="35"/>
  <c r="AH462" i="35"/>
  <c r="AG462" i="35"/>
  <c r="AF462" i="35"/>
  <c r="AE462" i="35"/>
  <c r="AD462" i="35"/>
  <c r="AC462" i="35"/>
  <c r="AB462" i="35"/>
  <c r="AA462" i="35"/>
  <c r="Z462" i="35"/>
  <c r="Y462" i="35"/>
  <c r="X462" i="35"/>
  <c r="AH461" i="35"/>
  <c r="AG461" i="35"/>
  <c r="AF461" i="35"/>
  <c r="AE461" i="35"/>
  <c r="AD461" i="35"/>
  <c r="AC461" i="35"/>
  <c r="AB461" i="35"/>
  <c r="AA461" i="35"/>
  <c r="Z461" i="35"/>
  <c r="Y461" i="35"/>
  <c r="X461" i="35"/>
  <c r="AH460" i="35"/>
  <c r="AG460" i="35"/>
  <c r="AF460" i="35"/>
  <c r="AE460" i="35"/>
  <c r="AD460" i="35"/>
  <c r="AC460" i="35"/>
  <c r="AB460" i="35"/>
  <c r="AA460" i="35"/>
  <c r="Z460" i="35"/>
  <c r="Y460" i="35"/>
  <c r="X460" i="35"/>
  <c r="AH459" i="35"/>
  <c r="AG459" i="35"/>
  <c r="AF459" i="35"/>
  <c r="AE459" i="35"/>
  <c r="AD459" i="35"/>
  <c r="AC459" i="35"/>
  <c r="AB459" i="35"/>
  <c r="AA459" i="35"/>
  <c r="Z459" i="35"/>
  <c r="Y459" i="35"/>
  <c r="X459" i="35"/>
  <c r="AH458" i="35"/>
  <c r="AG458" i="35"/>
  <c r="AF458" i="35"/>
  <c r="AE458" i="35"/>
  <c r="AD458" i="35"/>
  <c r="AC458" i="35"/>
  <c r="AB458" i="35"/>
  <c r="AA458" i="35"/>
  <c r="Z458" i="35"/>
  <c r="Y458" i="35"/>
  <c r="X458" i="35"/>
  <c r="AH457" i="35"/>
  <c r="AG457" i="35"/>
  <c r="AF457" i="35"/>
  <c r="AE457" i="35"/>
  <c r="AD457" i="35"/>
  <c r="AC457" i="35"/>
  <c r="AB457" i="35"/>
  <c r="AA457" i="35"/>
  <c r="Z457" i="35"/>
  <c r="Y457" i="35"/>
  <c r="X457" i="35"/>
  <c r="AH456" i="35"/>
  <c r="AG456" i="35"/>
  <c r="AF456" i="35"/>
  <c r="AE456" i="35"/>
  <c r="AD456" i="35"/>
  <c r="AC456" i="35"/>
  <c r="AB456" i="35"/>
  <c r="AA456" i="35"/>
  <c r="Z456" i="35"/>
  <c r="Y456" i="35"/>
  <c r="X456" i="35"/>
  <c r="AH455" i="35"/>
  <c r="AG455" i="35"/>
  <c r="AF455" i="35"/>
  <c r="AE455" i="35"/>
  <c r="AD455" i="35"/>
  <c r="AC455" i="35"/>
  <c r="AB455" i="35"/>
  <c r="AA455" i="35"/>
  <c r="Z455" i="35"/>
  <c r="Y455" i="35"/>
  <c r="X455" i="35"/>
  <c r="AH454" i="35"/>
  <c r="AG454" i="35"/>
  <c r="AF454" i="35"/>
  <c r="AE454" i="35"/>
  <c r="AD454" i="35"/>
  <c r="AC454" i="35"/>
  <c r="AB454" i="35"/>
  <c r="AA454" i="35"/>
  <c r="Z454" i="35"/>
  <c r="Y454" i="35"/>
  <c r="X454" i="35"/>
  <c r="AH453" i="35"/>
  <c r="AG453" i="35"/>
  <c r="AF453" i="35"/>
  <c r="AE453" i="35"/>
  <c r="AD453" i="35"/>
  <c r="AC453" i="35"/>
  <c r="AB453" i="35"/>
  <c r="AA453" i="35"/>
  <c r="Z453" i="35"/>
  <c r="Y453" i="35"/>
  <c r="X453" i="35"/>
  <c r="AH452" i="35"/>
  <c r="AG452" i="35"/>
  <c r="AF452" i="35"/>
  <c r="AE452" i="35"/>
  <c r="AD452" i="35"/>
  <c r="AC452" i="35"/>
  <c r="AB452" i="35"/>
  <c r="AA452" i="35"/>
  <c r="Z452" i="35"/>
  <c r="Y452" i="35"/>
  <c r="X452" i="35"/>
  <c r="AH451" i="35"/>
  <c r="AG451" i="35"/>
  <c r="AF451" i="35"/>
  <c r="AE451" i="35"/>
  <c r="AD451" i="35"/>
  <c r="AC451" i="35"/>
  <c r="AB451" i="35"/>
  <c r="AA451" i="35"/>
  <c r="Z451" i="35"/>
  <c r="Y451" i="35"/>
  <c r="X451" i="35"/>
  <c r="AH450" i="35"/>
  <c r="AG450" i="35"/>
  <c r="AF450" i="35"/>
  <c r="AE450" i="35"/>
  <c r="AD450" i="35"/>
  <c r="AC450" i="35"/>
  <c r="AB450" i="35"/>
  <c r="AA450" i="35"/>
  <c r="Z450" i="35"/>
  <c r="Y450" i="35"/>
  <c r="X450" i="35"/>
  <c r="AH449" i="35"/>
  <c r="AG449" i="35"/>
  <c r="AF449" i="35"/>
  <c r="AE449" i="35"/>
  <c r="AD449" i="35"/>
  <c r="AC449" i="35"/>
  <c r="AB449" i="35"/>
  <c r="AA449" i="35"/>
  <c r="Z449" i="35"/>
  <c r="Y449" i="35"/>
  <c r="X449" i="35"/>
  <c r="AH448" i="35"/>
  <c r="AG448" i="35"/>
  <c r="AF448" i="35"/>
  <c r="AE448" i="35"/>
  <c r="AD448" i="35"/>
  <c r="AC448" i="35"/>
  <c r="AB448" i="35"/>
  <c r="AA448" i="35"/>
  <c r="Z448" i="35"/>
  <c r="Y448" i="35"/>
  <c r="X448" i="35"/>
  <c r="AH447" i="35"/>
  <c r="AG447" i="35"/>
  <c r="AF447" i="35"/>
  <c r="AE447" i="35"/>
  <c r="AD447" i="35"/>
  <c r="AC447" i="35"/>
  <c r="AB447" i="35"/>
  <c r="AA447" i="35"/>
  <c r="Z447" i="35"/>
  <c r="Y447" i="35"/>
  <c r="X447" i="35"/>
  <c r="AH446" i="35"/>
  <c r="AG446" i="35"/>
  <c r="AF446" i="35"/>
  <c r="AE446" i="35"/>
  <c r="AD446" i="35"/>
  <c r="AC446" i="35"/>
  <c r="AB446" i="35"/>
  <c r="AA446" i="35"/>
  <c r="Z446" i="35"/>
  <c r="Y446" i="35"/>
  <c r="X446" i="35"/>
  <c r="AH445" i="35"/>
  <c r="AG445" i="35"/>
  <c r="AF445" i="35"/>
  <c r="AE445" i="35"/>
  <c r="AD445" i="35"/>
  <c r="AC445" i="35"/>
  <c r="AB445" i="35"/>
  <c r="AA445" i="35"/>
  <c r="Z445" i="35"/>
  <c r="Y445" i="35"/>
  <c r="X445" i="35"/>
  <c r="AH444" i="35"/>
  <c r="AG444" i="35"/>
  <c r="AF444" i="35"/>
  <c r="AE444" i="35"/>
  <c r="AD444" i="35"/>
  <c r="AC444" i="35"/>
  <c r="AB444" i="35"/>
  <c r="AA444" i="35"/>
  <c r="Z444" i="35"/>
  <c r="Y444" i="35"/>
  <c r="X444" i="35"/>
  <c r="AH443" i="35"/>
  <c r="AG443" i="35"/>
  <c r="AF443" i="35"/>
  <c r="AE443" i="35"/>
  <c r="AD443" i="35"/>
  <c r="AC443" i="35"/>
  <c r="AB443" i="35"/>
  <c r="AA443" i="35"/>
  <c r="Z443" i="35"/>
  <c r="Y443" i="35"/>
  <c r="X443" i="35"/>
  <c r="AH442" i="35"/>
  <c r="AG442" i="35"/>
  <c r="AF442" i="35"/>
  <c r="AE442" i="35"/>
  <c r="AD442" i="35"/>
  <c r="AC442" i="35"/>
  <c r="AB442" i="35"/>
  <c r="AA442" i="35"/>
  <c r="Z442" i="35"/>
  <c r="Y442" i="35"/>
  <c r="X442" i="35"/>
  <c r="AH441" i="35"/>
  <c r="AG441" i="35"/>
  <c r="AF441" i="35"/>
  <c r="AE441" i="35"/>
  <c r="AD441" i="35"/>
  <c r="AC441" i="35"/>
  <c r="AB441" i="35"/>
  <c r="AA441" i="35"/>
  <c r="Z441" i="35"/>
  <c r="Y441" i="35"/>
  <c r="X441" i="35"/>
  <c r="AH440" i="35"/>
  <c r="AG440" i="35"/>
  <c r="AF440" i="35"/>
  <c r="AE440" i="35"/>
  <c r="AD440" i="35"/>
  <c r="AC440" i="35"/>
  <c r="AB440" i="35"/>
  <c r="AA440" i="35"/>
  <c r="Z440" i="35"/>
  <c r="Y440" i="35"/>
  <c r="X440" i="35"/>
  <c r="AH439" i="35"/>
  <c r="AG439" i="35"/>
  <c r="AF439" i="35"/>
  <c r="AE439" i="35"/>
  <c r="AD439" i="35"/>
  <c r="AC439" i="35"/>
  <c r="AB439" i="35"/>
  <c r="AA439" i="35"/>
  <c r="Z439" i="35"/>
  <c r="Y439" i="35"/>
  <c r="X439" i="35"/>
  <c r="AH438" i="35"/>
  <c r="AG438" i="35"/>
  <c r="AF438" i="35"/>
  <c r="AE438" i="35"/>
  <c r="AD438" i="35"/>
  <c r="AC438" i="35"/>
  <c r="AB438" i="35"/>
  <c r="AA438" i="35"/>
  <c r="Z438" i="35"/>
  <c r="Y438" i="35"/>
  <c r="X438" i="35"/>
  <c r="AH437" i="35"/>
  <c r="AG437" i="35"/>
  <c r="AF437" i="35"/>
  <c r="AE437" i="35"/>
  <c r="AD437" i="35"/>
  <c r="AC437" i="35"/>
  <c r="AB437" i="35"/>
  <c r="AA437" i="35"/>
  <c r="Z437" i="35"/>
  <c r="Y437" i="35"/>
  <c r="X437" i="35"/>
  <c r="AH436" i="35"/>
  <c r="AG436" i="35"/>
  <c r="AF436" i="35"/>
  <c r="AE436" i="35"/>
  <c r="AD436" i="35"/>
  <c r="AC436" i="35"/>
  <c r="AB436" i="35"/>
  <c r="AA436" i="35"/>
  <c r="Z436" i="35"/>
  <c r="Y436" i="35"/>
  <c r="X436" i="35"/>
  <c r="AH435" i="35"/>
  <c r="AG435" i="35"/>
  <c r="AF435" i="35"/>
  <c r="AE435" i="35"/>
  <c r="AD435" i="35"/>
  <c r="AC435" i="35"/>
  <c r="AB435" i="35"/>
  <c r="AA435" i="35"/>
  <c r="Z435" i="35"/>
  <c r="Y435" i="35"/>
  <c r="X435" i="35"/>
  <c r="AH434" i="35"/>
  <c r="AG434" i="35"/>
  <c r="AF434" i="35"/>
  <c r="AE434" i="35"/>
  <c r="AD434" i="35"/>
  <c r="AC434" i="35"/>
  <c r="AB434" i="35"/>
  <c r="AA434" i="35"/>
  <c r="Z434" i="35"/>
  <c r="Y434" i="35"/>
  <c r="X434" i="35"/>
  <c r="AH433" i="35"/>
  <c r="AG433" i="35"/>
  <c r="AF433" i="35"/>
  <c r="AE433" i="35"/>
  <c r="AD433" i="35"/>
  <c r="AC433" i="35"/>
  <c r="AB433" i="35"/>
  <c r="AA433" i="35"/>
  <c r="Z433" i="35"/>
  <c r="Y433" i="35"/>
  <c r="X433" i="35"/>
  <c r="AH432" i="35"/>
  <c r="AG432" i="35"/>
  <c r="AF432" i="35"/>
  <c r="AE432" i="35"/>
  <c r="AD432" i="35"/>
  <c r="AC432" i="35"/>
  <c r="AB432" i="35"/>
  <c r="AA432" i="35"/>
  <c r="Z432" i="35"/>
  <c r="Y432" i="35"/>
  <c r="X432" i="35"/>
  <c r="AH431" i="35"/>
  <c r="AG431" i="35"/>
  <c r="AF431" i="35"/>
  <c r="AE431" i="35"/>
  <c r="AD431" i="35"/>
  <c r="AC431" i="35"/>
  <c r="AB431" i="35"/>
  <c r="AA431" i="35"/>
  <c r="Z431" i="35"/>
  <c r="Y431" i="35"/>
  <c r="X431" i="35"/>
  <c r="AH430" i="35"/>
  <c r="AG430" i="35"/>
  <c r="AF430" i="35"/>
  <c r="AE430" i="35"/>
  <c r="AD430" i="35"/>
  <c r="AC430" i="35"/>
  <c r="AB430" i="35"/>
  <c r="AA430" i="35"/>
  <c r="Z430" i="35"/>
  <c r="Y430" i="35"/>
  <c r="X430" i="35"/>
  <c r="AH429" i="35"/>
  <c r="AG429" i="35"/>
  <c r="AF429" i="35"/>
  <c r="AE429" i="35"/>
  <c r="AD429" i="35"/>
  <c r="AC429" i="35"/>
  <c r="AB429" i="35"/>
  <c r="AA429" i="35"/>
  <c r="Z429" i="35"/>
  <c r="Y429" i="35"/>
  <c r="X429" i="35"/>
  <c r="AH428" i="35"/>
  <c r="AG428" i="35"/>
  <c r="AF428" i="35"/>
  <c r="AE428" i="35"/>
  <c r="AD428" i="35"/>
  <c r="AC428" i="35"/>
  <c r="AB428" i="35"/>
  <c r="AA428" i="35"/>
  <c r="Z428" i="35"/>
  <c r="Y428" i="35"/>
  <c r="X428" i="35"/>
  <c r="AH427" i="35"/>
  <c r="AG427" i="35"/>
  <c r="AF427" i="35"/>
  <c r="AE427" i="35"/>
  <c r="AD427" i="35"/>
  <c r="AC427" i="35"/>
  <c r="AB427" i="35"/>
  <c r="AA427" i="35"/>
  <c r="Z427" i="35"/>
  <c r="Y427" i="35"/>
  <c r="X427" i="35"/>
  <c r="AH426" i="35"/>
  <c r="AG426" i="35"/>
  <c r="AF426" i="35"/>
  <c r="AE426" i="35"/>
  <c r="AD426" i="35"/>
  <c r="AC426" i="35"/>
  <c r="AB426" i="35"/>
  <c r="AA426" i="35"/>
  <c r="Z426" i="35"/>
  <c r="Y426" i="35"/>
  <c r="X426" i="35"/>
  <c r="AH425" i="35"/>
  <c r="AG425" i="35"/>
  <c r="AF425" i="35"/>
  <c r="AE425" i="35"/>
  <c r="AD425" i="35"/>
  <c r="AC425" i="35"/>
  <c r="AB425" i="35"/>
  <c r="AA425" i="35"/>
  <c r="Z425" i="35"/>
  <c r="Y425" i="35"/>
  <c r="X425" i="35"/>
  <c r="AH424" i="35"/>
  <c r="AG424" i="35"/>
  <c r="AF424" i="35"/>
  <c r="AE424" i="35"/>
  <c r="AD424" i="35"/>
  <c r="AC424" i="35"/>
  <c r="AB424" i="35"/>
  <c r="AA424" i="35"/>
  <c r="Z424" i="35"/>
  <c r="Y424" i="35"/>
  <c r="X424" i="35"/>
  <c r="AH423" i="35"/>
  <c r="AG423" i="35"/>
  <c r="AF423" i="35"/>
  <c r="AE423" i="35"/>
  <c r="AD423" i="35"/>
  <c r="AC423" i="35"/>
  <c r="AB423" i="35"/>
  <c r="AA423" i="35"/>
  <c r="Z423" i="35"/>
  <c r="Y423" i="35"/>
  <c r="X423" i="35"/>
  <c r="AH422" i="35"/>
  <c r="AG422" i="35"/>
  <c r="AF422" i="35"/>
  <c r="AE422" i="35"/>
  <c r="AD422" i="35"/>
  <c r="AC422" i="35"/>
  <c r="AB422" i="35"/>
  <c r="AA422" i="35"/>
  <c r="Z422" i="35"/>
  <c r="Y422" i="35"/>
  <c r="X422" i="35"/>
  <c r="AH421" i="35"/>
  <c r="AG421" i="35"/>
  <c r="AF421" i="35"/>
  <c r="AE421" i="35"/>
  <c r="AD421" i="35"/>
  <c r="AC421" i="35"/>
  <c r="AB421" i="35"/>
  <c r="AA421" i="35"/>
  <c r="Z421" i="35"/>
  <c r="Y421" i="35"/>
  <c r="X421" i="35"/>
  <c r="AH420" i="35"/>
  <c r="AG420" i="35"/>
  <c r="AF420" i="35"/>
  <c r="AE420" i="35"/>
  <c r="AD420" i="35"/>
  <c r="AC420" i="35"/>
  <c r="AB420" i="35"/>
  <c r="AA420" i="35"/>
  <c r="Z420" i="35"/>
  <c r="Y420" i="35"/>
  <c r="X420" i="35"/>
  <c r="AH419" i="35"/>
  <c r="AG419" i="35"/>
  <c r="AF419" i="35"/>
  <c r="AE419" i="35"/>
  <c r="AD419" i="35"/>
  <c r="AC419" i="35"/>
  <c r="AB419" i="35"/>
  <c r="AA419" i="35"/>
  <c r="Z419" i="35"/>
  <c r="Y419" i="35"/>
  <c r="X419" i="35"/>
  <c r="AH418" i="35"/>
  <c r="AG418" i="35"/>
  <c r="AF418" i="35"/>
  <c r="AE418" i="35"/>
  <c r="AD418" i="35"/>
  <c r="AC418" i="35"/>
  <c r="AB418" i="35"/>
  <c r="AA418" i="35"/>
  <c r="Z418" i="35"/>
  <c r="Y418" i="35"/>
  <c r="X418" i="35"/>
  <c r="AH417" i="35"/>
  <c r="AG417" i="35"/>
  <c r="AF417" i="35"/>
  <c r="AE417" i="35"/>
  <c r="AD417" i="35"/>
  <c r="AC417" i="35"/>
  <c r="AB417" i="35"/>
  <c r="AA417" i="35"/>
  <c r="Z417" i="35"/>
  <c r="Y417" i="35"/>
  <c r="X417" i="35"/>
  <c r="AH416" i="35"/>
  <c r="AG416" i="35"/>
  <c r="AF416" i="35"/>
  <c r="AE416" i="35"/>
  <c r="AD416" i="35"/>
  <c r="AC416" i="35"/>
  <c r="AB416" i="35"/>
  <c r="AA416" i="35"/>
  <c r="Z416" i="35"/>
  <c r="Y416" i="35"/>
  <c r="X416" i="35"/>
  <c r="AH415" i="35"/>
  <c r="AG415" i="35"/>
  <c r="AF415" i="35"/>
  <c r="AE415" i="35"/>
  <c r="AD415" i="35"/>
  <c r="AC415" i="35"/>
  <c r="AB415" i="35"/>
  <c r="AA415" i="35"/>
  <c r="Z415" i="35"/>
  <c r="Y415" i="35"/>
  <c r="X415" i="35"/>
  <c r="AH414" i="35"/>
  <c r="AG414" i="35"/>
  <c r="AF414" i="35"/>
  <c r="AE414" i="35"/>
  <c r="AD414" i="35"/>
  <c r="AC414" i="35"/>
  <c r="AB414" i="35"/>
  <c r="AA414" i="35"/>
  <c r="Z414" i="35"/>
  <c r="Y414" i="35"/>
  <c r="X414" i="35"/>
  <c r="AH413" i="35"/>
  <c r="AG413" i="35"/>
  <c r="AF413" i="35"/>
  <c r="AE413" i="35"/>
  <c r="AD413" i="35"/>
  <c r="AC413" i="35"/>
  <c r="AB413" i="35"/>
  <c r="AA413" i="35"/>
  <c r="Z413" i="35"/>
  <c r="Y413" i="35"/>
  <c r="X413" i="35"/>
  <c r="AH412" i="35"/>
  <c r="AG412" i="35"/>
  <c r="AF412" i="35"/>
  <c r="AE412" i="35"/>
  <c r="AD412" i="35"/>
  <c r="AC412" i="35"/>
  <c r="AB412" i="35"/>
  <c r="AA412" i="35"/>
  <c r="Z412" i="35"/>
  <c r="Y412" i="35"/>
  <c r="X412" i="35"/>
  <c r="AH411" i="35"/>
  <c r="AG411" i="35"/>
  <c r="AF411" i="35"/>
  <c r="AE411" i="35"/>
  <c r="AD411" i="35"/>
  <c r="AC411" i="35"/>
  <c r="AB411" i="35"/>
  <c r="AA411" i="35"/>
  <c r="Z411" i="35"/>
  <c r="Y411" i="35"/>
  <c r="X411" i="35"/>
  <c r="AH410" i="35"/>
  <c r="AG410" i="35"/>
  <c r="AF410" i="35"/>
  <c r="AE410" i="35"/>
  <c r="AD410" i="35"/>
  <c r="AC410" i="35"/>
  <c r="AB410" i="35"/>
  <c r="AA410" i="35"/>
  <c r="Z410" i="35"/>
  <c r="Y410" i="35"/>
  <c r="X410" i="35"/>
  <c r="AH409" i="35"/>
  <c r="AG409" i="35"/>
  <c r="AF409" i="35"/>
  <c r="AE409" i="35"/>
  <c r="AD409" i="35"/>
  <c r="AC409" i="35"/>
  <c r="AB409" i="35"/>
  <c r="AA409" i="35"/>
  <c r="Z409" i="35"/>
  <c r="Y409" i="35"/>
  <c r="X409" i="35"/>
  <c r="AH408" i="35"/>
  <c r="AG408" i="35"/>
  <c r="AF408" i="35"/>
  <c r="AE408" i="35"/>
  <c r="AD408" i="35"/>
  <c r="AC408" i="35"/>
  <c r="AB408" i="35"/>
  <c r="AA408" i="35"/>
  <c r="Z408" i="35"/>
  <c r="Y408" i="35"/>
  <c r="X408" i="35"/>
  <c r="AH407" i="35"/>
  <c r="AG407" i="35"/>
  <c r="AF407" i="35"/>
  <c r="AE407" i="35"/>
  <c r="AD407" i="35"/>
  <c r="AC407" i="35"/>
  <c r="AB407" i="35"/>
  <c r="AA407" i="35"/>
  <c r="Z407" i="35"/>
  <c r="Y407" i="35"/>
  <c r="X407" i="35"/>
  <c r="AH406" i="35"/>
  <c r="AG406" i="35"/>
  <c r="AF406" i="35"/>
  <c r="AE406" i="35"/>
  <c r="AD406" i="35"/>
  <c r="AC406" i="35"/>
  <c r="AB406" i="35"/>
  <c r="AA406" i="35"/>
  <c r="Z406" i="35"/>
  <c r="Y406" i="35"/>
  <c r="X406" i="35"/>
  <c r="AH405" i="35"/>
  <c r="AG405" i="35"/>
  <c r="AF405" i="35"/>
  <c r="AE405" i="35"/>
  <c r="AD405" i="35"/>
  <c r="AC405" i="35"/>
  <c r="AB405" i="35"/>
  <c r="AA405" i="35"/>
  <c r="Z405" i="35"/>
  <c r="Y405" i="35"/>
  <c r="X405" i="35"/>
  <c r="AH404" i="35"/>
  <c r="AG404" i="35"/>
  <c r="AF404" i="35"/>
  <c r="AE404" i="35"/>
  <c r="AD404" i="35"/>
  <c r="AC404" i="35"/>
  <c r="AB404" i="35"/>
  <c r="AA404" i="35"/>
  <c r="Z404" i="35"/>
  <c r="Y404" i="35"/>
  <c r="X404" i="35"/>
  <c r="AH403" i="35"/>
  <c r="AG403" i="35"/>
  <c r="AF403" i="35"/>
  <c r="AE403" i="35"/>
  <c r="AD403" i="35"/>
  <c r="AC403" i="35"/>
  <c r="AB403" i="35"/>
  <c r="AA403" i="35"/>
  <c r="Z403" i="35"/>
  <c r="Y403" i="35"/>
  <c r="X403" i="35"/>
  <c r="AH402" i="35"/>
  <c r="AG402" i="35"/>
  <c r="AF402" i="35"/>
  <c r="AE402" i="35"/>
  <c r="AD402" i="35"/>
  <c r="AC402" i="35"/>
  <c r="AB402" i="35"/>
  <c r="AA402" i="35"/>
  <c r="Z402" i="35"/>
  <c r="Y402" i="35"/>
  <c r="X402" i="35"/>
  <c r="AH401" i="35"/>
  <c r="AG401" i="35"/>
  <c r="AF401" i="35"/>
  <c r="AE401" i="35"/>
  <c r="AD401" i="35"/>
  <c r="AC401" i="35"/>
  <c r="AB401" i="35"/>
  <c r="AA401" i="35"/>
  <c r="Z401" i="35"/>
  <c r="Y401" i="35"/>
  <c r="X401" i="35"/>
  <c r="AH400" i="35"/>
  <c r="AG400" i="35"/>
  <c r="AF400" i="35"/>
  <c r="AE400" i="35"/>
  <c r="AD400" i="35"/>
  <c r="AC400" i="35"/>
  <c r="AB400" i="35"/>
  <c r="AA400" i="35"/>
  <c r="Z400" i="35"/>
  <c r="Y400" i="35"/>
  <c r="X400" i="35"/>
  <c r="AH399" i="35"/>
  <c r="AG399" i="35"/>
  <c r="AF399" i="35"/>
  <c r="AE399" i="35"/>
  <c r="AD399" i="35"/>
  <c r="AC399" i="35"/>
  <c r="AB399" i="35"/>
  <c r="AA399" i="35"/>
  <c r="Z399" i="35"/>
  <c r="Y399" i="35"/>
  <c r="X399" i="35"/>
  <c r="AH398" i="35"/>
  <c r="AG398" i="35"/>
  <c r="AF398" i="35"/>
  <c r="AE398" i="35"/>
  <c r="AD398" i="35"/>
  <c r="AC398" i="35"/>
  <c r="AB398" i="35"/>
  <c r="AA398" i="35"/>
  <c r="Z398" i="35"/>
  <c r="Y398" i="35"/>
  <c r="X398" i="35"/>
  <c r="AH397" i="35"/>
  <c r="AG397" i="35"/>
  <c r="AF397" i="35"/>
  <c r="AE397" i="35"/>
  <c r="AD397" i="35"/>
  <c r="AC397" i="35"/>
  <c r="AB397" i="35"/>
  <c r="AA397" i="35"/>
  <c r="Z397" i="35"/>
  <c r="Y397" i="35"/>
  <c r="X397" i="35"/>
  <c r="AH396" i="35"/>
  <c r="AG396" i="35"/>
  <c r="AF396" i="35"/>
  <c r="AE396" i="35"/>
  <c r="AD396" i="35"/>
  <c r="AC396" i="35"/>
  <c r="AB396" i="35"/>
  <c r="AA396" i="35"/>
  <c r="Z396" i="35"/>
  <c r="Y396" i="35"/>
  <c r="X396" i="35"/>
  <c r="AH395" i="35"/>
  <c r="AG395" i="35"/>
  <c r="AF395" i="35"/>
  <c r="AE395" i="35"/>
  <c r="AD395" i="35"/>
  <c r="AC395" i="35"/>
  <c r="AB395" i="35"/>
  <c r="AA395" i="35"/>
  <c r="Z395" i="35"/>
  <c r="Y395" i="35"/>
  <c r="X395" i="35"/>
  <c r="AH394" i="35"/>
  <c r="AG394" i="35"/>
  <c r="AF394" i="35"/>
  <c r="AE394" i="35"/>
  <c r="AD394" i="35"/>
  <c r="AC394" i="35"/>
  <c r="AB394" i="35"/>
  <c r="AA394" i="35"/>
  <c r="Z394" i="35"/>
  <c r="Y394" i="35"/>
  <c r="X394" i="35"/>
  <c r="AH393" i="35"/>
  <c r="AG393" i="35"/>
  <c r="AF393" i="35"/>
  <c r="AE393" i="35"/>
  <c r="AD393" i="35"/>
  <c r="AC393" i="35"/>
  <c r="AB393" i="35"/>
  <c r="AA393" i="35"/>
  <c r="Z393" i="35"/>
  <c r="Y393" i="35"/>
  <c r="X393" i="35"/>
  <c r="AH392" i="35"/>
  <c r="AG392" i="35"/>
  <c r="AF392" i="35"/>
  <c r="AE392" i="35"/>
  <c r="AD392" i="35"/>
  <c r="AC392" i="35"/>
  <c r="AB392" i="35"/>
  <c r="AA392" i="35"/>
  <c r="Z392" i="35"/>
  <c r="Y392" i="35"/>
  <c r="X392" i="35"/>
  <c r="AH391" i="35"/>
  <c r="AG391" i="35"/>
  <c r="AF391" i="35"/>
  <c r="AE391" i="35"/>
  <c r="AD391" i="35"/>
  <c r="AC391" i="35"/>
  <c r="AB391" i="35"/>
  <c r="AA391" i="35"/>
  <c r="Z391" i="35"/>
  <c r="Y391" i="35"/>
  <c r="X391" i="35"/>
  <c r="AH390" i="35"/>
  <c r="AG390" i="35"/>
  <c r="AF390" i="35"/>
  <c r="AE390" i="35"/>
  <c r="AD390" i="35"/>
  <c r="AC390" i="35"/>
  <c r="AB390" i="35"/>
  <c r="AA390" i="35"/>
  <c r="Z390" i="35"/>
  <c r="Y390" i="35"/>
  <c r="X390" i="35"/>
  <c r="AH389" i="35"/>
  <c r="AG389" i="35"/>
  <c r="AF389" i="35"/>
  <c r="AE389" i="35"/>
  <c r="AD389" i="35"/>
  <c r="AC389" i="35"/>
  <c r="AB389" i="35"/>
  <c r="AA389" i="35"/>
  <c r="Z389" i="35"/>
  <c r="Y389" i="35"/>
  <c r="X389" i="35"/>
  <c r="AH388" i="35"/>
  <c r="AG388" i="35"/>
  <c r="AF388" i="35"/>
  <c r="AE388" i="35"/>
  <c r="AD388" i="35"/>
  <c r="AC388" i="35"/>
  <c r="AB388" i="35"/>
  <c r="AA388" i="35"/>
  <c r="Z388" i="35"/>
  <c r="Y388" i="35"/>
  <c r="X388" i="35"/>
  <c r="AH387" i="35"/>
  <c r="AG387" i="35"/>
  <c r="AF387" i="35"/>
  <c r="AE387" i="35"/>
  <c r="AD387" i="35"/>
  <c r="AC387" i="35"/>
  <c r="AB387" i="35"/>
  <c r="AA387" i="35"/>
  <c r="Z387" i="35"/>
  <c r="Y387" i="35"/>
  <c r="X387" i="35"/>
  <c r="AH386" i="35"/>
  <c r="AG386" i="35"/>
  <c r="AF386" i="35"/>
  <c r="AE386" i="35"/>
  <c r="AD386" i="35"/>
  <c r="AC386" i="35"/>
  <c r="AB386" i="35"/>
  <c r="AA386" i="35"/>
  <c r="Z386" i="35"/>
  <c r="Y386" i="35"/>
  <c r="X386" i="35"/>
  <c r="AH385" i="35"/>
  <c r="AG385" i="35"/>
  <c r="AF385" i="35"/>
  <c r="AE385" i="35"/>
  <c r="AD385" i="35"/>
  <c r="AC385" i="35"/>
  <c r="AB385" i="35"/>
  <c r="AA385" i="35"/>
  <c r="Z385" i="35"/>
  <c r="Y385" i="35"/>
  <c r="X385" i="35"/>
  <c r="AH384" i="35"/>
  <c r="AG384" i="35"/>
  <c r="AF384" i="35"/>
  <c r="AE384" i="35"/>
  <c r="AD384" i="35"/>
  <c r="AC384" i="35"/>
  <c r="AB384" i="35"/>
  <c r="AA384" i="35"/>
  <c r="Z384" i="35"/>
  <c r="Y384" i="35"/>
  <c r="X384" i="35"/>
  <c r="AH383" i="35"/>
  <c r="AG383" i="35"/>
  <c r="AF383" i="35"/>
  <c r="AE383" i="35"/>
  <c r="AD383" i="35"/>
  <c r="AC383" i="35"/>
  <c r="AB383" i="35"/>
  <c r="AA383" i="35"/>
  <c r="Z383" i="35"/>
  <c r="Y383" i="35"/>
  <c r="X383" i="35"/>
  <c r="AH382" i="35"/>
  <c r="AG382" i="35"/>
  <c r="AF382" i="35"/>
  <c r="AE382" i="35"/>
  <c r="AD382" i="35"/>
  <c r="AC382" i="35"/>
  <c r="AB382" i="35"/>
  <c r="AA382" i="35"/>
  <c r="Z382" i="35"/>
  <c r="Y382" i="35"/>
  <c r="X382" i="35"/>
  <c r="AH381" i="35"/>
  <c r="AG381" i="35"/>
  <c r="AF381" i="35"/>
  <c r="AE381" i="35"/>
  <c r="AD381" i="35"/>
  <c r="AC381" i="35"/>
  <c r="AB381" i="35"/>
  <c r="AA381" i="35"/>
  <c r="Z381" i="35"/>
  <c r="Y381" i="35"/>
  <c r="X381" i="35"/>
  <c r="AH380" i="35"/>
  <c r="AG380" i="35"/>
  <c r="AF380" i="35"/>
  <c r="AE380" i="35"/>
  <c r="AD380" i="35"/>
  <c r="AC380" i="35"/>
  <c r="AB380" i="35"/>
  <c r="AA380" i="35"/>
  <c r="Z380" i="35"/>
  <c r="Y380" i="35"/>
  <c r="X380" i="35"/>
  <c r="AH379" i="35"/>
  <c r="AG379" i="35"/>
  <c r="AF379" i="35"/>
  <c r="AE379" i="35"/>
  <c r="AD379" i="35"/>
  <c r="AC379" i="35"/>
  <c r="AB379" i="35"/>
  <c r="AA379" i="35"/>
  <c r="Z379" i="35"/>
  <c r="Y379" i="35"/>
  <c r="X379" i="35"/>
  <c r="AH378" i="35"/>
  <c r="AG378" i="35"/>
  <c r="AF378" i="35"/>
  <c r="AE378" i="35"/>
  <c r="AD378" i="35"/>
  <c r="AC378" i="35"/>
  <c r="AB378" i="35"/>
  <c r="AA378" i="35"/>
  <c r="Z378" i="35"/>
  <c r="Y378" i="35"/>
  <c r="X378" i="35"/>
  <c r="AH377" i="35"/>
  <c r="AG377" i="35"/>
  <c r="AF377" i="35"/>
  <c r="AE377" i="35"/>
  <c r="AD377" i="35"/>
  <c r="AC377" i="35"/>
  <c r="AB377" i="35"/>
  <c r="AA377" i="35"/>
  <c r="Z377" i="35"/>
  <c r="Y377" i="35"/>
  <c r="X377" i="35"/>
  <c r="AH376" i="35"/>
  <c r="AG376" i="35"/>
  <c r="AF376" i="35"/>
  <c r="AE376" i="35"/>
  <c r="AD376" i="35"/>
  <c r="AC376" i="35"/>
  <c r="AB376" i="35"/>
  <c r="AA376" i="35"/>
  <c r="Z376" i="35"/>
  <c r="Y376" i="35"/>
  <c r="X376" i="35"/>
  <c r="AH375" i="35"/>
  <c r="AG375" i="35"/>
  <c r="AF375" i="35"/>
  <c r="AE375" i="35"/>
  <c r="AD375" i="35"/>
  <c r="AC375" i="35"/>
  <c r="AB375" i="35"/>
  <c r="AA375" i="35"/>
  <c r="Z375" i="35"/>
  <c r="Y375" i="35"/>
  <c r="X375" i="35"/>
  <c r="AH374" i="35"/>
  <c r="AG374" i="35"/>
  <c r="AF374" i="35"/>
  <c r="AE374" i="35"/>
  <c r="AD374" i="35"/>
  <c r="AC374" i="35"/>
  <c r="AB374" i="35"/>
  <c r="AA374" i="35"/>
  <c r="Z374" i="35"/>
  <c r="Y374" i="35"/>
  <c r="X374" i="35"/>
  <c r="AH373" i="35"/>
  <c r="AG373" i="35"/>
  <c r="AF373" i="35"/>
  <c r="AE373" i="35"/>
  <c r="AD373" i="35"/>
  <c r="AC373" i="35"/>
  <c r="AB373" i="35"/>
  <c r="AA373" i="35"/>
  <c r="Z373" i="35"/>
  <c r="Y373" i="35"/>
  <c r="X373" i="35"/>
  <c r="AH372" i="35"/>
  <c r="AG372" i="35"/>
  <c r="AF372" i="35"/>
  <c r="AE372" i="35"/>
  <c r="AD372" i="35"/>
  <c r="AC372" i="35"/>
  <c r="AB372" i="35"/>
  <c r="AA372" i="35"/>
  <c r="Z372" i="35"/>
  <c r="Y372" i="35"/>
  <c r="X372" i="35"/>
  <c r="AH371" i="35"/>
  <c r="AG371" i="35"/>
  <c r="AF371" i="35"/>
  <c r="AE371" i="35"/>
  <c r="AD371" i="35"/>
  <c r="AC371" i="35"/>
  <c r="AB371" i="35"/>
  <c r="AA371" i="35"/>
  <c r="Z371" i="35"/>
  <c r="Y371" i="35"/>
  <c r="X371" i="35"/>
  <c r="AH370" i="35"/>
  <c r="AG370" i="35"/>
  <c r="AF370" i="35"/>
  <c r="AE370" i="35"/>
  <c r="AD370" i="35"/>
  <c r="AC370" i="35"/>
  <c r="AB370" i="35"/>
  <c r="AA370" i="35"/>
  <c r="Z370" i="35"/>
  <c r="Y370" i="35"/>
  <c r="X370" i="35"/>
  <c r="AH369" i="35"/>
  <c r="AG369" i="35"/>
  <c r="AF369" i="35"/>
  <c r="AE369" i="35"/>
  <c r="AD369" i="35"/>
  <c r="AC369" i="35"/>
  <c r="AB369" i="35"/>
  <c r="AA369" i="35"/>
  <c r="Z369" i="35"/>
  <c r="Y369" i="35"/>
  <c r="X369" i="35"/>
  <c r="AH368" i="35"/>
  <c r="AG368" i="35"/>
  <c r="AF368" i="35"/>
  <c r="AE368" i="35"/>
  <c r="AD368" i="35"/>
  <c r="AC368" i="35"/>
  <c r="AB368" i="35"/>
  <c r="AA368" i="35"/>
  <c r="Z368" i="35"/>
  <c r="Y368" i="35"/>
  <c r="X368" i="35"/>
  <c r="AH367" i="35"/>
  <c r="AG367" i="35"/>
  <c r="AF367" i="35"/>
  <c r="AE367" i="35"/>
  <c r="AD367" i="35"/>
  <c r="AC367" i="35"/>
  <c r="AB367" i="35"/>
  <c r="AA367" i="35"/>
  <c r="Z367" i="35"/>
  <c r="Y367" i="35"/>
  <c r="X367" i="35"/>
  <c r="AH366" i="35"/>
  <c r="AG366" i="35"/>
  <c r="AF366" i="35"/>
  <c r="AE366" i="35"/>
  <c r="AD366" i="35"/>
  <c r="AC366" i="35"/>
  <c r="AB366" i="35"/>
  <c r="AA366" i="35"/>
  <c r="Z366" i="35"/>
  <c r="Y366" i="35"/>
  <c r="X366" i="35"/>
  <c r="AH365" i="35"/>
  <c r="AG365" i="35"/>
  <c r="AF365" i="35"/>
  <c r="AE365" i="35"/>
  <c r="AD365" i="35"/>
  <c r="AC365" i="35"/>
  <c r="AB365" i="35"/>
  <c r="AA365" i="35"/>
  <c r="Z365" i="35"/>
  <c r="Y365" i="35"/>
  <c r="X365" i="35"/>
  <c r="AH364" i="35"/>
  <c r="AG364" i="35"/>
  <c r="AF364" i="35"/>
  <c r="AE364" i="35"/>
  <c r="AD364" i="35"/>
  <c r="AC364" i="35"/>
  <c r="AB364" i="35"/>
  <c r="AA364" i="35"/>
  <c r="Z364" i="35"/>
  <c r="Y364" i="35"/>
  <c r="X364" i="35"/>
  <c r="AH363" i="35"/>
  <c r="AG363" i="35"/>
  <c r="AF363" i="35"/>
  <c r="AE363" i="35"/>
  <c r="AD363" i="35"/>
  <c r="AC363" i="35"/>
  <c r="AB363" i="35"/>
  <c r="AA363" i="35"/>
  <c r="Z363" i="35"/>
  <c r="Y363" i="35"/>
  <c r="X363" i="35"/>
  <c r="AH362" i="35"/>
  <c r="AG362" i="35"/>
  <c r="AF362" i="35"/>
  <c r="AE362" i="35"/>
  <c r="AD362" i="35"/>
  <c r="AC362" i="35"/>
  <c r="AB362" i="35"/>
  <c r="AA362" i="35"/>
  <c r="Z362" i="35"/>
  <c r="Y362" i="35"/>
  <c r="X362" i="35"/>
  <c r="AH361" i="35"/>
  <c r="AG361" i="35"/>
  <c r="AF361" i="35"/>
  <c r="AE361" i="35"/>
  <c r="AD361" i="35"/>
  <c r="AC361" i="35"/>
  <c r="AB361" i="35"/>
  <c r="AA361" i="35"/>
  <c r="Z361" i="35"/>
  <c r="Y361" i="35"/>
  <c r="X361" i="35"/>
  <c r="AH360" i="35"/>
  <c r="AG360" i="35"/>
  <c r="AF360" i="35"/>
  <c r="AE360" i="35"/>
  <c r="AD360" i="35"/>
  <c r="AC360" i="35"/>
  <c r="AB360" i="35"/>
  <c r="AA360" i="35"/>
  <c r="Z360" i="35"/>
  <c r="Y360" i="35"/>
  <c r="X360" i="35"/>
  <c r="AH359" i="35"/>
  <c r="AG359" i="35"/>
  <c r="AF359" i="35"/>
  <c r="AE359" i="35"/>
  <c r="AD359" i="35"/>
  <c r="AC359" i="35"/>
  <c r="AB359" i="35"/>
  <c r="AA359" i="35"/>
  <c r="Z359" i="35"/>
  <c r="Y359" i="35"/>
  <c r="X359" i="35"/>
  <c r="AH358" i="35"/>
  <c r="AG358" i="35"/>
  <c r="AF358" i="35"/>
  <c r="AE358" i="35"/>
  <c r="AD358" i="35"/>
  <c r="AC358" i="35"/>
  <c r="AB358" i="35"/>
  <c r="AA358" i="35"/>
  <c r="Z358" i="35"/>
  <c r="Y358" i="35"/>
  <c r="X358" i="35"/>
  <c r="AH357" i="35"/>
  <c r="AG357" i="35"/>
  <c r="AF357" i="35"/>
  <c r="AE357" i="35"/>
  <c r="AD357" i="35"/>
  <c r="AC357" i="35"/>
  <c r="AB357" i="35"/>
  <c r="AA357" i="35"/>
  <c r="Z357" i="35"/>
  <c r="Y357" i="35"/>
  <c r="X357" i="35"/>
  <c r="AH356" i="35"/>
  <c r="AG356" i="35"/>
  <c r="AF356" i="35"/>
  <c r="AE356" i="35"/>
  <c r="AD356" i="35"/>
  <c r="AC356" i="35"/>
  <c r="AB356" i="35"/>
  <c r="AA356" i="35"/>
  <c r="Z356" i="35"/>
  <c r="Y356" i="35"/>
  <c r="X356" i="35"/>
  <c r="AH355" i="35"/>
  <c r="AG355" i="35"/>
  <c r="AF355" i="35"/>
  <c r="AE355" i="35"/>
  <c r="AD355" i="35"/>
  <c r="AC355" i="35"/>
  <c r="AB355" i="35"/>
  <c r="AA355" i="35"/>
  <c r="Z355" i="35"/>
  <c r="Y355" i="35"/>
  <c r="X355" i="35"/>
  <c r="AH354" i="35"/>
  <c r="AG354" i="35"/>
  <c r="AF354" i="35"/>
  <c r="AE354" i="35"/>
  <c r="AD354" i="35"/>
  <c r="AC354" i="35"/>
  <c r="AB354" i="35"/>
  <c r="AA354" i="35"/>
  <c r="Z354" i="35"/>
  <c r="Y354" i="35"/>
  <c r="X354" i="35"/>
  <c r="AH353" i="35"/>
  <c r="AG353" i="35"/>
  <c r="AF353" i="35"/>
  <c r="AE353" i="35"/>
  <c r="AD353" i="35"/>
  <c r="AC353" i="35"/>
  <c r="AB353" i="35"/>
  <c r="AA353" i="35"/>
  <c r="Z353" i="35"/>
  <c r="Y353" i="35"/>
  <c r="X353" i="35"/>
  <c r="AH352" i="35"/>
  <c r="AG352" i="35"/>
  <c r="AF352" i="35"/>
  <c r="AE352" i="35"/>
  <c r="AD352" i="35"/>
  <c r="AC352" i="35"/>
  <c r="AB352" i="35"/>
  <c r="AA352" i="35"/>
  <c r="Z352" i="35"/>
  <c r="Y352" i="35"/>
  <c r="X352" i="35"/>
  <c r="AH351" i="35"/>
  <c r="AG351" i="35"/>
  <c r="AF351" i="35"/>
  <c r="AE351" i="35"/>
  <c r="AD351" i="35"/>
  <c r="AC351" i="35"/>
  <c r="AB351" i="35"/>
  <c r="AA351" i="35"/>
  <c r="Z351" i="35"/>
  <c r="Y351" i="35"/>
  <c r="X351" i="35"/>
  <c r="AH350" i="35"/>
  <c r="AG350" i="35"/>
  <c r="AF350" i="35"/>
  <c r="AE350" i="35"/>
  <c r="AD350" i="35"/>
  <c r="AC350" i="35"/>
  <c r="AB350" i="35"/>
  <c r="AA350" i="35"/>
  <c r="Z350" i="35"/>
  <c r="Y350" i="35"/>
  <c r="X350" i="35"/>
  <c r="AH349" i="35"/>
  <c r="AG349" i="35"/>
  <c r="AF349" i="35"/>
  <c r="AE349" i="35"/>
  <c r="AD349" i="35"/>
  <c r="AC349" i="35"/>
  <c r="AB349" i="35"/>
  <c r="AA349" i="35"/>
  <c r="Z349" i="35"/>
  <c r="Y349" i="35"/>
  <c r="X349" i="35"/>
  <c r="AH348" i="35"/>
  <c r="AG348" i="35"/>
  <c r="AF348" i="35"/>
  <c r="AE348" i="35"/>
  <c r="AD348" i="35"/>
  <c r="AC348" i="35"/>
  <c r="AB348" i="35"/>
  <c r="AA348" i="35"/>
  <c r="Z348" i="35"/>
  <c r="Y348" i="35"/>
  <c r="X348" i="35"/>
  <c r="AH347" i="35"/>
  <c r="AG347" i="35"/>
  <c r="AF347" i="35"/>
  <c r="AE347" i="35"/>
  <c r="AD347" i="35"/>
  <c r="AC347" i="35"/>
  <c r="AB347" i="35"/>
  <c r="AA347" i="35"/>
  <c r="Z347" i="35"/>
  <c r="Y347" i="35"/>
  <c r="X347" i="35"/>
  <c r="AH346" i="35"/>
  <c r="AG346" i="35"/>
  <c r="AF346" i="35"/>
  <c r="AE346" i="35"/>
  <c r="AD346" i="35"/>
  <c r="AC346" i="35"/>
  <c r="AB346" i="35"/>
  <c r="AA346" i="35"/>
  <c r="Z346" i="35"/>
  <c r="Y346" i="35"/>
  <c r="X346" i="35"/>
  <c r="AH345" i="35"/>
  <c r="AG345" i="35"/>
  <c r="AF345" i="35"/>
  <c r="AE345" i="35"/>
  <c r="AD345" i="35"/>
  <c r="AC345" i="35"/>
  <c r="AB345" i="35"/>
  <c r="AA345" i="35"/>
  <c r="Z345" i="35"/>
  <c r="Y345" i="35"/>
  <c r="X345" i="35"/>
  <c r="AH344" i="35"/>
  <c r="AG344" i="35"/>
  <c r="AF344" i="35"/>
  <c r="AE344" i="35"/>
  <c r="AD344" i="35"/>
  <c r="AC344" i="35"/>
  <c r="AB344" i="35"/>
  <c r="AA344" i="35"/>
  <c r="Z344" i="35"/>
  <c r="Y344" i="35"/>
  <c r="X344" i="35"/>
  <c r="AH343" i="35"/>
  <c r="AG343" i="35"/>
  <c r="AF343" i="35"/>
  <c r="AE343" i="35"/>
  <c r="AD343" i="35"/>
  <c r="AC343" i="35"/>
  <c r="AB343" i="35"/>
  <c r="AA343" i="35"/>
  <c r="Z343" i="35"/>
  <c r="Y343" i="35"/>
  <c r="X343" i="35"/>
  <c r="AH342" i="35"/>
  <c r="AG342" i="35"/>
  <c r="AF342" i="35"/>
  <c r="AE342" i="35"/>
  <c r="AD342" i="35"/>
  <c r="AC342" i="35"/>
  <c r="AB342" i="35"/>
  <c r="AA342" i="35"/>
  <c r="Z342" i="35"/>
  <c r="Y342" i="35"/>
  <c r="X342" i="35"/>
  <c r="AH341" i="35"/>
  <c r="AG341" i="35"/>
  <c r="AF341" i="35"/>
  <c r="AE341" i="35"/>
  <c r="AD341" i="35"/>
  <c r="AC341" i="35"/>
  <c r="AB341" i="35"/>
  <c r="AA341" i="35"/>
  <c r="Z341" i="35"/>
  <c r="Y341" i="35"/>
  <c r="X341" i="35"/>
  <c r="AH340" i="35"/>
  <c r="AG340" i="35"/>
  <c r="AF340" i="35"/>
  <c r="AE340" i="35"/>
  <c r="AD340" i="35"/>
  <c r="AC340" i="35"/>
  <c r="AB340" i="35"/>
  <c r="AA340" i="35"/>
  <c r="Z340" i="35"/>
  <c r="Y340" i="35"/>
  <c r="X340" i="35"/>
  <c r="AH339" i="35"/>
  <c r="AG339" i="35"/>
  <c r="AF339" i="35"/>
  <c r="AE339" i="35"/>
  <c r="AD339" i="35"/>
  <c r="AC339" i="35"/>
  <c r="AB339" i="35"/>
  <c r="AA339" i="35"/>
  <c r="Z339" i="35"/>
  <c r="Y339" i="35"/>
  <c r="X339" i="35"/>
  <c r="AH338" i="35"/>
  <c r="AG338" i="35"/>
  <c r="AF338" i="35"/>
  <c r="AE338" i="35"/>
  <c r="AD338" i="35"/>
  <c r="AC338" i="35"/>
  <c r="AB338" i="35"/>
  <c r="AA338" i="35"/>
  <c r="Z338" i="35"/>
  <c r="Y338" i="35"/>
  <c r="X338" i="35"/>
  <c r="AH337" i="35"/>
  <c r="AG337" i="35"/>
  <c r="AF337" i="35"/>
  <c r="AE337" i="35"/>
  <c r="AD337" i="35"/>
  <c r="AC337" i="35"/>
  <c r="AB337" i="35"/>
  <c r="AA337" i="35"/>
  <c r="Z337" i="35"/>
  <c r="Y337" i="35"/>
  <c r="X337" i="35"/>
  <c r="AH336" i="35"/>
  <c r="AG336" i="35"/>
  <c r="AF336" i="35"/>
  <c r="AE336" i="35"/>
  <c r="AD336" i="35"/>
  <c r="AC336" i="35"/>
  <c r="AB336" i="35"/>
  <c r="AA336" i="35"/>
  <c r="Z336" i="35"/>
  <c r="Y336" i="35"/>
  <c r="X336" i="35"/>
  <c r="AH335" i="35"/>
  <c r="AG335" i="35"/>
  <c r="AF335" i="35"/>
  <c r="AE335" i="35"/>
  <c r="AD335" i="35"/>
  <c r="AC335" i="35"/>
  <c r="AB335" i="35"/>
  <c r="AA335" i="35"/>
  <c r="Z335" i="35"/>
  <c r="Y335" i="35"/>
  <c r="X335" i="35"/>
  <c r="AH334" i="35"/>
  <c r="AG334" i="35"/>
  <c r="AF334" i="35"/>
  <c r="AE334" i="35"/>
  <c r="AD334" i="35"/>
  <c r="AC334" i="35"/>
  <c r="AB334" i="35"/>
  <c r="AA334" i="35"/>
  <c r="Z334" i="35"/>
  <c r="Y334" i="35"/>
  <c r="X334" i="35"/>
  <c r="AH333" i="35"/>
  <c r="AG333" i="35"/>
  <c r="AF333" i="35"/>
  <c r="AE333" i="35"/>
  <c r="AD333" i="35"/>
  <c r="AC333" i="35"/>
  <c r="AB333" i="35"/>
  <c r="AA333" i="35"/>
  <c r="Z333" i="35"/>
  <c r="Y333" i="35"/>
  <c r="X333" i="35"/>
  <c r="AH332" i="35"/>
  <c r="AG332" i="35"/>
  <c r="AF332" i="35"/>
  <c r="AE332" i="35"/>
  <c r="AD332" i="35"/>
  <c r="AC332" i="35"/>
  <c r="AB332" i="35"/>
  <c r="AA332" i="35"/>
  <c r="Z332" i="35"/>
  <c r="Y332" i="35"/>
  <c r="X332" i="35"/>
  <c r="AH331" i="35"/>
  <c r="AG331" i="35"/>
  <c r="AF331" i="35"/>
  <c r="AE331" i="35"/>
  <c r="AD331" i="35"/>
  <c r="AC331" i="35"/>
  <c r="AB331" i="35"/>
  <c r="AA331" i="35"/>
  <c r="Z331" i="35"/>
  <c r="Y331" i="35"/>
  <c r="X331" i="35"/>
  <c r="AH330" i="35"/>
  <c r="AG330" i="35"/>
  <c r="AF330" i="35"/>
  <c r="AE330" i="35"/>
  <c r="AD330" i="35"/>
  <c r="AC330" i="35"/>
  <c r="AB330" i="35"/>
  <c r="AA330" i="35"/>
  <c r="Z330" i="35"/>
  <c r="Y330" i="35"/>
  <c r="X330" i="35"/>
  <c r="AH329" i="35"/>
  <c r="AG329" i="35"/>
  <c r="AF329" i="35"/>
  <c r="AE329" i="35"/>
  <c r="AD329" i="35"/>
  <c r="AC329" i="35"/>
  <c r="AB329" i="35"/>
  <c r="AA329" i="35"/>
  <c r="Z329" i="35"/>
  <c r="Y329" i="35"/>
  <c r="X329" i="35"/>
  <c r="AH328" i="35"/>
  <c r="AG328" i="35"/>
  <c r="AF328" i="35"/>
  <c r="AE328" i="35"/>
  <c r="AD328" i="35"/>
  <c r="AC328" i="35"/>
  <c r="AB328" i="35"/>
  <c r="AA328" i="35"/>
  <c r="Z328" i="35"/>
  <c r="Y328" i="35"/>
  <c r="X328" i="35"/>
  <c r="AH327" i="35"/>
  <c r="AG327" i="35"/>
  <c r="AF327" i="35"/>
  <c r="AE327" i="35"/>
  <c r="AD327" i="35"/>
  <c r="AC327" i="35"/>
  <c r="AB327" i="35"/>
  <c r="AA327" i="35"/>
  <c r="Z327" i="35"/>
  <c r="Y327" i="35"/>
  <c r="X327" i="35"/>
  <c r="AH326" i="35"/>
  <c r="AG326" i="35"/>
  <c r="AF326" i="35"/>
  <c r="AE326" i="35"/>
  <c r="AD326" i="35"/>
  <c r="AC326" i="35"/>
  <c r="AB326" i="35"/>
  <c r="AA326" i="35"/>
  <c r="Z326" i="35"/>
  <c r="Y326" i="35"/>
  <c r="X326" i="35"/>
  <c r="AH325" i="35"/>
  <c r="AG325" i="35"/>
  <c r="AF325" i="35"/>
  <c r="AE325" i="35"/>
  <c r="AD325" i="35"/>
  <c r="AC325" i="35"/>
  <c r="AB325" i="35"/>
  <c r="AA325" i="35"/>
  <c r="Z325" i="35"/>
  <c r="Y325" i="35"/>
  <c r="X325" i="35"/>
  <c r="AH324" i="35"/>
  <c r="AG324" i="35"/>
  <c r="AF324" i="35"/>
  <c r="AE324" i="35"/>
  <c r="AD324" i="35"/>
  <c r="AC324" i="35"/>
  <c r="AB324" i="35"/>
  <c r="AA324" i="35"/>
  <c r="Z324" i="35"/>
  <c r="Y324" i="35"/>
  <c r="X324" i="35"/>
  <c r="AH323" i="35"/>
  <c r="AG323" i="35"/>
  <c r="AF323" i="35"/>
  <c r="AE323" i="35"/>
  <c r="AD323" i="35"/>
  <c r="AC323" i="35"/>
  <c r="AB323" i="35"/>
  <c r="AA323" i="35"/>
  <c r="Z323" i="35"/>
  <c r="Y323" i="35"/>
  <c r="X323" i="35"/>
  <c r="AH322" i="35"/>
  <c r="AG322" i="35"/>
  <c r="AF322" i="35"/>
  <c r="AE322" i="35"/>
  <c r="AD322" i="35"/>
  <c r="AC322" i="35"/>
  <c r="AB322" i="35"/>
  <c r="AA322" i="35"/>
  <c r="Z322" i="35"/>
  <c r="Y322" i="35"/>
  <c r="X322" i="35"/>
  <c r="AH321" i="35"/>
  <c r="AG321" i="35"/>
  <c r="AF321" i="35"/>
  <c r="AE321" i="35"/>
  <c r="AD321" i="35"/>
  <c r="AC321" i="35"/>
  <c r="AB321" i="35"/>
  <c r="AA321" i="35"/>
  <c r="Z321" i="35"/>
  <c r="Y321" i="35"/>
  <c r="X321" i="35"/>
  <c r="AH320" i="35"/>
  <c r="AG320" i="35"/>
  <c r="AF320" i="35"/>
  <c r="AE320" i="35"/>
  <c r="AD320" i="35"/>
  <c r="AC320" i="35"/>
  <c r="AB320" i="35"/>
  <c r="AA320" i="35"/>
  <c r="Z320" i="35"/>
  <c r="Y320" i="35"/>
  <c r="X320" i="35"/>
  <c r="AH319" i="35"/>
  <c r="AG319" i="35"/>
  <c r="AF319" i="35"/>
  <c r="AE319" i="35"/>
  <c r="AD319" i="35"/>
  <c r="AC319" i="35"/>
  <c r="AB319" i="35"/>
  <c r="AA319" i="35"/>
  <c r="Z319" i="35"/>
  <c r="Y319" i="35"/>
  <c r="X319" i="35"/>
  <c r="AH318" i="35"/>
  <c r="AG318" i="35"/>
  <c r="AF318" i="35"/>
  <c r="AE318" i="35"/>
  <c r="AD318" i="35"/>
  <c r="AC318" i="35"/>
  <c r="AB318" i="35"/>
  <c r="AA318" i="35"/>
  <c r="Z318" i="35"/>
  <c r="Y318" i="35"/>
  <c r="X318" i="35"/>
  <c r="AH317" i="35"/>
  <c r="AG317" i="35"/>
  <c r="AF317" i="35"/>
  <c r="AE317" i="35"/>
  <c r="AD317" i="35"/>
  <c r="AC317" i="35"/>
  <c r="AB317" i="35"/>
  <c r="AA317" i="35"/>
  <c r="Z317" i="35"/>
  <c r="Y317" i="35"/>
  <c r="X317" i="35"/>
  <c r="AH316" i="35"/>
  <c r="AG316" i="35"/>
  <c r="AF316" i="35"/>
  <c r="AE316" i="35"/>
  <c r="AD316" i="35"/>
  <c r="AC316" i="35"/>
  <c r="AB316" i="35"/>
  <c r="AA316" i="35"/>
  <c r="Z316" i="35"/>
  <c r="Y316" i="35"/>
  <c r="X316" i="35"/>
  <c r="AH315" i="35"/>
  <c r="AG315" i="35"/>
  <c r="AF315" i="35"/>
  <c r="AE315" i="35"/>
  <c r="AD315" i="35"/>
  <c r="AC315" i="35"/>
  <c r="AB315" i="35"/>
  <c r="AA315" i="35"/>
  <c r="Z315" i="35"/>
  <c r="Y315" i="35"/>
  <c r="X315" i="35"/>
  <c r="AH314" i="35"/>
  <c r="AG314" i="35"/>
  <c r="AF314" i="35"/>
  <c r="AE314" i="35"/>
  <c r="AD314" i="35"/>
  <c r="AC314" i="35"/>
  <c r="AB314" i="35"/>
  <c r="AA314" i="35"/>
  <c r="Z314" i="35"/>
  <c r="Y314" i="35"/>
  <c r="X314" i="35"/>
  <c r="AH313" i="35"/>
  <c r="AG313" i="35"/>
  <c r="AF313" i="35"/>
  <c r="AE313" i="35"/>
  <c r="AD313" i="35"/>
  <c r="AC313" i="35"/>
  <c r="AB313" i="35"/>
  <c r="AA313" i="35"/>
  <c r="Z313" i="35"/>
  <c r="Y313" i="35"/>
  <c r="X313" i="35"/>
  <c r="AH312" i="35"/>
  <c r="AG312" i="35"/>
  <c r="AF312" i="35"/>
  <c r="AE312" i="35"/>
  <c r="AD312" i="35"/>
  <c r="AC312" i="35"/>
  <c r="AB312" i="35"/>
  <c r="AA312" i="35"/>
  <c r="Z312" i="35"/>
  <c r="Y312" i="35"/>
  <c r="X312" i="35"/>
  <c r="AH311" i="35"/>
  <c r="AG311" i="35"/>
  <c r="AF311" i="35"/>
  <c r="AE311" i="35"/>
  <c r="AD311" i="35"/>
  <c r="AC311" i="35"/>
  <c r="AB311" i="35"/>
  <c r="AA311" i="35"/>
  <c r="Z311" i="35"/>
  <c r="Y311" i="35"/>
  <c r="X311" i="35"/>
  <c r="AH310" i="35"/>
  <c r="AG310" i="35"/>
  <c r="AF310" i="35"/>
  <c r="AE310" i="35"/>
  <c r="AD310" i="35"/>
  <c r="AC310" i="35"/>
  <c r="AB310" i="35"/>
  <c r="AA310" i="35"/>
  <c r="Z310" i="35"/>
  <c r="Y310" i="35"/>
  <c r="X310" i="35"/>
  <c r="AH309" i="35"/>
  <c r="AG309" i="35"/>
  <c r="AF309" i="35"/>
  <c r="AE309" i="35"/>
  <c r="AD309" i="35"/>
  <c r="AC309" i="35"/>
  <c r="AB309" i="35"/>
  <c r="AA309" i="35"/>
  <c r="Z309" i="35"/>
  <c r="Y309" i="35"/>
  <c r="X309" i="35"/>
  <c r="AH308" i="35"/>
  <c r="AG308" i="35"/>
  <c r="AF308" i="35"/>
  <c r="AE308" i="35"/>
  <c r="AD308" i="35"/>
  <c r="AC308" i="35"/>
  <c r="AB308" i="35"/>
  <c r="AA308" i="35"/>
  <c r="Z308" i="35"/>
  <c r="Y308" i="35"/>
  <c r="X308" i="35"/>
  <c r="AH307" i="35"/>
  <c r="AG307" i="35"/>
  <c r="AF307" i="35"/>
  <c r="AE307" i="35"/>
  <c r="AD307" i="35"/>
  <c r="AC307" i="35"/>
  <c r="AB307" i="35"/>
  <c r="AA307" i="35"/>
  <c r="Z307" i="35"/>
  <c r="Y307" i="35"/>
  <c r="X307" i="35"/>
  <c r="AH306" i="35"/>
  <c r="AG306" i="35"/>
  <c r="AF306" i="35"/>
  <c r="AE306" i="35"/>
  <c r="AD306" i="35"/>
  <c r="AC306" i="35"/>
  <c r="AB306" i="35"/>
  <c r="AA306" i="35"/>
  <c r="Z306" i="35"/>
  <c r="Y306" i="35"/>
  <c r="X306" i="35"/>
  <c r="AH305" i="35"/>
  <c r="AG305" i="35"/>
  <c r="AF305" i="35"/>
  <c r="AE305" i="35"/>
  <c r="AD305" i="35"/>
  <c r="AC305" i="35"/>
  <c r="AB305" i="35"/>
  <c r="AA305" i="35"/>
  <c r="Z305" i="35"/>
  <c r="Y305" i="35"/>
  <c r="X305" i="35"/>
  <c r="AH304" i="35"/>
  <c r="AG304" i="35"/>
  <c r="AF304" i="35"/>
  <c r="AE304" i="35"/>
  <c r="AD304" i="35"/>
  <c r="AC304" i="35"/>
  <c r="AB304" i="35"/>
  <c r="AA304" i="35"/>
  <c r="Z304" i="35"/>
  <c r="Y304" i="35"/>
  <c r="X304" i="35"/>
  <c r="AH303" i="35"/>
  <c r="AG303" i="35"/>
  <c r="AF303" i="35"/>
  <c r="AE303" i="35"/>
  <c r="AD303" i="35"/>
  <c r="AC303" i="35"/>
  <c r="AB303" i="35"/>
  <c r="AA303" i="35"/>
  <c r="Z303" i="35"/>
  <c r="Y303" i="35"/>
  <c r="X303" i="35"/>
  <c r="AH302" i="35"/>
  <c r="AG302" i="35"/>
  <c r="AF302" i="35"/>
  <c r="AE302" i="35"/>
  <c r="AD302" i="35"/>
  <c r="AC302" i="35"/>
  <c r="AB302" i="35"/>
  <c r="AA302" i="35"/>
  <c r="Z302" i="35"/>
  <c r="Y302" i="35"/>
  <c r="X302" i="35"/>
  <c r="AH301" i="35"/>
  <c r="AG301" i="35"/>
  <c r="AF301" i="35"/>
  <c r="AE301" i="35"/>
  <c r="AD301" i="35"/>
  <c r="AC301" i="35"/>
  <c r="AB301" i="35"/>
  <c r="AA301" i="35"/>
  <c r="Z301" i="35"/>
  <c r="Y301" i="35"/>
  <c r="X301" i="35"/>
  <c r="AH300" i="35"/>
  <c r="AG300" i="35"/>
  <c r="AF300" i="35"/>
  <c r="AE300" i="35"/>
  <c r="AD300" i="35"/>
  <c r="AC300" i="35"/>
  <c r="AB300" i="35"/>
  <c r="AA300" i="35"/>
  <c r="Z300" i="35"/>
  <c r="Y300" i="35"/>
  <c r="X300" i="35"/>
  <c r="AH299" i="35"/>
  <c r="AG299" i="35"/>
  <c r="AF299" i="35"/>
  <c r="AE299" i="35"/>
  <c r="AD299" i="35"/>
  <c r="AC299" i="35"/>
  <c r="AB299" i="35"/>
  <c r="AA299" i="35"/>
  <c r="Z299" i="35"/>
  <c r="Y299" i="35"/>
  <c r="X299" i="35"/>
  <c r="AH298" i="35"/>
  <c r="AG298" i="35"/>
  <c r="AF298" i="35"/>
  <c r="AE298" i="35"/>
  <c r="AD298" i="35"/>
  <c r="AC298" i="35"/>
  <c r="AB298" i="35"/>
  <c r="AA298" i="35"/>
  <c r="Z298" i="35"/>
  <c r="Y298" i="35"/>
  <c r="X298" i="35"/>
  <c r="AH297" i="35"/>
  <c r="AG297" i="35"/>
  <c r="AF297" i="35"/>
  <c r="AE297" i="35"/>
  <c r="AD297" i="35"/>
  <c r="AC297" i="35"/>
  <c r="AB297" i="35"/>
  <c r="AA297" i="35"/>
  <c r="Z297" i="35"/>
  <c r="Y297" i="35"/>
  <c r="X297" i="35"/>
  <c r="AH296" i="35"/>
  <c r="AG296" i="35"/>
  <c r="AF296" i="35"/>
  <c r="AE296" i="35"/>
  <c r="AD296" i="35"/>
  <c r="AC296" i="35"/>
  <c r="AB296" i="35"/>
  <c r="AA296" i="35"/>
  <c r="Z296" i="35"/>
  <c r="Y296" i="35"/>
  <c r="X296" i="35"/>
  <c r="AH295" i="35"/>
  <c r="AG295" i="35"/>
  <c r="AF295" i="35"/>
  <c r="AE295" i="35"/>
  <c r="AD295" i="35"/>
  <c r="AC295" i="35"/>
  <c r="AB295" i="35"/>
  <c r="AA295" i="35"/>
  <c r="Z295" i="35"/>
  <c r="Y295" i="35"/>
  <c r="X295" i="35"/>
  <c r="AH294" i="35"/>
  <c r="AG294" i="35"/>
  <c r="AF294" i="35"/>
  <c r="AE294" i="35"/>
  <c r="AD294" i="35"/>
  <c r="AC294" i="35"/>
  <c r="AB294" i="35"/>
  <c r="AA294" i="35"/>
  <c r="Z294" i="35"/>
  <c r="Y294" i="35"/>
  <c r="X294" i="35"/>
  <c r="AH293" i="35"/>
  <c r="AG293" i="35"/>
  <c r="AF293" i="35"/>
  <c r="AE293" i="35"/>
  <c r="AD293" i="35"/>
  <c r="AC293" i="35"/>
  <c r="AB293" i="35"/>
  <c r="AA293" i="35"/>
  <c r="Z293" i="35"/>
  <c r="Y293" i="35"/>
  <c r="X293" i="35"/>
  <c r="AH292" i="35"/>
  <c r="AG292" i="35"/>
  <c r="AF292" i="35"/>
  <c r="AE292" i="35"/>
  <c r="AD292" i="35"/>
  <c r="AC292" i="35"/>
  <c r="AB292" i="35"/>
  <c r="AA292" i="35"/>
  <c r="Z292" i="35"/>
  <c r="Y292" i="35"/>
  <c r="X292" i="35"/>
  <c r="AH291" i="35"/>
  <c r="AG291" i="35"/>
  <c r="AF291" i="35"/>
  <c r="AE291" i="35"/>
  <c r="AD291" i="35"/>
  <c r="AC291" i="35"/>
  <c r="AB291" i="35"/>
  <c r="AA291" i="35"/>
  <c r="Z291" i="35"/>
  <c r="Y291" i="35"/>
  <c r="X291" i="35"/>
  <c r="AH290" i="35"/>
  <c r="AG290" i="35"/>
  <c r="AF290" i="35"/>
  <c r="AE290" i="35"/>
  <c r="AD290" i="35"/>
  <c r="AC290" i="35"/>
  <c r="AB290" i="35"/>
  <c r="AA290" i="35"/>
  <c r="Z290" i="35"/>
  <c r="Y290" i="35"/>
  <c r="X290" i="35"/>
  <c r="AH289" i="35"/>
  <c r="AG289" i="35"/>
  <c r="AF289" i="35"/>
  <c r="AE289" i="35"/>
  <c r="AD289" i="35"/>
  <c r="AC289" i="35"/>
  <c r="AB289" i="35"/>
  <c r="AA289" i="35"/>
  <c r="Z289" i="35"/>
  <c r="Y289" i="35"/>
  <c r="X289" i="35"/>
  <c r="AH288" i="35"/>
  <c r="AG288" i="35"/>
  <c r="AF288" i="35"/>
  <c r="AE288" i="35"/>
  <c r="AD288" i="35"/>
  <c r="AC288" i="35"/>
  <c r="AB288" i="35"/>
  <c r="AA288" i="35"/>
  <c r="Z288" i="35"/>
  <c r="Y288" i="35"/>
  <c r="X288" i="35"/>
  <c r="AH287" i="35"/>
  <c r="AG287" i="35"/>
  <c r="AF287" i="35"/>
  <c r="AE287" i="35"/>
  <c r="AD287" i="35"/>
  <c r="AC287" i="35"/>
  <c r="AB287" i="35"/>
  <c r="AA287" i="35"/>
  <c r="Z287" i="35"/>
  <c r="Y287" i="35"/>
  <c r="X287" i="35"/>
  <c r="AH286" i="35"/>
  <c r="AG286" i="35"/>
  <c r="AF286" i="35"/>
  <c r="AE286" i="35"/>
  <c r="AD286" i="35"/>
  <c r="AC286" i="35"/>
  <c r="AB286" i="35"/>
  <c r="AA286" i="35"/>
  <c r="Z286" i="35"/>
  <c r="Y286" i="35"/>
  <c r="X286" i="35"/>
  <c r="AH285" i="35"/>
  <c r="AG285" i="35"/>
  <c r="AF285" i="35"/>
  <c r="AE285" i="35"/>
  <c r="AD285" i="35"/>
  <c r="AC285" i="35"/>
  <c r="AB285" i="35"/>
  <c r="AA285" i="35"/>
  <c r="Z285" i="35"/>
  <c r="Y285" i="35"/>
  <c r="X285" i="35"/>
  <c r="AH284" i="35"/>
  <c r="AG284" i="35"/>
  <c r="AF284" i="35"/>
  <c r="AE284" i="35"/>
  <c r="AD284" i="35"/>
  <c r="AC284" i="35"/>
  <c r="AB284" i="35"/>
  <c r="AA284" i="35"/>
  <c r="Z284" i="35"/>
  <c r="Y284" i="35"/>
  <c r="X284" i="35"/>
  <c r="AH283" i="35"/>
  <c r="AG283" i="35"/>
  <c r="AF283" i="35"/>
  <c r="AE283" i="35"/>
  <c r="AD283" i="35"/>
  <c r="AC283" i="35"/>
  <c r="AB283" i="35"/>
  <c r="AA283" i="35"/>
  <c r="Z283" i="35"/>
  <c r="Y283" i="35"/>
  <c r="X283" i="35"/>
  <c r="AH282" i="35"/>
  <c r="AG282" i="35"/>
  <c r="AF282" i="35"/>
  <c r="AE282" i="35"/>
  <c r="AD282" i="35"/>
  <c r="AC282" i="35"/>
  <c r="AB282" i="35"/>
  <c r="AA282" i="35"/>
  <c r="Z282" i="35"/>
  <c r="Y282" i="35"/>
  <c r="X282" i="35"/>
  <c r="AH281" i="35"/>
  <c r="AG281" i="35"/>
  <c r="AF281" i="35"/>
  <c r="AE281" i="35"/>
  <c r="AD281" i="35"/>
  <c r="AC281" i="35"/>
  <c r="AB281" i="35"/>
  <c r="AA281" i="35"/>
  <c r="Z281" i="35"/>
  <c r="Y281" i="35"/>
  <c r="X281" i="35"/>
  <c r="AH280" i="35"/>
  <c r="AG280" i="35"/>
  <c r="AF280" i="35"/>
  <c r="AE280" i="35"/>
  <c r="AD280" i="35"/>
  <c r="AC280" i="35"/>
  <c r="AB280" i="35"/>
  <c r="AA280" i="35"/>
  <c r="Z280" i="35"/>
  <c r="Y280" i="35"/>
  <c r="X280" i="35"/>
  <c r="AH279" i="35"/>
  <c r="AG279" i="35"/>
  <c r="AF279" i="35"/>
  <c r="AE279" i="35"/>
  <c r="AD279" i="35"/>
  <c r="AC279" i="35"/>
  <c r="AB279" i="35"/>
  <c r="AA279" i="35"/>
  <c r="Z279" i="35"/>
  <c r="Y279" i="35"/>
  <c r="X279" i="35"/>
  <c r="AH278" i="35"/>
  <c r="AG278" i="35"/>
  <c r="AF278" i="35"/>
  <c r="AE278" i="35"/>
  <c r="AD278" i="35"/>
  <c r="AC278" i="35"/>
  <c r="AB278" i="35"/>
  <c r="AA278" i="35"/>
  <c r="Z278" i="35"/>
  <c r="Y278" i="35"/>
  <c r="X278" i="35"/>
  <c r="AH277" i="35"/>
  <c r="AG277" i="35"/>
  <c r="AF277" i="35"/>
  <c r="AE277" i="35"/>
  <c r="AD277" i="35"/>
  <c r="AC277" i="35"/>
  <c r="AB277" i="35"/>
  <c r="AA277" i="35"/>
  <c r="Z277" i="35"/>
  <c r="Y277" i="35"/>
  <c r="X277" i="35"/>
  <c r="AH276" i="35"/>
  <c r="AG276" i="35"/>
  <c r="AF276" i="35"/>
  <c r="AE276" i="35"/>
  <c r="AD276" i="35"/>
  <c r="AC276" i="35"/>
  <c r="AB276" i="35"/>
  <c r="AA276" i="35"/>
  <c r="Z276" i="35"/>
  <c r="Y276" i="35"/>
  <c r="X276" i="35"/>
  <c r="AH275" i="35"/>
  <c r="AG275" i="35"/>
  <c r="AF275" i="35"/>
  <c r="AE275" i="35"/>
  <c r="AD275" i="35"/>
  <c r="AC275" i="35"/>
  <c r="AB275" i="35"/>
  <c r="AA275" i="35"/>
  <c r="Z275" i="35"/>
  <c r="Y275" i="35"/>
  <c r="X275" i="35"/>
  <c r="AH274" i="35"/>
  <c r="AG274" i="35"/>
  <c r="AF274" i="35"/>
  <c r="AE274" i="35"/>
  <c r="AD274" i="35"/>
  <c r="AC274" i="35"/>
  <c r="AB274" i="35"/>
  <c r="AA274" i="35"/>
  <c r="Z274" i="35"/>
  <c r="Y274" i="35"/>
  <c r="X274" i="35"/>
  <c r="AH273" i="35"/>
  <c r="AG273" i="35"/>
  <c r="AF273" i="35"/>
  <c r="AE273" i="35"/>
  <c r="AD273" i="35"/>
  <c r="AC273" i="35"/>
  <c r="AB273" i="35"/>
  <c r="AA273" i="35"/>
  <c r="Z273" i="35"/>
  <c r="Y273" i="35"/>
  <c r="X273" i="35"/>
  <c r="AH272" i="35"/>
  <c r="AG272" i="35"/>
  <c r="AF272" i="35"/>
  <c r="AE272" i="35"/>
  <c r="AD272" i="35"/>
  <c r="AC272" i="35"/>
  <c r="AB272" i="35"/>
  <c r="AA272" i="35"/>
  <c r="Z272" i="35"/>
  <c r="Y272" i="35"/>
  <c r="X272" i="35"/>
  <c r="AH271" i="35"/>
  <c r="AG271" i="35"/>
  <c r="AF271" i="35"/>
  <c r="AE271" i="35"/>
  <c r="AD271" i="35"/>
  <c r="AC271" i="35"/>
  <c r="AB271" i="35"/>
  <c r="AA271" i="35"/>
  <c r="Z271" i="35"/>
  <c r="Y271" i="35"/>
  <c r="X271" i="35"/>
  <c r="AH270" i="35"/>
  <c r="AG270" i="35"/>
  <c r="AF270" i="35"/>
  <c r="AE270" i="35"/>
  <c r="AD270" i="35"/>
  <c r="AC270" i="35"/>
  <c r="AB270" i="35"/>
  <c r="AA270" i="35"/>
  <c r="Z270" i="35"/>
  <c r="Y270" i="35"/>
  <c r="X270" i="35"/>
  <c r="AH269" i="35"/>
  <c r="AG269" i="35"/>
  <c r="AF269" i="35"/>
  <c r="AE269" i="35"/>
  <c r="AD269" i="35"/>
  <c r="AC269" i="35"/>
  <c r="AB269" i="35"/>
  <c r="AA269" i="35"/>
  <c r="Z269" i="35"/>
  <c r="Y269" i="35"/>
  <c r="X269" i="35"/>
  <c r="AH268" i="35"/>
  <c r="AG268" i="35"/>
  <c r="AF268" i="35"/>
  <c r="AE268" i="35"/>
  <c r="AD268" i="35"/>
  <c r="AC268" i="35"/>
  <c r="AB268" i="35"/>
  <c r="AA268" i="35"/>
  <c r="Z268" i="35"/>
  <c r="Y268" i="35"/>
  <c r="X268" i="35"/>
  <c r="AH267" i="35"/>
  <c r="AG267" i="35"/>
  <c r="AF267" i="35"/>
  <c r="AE267" i="35"/>
  <c r="AD267" i="35"/>
  <c r="AC267" i="35"/>
  <c r="AB267" i="35"/>
  <c r="AA267" i="35"/>
  <c r="Z267" i="35"/>
  <c r="Y267" i="35"/>
  <c r="X267" i="35"/>
  <c r="AH266" i="35"/>
  <c r="AG266" i="35"/>
  <c r="AF266" i="35"/>
  <c r="AE266" i="35"/>
  <c r="AD266" i="35"/>
  <c r="AC266" i="35"/>
  <c r="AB266" i="35"/>
  <c r="AA266" i="35"/>
  <c r="Z266" i="35"/>
  <c r="Y266" i="35"/>
  <c r="X266" i="35"/>
  <c r="AH265" i="35"/>
  <c r="AG265" i="35"/>
  <c r="AF265" i="35"/>
  <c r="AE265" i="35"/>
  <c r="AD265" i="35"/>
  <c r="AC265" i="35"/>
  <c r="AB265" i="35"/>
  <c r="AA265" i="35"/>
  <c r="Z265" i="35"/>
  <c r="Y265" i="35"/>
  <c r="X265" i="35"/>
  <c r="AH264" i="35"/>
  <c r="AG264" i="35"/>
  <c r="AF264" i="35"/>
  <c r="AE264" i="35"/>
  <c r="AD264" i="35"/>
  <c r="AC264" i="35"/>
  <c r="AB264" i="35"/>
  <c r="AA264" i="35"/>
  <c r="Z264" i="35"/>
  <c r="Y264" i="35"/>
  <c r="X264" i="35"/>
  <c r="AH263" i="35"/>
  <c r="AG263" i="35"/>
  <c r="AF263" i="35"/>
  <c r="AE263" i="35"/>
  <c r="AD263" i="35"/>
  <c r="AC263" i="35"/>
  <c r="AB263" i="35"/>
  <c r="AA263" i="35"/>
  <c r="Z263" i="35"/>
  <c r="Y263" i="35"/>
  <c r="X263" i="35"/>
  <c r="AH262" i="35"/>
  <c r="AG262" i="35"/>
  <c r="AF262" i="35"/>
  <c r="AE262" i="35"/>
  <c r="AD262" i="35"/>
  <c r="AC262" i="35"/>
  <c r="AB262" i="35"/>
  <c r="AA262" i="35"/>
  <c r="Z262" i="35"/>
  <c r="Y262" i="35"/>
  <c r="X262" i="35"/>
  <c r="AH261" i="35"/>
  <c r="AG261" i="35"/>
  <c r="AF261" i="35"/>
  <c r="AE261" i="35"/>
  <c r="AD261" i="35"/>
  <c r="AC261" i="35"/>
  <c r="AB261" i="35"/>
  <c r="AA261" i="35"/>
  <c r="Z261" i="35"/>
  <c r="Y261" i="35"/>
  <c r="X261" i="35"/>
  <c r="AH260" i="35"/>
  <c r="AG260" i="35"/>
  <c r="AF260" i="35"/>
  <c r="AE260" i="35"/>
  <c r="AD260" i="35"/>
  <c r="AC260" i="35"/>
  <c r="AB260" i="35"/>
  <c r="AA260" i="35"/>
  <c r="Z260" i="35"/>
  <c r="Y260" i="35"/>
  <c r="X260" i="35"/>
  <c r="AH259" i="35"/>
  <c r="AG259" i="35"/>
  <c r="AF259" i="35"/>
  <c r="AE259" i="35"/>
  <c r="AD259" i="35"/>
  <c r="AC259" i="35"/>
  <c r="AB259" i="35"/>
  <c r="AA259" i="35"/>
  <c r="Z259" i="35"/>
  <c r="Y259" i="35"/>
  <c r="X259" i="35"/>
  <c r="AH258" i="35"/>
  <c r="AG258" i="35"/>
  <c r="AF258" i="35"/>
  <c r="AE258" i="35"/>
  <c r="AD258" i="35"/>
  <c r="AC258" i="35"/>
  <c r="AB258" i="35"/>
  <c r="AA258" i="35"/>
  <c r="Z258" i="35"/>
  <c r="Y258" i="35"/>
  <c r="X258" i="35"/>
  <c r="AH257" i="35"/>
  <c r="AG257" i="35"/>
  <c r="AF257" i="35"/>
  <c r="AE257" i="35"/>
  <c r="AD257" i="35"/>
  <c r="AC257" i="35"/>
  <c r="AB257" i="35"/>
  <c r="AA257" i="35"/>
  <c r="Z257" i="35"/>
  <c r="Y257" i="35"/>
  <c r="X257" i="35"/>
  <c r="AH256" i="35"/>
  <c r="AG256" i="35"/>
  <c r="AF256" i="35"/>
  <c r="AE256" i="35"/>
  <c r="AD256" i="35"/>
  <c r="AC256" i="35"/>
  <c r="AB256" i="35"/>
  <c r="AA256" i="35"/>
  <c r="Z256" i="35"/>
  <c r="Y256" i="35"/>
  <c r="X256" i="35"/>
  <c r="AH255" i="35"/>
  <c r="AG255" i="35"/>
  <c r="AF255" i="35"/>
  <c r="AE255" i="35"/>
  <c r="AD255" i="35"/>
  <c r="AC255" i="35"/>
  <c r="AB255" i="35"/>
  <c r="AA255" i="35"/>
  <c r="Z255" i="35"/>
  <c r="Y255" i="35"/>
  <c r="X255" i="35"/>
  <c r="AH254" i="35"/>
  <c r="AG254" i="35"/>
  <c r="AF254" i="35"/>
  <c r="AE254" i="35"/>
  <c r="AD254" i="35"/>
  <c r="AC254" i="35"/>
  <c r="AB254" i="35"/>
  <c r="AA254" i="35"/>
  <c r="Z254" i="35"/>
  <c r="Y254" i="35"/>
  <c r="X254" i="35"/>
  <c r="AH253" i="35"/>
  <c r="AG253" i="35"/>
  <c r="AF253" i="35"/>
  <c r="AE253" i="35"/>
  <c r="AD253" i="35"/>
  <c r="AC253" i="35"/>
  <c r="AB253" i="35"/>
  <c r="AA253" i="35"/>
  <c r="Z253" i="35"/>
  <c r="Y253" i="35"/>
  <c r="X253" i="35"/>
  <c r="AH252" i="35"/>
  <c r="AG252" i="35"/>
  <c r="AF252" i="35"/>
  <c r="AE252" i="35"/>
  <c r="AD252" i="35"/>
  <c r="AC252" i="35"/>
  <c r="AB252" i="35"/>
  <c r="AA252" i="35"/>
  <c r="Z252" i="35"/>
  <c r="Y252" i="35"/>
  <c r="X252" i="35"/>
  <c r="AH251" i="35"/>
  <c r="AG251" i="35"/>
  <c r="AF251" i="35"/>
  <c r="AE251" i="35"/>
  <c r="AD251" i="35"/>
  <c r="AC251" i="35"/>
  <c r="AB251" i="35"/>
  <c r="AA251" i="35"/>
  <c r="Z251" i="35"/>
  <c r="Y251" i="35"/>
  <c r="X251" i="35"/>
  <c r="AH250" i="35"/>
  <c r="AG250" i="35"/>
  <c r="AF250" i="35"/>
  <c r="AE250" i="35"/>
  <c r="AD250" i="35"/>
  <c r="AC250" i="35"/>
  <c r="AB250" i="35"/>
  <c r="AA250" i="35"/>
  <c r="Z250" i="35"/>
  <c r="Y250" i="35"/>
  <c r="X250" i="35"/>
  <c r="AH249" i="35"/>
  <c r="AG249" i="35"/>
  <c r="AF249" i="35"/>
  <c r="AE249" i="35"/>
  <c r="AD249" i="35"/>
  <c r="AC249" i="35"/>
  <c r="AB249" i="35"/>
  <c r="AA249" i="35"/>
  <c r="Z249" i="35"/>
  <c r="Y249" i="35"/>
  <c r="X249" i="35"/>
  <c r="AH248" i="35"/>
  <c r="AG248" i="35"/>
  <c r="AF248" i="35"/>
  <c r="AE248" i="35"/>
  <c r="AD248" i="35"/>
  <c r="AC248" i="35"/>
  <c r="AB248" i="35"/>
  <c r="AA248" i="35"/>
  <c r="Z248" i="35"/>
  <c r="Y248" i="35"/>
  <c r="X248" i="35"/>
  <c r="AH247" i="35"/>
  <c r="AG247" i="35"/>
  <c r="AF247" i="35"/>
  <c r="AE247" i="35"/>
  <c r="AD247" i="35"/>
  <c r="AC247" i="35"/>
  <c r="AB247" i="35"/>
  <c r="AA247" i="35"/>
  <c r="Z247" i="35"/>
  <c r="Y247" i="35"/>
  <c r="X247" i="35"/>
  <c r="AH246" i="35"/>
  <c r="AG246" i="35"/>
  <c r="AF246" i="35"/>
  <c r="AE246" i="35"/>
  <c r="AD246" i="35"/>
  <c r="AC246" i="35"/>
  <c r="AB246" i="35"/>
  <c r="AA246" i="35"/>
  <c r="Z246" i="35"/>
  <c r="Y246" i="35"/>
  <c r="X246" i="35"/>
  <c r="AH245" i="35"/>
  <c r="AG245" i="35"/>
  <c r="AF245" i="35"/>
  <c r="AE245" i="35"/>
  <c r="AD245" i="35"/>
  <c r="AC245" i="35"/>
  <c r="AB245" i="35"/>
  <c r="AA245" i="35"/>
  <c r="Z245" i="35"/>
  <c r="Y245" i="35"/>
  <c r="X245" i="35"/>
  <c r="AH244" i="35"/>
  <c r="AG244" i="35"/>
  <c r="AF244" i="35"/>
  <c r="AE244" i="35"/>
  <c r="AD244" i="35"/>
  <c r="AC244" i="35"/>
  <c r="AB244" i="35"/>
  <c r="AA244" i="35"/>
  <c r="Z244" i="35"/>
  <c r="Y244" i="35"/>
  <c r="X244" i="35"/>
  <c r="AH243" i="35"/>
  <c r="AG243" i="35"/>
  <c r="AF243" i="35"/>
  <c r="AE243" i="35"/>
  <c r="AD243" i="35"/>
  <c r="AC243" i="35"/>
  <c r="AB243" i="35"/>
  <c r="AA243" i="35"/>
  <c r="Z243" i="35"/>
  <c r="Y243" i="35"/>
  <c r="X243" i="35"/>
  <c r="AH242" i="35"/>
  <c r="AG242" i="35"/>
  <c r="AF242" i="35"/>
  <c r="AE242" i="35"/>
  <c r="AD242" i="35"/>
  <c r="AC242" i="35"/>
  <c r="AB242" i="35"/>
  <c r="AA242" i="35"/>
  <c r="Z242" i="35"/>
  <c r="Y242" i="35"/>
  <c r="X242" i="35"/>
  <c r="AH241" i="35"/>
  <c r="AG241" i="35"/>
  <c r="AF241" i="35"/>
  <c r="AE241" i="35"/>
  <c r="AD241" i="35"/>
  <c r="AC241" i="35"/>
  <c r="AB241" i="35"/>
  <c r="AA241" i="35"/>
  <c r="Z241" i="35"/>
  <c r="Y241" i="35"/>
  <c r="X241" i="35"/>
  <c r="AH240" i="35"/>
  <c r="AG240" i="35"/>
  <c r="AF240" i="35"/>
  <c r="AE240" i="35"/>
  <c r="AD240" i="35"/>
  <c r="AC240" i="35"/>
  <c r="AB240" i="35"/>
  <c r="AA240" i="35"/>
  <c r="Z240" i="35"/>
  <c r="Y240" i="35"/>
  <c r="X240" i="35"/>
  <c r="AH239" i="35"/>
  <c r="AG239" i="35"/>
  <c r="AF239" i="35"/>
  <c r="AE239" i="35"/>
  <c r="AD239" i="35"/>
  <c r="AC239" i="35"/>
  <c r="AB239" i="35"/>
  <c r="AA239" i="35"/>
  <c r="Z239" i="35"/>
  <c r="Y239" i="35"/>
  <c r="X239" i="35"/>
  <c r="AH238" i="35"/>
  <c r="AG238" i="35"/>
  <c r="AF238" i="35"/>
  <c r="AE238" i="35"/>
  <c r="AD238" i="35"/>
  <c r="AC238" i="35"/>
  <c r="AB238" i="35"/>
  <c r="AA238" i="35"/>
  <c r="Z238" i="35"/>
  <c r="Y238" i="35"/>
  <c r="X238" i="35"/>
  <c r="AH237" i="35"/>
  <c r="AG237" i="35"/>
  <c r="AF237" i="35"/>
  <c r="AE237" i="35"/>
  <c r="AD237" i="35"/>
  <c r="AC237" i="35"/>
  <c r="AB237" i="35"/>
  <c r="AA237" i="35"/>
  <c r="Z237" i="35"/>
  <c r="Y237" i="35"/>
  <c r="X237" i="35"/>
  <c r="AH236" i="35"/>
  <c r="AG236" i="35"/>
  <c r="AF236" i="35"/>
  <c r="AE236" i="35"/>
  <c r="AD236" i="35"/>
  <c r="AC236" i="35"/>
  <c r="AB236" i="35"/>
  <c r="AA236" i="35"/>
  <c r="Z236" i="35"/>
  <c r="Y236" i="35"/>
  <c r="X236" i="35"/>
  <c r="AH235" i="35"/>
  <c r="AG235" i="35"/>
  <c r="AF235" i="35"/>
  <c r="AE235" i="35"/>
  <c r="AD235" i="35"/>
  <c r="AC235" i="35"/>
  <c r="AB235" i="35"/>
  <c r="AA235" i="35"/>
  <c r="Z235" i="35"/>
  <c r="Y235" i="35"/>
  <c r="X235" i="35"/>
  <c r="AH234" i="35"/>
  <c r="AG234" i="35"/>
  <c r="AF234" i="35"/>
  <c r="AE234" i="35"/>
  <c r="AD234" i="35"/>
  <c r="AC234" i="35"/>
  <c r="AB234" i="35"/>
  <c r="AA234" i="35"/>
  <c r="Z234" i="35"/>
  <c r="Y234" i="35"/>
  <c r="X234" i="35"/>
  <c r="AH233" i="35"/>
  <c r="AG233" i="35"/>
  <c r="AF233" i="35"/>
  <c r="AE233" i="35"/>
  <c r="AD233" i="35"/>
  <c r="AC233" i="35"/>
  <c r="AB233" i="35"/>
  <c r="AA233" i="35"/>
  <c r="Z233" i="35"/>
  <c r="Y233" i="35"/>
  <c r="X233" i="35"/>
  <c r="AH232" i="35"/>
  <c r="AG232" i="35"/>
  <c r="AF232" i="35"/>
  <c r="AE232" i="35"/>
  <c r="AD232" i="35"/>
  <c r="AC232" i="35"/>
  <c r="AB232" i="35"/>
  <c r="AA232" i="35"/>
  <c r="Z232" i="35"/>
  <c r="Y232" i="35"/>
  <c r="X232" i="35"/>
  <c r="AH231" i="35"/>
  <c r="AG231" i="35"/>
  <c r="AF231" i="35"/>
  <c r="AE231" i="35"/>
  <c r="AD231" i="35"/>
  <c r="AC231" i="35"/>
  <c r="AB231" i="35"/>
  <c r="AA231" i="35"/>
  <c r="Z231" i="35"/>
  <c r="Y231" i="35"/>
  <c r="X231" i="35"/>
  <c r="AH230" i="35"/>
  <c r="AG230" i="35"/>
  <c r="AF230" i="35"/>
  <c r="AE230" i="35"/>
  <c r="AD230" i="35"/>
  <c r="AC230" i="35"/>
  <c r="AB230" i="35"/>
  <c r="AA230" i="35"/>
  <c r="Z230" i="35"/>
  <c r="Y230" i="35"/>
  <c r="X230" i="35"/>
  <c r="AH229" i="35"/>
  <c r="AG229" i="35"/>
  <c r="AF229" i="35"/>
  <c r="AE229" i="35"/>
  <c r="AD229" i="35"/>
  <c r="AC229" i="35"/>
  <c r="AB229" i="35"/>
  <c r="AA229" i="35"/>
  <c r="Z229" i="35"/>
  <c r="Y229" i="35"/>
  <c r="X229" i="35"/>
  <c r="AH228" i="35"/>
  <c r="AG228" i="35"/>
  <c r="AF228" i="35"/>
  <c r="AE228" i="35"/>
  <c r="AD228" i="35"/>
  <c r="AC228" i="35"/>
  <c r="AB228" i="35"/>
  <c r="AA228" i="35"/>
  <c r="Z228" i="35"/>
  <c r="Y228" i="35"/>
  <c r="X228" i="35"/>
  <c r="AH227" i="35"/>
  <c r="AG227" i="35"/>
  <c r="AF227" i="35"/>
  <c r="AE227" i="35"/>
  <c r="AD227" i="35"/>
  <c r="AC227" i="35"/>
  <c r="AB227" i="35"/>
  <c r="AA227" i="35"/>
  <c r="Z227" i="35"/>
  <c r="Y227" i="35"/>
  <c r="X227" i="35"/>
  <c r="AH226" i="35"/>
  <c r="AG226" i="35"/>
  <c r="AF226" i="35"/>
  <c r="AE226" i="35"/>
  <c r="AD226" i="35"/>
  <c r="AC226" i="35"/>
  <c r="AB226" i="35"/>
  <c r="AA226" i="35"/>
  <c r="Z226" i="35"/>
  <c r="Y226" i="35"/>
  <c r="X226" i="35"/>
  <c r="AH225" i="35"/>
  <c r="AG225" i="35"/>
  <c r="AF225" i="35"/>
  <c r="AE225" i="35"/>
  <c r="AD225" i="35"/>
  <c r="AC225" i="35"/>
  <c r="AB225" i="35"/>
  <c r="AA225" i="35"/>
  <c r="Z225" i="35"/>
  <c r="Y225" i="35"/>
  <c r="X225" i="35"/>
  <c r="AH224" i="35"/>
  <c r="AG224" i="35"/>
  <c r="AF224" i="35"/>
  <c r="AE224" i="35"/>
  <c r="AD224" i="35"/>
  <c r="AC224" i="35"/>
  <c r="AB224" i="35"/>
  <c r="AA224" i="35"/>
  <c r="Z224" i="35"/>
  <c r="Y224" i="35"/>
  <c r="X224" i="35"/>
  <c r="AH223" i="35"/>
  <c r="AG223" i="35"/>
  <c r="AF223" i="35"/>
  <c r="AE223" i="35"/>
  <c r="AD223" i="35"/>
  <c r="AC223" i="35"/>
  <c r="AB223" i="35"/>
  <c r="AA223" i="35"/>
  <c r="Z223" i="35"/>
  <c r="Y223" i="35"/>
  <c r="X223" i="35"/>
  <c r="AH222" i="35"/>
  <c r="AG222" i="35"/>
  <c r="AF222" i="35"/>
  <c r="AE222" i="35"/>
  <c r="AD222" i="35"/>
  <c r="AC222" i="35"/>
  <c r="AB222" i="35"/>
  <c r="AA222" i="35"/>
  <c r="Z222" i="35"/>
  <c r="Y222" i="35"/>
  <c r="X222" i="35"/>
  <c r="AH221" i="35"/>
  <c r="AG221" i="35"/>
  <c r="AF221" i="35"/>
  <c r="AE221" i="35"/>
  <c r="AD221" i="35"/>
  <c r="AC221" i="35"/>
  <c r="AB221" i="35"/>
  <c r="AA221" i="35"/>
  <c r="Z221" i="35"/>
  <c r="Y221" i="35"/>
  <c r="X221" i="35"/>
  <c r="AH220" i="35"/>
  <c r="AG220" i="35"/>
  <c r="AF220" i="35"/>
  <c r="AE220" i="35"/>
  <c r="AD220" i="35"/>
  <c r="AC220" i="35"/>
  <c r="AB220" i="35"/>
  <c r="AA220" i="35"/>
  <c r="Z220" i="35"/>
  <c r="Y220" i="35"/>
  <c r="X220" i="35"/>
  <c r="AH219" i="35"/>
  <c r="AG219" i="35"/>
  <c r="AF219" i="35"/>
  <c r="AE219" i="35"/>
  <c r="AD219" i="35"/>
  <c r="AC219" i="35"/>
  <c r="AB219" i="35"/>
  <c r="AA219" i="35"/>
  <c r="Z219" i="35"/>
  <c r="Y219" i="35"/>
  <c r="X219" i="35"/>
  <c r="AH218" i="35"/>
  <c r="AG218" i="35"/>
  <c r="AF218" i="35"/>
  <c r="AE218" i="35"/>
  <c r="AD218" i="35"/>
  <c r="AC218" i="35"/>
  <c r="AB218" i="35"/>
  <c r="AA218" i="35"/>
  <c r="Z218" i="35"/>
  <c r="Y218" i="35"/>
  <c r="X218" i="35"/>
  <c r="AH217" i="35"/>
  <c r="AG217" i="35"/>
  <c r="AF217" i="35"/>
  <c r="AE217" i="35"/>
  <c r="AD217" i="35"/>
  <c r="AC217" i="35"/>
  <c r="AB217" i="35"/>
  <c r="AA217" i="35"/>
  <c r="Z217" i="35"/>
  <c r="Y217" i="35"/>
  <c r="X217" i="35"/>
  <c r="AH216" i="35"/>
  <c r="AG216" i="35"/>
  <c r="AF216" i="35"/>
  <c r="AE216" i="35"/>
  <c r="AD216" i="35"/>
  <c r="AC216" i="35"/>
  <c r="AB216" i="35"/>
  <c r="AA216" i="35"/>
  <c r="Z216" i="35"/>
  <c r="Y216" i="35"/>
  <c r="X216" i="35"/>
  <c r="AH215" i="35"/>
  <c r="AG215" i="35"/>
  <c r="AF215" i="35"/>
  <c r="AE215" i="35"/>
  <c r="AD215" i="35"/>
  <c r="AC215" i="35"/>
  <c r="AB215" i="35"/>
  <c r="AA215" i="35"/>
  <c r="Z215" i="35"/>
  <c r="Y215" i="35"/>
  <c r="X215" i="35"/>
  <c r="AH214" i="35"/>
  <c r="AG214" i="35"/>
  <c r="AF214" i="35"/>
  <c r="AE214" i="35"/>
  <c r="AD214" i="35"/>
  <c r="AC214" i="35"/>
  <c r="AB214" i="35"/>
  <c r="AA214" i="35"/>
  <c r="Z214" i="35"/>
  <c r="Y214" i="35"/>
  <c r="X214" i="35"/>
  <c r="AH213" i="35"/>
  <c r="AG213" i="35"/>
  <c r="AF213" i="35"/>
  <c r="AE213" i="35"/>
  <c r="AD213" i="35"/>
  <c r="AC213" i="35"/>
  <c r="AB213" i="35"/>
  <c r="AA213" i="35"/>
  <c r="Z213" i="35"/>
  <c r="Y213" i="35"/>
  <c r="X213" i="35"/>
  <c r="AH212" i="35"/>
  <c r="AG212" i="35"/>
  <c r="AF212" i="35"/>
  <c r="AE212" i="35"/>
  <c r="AD212" i="35"/>
  <c r="AC212" i="35"/>
  <c r="AB212" i="35"/>
  <c r="AA212" i="35"/>
  <c r="Z212" i="35"/>
  <c r="Y212" i="35"/>
  <c r="X212" i="35"/>
  <c r="AH211" i="35"/>
  <c r="AG211" i="35"/>
  <c r="AF211" i="35"/>
  <c r="AE211" i="35"/>
  <c r="AD211" i="35"/>
  <c r="AC211" i="35"/>
  <c r="AB211" i="35"/>
  <c r="AA211" i="35"/>
  <c r="Z211" i="35"/>
  <c r="Y211" i="35"/>
  <c r="X211" i="35"/>
  <c r="AH210" i="35"/>
  <c r="AG210" i="35"/>
  <c r="AF210" i="35"/>
  <c r="AE210" i="35"/>
  <c r="AD210" i="35"/>
  <c r="AC210" i="35"/>
  <c r="AB210" i="35"/>
  <c r="AA210" i="35"/>
  <c r="Z210" i="35"/>
  <c r="Y210" i="35"/>
  <c r="X210" i="35"/>
  <c r="AH209" i="35"/>
  <c r="AG209" i="35"/>
  <c r="AF209" i="35"/>
  <c r="AE209" i="35"/>
  <c r="AD209" i="35"/>
  <c r="AC209" i="35"/>
  <c r="AB209" i="35"/>
  <c r="AA209" i="35"/>
  <c r="Z209" i="35"/>
  <c r="Y209" i="35"/>
  <c r="X209" i="35"/>
  <c r="AH208" i="35"/>
  <c r="AG208" i="35"/>
  <c r="AF208" i="35"/>
  <c r="AE208" i="35"/>
  <c r="AD208" i="35"/>
  <c r="AC208" i="35"/>
  <c r="AB208" i="35"/>
  <c r="AA208" i="35"/>
  <c r="Z208" i="35"/>
  <c r="Y208" i="35"/>
  <c r="X208" i="35"/>
  <c r="AH207" i="35"/>
  <c r="AG207" i="35"/>
  <c r="AF207" i="35"/>
  <c r="AE207" i="35"/>
  <c r="AD207" i="35"/>
  <c r="AC207" i="35"/>
  <c r="AB207" i="35"/>
  <c r="AA207" i="35"/>
  <c r="Z207" i="35"/>
  <c r="Y207" i="35"/>
  <c r="X207" i="35"/>
  <c r="AH206" i="35"/>
  <c r="AG206" i="35"/>
  <c r="AF206" i="35"/>
  <c r="AE206" i="35"/>
  <c r="AD206" i="35"/>
  <c r="AC206" i="35"/>
  <c r="AB206" i="35"/>
  <c r="AA206" i="35"/>
  <c r="Z206" i="35"/>
  <c r="Y206" i="35"/>
  <c r="X206" i="35"/>
  <c r="AH205" i="35"/>
  <c r="AG205" i="35"/>
  <c r="AF205" i="35"/>
  <c r="AE205" i="35"/>
  <c r="AD205" i="35"/>
  <c r="AC205" i="35"/>
  <c r="AB205" i="35"/>
  <c r="AA205" i="35"/>
  <c r="Z205" i="35"/>
  <c r="Y205" i="35"/>
  <c r="X205" i="35"/>
  <c r="AH204" i="35"/>
  <c r="AG204" i="35"/>
  <c r="AF204" i="35"/>
  <c r="AE204" i="35"/>
  <c r="AD204" i="35"/>
  <c r="AC204" i="35"/>
  <c r="AB204" i="35"/>
  <c r="AA204" i="35"/>
  <c r="Z204" i="35"/>
  <c r="Y204" i="35"/>
  <c r="X204" i="35"/>
  <c r="AH203" i="35"/>
  <c r="AG203" i="35"/>
  <c r="AF203" i="35"/>
  <c r="AE203" i="35"/>
  <c r="AD203" i="35"/>
  <c r="AC203" i="35"/>
  <c r="AB203" i="35"/>
  <c r="AA203" i="35"/>
  <c r="Z203" i="35"/>
  <c r="Y203" i="35"/>
  <c r="X203" i="35"/>
  <c r="AH202" i="35"/>
  <c r="AG202" i="35"/>
  <c r="AF202" i="35"/>
  <c r="AE202" i="35"/>
  <c r="AD202" i="35"/>
  <c r="AC202" i="35"/>
  <c r="AB202" i="35"/>
  <c r="AA202" i="35"/>
  <c r="Z202" i="35"/>
  <c r="Y202" i="35"/>
  <c r="X202" i="35"/>
  <c r="AH201" i="35"/>
  <c r="AG201" i="35"/>
  <c r="AF201" i="35"/>
  <c r="AE201" i="35"/>
  <c r="AD201" i="35"/>
  <c r="AC201" i="35"/>
  <c r="AB201" i="35"/>
  <c r="AA201" i="35"/>
  <c r="Z201" i="35"/>
  <c r="Y201" i="35"/>
  <c r="X201" i="35"/>
  <c r="AH200" i="35"/>
  <c r="AG200" i="35"/>
  <c r="AF200" i="35"/>
  <c r="AE200" i="35"/>
  <c r="AD200" i="35"/>
  <c r="AC200" i="35"/>
  <c r="AB200" i="35"/>
  <c r="AA200" i="35"/>
  <c r="Z200" i="35"/>
  <c r="Y200" i="35"/>
  <c r="X200" i="35"/>
  <c r="AH199" i="35"/>
  <c r="AG199" i="35"/>
  <c r="AF199" i="35"/>
  <c r="AE199" i="35"/>
  <c r="AD199" i="35"/>
  <c r="AC199" i="35"/>
  <c r="AB199" i="35"/>
  <c r="AA199" i="35"/>
  <c r="Z199" i="35"/>
  <c r="Y199" i="35"/>
  <c r="X199" i="35"/>
  <c r="AH198" i="35"/>
  <c r="AG198" i="35"/>
  <c r="AF198" i="35"/>
  <c r="AE198" i="35"/>
  <c r="AD198" i="35"/>
  <c r="AC198" i="35"/>
  <c r="AB198" i="35"/>
  <c r="AA198" i="35"/>
  <c r="Z198" i="35"/>
  <c r="Y198" i="35"/>
  <c r="X198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AH196" i="35"/>
  <c r="AG196" i="35"/>
  <c r="AF196" i="35"/>
  <c r="AE196" i="35"/>
  <c r="AD196" i="35"/>
  <c r="AC196" i="35"/>
  <c r="AB196" i="35"/>
  <c r="AA196" i="35"/>
  <c r="Z196" i="35"/>
  <c r="Y196" i="35"/>
  <c r="X196" i="35"/>
  <c r="AH195" i="35"/>
  <c r="AG195" i="35"/>
  <c r="AF195" i="35"/>
  <c r="AE195" i="35"/>
  <c r="AD195" i="35"/>
  <c r="AC195" i="35"/>
  <c r="AB195" i="35"/>
  <c r="AA195" i="35"/>
  <c r="Z195" i="35"/>
  <c r="Y195" i="35"/>
  <c r="X195" i="35"/>
  <c r="AH194" i="35"/>
  <c r="AG194" i="35"/>
  <c r="AF194" i="35"/>
  <c r="AE194" i="35"/>
  <c r="AD194" i="35"/>
  <c r="AC194" i="35"/>
  <c r="AB194" i="35"/>
  <c r="AA194" i="35"/>
  <c r="Z194" i="35"/>
  <c r="Y194" i="35"/>
  <c r="X194" i="35"/>
  <c r="AH193" i="35"/>
  <c r="AG193" i="35"/>
  <c r="AF193" i="35"/>
  <c r="AE193" i="35"/>
  <c r="AD193" i="35"/>
  <c r="AC193" i="35"/>
  <c r="AB193" i="35"/>
  <c r="AA193" i="35"/>
  <c r="Z193" i="35"/>
  <c r="Y193" i="35"/>
  <c r="X193" i="35"/>
  <c r="AH192" i="35"/>
  <c r="AG192" i="35"/>
  <c r="AF192" i="35"/>
  <c r="AE192" i="35"/>
  <c r="AD192" i="35"/>
  <c r="AC192" i="35"/>
  <c r="AB192" i="35"/>
  <c r="AA192" i="35"/>
  <c r="Z192" i="35"/>
  <c r="Y192" i="35"/>
  <c r="X192" i="35"/>
  <c r="AH191" i="35"/>
  <c r="AG191" i="35"/>
  <c r="AF191" i="35"/>
  <c r="AE191" i="35"/>
  <c r="AD191" i="35"/>
  <c r="AC191" i="35"/>
  <c r="AB191" i="35"/>
  <c r="AA191" i="35"/>
  <c r="Z191" i="35"/>
  <c r="Y191" i="35"/>
  <c r="X191" i="35"/>
  <c r="AH190" i="35"/>
  <c r="AG190" i="35"/>
  <c r="AF190" i="35"/>
  <c r="AE190" i="35"/>
  <c r="AD190" i="35"/>
  <c r="AC190" i="35"/>
  <c r="AB190" i="35"/>
  <c r="AA190" i="35"/>
  <c r="Z190" i="35"/>
  <c r="Y190" i="35"/>
  <c r="X190" i="35"/>
  <c r="AH189" i="35"/>
  <c r="AG189" i="35"/>
  <c r="AF189" i="35"/>
  <c r="AE189" i="35"/>
  <c r="AD189" i="35"/>
  <c r="AC189" i="35"/>
  <c r="AB189" i="35"/>
  <c r="AA189" i="35"/>
  <c r="Z189" i="35"/>
  <c r="Y189" i="35"/>
  <c r="X189" i="35"/>
  <c r="AH188" i="35"/>
  <c r="AG188" i="35"/>
  <c r="AF188" i="35"/>
  <c r="AE188" i="35"/>
  <c r="AD188" i="35"/>
  <c r="AC188" i="35"/>
  <c r="AB188" i="35"/>
  <c r="AA188" i="35"/>
  <c r="Z188" i="35"/>
  <c r="Y188" i="35"/>
  <c r="X188" i="35"/>
  <c r="AH187" i="35"/>
  <c r="AG187" i="35"/>
  <c r="AF187" i="35"/>
  <c r="AE187" i="35"/>
  <c r="AD187" i="35"/>
  <c r="AC187" i="35"/>
  <c r="AB187" i="35"/>
  <c r="AA187" i="35"/>
  <c r="Z187" i="35"/>
  <c r="Y187" i="35"/>
  <c r="X187" i="35"/>
  <c r="AH186" i="35"/>
  <c r="AG186" i="35"/>
  <c r="AF186" i="35"/>
  <c r="AE186" i="35"/>
  <c r="AD186" i="35"/>
  <c r="AC186" i="35"/>
  <c r="AB186" i="35"/>
  <c r="AA186" i="35"/>
  <c r="Z186" i="35"/>
  <c r="Y186" i="35"/>
  <c r="X186" i="35"/>
  <c r="AH185" i="35"/>
  <c r="AG185" i="35"/>
  <c r="AF185" i="35"/>
  <c r="AE185" i="35"/>
  <c r="AD185" i="35"/>
  <c r="AC185" i="35"/>
  <c r="AB185" i="35"/>
  <c r="AA185" i="35"/>
  <c r="Z185" i="35"/>
  <c r="Y185" i="35"/>
  <c r="X185" i="35"/>
  <c r="AH184" i="35"/>
  <c r="AG184" i="35"/>
  <c r="AF184" i="35"/>
  <c r="AE184" i="35"/>
  <c r="AD184" i="35"/>
  <c r="AC184" i="35"/>
  <c r="AB184" i="35"/>
  <c r="AA184" i="35"/>
  <c r="Z184" i="35"/>
  <c r="Y184" i="35"/>
  <c r="X184" i="35"/>
  <c r="AH183" i="35"/>
  <c r="AG183" i="35"/>
  <c r="AF183" i="35"/>
  <c r="AE183" i="35"/>
  <c r="AD183" i="35"/>
  <c r="AC183" i="35"/>
  <c r="AB183" i="35"/>
  <c r="AA183" i="35"/>
  <c r="Z183" i="35"/>
  <c r="Y183" i="35"/>
  <c r="X183" i="35"/>
  <c r="AH182" i="35"/>
  <c r="AG182" i="35"/>
  <c r="AF182" i="35"/>
  <c r="AE182" i="35"/>
  <c r="AD182" i="35"/>
  <c r="AC182" i="35"/>
  <c r="AB182" i="35"/>
  <c r="AA182" i="35"/>
  <c r="Z182" i="35"/>
  <c r="Y182" i="35"/>
  <c r="X182" i="35"/>
  <c r="AH181" i="35"/>
  <c r="AG181" i="35"/>
  <c r="AF181" i="35"/>
  <c r="AE181" i="35"/>
  <c r="AD181" i="35"/>
  <c r="AC181" i="35"/>
  <c r="AB181" i="35"/>
  <c r="AA181" i="35"/>
  <c r="Z181" i="35"/>
  <c r="Y181" i="35"/>
  <c r="X181" i="35"/>
  <c r="AH180" i="35"/>
  <c r="AG180" i="35"/>
  <c r="AF180" i="35"/>
  <c r="AE180" i="35"/>
  <c r="AD180" i="35"/>
  <c r="AC180" i="35"/>
  <c r="AB180" i="35"/>
  <c r="AA180" i="35"/>
  <c r="Z180" i="35"/>
  <c r="Y180" i="35"/>
  <c r="X180" i="35"/>
  <c r="AH179" i="35"/>
  <c r="AG179" i="35"/>
  <c r="AF179" i="35"/>
  <c r="AE179" i="35"/>
  <c r="AD179" i="35"/>
  <c r="AC179" i="35"/>
  <c r="AB179" i="35"/>
  <c r="AA179" i="35"/>
  <c r="Z179" i="35"/>
  <c r="Y179" i="35"/>
  <c r="X179" i="35"/>
  <c r="AH178" i="35"/>
  <c r="AG178" i="35"/>
  <c r="AF178" i="35"/>
  <c r="AE178" i="35"/>
  <c r="AD178" i="35"/>
  <c r="AC178" i="35"/>
  <c r="AB178" i="35"/>
  <c r="AA178" i="35"/>
  <c r="Z178" i="35"/>
  <c r="Y178" i="35"/>
  <c r="X178" i="35"/>
  <c r="AH177" i="35"/>
  <c r="AG177" i="35"/>
  <c r="AF177" i="35"/>
  <c r="AE177" i="35"/>
  <c r="AD177" i="35"/>
  <c r="AC177" i="35"/>
  <c r="AB177" i="35"/>
  <c r="AA177" i="35"/>
  <c r="Z177" i="35"/>
  <c r="Y177" i="35"/>
  <c r="X177" i="35"/>
  <c r="AH176" i="35"/>
  <c r="AG176" i="35"/>
  <c r="AF176" i="35"/>
  <c r="AE176" i="35"/>
  <c r="AD176" i="35"/>
  <c r="AC176" i="35"/>
  <c r="AB176" i="35"/>
  <c r="AA176" i="35"/>
  <c r="Z176" i="35"/>
  <c r="Y176" i="35"/>
  <c r="X176" i="35"/>
  <c r="AH175" i="35"/>
  <c r="AG175" i="35"/>
  <c r="AF175" i="35"/>
  <c r="AE175" i="35"/>
  <c r="AD175" i="35"/>
  <c r="AC175" i="35"/>
  <c r="AB175" i="35"/>
  <c r="AA175" i="35"/>
  <c r="Z175" i="35"/>
  <c r="Y175" i="35"/>
  <c r="X175" i="35"/>
  <c r="AH174" i="35"/>
  <c r="AG174" i="35"/>
  <c r="AF174" i="35"/>
  <c r="AE174" i="35"/>
  <c r="AD174" i="35"/>
  <c r="AC174" i="35"/>
  <c r="AB174" i="35"/>
  <c r="AA174" i="35"/>
  <c r="Z174" i="35"/>
  <c r="Y174" i="35"/>
  <c r="X174" i="35"/>
  <c r="AH173" i="35"/>
  <c r="AG173" i="35"/>
  <c r="AF173" i="35"/>
  <c r="AE173" i="35"/>
  <c r="AD173" i="35"/>
  <c r="AC173" i="35"/>
  <c r="AB173" i="35"/>
  <c r="AA173" i="35"/>
  <c r="Z173" i="35"/>
  <c r="Y173" i="35"/>
  <c r="X173" i="35"/>
  <c r="AH172" i="35"/>
  <c r="AG172" i="35"/>
  <c r="AF172" i="35"/>
  <c r="AE172" i="35"/>
  <c r="AD172" i="35"/>
  <c r="AC172" i="35"/>
  <c r="AB172" i="35"/>
  <c r="AA172" i="35"/>
  <c r="Z172" i="35"/>
  <c r="Y172" i="35"/>
  <c r="X172" i="35"/>
  <c r="AH171" i="35"/>
  <c r="AG171" i="35"/>
  <c r="AF171" i="35"/>
  <c r="AE171" i="35"/>
  <c r="AD171" i="35"/>
  <c r="AC171" i="35"/>
  <c r="AB171" i="35"/>
  <c r="AA171" i="35"/>
  <c r="Z171" i="35"/>
  <c r="Y171" i="35"/>
  <c r="X171" i="35"/>
  <c r="AH170" i="35"/>
  <c r="AG170" i="35"/>
  <c r="AF170" i="35"/>
  <c r="AE170" i="35"/>
  <c r="AD170" i="35"/>
  <c r="AC170" i="35"/>
  <c r="AB170" i="35"/>
  <c r="AA170" i="35"/>
  <c r="Z170" i="35"/>
  <c r="Y170" i="35"/>
  <c r="X170" i="35"/>
  <c r="AH169" i="35"/>
  <c r="AG169" i="35"/>
  <c r="AF169" i="35"/>
  <c r="AE169" i="35"/>
  <c r="AD169" i="35"/>
  <c r="AC169" i="35"/>
  <c r="AB169" i="35"/>
  <c r="AA169" i="35"/>
  <c r="Z169" i="35"/>
  <c r="Y169" i="35"/>
  <c r="X169" i="35"/>
  <c r="AH168" i="35"/>
  <c r="AG168" i="35"/>
  <c r="AF168" i="35"/>
  <c r="AE168" i="35"/>
  <c r="AD168" i="35"/>
  <c r="AC168" i="35"/>
  <c r="AB168" i="35"/>
  <c r="AA168" i="35"/>
  <c r="Z168" i="35"/>
  <c r="Y168" i="35"/>
  <c r="X168" i="35"/>
  <c r="AH167" i="35"/>
  <c r="AG167" i="35"/>
  <c r="AF167" i="35"/>
  <c r="AE167" i="35"/>
  <c r="AD167" i="35"/>
  <c r="AC167" i="35"/>
  <c r="AB167" i="35"/>
  <c r="AA167" i="35"/>
  <c r="Z167" i="35"/>
  <c r="Y167" i="35"/>
  <c r="X167" i="35"/>
  <c r="AH166" i="35"/>
  <c r="AG166" i="35"/>
  <c r="AF166" i="35"/>
  <c r="AE166" i="35"/>
  <c r="AD166" i="35"/>
  <c r="AC166" i="35"/>
  <c r="AB166" i="35"/>
  <c r="AA166" i="35"/>
  <c r="Z166" i="35"/>
  <c r="Y166" i="35"/>
  <c r="X166" i="35"/>
  <c r="AH165" i="35"/>
  <c r="AG165" i="35"/>
  <c r="AF165" i="35"/>
  <c r="AE165" i="35"/>
  <c r="AD165" i="35"/>
  <c r="AC165" i="35"/>
  <c r="AB165" i="35"/>
  <c r="AA165" i="35"/>
  <c r="Z165" i="35"/>
  <c r="Y165" i="35"/>
  <c r="X165" i="35"/>
  <c r="AH164" i="35"/>
  <c r="AG164" i="35"/>
  <c r="AF164" i="35"/>
  <c r="AE164" i="35"/>
  <c r="AD164" i="35"/>
  <c r="AC164" i="35"/>
  <c r="AB164" i="35"/>
  <c r="AA164" i="35"/>
  <c r="Z164" i="35"/>
  <c r="Y164" i="35"/>
  <c r="X164" i="35"/>
  <c r="AH163" i="35"/>
  <c r="AG163" i="35"/>
  <c r="AF163" i="35"/>
  <c r="AE163" i="35"/>
  <c r="AD163" i="35"/>
  <c r="AC163" i="35"/>
  <c r="AB163" i="35"/>
  <c r="AA163" i="35"/>
  <c r="Z163" i="35"/>
  <c r="Y163" i="35"/>
  <c r="X163" i="35"/>
  <c r="AH162" i="35"/>
  <c r="AG162" i="35"/>
  <c r="AF162" i="35"/>
  <c r="AE162" i="35"/>
  <c r="AD162" i="35"/>
  <c r="AC162" i="35"/>
  <c r="AB162" i="35"/>
  <c r="AA162" i="35"/>
  <c r="Z162" i="35"/>
  <c r="Y162" i="35"/>
  <c r="X162" i="35"/>
  <c r="AH161" i="35"/>
  <c r="AG161" i="35"/>
  <c r="AF161" i="35"/>
  <c r="AE161" i="35"/>
  <c r="AD161" i="35"/>
  <c r="AC161" i="35"/>
  <c r="AB161" i="35"/>
  <c r="AA161" i="35"/>
  <c r="Z161" i="35"/>
  <c r="Y161" i="35"/>
  <c r="X161" i="35"/>
  <c r="AH160" i="35"/>
  <c r="AG160" i="35"/>
  <c r="AF160" i="35"/>
  <c r="AE160" i="35"/>
  <c r="AD160" i="35"/>
  <c r="AC160" i="35"/>
  <c r="AB160" i="35"/>
  <c r="AA160" i="35"/>
  <c r="Z160" i="35"/>
  <c r="Y160" i="35"/>
  <c r="X160" i="35"/>
  <c r="AH159" i="35"/>
  <c r="AG159" i="35"/>
  <c r="AF159" i="35"/>
  <c r="AE159" i="35"/>
  <c r="AD159" i="35"/>
  <c r="AC159" i="35"/>
  <c r="AB159" i="35"/>
  <c r="AA159" i="35"/>
  <c r="Z159" i="35"/>
  <c r="Y159" i="35"/>
  <c r="X159" i="35"/>
  <c r="AH158" i="35"/>
  <c r="AG158" i="35"/>
  <c r="AF158" i="35"/>
  <c r="AE158" i="35"/>
  <c r="AD158" i="35"/>
  <c r="AC158" i="35"/>
  <c r="AB158" i="35"/>
  <c r="AA158" i="35"/>
  <c r="Z158" i="35"/>
  <c r="Y158" i="35"/>
  <c r="X158" i="35"/>
  <c r="AH157" i="35"/>
  <c r="AG157" i="35"/>
  <c r="AF157" i="35"/>
  <c r="AE157" i="35"/>
  <c r="AD157" i="35"/>
  <c r="AC157" i="35"/>
  <c r="AB157" i="35"/>
  <c r="AA157" i="35"/>
  <c r="Z157" i="35"/>
  <c r="Y157" i="35"/>
  <c r="X157" i="35"/>
  <c r="AH156" i="35"/>
  <c r="AG156" i="35"/>
  <c r="AF156" i="35"/>
  <c r="AE156" i="35"/>
  <c r="AD156" i="35"/>
  <c r="AC156" i="35"/>
  <c r="AB156" i="35"/>
  <c r="AA156" i="35"/>
  <c r="Z156" i="35"/>
  <c r="Y156" i="35"/>
  <c r="X156" i="35"/>
  <c r="AH155" i="35"/>
  <c r="AG155" i="35"/>
  <c r="AF155" i="35"/>
  <c r="AE155" i="35"/>
  <c r="AD155" i="35"/>
  <c r="AC155" i="35"/>
  <c r="AB155" i="35"/>
  <c r="AA155" i="35"/>
  <c r="Z155" i="35"/>
  <c r="Y155" i="35"/>
  <c r="X155" i="35"/>
  <c r="AH154" i="35"/>
  <c r="AG154" i="35"/>
  <c r="AF154" i="35"/>
  <c r="AE154" i="35"/>
  <c r="AD154" i="35"/>
  <c r="AC154" i="35"/>
  <c r="AB154" i="35"/>
  <c r="AA154" i="35"/>
  <c r="Z154" i="35"/>
  <c r="Y154" i="35"/>
  <c r="X154" i="35"/>
  <c r="AH153" i="35"/>
  <c r="AG153" i="35"/>
  <c r="AF153" i="35"/>
  <c r="AE153" i="35"/>
  <c r="AD153" i="35"/>
  <c r="AC153" i="35"/>
  <c r="AB153" i="35"/>
  <c r="AA153" i="35"/>
  <c r="Z153" i="35"/>
  <c r="Y153" i="35"/>
  <c r="X153" i="35"/>
  <c r="AH152" i="35"/>
  <c r="AG152" i="35"/>
  <c r="AF152" i="35"/>
  <c r="AE152" i="35"/>
  <c r="AD152" i="35"/>
  <c r="AC152" i="35"/>
  <c r="AB152" i="35"/>
  <c r="AA152" i="35"/>
  <c r="Z152" i="35"/>
  <c r="Y152" i="35"/>
  <c r="X152" i="35"/>
  <c r="AH151" i="35"/>
  <c r="AG151" i="35"/>
  <c r="AF151" i="35"/>
  <c r="AE151" i="35"/>
  <c r="AD151" i="35"/>
  <c r="AC151" i="35"/>
  <c r="AB151" i="35"/>
  <c r="AA151" i="35"/>
  <c r="Z151" i="35"/>
  <c r="Y151" i="35"/>
  <c r="X151" i="35"/>
  <c r="AH150" i="35"/>
  <c r="AG150" i="35"/>
  <c r="AF150" i="35"/>
  <c r="AE150" i="35"/>
  <c r="AD150" i="35"/>
  <c r="AC150" i="35"/>
  <c r="AB150" i="35"/>
  <c r="AA150" i="35"/>
  <c r="Z150" i="35"/>
  <c r="Y150" i="35"/>
  <c r="X150" i="35"/>
  <c r="AH149" i="35"/>
  <c r="AG149" i="35"/>
  <c r="AF149" i="35"/>
  <c r="AE149" i="35"/>
  <c r="AD149" i="35"/>
  <c r="AC149" i="35"/>
  <c r="AB149" i="35"/>
  <c r="AA149" i="35"/>
  <c r="Z149" i="35"/>
  <c r="Y149" i="35"/>
  <c r="X149" i="35"/>
  <c r="AH148" i="35"/>
  <c r="AG148" i="35"/>
  <c r="AF148" i="35"/>
  <c r="AE148" i="35"/>
  <c r="AD148" i="35"/>
  <c r="AC148" i="35"/>
  <c r="AB148" i="35"/>
  <c r="AA148" i="35"/>
  <c r="Z148" i="35"/>
  <c r="Y148" i="35"/>
  <c r="X148" i="35"/>
  <c r="AH147" i="35"/>
  <c r="AG147" i="35"/>
  <c r="AF147" i="35"/>
  <c r="AE147" i="35"/>
  <c r="AD147" i="35"/>
  <c r="AC147" i="35"/>
  <c r="AB147" i="35"/>
  <c r="AA147" i="35"/>
  <c r="Z147" i="35"/>
  <c r="Y147" i="35"/>
  <c r="X147" i="35"/>
  <c r="AH146" i="35"/>
  <c r="AG146" i="35"/>
  <c r="AF146" i="35"/>
  <c r="AE146" i="35"/>
  <c r="AD146" i="35"/>
  <c r="AC146" i="35"/>
  <c r="AB146" i="35"/>
  <c r="AA146" i="35"/>
  <c r="Z146" i="35"/>
  <c r="Y146" i="35"/>
  <c r="X146" i="35"/>
  <c r="AH145" i="35"/>
  <c r="AG145" i="35"/>
  <c r="AF145" i="35"/>
  <c r="AE145" i="35"/>
  <c r="AD145" i="35"/>
  <c r="AC145" i="35"/>
  <c r="AB145" i="35"/>
  <c r="AA145" i="35"/>
  <c r="Z145" i="35"/>
  <c r="Y145" i="35"/>
  <c r="X145" i="35"/>
  <c r="AH144" i="35"/>
  <c r="AG144" i="35"/>
  <c r="AF144" i="35"/>
  <c r="AE144" i="35"/>
  <c r="AD144" i="35"/>
  <c r="AC144" i="35"/>
  <c r="AB144" i="35"/>
  <c r="AA144" i="35"/>
  <c r="Z144" i="35"/>
  <c r="Y144" i="35"/>
  <c r="X144" i="35"/>
  <c r="AH143" i="35"/>
  <c r="AG143" i="35"/>
  <c r="AF143" i="35"/>
  <c r="AE143" i="35"/>
  <c r="AD143" i="35"/>
  <c r="AC143" i="35"/>
  <c r="AB143" i="35"/>
  <c r="AA143" i="35"/>
  <c r="Z143" i="35"/>
  <c r="Y143" i="35"/>
  <c r="X143" i="35"/>
  <c r="AH142" i="35"/>
  <c r="AG142" i="35"/>
  <c r="AF142" i="35"/>
  <c r="AE142" i="35"/>
  <c r="AD142" i="35"/>
  <c r="AC142" i="35"/>
  <c r="AB142" i="35"/>
  <c r="AA142" i="35"/>
  <c r="Z142" i="35"/>
  <c r="Y142" i="35"/>
  <c r="X142" i="35"/>
  <c r="AH141" i="35"/>
  <c r="AG141" i="35"/>
  <c r="AF141" i="35"/>
  <c r="AE141" i="35"/>
  <c r="AD141" i="35"/>
  <c r="AC141" i="35"/>
  <c r="AB141" i="35"/>
  <c r="AA141" i="35"/>
  <c r="Z141" i="35"/>
  <c r="Y141" i="35"/>
  <c r="X141" i="35"/>
  <c r="AH140" i="35"/>
  <c r="AG140" i="35"/>
  <c r="AF140" i="35"/>
  <c r="AE140" i="35"/>
  <c r="AD140" i="35"/>
  <c r="AC140" i="35"/>
  <c r="AB140" i="35"/>
  <c r="AA140" i="35"/>
  <c r="Z140" i="35"/>
  <c r="Y140" i="35"/>
  <c r="X140" i="35"/>
  <c r="AH139" i="35"/>
  <c r="AG139" i="35"/>
  <c r="AF139" i="35"/>
  <c r="AE139" i="35"/>
  <c r="AD139" i="35"/>
  <c r="AC139" i="35"/>
  <c r="AB139" i="35"/>
  <c r="AA139" i="35"/>
  <c r="Z139" i="35"/>
  <c r="Y139" i="35"/>
  <c r="X139" i="35"/>
  <c r="AH138" i="35"/>
  <c r="AG138" i="35"/>
  <c r="AF138" i="35"/>
  <c r="AE138" i="35"/>
  <c r="AD138" i="35"/>
  <c r="AC138" i="35"/>
  <c r="AB138" i="35"/>
  <c r="AA138" i="35"/>
  <c r="Z138" i="35"/>
  <c r="Y138" i="35"/>
  <c r="X138" i="35"/>
  <c r="AH137" i="35"/>
  <c r="AG137" i="35"/>
  <c r="AF137" i="35"/>
  <c r="AE137" i="35"/>
  <c r="AD137" i="35"/>
  <c r="AC137" i="35"/>
  <c r="AB137" i="35"/>
  <c r="AA137" i="35"/>
  <c r="Z137" i="35"/>
  <c r="Y137" i="35"/>
  <c r="X137" i="35"/>
  <c r="AH136" i="35"/>
  <c r="AG136" i="35"/>
  <c r="AF136" i="35"/>
  <c r="AE136" i="35"/>
  <c r="AD136" i="35"/>
  <c r="AC136" i="35"/>
  <c r="AB136" i="35"/>
  <c r="AA136" i="35"/>
  <c r="Z136" i="35"/>
  <c r="Y136" i="35"/>
  <c r="X136" i="35"/>
  <c r="AH135" i="35"/>
  <c r="AG135" i="35"/>
  <c r="AF135" i="35"/>
  <c r="AE135" i="35"/>
  <c r="AD135" i="35"/>
  <c r="AC135" i="35"/>
  <c r="AB135" i="35"/>
  <c r="AA135" i="35"/>
  <c r="Z135" i="35"/>
  <c r="Y135" i="35"/>
  <c r="X135" i="35"/>
  <c r="AH134" i="35"/>
  <c r="AG134" i="35"/>
  <c r="AF134" i="35"/>
  <c r="AE134" i="35"/>
  <c r="AD134" i="35"/>
  <c r="AC134" i="35"/>
  <c r="AB134" i="35"/>
  <c r="AA134" i="35"/>
  <c r="Z134" i="35"/>
  <c r="Y134" i="35"/>
  <c r="X134" i="35"/>
  <c r="AH133" i="35"/>
  <c r="AG133" i="35"/>
  <c r="AF133" i="35"/>
  <c r="AE133" i="35"/>
  <c r="AD133" i="35"/>
  <c r="AC133" i="35"/>
  <c r="AB133" i="35"/>
  <c r="AA133" i="35"/>
  <c r="Z133" i="35"/>
  <c r="Y133" i="35"/>
  <c r="X133" i="35"/>
  <c r="AH132" i="35"/>
  <c r="AG132" i="35"/>
  <c r="AF132" i="35"/>
  <c r="AE132" i="35"/>
  <c r="AD132" i="35"/>
  <c r="AC132" i="35"/>
  <c r="AB132" i="35"/>
  <c r="AA132" i="35"/>
  <c r="Z132" i="35"/>
  <c r="Y132" i="35"/>
  <c r="X132" i="35"/>
  <c r="AH131" i="35"/>
  <c r="AG131" i="35"/>
  <c r="AF131" i="35"/>
  <c r="AE131" i="35"/>
  <c r="AD131" i="35"/>
  <c r="AC131" i="35"/>
  <c r="AB131" i="35"/>
  <c r="AA131" i="35"/>
  <c r="Z131" i="35"/>
  <c r="Y131" i="35"/>
  <c r="X131" i="35"/>
  <c r="AH130" i="35"/>
  <c r="AG130" i="35"/>
  <c r="AF130" i="35"/>
  <c r="AE130" i="35"/>
  <c r="AD130" i="35"/>
  <c r="AC130" i="35"/>
  <c r="AB130" i="35"/>
  <c r="AA130" i="35"/>
  <c r="Z130" i="35"/>
  <c r="Y130" i="35"/>
  <c r="X130" i="35"/>
  <c r="AH129" i="35"/>
  <c r="AG129" i="35"/>
  <c r="AF129" i="35"/>
  <c r="AE129" i="35"/>
  <c r="AD129" i="35"/>
  <c r="AC129" i="35"/>
  <c r="AB129" i="35"/>
  <c r="AA129" i="35"/>
  <c r="Z129" i="35"/>
  <c r="Y129" i="35"/>
  <c r="X129" i="35"/>
  <c r="AH128" i="35"/>
  <c r="AG128" i="35"/>
  <c r="AF128" i="35"/>
  <c r="AE128" i="35"/>
  <c r="AD128" i="35"/>
  <c r="AC128" i="35"/>
  <c r="AB128" i="35"/>
  <c r="AA128" i="35"/>
  <c r="Z128" i="35"/>
  <c r="Y128" i="35"/>
  <c r="X128" i="35"/>
  <c r="AH127" i="35"/>
  <c r="AG127" i="35"/>
  <c r="AF127" i="35"/>
  <c r="AE127" i="35"/>
  <c r="AD127" i="35"/>
  <c r="AC127" i="35"/>
  <c r="AB127" i="35"/>
  <c r="AA127" i="35"/>
  <c r="Z127" i="35"/>
  <c r="Y127" i="35"/>
  <c r="X127" i="35"/>
  <c r="AH126" i="35"/>
  <c r="AG126" i="35"/>
  <c r="AF126" i="35"/>
  <c r="AE126" i="35"/>
  <c r="AD126" i="35"/>
  <c r="AC126" i="35"/>
  <c r="AB126" i="35"/>
  <c r="AA126" i="35"/>
  <c r="Z126" i="35"/>
  <c r="Y126" i="35"/>
  <c r="X126" i="35"/>
  <c r="AH125" i="35"/>
  <c r="AG125" i="35"/>
  <c r="AF125" i="35"/>
  <c r="AE125" i="35"/>
  <c r="AD125" i="35"/>
  <c r="AC125" i="35"/>
  <c r="AB125" i="35"/>
  <c r="AA125" i="35"/>
  <c r="Z125" i="35"/>
  <c r="Y125" i="35"/>
  <c r="X125" i="35"/>
  <c r="AH124" i="35"/>
  <c r="AG124" i="35"/>
  <c r="AF124" i="35"/>
  <c r="AE124" i="35"/>
  <c r="AD124" i="35"/>
  <c r="AC124" i="35"/>
  <c r="AB124" i="35"/>
  <c r="AA124" i="35"/>
  <c r="Z124" i="35"/>
  <c r="Y124" i="35"/>
  <c r="X124" i="35"/>
  <c r="AH123" i="35"/>
  <c r="AG123" i="35"/>
  <c r="AF123" i="35"/>
  <c r="AE123" i="35"/>
  <c r="AD123" i="35"/>
  <c r="AC123" i="35"/>
  <c r="AB123" i="35"/>
  <c r="AA123" i="35"/>
  <c r="Z123" i="35"/>
  <c r="Y123" i="35"/>
  <c r="X123" i="35"/>
  <c r="AH122" i="35"/>
  <c r="AG122" i="35"/>
  <c r="AF122" i="35"/>
  <c r="AE122" i="35"/>
  <c r="AD122" i="35"/>
  <c r="AC122" i="35"/>
  <c r="AB122" i="35"/>
  <c r="AA122" i="35"/>
  <c r="Z122" i="35"/>
  <c r="Y122" i="35"/>
  <c r="X122" i="35"/>
  <c r="AH121" i="35"/>
  <c r="AG121" i="35"/>
  <c r="AF121" i="35"/>
  <c r="AE121" i="35"/>
  <c r="AD121" i="35"/>
  <c r="AC121" i="35"/>
  <c r="AB121" i="35"/>
  <c r="AA121" i="35"/>
  <c r="Z121" i="35"/>
  <c r="Y121" i="35"/>
  <c r="X121" i="35"/>
  <c r="AH120" i="35"/>
  <c r="AG120" i="35"/>
  <c r="AF120" i="35"/>
  <c r="AE120" i="35"/>
  <c r="AD120" i="35"/>
  <c r="AC120" i="35"/>
  <c r="AB120" i="35"/>
  <c r="AA120" i="35"/>
  <c r="Z120" i="35"/>
  <c r="Y120" i="35"/>
  <c r="X120" i="35"/>
  <c r="AH119" i="35"/>
  <c r="AG119" i="35"/>
  <c r="AF119" i="35"/>
  <c r="AE119" i="35"/>
  <c r="AD119" i="35"/>
  <c r="AC119" i="35"/>
  <c r="AB119" i="35"/>
  <c r="AA119" i="35"/>
  <c r="Z119" i="35"/>
  <c r="Y119" i="35"/>
  <c r="X119" i="35"/>
  <c r="AH118" i="35"/>
  <c r="AG118" i="35"/>
  <c r="AF118" i="35"/>
  <c r="AE118" i="35"/>
  <c r="AD118" i="35"/>
  <c r="AC118" i="35"/>
  <c r="AB118" i="35"/>
  <c r="AA118" i="35"/>
  <c r="Z118" i="35"/>
  <c r="Y118" i="35"/>
  <c r="X118" i="35"/>
  <c r="AH117" i="35"/>
  <c r="AG117" i="35"/>
  <c r="AF117" i="35"/>
  <c r="AE117" i="35"/>
  <c r="AD117" i="35"/>
  <c r="AC117" i="35"/>
  <c r="AB117" i="35"/>
  <c r="AA117" i="35"/>
  <c r="Z117" i="35"/>
  <c r="Y117" i="35"/>
  <c r="X117" i="35"/>
  <c r="AH116" i="35"/>
  <c r="AG116" i="35"/>
  <c r="AF116" i="35"/>
  <c r="AE116" i="35"/>
  <c r="AD116" i="35"/>
  <c r="AC116" i="35"/>
  <c r="AB116" i="35"/>
  <c r="AA116" i="35"/>
  <c r="Z116" i="35"/>
  <c r="Y116" i="35"/>
  <c r="X116" i="35"/>
  <c r="AH115" i="35"/>
  <c r="AG115" i="35"/>
  <c r="AF115" i="35"/>
  <c r="AE115" i="35"/>
  <c r="AD115" i="35"/>
  <c r="AC115" i="35"/>
  <c r="AB115" i="35"/>
  <c r="AA115" i="35"/>
  <c r="Z115" i="35"/>
  <c r="Y115" i="35"/>
  <c r="X115" i="35"/>
  <c r="AH114" i="35"/>
  <c r="AG114" i="35"/>
  <c r="AF114" i="35"/>
  <c r="AE114" i="35"/>
  <c r="AD114" i="35"/>
  <c r="AC114" i="35"/>
  <c r="AB114" i="35"/>
  <c r="AA114" i="35"/>
  <c r="Z114" i="35"/>
  <c r="Y114" i="35"/>
  <c r="X114" i="35"/>
  <c r="AH113" i="35"/>
  <c r="AG113" i="35"/>
  <c r="AF113" i="35"/>
  <c r="AE113" i="35"/>
  <c r="AD113" i="35"/>
  <c r="AC113" i="35"/>
  <c r="AB113" i="35"/>
  <c r="AA113" i="35"/>
  <c r="Z113" i="35"/>
  <c r="Y113" i="35"/>
  <c r="X113" i="35"/>
  <c r="AH112" i="35"/>
  <c r="AG112" i="35"/>
  <c r="AF112" i="35"/>
  <c r="AE112" i="35"/>
  <c r="AD112" i="35"/>
  <c r="AC112" i="35"/>
  <c r="AB112" i="35"/>
  <c r="AA112" i="35"/>
  <c r="Z112" i="35"/>
  <c r="Y112" i="35"/>
  <c r="X112" i="35"/>
  <c r="AH111" i="35"/>
  <c r="AG111" i="35"/>
  <c r="AF111" i="35"/>
  <c r="AE111" i="35"/>
  <c r="AD111" i="35"/>
  <c r="AC111" i="35"/>
  <c r="AB111" i="35"/>
  <c r="AA111" i="35"/>
  <c r="Z111" i="35"/>
  <c r="Y111" i="35"/>
  <c r="X111" i="35"/>
  <c r="AH110" i="35"/>
  <c r="AG110" i="35"/>
  <c r="AF110" i="35"/>
  <c r="AE110" i="35"/>
  <c r="AD110" i="35"/>
  <c r="AC110" i="35"/>
  <c r="AB110" i="35"/>
  <c r="AA110" i="35"/>
  <c r="Z110" i="35"/>
  <c r="Y110" i="35"/>
  <c r="X110" i="35"/>
  <c r="AH109" i="35"/>
  <c r="AG109" i="35"/>
  <c r="AF109" i="35"/>
  <c r="AE109" i="35"/>
  <c r="AD109" i="35"/>
  <c r="AC109" i="35"/>
  <c r="AB109" i="35"/>
  <c r="AA109" i="35"/>
  <c r="Z109" i="35"/>
  <c r="Y109" i="35"/>
  <c r="X109" i="35"/>
  <c r="AH108" i="35"/>
  <c r="AG108" i="35"/>
  <c r="AF108" i="35"/>
  <c r="AE108" i="35"/>
  <c r="AD108" i="35"/>
  <c r="AC108" i="35"/>
  <c r="AB108" i="35"/>
  <c r="AA108" i="35"/>
  <c r="Z108" i="35"/>
  <c r="Y108" i="35"/>
  <c r="X108" i="35"/>
  <c r="AH107" i="35"/>
  <c r="AG107" i="35"/>
  <c r="AF107" i="35"/>
  <c r="AE107" i="35"/>
  <c r="AD107" i="35"/>
  <c r="AC107" i="35"/>
  <c r="AB107" i="35"/>
  <c r="AA107" i="35"/>
  <c r="Z107" i="35"/>
  <c r="Y107" i="35"/>
  <c r="X107" i="35"/>
  <c r="AH106" i="35"/>
  <c r="AG106" i="35"/>
  <c r="AF106" i="35"/>
  <c r="AE106" i="35"/>
  <c r="AD106" i="35"/>
  <c r="AC106" i="35"/>
  <c r="AB106" i="35"/>
  <c r="AA106" i="35"/>
  <c r="Z106" i="35"/>
  <c r="Y106" i="35"/>
  <c r="X106" i="35"/>
  <c r="AH105" i="35"/>
  <c r="AG105" i="35"/>
  <c r="AF105" i="35"/>
  <c r="AE105" i="35"/>
  <c r="AD105" i="35"/>
  <c r="AC105" i="35"/>
  <c r="AB105" i="35"/>
  <c r="AA105" i="35"/>
  <c r="Z105" i="35"/>
  <c r="Y105" i="35"/>
  <c r="X105" i="35"/>
  <c r="AH104" i="35"/>
  <c r="AG104" i="35"/>
  <c r="AF104" i="35"/>
  <c r="AE104" i="35"/>
  <c r="AD104" i="35"/>
  <c r="AC104" i="35"/>
  <c r="AB104" i="35"/>
  <c r="AA104" i="35"/>
  <c r="Z104" i="35"/>
  <c r="Y104" i="35"/>
  <c r="X104" i="35"/>
  <c r="AH103" i="35"/>
  <c r="AG103" i="35"/>
  <c r="AF103" i="35"/>
  <c r="AE103" i="35"/>
  <c r="AD103" i="35"/>
  <c r="AC103" i="35"/>
  <c r="AB103" i="35"/>
  <c r="AA103" i="35"/>
  <c r="Z103" i="35"/>
  <c r="Y103" i="35"/>
  <c r="X103" i="35"/>
  <c r="AH102" i="35"/>
  <c r="AG102" i="35"/>
  <c r="AF102" i="35"/>
  <c r="AE102" i="35"/>
  <c r="AD102" i="35"/>
  <c r="AC102" i="35"/>
  <c r="AB102" i="35"/>
  <c r="AA102" i="35"/>
  <c r="Z102" i="35"/>
  <c r="Y102" i="35"/>
  <c r="X102" i="35"/>
  <c r="AH101" i="35"/>
  <c r="AG101" i="35"/>
  <c r="AF101" i="35"/>
  <c r="AE101" i="35"/>
  <c r="AD101" i="35"/>
  <c r="AC101" i="35"/>
  <c r="AB101" i="35"/>
  <c r="AA101" i="35"/>
  <c r="Z101" i="35"/>
  <c r="Y101" i="35"/>
  <c r="X101" i="35"/>
  <c r="AH100" i="35"/>
  <c r="AG100" i="35"/>
  <c r="AF100" i="35"/>
  <c r="AE100" i="35"/>
  <c r="AD100" i="35"/>
  <c r="AC100" i="35"/>
  <c r="AB100" i="35"/>
  <c r="AA100" i="35"/>
  <c r="Z100" i="35"/>
  <c r="Y100" i="35"/>
  <c r="X100" i="35"/>
  <c r="AH99" i="35"/>
  <c r="AG99" i="35"/>
  <c r="AF99" i="35"/>
  <c r="AE99" i="35"/>
  <c r="AD99" i="35"/>
  <c r="AC99" i="35"/>
  <c r="AB99" i="35"/>
  <c r="AA99" i="35"/>
  <c r="Z99" i="35"/>
  <c r="Y99" i="35"/>
  <c r="X99" i="35"/>
  <c r="AH98" i="35"/>
  <c r="AG98" i="35"/>
  <c r="AF98" i="35"/>
  <c r="AE98" i="35"/>
  <c r="AD98" i="35"/>
  <c r="AC98" i="35"/>
  <c r="AB98" i="35"/>
  <c r="AA98" i="35"/>
  <c r="Z98" i="35"/>
  <c r="Y98" i="35"/>
  <c r="X98" i="35"/>
  <c r="AH97" i="35"/>
  <c r="AG97" i="35"/>
  <c r="AF97" i="35"/>
  <c r="AE97" i="35"/>
  <c r="AD97" i="35"/>
  <c r="AC97" i="35"/>
  <c r="AB97" i="35"/>
  <c r="AA97" i="35"/>
  <c r="Z97" i="35"/>
  <c r="Y97" i="35"/>
  <c r="X97" i="35"/>
  <c r="AH96" i="35"/>
  <c r="AG96" i="35"/>
  <c r="AF96" i="35"/>
  <c r="AE96" i="35"/>
  <c r="AD96" i="35"/>
  <c r="AC96" i="35"/>
  <c r="AB96" i="35"/>
  <c r="AA96" i="35"/>
  <c r="Z96" i="35"/>
  <c r="Y96" i="35"/>
  <c r="X96" i="35"/>
  <c r="AH95" i="35"/>
  <c r="AG95" i="35"/>
  <c r="AF95" i="35"/>
  <c r="AE95" i="35"/>
  <c r="AD95" i="35"/>
  <c r="AC95" i="35"/>
  <c r="AB95" i="35"/>
  <c r="AA95" i="35"/>
  <c r="Z95" i="35"/>
  <c r="Y95" i="35"/>
  <c r="X95" i="35"/>
  <c r="AH94" i="35"/>
  <c r="AG94" i="35"/>
  <c r="AF94" i="35"/>
  <c r="AE94" i="35"/>
  <c r="AD94" i="35"/>
  <c r="AC94" i="35"/>
  <c r="AB94" i="35"/>
  <c r="AA94" i="35"/>
  <c r="Z94" i="35"/>
  <c r="Y94" i="35"/>
  <c r="X94" i="35"/>
  <c r="AH93" i="35"/>
  <c r="AG93" i="35"/>
  <c r="AF93" i="35"/>
  <c r="AE93" i="35"/>
  <c r="AD93" i="35"/>
  <c r="AC93" i="35"/>
  <c r="AB93" i="35"/>
  <c r="AA93" i="35"/>
  <c r="Z93" i="35"/>
  <c r="Y93" i="35"/>
  <c r="X93" i="35"/>
  <c r="AH92" i="35"/>
  <c r="AG92" i="35"/>
  <c r="AF92" i="35"/>
  <c r="AE92" i="35"/>
  <c r="AD92" i="35"/>
  <c r="AC92" i="35"/>
  <c r="AB92" i="35"/>
  <c r="AA92" i="35"/>
  <c r="Z92" i="35"/>
  <c r="Y92" i="35"/>
  <c r="X92" i="35"/>
  <c r="AH91" i="35"/>
  <c r="AG91" i="35"/>
  <c r="AF91" i="35"/>
  <c r="AE91" i="35"/>
  <c r="AD91" i="35"/>
  <c r="AC91" i="35"/>
  <c r="AB91" i="35"/>
  <c r="AA91" i="35"/>
  <c r="Z91" i="35"/>
  <c r="Y91" i="35"/>
  <c r="X91" i="35"/>
  <c r="AH90" i="35"/>
  <c r="AG90" i="35"/>
  <c r="AF90" i="35"/>
  <c r="AE90" i="35"/>
  <c r="AD90" i="35"/>
  <c r="AC90" i="35"/>
  <c r="AB90" i="35"/>
  <c r="AA90" i="35"/>
  <c r="Z90" i="35"/>
  <c r="Y90" i="35"/>
  <c r="X90" i="35"/>
  <c r="AH89" i="35"/>
  <c r="AG89" i="35"/>
  <c r="AF89" i="35"/>
  <c r="AE89" i="35"/>
  <c r="AD89" i="35"/>
  <c r="AC89" i="35"/>
  <c r="AB89" i="35"/>
  <c r="AA89" i="35"/>
  <c r="Z89" i="35"/>
  <c r="Y89" i="35"/>
  <c r="X89" i="35"/>
  <c r="AH88" i="35"/>
  <c r="AG88" i="35"/>
  <c r="AF88" i="35"/>
  <c r="AE88" i="35"/>
  <c r="AD88" i="35"/>
  <c r="AC88" i="35"/>
  <c r="AB88" i="35"/>
  <c r="AA88" i="35"/>
  <c r="Z88" i="35"/>
  <c r="Y88" i="35"/>
  <c r="X88" i="35"/>
  <c r="AH87" i="35"/>
  <c r="AG87" i="35"/>
  <c r="AF87" i="35"/>
  <c r="AE87" i="35"/>
  <c r="AD87" i="35"/>
  <c r="AC87" i="35"/>
  <c r="AB87" i="35"/>
  <c r="AA87" i="35"/>
  <c r="Z87" i="35"/>
  <c r="Y87" i="35"/>
  <c r="X87" i="35"/>
  <c r="AH86" i="35"/>
  <c r="AG86" i="35"/>
  <c r="AF86" i="35"/>
  <c r="AE86" i="35"/>
  <c r="AD86" i="35"/>
  <c r="AC86" i="35"/>
  <c r="AB86" i="35"/>
  <c r="AA86" i="35"/>
  <c r="Z86" i="35"/>
  <c r="Y86" i="35"/>
  <c r="X86" i="35"/>
  <c r="AH85" i="35"/>
  <c r="AG85" i="35"/>
  <c r="AF85" i="35"/>
  <c r="AE85" i="35"/>
  <c r="AD85" i="35"/>
  <c r="AC85" i="35"/>
  <c r="AB85" i="35"/>
  <c r="AA85" i="35"/>
  <c r="Z85" i="35"/>
  <c r="Y85" i="35"/>
  <c r="X85" i="35"/>
  <c r="AH84" i="35"/>
  <c r="AG84" i="35"/>
  <c r="AF84" i="35"/>
  <c r="AE84" i="35"/>
  <c r="AD84" i="35"/>
  <c r="AC84" i="35"/>
  <c r="AB84" i="35"/>
  <c r="AA84" i="35"/>
  <c r="Z84" i="35"/>
  <c r="Y84" i="35"/>
  <c r="X84" i="35"/>
  <c r="AH83" i="35"/>
  <c r="AG83" i="35"/>
  <c r="AF83" i="35"/>
  <c r="AE83" i="35"/>
  <c r="AD83" i="35"/>
  <c r="AC83" i="35"/>
  <c r="AB83" i="35"/>
  <c r="AA83" i="35"/>
  <c r="Z83" i="35"/>
  <c r="Y83" i="35"/>
  <c r="X83" i="35"/>
  <c r="AH82" i="35"/>
  <c r="AG82" i="35"/>
  <c r="AF82" i="35"/>
  <c r="AE82" i="35"/>
  <c r="AD82" i="35"/>
  <c r="AC82" i="35"/>
  <c r="AB82" i="35"/>
  <c r="AA82" i="35"/>
  <c r="Z82" i="35"/>
  <c r="Y82" i="35"/>
  <c r="X82" i="35"/>
  <c r="AH81" i="35"/>
  <c r="AG81" i="35"/>
  <c r="AF81" i="35"/>
  <c r="AE81" i="35"/>
  <c r="AD81" i="35"/>
  <c r="AC81" i="35"/>
  <c r="AB81" i="35"/>
  <c r="AA81" i="35"/>
  <c r="Z81" i="35"/>
  <c r="Y81" i="35"/>
  <c r="X81" i="35"/>
  <c r="AH80" i="35"/>
  <c r="AG80" i="35"/>
  <c r="AF80" i="35"/>
  <c r="AE80" i="35"/>
  <c r="AD80" i="35"/>
  <c r="AC80" i="35"/>
  <c r="AB80" i="35"/>
  <c r="AA80" i="35"/>
  <c r="Z80" i="35"/>
  <c r="Y80" i="35"/>
  <c r="X80" i="35"/>
  <c r="AH79" i="35"/>
  <c r="AG79" i="35"/>
  <c r="AF79" i="35"/>
  <c r="AE79" i="35"/>
  <c r="AD79" i="35"/>
  <c r="AC79" i="35"/>
  <c r="AB79" i="35"/>
  <c r="AA79" i="35"/>
  <c r="Z79" i="35"/>
  <c r="Y79" i="35"/>
  <c r="X79" i="35"/>
  <c r="AH78" i="35"/>
  <c r="AG78" i="35"/>
  <c r="AF78" i="35"/>
  <c r="AE78" i="35"/>
  <c r="AD78" i="35"/>
  <c r="AC78" i="35"/>
  <c r="AB78" i="35"/>
  <c r="AA78" i="35"/>
  <c r="Z78" i="35"/>
  <c r="Y78" i="35"/>
  <c r="X78" i="35"/>
  <c r="AH77" i="35"/>
  <c r="AG77" i="35"/>
  <c r="AF77" i="35"/>
  <c r="AE77" i="35"/>
  <c r="AD77" i="35"/>
  <c r="AC77" i="35"/>
  <c r="AB77" i="35"/>
  <c r="AA77" i="35"/>
  <c r="Z77" i="35"/>
  <c r="Y77" i="35"/>
  <c r="X77" i="35"/>
  <c r="AH76" i="35"/>
  <c r="AG76" i="35"/>
  <c r="AF76" i="35"/>
  <c r="AE76" i="35"/>
  <c r="AD76" i="35"/>
  <c r="AC76" i="35"/>
  <c r="AB76" i="35"/>
  <c r="AA76" i="35"/>
  <c r="Z76" i="35"/>
  <c r="Y76" i="35"/>
  <c r="X76" i="35"/>
  <c r="AH75" i="35"/>
  <c r="AG75" i="35"/>
  <c r="AF75" i="35"/>
  <c r="AE75" i="35"/>
  <c r="AD75" i="35"/>
  <c r="AC75" i="35"/>
  <c r="AB75" i="35"/>
  <c r="AA75" i="35"/>
  <c r="Z75" i="35"/>
  <c r="Y75" i="35"/>
  <c r="X75" i="35"/>
  <c r="AH74" i="35"/>
  <c r="AG74" i="35"/>
  <c r="AF74" i="35"/>
  <c r="AE74" i="35"/>
  <c r="AD74" i="35"/>
  <c r="AC74" i="35"/>
  <c r="AB74" i="35"/>
  <c r="AA74" i="35"/>
  <c r="Z74" i="35"/>
  <c r="Y74" i="35"/>
  <c r="X74" i="35"/>
  <c r="AH73" i="35"/>
  <c r="AG73" i="35"/>
  <c r="AF73" i="35"/>
  <c r="AE73" i="35"/>
  <c r="AD73" i="35"/>
  <c r="AC73" i="35"/>
  <c r="AB73" i="35"/>
  <c r="AA73" i="35"/>
  <c r="Z73" i="35"/>
  <c r="Y73" i="35"/>
  <c r="X73" i="35"/>
  <c r="AH72" i="35"/>
  <c r="AG72" i="35"/>
  <c r="AF72" i="35"/>
  <c r="AE72" i="35"/>
  <c r="AD72" i="35"/>
  <c r="AC72" i="35"/>
  <c r="AB72" i="35"/>
  <c r="AA72" i="35"/>
  <c r="Z72" i="35"/>
  <c r="Y72" i="35"/>
  <c r="X72" i="35"/>
  <c r="AH71" i="35"/>
  <c r="AG71" i="35"/>
  <c r="AF71" i="35"/>
  <c r="AE71" i="35"/>
  <c r="AD71" i="35"/>
  <c r="AC71" i="35"/>
  <c r="AB71" i="35"/>
  <c r="AA71" i="35"/>
  <c r="Z71" i="35"/>
  <c r="Y71" i="35"/>
  <c r="X71" i="35"/>
  <c r="AH70" i="35"/>
  <c r="AG70" i="35"/>
  <c r="AF70" i="35"/>
  <c r="AE70" i="35"/>
  <c r="AD70" i="35"/>
  <c r="AC70" i="35"/>
  <c r="AB70" i="35"/>
  <c r="AA70" i="35"/>
  <c r="Z70" i="35"/>
  <c r="Y70" i="35"/>
  <c r="X70" i="35"/>
  <c r="AH69" i="35"/>
  <c r="AG69" i="35"/>
  <c r="AF69" i="35"/>
  <c r="AE69" i="35"/>
  <c r="AD69" i="35"/>
  <c r="AC69" i="35"/>
  <c r="AB69" i="35"/>
  <c r="AA69" i="35"/>
  <c r="Z69" i="35"/>
  <c r="Y69" i="35"/>
  <c r="X69" i="35"/>
  <c r="AH68" i="35"/>
  <c r="AG68" i="35"/>
  <c r="AF68" i="35"/>
  <c r="AE68" i="35"/>
  <c r="AD68" i="35"/>
  <c r="AC68" i="35"/>
  <c r="AB68" i="35"/>
  <c r="AA68" i="35"/>
  <c r="Z68" i="35"/>
  <c r="Y68" i="35"/>
  <c r="X68" i="35"/>
  <c r="AH67" i="35"/>
  <c r="AG67" i="35"/>
  <c r="AF67" i="35"/>
  <c r="AE67" i="35"/>
  <c r="AD67" i="35"/>
  <c r="AC67" i="35"/>
  <c r="AB67" i="35"/>
  <c r="AA67" i="35"/>
  <c r="Z67" i="35"/>
  <c r="Y67" i="35"/>
  <c r="X67" i="35"/>
  <c r="AH66" i="35"/>
  <c r="AG66" i="35"/>
  <c r="AF66" i="35"/>
  <c r="AE66" i="35"/>
  <c r="AD66" i="35"/>
  <c r="AC66" i="35"/>
  <c r="AB66" i="35"/>
  <c r="AA66" i="35"/>
  <c r="Z66" i="35"/>
  <c r="Y66" i="35"/>
  <c r="X66" i="35"/>
  <c r="AH65" i="35"/>
  <c r="AG65" i="35"/>
  <c r="AF65" i="35"/>
  <c r="AE65" i="35"/>
  <c r="AD65" i="35"/>
  <c r="AC65" i="35"/>
  <c r="AB65" i="35"/>
  <c r="AA65" i="35"/>
  <c r="Z65" i="35"/>
  <c r="Y65" i="35"/>
  <c r="X65" i="35"/>
  <c r="AH64" i="35"/>
  <c r="AG64" i="35"/>
  <c r="AF64" i="35"/>
  <c r="AE64" i="35"/>
  <c r="AD64" i="35"/>
  <c r="AC64" i="35"/>
  <c r="AB64" i="35"/>
  <c r="AA64" i="35"/>
  <c r="Z64" i="35"/>
  <c r="Y64" i="35"/>
  <c r="X64" i="35"/>
  <c r="AH63" i="35"/>
  <c r="AG63" i="35"/>
  <c r="AF63" i="35"/>
  <c r="AE63" i="35"/>
  <c r="AD63" i="35"/>
  <c r="AC63" i="35"/>
  <c r="AB63" i="35"/>
  <c r="AA63" i="35"/>
  <c r="Z63" i="35"/>
  <c r="Y63" i="35"/>
  <c r="X63" i="35"/>
  <c r="AH62" i="35"/>
  <c r="AG62" i="35"/>
  <c r="AF62" i="35"/>
  <c r="AE62" i="35"/>
  <c r="AD62" i="35"/>
  <c r="AC62" i="35"/>
  <c r="AB62" i="35"/>
  <c r="AA62" i="35"/>
  <c r="Z62" i="35"/>
  <c r="Y62" i="35"/>
  <c r="X62" i="35"/>
  <c r="AH61" i="35"/>
  <c r="AG61" i="35"/>
  <c r="AF61" i="35"/>
  <c r="AE61" i="35"/>
  <c r="AD61" i="35"/>
  <c r="AC61" i="35"/>
  <c r="AB61" i="35"/>
  <c r="AA61" i="35"/>
  <c r="Z61" i="35"/>
  <c r="Y61" i="35"/>
  <c r="X61" i="35"/>
  <c r="AH60" i="35"/>
  <c r="AG60" i="35"/>
  <c r="AF60" i="35"/>
  <c r="AE60" i="35"/>
  <c r="AD60" i="35"/>
  <c r="AC60" i="35"/>
  <c r="AB60" i="35"/>
  <c r="AA60" i="35"/>
  <c r="Z60" i="35"/>
  <c r="Y60" i="35"/>
  <c r="X60" i="35"/>
  <c r="AH59" i="35"/>
  <c r="AG59" i="35"/>
  <c r="AF59" i="35"/>
  <c r="AE59" i="35"/>
  <c r="AD59" i="35"/>
  <c r="AC59" i="35"/>
  <c r="AB59" i="35"/>
  <c r="AA59" i="35"/>
  <c r="Z59" i="35"/>
  <c r="Y59" i="35"/>
  <c r="X59" i="35"/>
  <c r="AH58" i="35"/>
  <c r="AG58" i="35"/>
  <c r="AF58" i="35"/>
  <c r="AE58" i="35"/>
  <c r="AD58" i="35"/>
  <c r="AC58" i="35"/>
  <c r="AB58" i="35"/>
  <c r="AA58" i="35"/>
  <c r="Z58" i="35"/>
  <c r="Y58" i="35"/>
  <c r="X58" i="35"/>
  <c r="AH57" i="35"/>
  <c r="AG57" i="35"/>
  <c r="AF57" i="35"/>
  <c r="AE57" i="35"/>
  <c r="AD57" i="35"/>
  <c r="AC57" i="35"/>
  <c r="AB57" i="35"/>
  <c r="AA57" i="35"/>
  <c r="Z57" i="35"/>
  <c r="Y57" i="35"/>
  <c r="X57" i="35"/>
  <c r="AH56" i="35"/>
  <c r="AG56" i="35"/>
  <c r="AF56" i="35"/>
  <c r="AE56" i="35"/>
  <c r="AD56" i="35"/>
  <c r="AC56" i="35"/>
  <c r="AB56" i="35"/>
  <c r="AA56" i="35"/>
  <c r="Z56" i="35"/>
  <c r="Y56" i="35"/>
  <c r="X56" i="35"/>
  <c r="AH55" i="35"/>
  <c r="AG55" i="35"/>
  <c r="AF55" i="35"/>
  <c r="AE55" i="35"/>
  <c r="AD55" i="35"/>
  <c r="AC55" i="35"/>
  <c r="AB55" i="35"/>
  <c r="AA55" i="35"/>
  <c r="Z55" i="35"/>
  <c r="Y55" i="35"/>
  <c r="X55" i="35"/>
  <c r="AH54" i="35"/>
  <c r="AG54" i="35"/>
  <c r="AF54" i="35"/>
  <c r="AE54" i="35"/>
  <c r="AD54" i="35"/>
  <c r="AC54" i="35"/>
  <c r="AB54" i="35"/>
  <c r="AA54" i="35"/>
  <c r="Z54" i="35"/>
  <c r="Y54" i="35"/>
  <c r="X54" i="35"/>
  <c r="AH53" i="35"/>
  <c r="AG53" i="35"/>
  <c r="AF53" i="35"/>
  <c r="AE53" i="35"/>
  <c r="AD53" i="35"/>
  <c r="AC53" i="35"/>
  <c r="AB53" i="35"/>
  <c r="AA53" i="35"/>
  <c r="Z53" i="35"/>
  <c r="Y53" i="35"/>
  <c r="X53" i="35"/>
  <c r="AH52" i="35"/>
  <c r="AG52" i="35"/>
  <c r="AF52" i="35"/>
  <c r="AE52" i="35"/>
  <c r="AD52" i="35"/>
  <c r="AC52" i="35"/>
  <c r="AB52" i="35"/>
  <c r="AA52" i="35"/>
  <c r="Z52" i="35"/>
  <c r="Y52" i="35"/>
  <c r="X52" i="35"/>
  <c r="AH51" i="35"/>
  <c r="AG51" i="35"/>
  <c r="AF51" i="35"/>
  <c r="AE51" i="35"/>
  <c r="AD51" i="35"/>
  <c r="AC51" i="35"/>
  <c r="AB51" i="35"/>
  <c r="AA51" i="35"/>
  <c r="Z51" i="35"/>
  <c r="Y51" i="35"/>
  <c r="X51" i="35"/>
  <c r="AH50" i="35"/>
  <c r="AG50" i="35"/>
  <c r="AF50" i="35"/>
  <c r="AE50" i="35"/>
  <c r="AD50" i="35"/>
  <c r="AC50" i="35"/>
  <c r="AB50" i="35"/>
  <c r="AA50" i="35"/>
  <c r="Z50" i="35"/>
  <c r="Y50" i="35"/>
  <c r="X50" i="35"/>
  <c r="AH49" i="35"/>
  <c r="AG49" i="35"/>
  <c r="AF49" i="35"/>
  <c r="AE49" i="35"/>
  <c r="AD49" i="35"/>
  <c r="AC49" i="35"/>
  <c r="AB49" i="35"/>
  <c r="AA49" i="35"/>
  <c r="Z49" i="35"/>
  <c r="Y49" i="35"/>
  <c r="X49" i="35"/>
  <c r="AH48" i="35"/>
  <c r="AG48" i="35"/>
  <c r="AF48" i="35"/>
  <c r="AE48" i="35"/>
  <c r="AD48" i="35"/>
  <c r="AC48" i="35"/>
  <c r="AB48" i="35"/>
  <c r="AA48" i="35"/>
  <c r="Z48" i="35"/>
  <c r="Y48" i="35"/>
  <c r="X48" i="35"/>
  <c r="AH47" i="35"/>
  <c r="AG47" i="35"/>
  <c r="AF47" i="35"/>
  <c r="AE47" i="35"/>
  <c r="AD47" i="35"/>
  <c r="AC47" i="35"/>
  <c r="AB47" i="35"/>
  <c r="AA47" i="35"/>
  <c r="Z47" i="35"/>
  <c r="Y47" i="35"/>
  <c r="X47" i="35"/>
  <c r="AH46" i="35"/>
  <c r="AG46" i="35"/>
  <c r="AF46" i="35"/>
  <c r="AE46" i="35"/>
  <c r="AD46" i="35"/>
  <c r="AC46" i="35"/>
  <c r="AB46" i="35"/>
  <c r="AA46" i="35"/>
  <c r="Z46" i="35"/>
  <c r="Y46" i="35"/>
  <c r="X46" i="35"/>
  <c r="AH45" i="35"/>
  <c r="AG45" i="35"/>
  <c r="AF45" i="35"/>
  <c r="AE45" i="35"/>
  <c r="AD45" i="35"/>
  <c r="AC45" i="35"/>
  <c r="AB45" i="35"/>
  <c r="AA45" i="35"/>
  <c r="Z45" i="35"/>
  <c r="Y45" i="35"/>
  <c r="X45" i="35"/>
  <c r="AH44" i="35"/>
  <c r="AG44" i="35"/>
  <c r="AF44" i="35"/>
  <c r="AE44" i="35"/>
  <c r="AD44" i="35"/>
  <c r="AC44" i="35"/>
  <c r="AB44" i="35"/>
  <c r="AA44" i="35"/>
  <c r="Z44" i="35"/>
  <c r="Y44" i="35"/>
  <c r="X44" i="35"/>
  <c r="AH43" i="35"/>
  <c r="AG43" i="35"/>
  <c r="AF43" i="35"/>
  <c r="AE43" i="35"/>
  <c r="AD43" i="35"/>
  <c r="AC43" i="35"/>
  <c r="AB43" i="35"/>
  <c r="AA43" i="35"/>
  <c r="Z43" i="35"/>
  <c r="Y43" i="35"/>
  <c r="X43" i="35"/>
  <c r="AH42" i="35"/>
  <c r="AG42" i="35"/>
  <c r="AF42" i="35"/>
  <c r="AE42" i="35"/>
  <c r="AD42" i="35"/>
  <c r="AC42" i="35"/>
  <c r="AB42" i="35"/>
  <c r="AA42" i="35"/>
  <c r="Z42" i="35"/>
  <c r="Y42" i="35"/>
  <c r="X42" i="35"/>
  <c r="AH41" i="35"/>
  <c r="AG41" i="35"/>
  <c r="AF41" i="35"/>
  <c r="AE41" i="35"/>
  <c r="AD41" i="35"/>
  <c r="AC41" i="35"/>
  <c r="AB41" i="35"/>
  <c r="AA41" i="35"/>
  <c r="Z41" i="35"/>
  <c r="Y41" i="35"/>
  <c r="X41" i="35"/>
  <c r="AH40" i="35"/>
  <c r="AG40" i="35"/>
  <c r="AF40" i="35"/>
  <c r="AE40" i="35"/>
  <c r="AD40" i="35"/>
  <c r="AC40" i="35"/>
  <c r="AB40" i="35"/>
  <c r="AA40" i="35"/>
  <c r="Z40" i="35"/>
  <c r="Y40" i="35"/>
  <c r="X40" i="35"/>
  <c r="AH39" i="35"/>
  <c r="AG39" i="35"/>
  <c r="AF39" i="35"/>
  <c r="AE39" i="35"/>
  <c r="AD39" i="35"/>
  <c r="AC39" i="35"/>
  <c r="AB39" i="35"/>
  <c r="AA39" i="35"/>
  <c r="Z39" i="35"/>
  <c r="Y39" i="35"/>
  <c r="X39" i="35"/>
  <c r="AH38" i="35"/>
  <c r="AG38" i="35"/>
  <c r="AF38" i="35"/>
  <c r="AE38" i="35"/>
  <c r="AD38" i="35"/>
  <c r="AC38" i="35"/>
  <c r="AB38" i="35"/>
  <c r="AA38" i="35"/>
  <c r="Z38" i="35"/>
  <c r="Y38" i="35"/>
  <c r="X38" i="35"/>
  <c r="AH37" i="35"/>
  <c r="AG37" i="35"/>
  <c r="AF37" i="35"/>
  <c r="AE37" i="35"/>
  <c r="AD37" i="35"/>
  <c r="AC37" i="35"/>
  <c r="AB37" i="35"/>
  <c r="AA37" i="35"/>
  <c r="Z37" i="35"/>
  <c r="Y37" i="35"/>
  <c r="X37" i="35"/>
  <c r="AH36" i="35"/>
  <c r="AG36" i="35"/>
  <c r="AF36" i="35"/>
  <c r="AE36" i="35"/>
  <c r="AD36" i="35"/>
  <c r="AC36" i="35"/>
  <c r="AB36" i="35"/>
  <c r="AA36" i="35"/>
  <c r="Z36" i="35"/>
  <c r="Y36" i="35"/>
  <c r="X36" i="35"/>
  <c r="AH35" i="35"/>
  <c r="AG35" i="35"/>
  <c r="AF35" i="35"/>
  <c r="AE35" i="35"/>
  <c r="AD35" i="35"/>
  <c r="AC35" i="35"/>
  <c r="AB35" i="35"/>
  <c r="AA35" i="35"/>
  <c r="Z35" i="35"/>
  <c r="Y35" i="35"/>
  <c r="X35" i="35"/>
  <c r="AH34" i="35"/>
  <c r="AG34" i="35"/>
  <c r="AF34" i="35"/>
  <c r="AE34" i="35"/>
  <c r="AD34" i="35"/>
  <c r="AC34" i="35"/>
  <c r="AB34" i="35"/>
  <c r="AA34" i="35"/>
  <c r="Z34" i="35"/>
  <c r="Y34" i="35"/>
  <c r="X34" i="35"/>
  <c r="AH33" i="35"/>
  <c r="AG33" i="35"/>
  <c r="AF33" i="35"/>
  <c r="AE33" i="35"/>
  <c r="AD33" i="35"/>
  <c r="AC33" i="35"/>
  <c r="AB33" i="35"/>
  <c r="AA33" i="35"/>
  <c r="Z33" i="35"/>
  <c r="Y33" i="35"/>
  <c r="X33" i="35"/>
  <c r="AH32" i="35"/>
  <c r="AG32" i="35"/>
  <c r="AF32" i="35"/>
  <c r="AE32" i="35"/>
  <c r="AD32" i="35"/>
  <c r="AC32" i="35"/>
  <c r="AB32" i="35"/>
  <c r="AA32" i="35"/>
  <c r="Z32" i="35"/>
  <c r="Y32" i="35"/>
  <c r="X32" i="35"/>
  <c r="AH31" i="35"/>
  <c r="AG31" i="35"/>
  <c r="AF31" i="35"/>
  <c r="AE31" i="35"/>
  <c r="AD31" i="35"/>
  <c r="AC31" i="35"/>
  <c r="AB31" i="35"/>
  <c r="AA31" i="35"/>
  <c r="Z31" i="35"/>
  <c r="Y31" i="35"/>
  <c r="X31" i="35"/>
  <c r="AH30" i="35"/>
  <c r="AG30" i="35"/>
  <c r="AF30" i="35"/>
  <c r="AE30" i="35"/>
  <c r="AD30" i="35"/>
  <c r="AC30" i="35"/>
  <c r="AB30" i="35"/>
  <c r="AA30" i="35"/>
  <c r="Z30" i="35"/>
  <c r="Y30" i="35"/>
  <c r="X30" i="35"/>
  <c r="AH29" i="35"/>
  <c r="AG29" i="35"/>
  <c r="AF29" i="35"/>
  <c r="AE29" i="35"/>
  <c r="AD29" i="35"/>
  <c r="AC29" i="35"/>
  <c r="AB29" i="35"/>
  <c r="AA29" i="35"/>
  <c r="Z29" i="35"/>
  <c r="Y29" i="35"/>
  <c r="X29" i="35"/>
  <c r="AH28" i="35"/>
  <c r="AG28" i="35"/>
  <c r="AF28" i="35"/>
  <c r="AE28" i="35"/>
  <c r="AD28" i="35"/>
  <c r="AC28" i="35"/>
  <c r="AB28" i="35"/>
  <c r="AA28" i="35"/>
  <c r="Z28" i="35"/>
  <c r="Y28" i="35"/>
  <c r="X28" i="35"/>
  <c r="AH27" i="35"/>
  <c r="AG27" i="35"/>
  <c r="AF27" i="35"/>
  <c r="AE27" i="35"/>
  <c r="AD27" i="35"/>
  <c r="AC27" i="35"/>
  <c r="AB27" i="35"/>
  <c r="AA27" i="35"/>
  <c r="Z27" i="35"/>
  <c r="Y27" i="35"/>
  <c r="X27" i="35"/>
  <c r="AH26" i="35"/>
  <c r="AG26" i="35"/>
  <c r="AF26" i="35"/>
  <c r="AE26" i="35"/>
  <c r="AD26" i="35"/>
  <c r="AC26" i="35"/>
  <c r="AB26" i="35"/>
  <c r="AA26" i="35"/>
  <c r="Z26" i="35"/>
  <c r="Y26" i="35"/>
  <c r="X26" i="35"/>
  <c r="AH25" i="35"/>
  <c r="AG25" i="35"/>
  <c r="AF25" i="35"/>
  <c r="AE25" i="35"/>
  <c r="AD25" i="35"/>
  <c r="AC25" i="35"/>
  <c r="AB25" i="35"/>
  <c r="AA25" i="35"/>
  <c r="Z25" i="35"/>
  <c r="Y25" i="35"/>
  <c r="X25" i="35"/>
  <c r="AH24" i="35"/>
  <c r="AG24" i="35"/>
  <c r="AF24" i="35"/>
  <c r="AE24" i="35"/>
  <c r="AD24" i="35"/>
  <c r="AC24" i="35"/>
  <c r="AB24" i="35"/>
  <c r="AA24" i="35"/>
  <c r="Z24" i="35"/>
  <c r="Y24" i="35"/>
  <c r="X24" i="35"/>
  <c r="AH23" i="35"/>
  <c r="AG23" i="35"/>
  <c r="AF23" i="35"/>
  <c r="AE23" i="35"/>
  <c r="AD23" i="35"/>
  <c r="AC23" i="35"/>
  <c r="AB23" i="35"/>
  <c r="AA23" i="35"/>
  <c r="Z23" i="35"/>
  <c r="Y23" i="35"/>
  <c r="X23" i="35"/>
  <c r="AH22" i="35"/>
  <c r="AG22" i="35"/>
  <c r="AF22" i="35"/>
  <c r="AE22" i="35"/>
  <c r="AD22" i="35"/>
  <c r="AC22" i="35"/>
  <c r="AB22" i="35"/>
  <c r="AA22" i="35"/>
  <c r="Z22" i="35"/>
  <c r="Y22" i="35"/>
  <c r="X22" i="35"/>
  <c r="AH21" i="35"/>
  <c r="AG21" i="35"/>
  <c r="AF21" i="35"/>
  <c r="AE21" i="35"/>
  <c r="AD21" i="35"/>
  <c r="AC21" i="35"/>
  <c r="AB21" i="35"/>
  <c r="AA21" i="35"/>
  <c r="Z21" i="35"/>
  <c r="Y21" i="35"/>
  <c r="X21" i="35"/>
  <c r="AH20" i="35"/>
  <c r="AG20" i="35"/>
  <c r="AF20" i="35"/>
  <c r="AE20" i="35"/>
  <c r="AD20" i="35"/>
  <c r="AC20" i="35"/>
  <c r="AB20" i="35"/>
  <c r="AA20" i="35"/>
  <c r="Z20" i="35"/>
  <c r="Y20" i="35"/>
  <c r="X20" i="35"/>
  <c r="AH19" i="35"/>
  <c r="AG19" i="35"/>
  <c r="AF19" i="35"/>
  <c r="AE19" i="35"/>
  <c r="AD19" i="35"/>
  <c r="AC19" i="35"/>
  <c r="AB19" i="35"/>
  <c r="AA19" i="35"/>
  <c r="Z19" i="35"/>
  <c r="Y19" i="35"/>
  <c r="X19" i="35"/>
  <c r="AH18" i="35"/>
  <c r="AG18" i="35"/>
  <c r="AF18" i="35"/>
  <c r="AE18" i="35"/>
  <c r="AD18" i="35"/>
  <c r="AC18" i="35"/>
  <c r="AB18" i="35"/>
  <c r="AA18" i="35"/>
  <c r="Z18" i="35"/>
  <c r="Y18" i="35"/>
  <c r="X18" i="35"/>
  <c r="AH17" i="35"/>
  <c r="AG17" i="35"/>
  <c r="AF17" i="35"/>
  <c r="AE17" i="35"/>
  <c r="AD17" i="35"/>
  <c r="AC17" i="35"/>
  <c r="AB17" i="35"/>
  <c r="AA17" i="35"/>
  <c r="Z17" i="35"/>
  <c r="Y17" i="35"/>
  <c r="X17" i="35"/>
  <c r="AH16" i="35"/>
  <c r="AG16" i="35"/>
  <c r="AF16" i="35"/>
  <c r="AE16" i="35"/>
  <c r="AD16" i="35"/>
  <c r="AC16" i="35"/>
  <c r="AB16" i="35"/>
  <c r="AA16" i="35"/>
  <c r="Z16" i="35"/>
  <c r="Y16" i="35"/>
  <c r="X16" i="35"/>
  <c r="AH15" i="35"/>
  <c r="AG15" i="35"/>
  <c r="AF15" i="35"/>
  <c r="AE15" i="35"/>
  <c r="AD15" i="35"/>
  <c r="AC15" i="35"/>
  <c r="AB15" i="35"/>
  <c r="AA15" i="35"/>
  <c r="Z15" i="35"/>
  <c r="Y15" i="35"/>
  <c r="X15" i="35"/>
  <c r="AH14" i="35"/>
  <c r="AG14" i="35"/>
  <c r="AF14" i="35"/>
  <c r="AE14" i="35"/>
  <c r="AD14" i="35"/>
  <c r="AC14" i="35"/>
  <c r="AB14" i="35"/>
  <c r="AA14" i="35"/>
  <c r="Z14" i="35"/>
  <c r="Y14" i="35"/>
  <c r="X14" i="35"/>
  <c r="AH13" i="35"/>
  <c r="AG13" i="35"/>
  <c r="AF13" i="35"/>
  <c r="AE13" i="35"/>
  <c r="AD13" i="35"/>
  <c r="AC13" i="35"/>
  <c r="AB13" i="35"/>
  <c r="AA13" i="35"/>
  <c r="Z13" i="35"/>
  <c r="Y13" i="35"/>
  <c r="X13" i="35"/>
  <c r="AH12" i="35"/>
  <c r="AG12" i="35"/>
  <c r="AF12" i="35"/>
  <c r="AE12" i="35"/>
  <c r="AD12" i="35"/>
  <c r="AC12" i="35"/>
  <c r="AB12" i="35"/>
  <c r="AA12" i="35"/>
  <c r="Z12" i="35"/>
  <c r="Y12" i="35"/>
  <c r="X12" i="35"/>
  <c r="AH11" i="35"/>
  <c r="AG11" i="35"/>
  <c r="AF11" i="35"/>
  <c r="AE11" i="35"/>
  <c r="AD11" i="35"/>
  <c r="AC11" i="35"/>
  <c r="AB11" i="35"/>
  <c r="AA11" i="35"/>
  <c r="Z11" i="35"/>
  <c r="Y11" i="35"/>
  <c r="X11" i="35"/>
  <c r="AH10" i="35"/>
  <c r="AG10" i="35"/>
  <c r="AF10" i="35"/>
  <c r="AE10" i="35"/>
  <c r="AD10" i="35"/>
  <c r="AC10" i="35"/>
  <c r="AB10" i="35"/>
  <c r="AA10" i="35"/>
  <c r="Z10" i="35"/>
  <c r="Y10" i="35"/>
  <c r="X10" i="35"/>
  <c r="AH9" i="35"/>
  <c r="AG9" i="35"/>
  <c r="AF9" i="35"/>
  <c r="AE9" i="35"/>
  <c r="AD9" i="35"/>
  <c r="AC9" i="35"/>
  <c r="AB9" i="35"/>
  <c r="AA9" i="35"/>
  <c r="Z9" i="35"/>
  <c r="Y9" i="35"/>
  <c r="X9" i="35"/>
  <c r="AH8" i="35"/>
  <c r="AG8" i="35"/>
  <c r="AF8" i="35"/>
  <c r="AF620" i="35" s="1"/>
  <c r="AE8" i="35"/>
  <c r="AD8" i="35"/>
  <c r="AC8" i="35"/>
  <c r="AB8" i="35"/>
  <c r="AA8" i="35"/>
  <c r="Z8" i="35"/>
  <c r="Y8" i="35"/>
  <c r="X8" i="35"/>
  <c r="U616" i="36"/>
  <c r="T616" i="36"/>
  <c r="S616" i="36"/>
  <c r="R616" i="36"/>
  <c r="Q616" i="36"/>
  <c r="P616" i="36"/>
  <c r="O616" i="36"/>
  <c r="N616" i="36"/>
  <c r="M616" i="36"/>
  <c r="L616" i="36"/>
  <c r="K616" i="36"/>
  <c r="U615" i="36"/>
  <c r="T615" i="36"/>
  <c r="S615" i="36"/>
  <c r="R615" i="36"/>
  <c r="Q615" i="36"/>
  <c r="P615" i="36"/>
  <c r="O615" i="36"/>
  <c r="N615" i="36"/>
  <c r="M615" i="36"/>
  <c r="L615" i="36"/>
  <c r="K615" i="36"/>
  <c r="U614" i="36"/>
  <c r="T614" i="36"/>
  <c r="S614" i="36"/>
  <c r="R614" i="36"/>
  <c r="Q614" i="36"/>
  <c r="P614" i="36"/>
  <c r="O614" i="36"/>
  <c r="N614" i="36"/>
  <c r="M614" i="36"/>
  <c r="L614" i="36"/>
  <c r="K614" i="36"/>
  <c r="U613" i="36"/>
  <c r="T613" i="36"/>
  <c r="S613" i="36"/>
  <c r="R613" i="36"/>
  <c r="Q613" i="36"/>
  <c r="P613" i="36"/>
  <c r="O613" i="36"/>
  <c r="N613" i="36"/>
  <c r="M613" i="36"/>
  <c r="L613" i="36"/>
  <c r="K613" i="36"/>
  <c r="U612" i="36"/>
  <c r="T612" i="36"/>
  <c r="S612" i="36"/>
  <c r="R612" i="36"/>
  <c r="Q612" i="36"/>
  <c r="P612" i="36"/>
  <c r="O612" i="36"/>
  <c r="N612" i="36"/>
  <c r="M612" i="36"/>
  <c r="L612" i="36"/>
  <c r="K612" i="36"/>
  <c r="U611" i="36"/>
  <c r="T611" i="36"/>
  <c r="S611" i="36"/>
  <c r="R611" i="36"/>
  <c r="Q611" i="36"/>
  <c r="P611" i="36"/>
  <c r="O611" i="36"/>
  <c r="N611" i="36"/>
  <c r="M611" i="36"/>
  <c r="L611" i="36"/>
  <c r="K611" i="36"/>
  <c r="U610" i="36"/>
  <c r="T610" i="36"/>
  <c r="S610" i="36"/>
  <c r="R610" i="36"/>
  <c r="Q610" i="36"/>
  <c r="P610" i="36"/>
  <c r="O610" i="36"/>
  <c r="N610" i="36"/>
  <c r="M610" i="36"/>
  <c r="L610" i="36"/>
  <c r="K610" i="36"/>
  <c r="U609" i="36"/>
  <c r="T609" i="36"/>
  <c r="S609" i="36"/>
  <c r="R609" i="36"/>
  <c r="Q609" i="36"/>
  <c r="P609" i="36"/>
  <c r="O609" i="36"/>
  <c r="N609" i="36"/>
  <c r="M609" i="36"/>
  <c r="L609" i="36"/>
  <c r="K609" i="36"/>
  <c r="U608" i="36"/>
  <c r="T608" i="36"/>
  <c r="S608" i="36"/>
  <c r="R608" i="36"/>
  <c r="Q608" i="36"/>
  <c r="P608" i="36"/>
  <c r="O608" i="36"/>
  <c r="N608" i="36"/>
  <c r="M608" i="36"/>
  <c r="L608" i="36"/>
  <c r="K608" i="36"/>
  <c r="U607" i="36"/>
  <c r="T607" i="36"/>
  <c r="S607" i="36"/>
  <c r="R607" i="36"/>
  <c r="Q607" i="36"/>
  <c r="P607" i="36"/>
  <c r="O607" i="36"/>
  <c r="N607" i="36"/>
  <c r="M607" i="36"/>
  <c r="L607" i="36"/>
  <c r="K607" i="36"/>
  <c r="U606" i="36"/>
  <c r="T606" i="36"/>
  <c r="S606" i="36"/>
  <c r="R606" i="36"/>
  <c r="Q606" i="36"/>
  <c r="P606" i="36"/>
  <c r="O606" i="36"/>
  <c r="N606" i="36"/>
  <c r="M606" i="36"/>
  <c r="L606" i="36"/>
  <c r="K606" i="36"/>
  <c r="U605" i="36"/>
  <c r="T605" i="36"/>
  <c r="S605" i="36"/>
  <c r="R605" i="36"/>
  <c r="Q605" i="36"/>
  <c r="P605" i="36"/>
  <c r="O605" i="36"/>
  <c r="N605" i="36"/>
  <c r="M605" i="36"/>
  <c r="L605" i="36"/>
  <c r="K605" i="36"/>
  <c r="U604" i="36"/>
  <c r="T604" i="36"/>
  <c r="S604" i="36"/>
  <c r="R604" i="36"/>
  <c r="Q604" i="36"/>
  <c r="P604" i="36"/>
  <c r="O604" i="36"/>
  <c r="N604" i="36"/>
  <c r="M604" i="36"/>
  <c r="L604" i="36"/>
  <c r="K604" i="36"/>
  <c r="U603" i="36"/>
  <c r="T603" i="36"/>
  <c r="S603" i="36"/>
  <c r="R603" i="36"/>
  <c r="Q603" i="36"/>
  <c r="P603" i="36"/>
  <c r="O603" i="36"/>
  <c r="N603" i="36"/>
  <c r="M603" i="36"/>
  <c r="L603" i="36"/>
  <c r="K603" i="36"/>
  <c r="U602" i="36"/>
  <c r="T602" i="36"/>
  <c r="S602" i="36"/>
  <c r="R602" i="36"/>
  <c r="Q602" i="36"/>
  <c r="P602" i="36"/>
  <c r="O602" i="36"/>
  <c r="N602" i="36"/>
  <c r="M602" i="36"/>
  <c r="L602" i="36"/>
  <c r="K602" i="36"/>
  <c r="U601" i="36"/>
  <c r="T601" i="36"/>
  <c r="S601" i="36"/>
  <c r="R601" i="36"/>
  <c r="Q601" i="36"/>
  <c r="P601" i="36"/>
  <c r="O601" i="36"/>
  <c r="N601" i="36"/>
  <c r="M601" i="36"/>
  <c r="L601" i="36"/>
  <c r="K601" i="36"/>
  <c r="U600" i="36"/>
  <c r="T600" i="36"/>
  <c r="S600" i="36"/>
  <c r="R600" i="36"/>
  <c r="Q600" i="36"/>
  <c r="P600" i="36"/>
  <c r="O600" i="36"/>
  <c r="N600" i="36"/>
  <c r="M600" i="36"/>
  <c r="L600" i="36"/>
  <c r="K600" i="36"/>
  <c r="U599" i="36"/>
  <c r="T599" i="36"/>
  <c r="S599" i="36"/>
  <c r="R599" i="36"/>
  <c r="Q599" i="36"/>
  <c r="P599" i="36"/>
  <c r="O599" i="36"/>
  <c r="N599" i="36"/>
  <c r="M599" i="36"/>
  <c r="L599" i="36"/>
  <c r="K599" i="36"/>
  <c r="U598" i="36"/>
  <c r="T598" i="36"/>
  <c r="S598" i="36"/>
  <c r="R598" i="36"/>
  <c r="Q598" i="36"/>
  <c r="P598" i="36"/>
  <c r="O598" i="36"/>
  <c r="N598" i="36"/>
  <c r="M598" i="36"/>
  <c r="L598" i="36"/>
  <c r="K598" i="36"/>
  <c r="U597" i="36"/>
  <c r="T597" i="36"/>
  <c r="S597" i="36"/>
  <c r="R597" i="36"/>
  <c r="Q597" i="36"/>
  <c r="P597" i="36"/>
  <c r="O597" i="36"/>
  <c r="N597" i="36"/>
  <c r="M597" i="36"/>
  <c r="L597" i="36"/>
  <c r="K597" i="36"/>
  <c r="U596" i="36"/>
  <c r="T596" i="36"/>
  <c r="S596" i="36"/>
  <c r="R596" i="36"/>
  <c r="Q596" i="36"/>
  <c r="P596" i="36"/>
  <c r="O596" i="36"/>
  <c r="N596" i="36"/>
  <c r="M596" i="36"/>
  <c r="L596" i="36"/>
  <c r="K596" i="36"/>
  <c r="U595" i="36"/>
  <c r="T595" i="36"/>
  <c r="S595" i="36"/>
  <c r="R595" i="36"/>
  <c r="Q595" i="36"/>
  <c r="P595" i="36"/>
  <c r="O595" i="36"/>
  <c r="N595" i="36"/>
  <c r="M595" i="36"/>
  <c r="L595" i="36"/>
  <c r="K595" i="36"/>
  <c r="U594" i="36"/>
  <c r="T594" i="36"/>
  <c r="S594" i="36"/>
  <c r="R594" i="36"/>
  <c r="Q594" i="36"/>
  <c r="P594" i="36"/>
  <c r="O594" i="36"/>
  <c r="N594" i="36"/>
  <c r="M594" i="36"/>
  <c r="L594" i="36"/>
  <c r="K594" i="36"/>
  <c r="U593" i="36"/>
  <c r="T593" i="36"/>
  <c r="S593" i="36"/>
  <c r="R593" i="36"/>
  <c r="Q593" i="36"/>
  <c r="P593" i="36"/>
  <c r="O593" i="36"/>
  <c r="N593" i="36"/>
  <c r="M593" i="36"/>
  <c r="L593" i="36"/>
  <c r="K593" i="36"/>
  <c r="U592" i="36"/>
  <c r="T592" i="36"/>
  <c r="S592" i="36"/>
  <c r="R592" i="36"/>
  <c r="Q592" i="36"/>
  <c r="P592" i="36"/>
  <c r="O592" i="36"/>
  <c r="N592" i="36"/>
  <c r="M592" i="36"/>
  <c r="L592" i="36"/>
  <c r="K592" i="36"/>
  <c r="U591" i="36"/>
  <c r="T591" i="36"/>
  <c r="S591" i="36"/>
  <c r="R591" i="36"/>
  <c r="Q591" i="36"/>
  <c r="P591" i="36"/>
  <c r="O591" i="36"/>
  <c r="N591" i="36"/>
  <c r="M591" i="36"/>
  <c r="L591" i="36"/>
  <c r="K591" i="36"/>
  <c r="U590" i="36"/>
  <c r="T590" i="36"/>
  <c r="S590" i="36"/>
  <c r="R590" i="36"/>
  <c r="Q590" i="36"/>
  <c r="P590" i="36"/>
  <c r="O590" i="36"/>
  <c r="N590" i="36"/>
  <c r="M590" i="36"/>
  <c r="L590" i="36"/>
  <c r="K590" i="36"/>
  <c r="U589" i="36"/>
  <c r="T589" i="36"/>
  <c r="S589" i="36"/>
  <c r="R589" i="36"/>
  <c r="Q589" i="36"/>
  <c r="P589" i="36"/>
  <c r="O589" i="36"/>
  <c r="N589" i="36"/>
  <c r="M589" i="36"/>
  <c r="L589" i="36"/>
  <c r="K589" i="36"/>
  <c r="U588" i="36"/>
  <c r="T588" i="36"/>
  <c r="S588" i="36"/>
  <c r="R588" i="36"/>
  <c r="Q588" i="36"/>
  <c r="P588" i="36"/>
  <c r="O588" i="36"/>
  <c r="N588" i="36"/>
  <c r="M588" i="36"/>
  <c r="L588" i="36"/>
  <c r="K588" i="36"/>
  <c r="U587" i="36"/>
  <c r="T587" i="36"/>
  <c r="S587" i="36"/>
  <c r="R587" i="36"/>
  <c r="Q587" i="36"/>
  <c r="P587" i="36"/>
  <c r="O587" i="36"/>
  <c r="N587" i="36"/>
  <c r="M587" i="36"/>
  <c r="L587" i="36"/>
  <c r="K587" i="36"/>
  <c r="U586" i="36"/>
  <c r="T586" i="36"/>
  <c r="S586" i="36"/>
  <c r="R586" i="36"/>
  <c r="Q586" i="36"/>
  <c r="P586" i="36"/>
  <c r="O586" i="36"/>
  <c r="N586" i="36"/>
  <c r="M586" i="36"/>
  <c r="L586" i="36"/>
  <c r="K586" i="36"/>
  <c r="U585" i="36"/>
  <c r="T585" i="36"/>
  <c r="S585" i="36"/>
  <c r="R585" i="36"/>
  <c r="Q585" i="36"/>
  <c r="P585" i="36"/>
  <c r="O585" i="36"/>
  <c r="N585" i="36"/>
  <c r="M585" i="36"/>
  <c r="L585" i="36"/>
  <c r="K585" i="36"/>
  <c r="U584" i="36"/>
  <c r="T584" i="36"/>
  <c r="S584" i="36"/>
  <c r="R584" i="36"/>
  <c r="Q584" i="36"/>
  <c r="P584" i="36"/>
  <c r="O584" i="36"/>
  <c r="N584" i="36"/>
  <c r="M584" i="36"/>
  <c r="L584" i="36"/>
  <c r="K584" i="36"/>
  <c r="U583" i="36"/>
  <c r="T583" i="36"/>
  <c r="S583" i="36"/>
  <c r="R583" i="36"/>
  <c r="Q583" i="36"/>
  <c r="P583" i="36"/>
  <c r="O583" i="36"/>
  <c r="N583" i="36"/>
  <c r="M583" i="36"/>
  <c r="L583" i="36"/>
  <c r="K583" i="36"/>
  <c r="U582" i="36"/>
  <c r="T582" i="36"/>
  <c r="S582" i="36"/>
  <c r="R582" i="36"/>
  <c r="Q582" i="36"/>
  <c r="P582" i="36"/>
  <c r="O582" i="36"/>
  <c r="N582" i="36"/>
  <c r="M582" i="36"/>
  <c r="L582" i="36"/>
  <c r="K582" i="36"/>
  <c r="U581" i="36"/>
  <c r="T581" i="36"/>
  <c r="S581" i="36"/>
  <c r="R581" i="36"/>
  <c r="Q581" i="36"/>
  <c r="P581" i="36"/>
  <c r="O581" i="36"/>
  <c r="N581" i="36"/>
  <c r="M581" i="36"/>
  <c r="L581" i="36"/>
  <c r="K581" i="36"/>
  <c r="U580" i="36"/>
  <c r="T580" i="36"/>
  <c r="S580" i="36"/>
  <c r="R580" i="36"/>
  <c r="Q580" i="36"/>
  <c r="P580" i="36"/>
  <c r="O580" i="36"/>
  <c r="N580" i="36"/>
  <c r="M580" i="36"/>
  <c r="L580" i="36"/>
  <c r="K580" i="36"/>
  <c r="U579" i="36"/>
  <c r="T579" i="36"/>
  <c r="S579" i="36"/>
  <c r="R579" i="36"/>
  <c r="Q579" i="36"/>
  <c r="P579" i="36"/>
  <c r="O579" i="36"/>
  <c r="N579" i="36"/>
  <c r="M579" i="36"/>
  <c r="L579" i="36"/>
  <c r="K579" i="36"/>
  <c r="U578" i="36"/>
  <c r="T578" i="36"/>
  <c r="S578" i="36"/>
  <c r="R578" i="36"/>
  <c r="Q578" i="36"/>
  <c r="P578" i="36"/>
  <c r="O578" i="36"/>
  <c r="N578" i="36"/>
  <c r="M578" i="36"/>
  <c r="L578" i="36"/>
  <c r="K578" i="36"/>
  <c r="U577" i="36"/>
  <c r="T577" i="36"/>
  <c r="S577" i="36"/>
  <c r="R577" i="36"/>
  <c r="Q577" i="36"/>
  <c r="P577" i="36"/>
  <c r="O577" i="36"/>
  <c r="N577" i="36"/>
  <c r="M577" i="36"/>
  <c r="L577" i="36"/>
  <c r="K577" i="36"/>
  <c r="U576" i="36"/>
  <c r="T576" i="36"/>
  <c r="S576" i="36"/>
  <c r="R576" i="36"/>
  <c r="Q576" i="36"/>
  <c r="P576" i="36"/>
  <c r="O576" i="36"/>
  <c r="N576" i="36"/>
  <c r="M576" i="36"/>
  <c r="L576" i="36"/>
  <c r="K576" i="36"/>
  <c r="U575" i="36"/>
  <c r="T575" i="36"/>
  <c r="S575" i="36"/>
  <c r="R575" i="36"/>
  <c r="Q575" i="36"/>
  <c r="P575" i="36"/>
  <c r="O575" i="36"/>
  <c r="N575" i="36"/>
  <c r="M575" i="36"/>
  <c r="L575" i="36"/>
  <c r="K575" i="36"/>
  <c r="U574" i="36"/>
  <c r="T574" i="36"/>
  <c r="S574" i="36"/>
  <c r="R574" i="36"/>
  <c r="Q574" i="36"/>
  <c r="P574" i="36"/>
  <c r="O574" i="36"/>
  <c r="N574" i="36"/>
  <c r="M574" i="36"/>
  <c r="L574" i="36"/>
  <c r="K574" i="36"/>
  <c r="U573" i="36"/>
  <c r="T573" i="36"/>
  <c r="S573" i="36"/>
  <c r="R573" i="36"/>
  <c r="Q573" i="36"/>
  <c r="P573" i="36"/>
  <c r="O573" i="36"/>
  <c r="N573" i="36"/>
  <c r="M573" i="36"/>
  <c r="L573" i="36"/>
  <c r="K573" i="36"/>
  <c r="U572" i="36"/>
  <c r="T572" i="36"/>
  <c r="S572" i="36"/>
  <c r="R572" i="36"/>
  <c r="Q572" i="36"/>
  <c r="P572" i="36"/>
  <c r="O572" i="36"/>
  <c r="N572" i="36"/>
  <c r="M572" i="36"/>
  <c r="L572" i="36"/>
  <c r="K572" i="36"/>
  <c r="U571" i="36"/>
  <c r="T571" i="36"/>
  <c r="S571" i="36"/>
  <c r="R571" i="36"/>
  <c r="Q571" i="36"/>
  <c r="P571" i="36"/>
  <c r="O571" i="36"/>
  <c r="N571" i="36"/>
  <c r="M571" i="36"/>
  <c r="L571" i="36"/>
  <c r="K571" i="36"/>
  <c r="U570" i="36"/>
  <c r="T570" i="36"/>
  <c r="S570" i="36"/>
  <c r="R570" i="36"/>
  <c r="Q570" i="36"/>
  <c r="P570" i="36"/>
  <c r="O570" i="36"/>
  <c r="N570" i="36"/>
  <c r="M570" i="36"/>
  <c r="L570" i="36"/>
  <c r="K570" i="36"/>
  <c r="U569" i="36"/>
  <c r="T569" i="36"/>
  <c r="S569" i="36"/>
  <c r="R569" i="36"/>
  <c r="Q569" i="36"/>
  <c r="P569" i="36"/>
  <c r="O569" i="36"/>
  <c r="N569" i="36"/>
  <c r="M569" i="36"/>
  <c r="L569" i="36"/>
  <c r="K569" i="36"/>
  <c r="U568" i="36"/>
  <c r="T568" i="36"/>
  <c r="S568" i="36"/>
  <c r="R568" i="36"/>
  <c r="Q568" i="36"/>
  <c r="P568" i="36"/>
  <c r="O568" i="36"/>
  <c r="N568" i="36"/>
  <c r="M568" i="36"/>
  <c r="L568" i="36"/>
  <c r="K568" i="36"/>
  <c r="U567" i="36"/>
  <c r="T567" i="36"/>
  <c r="S567" i="36"/>
  <c r="R567" i="36"/>
  <c r="Q567" i="36"/>
  <c r="P567" i="36"/>
  <c r="O567" i="36"/>
  <c r="N567" i="36"/>
  <c r="M567" i="36"/>
  <c r="L567" i="36"/>
  <c r="K567" i="36"/>
  <c r="U566" i="36"/>
  <c r="T566" i="36"/>
  <c r="S566" i="36"/>
  <c r="R566" i="36"/>
  <c r="Q566" i="36"/>
  <c r="P566" i="36"/>
  <c r="O566" i="36"/>
  <c r="N566" i="36"/>
  <c r="M566" i="36"/>
  <c r="L566" i="36"/>
  <c r="K566" i="36"/>
  <c r="U565" i="36"/>
  <c r="T565" i="36"/>
  <c r="S565" i="36"/>
  <c r="R565" i="36"/>
  <c r="Q565" i="36"/>
  <c r="P565" i="36"/>
  <c r="O565" i="36"/>
  <c r="N565" i="36"/>
  <c r="M565" i="36"/>
  <c r="L565" i="36"/>
  <c r="K565" i="36"/>
  <c r="U564" i="36"/>
  <c r="T564" i="36"/>
  <c r="S564" i="36"/>
  <c r="R564" i="36"/>
  <c r="Q564" i="36"/>
  <c r="P564" i="36"/>
  <c r="O564" i="36"/>
  <c r="N564" i="36"/>
  <c r="M564" i="36"/>
  <c r="L564" i="36"/>
  <c r="K564" i="36"/>
  <c r="U563" i="36"/>
  <c r="T563" i="36"/>
  <c r="S563" i="36"/>
  <c r="R563" i="36"/>
  <c r="Q563" i="36"/>
  <c r="P563" i="36"/>
  <c r="O563" i="36"/>
  <c r="N563" i="36"/>
  <c r="M563" i="36"/>
  <c r="L563" i="36"/>
  <c r="K563" i="36"/>
  <c r="U562" i="36"/>
  <c r="T562" i="36"/>
  <c r="S562" i="36"/>
  <c r="R562" i="36"/>
  <c r="Q562" i="36"/>
  <c r="P562" i="36"/>
  <c r="O562" i="36"/>
  <c r="N562" i="36"/>
  <c r="M562" i="36"/>
  <c r="L562" i="36"/>
  <c r="K562" i="36"/>
  <c r="U561" i="36"/>
  <c r="T561" i="36"/>
  <c r="S561" i="36"/>
  <c r="R561" i="36"/>
  <c r="Q561" i="36"/>
  <c r="P561" i="36"/>
  <c r="O561" i="36"/>
  <c r="N561" i="36"/>
  <c r="M561" i="36"/>
  <c r="L561" i="36"/>
  <c r="K561" i="36"/>
  <c r="U560" i="36"/>
  <c r="T560" i="36"/>
  <c r="S560" i="36"/>
  <c r="R560" i="36"/>
  <c r="Q560" i="36"/>
  <c r="P560" i="36"/>
  <c r="O560" i="36"/>
  <c r="N560" i="36"/>
  <c r="M560" i="36"/>
  <c r="L560" i="36"/>
  <c r="K560" i="36"/>
  <c r="U559" i="36"/>
  <c r="T559" i="36"/>
  <c r="S559" i="36"/>
  <c r="R559" i="36"/>
  <c r="Q559" i="36"/>
  <c r="P559" i="36"/>
  <c r="O559" i="36"/>
  <c r="N559" i="36"/>
  <c r="M559" i="36"/>
  <c r="L559" i="36"/>
  <c r="K559" i="36"/>
  <c r="U558" i="36"/>
  <c r="T558" i="36"/>
  <c r="S558" i="36"/>
  <c r="R558" i="36"/>
  <c r="Q558" i="36"/>
  <c r="P558" i="36"/>
  <c r="O558" i="36"/>
  <c r="N558" i="36"/>
  <c r="M558" i="36"/>
  <c r="L558" i="36"/>
  <c r="K558" i="36"/>
  <c r="U557" i="36"/>
  <c r="T557" i="36"/>
  <c r="S557" i="36"/>
  <c r="R557" i="36"/>
  <c r="Q557" i="36"/>
  <c r="P557" i="36"/>
  <c r="O557" i="36"/>
  <c r="N557" i="36"/>
  <c r="M557" i="36"/>
  <c r="L557" i="36"/>
  <c r="K557" i="36"/>
  <c r="U556" i="36"/>
  <c r="T556" i="36"/>
  <c r="S556" i="36"/>
  <c r="R556" i="36"/>
  <c r="Q556" i="36"/>
  <c r="P556" i="36"/>
  <c r="O556" i="36"/>
  <c r="N556" i="36"/>
  <c r="M556" i="36"/>
  <c r="L556" i="36"/>
  <c r="K556" i="36"/>
  <c r="U555" i="36"/>
  <c r="T555" i="36"/>
  <c r="S555" i="36"/>
  <c r="R555" i="36"/>
  <c r="Q555" i="36"/>
  <c r="P555" i="36"/>
  <c r="O555" i="36"/>
  <c r="N555" i="36"/>
  <c r="M555" i="36"/>
  <c r="L555" i="36"/>
  <c r="K555" i="36"/>
  <c r="U554" i="36"/>
  <c r="T554" i="36"/>
  <c r="S554" i="36"/>
  <c r="R554" i="36"/>
  <c r="Q554" i="36"/>
  <c r="P554" i="36"/>
  <c r="O554" i="36"/>
  <c r="N554" i="36"/>
  <c r="M554" i="36"/>
  <c r="L554" i="36"/>
  <c r="K554" i="36"/>
  <c r="U553" i="36"/>
  <c r="T553" i="36"/>
  <c r="S553" i="36"/>
  <c r="R553" i="36"/>
  <c r="Q553" i="36"/>
  <c r="P553" i="36"/>
  <c r="O553" i="36"/>
  <c r="N553" i="36"/>
  <c r="M553" i="36"/>
  <c r="L553" i="36"/>
  <c r="K553" i="36"/>
  <c r="U552" i="36"/>
  <c r="T552" i="36"/>
  <c r="S552" i="36"/>
  <c r="R552" i="36"/>
  <c r="Q552" i="36"/>
  <c r="P552" i="36"/>
  <c r="O552" i="36"/>
  <c r="N552" i="36"/>
  <c r="M552" i="36"/>
  <c r="L552" i="36"/>
  <c r="K552" i="36"/>
  <c r="U551" i="36"/>
  <c r="T551" i="36"/>
  <c r="S551" i="36"/>
  <c r="R551" i="36"/>
  <c r="Q551" i="36"/>
  <c r="P551" i="36"/>
  <c r="O551" i="36"/>
  <c r="N551" i="36"/>
  <c r="M551" i="36"/>
  <c r="L551" i="36"/>
  <c r="K551" i="36"/>
  <c r="U550" i="36"/>
  <c r="T550" i="36"/>
  <c r="S550" i="36"/>
  <c r="R550" i="36"/>
  <c r="Q550" i="36"/>
  <c r="P550" i="36"/>
  <c r="O550" i="36"/>
  <c r="N550" i="36"/>
  <c r="M550" i="36"/>
  <c r="L550" i="36"/>
  <c r="K550" i="36"/>
  <c r="U549" i="36"/>
  <c r="T549" i="36"/>
  <c r="S549" i="36"/>
  <c r="R549" i="36"/>
  <c r="Q549" i="36"/>
  <c r="P549" i="36"/>
  <c r="O549" i="36"/>
  <c r="N549" i="36"/>
  <c r="M549" i="36"/>
  <c r="L549" i="36"/>
  <c r="K549" i="36"/>
  <c r="U548" i="36"/>
  <c r="T548" i="36"/>
  <c r="S548" i="36"/>
  <c r="R548" i="36"/>
  <c r="Q548" i="36"/>
  <c r="P548" i="36"/>
  <c r="O548" i="36"/>
  <c r="N548" i="36"/>
  <c r="M548" i="36"/>
  <c r="L548" i="36"/>
  <c r="K548" i="36"/>
  <c r="U547" i="36"/>
  <c r="T547" i="36"/>
  <c r="S547" i="36"/>
  <c r="R547" i="36"/>
  <c r="Q547" i="36"/>
  <c r="P547" i="36"/>
  <c r="O547" i="36"/>
  <c r="N547" i="36"/>
  <c r="M547" i="36"/>
  <c r="L547" i="36"/>
  <c r="K547" i="36"/>
  <c r="U546" i="36"/>
  <c r="T546" i="36"/>
  <c r="S546" i="36"/>
  <c r="R546" i="36"/>
  <c r="Q546" i="36"/>
  <c r="P546" i="36"/>
  <c r="O546" i="36"/>
  <c r="N546" i="36"/>
  <c r="M546" i="36"/>
  <c r="L546" i="36"/>
  <c r="K546" i="36"/>
  <c r="U545" i="36"/>
  <c r="T545" i="36"/>
  <c r="S545" i="36"/>
  <c r="R545" i="36"/>
  <c r="Q545" i="36"/>
  <c r="P545" i="36"/>
  <c r="O545" i="36"/>
  <c r="N545" i="36"/>
  <c r="M545" i="36"/>
  <c r="L545" i="36"/>
  <c r="K545" i="36"/>
  <c r="U544" i="36"/>
  <c r="T544" i="36"/>
  <c r="S544" i="36"/>
  <c r="R544" i="36"/>
  <c r="Q544" i="36"/>
  <c r="P544" i="36"/>
  <c r="O544" i="36"/>
  <c r="N544" i="36"/>
  <c r="M544" i="36"/>
  <c r="L544" i="36"/>
  <c r="K544" i="36"/>
  <c r="U543" i="36"/>
  <c r="T543" i="36"/>
  <c r="S543" i="36"/>
  <c r="R543" i="36"/>
  <c r="Q543" i="36"/>
  <c r="P543" i="36"/>
  <c r="O543" i="36"/>
  <c r="N543" i="36"/>
  <c r="M543" i="36"/>
  <c r="L543" i="36"/>
  <c r="K543" i="36"/>
  <c r="U542" i="36"/>
  <c r="T542" i="36"/>
  <c r="S542" i="36"/>
  <c r="R542" i="36"/>
  <c r="Q542" i="36"/>
  <c r="P542" i="36"/>
  <c r="O542" i="36"/>
  <c r="N542" i="36"/>
  <c r="M542" i="36"/>
  <c r="L542" i="36"/>
  <c r="K542" i="36"/>
  <c r="U541" i="36"/>
  <c r="T541" i="36"/>
  <c r="S541" i="36"/>
  <c r="R541" i="36"/>
  <c r="Q541" i="36"/>
  <c r="P541" i="36"/>
  <c r="O541" i="36"/>
  <c r="N541" i="36"/>
  <c r="M541" i="36"/>
  <c r="L541" i="36"/>
  <c r="K541" i="36"/>
  <c r="U540" i="36"/>
  <c r="T540" i="36"/>
  <c r="S540" i="36"/>
  <c r="R540" i="36"/>
  <c r="Q540" i="36"/>
  <c r="P540" i="36"/>
  <c r="O540" i="36"/>
  <c r="N540" i="36"/>
  <c r="M540" i="36"/>
  <c r="L540" i="36"/>
  <c r="K540" i="36"/>
  <c r="U539" i="36"/>
  <c r="T539" i="36"/>
  <c r="S539" i="36"/>
  <c r="R539" i="36"/>
  <c r="Q539" i="36"/>
  <c r="P539" i="36"/>
  <c r="O539" i="36"/>
  <c r="N539" i="36"/>
  <c r="M539" i="36"/>
  <c r="L539" i="36"/>
  <c r="K539" i="36"/>
  <c r="U538" i="36"/>
  <c r="T538" i="36"/>
  <c r="S538" i="36"/>
  <c r="R538" i="36"/>
  <c r="Q538" i="36"/>
  <c r="P538" i="36"/>
  <c r="O538" i="36"/>
  <c r="N538" i="36"/>
  <c r="M538" i="36"/>
  <c r="L538" i="36"/>
  <c r="K538" i="36"/>
  <c r="U537" i="36"/>
  <c r="T537" i="36"/>
  <c r="S537" i="36"/>
  <c r="R537" i="36"/>
  <c r="Q537" i="36"/>
  <c r="P537" i="36"/>
  <c r="O537" i="36"/>
  <c r="N537" i="36"/>
  <c r="M537" i="36"/>
  <c r="L537" i="36"/>
  <c r="K537" i="36"/>
  <c r="U536" i="36"/>
  <c r="T536" i="36"/>
  <c r="S536" i="36"/>
  <c r="R536" i="36"/>
  <c r="Q536" i="36"/>
  <c r="P536" i="36"/>
  <c r="O536" i="36"/>
  <c r="N536" i="36"/>
  <c r="M536" i="36"/>
  <c r="L536" i="36"/>
  <c r="K536" i="36"/>
  <c r="U535" i="36"/>
  <c r="T535" i="36"/>
  <c r="S535" i="36"/>
  <c r="R535" i="36"/>
  <c r="Q535" i="36"/>
  <c r="P535" i="36"/>
  <c r="O535" i="36"/>
  <c r="N535" i="36"/>
  <c r="M535" i="36"/>
  <c r="L535" i="36"/>
  <c r="K535" i="36"/>
  <c r="U534" i="36"/>
  <c r="T534" i="36"/>
  <c r="S534" i="36"/>
  <c r="R534" i="36"/>
  <c r="Q534" i="36"/>
  <c r="P534" i="36"/>
  <c r="O534" i="36"/>
  <c r="N534" i="36"/>
  <c r="M534" i="36"/>
  <c r="L534" i="36"/>
  <c r="K534" i="36"/>
  <c r="U533" i="36"/>
  <c r="T533" i="36"/>
  <c r="S533" i="36"/>
  <c r="R533" i="36"/>
  <c r="Q533" i="36"/>
  <c r="P533" i="36"/>
  <c r="O533" i="36"/>
  <c r="N533" i="36"/>
  <c r="M533" i="36"/>
  <c r="L533" i="36"/>
  <c r="K533" i="36"/>
  <c r="U532" i="36"/>
  <c r="T532" i="36"/>
  <c r="S532" i="36"/>
  <c r="R532" i="36"/>
  <c r="Q532" i="36"/>
  <c r="P532" i="36"/>
  <c r="O532" i="36"/>
  <c r="N532" i="36"/>
  <c r="M532" i="36"/>
  <c r="L532" i="36"/>
  <c r="K532" i="36"/>
  <c r="U531" i="36"/>
  <c r="T531" i="36"/>
  <c r="S531" i="36"/>
  <c r="R531" i="36"/>
  <c r="Q531" i="36"/>
  <c r="P531" i="36"/>
  <c r="O531" i="36"/>
  <c r="N531" i="36"/>
  <c r="M531" i="36"/>
  <c r="L531" i="36"/>
  <c r="K531" i="36"/>
  <c r="U530" i="36"/>
  <c r="T530" i="36"/>
  <c r="S530" i="36"/>
  <c r="R530" i="36"/>
  <c r="Q530" i="36"/>
  <c r="P530" i="36"/>
  <c r="O530" i="36"/>
  <c r="N530" i="36"/>
  <c r="M530" i="36"/>
  <c r="L530" i="36"/>
  <c r="K530" i="36"/>
  <c r="U529" i="36"/>
  <c r="T529" i="36"/>
  <c r="S529" i="36"/>
  <c r="R529" i="36"/>
  <c r="Q529" i="36"/>
  <c r="P529" i="36"/>
  <c r="O529" i="36"/>
  <c r="N529" i="36"/>
  <c r="M529" i="36"/>
  <c r="L529" i="36"/>
  <c r="K529" i="36"/>
  <c r="U528" i="36"/>
  <c r="T528" i="36"/>
  <c r="S528" i="36"/>
  <c r="R528" i="36"/>
  <c r="Q528" i="36"/>
  <c r="P528" i="36"/>
  <c r="O528" i="36"/>
  <c r="N528" i="36"/>
  <c r="M528" i="36"/>
  <c r="L528" i="36"/>
  <c r="K528" i="36"/>
  <c r="U527" i="36"/>
  <c r="T527" i="36"/>
  <c r="S527" i="36"/>
  <c r="R527" i="36"/>
  <c r="Q527" i="36"/>
  <c r="P527" i="36"/>
  <c r="O527" i="36"/>
  <c r="N527" i="36"/>
  <c r="M527" i="36"/>
  <c r="L527" i="36"/>
  <c r="K527" i="36"/>
  <c r="U526" i="36"/>
  <c r="T526" i="36"/>
  <c r="S526" i="36"/>
  <c r="R526" i="36"/>
  <c r="Q526" i="36"/>
  <c r="P526" i="36"/>
  <c r="O526" i="36"/>
  <c r="N526" i="36"/>
  <c r="M526" i="36"/>
  <c r="L526" i="36"/>
  <c r="K526" i="36"/>
  <c r="U525" i="36"/>
  <c r="T525" i="36"/>
  <c r="S525" i="36"/>
  <c r="R525" i="36"/>
  <c r="Q525" i="36"/>
  <c r="P525" i="36"/>
  <c r="O525" i="36"/>
  <c r="N525" i="36"/>
  <c r="M525" i="36"/>
  <c r="L525" i="36"/>
  <c r="K525" i="36"/>
  <c r="U524" i="36"/>
  <c r="T524" i="36"/>
  <c r="S524" i="36"/>
  <c r="R524" i="36"/>
  <c r="Q524" i="36"/>
  <c r="P524" i="36"/>
  <c r="O524" i="36"/>
  <c r="N524" i="36"/>
  <c r="M524" i="36"/>
  <c r="L524" i="36"/>
  <c r="K524" i="36"/>
  <c r="U523" i="36"/>
  <c r="T523" i="36"/>
  <c r="S523" i="36"/>
  <c r="R523" i="36"/>
  <c r="Q523" i="36"/>
  <c r="P523" i="36"/>
  <c r="O523" i="36"/>
  <c r="N523" i="36"/>
  <c r="M523" i="36"/>
  <c r="L523" i="36"/>
  <c r="K523" i="36"/>
  <c r="U522" i="36"/>
  <c r="T522" i="36"/>
  <c r="S522" i="36"/>
  <c r="R522" i="36"/>
  <c r="Q522" i="36"/>
  <c r="P522" i="36"/>
  <c r="O522" i="36"/>
  <c r="N522" i="36"/>
  <c r="M522" i="36"/>
  <c r="L522" i="36"/>
  <c r="K522" i="36"/>
  <c r="U521" i="36"/>
  <c r="T521" i="36"/>
  <c r="S521" i="36"/>
  <c r="R521" i="36"/>
  <c r="Q521" i="36"/>
  <c r="P521" i="36"/>
  <c r="O521" i="36"/>
  <c r="N521" i="36"/>
  <c r="M521" i="36"/>
  <c r="L521" i="36"/>
  <c r="K521" i="36"/>
  <c r="U520" i="36"/>
  <c r="T520" i="36"/>
  <c r="S520" i="36"/>
  <c r="R520" i="36"/>
  <c r="Q520" i="36"/>
  <c r="P520" i="36"/>
  <c r="O520" i="36"/>
  <c r="N520" i="36"/>
  <c r="M520" i="36"/>
  <c r="L520" i="36"/>
  <c r="K520" i="36"/>
  <c r="U519" i="36"/>
  <c r="T519" i="36"/>
  <c r="S519" i="36"/>
  <c r="R519" i="36"/>
  <c r="Q519" i="36"/>
  <c r="P519" i="36"/>
  <c r="O519" i="36"/>
  <c r="N519" i="36"/>
  <c r="M519" i="36"/>
  <c r="L519" i="36"/>
  <c r="K519" i="36"/>
  <c r="U518" i="36"/>
  <c r="T518" i="36"/>
  <c r="S518" i="36"/>
  <c r="R518" i="36"/>
  <c r="Q518" i="36"/>
  <c r="P518" i="36"/>
  <c r="O518" i="36"/>
  <c r="N518" i="36"/>
  <c r="M518" i="36"/>
  <c r="L518" i="36"/>
  <c r="K518" i="36"/>
  <c r="U517" i="36"/>
  <c r="T517" i="36"/>
  <c r="S517" i="36"/>
  <c r="R517" i="36"/>
  <c r="Q517" i="36"/>
  <c r="P517" i="36"/>
  <c r="O517" i="36"/>
  <c r="N517" i="36"/>
  <c r="M517" i="36"/>
  <c r="L517" i="36"/>
  <c r="K517" i="36"/>
  <c r="U516" i="36"/>
  <c r="T516" i="36"/>
  <c r="S516" i="36"/>
  <c r="R516" i="36"/>
  <c r="Q516" i="36"/>
  <c r="P516" i="36"/>
  <c r="O516" i="36"/>
  <c r="N516" i="36"/>
  <c r="M516" i="36"/>
  <c r="L516" i="36"/>
  <c r="K516" i="36"/>
  <c r="U515" i="36"/>
  <c r="T515" i="36"/>
  <c r="S515" i="36"/>
  <c r="R515" i="36"/>
  <c r="Q515" i="36"/>
  <c r="P515" i="36"/>
  <c r="O515" i="36"/>
  <c r="N515" i="36"/>
  <c r="M515" i="36"/>
  <c r="L515" i="36"/>
  <c r="K515" i="36"/>
  <c r="U514" i="36"/>
  <c r="T514" i="36"/>
  <c r="S514" i="36"/>
  <c r="R514" i="36"/>
  <c r="Q514" i="36"/>
  <c r="P514" i="36"/>
  <c r="O514" i="36"/>
  <c r="N514" i="36"/>
  <c r="M514" i="36"/>
  <c r="L514" i="36"/>
  <c r="K514" i="36"/>
  <c r="U513" i="36"/>
  <c r="T513" i="36"/>
  <c r="S513" i="36"/>
  <c r="R513" i="36"/>
  <c r="Q513" i="36"/>
  <c r="P513" i="36"/>
  <c r="O513" i="36"/>
  <c r="N513" i="36"/>
  <c r="M513" i="36"/>
  <c r="L513" i="36"/>
  <c r="K513" i="36"/>
  <c r="U512" i="36"/>
  <c r="T512" i="36"/>
  <c r="S512" i="36"/>
  <c r="R512" i="36"/>
  <c r="Q512" i="36"/>
  <c r="P512" i="36"/>
  <c r="O512" i="36"/>
  <c r="N512" i="36"/>
  <c r="M512" i="36"/>
  <c r="L512" i="36"/>
  <c r="K512" i="36"/>
  <c r="U511" i="36"/>
  <c r="T511" i="36"/>
  <c r="S511" i="36"/>
  <c r="R511" i="36"/>
  <c r="Q511" i="36"/>
  <c r="P511" i="36"/>
  <c r="O511" i="36"/>
  <c r="N511" i="36"/>
  <c r="M511" i="36"/>
  <c r="L511" i="36"/>
  <c r="K511" i="36"/>
  <c r="U510" i="36"/>
  <c r="T510" i="36"/>
  <c r="S510" i="36"/>
  <c r="R510" i="36"/>
  <c r="Q510" i="36"/>
  <c r="P510" i="36"/>
  <c r="O510" i="36"/>
  <c r="N510" i="36"/>
  <c r="M510" i="36"/>
  <c r="L510" i="36"/>
  <c r="K510" i="36"/>
  <c r="U509" i="36"/>
  <c r="T509" i="36"/>
  <c r="S509" i="36"/>
  <c r="R509" i="36"/>
  <c r="Q509" i="36"/>
  <c r="P509" i="36"/>
  <c r="O509" i="36"/>
  <c r="N509" i="36"/>
  <c r="M509" i="36"/>
  <c r="L509" i="36"/>
  <c r="K509" i="36"/>
  <c r="U508" i="36"/>
  <c r="T508" i="36"/>
  <c r="S508" i="36"/>
  <c r="R508" i="36"/>
  <c r="Q508" i="36"/>
  <c r="P508" i="36"/>
  <c r="O508" i="36"/>
  <c r="N508" i="36"/>
  <c r="M508" i="36"/>
  <c r="L508" i="36"/>
  <c r="K508" i="36"/>
  <c r="U507" i="36"/>
  <c r="T507" i="36"/>
  <c r="S507" i="36"/>
  <c r="R507" i="36"/>
  <c r="Q507" i="36"/>
  <c r="P507" i="36"/>
  <c r="O507" i="36"/>
  <c r="N507" i="36"/>
  <c r="M507" i="36"/>
  <c r="L507" i="36"/>
  <c r="K507" i="36"/>
  <c r="U506" i="36"/>
  <c r="T506" i="36"/>
  <c r="S506" i="36"/>
  <c r="R506" i="36"/>
  <c r="Q506" i="36"/>
  <c r="P506" i="36"/>
  <c r="O506" i="36"/>
  <c r="N506" i="36"/>
  <c r="M506" i="36"/>
  <c r="L506" i="36"/>
  <c r="K506" i="36"/>
  <c r="U505" i="36"/>
  <c r="T505" i="36"/>
  <c r="S505" i="36"/>
  <c r="R505" i="36"/>
  <c r="Q505" i="36"/>
  <c r="P505" i="36"/>
  <c r="O505" i="36"/>
  <c r="N505" i="36"/>
  <c r="M505" i="36"/>
  <c r="L505" i="36"/>
  <c r="K505" i="36"/>
  <c r="U504" i="36"/>
  <c r="T504" i="36"/>
  <c r="S504" i="36"/>
  <c r="R504" i="36"/>
  <c r="Q504" i="36"/>
  <c r="P504" i="36"/>
  <c r="O504" i="36"/>
  <c r="N504" i="36"/>
  <c r="M504" i="36"/>
  <c r="L504" i="36"/>
  <c r="K504" i="36"/>
  <c r="U503" i="36"/>
  <c r="T503" i="36"/>
  <c r="S503" i="36"/>
  <c r="R503" i="36"/>
  <c r="Q503" i="36"/>
  <c r="P503" i="36"/>
  <c r="O503" i="36"/>
  <c r="N503" i="36"/>
  <c r="M503" i="36"/>
  <c r="L503" i="36"/>
  <c r="K503" i="36"/>
  <c r="U502" i="36"/>
  <c r="T502" i="36"/>
  <c r="S502" i="36"/>
  <c r="R502" i="36"/>
  <c r="Q502" i="36"/>
  <c r="P502" i="36"/>
  <c r="O502" i="36"/>
  <c r="N502" i="36"/>
  <c r="M502" i="36"/>
  <c r="L502" i="36"/>
  <c r="K502" i="36"/>
  <c r="U501" i="36"/>
  <c r="T501" i="36"/>
  <c r="S501" i="36"/>
  <c r="R501" i="36"/>
  <c r="Q501" i="36"/>
  <c r="P501" i="36"/>
  <c r="O501" i="36"/>
  <c r="N501" i="36"/>
  <c r="M501" i="36"/>
  <c r="L501" i="36"/>
  <c r="K501" i="36"/>
  <c r="U500" i="36"/>
  <c r="T500" i="36"/>
  <c r="S500" i="36"/>
  <c r="R500" i="36"/>
  <c r="Q500" i="36"/>
  <c r="P500" i="36"/>
  <c r="O500" i="36"/>
  <c r="N500" i="36"/>
  <c r="M500" i="36"/>
  <c r="L500" i="36"/>
  <c r="K500" i="36"/>
  <c r="U499" i="36"/>
  <c r="T499" i="36"/>
  <c r="S499" i="36"/>
  <c r="R499" i="36"/>
  <c r="Q499" i="36"/>
  <c r="P499" i="36"/>
  <c r="O499" i="36"/>
  <c r="N499" i="36"/>
  <c r="M499" i="36"/>
  <c r="L499" i="36"/>
  <c r="K499" i="36"/>
  <c r="U498" i="36"/>
  <c r="T498" i="36"/>
  <c r="S498" i="36"/>
  <c r="R498" i="36"/>
  <c r="Q498" i="36"/>
  <c r="P498" i="36"/>
  <c r="O498" i="36"/>
  <c r="N498" i="36"/>
  <c r="M498" i="36"/>
  <c r="L498" i="36"/>
  <c r="K498" i="36"/>
  <c r="U497" i="36"/>
  <c r="T497" i="36"/>
  <c r="S497" i="36"/>
  <c r="R497" i="36"/>
  <c r="Q497" i="36"/>
  <c r="P497" i="36"/>
  <c r="O497" i="36"/>
  <c r="N497" i="36"/>
  <c r="M497" i="36"/>
  <c r="L497" i="36"/>
  <c r="K497" i="36"/>
  <c r="U496" i="36"/>
  <c r="T496" i="36"/>
  <c r="S496" i="36"/>
  <c r="R496" i="36"/>
  <c r="Q496" i="36"/>
  <c r="P496" i="36"/>
  <c r="O496" i="36"/>
  <c r="N496" i="36"/>
  <c r="M496" i="36"/>
  <c r="L496" i="36"/>
  <c r="K496" i="36"/>
  <c r="U495" i="36"/>
  <c r="T495" i="36"/>
  <c r="S495" i="36"/>
  <c r="R495" i="36"/>
  <c r="Q495" i="36"/>
  <c r="P495" i="36"/>
  <c r="O495" i="36"/>
  <c r="N495" i="36"/>
  <c r="M495" i="36"/>
  <c r="L495" i="36"/>
  <c r="K495" i="36"/>
  <c r="U494" i="36"/>
  <c r="T494" i="36"/>
  <c r="S494" i="36"/>
  <c r="R494" i="36"/>
  <c r="Q494" i="36"/>
  <c r="P494" i="36"/>
  <c r="O494" i="36"/>
  <c r="N494" i="36"/>
  <c r="M494" i="36"/>
  <c r="L494" i="36"/>
  <c r="K494" i="36"/>
  <c r="U493" i="36"/>
  <c r="T493" i="36"/>
  <c r="S493" i="36"/>
  <c r="R493" i="36"/>
  <c r="Q493" i="36"/>
  <c r="P493" i="36"/>
  <c r="O493" i="36"/>
  <c r="N493" i="36"/>
  <c r="M493" i="36"/>
  <c r="L493" i="36"/>
  <c r="K493" i="36"/>
  <c r="U492" i="36"/>
  <c r="T492" i="36"/>
  <c r="S492" i="36"/>
  <c r="R492" i="36"/>
  <c r="Q492" i="36"/>
  <c r="P492" i="36"/>
  <c r="O492" i="36"/>
  <c r="N492" i="36"/>
  <c r="M492" i="36"/>
  <c r="L492" i="36"/>
  <c r="K492" i="36"/>
  <c r="U491" i="36"/>
  <c r="T491" i="36"/>
  <c r="S491" i="36"/>
  <c r="R491" i="36"/>
  <c r="Q491" i="36"/>
  <c r="P491" i="36"/>
  <c r="O491" i="36"/>
  <c r="N491" i="36"/>
  <c r="M491" i="36"/>
  <c r="L491" i="36"/>
  <c r="K491" i="36"/>
  <c r="U490" i="36"/>
  <c r="T490" i="36"/>
  <c r="S490" i="36"/>
  <c r="R490" i="36"/>
  <c r="Q490" i="36"/>
  <c r="P490" i="36"/>
  <c r="O490" i="36"/>
  <c r="N490" i="36"/>
  <c r="M490" i="36"/>
  <c r="L490" i="36"/>
  <c r="K490" i="36"/>
  <c r="U489" i="36"/>
  <c r="T489" i="36"/>
  <c r="S489" i="36"/>
  <c r="R489" i="36"/>
  <c r="Q489" i="36"/>
  <c r="P489" i="36"/>
  <c r="O489" i="36"/>
  <c r="N489" i="36"/>
  <c r="M489" i="36"/>
  <c r="L489" i="36"/>
  <c r="K489" i="36"/>
  <c r="U488" i="36"/>
  <c r="T488" i="36"/>
  <c r="S488" i="36"/>
  <c r="R488" i="36"/>
  <c r="Q488" i="36"/>
  <c r="P488" i="36"/>
  <c r="O488" i="36"/>
  <c r="N488" i="36"/>
  <c r="M488" i="36"/>
  <c r="L488" i="36"/>
  <c r="K488" i="36"/>
  <c r="U487" i="36"/>
  <c r="T487" i="36"/>
  <c r="S487" i="36"/>
  <c r="R487" i="36"/>
  <c r="Q487" i="36"/>
  <c r="P487" i="36"/>
  <c r="O487" i="36"/>
  <c r="N487" i="36"/>
  <c r="M487" i="36"/>
  <c r="L487" i="36"/>
  <c r="K487" i="36"/>
  <c r="U486" i="36"/>
  <c r="T486" i="36"/>
  <c r="S486" i="36"/>
  <c r="R486" i="36"/>
  <c r="Q486" i="36"/>
  <c r="P486" i="36"/>
  <c r="O486" i="36"/>
  <c r="N486" i="36"/>
  <c r="M486" i="36"/>
  <c r="L486" i="36"/>
  <c r="K486" i="36"/>
  <c r="U485" i="36"/>
  <c r="T485" i="36"/>
  <c r="S485" i="36"/>
  <c r="R485" i="36"/>
  <c r="Q485" i="36"/>
  <c r="P485" i="36"/>
  <c r="O485" i="36"/>
  <c r="N485" i="36"/>
  <c r="M485" i="36"/>
  <c r="L485" i="36"/>
  <c r="K485" i="36"/>
  <c r="U484" i="36"/>
  <c r="T484" i="36"/>
  <c r="S484" i="36"/>
  <c r="R484" i="36"/>
  <c r="Q484" i="36"/>
  <c r="P484" i="36"/>
  <c r="O484" i="36"/>
  <c r="N484" i="36"/>
  <c r="M484" i="36"/>
  <c r="L484" i="36"/>
  <c r="K484" i="36"/>
  <c r="U483" i="36"/>
  <c r="T483" i="36"/>
  <c r="S483" i="36"/>
  <c r="R483" i="36"/>
  <c r="Q483" i="36"/>
  <c r="P483" i="36"/>
  <c r="O483" i="36"/>
  <c r="N483" i="36"/>
  <c r="M483" i="36"/>
  <c r="L483" i="36"/>
  <c r="K483" i="36"/>
  <c r="U482" i="36"/>
  <c r="T482" i="36"/>
  <c r="S482" i="36"/>
  <c r="R482" i="36"/>
  <c r="Q482" i="36"/>
  <c r="P482" i="36"/>
  <c r="O482" i="36"/>
  <c r="N482" i="36"/>
  <c r="M482" i="36"/>
  <c r="L482" i="36"/>
  <c r="K482" i="36"/>
  <c r="U481" i="36"/>
  <c r="T481" i="36"/>
  <c r="S481" i="36"/>
  <c r="R481" i="36"/>
  <c r="Q481" i="36"/>
  <c r="P481" i="36"/>
  <c r="O481" i="36"/>
  <c r="N481" i="36"/>
  <c r="M481" i="36"/>
  <c r="L481" i="36"/>
  <c r="K481" i="36"/>
  <c r="U480" i="36"/>
  <c r="T480" i="36"/>
  <c r="S480" i="36"/>
  <c r="R480" i="36"/>
  <c r="Q480" i="36"/>
  <c r="P480" i="36"/>
  <c r="O480" i="36"/>
  <c r="N480" i="36"/>
  <c r="M480" i="36"/>
  <c r="L480" i="36"/>
  <c r="K480" i="36"/>
  <c r="U479" i="36"/>
  <c r="T479" i="36"/>
  <c r="S479" i="36"/>
  <c r="R479" i="36"/>
  <c r="Q479" i="36"/>
  <c r="P479" i="36"/>
  <c r="O479" i="36"/>
  <c r="N479" i="36"/>
  <c r="M479" i="36"/>
  <c r="L479" i="36"/>
  <c r="K479" i="36"/>
  <c r="U478" i="36"/>
  <c r="T478" i="36"/>
  <c r="S478" i="36"/>
  <c r="R478" i="36"/>
  <c r="Q478" i="36"/>
  <c r="P478" i="36"/>
  <c r="O478" i="36"/>
  <c r="N478" i="36"/>
  <c r="M478" i="36"/>
  <c r="L478" i="36"/>
  <c r="K478" i="36"/>
  <c r="U477" i="36"/>
  <c r="T477" i="36"/>
  <c r="S477" i="36"/>
  <c r="R477" i="36"/>
  <c r="Q477" i="36"/>
  <c r="P477" i="36"/>
  <c r="O477" i="36"/>
  <c r="N477" i="36"/>
  <c r="M477" i="36"/>
  <c r="L477" i="36"/>
  <c r="K477" i="36"/>
  <c r="U476" i="36"/>
  <c r="T476" i="36"/>
  <c r="S476" i="36"/>
  <c r="R476" i="36"/>
  <c r="Q476" i="36"/>
  <c r="P476" i="36"/>
  <c r="O476" i="36"/>
  <c r="N476" i="36"/>
  <c r="M476" i="36"/>
  <c r="L476" i="36"/>
  <c r="K476" i="36"/>
  <c r="U475" i="36"/>
  <c r="T475" i="36"/>
  <c r="S475" i="36"/>
  <c r="R475" i="36"/>
  <c r="Q475" i="36"/>
  <c r="P475" i="36"/>
  <c r="O475" i="36"/>
  <c r="N475" i="36"/>
  <c r="M475" i="36"/>
  <c r="L475" i="36"/>
  <c r="K475" i="36"/>
  <c r="U474" i="36"/>
  <c r="T474" i="36"/>
  <c r="S474" i="36"/>
  <c r="R474" i="36"/>
  <c r="Q474" i="36"/>
  <c r="P474" i="36"/>
  <c r="O474" i="36"/>
  <c r="N474" i="36"/>
  <c r="M474" i="36"/>
  <c r="L474" i="36"/>
  <c r="K474" i="36"/>
  <c r="U473" i="36"/>
  <c r="T473" i="36"/>
  <c r="S473" i="36"/>
  <c r="R473" i="36"/>
  <c r="Q473" i="36"/>
  <c r="P473" i="36"/>
  <c r="O473" i="36"/>
  <c r="N473" i="36"/>
  <c r="M473" i="36"/>
  <c r="L473" i="36"/>
  <c r="K473" i="36"/>
  <c r="U472" i="36"/>
  <c r="T472" i="36"/>
  <c r="S472" i="36"/>
  <c r="R472" i="36"/>
  <c r="Q472" i="36"/>
  <c r="P472" i="36"/>
  <c r="O472" i="36"/>
  <c r="N472" i="36"/>
  <c r="M472" i="36"/>
  <c r="L472" i="36"/>
  <c r="K472" i="36"/>
  <c r="U471" i="36"/>
  <c r="T471" i="36"/>
  <c r="S471" i="36"/>
  <c r="R471" i="36"/>
  <c r="Q471" i="36"/>
  <c r="P471" i="36"/>
  <c r="O471" i="36"/>
  <c r="N471" i="36"/>
  <c r="M471" i="36"/>
  <c r="L471" i="36"/>
  <c r="K471" i="36"/>
  <c r="U470" i="36"/>
  <c r="T470" i="36"/>
  <c r="S470" i="36"/>
  <c r="R470" i="36"/>
  <c r="Q470" i="36"/>
  <c r="P470" i="36"/>
  <c r="O470" i="36"/>
  <c r="N470" i="36"/>
  <c r="M470" i="36"/>
  <c r="L470" i="36"/>
  <c r="K470" i="36"/>
  <c r="U469" i="36"/>
  <c r="T469" i="36"/>
  <c r="S469" i="36"/>
  <c r="R469" i="36"/>
  <c r="Q469" i="36"/>
  <c r="P469" i="36"/>
  <c r="O469" i="36"/>
  <c r="N469" i="36"/>
  <c r="M469" i="36"/>
  <c r="L469" i="36"/>
  <c r="K469" i="36"/>
  <c r="U468" i="36"/>
  <c r="T468" i="36"/>
  <c r="S468" i="36"/>
  <c r="R468" i="36"/>
  <c r="Q468" i="36"/>
  <c r="P468" i="36"/>
  <c r="O468" i="36"/>
  <c r="N468" i="36"/>
  <c r="M468" i="36"/>
  <c r="L468" i="36"/>
  <c r="K468" i="36"/>
  <c r="U467" i="36"/>
  <c r="T467" i="36"/>
  <c r="S467" i="36"/>
  <c r="R467" i="36"/>
  <c r="Q467" i="36"/>
  <c r="P467" i="36"/>
  <c r="O467" i="36"/>
  <c r="N467" i="36"/>
  <c r="M467" i="36"/>
  <c r="L467" i="36"/>
  <c r="K467" i="36"/>
  <c r="U466" i="36"/>
  <c r="T466" i="36"/>
  <c r="S466" i="36"/>
  <c r="R466" i="36"/>
  <c r="Q466" i="36"/>
  <c r="P466" i="36"/>
  <c r="O466" i="36"/>
  <c r="N466" i="36"/>
  <c r="M466" i="36"/>
  <c r="L466" i="36"/>
  <c r="K466" i="36"/>
  <c r="U465" i="36"/>
  <c r="T465" i="36"/>
  <c r="S465" i="36"/>
  <c r="R465" i="36"/>
  <c r="Q465" i="36"/>
  <c r="P465" i="36"/>
  <c r="O465" i="36"/>
  <c r="N465" i="36"/>
  <c r="M465" i="36"/>
  <c r="L465" i="36"/>
  <c r="K465" i="36"/>
  <c r="U464" i="36"/>
  <c r="T464" i="36"/>
  <c r="S464" i="36"/>
  <c r="R464" i="36"/>
  <c r="Q464" i="36"/>
  <c r="P464" i="36"/>
  <c r="O464" i="36"/>
  <c r="N464" i="36"/>
  <c r="M464" i="36"/>
  <c r="L464" i="36"/>
  <c r="K464" i="36"/>
  <c r="U463" i="36"/>
  <c r="T463" i="36"/>
  <c r="S463" i="36"/>
  <c r="R463" i="36"/>
  <c r="Q463" i="36"/>
  <c r="P463" i="36"/>
  <c r="O463" i="36"/>
  <c r="N463" i="36"/>
  <c r="M463" i="36"/>
  <c r="L463" i="36"/>
  <c r="K463" i="36"/>
  <c r="U462" i="36"/>
  <c r="T462" i="36"/>
  <c r="S462" i="36"/>
  <c r="R462" i="36"/>
  <c r="Q462" i="36"/>
  <c r="P462" i="36"/>
  <c r="O462" i="36"/>
  <c r="N462" i="36"/>
  <c r="M462" i="36"/>
  <c r="L462" i="36"/>
  <c r="K462" i="36"/>
  <c r="U461" i="36"/>
  <c r="T461" i="36"/>
  <c r="S461" i="36"/>
  <c r="R461" i="36"/>
  <c r="Q461" i="36"/>
  <c r="P461" i="36"/>
  <c r="O461" i="36"/>
  <c r="N461" i="36"/>
  <c r="M461" i="36"/>
  <c r="L461" i="36"/>
  <c r="K461" i="36"/>
  <c r="U460" i="36"/>
  <c r="T460" i="36"/>
  <c r="S460" i="36"/>
  <c r="R460" i="36"/>
  <c r="Q460" i="36"/>
  <c r="P460" i="36"/>
  <c r="O460" i="36"/>
  <c r="N460" i="36"/>
  <c r="M460" i="36"/>
  <c r="L460" i="36"/>
  <c r="K460" i="36"/>
  <c r="U459" i="36"/>
  <c r="T459" i="36"/>
  <c r="S459" i="36"/>
  <c r="R459" i="36"/>
  <c r="Q459" i="36"/>
  <c r="P459" i="36"/>
  <c r="O459" i="36"/>
  <c r="N459" i="36"/>
  <c r="M459" i="36"/>
  <c r="L459" i="36"/>
  <c r="K459" i="36"/>
  <c r="U458" i="36"/>
  <c r="T458" i="36"/>
  <c r="S458" i="36"/>
  <c r="R458" i="36"/>
  <c r="Q458" i="36"/>
  <c r="P458" i="36"/>
  <c r="O458" i="36"/>
  <c r="N458" i="36"/>
  <c r="M458" i="36"/>
  <c r="L458" i="36"/>
  <c r="K458" i="36"/>
  <c r="U457" i="36"/>
  <c r="T457" i="36"/>
  <c r="S457" i="36"/>
  <c r="R457" i="36"/>
  <c r="Q457" i="36"/>
  <c r="P457" i="36"/>
  <c r="O457" i="36"/>
  <c r="N457" i="36"/>
  <c r="M457" i="36"/>
  <c r="L457" i="36"/>
  <c r="K457" i="36"/>
  <c r="U456" i="36"/>
  <c r="T456" i="36"/>
  <c r="S456" i="36"/>
  <c r="R456" i="36"/>
  <c r="Q456" i="36"/>
  <c r="P456" i="36"/>
  <c r="O456" i="36"/>
  <c r="N456" i="36"/>
  <c r="M456" i="36"/>
  <c r="L456" i="36"/>
  <c r="K456" i="36"/>
  <c r="U455" i="36"/>
  <c r="T455" i="36"/>
  <c r="S455" i="36"/>
  <c r="R455" i="36"/>
  <c r="Q455" i="36"/>
  <c r="P455" i="36"/>
  <c r="O455" i="36"/>
  <c r="N455" i="36"/>
  <c r="M455" i="36"/>
  <c r="L455" i="36"/>
  <c r="K455" i="36"/>
  <c r="U454" i="36"/>
  <c r="T454" i="36"/>
  <c r="S454" i="36"/>
  <c r="R454" i="36"/>
  <c r="Q454" i="36"/>
  <c r="P454" i="36"/>
  <c r="O454" i="36"/>
  <c r="N454" i="36"/>
  <c r="M454" i="36"/>
  <c r="L454" i="36"/>
  <c r="K454" i="36"/>
  <c r="U453" i="36"/>
  <c r="T453" i="36"/>
  <c r="S453" i="36"/>
  <c r="R453" i="36"/>
  <c r="Q453" i="36"/>
  <c r="P453" i="36"/>
  <c r="O453" i="36"/>
  <c r="N453" i="36"/>
  <c r="M453" i="36"/>
  <c r="L453" i="36"/>
  <c r="K453" i="36"/>
  <c r="U452" i="36"/>
  <c r="T452" i="36"/>
  <c r="S452" i="36"/>
  <c r="R452" i="36"/>
  <c r="Q452" i="36"/>
  <c r="P452" i="36"/>
  <c r="O452" i="36"/>
  <c r="N452" i="36"/>
  <c r="M452" i="36"/>
  <c r="L452" i="36"/>
  <c r="K452" i="36"/>
  <c r="U451" i="36"/>
  <c r="T451" i="36"/>
  <c r="S451" i="36"/>
  <c r="R451" i="36"/>
  <c r="Q451" i="36"/>
  <c r="P451" i="36"/>
  <c r="O451" i="36"/>
  <c r="N451" i="36"/>
  <c r="M451" i="36"/>
  <c r="L451" i="36"/>
  <c r="K451" i="36"/>
  <c r="U450" i="36"/>
  <c r="T450" i="36"/>
  <c r="S450" i="36"/>
  <c r="R450" i="36"/>
  <c r="Q450" i="36"/>
  <c r="P450" i="36"/>
  <c r="O450" i="36"/>
  <c r="N450" i="36"/>
  <c r="M450" i="36"/>
  <c r="L450" i="36"/>
  <c r="K450" i="36"/>
  <c r="U449" i="36"/>
  <c r="T449" i="36"/>
  <c r="S449" i="36"/>
  <c r="R449" i="36"/>
  <c r="Q449" i="36"/>
  <c r="P449" i="36"/>
  <c r="O449" i="36"/>
  <c r="N449" i="36"/>
  <c r="M449" i="36"/>
  <c r="L449" i="36"/>
  <c r="K449" i="36"/>
  <c r="U448" i="36"/>
  <c r="T448" i="36"/>
  <c r="S448" i="36"/>
  <c r="R448" i="36"/>
  <c r="Q448" i="36"/>
  <c r="P448" i="36"/>
  <c r="O448" i="36"/>
  <c r="N448" i="36"/>
  <c r="M448" i="36"/>
  <c r="L448" i="36"/>
  <c r="K448" i="36"/>
  <c r="U447" i="36"/>
  <c r="T447" i="36"/>
  <c r="S447" i="36"/>
  <c r="R447" i="36"/>
  <c r="Q447" i="36"/>
  <c r="P447" i="36"/>
  <c r="O447" i="36"/>
  <c r="N447" i="36"/>
  <c r="M447" i="36"/>
  <c r="L447" i="36"/>
  <c r="K447" i="36"/>
  <c r="U446" i="36"/>
  <c r="T446" i="36"/>
  <c r="S446" i="36"/>
  <c r="R446" i="36"/>
  <c r="Q446" i="36"/>
  <c r="P446" i="36"/>
  <c r="O446" i="36"/>
  <c r="N446" i="36"/>
  <c r="M446" i="36"/>
  <c r="L446" i="36"/>
  <c r="K446" i="36"/>
  <c r="U445" i="36"/>
  <c r="T445" i="36"/>
  <c r="S445" i="36"/>
  <c r="R445" i="36"/>
  <c r="Q445" i="36"/>
  <c r="P445" i="36"/>
  <c r="O445" i="36"/>
  <c r="N445" i="36"/>
  <c r="M445" i="36"/>
  <c r="L445" i="36"/>
  <c r="K445" i="36"/>
  <c r="U444" i="36"/>
  <c r="T444" i="36"/>
  <c r="S444" i="36"/>
  <c r="R444" i="36"/>
  <c r="Q444" i="36"/>
  <c r="P444" i="36"/>
  <c r="O444" i="36"/>
  <c r="N444" i="36"/>
  <c r="M444" i="36"/>
  <c r="L444" i="36"/>
  <c r="K444" i="36"/>
  <c r="U443" i="36"/>
  <c r="T443" i="36"/>
  <c r="S443" i="36"/>
  <c r="R443" i="36"/>
  <c r="Q443" i="36"/>
  <c r="P443" i="36"/>
  <c r="O443" i="36"/>
  <c r="N443" i="36"/>
  <c r="M443" i="36"/>
  <c r="L443" i="36"/>
  <c r="K443" i="36"/>
  <c r="U442" i="36"/>
  <c r="T442" i="36"/>
  <c r="S442" i="36"/>
  <c r="R442" i="36"/>
  <c r="Q442" i="36"/>
  <c r="P442" i="36"/>
  <c r="O442" i="36"/>
  <c r="N442" i="36"/>
  <c r="M442" i="36"/>
  <c r="L442" i="36"/>
  <c r="K442" i="36"/>
  <c r="U441" i="36"/>
  <c r="T441" i="36"/>
  <c r="S441" i="36"/>
  <c r="R441" i="36"/>
  <c r="Q441" i="36"/>
  <c r="P441" i="36"/>
  <c r="O441" i="36"/>
  <c r="N441" i="36"/>
  <c r="M441" i="36"/>
  <c r="L441" i="36"/>
  <c r="K441" i="36"/>
  <c r="U440" i="36"/>
  <c r="T440" i="36"/>
  <c r="S440" i="36"/>
  <c r="R440" i="36"/>
  <c r="Q440" i="36"/>
  <c r="P440" i="36"/>
  <c r="O440" i="36"/>
  <c r="N440" i="36"/>
  <c r="M440" i="36"/>
  <c r="L440" i="36"/>
  <c r="K440" i="36"/>
  <c r="U439" i="36"/>
  <c r="T439" i="36"/>
  <c r="S439" i="36"/>
  <c r="R439" i="36"/>
  <c r="Q439" i="36"/>
  <c r="P439" i="36"/>
  <c r="O439" i="36"/>
  <c r="N439" i="36"/>
  <c r="M439" i="36"/>
  <c r="L439" i="36"/>
  <c r="K439" i="36"/>
  <c r="U438" i="36"/>
  <c r="T438" i="36"/>
  <c r="S438" i="36"/>
  <c r="R438" i="36"/>
  <c r="Q438" i="36"/>
  <c r="P438" i="36"/>
  <c r="O438" i="36"/>
  <c r="N438" i="36"/>
  <c r="M438" i="36"/>
  <c r="L438" i="36"/>
  <c r="K438" i="36"/>
  <c r="U437" i="36"/>
  <c r="T437" i="36"/>
  <c r="S437" i="36"/>
  <c r="R437" i="36"/>
  <c r="Q437" i="36"/>
  <c r="P437" i="36"/>
  <c r="O437" i="36"/>
  <c r="N437" i="36"/>
  <c r="M437" i="36"/>
  <c r="L437" i="36"/>
  <c r="K437" i="36"/>
  <c r="U436" i="36"/>
  <c r="T436" i="36"/>
  <c r="S436" i="36"/>
  <c r="R436" i="36"/>
  <c r="Q436" i="36"/>
  <c r="P436" i="36"/>
  <c r="O436" i="36"/>
  <c r="N436" i="36"/>
  <c r="M436" i="36"/>
  <c r="L436" i="36"/>
  <c r="K436" i="36"/>
  <c r="U435" i="36"/>
  <c r="T435" i="36"/>
  <c r="S435" i="36"/>
  <c r="R435" i="36"/>
  <c r="Q435" i="36"/>
  <c r="P435" i="36"/>
  <c r="O435" i="36"/>
  <c r="N435" i="36"/>
  <c r="M435" i="36"/>
  <c r="L435" i="36"/>
  <c r="K435" i="36"/>
  <c r="U434" i="36"/>
  <c r="T434" i="36"/>
  <c r="S434" i="36"/>
  <c r="R434" i="36"/>
  <c r="Q434" i="36"/>
  <c r="P434" i="36"/>
  <c r="O434" i="36"/>
  <c r="N434" i="36"/>
  <c r="M434" i="36"/>
  <c r="L434" i="36"/>
  <c r="K434" i="36"/>
  <c r="U433" i="36"/>
  <c r="T433" i="36"/>
  <c r="S433" i="36"/>
  <c r="R433" i="36"/>
  <c r="Q433" i="36"/>
  <c r="P433" i="36"/>
  <c r="O433" i="36"/>
  <c r="N433" i="36"/>
  <c r="M433" i="36"/>
  <c r="L433" i="36"/>
  <c r="K433" i="36"/>
  <c r="U432" i="36"/>
  <c r="T432" i="36"/>
  <c r="S432" i="36"/>
  <c r="R432" i="36"/>
  <c r="Q432" i="36"/>
  <c r="P432" i="36"/>
  <c r="O432" i="36"/>
  <c r="N432" i="36"/>
  <c r="M432" i="36"/>
  <c r="L432" i="36"/>
  <c r="K432" i="36"/>
  <c r="U431" i="36"/>
  <c r="T431" i="36"/>
  <c r="S431" i="36"/>
  <c r="R431" i="36"/>
  <c r="Q431" i="36"/>
  <c r="P431" i="36"/>
  <c r="O431" i="36"/>
  <c r="N431" i="36"/>
  <c r="M431" i="36"/>
  <c r="L431" i="36"/>
  <c r="K431" i="36"/>
  <c r="U430" i="36"/>
  <c r="T430" i="36"/>
  <c r="S430" i="36"/>
  <c r="R430" i="36"/>
  <c r="Q430" i="36"/>
  <c r="P430" i="36"/>
  <c r="O430" i="36"/>
  <c r="N430" i="36"/>
  <c r="M430" i="36"/>
  <c r="L430" i="36"/>
  <c r="K430" i="36"/>
  <c r="U429" i="36"/>
  <c r="T429" i="36"/>
  <c r="S429" i="36"/>
  <c r="R429" i="36"/>
  <c r="Q429" i="36"/>
  <c r="P429" i="36"/>
  <c r="O429" i="36"/>
  <c r="N429" i="36"/>
  <c r="M429" i="36"/>
  <c r="L429" i="36"/>
  <c r="K429" i="36"/>
  <c r="U428" i="36"/>
  <c r="T428" i="36"/>
  <c r="S428" i="36"/>
  <c r="R428" i="36"/>
  <c r="Q428" i="36"/>
  <c r="P428" i="36"/>
  <c r="O428" i="36"/>
  <c r="N428" i="36"/>
  <c r="M428" i="36"/>
  <c r="L428" i="36"/>
  <c r="K428" i="36"/>
  <c r="U427" i="36"/>
  <c r="T427" i="36"/>
  <c r="S427" i="36"/>
  <c r="R427" i="36"/>
  <c r="Q427" i="36"/>
  <c r="P427" i="36"/>
  <c r="O427" i="36"/>
  <c r="N427" i="36"/>
  <c r="M427" i="36"/>
  <c r="L427" i="36"/>
  <c r="K427" i="36"/>
  <c r="U426" i="36"/>
  <c r="T426" i="36"/>
  <c r="S426" i="36"/>
  <c r="R426" i="36"/>
  <c r="Q426" i="36"/>
  <c r="P426" i="36"/>
  <c r="O426" i="36"/>
  <c r="N426" i="36"/>
  <c r="M426" i="36"/>
  <c r="L426" i="36"/>
  <c r="K426" i="36"/>
  <c r="U425" i="36"/>
  <c r="T425" i="36"/>
  <c r="S425" i="36"/>
  <c r="R425" i="36"/>
  <c r="Q425" i="36"/>
  <c r="P425" i="36"/>
  <c r="O425" i="36"/>
  <c r="N425" i="36"/>
  <c r="M425" i="36"/>
  <c r="L425" i="36"/>
  <c r="K425" i="36"/>
  <c r="U424" i="36"/>
  <c r="T424" i="36"/>
  <c r="S424" i="36"/>
  <c r="R424" i="36"/>
  <c r="Q424" i="36"/>
  <c r="P424" i="36"/>
  <c r="O424" i="36"/>
  <c r="N424" i="36"/>
  <c r="M424" i="36"/>
  <c r="L424" i="36"/>
  <c r="K424" i="36"/>
  <c r="U423" i="36"/>
  <c r="T423" i="36"/>
  <c r="S423" i="36"/>
  <c r="R423" i="36"/>
  <c r="Q423" i="36"/>
  <c r="P423" i="36"/>
  <c r="O423" i="36"/>
  <c r="N423" i="36"/>
  <c r="M423" i="36"/>
  <c r="L423" i="36"/>
  <c r="K423" i="36"/>
  <c r="U422" i="36"/>
  <c r="T422" i="36"/>
  <c r="S422" i="36"/>
  <c r="R422" i="36"/>
  <c r="Q422" i="36"/>
  <c r="P422" i="36"/>
  <c r="O422" i="36"/>
  <c r="N422" i="36"/>
  <c r="M422" i="36"/>
  <c r="L422" i="36"/>
  <c r="K422" i="36"/>
  <c r="U421" i="36"/>
  <c r="T421" i="36"/>
  <c r="S421" i="36"/>
  <c r="R421" i="36"/>
  <c r="Q421" i="36"/>
  <c r="P421" i="36"/>
  <c r="O421" i="36"/>
  <c r="N421" i="36"/>
  <c r="M421" i="36"/>
  <c r="L421" i="36"/>
  <c r="K421" i="36"/>
  <c r="U420" i="36"/>
  <c r="T420" i="36"/>
  <c r="S420" i="36"/>
  <c r="R420" i="36"/>
  <c r="Q420" i="36"/>
  <c r="P420" i="36"/>
  <c r="O420" i="36"/>
  <c r="N420" i="36"/>
  <c r="M420" i="36"/>
  <c r="L420" i="36"/>
  <c r="K420" i="36"/>
  <c r="U419" i="36"/>
  <c r="T419" i="36"/>
  <c r="S419" i="36"/>
  <c r="R419" i="36"/>
  <c r="Q419" i="36"/>
  <c r="P419" i="36"/>
  <c r="O419" i="36"/>
  <c r="N419" i="36"/>
  <c r="M419" i="36"/>
  <c r="L419" i="36"/>
  <c r="K419" i="36"/>
  <c r="U418" i="36"/>
  <c r="T418" i="36"/>
  <c r="S418" i="36"/>
  <c r="R418" i="36"/>
  <c r="Q418" i="36"/>
  <c r="P418" i="36"/>
  <c r="O418" i="36"/>
  <c r="N418" i="36"/>
  <c r="M418" i="36"/>
  <c r="L418" i="36"/>
  <c r="K418" i="36"/>
  <c r="U417" i="36"/>
  <c r="T417" i="36"/>
  <c r="S417" i="36"/>
  <c r="R417" i="36"/>
  <c r="Q417" i="36"/>
  <c r="P417" i="36"/>
  <c r="O417" i="36"/>
  <c r="N417" i="36"/>
  <c r="M417" i="36"/>
  <c r="L417" i="36"/>
  <c r="K417" i="36"/>
  <c r="U416" i="36"/>
  <c r="T416" i="36"/>
  <c r="S416" i="36"/>
  <c r="R416" i="36"/>
  <c r="Q416" i="36"/>
  <c r="P416" i="36"/>
  <c r="O416" i="36"/>
  <c r="N416" i="36"/>
  <c r="M416" i="36"/>
  <c r="L416" i="36"/>
  <c r="K416" i="36"/>
  <c r="U415" i="36"/>
  <c r="T415" i="36"/>
  <c r="S415" i="36"/>
  <c r="R415" i="36"/>
  <c r="Q415" i="36"/>
  <c r="P415" i="36"/>
  <c r="O415" i="36"/>
  <c r="N415" i="36"/>
  <c r="M415" i="36"/>
  <c r="L415" i="36"/>
  <c r="K415" i="36"/>
  <c r="U414" i="36"/>
  <c r="T414" i="36"/>
  <c r="S414" i="36"/>
  <c r="R414" i="36"/>
  <c r="Q414" i="36"/>
  <c r="P414" i="36"/>
  <c r="O414" i="36"/>
  <c r="N414" i="36"/>
  <c r="M414" i="36"/>
  <c r="L414" i="36"/>
  <c r="K414" i="36"/>
  <c r="U413" i="36"/>
  <c r="T413" i="36"/>
  <c r="S413" i="36"/>
  <c r="R413" i="36"/>
  <c r="Q413" i="36"/>
  <c r="P413" i="36"/>
  <c r="O413" i="36"/>
  <c r="N413" i="36"/>
  <c r="M413" i="36"/>
  <c r="L413" i="36"/>
  <c r="K413" i="36"/>
  <c r="U412" i="36"/>
  <c r="T412" i="36"/>
  <c r="S412" i="36"/>
  <c r="R412" i="36"/>
  <c r="Q412" i="36"/>
  <c r="P412" i="36"/>
  <c r="O412" i="36"/>
  <c r="N412" i="36"/>
  <c r="M412" i="36"/>
  <c r="L412" i="36"/>
  <c r="K412" i="36"/>
  <c r="U411" i="36"/>
  <c r="T411" i="36"/>
  <c r="S411" i="36"/>
  <c r="R411" i="36"/>
  <c r="Q411" i="36"/>
  <c r="P411" i="36"/>
  <c r="O411" i="36"/>
  <c r="N411" i="36"/>
  <c r="M411" i="36"/>
  <c r="L411" i="36"/>
  <c r="K411" i="36"/>
  <c r="U410" i="36"/>
  <c r="T410" i="36"/>
  <c r="S410" i="36"/>
  <c r="R410" i="36"/>
  <c r="Q410" i="36"/>
  <c r="P410" i="36"/>
  <c r="O410" i="36"/>
  <c r="N410" i="36"/>
  <c r="M410" i="36"/>
  <c r="L410" i="36"/>
  <c r="K410" i="36"/>
  <c r="U409" i="36"/>
  <c r="T409" i="36"/>
  <c r="S409" i="36"/>
  <c r="R409" i="36"/>
  <c r="Q409" i="36"/>
  <c r="P409" i="36"/>
  <c r="O409" i="36"/>
  <c r="N409" i="36"/>
  <c r="M409" i="36"/>
  <c r="L409" i="36"/>
  <c r="K409" i="36"/>
  <c r="U408" i="36"/>
  <c r="T408" i="36"/>
  <c r="S408" i="36"/>
  <c r="R408" i="36"/>
  <c r="Q408" i="36"/>
  <c r="P408" i="36"/>
  <c r="O408" i="36"/>
  <c r="N408" i="36"/>
  <c r="M408" i="36"/>
  <c r="L408" i="36"/>
  <c r="K408" i="36"/>
  <c r="U407" i="36"/>
  <c r="T407" i="36"/>
  <c r="S407" i="36"/>
  <c r="R407" i="36"/>
  <c r="Q407" i="36"/>
  <c r="P407" i="36"/>
  <c r="O407" i="36"/>
  <c r="N407" i="36"/>
  <c r="M407" i="36"/>
  <c r="L407" i="36"/>
  <c r="K407" i="36"/>
  <c r="U406" i="36"/>
  <c r="T406" i="36"/>
  <c r="S406" i="36"/>
  <c r="R406" i="36"/>
  <c r="Q406" i="36"/>
  <c r="P406" i="36"/>
  <c r="O406" i="36"/>
  <c r="N406" i="36"/>
  <c r="M406" i="36"/>
  <c r="L406" i="36"/>
  <c r="K406" i="36"/>
  <c r="U405" i="36"/>
  <c r="T405" i="36"/>
  <c r="S405" i="36"/>
  <c r="R405" i="36"/>
  <c r="Q405" i="36"/>
  <c r="P405" i="36"/>
  <c r="O405" i="36"/>
  <c r="N405" i="36"/>
  <c r="M405" i="36"/>
  <c r="L405" i="36"/>
  <c r="K405" i="36"/>
  <c r="U404" i="36"/>
  <c r="T404" i="36"/>
  <c r="S404" i="36"/>
  <c r="R404" i="36"/>
  <c r="Q404" i="36"/>
  <c r="P404" i="36"/>
  <c r="O404" i="36"/>
  <c r="N404" i="36"/>
  <c r="M404" i="36"/>
  <c r="L404" i="36"/>
  <c r="K404" i="36"/>
  <c r="U403" i="36"/>
  <c r="T403" i="36"/>
  <c r="S403" i="36"/>
  <c r="R403" i="36"/>
  <c r="Q403" i="36"/>
  <c r="P403" i="36"/>
  <c r="O403" i="36"/>
  <c r="N403" i="36"/>
  <c r="M403" i="36"/>
  <c r="L403" i="36"/>
  <c r="K403" i="36"/>
  <c r="U402" i="36"/>
  <c r="T402" i="36"/>
  <c r="S402" i="36"/>
  <c r="R402" i="36"/>
  <c r="Q402" i="36"/>
  <c r="P402" i="36"/>
  <c r="O402" i="36"/>
  <c r="N402" i="36"/>
  <c r="M402" i="36"/>
  <c r="L402" i="36"/>
  <c r="K402" i="36"/>
  <c r="U401" i="36"/>
  <c r="T401" i="36"/>
  <c r="S401" i="36"/>
  <c r="R401" i="36"/>
  <c r="Q401" i="36"/>
  <c r="P401" i="36"/>
  <c r="O401" i="36"/>
  <c r="N401" i="36"/>
  <c r="M401" i="36"/>
  <c r="L401" i="36"/>
  <c r="K401" i="36"/>
  <c r="U400" i="36"/>
  <c r="T400" i="36"/>
  <c r="S400" i="36"/>
  <c r="R400" i="36"/>
  <c r="Q400" i="36"/>
  <c r="P400" i="36"/>
  <c r="O400" i="36"/>
  <c r="N400" i="36"/>
  <c r="M400" i="36"/>
  <c r="L400" i="36"/>
  <c r="K400" i="36"/>
  <c r="U399" i="36"/>
  <c r="T399" i="36"/>
  <c r="S399" i="36"/>
  <c r="R399" i="36"/>
  <c r="Q399" i="36"/>
  <c r="P399" i="36"/>
  <c r="O399" i="36"/>
  <c r="N399" i="36"/>
  <c r="M399" i="36"/>
  <c r="L399" i="36"/>
  <c r="K399" i="36"/>
  <c r="U398" i="36"/>
  <c r="T398" i="36"/>
  <c r="S398" i="36"/>
  <c r="R398" i="36"/>
  <c r="Q398" i="36"/>
  <c r="P398" i="36"/>
  <c r="O398" i="36"/>
  <c r="N398" i="36"/>
  <c r="M398" i="36"/>
  <c r="L398" i="36"/>
  <c r="K398" i="36"/>
  <c r="U397" i="36"/>
  <c r="T397" i="36"/>
  <c r="S397" i="36"/>
  <c r="R397" i="36"/>
  <c r="Q397" i="36"/>
  <c r="P397" i="36"/>
  <c r="O397" i="36"/>
  <c r="N397" i="36"/>
  <c r="M397" i="36"/>
  <c r="L397" i="36"/>
  <c r="K397" i="36"/>
  <c r="U396" i="36"/>
  <c r="T396" i="36"/>
  <c r="S396" i="36"/>
  <c r="R396" i="36"/>
  <c r="Q396" i="36"/>
  <c r="P396" i="36"/>
  <c r="O396" i="36"/>
  <c r="N396" i="36"/>
  <c r="M396" i="36"/>
  <c r="L396" i="36"/>
  <c r="K396" i="36"/>
  <c r="U395" i="36"/>
  <c r="T395" i="36"/>
  <c r="S395" i="36"/>
  <c r="R395" i="36"/>
  <c r="Q395" i="36"/>
  <c r="P395" i="36"/>
  <c r="O395" i="36"/>
  <c r="N395" i="36"/>
  <c r="M395" i="36"/>
  <c r="L395" i="36"/>
  <c r="K395" i="36"/>
  <c r="U394" i="36"/>
  <c r="T394" i="36"/>
  <c r="S394" i="36"/>
  <c r="R394" i="36"/>
  <c r="Q394" i="36"/>
  <c r="P394" i="36"/>
  <c r="O394" i="36"/>
  <c r="N394" i="36"/>
  <c r="M394" i="36"/>
  <c r="L394" i="36"/>
  <c r="K394" i="36"/>
  <c r="U393" i="36"/>
  <c r="T393" i="36"/>
  <c r="S393" i="36"/>
  <c r="R393" i="36"/>
  <c r="Q393" i="36"/>
  <c r="P393" i="36"/>
  <c r="O393" i="36"/>
  <c r="N393" i="36"/>
  <c r="M393" i="36"/>
  <c r="L393" i="36"/>
  <c r="K393" i="36"/>
  <c r="U392" i="36"/>
  <c r="T392" i="36"/>
  <c r="S392" i="36"/>
  <c r="R392" i="36"/>
  <c r="Q392" i="36"/>
  <c r="P392" i="36"/>
  <c r="O392" i="36"/>
  <c r="N392" i="36"/>
  <c r="M392" i="36"/>
  <c r="L392" i="36"/>
  <c r="K392" i="36"/>
  <c r="U391" i="36"/>
  <c r="T391" i="36"/>
  <c r="S391" i="36"/>
  <c r="R391" i="36"/>
  <c r="Q391" i="36"/>
  <c r="P391" i="36"/>
  <c r="O391" i="36"/>
  <c r="N391" i="36"/>
  <c r="M391" i="36"/>
  <c r="L391" i="36"/>
  <c r="K391" i="36"/>
  <c r="U390" i="36"/>
  <c r="T390" i="36"/>
  <c r="S390" i="36"/>
  <c r="R390" i="36"/>
  <c r="Q390" i="36"/>
  <c r="P390" i="36"/>
  <c r="O390" i="36"/>
  <c r="N390" i="36"/>
  <c r="M390" i="36"/>
  <c r="L390" i="36"/>
  <c r="K390" i="36"/>
  <c r="U389" i="36"/>
  <c r="T389" i="36"/>
  <c r="S389" i="36"/>
  <c r="R389" i="36"/>
  <c r="Q389" i="36"/>
  <c r="P389" i="36"/>
  <c r="O389" i="36"/>
  <c r="N389" i="36"/>
  <c r="M389" i="36"/>
  <c r="L389" i="36"/>
  <c r="K389" i="36"/>
  <c r="U388" i="36"/>
  <c r="T388" i="36"/>
  <c r="S388" i="36"/>
  <c r="R388" i="36"/>
  <c r="Q388" i="36"/>
  <c r="P388" i="36"/>
  <c r="O388" i="36"/>
  <c r="N388" i="36"/>
  <c r="M388" i="36"/>
  <c r="L388" i="36"/>
  <c r="K388" i="36"/>
  <c r="U387" i="36"/>
  <c r="T387" i="36"/>
  <c r="S387" i="36"/>
  <c r="R387" i="36"/>
  <c r="Q387" i="36"/>
  <c r="P387" i="36"/>
  <c r="O387" i="36"/>
  <c r="N387" i="36"/>
  <c r="M387" i="36"/>
  <c r="L387" i="36"/>
  <c r="K387" i="36"/>
  <c r="U386" i="36"/>
  <c r="T386" i="36"/>
  <c r="S386" i="36"/>
  <c r="R386" i="36"/>
  <c r="Q386" i="36"/>
  <c r="P386" i="36"/>
  <c r="O386" i="36"/>
  <c r="N386" i="36"/>
  <c r="M386" i="36"/>
  <c r="L386" i="36"/>
  <c r="K386" i="36"/>
  <c r="U385" i="36"/>
  <c r="T385" i="36"/>
  <c r="S385" i="36"/>
  <c r="R385" i="36"/>
  <c r="Q385" i="36"/>
  <c r="P385" i="36"/>
  <c r="O385" i="36"/>
  <c r="N385" i="36"/>
  <c r="M385" i="36"/>
  <c r="L385" i="36"/>
  <c r="K385" i="36"/>
  <c r="U384" i="36"/>
  <c r="T384" i="36"/>
  <c r="S384" i="36"/>
  <c r="R384" i="36"/>
  <c r="Q384" i="36"/>
  <c r="P384" i="36"/>
  <c r="O384" i="36"/>
  <c r="N384" i="36"/>
  <c r="M384" i="36"/>
  <c r="L384" i="36"/>
  <c r="K384" i="36"/>
  <c r="U383" i="36"/>
  <c r="T383" i="36"/>
  <c r="S383" i="36"/>
  <c r="R383" i="36"/>
  <c r="Q383" i="36"/>
  <c r="P383" i="36"/>
  <c r="O383" i="36"/>
  <c r="N383" i="36"/>
  <c r="M383" i="36"/>
  <c r="L383" i="36"/>
  <c r="K383" i="36"/>
  <c r="U382" i="36"/>
  <c r="T382" i="36"/>
  <c r="S382" i="36"/>
  <c r="R382" i="36"/>
  <c r="Q382" i="36"/>
  <c r="P382" i="36"/>
  <c r="O382" i="36"/>
  <c r="N382" i="36"/>
  <c r="M382" i="36"/>
  <c r="L382" i="36"/>
  <c r="K382" i="36"/>
  <c r="U381" i="36"/>
  <c r="T381" i="36"/>
  <c r="S381" i="36"/>
  <c r="R381" i="36"/>
  <c r="Q381" i="36"/>
  <c r="P381" i="36"/>
  <c r="O381" i="36"/>
  <c r="N381" i="36"/>
  <c r="M381" i="36"/>
  <c r="L381" i="36"/>
  <c r="K381" i="36"/>
  <c r="U380" i="36"/>
  <c r="T380" i="36"/>
  <c r="S380" i="36"/>
  <c r="R380" i="36"/>
  <c r="Q380" i="36"/>
  <c r="P380" i="36"/>
  <c r="O380" i="36"/>
  <c r="N380" i="36"/>
  <c r="M380" i="36"/>
  <c r="L380" i="36"/>
  <c r="K380" i="36"/>
  <c r="U379" i="36"/>
  <c r="T379" i="36"/>
  <c r="S379" i="36"/>
  <c r="R379" i="36"/>
  <c r="Q379" i="36"/>
  <c r="P379" i="36"/>
  <c r="O379" i="36"/>
  <c r="N379" i="36"/>
  <c r="M379" i="36"/>
  <c r="L379" i="36"/>
  <c r="K379" i="36"/>
  <c r="U378" i="36"/>
  <c r="T378" i="36"/>
  <c r="S378" i="36"/>
  <c r="R378" i="36"/>
  <c r="Q378" i="36"/>
  <c r="P378" i="36"/>
  <c r="O378" i="36"/>
  <c r="N378" i="36"/>
  <c r="M378" i="36"/>
  <c r="L378" i="36"/>
  <c r="K378" i="36"/>
  <c r="U377" i="36"/>
  <c r="T377" i="36"/>
  <c r="S377" i="36"/>
  <c r="R377" i="36"/>
  <c r="Q377" i="36"/>
  <c r="P377" i="36"/>
  <c r="O377" i="36"/>
  <c r="N377" i="36"/>
  <c r="M377" i="36"/>
  <c r="L377" i="36"/>
  <c r="K377" i="36"/>
  <c r="U376" i="36"/>
  <c r="T376" i="36"/>
  <c r="S376" i="36"/>
  <c r="R376" i="36"/>
  <c r="Q376" i="36"/>
  <c r="P376" i="36"/>
  <c r="O376" i="36"/>
  <c r="N376" i="36"/>
  <c r="M376" i="36"/>
  <c r="L376" i="36"/>
  <c r="K376" i="36"/>
  <c r="U375" i="36"/>
  <c r="T375" i="36"/>
  <c r="S375" i="36"/>
  <c r="R375" i="36"/>
  <c r="Q375" i="36"/>
  <c r="P375" i="36"/>
  <c r="O375" i="36"/>
  <c r="N375" i="36"/>
  <c r="M375" i="36"/>
  <c r="L375" i="36"/>
  <c r="K375" i="36"/>
  <c r="U374" i="36"/>
  <c r="T374" i="36"/>
  <c r="S374" i="36"/>
  <c r="R374" i="36"/>
  <c r="Q374" i="36"/>
  <c r="P374" i="36"/>
  <c r="O374" i="36"/>
  <c r="N374" i="36"/>
  <c r="M374" i="36"/>
  <c r="L374" i="36"/>
  <c r="K374" i="36"/>
  <c r="U373" i="36"/>
  <c r="T373" i="36"/>
  <c r="S373" i="36"/>
  <c r="R373" i="36"/>
  <c r="Q373" i="36"/>
  <c r="P373" i="36"/>
  <c r="O373" i="36"/>
  <c r="N373" i="36"/>
  <c r="M373" i="36"/>
  <c r="L373" i="36"/>
  <c r="K373" i="36"/>
  <c r="U372" i="36"/>
  <c r="T372" i="36"/>
  <c r="S372" i="36"/>
  <c r="R372" i="36"/>
  <c r="Q372" i="36"/>
  <c r="P372" i="36"/>
  <c r="O372" i="36"/>
  <c r="N372" i="36"/>
  <c r="M372" i="36"/>
  <c r="L372" i="36"/>
  <c r="K372" i="36"/>
  <c r="U371" i="36"/>
  <c r="T371" i="36"/>
  <c r="S371" i="36"/>
  <c r="R371" i="36"/>
  <c r="Q371" i="36"/>
  <c r="P371" i="36"/>
  <c r="O371" i="36"/>
  <c r="N371" i="36"/>
  <c r="M371" i="36"/>
  <c r="L371" i="36"/>
  <c r="K371" i="36"/>
  <c r="U370" i="36"/>
  <c r="T370" i="36"/>
  <c r="S370" i="36"/>
  <c r="R370" i="36"/>
  <c r="Q370" i="36"/>
  <c r="P370" i="36"/>
  <c r="O370" i="36"/>
  <c r="N370" i="36"/>
  <c r="M370" i="36"/>
  <c r="L370" i="36"/>
  <c r="K370" i="36"/>
  <c r="U369" i="36"/>
  <c r="T369" i="36"/>
  <c r="S369" i="36"/>
  <c r="R369" i="36"/>
  <c r="Q369" i="36"/>
  <c r="P369" i="36"/>
  <c r="O369" i="36"/>
  <c r="N369" i="36"/>
  <c r="M369" i="36"/>
  <c r="L369" i="36"/>
  <c r="K369" i="36"/>
  <c r="U368" i="36"/>
  <c r="T368" i="36"/>
  <c r="S368" i="36"/>
  <c r="R368" i="36"/>
  <c r="Q368" i="36"/>
  <c r="P368" i="36"/>
  <c r="O368" i="36"/>
  <c r="N368" i="36"/>
  <c r="M368" i="36"/>
  <c r="L368" i="36"/>
  <c r="K368" i="36"/>
  <c r="U367" i="36"/>
  <c r="T367" i="36"/>
  <c r="S367" i="36"/>
  <c r="R367" i="36"/>
  <c r="Q367" i="36"/>
  <c r="P367" i="36"/>
  <c r="O367" i="36"/>
  <c r="N367" i="36"/>
  <c r="M367" i="36"/>
  <c r="L367" i="36"/>
  <c r="K367" i="36"/>
  <c r="U366" i="36"/>
  <c r="T366" i="36"/>
  <c r="S366" i="36"/>
  <c r="R366" i="36"/>
  <c r="Q366" i="36"/>
  <c r="P366" i="36"/>
  <c r="O366" i="36"/>
  <c r="N366" i="36"/>
  <c r="M366" i="36"/>
  <c r="L366" i="36"/>
  <c r="K366" i="36"/>
  <c r="U365" i="36"/>
  <c r="T365" i="36"/>
  <c r="S365" i="36"/>
  <c r="R365" i="36"/>
  <c r="Q365" i="36"/>
  <c r="P365" i="36"/>
  <c r="O365" i="36"/>
  <c r="N365" i="36"/>
  <c r="M365" i="36"/>
  <c r="L365" i="36"/>
  <c r="K365" i="36"/>
  <c r="U364" i="36"/>
  <c r="T364" i="36"/>
  <c r="S364" i="36"/>
  <c r="R364" i="36"/>
  <c r="Q364" i="36"/>
  <c r="P364" i="36"/>
  <c r="O364" i="36"/>
  <c r="N364" i="36"/>
  <c r="M364" i="36"/>
  <c r="L364" i="36"/>
  <c r="K364" i="36"/>
  <c r="U363" i="36"/>
  <c r="T363" i="36"/>
  <c r="S363" i="36"/>
  <c r="R363" i="36"/>
  <c r="Q363" i="36"/>
  <c r="P363" i="36"/>
  <c r="O363" i="36"/>
  <c r="N363" i="36"/>
  <c r="M363" i="36"/>
  <c r="L363" i="36"/>
  <c r="K363" i="36"/>
  <c r="U362" i="36"/>
  <c r="T362" i="36"/>
  <c r="S362" i="36"/>
  <c r="R362" i="36"/>
  <c r="Q362" i="36"/>
  <c r="P362" i="36"/>
  <c r="O362" i="36"/>
  <c r="N362" i="36"/>
  <c r="M362" i="36"/>
  <c r="L362" i="36"/>
  <c r="K362" i="36"/>
  <c r="U361" i="36"/>
  <c r="T361" i="36"/>
  <c r="S361" i="36"/>
  <c r="R361" i="36"/>
  <c r="Q361" i="36"/>
  <c r="P361" i="36"/>
  <c r="O361" i="36"/>
  <c r="N361" i="36"/>
  <c r="M361" i="36"/>
  <c r="L361" i="36"/>
  <c r="K361" i="36"/>
  <c r="U360" i="36"/>
  <c r="T360" i="36"/>
  <c r="S360" i="36"/>
  <c r="R360" i="36"/>
  <c r="Q360" i="36"/>
  <c r="P360" i="36"/>
  <c r="O360" i="36"/>
  <c r="N360" i="36"/>
  <c r="M360" i="36"/>
  <c r="L360" i="36"/>
  <c r="K360" i="36"/>
  <c r="U359" i="36"/>
  <c r="T359" i="36"/>
  <c r="S359" i="36"/>
  <c r="R359" i="36"/>
  <c r="Q359" i="36"/>
  <c r="P359" i="36"/>
  <c r="O359" i="36"/>
  <c r="N359" i="36"/>
  <c r="M359" i="36"/>
  <c r="L359" i="36"/>
  <c r="K359" i="36"/>
  <c r="U358" i="36"/>
  <c r="T358" i="36"/>
  <c r="S358" i="36"/>
  <c r="R358" i="36"/>
  <c r="Q358" i="36"/>
  <c r="P358" i="36"/>
  <c r="O358" i="36"/>
  <c r="N358" i="36"/>
  <c r="M358" i="36"/>
  <c r="L358" i="36"/>
  <c r="K358" i="36"/>
  <c r="U357" i="36"/>
  <c r="T357" i="36"/>
  <c r="S357" i="36"/>
  <c r="R357" i="36"/>
  <c r="Q357" i="36"/>
  <c r="P357" i="36"/>
  <c r="O357" i="36"/>
  <c r="N357" i="36"/>
  <c r="M357" i="36"/>
  <c r="L357" i="36"/>
  <c r="K357" i="36"/>
  <c r="U356" i="36"/>
  <c r="T356" i="36"/>
  <c r="S356" i="36"/>
  <c r="R356" i="36"/>
  <c r="Q356" i="36"/>
  <c r="P356" i="36"/>
  <c r="O356" i="36"/>
  <c r="N356" i="36"/>
  <c r="M356" i="36"/>
  <c r="L356" i="36"/>
  <c r="K356" i="36"/>
  <c r="U355" i="36"/>
  <c r="T355" i="36"/>
  <c r="S355" i="36"/>
  <c r="R355" i="36"/>
  <c r="Q355" i="36"/>
  <c r="P355" i="36"/>
  <c r="O355" i="36"/>
  <c r="N355" i="36"/>
  <c r="M355" i="36"/>
  <c r="L355" i="36"/>
  <c r="K355" i="36"/>
  <c r="U354" i="36"/>
  <c r="T354" i="36"/>
  <c r="S354" i="36"/>
  <c r="R354" i="36"/>
  <c r="Q354" i="36"/>
  <c r="P354" i="36"/>
  <c r="O354" i="36"/>
  <c r="N354" i="36"/>
  <c r="M354" i="36"/>
  <c r="L354" i="36"/>
  <c r="K354" i="36"/>
  <c r="U353" i="36"/>
  <c r="T353" i="36"/>
  <c r="S353" i="36"/>
  <c r="R353" i="36"/>
  <c r="Q353" i="36"/>
  <c r="P353" i="36"/>
  <c r="O353" i="36"/>
  <c r="N353" i="36"/>
  <c r="M353" i="36"/>
  <c r="L353" i="36"/>
  <c r="K353" i="36"/>
  <c r="U352" i="36"/>
  <c r="T352" i="36"/>
  <c r="S352" i="36"/>
  <c r="R352" i="36"/>
  <c r="Q352" i="36"/>
  <c r="P352" i="36"/>
  <c r="O352" i="36"/>
  <c r="N352" i="36"/>
  <c r="M352" i="36"/>
  <c r="L352" i="36"/>
  <c r="K352" i="36"/>
  <c r="U351" i="36"/>
  <c r="T351" i="36"/>
  <c r="S351" i="36"/>
  <c r="R351" i="36"/>
  <c r="Q351" i="36"/>
  <c r="P351" i="36"/>
  <c r="O351" i="36"/>
  <c r="N351" i="36"/>
  <c r="M351" i="36"/>
  <c r="L351" i="36"/>
  <c r="K351" i="36"/>
  <c r="U350" i="36"/>
  <c r="T350" i="36"/>
  <c r="S350" i="36"/>
  <c r="R350" i="36"/>
  <c r="Q350" i="36"/>
  <c r="P350" i="36"/>
  <c r="O350" i="36"/>
  <c r="N350" i="36"/>
  <c r="M350" i="36"/>
  <c r="L350" i="36"/>
  <c r="K350" i="36"/>
  <c r="U349" i="36"/>
  <c r="T349" i="36"/>
  <c r="S349" i="36"/>
  <c r="R349" i="36"/>
  <c r="Q349" i="36"/>
  <c r="P349" i="36"/>
  <c r="O349" i="36"/>
  <c r="N349" i="36"/>
  <c r="M349" i="36"/>
  <c r="L349" i="36"/>
  <c r="K349" i="36"/>
  <c r="U348" i="36"/>
  <c r="T348" i="36"/>
  <c r="S348" i="36"/>
  <c r="R348" i="36"/>
  <c r="Q348" i="36"/>
  <c r="P348" i="36"/>
  <c r="O348" i="36"/>
  <c r="N348" i="36"/>
  <c r="M348" i="36"/>
  <c r="L348" i="36"/>
  <c r="K348" i="36"/>
  <c r="U347" i="36"/>
  <c r="T347" i="36"/>
  <c r="S347" i="36"/>
  <c r="R347" i="36"/>
  <c r="Q347" i="36"/>
  <c r="P347" i="36"/>
  <c r="O347" i="36"/>
  <c r="N347" i="36"/>
  <c r="M347" i="36"/>
  <c r="L347" i="36"/>
  <c r="K347" i="36"/>
  <c r="U346" i="36"/>
  <c r="T346" i="36"/>
  <c r="S346" i="36"/>
  <c r="R346" i="36"/>
  <c r="Q346" i="36"/>
  <c r="P346" i="36"/>
  <c r="O346" i="36"/>
  <c r="N346" i="36"/>
  <c r="M346" i="36"/>
  <c r="L346" i="36"/>
  <c r="K346" i="36"/>
  <c r="U345" i="36"/>
  <c r="T345" i="36"/>
  <c r="S345" i="36"/>
  <c r="R345" i="36"/>
  <c r="Q345" i="36"/>
  <c r="P345" i="36"/>
  <c r="O345" i="36"/>
  <c r="N345" i="36"/>
  <c r="M345" i="36"/>
  <c r="L345" i="36"/>
  <c r="K345" i="36"/>
  <c r="U344" i="36"/>
  <c r="T344" i="36"/>
  <c r="S344" i="36"/>
  <c r="R344" i="36"/>
  <c r="Q344" i="36"/>
  <c r="P344" i="36"/>
  <c r="O344" i="36"/>
  <c r="N344" i="36"/>
  <c r="M344" i="36"/>
  <c r="L344" i="36"/>
  <c r="K344" i="36"/>
  <c r="U343" i="36"/>
  <c r="T343" i="36"/>
  <c r="S343" i="36"/>
  <c r="R343" i="36"/>
  <c r="Q343" i="36"/>
  <c r="P343" i="36"/>
  <c r="O343" i="36"/>
  <c r="N343" i="36"/>
  <c r="M343" i="36"/>
  <c r="L343" i="36"/>
  <c r="K343" i="36"/>
  <c r="U342" i="36"/>
  <c r="T342" i="36"/>
  <c r="S342" i="36"/>
  <c r="R342" i="36"/>
  <c r="Q342" i="36"/>
  <c r="P342" i="36"/>
  <c r="O342" i="36"/>
  <c r="N342" i="36"/>
  <c r="M342" i="36"/>
  <c r="L342" i="36"/>
  <c r="K342" i="36"/>
  <c r="U341" i="36"/>
  <c r="T341" i="36"/>
  <c r="S341" i="36"/>
  <c r="R341" i="36"/>
  <c r="Q341" i="36"/>
  <c r="P341" i="36"/>
  <c r="O341" i="36"/>
  <c r="N341" i="36"/>
  <c r="M341" i="36"/>
  <c r="L341" i="36"/>
  <c r="K341" i="36"/>
  <c r="U340" i="36"/>
  <c r="T340" i="36"/>
  <c r="S340" i="36"/>
  <c r="R340" i="36"/>
  <c r="Q340" i="36"/>
  <c r="P340" i="36"/>
  <c r="O340" i="36"/>
  <c r="N340" i="36"/>
  <c r="M340" i="36"/>
  <c r="L340" i="36"/>
  <c r="K340" i="36"/>
  <c r="U339" i="36"/>
  <c r="T339" i="36"/>
  <c r="S339" i="36"/>
  <c r="R339" i="36"/>
  <c r="Q339" i="36"/>
  <c r="P339" i="36"/>
  <c r="O339" i="36"/>
  <c r="N339" i="36"/>
  <c r="M339" i="36"/>
  <c r="L339" i="36"/>
  <c r="K339" i="36"/>
  <c r="U338" i="36"/>
  <c r="T338" i="36"/>
  <c r="S338" i="36"/>
  <c r="R338" i="36"/>
  <c r="Q338" i="36"/>
  <c r="P338" i="36"/>
  <c r="O338" i="36"/>
  <c r="N338" i="36"/>
  <c r="M338" i="36"/>
  <c r="L338" i="36"/>
  <c r="K338" i="36"/>
  <c r="U337" i="36"/>
  <c r="T337" i="36"/>
  <c r="S337" i="36"/>
  <c r="R337" i="36"/>
  <c r="Q337" i="36"/>
  <c r="P337" i="36"/>
  <c r="O337" i="36"/>
  <c r="N337" i="36"/>
  <c r="M337" i="36"/>
  <c r="L337" i="36"/>
  <c r="K337" i="36"/>
  <c r="U336" i="36"/>
  <c r="T336" i="36"/>
  <c r="S336" i="36"/>
  <c r="R336" i="36"/>
  <c r="Q336" i="36"/>
  <c r="P336" i="36"/>
  <c r="O336" i="36"/>
  <c r="N336" i="36"/>
  <c r="M336" i="36"/>
  <c r="L336" i="36"/>
  <c r="K336" i="36"/>
  <c r="U335" i="36"/>
  <c r="T335" i="36"/>
  <c r="S335" i="36"/>
  <c r="R335" i="36"/>
  <c r="Q335" i="36"/>
  <c r="P335" i="36"/>
  <c r="O335" i="36"/>
  <c r="N335" i="36"/>
  <c r="M335" i="36"/>
  <c r="L335" i="36"/>
  <c r="K335" i="36"/>
  <c r="U334" i="36"/>
  <c r="T334" i="36"/>
  <c r="S334" i="36"/>
  <c r="R334" i="36"/>
  <c r="Q334" i="36"/>
  <c r="P334" i="36"/>
  <c r="O334" i="36"/>
  <c r="N334" i="36"/>
  <c r="M334" i="36"/>
  <c r="L334" i="36"/>
  <c r="K334" i="36"/>
  <c r="U333" i="36"/>
  <c r="T333" i="36"/>
  <c r="S333" i="36"/>
  <c r="R333" i="36"/>
  <c r="Q333" i="36"/>
  <c r="P333" i="36"/>
  <c r="O333" i="36"/>
  <c r="N333" i="36"/>
  <c r="M333" i="36"/>
  <c r="L333" i="36"/>
  <c r="K333" i="36"/>
  <c r="U332" i="36"/>
  <c r="T332" i="36"/>
  <c r="S332" i="36"/>
  <c r="R332" i="36"/>
  <c r="Q332" i="36"/>
  <c r="P332" i="36"/>
  <c r="O332" i="36"/>
  <c r="N332" i="36"/>
  <c r="M332" i="36"/>
  <c r="L332" i="36"/>
  <c r="K332" i="36"/>
  <c r="U331" i="36"/>
  <c r="T331" i="36"/>
  <c r="S331" i="36"/>
  <c r="R331" i="36"/>
  <c r="Q331" i="36"/>
  <c r="P331" i="36"/>
  <c r="O331" i="36"/>
  <c r="N331" i="36"/>
  <c r="M331" i="36"/>
  <c r="L331" i="36"/>
  <c r="K331" i="36"/>
  <c r="U330" i="36"/>
  <c r="T330" i="36"/>
  <c r="S330" i="36"/>
  <c r="R330" i="36"/>
  <c r="Q330" i="36"/>
  <c r="P330" i="36"/>
  <c r="O330" i="36"/>
  <c r="N330" i="36"/>
  <c r="M330" i="36"/>
  <c r="L330" i="36"/>
  <c r="K330" i="36"/>
  <c r="U329" i="36"/>
  <c r="T329" i="36"/>
  <c r="S329" i="36"/>
  <c r="R329" i="36"/>
  <c r="Q329" i="36"/>
  <c r="P329" i="36"/>
  <c r="O329" i="36"/>
  <c r="N329" i="36"/>
  <c r="M329" i="36"/>
  <c r="L329" i="36"/>
  <c r="K329" i="36"/>
  <c r="U328" i="36"/>
  <c r="T328" i="36"/>
  <c r="S328" i="36"/>
  <c r="R328" i="36"/>
  <c r="Q328" i="36"/>
  <c r="P328" i="36"/>
  <c r="O328" i="36"/>
  <c r="N328" i="36"/>
  <c r="M328" i="36"/>
  <c r="L328" i="36"/>
  <c r="K328" i="36"/>
  <c r="U327" i="36"/>
  <c r="T327" i="36"/>
  <c r="S327" i="36"/>
  <c r="R327" i="36"/>
  <c r="Q327" i="36"/>
  <c r="P327" i="36"/>
  <c r="O327" i="36"/>
  <c r="N327" i="36"/>
  <c r="M327" i="36"/>
  <c r="L327" i="36"/>
  <c r="K327" i="36"/>
  <c r="U326" i="36"/>
  <c r="T326" i="36"/>
  <c r="S326" i="36"/>
  <c r="R326" i="36"/>
  <c r="Q326" i="36"/>
  <c r="P326" i="36"/>
  <c r="O326" i="36"/>
  <c r="N326" i="36"/>
  <c r="M326" i="36"/>
  <c r="L326" i="36"/>
  <c r="K326" i="36"/>
  <c r="U325" i="36"/>
  <c r="T325" i="36"/>
  <c r="S325" i="36"/>
  <c r="R325" i="36"/>
  <c r="Q325" i="36"/>
  <c r="P325" i="36"/>
  <c r="O325" i="36"/>
  <c r="N325" i="36"/>
  <c r="M325" i="36"/>
  <c r="L325" i="36"/>
  <c r="K325" i="36"/>
  <c r="U324" i="36"/>
  <c r="T324" i="36"/>
  <c r="S324" i="36"/>
  <c r="R324" i="36"/>
  <c r="Q324" i="36"/>
  <c r="P324" i="36"/>
  <c r="O324" i="36"/>
  <c r="N324" i="36"/>
  <c r="M324" i="36"/>
  <c r="L324" i="36"/>
  <c r="K324" i="36"/>
  <c r="U323" i="36"/>
  <c r="T323" i="36"/>
  <c r="S323" i="36"/>
  <c r="R323" i="36"/>
  <c r="Q323" i="36"/>
  <c r="P323" i="36"/>
  <c r="O323" i="36"/>
  <c r="N323" i="36"/>
  <c r="M323" i="36"/>
  <c r="L323" i="36"/>
  <c r="K323" i="36"/>
  <c r="U322" i="36"/>
  <c r="T322" i="36"/>
  <c r="S322" i="36"/>
  <c r="R322" i="36"/>
  <c r="Q322" i="36"/>
  <c r="P322" i="36"/>
  <c r="O322" i="36"/>
  <c r="N322" i="36"/>
  <c r="M322" i="36"/>
  <c r="L322" i="36"/>
  <c r="K322" i="36"/>
  <c r="U321" i="36"/>
  <c r="T321" i="36"/>
  <c r="S321" i="36"/>
  <c r="R321" i="36"/>
  <c r="Q321" i="36"/>
  <c r="P321" i="36"/>
  <c r="O321" i="36"/>
  <c r="N321" i="36"/>
  <c r="M321" i="36"/>
  <c r="L321" i="36"/>
  <c r="K321" i="36"/>
  <c r="U320" i="36"/>
  <c r="T320" i="36"/>
  <c r="S320" i="36"/>
  <c r="R320" i="36"/>
  <c r="Q320" i="36"/>
  <c r="P320" i="36"/>
  <c r="O320" i="36"/>
  <c r="N320" i="36"/>
  <c r="M320" i="36"/>
  <c r="L320" i="36"/>
  <c r="K320" i="36"/>
  <c r="U319" i="36"/>
  <c r="T319" i="36"/>
  <c r="S319" i="36"/>
  <c r="R319" i="36"/>
  <c r="Q319" i="36"/>
  <c r="P319" i="36"/>
  <c r="O319" i="36"/>
  <c r="N319" i="36"/>
  <c r="M319" i="36"/>
  <c r="L319" i="36"/>
  <c r="K319" i="36"/>
  <c r="U318" i="36"/>
  <c r="T318" i="36"/>
  <c r="S318" i="36"/>
  <c r="R318" i="36"/>
  <c r="Q318" i="36"/>
  <c r="P318" i="36"/>
  <c r="O318" i="36"/>
  <c r="N318" i="36"/>
  <c r="M318" i="36"/>
  <c r="L318" i="36"/>
  <c r="K318" i="36"/>
  <c r="U317" i="36"/>
  <c r="T317" i="36"/>
  <c r="S317" i="36"/>
  <c r="R317" i="36"/>
  <c r="Q317" i="36"/>
  <c r="P317" i="36"/>
  <c r="O317" i="36"/>
  <c r="N317" i="36"/>
  <c r="M317" i="36"/>
  <c r="L317" i="36"/>
  <c r="K317" i="36"/>
  <c r="U316" i="36"/>
  <c r="T316" i="36"/>
  <c r="S316" i="36"/>
  <c r="R316" i="36"/>
  <c r="Q316" i="36"/>
  <c r="P316" i="36"/>
  <c r="O316" i="36"/>
  <c r="N316" i="36"/>
  <c r="M316" i="36"/>
  <c r="L316" i="36"/>
  <c r="K316" i="36"/>
  <c r="U315" i="36"/>
  <c r="T315" i="36"/>
  <c r="S315" i="36"/>
  <c r="R315" i="36"/>
  <c r="Q315" i="36"/>
  <c r="P315" i="36"/>
  <c r="O315" i="36"/>
  <c r="N315" i="36"/>
  <c r="M315" i="36"/>
  <c r="L315" i="36"/>
  <c r="K315" i="36"/>
  <c r="U314" i="36"/>
  <c r="T314" i="36"/>
  <c r="S314" i="36"/>
  <c r="R314" i="36"/>
  <c r="Q314" i="36"/>
  <c r="P314" i="36"/>
  <c r="O314" i="36"/>
  <c r="N314" i="36"/>
  <c r="M314" i="36"/>
  <c r="L314" i="36"/>
  <c r="K314" i="36"/>
  <c r="U313" i="36"/>
  <c r="T313" i="36"/>
  <c r="S313" i="36"/>
  <c r="R313" i="36"/>
  <c r="Q313" i="36"/>
  <c r="P313" i="36"/>
  <c r="O313" i="36"/>
  <c r="N313" i="36"/>
  <c r="M313" i="36"/>
  <c r="L313" i="36"/>
  <c r="K313" i="36"/>
  <c r="U312" i="36"/>
  <c r="T312" i="36"/>
  <c r="S312" i="36"/>
  <c r="R312" i="36"/>
  <c r="Q312" i="36"/>
  <c r="P312" i="36"/>
  <c r="O312" i="36"/>
  <c r="N312" i="36"/>
  <c r="M312" i="36"/>
  <c r="L312" i="36"/>
  <c r="K312" i="36"/>
  <c r="U311" i="36"/>
  <c r="T311" i="36"/>
  <c r="S311" i="36"/>
  <c r="R311" i="36"/>
  <c r="Q311" i="36"/>
  <c r="P311" i="36"/>
  <c r="O311" i="36"/>
  <c r="N311" i="36"/>
  <c r="M311" i="36"/>
  <c r="L311" i="36"/>
  <c r="K311" i="36"/>
  <c r="U310" i="36"/>
  <c r="T310" i="36"/>
  <c r="S310" i="36"/>
  <c r="R310" i="36"/>
  <c r="Q310" i="36"/>
  <c r="P310" i="36"/>
  <c r="O310" i="36"/>
  <c r="N310" i="36"/>
  <c r="M310" i="36"/>
  <c r="L310" i="36"/>
  <c r="K310" i="36"/>
  <c r="U309" i="36"/>
  <c r="T309" i="36"/>
  <c r="S309" i="36"/>
  <c r="R309" i="36"/>
  <c r="Q309" i="36"/>
  <c r="P309" i="36"/>
  <c r="O309" i="36"/>
  <c r="N309" i="36"/>
  <c r="M309" i="36"/>
  <c r="L309" i="36"/>
  <c r="K309" i="36"/>
  <c r="U308" i="36"/>
  <c r="T308" i="36"/>
  <c r="S308" i="36"/>
  <c r="R308" i="36"/>
  <c r="Q308" i="36"/>
  <c r="P308" i="36"/>
  <c r="O308" i="36"/>
  <c r="N308" i="36"/>
  <c r="M308" i="36"/>
  <c r="L308" i="36"/>
  <c r="K308" i="36"/>
  <c r="U307" i="36"/>
  <c r="T307" i="36"/>
  <c r="S307" i="36"/>
  <c r="R307" i="36"/>
  <c r="Q307" i="36"/>
  <c r="P307" i="36"/>
  <c r="O307" i="36"/>
  <c r="N307" i="36"/>
  <c r="M307" i="36"/>
  <c r="L307" i="36"/>
  <c r="K307" i="36"/>
  <c r="U306" i="36"/>
  <c r="T306" i="36"/>
  <c r="S306" i="36"/>
  <c r="R306" i="36"/>
  <c r="Q306" i="36"/>
  <c r="P306" i="36"/>
  <c r="O306" i="36"/>
  <c r="N306" i="36"/>
  <c r="M306" i="36"/>
  <c r="L306" i="36"/>
  <c r="K306" i="36"/>
  <c r="U305" i="36"/>
  <c r="T305" i="36"/>
  <c r="S305" i="36"/>
  <c r="R305" i="36"/>
  <c r="Q305" i="36"/>
  <c r="P305" i="36"/>
  <c r="O305" i="36"/>
  <c r="N305" i="36"/>
  <c r="M305" i="36"/>
  <c r="L305" i="36"/>
  <c r="K305" i="36"/>
  <c r="U304" i="36"/>
  <c r="T304" i="36"/>
  <c r="S304" i="36"/>
  <c r="R304" i="36"/>
  <c r="Q304" i="36"/>
  <c r="P304" i="36"/>
  <c r="O304" i="36"/>
  <c r="N304" i="36"/>
  <c r="M304" i="36"/>
  <c r="L304" i="36"/>
  <c r="K304" i="36"/>
  <c r="U303" i="36"/>
  <c r="T303" i="36"/>
  <c r="S303" i="36"/>
  <c r="R303" i="36"/>
  <c r="Q303" i="36"/>
  <c r="P303" i="36"/>
  <c r="O303" i="36"/>
  <c r="N303" i="36"/>
  <c r="M303" i="36"/>
  <c r="L303" i="36"/>
  <c r="K303" i="36"/>
  <c r="U302" i="36"/>
  <c r="T302" i="36"/>
  <c r="S302" i="36"/>
  <c r="R302" i="36"/>
  <c r="Q302" i="36"/>
  <c r="P302" i="36"/>
  <c r="O302" i="36"/>
  <c r="N302" i="36"/>
  <c r="M302" i="36"/>
  <c r="L302" i="36"/>
  <c r="K302" i="36"/>
  <c r="U301" i="36"/>
  <c r="T301" i="36"/>
  <c r="S301" i="36"/>
  <c r="R301" i="36"/>
  <c r="Q301" i="36"/>
  <c r="P301" i="36"/>
  <c r="O301" i="36"/>
  <c r="N301" i="36"/>
  <c r="M301" i="36"/>
  <c r="L301" i="36"/>
  <c r="K301" i="36"/>
  <c r="U300" i="36"/>
  <c r="T300" i="36"/>
  <c r="S300" i="36"/>
  <c r="R300" i="36"/>
  <c r="Q300" i="36"/>
  <c r="P300" i="36"/>
  <c r="O300" i="36"/>
  <c r="N300" i="36"/>
  <c r="M300" i="36"/>
  <c r="L300" i="36"/>
  <c r="K300" i="36"/>
  <c r="U299" i="36"/>
  <c r="T299" i="36"/>
  <c r="S299" i="36"/>
  <c r="R299" i="36"/>
  <c r="Q299" i="36"/>
  <c r="P299" i="36"/>
  <c r="O299" i="36"/>
  <c r="N299" i="36"/>
  <c r="M299" i="36"/>
  <c r="L299" i="36"/>
  <c r="K299" i="36"/>
  <c r="U298" i="36"/>
  <c r="T298" i="36"/>
  <c r="S298" i="36"/>
  <c r="R298" i="36"/>
  <c r="Q298" i="36"/>
  <c r="P298" i="36"/>
  <c r="O298" i="36"/>
  <c r="N298" i="36"/>
  <c r="M298" i="36"/>
  <c r="L298" i="36"/>
  <c r="K298" i="36"/>
  <c r="U297" i="36"/>
  <c r="T297" i="36"/>
  <c r="S297" i="36"/>
  <c r="R297" i="36"/>
  <c r="Q297" i="36"/>
  <c r="P297" i="36"/>
  <c r="O297" i="36"/>
  <c r="N297" i="36"/>
  <c r="M297" i="36"/>
  <c r="L297" i="36"/>
  <c r="K297" i="36"/>
  <c r="U296" i="36"/>
  <c r="T296" i="36"/>
  <c r="S296" i="36"/>
  <c r="R296" i="36"/>
  <c r="Q296" i="36"/>
  <c r="P296" i="36"/>
  <c r="O296" i="36"/>
  <c r="N296" i="36"/>
  <c r="M296" i="36"/>
  <c r="L296" i="36"/>
  <c r="K296" i="36"/>
  <c r="U295" i="36"/>
  <c r="T295" i="36"/>
  <c r="S295" i="36"/>
  <c r="R295" i="36"/>
  <c r="Q295" i="36"/>
  <c r="P295" i="36"/>
  <c r="O295" i="36"/>
  <c r="N295" i="36"/>
  <c r="M295" i="36"/>
  <c r="L295" i="36"/>
  <c r="K295" i="36"/>
  <c r="U294" i="36"/>
  <c r="T294" i="36"/>
  <c r="S294" i="36"/>
  <c r="R294" i="36"/>
  <c r="Q294" i="36"/>
  <c r="P294" i="36"/>
  <c r="O294" i="36"/>
  <c r="N294" i="36"/>
  <c r="M294" i="36"/>
  <c r="L294" i="36"/>
  <c r="K294" i="36"/>
  <c r="U293" i="36"/>
  <c r="T293" i="36"/>
  <c r="S293" i="36"/>
  <c r="R293" i="36"/>
  <c r="Q293" i="36"/>
  <c r="P293" i="36"/>
  <c r="O293" i="36"/>
  <c r="N293" i="36"/>
  <c r="M293" i="36"/>
  <c r="L293" i="36"/>
  <c r="K293" i="36"/>
  <c r="U292" i="36"/>
  <c r="T292" i="36"/>
  <c r="S292" i="36"/>
  <c r="R292" i="36"/>
  <c r="Q292" i="36"/>
  <c r="P292" i="36"/>
  <c r="O292" i="36"/>
  <c r="N292" i="36"/>
  <c r="M292" i="36"/>
  <c r="L292" i="36"/>
  <c r="K292" i="36"/>
  <c r="U291" i="36"/>
  <c r="T291" i="36"/>
  <c r="S291" i="36"/>
  <c r="R291" i="36"/>
  <c r="Q291" i="36"/>
  <c r="P291" i="36"/>
  <c r="O291" i="36"/>
  <c r="N291" i="36"/>
  <c r="M291" i="36"/>
  <c r="L291" i="36"/>
  <c r="K291" i="36"/>
  <c r="U290" i="36"/>
  <c r="T290" i="36"/>
  <c r="S290" i="36"/>
  <c r="R290" i="36"/>
  <c r="Q290" i="36"/>
  <c r="P290" i="36"/>
  <c r="O290" i="36"/>
  <c r="N290" i="36"/>
  <c r="M290" i="36"/>
  <c r="L290" i="36"/>
  <c r="K290" i="36"/>
  <c r="U289" i="36"/>
  <c r="T289" i="36"/>
  <c r="S289" i="36"/>
  <c r="R289" i="36"/>
  <c r="Q289" i="36"/>
  <c r="P289" i="36"/>
  <c r="O289" i="36"/>
  <c r="N289" i="36"/>
  <c r="M289" i="36"/>
  <c r="L289" i="36"/>
  <c r="K289" i="36"/>
  <c r="U288" i="36"/>
  <c r="T288" i="36"/>
  <c r="S288" i="36"/>
  <c r="R288" i="36"/>
  <c r="Q288" i="36"/>
  <c r="P288" i="36"/>
  <c r="O288" i="36"/>
  <c r="N288" i="36"/>
  <c r="M288" i="36"/>
  <c r="L288" i="36"/>
  <c r="K288" i="36"/>
  <c r="U287" i="36"/>
  <c r="T287" i="36"/>
  <c r="S287" i="36"/>
  <c r="R287" i="36"/>
  <c r="Q287" i="36"/>
  <c r="P287" i="36"/>
  <c r="O287" i="36"/>
  <c r="N287" i="36"/>
  <c r="M287" i="36"/>
  <c r="L287" i="36"/>
  <c r="K287" i="36"/>
  <c r="U286" i="36"/>
  <c r="T286" i="36"/>
  <c r="S286" i="36"/>
  <c r="R286" i="36"/>
  <c r="Q286" i="36"/>
  <c r="P286" i="36"/>
  <c r="O286" i="36"/>
  <c r="N286" i="36"/>
  <c r="M286" i="36"/>
  <c r="L286" i="36"/>
  <c r="K286" i="36"/>
  <c r="U285" i="36"/>
  <c r="T285" i="36"/>
  <c r="S285" i="36"/>
  <c r="R285" i="36"/>
  <c r="Q285" i="36"/>
  <c r="P285" i="36"/>
  <c r="O285" i="36"/>
  <c r="N285" i="36"/>
  <c r="M285" i="36"/>
  <c r="L285" i="36"/>
  <c r="K285" i="36"/>
  <c r="U284" i="36"/>
  <c r="T284" i="36"/>
  <c r="S284" i="36"/>
  <c r="R284" i="36"/>
  <c r="Q284" i="36"/>
  <c r="P284" i="36"/>
  <c r="O284" i="36"/>
  <c r="N284" i="36"/>
  <c r="M284" i="36"/>
  <c r="L284" i="36"/>
  <c r="K284" i="36"/>
  <c r="U283" i="36"/>
  <c r="T283" i="36"/>
  <c r="S283" i="36"/>
  <c r="R283" i="36"/>
  <c r="Q283" i="36"/>
  <c r="P283" i="36"/>
  <c r="O283" i="36"/>
  <c r="N283" i="36"/>
  <c r="M283" i="36"/>
  <c r="L283" i="36"/>
  <c r="K283" i="36"/>
  <c r="U282" i="36"/>
  <c r="T282" i="36"/>
  <c r="S282" i="36"/>
  <c r="R282" i="36"/>
  <c r="Q282" i="36"/>
  <c r="P282" i="36"/>
  <c r="O282" i="36"/>
  <c r="N282" i="36"/>
  <c r="M282" i="36"/>
  <c r="L282" i="36"/>
  <c r="K282" i="36"/>
  <c r="U281" i="36"/>
  <c r="T281" i="36"/>
  <c r="S281" i="36"/>
  <c r="R281" i="36"/>
  <c r="Q281" i="36"/>
  <c r="P281" i="36"/>
  <c r="O281" i="36"/>
  <c r="N281" i="36"/>
  <c r="M281" i="36"/>
  <c r="L281" i="36"/>
  <c r="K281" i="36"/>
  <c r="U280" i="36"/>
  <c r="T280" i="36"/>
  <c r="S280" i="36"/>
  <c r="R280" i="36"/>
  <c r="Q280" i="36"/>
  <c r="P280" i="36"/>
  <c r="O280" i="36"/>
  <c r="N280" i="36"/>
  <c r="M280" i="36"/>
  <c r="L280" i="36"/>
  <c r="K280" i="36"/>
  <c r="U279" i="36"/>
  <c r="T279" i="36"/>
  <c r="S279" i="36"/>
  <c r="R279" i="36"/>
  <c r="Q279" i="36"/>
  <c r="P279" i="36"/>
  <c r="O279" i="36"/>
  <c r="N279" i="36"/>
  <c r="M279" i="36"/>
  <c r="L279" i="36"/>
  <c r="K279" i="36"/>
  <c r="U278" i="36"/>
  <c r="T278" i="36"/>
  <c r="S278" i="36"/>
  <c r="R278" i="36"/>
  <c r="Q278" i="36"/>
  <c r="P278" i="36"/>
  <c r="O278" i="36"/>
  <c r="N278" i="36"/>
  <c r="M278" i="36"/>
  <c r="L278" i="36"/>
  <c r="K278" i="36"/>
  <c r="U277" i="36"/>
  <c r="T277" i="36"/>
  <c r="S277" i="36"/>
  <c r="R277" i="36"/>
  <c r="Q277" i="36"/>
  <c r="P277" i="36"/>
  <c r="O277" i="36"/>
  <c r="N277" i="36"/>
  <c r="M277" i="36"/>
  <c r="L277" i="36"/>
  <c r="K277" i="36"/>
  <c r="U276" i="36"/>
  <c r="T276" i="36"/>
  <c r="S276" i="36"/>
  <c r="R276" i="36"/>
  <c r="Q276" i="36"/>
  <c r="P276" i="36"/>
  <c r="O276" i="36"/>
  <c r="N276" i="36"/>
  <c r="M276" i="36"/>
  <c r="L276" i="36"/>
  <c r="K276" i="36"/>
  <c r="U275" i="36"/>
  <c r="T275" i="36"/>
  <c r="S275" i="36"/>
  <c r="R275" i="36"/>
  <c r="Q275" i="36"/>
  <c r="P275" i="36"/>
  <c r="O275" i="36"/>
  <c r="N275" i="36"/>
  <c r="M275" i="36"/>
  <c r="L275" i="36"/>
  <c r="K275" i="36"/>
  <c r="U274" i="36"/>
  <c r="T274" i="36"/>
  <c r="S274" i="36"/>
  <c r="R274" i="36"/>
  <c r="Q274" i="36"/>
  <c r="P274" i="36"/>
  <c r="O274" i="36"/>
  <c r="N274" i="36"/>
  <c r="M274" i="36"/>
  <c r="L274" i="36"/>
  <c r="K274" i="36"/>
  <c r="U273" i="36"/>
  <c r="T273" i="36"/>
  <c r="S273" i="36"/>
  <c r="R273" i="36"/>
  <c r="Q273" i="36"/>
  <c r="P273" i="36"/>
  <c r="O273" i="36"/>
  <c r="N273" i="36"/>
  <c r="M273" i="36"/>
  <c r="L273" i="36"/>
  <c r="K273" i="36"/>
  <c r="U272" i="36"/>
  <c r="T272" i="36"/>
  <c r="S272" i="36"/>
  <c r="R272" i="36"/>
  <c r="Q272" i="36"/>
  <c r="P272" i="36"/>
  <c r="O272" i="36"/>
  <c r="N272" i="36"/>
  <c r="M272" i="36"/>
  <c r="L272" i="36"/>
  <c r="K272" i="36"/>
  <c r="U271" i="36"/>
  <c r="T271" i="36"/>
  <c r="S271" i="36"/>
  <c r="R271" i="36"/>
  <c r="Q271" i="36"/>
  <c r="P271" i="36"/>
  <c r="O271" i="36"/>
  <c r="N271" i="36"/>
  <c r="M271" i="36"/>
  <c r="L271" i="36"/>
  <c r="K271" i="36"/>
  <c r="U270" i="36"/>
  <c r="T270" i="36"/>
  <c r="S270" i="36"/>
  <c r="R270" i="36"/>
  <c r="Q270" i="36"/>
  <c r="P270" i="36"/>
  <c r="O270" i="36"/>
  <c r="N270" i="36"/>
  <c r="M270" i="36"/>
  <c r="L270" i="36"/>
  <c r="K270" i="36"/>
  <c r="U269" i="36"/>
  <c r="T269" i="36"/>
  <c r="S269" i="36"/>
  <c r="R269" i="36"/>
  <c r="Q269" i="36"/>
  <c r="P269" i="36"/>
  <c r="O269" i="36"/>
  <c r="N269" i="36"/>
  <c r="M269" i="36"/>
  <c r="L269" i="36"/>
  <c r="K269" i="36"/>
  <c r="U268" i="36"/>
  <c r="T268" i="36"/>
  <c r="S268" i="36"/>
  <c r="R268" i="36"/>
  <c r="Q268" i="36"/>
  <c r="P268" i="36"/>
  <c r="O268" i="36"/>
  <c r="N268" i="36"/>
  <c r="M268" i="36"/>
  <c r="L268" i="36"/>
  <c r="K268" i="36"/>
  <c r="U267" i="36"/>
  <c r="T267" i="36"/>
  <c r="S267" i="36"/>
  <c r="R267" i="36"/>
  <c r="Q267" i="36"/>
  <c r="P267" i="36"/>
  <c r="O267" i="36"/>
  <c r="N267" i="36"/>
  <c r="M267" i="36"/>
  <c r="L267" i="36"/>
  <c r="K267" i="36"/>
  <c r="U266" i="36"/>
  <c r="T266" i="36"/>
  <c r="S266" i="36"/>
  <c r="R266" i="36"/>
  <c r="Q266" i="36"/>
  <c r="P266" i="36"/>
  <c r="O266" i="36"/>
  <c r="N266" i="36"/>
  <c r="M266" i="36"/>
  <c r="L266" i="36"/>
  <c r="K266" i="36"/>
  <c r="U265" i="36"/>
  <c r="T265" i="36"/>
  <c r="S265" i="36"/>
  <c r="R265" i="36"/>
  <c r="Q265" i="36"/>
  <c r="P265" i="36"/>
  <c r="O265" i="36"/>
  <c r="N265" i="36"/>
  <c r="M265" i="36"/>
  <c r="L265" i="36"/>
  <c r="K265" i="36"/>
  <c r="U264" i="36"/>
  <c r="T264" i="36"/>
  <c r="S264" i="36"/>
  <c r="R264" i="36"/>
  <c r="Q264" i="36"/>
  <c r="P264" i="36"/>
  <c r="O264" i="36"/>
  <c r="N264" i="36"/>
  <c r="M264" i="36"/>
  <c r="L264" i="36"/>
  <c r="K264" i="36"/>
  <c r="U263" i="36"/>
  <c r="T263" i="36"/>
  <c r="S263" i="36"/>
  <c r="R263" i="36"/>
  <c r="Q263" i="36"/>
  <c r="P263" i="36"/>
  <c r="O263" i="36"/>
  <c r="N263" i="36"/>
  <c r="M263" i="36"/>
  <c r="L263" i="36"/>
  <c r="K263" i="36"/>
  <c r="U262" i="36"/>
  <c r="T262" i="36"/>
  <c r="S262" i="36"/>
  <c r="R262" i="36"/>
  <c r="Q262" i="36"/>
  <c r="P262" i="36"/>
  <c r="O262" i="36"/>
  <c r="N262" i="36"/>
  <c r="M262" i="36"/>
  <c r="L262" i="36"/>
  <c r="K262" i="36"/>
  <c r="U261" i="36"/>
  <c r="T261" i="36"/>
  <c r="S261" i="36"/>
  <c r="R261" i="36"/>
  <c r="Q261" i="36"/>
  <c r="P261" i="36"/>
  <c r="O261" i="36"/>
  <c r="N261" i="36"/>
  <c r="M261" i="36"/>
  <c r="L261" i="36"/>
  <c r="K261" i="36"/>
  <c r="U260" i="36"/>
  <c r="T260" i="36"/>
  <c r="S260" i="36"/>
  <c r="R260" i="36"/>
  <c r="Q260" i="36"/>
  <c r="P260" i="36"/>
  <c r="O260" i="36"/>
  <c r="N260" i="36"/>
  <c r="M260" i="36"/>
  <c r="L260" i="36"/>
  <c r="K260" i="36"/>
  <c r="U259" i="36"/>
  <c r="T259" i="36"/>
  <c r="S259" i="36"/>
  <c r="R259" i="36"/>
  <c r="Q259" i="36"/>
  <c r="P259" i="36"/>
  <c r="O259" i="36"/>
  <c r="N259" i="36"/>
  <c r="M259" i="36"/>
  <c r="L259" i="36"/>
  <c r="K259" i="36"/>
  <c r="U258" i="36"/>
  <c r="T258" i="36"/>
  <c r="S258" i="36"/>
  <c r="R258" i="36"/>
  <c r="Q258" i="36"/>
  <c r="P258" i="36"/>
  <c r="O258" i="36"/>
  <c r="N258" i="36"/>
  <c r="M258" i="36"/>
  <c r="L258" i="36"/>
  <c r="K258" i="36"/>
  <c r="U257" i="36"/>
  <c r="T257" i="36"/>
  <c r="S257" i="36"/>
  <c r="R257" i="36"/>
  <c r="Q257" i="36"/>
  <c r="P257" i="36"/>
  <c r="O257" i="36"/>
  <c r="N257" i="36"/>
  <c r="M257" i="36"/>
  <c r="L257" i="36"/>
  <c r="K257" i="36"/>
  <c r="U256" i="36"/>
  <c r="T256" i="36"/>
  <c r="S256" i="36"/>
  <c r="R256" i="36"/>
  <c r="Q256" i="36"/>
  <c r="P256" i="36"/>
  <c r="O256" i="36"/>
  <c r="N256" i="36"/>
  <c r="M256" i="36"/>
  <c r="L256" i="36"/>
  <c r="K256" i="36"/>
  <c r="U255" i="36"/>
  <c r="T255" i="36"/>
  <c r="S255" i="36"/>
  <c r="R255" i="36"/>
  <c r="Q255" i="36"/>
  <c r="P255" i="36"/>
  <c r="O255" i="36"/>
  <c r="N255" i="36"/>
  <c r="M255" i="36"/>
  <c r="L255" i="36"/>
  <c r="K255" i="36"/>
  <c r="U254" i="36"/>
  <c r="T254" i="36"/>
  <c r="S254" i="36"/>
  <c r="R254" i="36"/>
  <c r="Q254" i="36"/>
  <c r="P254" i="36"/>
  <c r="O254" i="36"/>
  <c r="N254" i="36"/>
  <c r="M254" i="36"/>
  <c r="L254" i="36"/>
  <c r="K254" i="36"/>
  <c r="U253" i="36"/>
  <c r="T253" i="36"/>
  <c r="S253" i="36"/>
  <c r="R253" i="36"/>
  <c r="Q253" i="36"/>
  <c r="P253" i="36"/>
  <c r="O253" i="36"/>
  <c r="N253" i="36"/>
  <c r="M253" i="36"/>
  <c r="L253" i="36"/>
  <c r="K253" i="36"/>
  <c r="U252" i="36"/>
  <c r="T252" i="36"/>
  <c r="S252" i="36"/>
  <c r="R252" i="36"/>
  <c r="Q252" i="36"/>
  <c r="P252" i="36"/>
  <c r="O252" i="36"/>
  <c r="N252" i="36"/>
  <c r="M252" i="36"/>
  <c r="L252" i="36"/>
  <c r="K252" i="36"/>
  <c r="U251" i="36"/>
  <c r="T251" i="36"/>
  <c r="S251" i="36"/>
  <c r="R251" i="36"/>
  <c r="Q251" i="36"/>
  <c r="P251" i="36"/>
  <c r="O251" i="36"/>
  <c r="N251" i="36"/>
  <c r="M251" i="36"/>
  <c r="L251" i="36"/>
  <c r="K251" i="36"/>
  <c r="U250" i="36"/>
  <c r="T250" i="36"/>
  <c r="S250" i="36"/>
  <c r="R250" i="36"/>
  <c r="Q250" i="36"/>
  <c r="P250" i="36"/>
  <c r="O250" i="36"/>
  <c r="N250" i="36"/>
  <c r="M250" i="36"/>
  <c r="L250" i="36"/>
  <c r="K250" i="36"/>
  <c r="U249" i="36"/>
  <c r="T249" i="36"/>
  <c r="S249" i="36"/>
  <c r="R249" i="36"/>
  <c r="Q249" i="36"/>
  <c r="P249" i="36"/>
  <c r="O249" i="36"/>
  <c r="N249" i="36"/>
  <c r="M249" i="36"/>
  <c r="L249" i="36"/>
  <c r="K249" i="36"/>
  <c r="U248" i="36"/>
  <c r="T248" i="36"/>
  <c r="S248" i="36"/>
  <c r="R248" i="36"/>
  <c r="Q248" i="36"/>
  <c r="P248" i="36"/>
  <c r="O248" i="36"/>
  <c r="N248" i="36"/>
  <c r="M248" i="36"/>
  <c r="L248" i="36"/>
  <c r="K248" i="36"/>
  <c r="U247" i="36"/>
  <c r="T247" i="36"/>
  <c r="S247" i="36"/>
  <c r="R247" i="36"/>
  <c r="Q247" i="36"/>
  <c r="P247" i="36"/>
  <c r="O247" i="36"/>
  <c r="N247" i="36"/>
  <c r="M247" i="36"/>
  <c r="L247" i="36"/>
  <c r="K247" i="36"/>
  <c r="U246" i="36"/>
  <c r="T246" i="36"/>
  <c r="S246" i="36"/>
  <c r="R246" i="36"/>
  <c r="Q246" i="36"/>
  <c r="P246" i="36"/>
  <c r="O246" i="36"/>
  <c r="N246" i="36"/>
  <c r="M246" i="36"/>
  <c r="L246" i="36"/>
  <c r="K246" i="36"/>
  <c r="U245" i="36"/>
  <c r="T245" i="36"/>
  <c r="S245" i="36"/>
  <c r="R245" i="36"/>
  <c r="Q245" i="36"/>
  <c r="P245" i="36"/>
  <c r="O245" i="36"/>
  <c r="N245" i="36"/>
  <c r="M245" i="36"/>
  <c r="L245" i="36"/>
  <c r="K245" i="36"/>
  <c r="U244" i="36"/>
  <c r="T244" i="36"/>
  <c r="S244" i="36"/>
  <c r="R244" i="36"/>
  <c r="Q244" i="36"/>
  <c r="P244" i="36"/>
  <c r="O244" i="36"/>
  <c r="N244" i="36"/>
  <c r="M244" i="36"/>
  <c r="L244" i="36"/>
  <c r="K244" i="36"/>
  <c r="U243" i="36"/>
  <c r="T243" i="36"/>
  <c r="S243" i="36"/>
  <c r="R243" i="36"/>
  <c r="Q243" i="36"/>
  <c r="P243" i="36"/>
  <c r="O243" i="36"/>
  <c r="N243" i="36"/>
  <c r="M243" i="36"/>
  <c r="L243" i="36"/>
  <c r="K243" i="36"/>
  <c r="U242" i="36"/>
  <c r="T242" i="36"/>
  <c r="S242" i="36"/>
  <c r="R242" i="36"/>
  <c r="Q242" i="36"/>
  <c r="P242" i="36"/>
  <c r="O242" i="36"/>
  <c r="N242" i="36"/>
  <c r="M242" i="36"/>
  <c r="L242" i="36"/>
  <c r="K242" i="36"/>
  <c r="U241" i="36"/>
  <c r="T241" i="36"/>
  <c r="S241" i="36"/>
  <c r="R241" i="36"/>
  <c r="Q241" i="36"/>
  <c r="P241" i="36"/>
  <c r="O241" i="36"/>
  <c r="N241" i="36"/>
  <c r="M241" i="36"/>
  <c r="L241" i="36"/>
  <c r="K241" i="36"/>
  <c r="U240" i="36"/>
  <c r="T240" i="36"/>
  <c r="S240" i="36"/>
  <c r="R240" i="36"/>
  <c r="Q240" i="36"/>
  <c r="P240" i="36"/>
  <c r="O240" i="36"/>
  <c r="N240" i="36"/>
  <c r="M240" i="36"/>
  <c r="L240" i="36"/>
  <c r="K240" i="36"/>
  <c r="U239" i="36"/>
  <c r="T239" i="36"/>
  <c r="S239" i="36"/>
  <c r="R239" i="36"/>
  <c r="Q239" i="36"/>
  <c r="P239" i="36"/>
  <c r="O239" i="36"/>
  <c r="N239" i="36"/>
  <c r="M239" i="36"/>
  <c r="L239" i="36"/>
  <c r="K239" i="36"/>
  <c r="U238" i="36"/>
  <c r="T238" i="36"/>
  <c r="S238" i="36"/>
  <c r="R238" i="36"/>
  <c r="Q238" i="36"/>
  <c r="P238" i="36"/>
  <c r="O238" i="36"/>
  <c r="N238" i="36"/>
  <c r="M238" i="36"/>
  <c r="L238" i="36"/>
  <c r="K238" i="36"/>
  <c r="U237" i="36"/>
  <c r="T237" i="36"/>
  <c r="S237" i="36"/>
  <c r="R237" i="36"/>
  <c r="Q237" i="36"/>
  <c r="P237" i="36"/>
  <c r="O237" i="36"/>
  <c r="N237" i="36"/>
  <c r="M237" i="36"/>
  <c r="L237" i="36"/>
  <c r="K237" i="36"/>
  <c r="U236" i="36"/>
  <c r="T236" i="36"/>
  <c r="S236" i="36"/>
  <c r="R236" i="36"/>
  <c r="Q236" i="36"/>
  <c r="P236" i="36"/>
  <c r="O236" i="36"/>
  <c r="N236" i="36"/>
  <c r="M236" i="36"/>
  <c r="L236" i="36"/>
  <c r="K236" i="36"/>
  <c r="U235" i="36"/>
  <c r="T235" i="36"/>
  <c r="S235" i="36"/>
  <c r="R235" i="36"/>
  <c r="Q235" i="36"/>
  <c r="P235" i="36"/>
  <c r="O235" i="36"/>
  <c r="N235" i="36"/>
  <c r="M235" i="36"/>
  <c r="L235" i="36"/>
  <c r="K235" i="36"/>
  <c r="U234" i="36"/>
  <c r="T234" i="36"/>
  <c r="S234" i="36"/>
  <c r="R234" i="36"/>
  <c r="Q234" i="36"/>
  <c r="P234" i="36"/>
  <c r="O234" i="36"/>
  <c r="N234" i="36"/>
  <c r="M234" i="36"/>
  <c r="L234" i="36"/>
  <c r="K234" i="36"/>
  <c r="U233" i="36"/>
  <c r="T233" i="36"/>
  <c r="S233" i="36"/>
  <c r="R233" i="36"/>
  <c r="Q233" i="36"/>
  <c r="P233" i="36"/>
  <c r="O233" i="36"/>
  <c r="N233" i="36"/>
  <c r="M233" i="36"/>
  <c r="L233" i="36"/>
  <c r="K233" i="36"/>
  <c r="U232" i="36"/>
  <c r="T232" i="36"/>
  <c r="S232" i="36"/>
  <c r="R232" i="36"/>
  <c r="Q232" i="36"/>
  <c r="P232" i="36"/>
  <c r="O232" i="36"/>
  <c r="N232" i="36"/>
  <c r="M232" i="36"/>
  <c r="L232" i="36"/>
  <c r="K232" i="36"/>
  <c r="U231" i="36"/>
  <c r="T231" i="36"/>
  <c r="S231" i="36"/>
  <c r="R231" i="36"/>
  <c r="Q231" i="36"/>
  <c r="P231" i="36"/>
  <c r="O231" i="36"/>
  <c r="N231" i="36"/>
  <c r="M231" i="36"/>
  <c r="L231" i="36"/>
  <c r="K231" i="36"/>
  <c r="U230" i="36"/>
  <c r="T230" i="36"/>
  <c r="S230" i="36"/>
  <c r="R230" i="36"/>
  <c r="Q230" i="36"/>
  <c r="P230" i="36"/>
  <c r="O230" i="36"/>
  <c r="N230" i="36"/>
  <c r="M230" i="36"/>
  <c r="L230" i="36"/>
  <c r="K230" i="36"/>
  <c r="U229" i="36"/>
  <c r="T229" i="36"/>
  <c r="S229" i="36"/>
  <c r="R229" i="36"/>
  <c r="Q229" i="36"/>
  <c r="P229" i="36"/>
  <c r="O229" i="36"/>
  <c r="N229" i="36"/>
  <c r="M229" i="36"/>
  <c r="L229" i="36"/>
  <c r="K229" i="36"/>
  <c r="U228" i="36"/>
  <c r="T228" i="36"/>
  <c r="S228" i="36"/>
  <c r="R228" i="36"/>
  <c r="Q228" i="36"/>
  <c r="P228" i="36"/>
  <c r="O228" i="36"/>
  <c r="N228" i="36"/>
  <c r="M228" i="36"/>
  <c r="L228" i="36"/>
  <c r="K228" i="36"/>
  <c r="U227" i="36"/>
  <c r="T227" i="36"/>
  <c r="S227" i="36"/>
  <c r="R227" i="36"/>
  <c r="Q227" i="36"/>
  <c r="P227" i="36"/>
  <c r="O227" i="36"/>
  <c r="N227" i="36"/>
  <c r="M227" i="36"/>
  <c r="L227" i="36"/>
  <c r="K227" i="36"/>
  <c r="U226" i="36"/>
  <c r="T226" i="36"/>
  <c r="S226" i="36"/>
  <c r="R226" i="36"/>
  <c r="Q226" i="36"/>
  <c r="P226" i="36"/>
  <c r="O226" i="36"/>
  <c r="N226" i="36"/>
  <c r="M226" i="36"/>
  <c r="L226" i="36"/>
  <c r="K226" i="36"/>
  <c r="U225" i="36"/>
  <c r="T225" i="36"/>
  <c r="S225" i="36"/>
  <c r="R225" i="36"/>
  <c r="Q225" i="36"/>
  <c r="P225" i="36"/>
  <c r="O225" i="36"/>
  <c r="N225" i="36"/>
  <c r="M225" i="36"/>
  <c r="L225" i="36"/>
  <c r="K225" i="36"/>
  <c r="U224" i="36"/>
  <c r="T224" i="36"/>
  <c r="S224" i="36"/>
  <c r="R224" i="36"/>
  <c r="Q224" i="36"/>
  <c r="P224" i="36"/>
  <c r="O224" i="36"/>
  <c r="N224" i="36"/>
  <c r="M224" i="36"/>
  <c r="L224" i="36"/>
  <c r="K224" i="36"/>
  <c r="U223" i="36"/>
  <c r="T223" i="36"/>
  <c r="S223" i="36"/>
  <c r="R223" i="36"/>
  <c r="Q223" i="36"/>
  <c r="P223" i="36"/>
  <c r="O223" i="36"/>
  <c r="N223" i="36"/>
  <c r="M223" i="36"/>
  <c r="L223" i="36"/>
  <c r="K223" i="36"/>
  <c r="U222" i="36"/>
  <c r="T222" i="36"/>
  <c r="S222" i="36"/>
  <c r="R222" i="36"/>
  <c r="Q222" i="36"/>
  <c r="P222" i="36"/>
  <c r="O222" i="36"/>
  <c r="N222" i="36"/>
  <c r="M222" i="36"/>
  <c r="L222" i="36"/>
  <c r="K222" i="36"/>
  <c r="U221" i="36"/>
  <c r="T221" i="36"/>
  <c r="S221" i="36"/>
  <c r="R221" i="36"/>
  <c r="Q221" i="36"/>
  <c r="P221" i="36"/>
  <c r="O221" i="36"/>
  <c r="N221" i="36"/>
  <c r="M221" i="36"/>
  <c r="L221" i="36"/>
  <c r="K221" i="36"/>
  <c r="U220" i="36"/>
  <c r="T220" i="36"/>
  <c r="S220" i="36"/>
  <c r="R220" i="36"/>
  <c r="Q220" i="36"/>
  <c r="P220" i="36"/>
  <c r="O220" i="36"/>
  <c r="N220" i="36"/>
  <c r="M220" i="36"/>
  <c r="L220" i="36"/>
  <c r="K220" i="36"/>
  <c r="U219" i="36"/>
  <c r="T219" i="36"/>
  <c r="S219" i="36"/>
  <c r="R219" i="36"/>
  <c r="Q219" i="36"/>
  <c r="P219" i="36"/>
  <c r="O219" i="36"/>
  <c r="N219" i="36"/>
  <c r="M219" i="36"/>
  <c r="L219" i="36"/>
  <c r="K219" i="36"/>
  <c r="U218" i="36"/>
  <c r="T218" i="36"/>
  <c r="S218" i="36"/>
  <c r="R218" i="36"/>
  <c r="Q218" i="36"/>
  <c r="P218" i="36"/>
  <c r="O218" i="36"/>
  <c r="N218" i="36"/>
  <c r="M218" i="36"/>
  <c r="L218" i="36"/>
  <c r="K218" i="36"/>
  <c r="U217" i="36"/>
  <c r="T217" i="36"/>
  <c r="S217" i="36"/>
  <c r="R217" i="36"/>
  <c r="Q217" i="36"/>
  <c r="P217" i="36"/>
  <c r="O217" i="36"/>
  <c r="N217" i="36"/>
  <c r="M217" i="36"/>
  <c r="L217" i="36"/>
  <c r="K217" i="36"/>
  <c r="U216" i="36"/>
  <c r="T216" i="36"/>
  <c r="S216" i="36"/>
  <c r="R216" i="36"/>
  <c r="Q216" i="36"/>
  <c r="P216" i="36"/>
  <c r="O216" i="36"/>
  <c r="N216" i="36"/>
  <c r="M216" i="36"/>
  <c r="L216" i="36"/>
  <c r="K216" i="36"/>
  <c r="U215" i="36"/>
  <c r="T215" i="36"/>
  <c r="S215" i="36"/>
  <c r="R215" i="36"/>
  <c r="Q215" i="36"/>
  <c r="P215" i="36"/>
  <c r="O215" i="36"/>
  <c r="N215" i="36"/>
  <c r="M215" i="36"/>
  <c r="L215" i="36"/>
  <c r="K215" i="36"/>
  <c r="U214" i="36"/>
  <c r="T214" i="36"/>
  <c r="S214" i="36"/>
  <c r="R214" i="36"/>
  <c r="Q214" i="36"/>
  <c r="P214" i="36"/>
  <c r="O214" i="36"/>
  <c r="N214" i="36"/>
  <c r="M214" i="36"/>
  <c r="L214" i="36"/>
  <c r="K214" i="36"/>
  <c r="U213" i="36"/>
  <c r="T213" i="36"/>
  <c r="S213" i="36"/>
  <c r="R213" i="36"/>
  <c r="Q213" i="36"/>
  <c r="P213" i="36"/>
  <c r="O213" i="36"/>
  <c r="N213" i="36"/>
  <c r="M213" i="36"/>
  <c r="L213" i="36"/>
  <c r="K213" i="36"/>
  <c r="U212" i="36"/>
  <c r="T212" i="36"/>
  <c r="S212" i="36"/>
  <c r="R212" i="36"/>
  <c r="Q212" i="36"/>
  <c r="P212" i="36"/>
  <c r="O212" i="36"/>
  <c r="N212" i="36"/>
  <c r="M212" i="36"/>
  <c r="L212" i="36"/>
  <c r="K212" i="36"/>
  <c r="U211" i="36"/>
  <c r="T211" i="36"/>
  <c r="S211" i="36"/>
  <c r="R211" i="36"/>
  <c r="Q211" i="36"/>
  <c r="P211" i="36"/>
  <c r="O211" i="36"/>
  <c r="N211" i="36"/>
  <c r="M211" i="36"/>
  <c r="L211" i="36"/>
  <c r="K211" i="36"/>
  <c r="U210" i="36"/>
  <c r="T210" i="36"/>
  <c r="S210" i="36"/>
  <c r="R210" i="36"/>
  <c r="Q210" i="36"/>
  <c r="P210" i="36"/>
  <c r="O210" i="36"/>
  <c r="N210" i="36"/>
  <c r="M210" i="36"/>
  <c r="L210" i="36"/>
  <c r="K210" i="36"/>
  <c r="U209" i="36"/>
  <c r="T209" i="36"/>
  <c r="S209" i="36"/>
  <c r="R209" i="36"/>
  <c r="Q209" i="36"/>
  <c r="P209" i="36"/>
  <c r="O209" i="36"/>
  <c r="N209" i="36"/>
  <c r="M209" i="36"/>
  <c r="L209" i="36"/>
  <c r="K209" i="36"/>
  <c r="U208" i="36"/>
  <c r="T208" i="36"/>
  <c r="S208" i="36"/>
  <c r="R208" i="36"/>
  <c r="Q208" i="36"/>
  <c r="P208" i="36"/>
  <c r="O208" i="36"/>
  <c r="N208" i="36"/>
  <c r="M208" i="36"/>
  <c r="L208" i="36"/>
  <c r="K208" i="36"/>
  <c r="U207" i="36"/>
  <c r="T207" i="36"/>
  <c r="S207" i="36"/>
  <c r="R207" i="36"/>
  <c r="Q207" i="36"/>
  <c r="P207" i="36"/>
  <c r="O207" i="36"/>
  <c r="N207" i="36"/>
  <c r="M207" i="36"/>
  <c r="L207" i="36"/>
  <c r="K207" i="36"/>
  <c r="U206" i="36"/>
  <c r="T206" i="36"/>
  <c r="S206" i="36"/>
  <c r="R206" i="36"/>
  <c r="Q206" i="36"/>
  <c r="P206" i="36"/>
  <c r="O206" i="36"/>
  <c r="N206" i="36"/>
  <c r="M206" i="36"/>
  <c r="L206" i="36"/>
  <c r="K206" i="36"/>
  <c r="U205" i="36"/>
  <c r="T205" i="36"/>
  <c r="S205" i="36"/>
  <c r="R205" i="36"/>
  <c r="Q205" i="36"/>
  <c r="P205" i="36"/>
  <c r="O205" i="36"/>
  <c r="N205" i="36"/>
  <c r="M205" i="36"/>
  <c r="L205" i="36"/>
  <c r="K205" i="36"/>
  <c r="U204" i="36"/>
  <c r="T204" i="36"/>
  <c r="S204" i="36"/>
  <c r="R204" i="36"/>
  <c r="Q204" i="36"/>
  <c r="P204" i="36"/>
  <c r="O204" i="36"/>
  <c r="N204" i="36"/>
  <c r="M204" i="36"/>
  <c r="L204" i="36"/>
  <c r="K204" i="36"/>
  <c r="U203" i="36"/>
  <c r="T203" i="36"/>
  <c r="S203" i="36"/>
  <c r="R203" i="36"/>
  <c r="Q203" i="36"/>
  <c r="P203" i="36"/>
  <c r="O203" i="36"/>
  <c r="N203" i="36"/>
  <c r="M203" i="36"/>
  <c r="L203" i="36"/>
  <c r="K203" i="36"/>
  <c r="U202" i="36"/>
  <c r="T202" i="36"/>
  <c r="S202" i="36"/>
  <c r="R202" i="36"/>
  <c r="Q202" i="36"/>
  <c r="P202" i="36"/>
  <c r="O202" i="36"/>
  <c r="N202" i="36"/>
  <c r="M202" i="36"/>
  <c r="L202" i="36"/>
  <c r="K202" i="36"/>
  <c r="U201" i="36"/>
  <c r="T201" i="36"/>
  <c r="S201" i="36"/>
  <c r="R201" i="36"/>
  <c r="Q201" i="36"/>
  <c r="P201" i="36"/>
  <c r="O201" i="36"/>
  <c r="N201" i="36"/>
  <c r="M201" i="36"/>
  <c r="L201" i="36"/>
  <c r="K201" i="36"/>
  <c r="U200" i="36"/>
  <c r="T200" i="36"/>
  <c r="S200" i="36"/>
  <c r="R200" i="36"/>
  <c r="Q200" i="36"/>
  <c r="P200" i="36"/>
  <c r="O200" i="36"/>
  <c r="N200" i="36"/>
  <c r="M200" i="36"/>
  <c r="L200" i="36"/>
  <c r="K200" i="36"/>
  <c r="U199" i="36"/>
  <c r="T199" i="36"/>
  <c r="S199" i="36"/>
  <c r="R199" i="36"/>
  <c r="Q199" i="36"/>
  <c r="P199" i="36"/>
  <c r="O199" i="36"/>
  <c r="N199" i="36"/>
  <c r="M199" i="36"/>
  <c r="L199" i="36"/>
  <c r="K199" i="36"/>
  <c r="U198" i="36"/>
  <c r="T198" i="36"/>
  <c r="S198" i="36"/>
  <c r="R198" i="36"/>
  <c r="Q198" i="36"/>
  <c r="P198" i="36"/>
  <c r="O198" i="36"/>
  <c r="N198" i="36"/>
  <c r="M198" i="36"/>
  <c r="L198" i="36"/>
  <c r="K198" i="36"/>
  <c r="U197" i="36"/>
  <c r="T197" i="36"/>
  <c r="S197" i="36"/>
  <c r="R197" i="36"/>
  <c r="Q197" i="36"/>
  <c r="P197" i="36"/>
  <c r="O197" i="36"/>
  <c r="N197" i="36"/>
  <c r="M197" i="36"/>
  <c r="L197" i="36"/>
  <c r="K197" i="36"/>
  <c r="U196" i="36"/>
  <c r="T196" i="36"/>
  <c r="S196" i="36"/>
  <c r="R196" i="36"/>
  <c r="Q196" i="36"/>
  <c r="P196" i="36"/>
  <c r="O196" i="36"/>
  <c r="N196" i="36"/>
  <c r="M196" i="36"/>
  <c r="L196" i="36"/>
  <c r="K196" i="36"/>
  <c r="U195" i="36"/>
  <c r="T195" i="36"/>
  <c r="S195" i="36"/>
  <c r="R195" i="36"/>
  <c r="Q195" i="36"/>
  <c r="P195" i="36"/>
  <c r="O195" i="36"/>
  <c r="N195" i="36"/>
  <c r="M195" i="36"/>
  <c r="L195" i="36"/>
  <c r="K195" i="36"/>
  <c r="U194" i="36"/>
  <c r="T194" i="36"/>
  <c r="S194" i="36"/>
  <c r="R194" i="36"/>
  <c r="Q194" i="36"/>
  <c r="P194" i="36"/>
  <c r="O194" i="36"/>
  <c r="N194" i="36"/>
  <c r="M194" i="36"/>
  <c r="L194" i="36"/>
  <c r="K194" i="36"/>
  <c r="U193" i="36"/>
  <c r="T193" i="36"/>
  <c r="S193" i="36"/>
  <c r="R193" i="36"/>
  <c r="Q193" i="36"/>
  <c r="P193" i="36"/>
  <c r="O193" i="36"/>
  <c r="N193" i="36"/>
  <c r="M193" i="36"/>
  <c r="L193" i="36"/>
  <c r="K193" i="36"/>
  <c r="U192" i="36"/>
  <c r="T192" i="36"/>
  <c r="S192" i="36"/>
  <c r="R192" i="36"/>
  <c r="Q192" i="36"/>
  <c r="P192" i="36"/>
  <c r="O192" i="36"/>
  <c r="N192" i="36"/>
  <c r="M192" i="36"/>
  <c r="L192" i="36"/>
  <c r="K192" i="36"/>
  <c r="U191" i="36"/>
  <c r="T191" i="36"/>
  <c r="S191" i="36"/>
  <c r="R191" i="36"/>
  <c r="Q191" i="36"/>
  <c r="P191" i="36"/>
  <c r="O191" i="36"/>
  <c r="N191" i="36"/>
  <c r="M191" i="36"/>
  <c r="L191" i="36"/>
  <c r="K191" i="36"/>
  <c r="U190" i="36"/>
  <c r="T190" i="36"/>
  <c r="S190" i="36"/>
  <c r="R190" i="36"/>
  <c r="Q190" i="36"/>
  <c r="P190" i="36"/>
  <c r="O190" i="36"/>
  <c r="N190" i="36"/>
  <c r="M190" i="36"/>
  <c r="L190" i="36"/>
  <c r="K190" i="36"/>
  <c r="U189" i="36"/>
  <c r="T189" i="36"/>
  <c r="S189" i="36"/>
  <c r="R189" i="36"/>
  <c r="Q189" i="36"/>
  <c r="P189" i="36"/>
  <c r="O189" i="36"/>
  <c r="N189" i="36"/>
  <c r="M189" i="36"/>
  <c r="L189" i="36"/>
  <c r="K189" i="36"/>
  <c r="U188" i="36"/>
  <c r="T188" i="36"/>
  <c r="S188" i="36"/>
  <c r="R188" i="36"/>
  <c r="Q188" i="36"/>
  <c r="P188" i="36"/>
  <c r="O188" i="36"/>
  <c r="N188" i="36"/>
  <c r="M188" i="36"/>
  <c r="L188" i="36"/>
  <c r="K188" i="36"/>
  <c r="U187" i="36"/>
  <c r="T187" i="36"/>
  <c r="S187" i="36"/>
  <c r="R187" i="36"/>
  <c r="Q187" i="36"/>
  <c r="P187" i="36"/>
  <c r="O187" i="36"/>
  <c r="N187" i="36"/>
  <c r="M187" i="36"/>
  <c r="L187" i="36"/>
  <c r="K187" i="36"/>
  <c r="U186" i="36"/>
  <c r="T186" i="36"/>
  <c r="S186" i="36"/>
  <c r="R186" i="36"/>
  <c r="Q186" i="36"/>
  <c r="P186" i="36"/>
  <c r="O186" i="36"/>
  <c r="N186" i="36"/>
  <c r="M186" i="36"/>
  <c r="L186" i="36"/>
  <c r="K186" i="36"/>
  <c r="U185" i="36"/>
  <c r="T185" i="36"/>
  <c r="S185" i="36"/>
  <c r="R185" i="36"/>
  <c r="Q185" i="36"/>
  <c r="P185" i="36"/>
  <c r="O185" i="36"/>
  <c r="N185" i="36"/>
  <c r="M185" i="36"/>
  <c r="L185" i="36"/>
  <c r="K185" i="36"/>
  <c r="U184" i="36"/>
  <c r="T184" i="36"/>
  <c r="S184" i="36"/>
  <c r="R184" i="36"/>
  <c r="Q184" i="36"/>
  <c r="P184" i="36"/>
  <c r="O184" i="36"/>
  <c r="N184" i="36"/>
  <c r="M184" i="36"/>
  <c r="L184" i="36"/>
  <c r="K184" i="36"/>
  <c r="U183" i="36"/>
  <c r="T183" i="36"/>
  <c r="S183" i="36"/>
  <c r="R183" i="36"/>
  <c r="Q183" i="36"/>
  <c r="P183" i="36"/>
  <c r="O183" i="36"/>
  <c r="N183" i="36"/>
  <c r="M183" i="36"/>
  <c r="L183" i="36"/>
  <c r="K183" i="36"/>
  <c r="U182" i="36"/>
  <c r="T182" i="36"/>
  <c r="S182" i="36"/>
  <c r="R182" i="36"/>
  <c r="Q182" i="36"/>
  <c r="P182" i="36"/>
  <c r="O182" i="36"/>
  <c r="N182" i="36"/>
  <c r="M182" i="36"/>
  <c r="L182" i="36"/>
  <c r="K182" i="36"/>
  <c r="U181" i="36"/>
  <c r="T181" i="36"/>
  <c r="S181" i="36"/>
  <c r="R181" i="36"/>
  <c r="Q181" i="36"/>
  <c r="P181" i="36"/>
  <c r="O181" i="36"/>
  <c r="N181" i="36"/>
  <c r="M181" i="36"/>
  <c r="L181" i="36"/>
  <c r="K181" i="36"/>
  <c r="U180" i="36"/>
  <c r="T180" i="36"/>
  <c r="S180" i="36"/>
  <c r="R180" i="36"/>
  <c r="Q180" i="36"/>
  <c r="P180" i="36"/>
  <c r="O180" i="36"/>
  <c r="N180" i="36"/>
  <c r="M180" i="36"/>
  <c r="L180" i="36"/>
  <c r="K180" i="36"/>
  <c r="U179" i="36"/>
  <c r="T179" i="36"/>
  <c r="S179" i="36"/>
  <c r="R179" i="36"/>
  <c r="Q179" i="36"/>
  <c r="P179" i="36"/>
  <c r="O179" i="36"/>
  <c r="N179" i="36"/>
  <c r="M179" i="36"/>
  <c r="L179" i="36"/>
  <c r="K179" i="36"/>
  <c r="U178" i="36"/>
  <c r="T178" i="36"/>
  <c r="S178" i="36"/>
  <c r="R178" i="36"/>
  <c r="Q178" i="36"/>
  <c r="P178" i="36"/>
  <c r="O178" i="36"/>
  <c r="N178" i="36"/>
  <c r="M178" i="36"/>
  <c r="L178" i="36"/>
  <c r="K178" i="36"/>
  <c r="U177" i="36"/>
  <c r="T177" i="36"/>
  <c r="S177" i="36"/>
  <c r="R177" i="36"/>
  <c r="Q177" i="36"/>
  <c r="P177" i="36"/>
  <c r="O177" i="36"/>
  <c r="N177" i="36"/>
  <c r="M177" i="36"/>
  <c r="L177" i="36"/>
  <c r="K177" i="36"/>
  <c r="U176" i="36"/>
  <c r="T176" i="36"/>
  <c r="S176" i="36"/>
  <c r="R176" i="36"/>
  <c r="Q176" i="36"/>
  <c r="P176" i="36"/>
  <c r="O176" i="36"/>
  <c r="N176" i="36"/>
  <c r="M176" i="36"/>
  <c r="L176" i="36"/>
  <c r="K176" i="36"/>
  <c r="U175" i="36"/>
  <c r="T175" i="36"/>
  <c r="S175" i="36"/>
  <c r="R175" i="36"/>
  <c r="Q175" i="36"/>
  <c r="P175" i="36"/>
  <c r="O175" i="36"/>
  <c r="N175" i="36"/>
  <c r="M175" i="36"/>
  <c r="L175" i="36"/>
  <c r="K175" i="36"/>
  <c r="U174" i="36"/>
  <c r="T174" i="36"/>
  <c r="S174" i="36"/>
  <c r="R174" i="36"/>
  <c r="Q174" i="36"/>
  <c r="P174" i="36"/>
  <c r="O174" i="36"/>
  <c r="N174" i="36"/>
  <c r="M174" i="36"/>
  <c r="L174" i="36"/>
  <c r="K174" i="36"/>
  <c r="U173" i="36"/>
  <c r="T173" i="36"/>
  <c r="S173" i="36"/>
  <c r="R173" i="36"/>
  <c r="Q173" i="36"/>
  <c r="P173" i="36"/>
  <c r="O173" i="36"/>
  <c r="N173" i="36"/>
  <c r="M173" i="36"/>
  <c r="L173" i="36"/>
  <c r="K173" i="36"/>
  <c r="U172" i="36"/>
  <c r="T172" i="36"/>
  <c r="S172" i="36"/>
  <c r="R172" i="36"/>
  <c r="Q172" i="36"/>
  <c r="P172" i="36"/>
  <c r="O172" i="36"/>
  <c r="N172" i="36"/>
  <c r="M172" i="36"/>
  <c r="L172" i="36"/>
  <c r="K172" i="36"/>
  <c r="U171" i="36"/>
  <c r="T171" i="36"/>
  <c r="S171" i="36"/>
  <c r="R171" i="36"/>
  <c r="Q171" i="36"/>
  <c r="P171" i="36"/>
  <c r="O171" i="36"/>
  <c r="N171" i="36"/>
  <c r="M171" i="36"/>
  <c r="L171" i="36"/>
  <c r="K171" i="36"/>
  <c r="U170" i="36"/>
  <c r="T170" i="36"/>
  <c r="S170" i="36"/>
  <c r="R170" i="36"/>
  <c r="Q170" i="36"/>
  <c r="P170" i="36"/>
  <c r="O170" i="36"/>
  <c r="N170" i="36"/>
  <c r="M170" i="36"/>
  <c r="L170" i="36"/>
  <c r="K170" i="36"/>
  <c r="U169" i="36"/>
  <c r="T169" i="36"/>
  <c r="S169" i="36"/>
  <c r="R169" i="36"/>
  <c r="Q169" i="36"/>
  <c r="P169" i="36"/>
  <c r="O169" i="36"/>
  <c r="N169" i="36"/>
  <c r="M169" i="36"/>
  <c r="L169" i="36"/>
  <c r="K169" i="36"/>
  <c r="U168" i="36"/>
  <c r="T168" i="36"/>
  <c r="S168" i="36"/>
  <c r="R168" i="36"/>
  <c r="Q168" i="36"/>
  <c r="P168" i="36"/>
  <c r="O168" i="36"/>
  <c r="N168" i="36"/>
  <c r="M168" i="36"/>
  <c r="L168" i="36"/>
  <c r="K168" i="36"/>
  <c r="U167" i="36"/>
  <c r="T167" i="36"/>
  <c r="S167" i="36"/>
  <c r="R167" i="36"/>
  <c r="Q167" i="36"/>
  <c r="P167" i="36"/>
  <c r="O167" i="36"/>
  <c r="N167" i="36"/>
  <c r="M167" i="36"/>
  <c r="L167" i="36"/>
  <c r="K167" i="36"/>
  <c r="U166" i="36"/>
  <c r="T166" i="36"/>
  <c r="S166" i="36"/>
  <c r="R166" i="36"/>
  <c r="Q166" i="36"/>
  <c r="P166" i="36"/>
  <c r="O166" i="36"/>
  <c r="N166" i="36"/>
  <c r="M166" i="36"/>
  <c r="L166" i="36"/>
  <c r="K166" i="36"/>
  <c r="U165" i="36"/>
  <c r="T165" i="36"/>
  <c r="S165" i="36"/>
  <c r="R165" i="36"/>
  <c r="Q165" i="36"/>
  <c r="P165" i="36"/>
  <c r="O165" i="36"/>
  <c r="N165" i="36"/>
  <c r="M165" i="36"/>
  <c r="L165" i="36"/>
  <c r="K165" i="36"/>
  <c r="U164" i="36"/>
  <c r="T164" i="36"/>
  <c r="S164" i="36"/>
  <c r="R164" i="36"/>
  <c r="Q164" i="36"/>
  <c r="P164" i="36"/>
  <c r="O164" i="36"/>
  <c r="N164" i="36"/>
  <c r="M164" i="36"/>
  <c r="L164" i="36"/>
  <c r="K164" i="36"/>
  <c r="U163" i="36"/>
  <c r="T163" i="36"/>
  <c r="S163" i="36"/>
  <c r="R163" i="36"/>
  <c r="Q163" i="36"/>
  <c r="P163" i="36"/>
  <c r="O163" i="36"/>
  <c r="N163" i="36"/>
  <c r="M163" i="36"/>
  <c r="L163" i="36"/>
  <c r="K163" i="36"/>
  <c r="U162" i="36"/>
  <c r="T162" i="36"/>
  <c r="S162" i="36"/>
  <c r="R162" i="36"/>
  <c r="Q162" i="36"/>
  <c r="P162" i="36"/>
  <c r="O162" i="36"/>
  <c r="N162" i="36"/>
  <c r="M162" i="36"/>
  <c r="L162" i="36"/>
  <c r="K162" i="36"/>
  <c r="U161" i="36"/>
  <c r="T161" i="36"/>
  <c r="S161" i="36"/>
  <c r="R161" i="36"/>
  <c r="Q161" i="36"/>
  <c r="P161" i="36"/>
  <c r="O161" i="36"/>
  <c r="N161" i="36"/>
  <c r="M161" i="36"/>
  <c r="L161" i="36"/>
  <c r="K161" i="36"/>
  <c r="U160" i="36"/>
  <c r="T160" i="36"/>
  <c r="S160" i="36"/>
  <c r="R160" i="36"/>
  <c r="Q160" i="36"/>
  <c r="P160" i="36"/>
  <c r="O160" i="36"/>
  <c r="N160" i="36"/>
  <c r="M160" i="36"/>
  <c r="L160" i="36"/>
  <c r="K160" i="36"/>
  <c r="U159" i="36"/>
  <c r="T159" i="36"/>
  <c r="S159" i="36"/>
  <c r="R159" i="36"/>
  <c r="Q159" i="36"/>
  <c r="P159" i="36"/>
  <c r="O159" i="36"/>
  <c r="N159" i="36"/>
  <c r="M159" i="36"/>
  <c r="L159" i="36"/>
  <c r="K159" i="36"/>
  <c r="U158" i="36"/>
  <c r="T158" i="36"/>
  <c r="S158" i="36"/>
  <c r="R158" i="36"/>
  <c r="Q158" i="36"/>
  <c r="P158" i="36"/>
  <c r="O158" i="36"/>
  <c r="N158" i="36"/>
  <c r="M158" i="36"/>
  <c r="L158" i="36"/>
  <c r="K158" i="36"/>
  <c r="U157" i="36"/>
  <c r="T157" i="36"/>
  <c r="S157" i="36"/>
  <c r="R157" i="36"/>
  <c r="Q157" i="36"/>
  <c r="P157" i="36"/>
  <c r="O157" i="36"/>
  <c r="N157" i="36"/>
  <c r="M157" i="36"/>
  <c r="L157" i="36"/>
  <c r="K157" i="36"/>
  <c r="U156" i="36"/>
  <c r="T156" i="36"/>
  <c r="S156" i="36"/>
  <c r="R156" i="36"/>
  <c r="Q156" i="36"/>
  <c r="P156" i="36"/>
  <c r="O156" i="36"/>
  <c r="N156" i="36"/>
  <c r="M156" i="36"/>
  <c r="L156" i="36"/>
  <c r="K156" i="36"/>
  <c r="U155" i="36"/>
  <c r="T155" i="36"/>
  <c r="S155" i="36"/>
  <c r="R155" i="36"/>
  <c r="Q155" i="36"/>
  <c r="P155" i="36"/>
  <c r="O155" i="36"/>
  <c r="N155" i="36"/>
  <c r="M155" i="36"/>
  <c r="L155" i="36"/>
  <c r="K155" i="36"/>
  <c r="U154" i="36"/>
  <c r="T154" i="36"/>
  <c r="S154" i="36"/>
  <c r="R154" i="36"/>
  <c r="Q154" i="36"/>
  <c r="P154" i="36"/>
  <c r="O154" i="36"/>
  <c r="N154" i="36"/>
  <c r="M154" i="36"/>
  <c r="L154" i="36"/>
  <c r="K154" i="36"/>
  <c r="U153" i="36"/>
  <c r="T153" i="36"/>
  <c r="S153" i="36"/>
  <c r="R153" i="36"/>
  <c r="Q153" i="36"/>
  <c r="P153" i="36"/>
  <c r="O153" i="36"/>
  <c r="N153" i="36"/>
  <c r="M153" i="36"/>
  <c r="L153" i="36"/>
  <c r="K153" i="36"/>
  <c r="U152" i="36"/>
  <c r="T152" i="36"/>
  <c r="S152" i="36"/>
  <c r="R152" i="36"/>
  <c r="Q152" i="36"/>
  <c r="P152" i="36"/>
  <c r="O152" i="36"/>
  <c r="N152" i="36"/>
  <c r="M152" i="36"/>
  <c r="L152" i="36"/>
  <c r="K152" i="36"/>
  <c r="U151" i="36"/>
  <c r="T151" i="36"/>
  <c r="S151" i="36"/>
  <c r="R151" i="36"/>
  <c r="Q151" i="36"/>
  <c r="P151" i="36"/>
  <c r="O151" i="36"/>
  <c r="N151" i="36"/>
  <c r="M151" i="36"/>
  <c r="L151" i="36"/>
  <c r="K151" i="36"/>
  <c r="U150" i="36"/>
  <c r="T150" i="36"/>
  <c r="S150" i="36"/>
  <c r="R150" i="36"/>
  <c r="Q150" i="36"/>
  <c r="P150" i="36"/>
  <c r="O150" i="36"/>
  <c r="N150" i="36"/>
  <c r="M150" i="36"/>
  <c r="L150" i="36"/>
  <c r="K150" i="36"/>
  <c r="U149" i="36"/>
  <c r="T149" i="36"/>
  <c r="S149" i="36"/>
  <c r="R149" i="36"/>
  <c r="Q149" i="36"/>
  <c r="P149" i="36"/>
  <c r="O149" i="36"/>
  <c r="N149" i="36"/>
  <c r="M149" i="36"/>
  <c r="L149" i="36"/>
  <c r="K149" i="36"/>
  <c r="U148" i="36"/>
  <c r="T148" i="36"/>
  <c r="S148" i="36"/>
  <c r="R148" i="36"/>
  <c r="Q148" i="36"/>
  <c r="P148" i="36"/>
  <c r="O148" i="36"/>
  <c r="N148" i="36"/>
  <c r="M148" i="36"/>
  <c r="L148" i="36"/>
  <c r="K148" i="36"/>
  <c r="U147" i="36"/>
  <c r="T147" i="36"/>
  <c r="S147" i="36"/>
  <c r="R147" i="36"/>
  <c r="Q147" i="36"/>
  <c r="P147" i="36"/>
  <c r="O147" i="36"/>
  <c r="N147" i="36"/>
  <c r="M147" i="36"/>
  <c r="L147" i="36"/>
  <c r="K147" i="36"/>
  <c r="U146" i="36"/>
  <c r="T146" i="36"/>
  <c r="S146" i="36"/>
  <c r="R146" i="36"/>
  <c r="Q146" i="36"/>
  <c r="P146" i="36"/>
  <c r="O146" i="36"/>
  <c r="N146" i="36"/>
  <c r="M146" i="36"/>
  <c r="L146" i="36"/>
  <c r="K146" i="36"/>
  <c r="U145" i="36"/>
  <c r="T145" i="36"/>
  <c r="S145" i="36"/>
  <c r="R145" i="36"/>
  <c r="Q145" i="36"/>
  <c r="P145" i="36"/>
  <c r="O145" i="36"/>
  <c r="N145" i="36"/>
  <c r="M145" i="36"/>
  <c r="L145" i="36"/>
  <c r="K145" i="36"/>
  <c r="U144" i="36"/>
  <c r="T144" i="36"/>
  <c r="S144" i="36"/>
  <c r="R144" i="36"/>
  <c r="Q144" i="36"/>
  <c r="P144" i="36"/>
  <c r="O144" i="36"/>
  <c r="N144" i="36"/>
  <c r="M144" i="36"/>
  <c r="L144" i="36"/>
  <c r="K144" i="36"/>
  <c r="U143" i="36"/>
  <c r="T143" i="36"/>
  <c r="S143" i="36"/>
  <c r="R143" i="36"/>
  <c r="Q143" i="36"/>
  <c r="P143" i="36"/>
  <c r="O143" i="36"/>
  <c r="N143" i="36"/>
  <c r="M143" i="36"/>
  <c r="L143" i="36"/>
  <c r="K143" i="36"/>
  <c r="U142" i="36"/>
  <c r="T142" i="36"/>
  <c r="S142" i="36"/>
  <c r="R142" i="36"/>
  <c r="Q142" i="36"/>
  <c r="P142" i="36"/>
  <c r="O142" i="36"/>
  <c r="N142" i="36"/>
  <c r="M142" i="36"/>
  <c r="L142" i="36"/>
  <c r="K142" i="36"/>
  <c r="U141" i="36"/>
  <c r="T141" i="36"/>
  <c r="S141" i="36"/>
  <c r="R141" i="36"/>
  <c r="Q141" i="36"/>
  <c r="P141" i="36"/>
  <c r="O141" i="36"/>
  <c r="N141" i="36"/>
  <c r="M141" i="36"/>
  <c r="L141" i="36"/>
  <c r="K141" i="36"/>
  <c r="U140" i="36"/>
  <c r="T140" i="36"/>
  <c r="S140" i="36"/>
  <c r="R140" i="36"/>
  <c r="Q140" i="36"/>
  <c r="P140" i="36"/>
  <c r="O140" i="36"/>
  <c r="N140" i="36"/>
  <c r="M140" i="36"/>
  <c r="L140" i="36"/>
  <c r="K140" i="36"/>
  <c r="U139" i="36"/>
  <c r="T139" i="36"/>
  <c r="S139" i="36"/>
  <c r="R139" i="36"/>
  <c r="Q139" i="36"/>
  <c r="P139" i="36"/>
  <c r="O139" i="36"/>
  <c r="N139" i="36"/>
  <c r="M139" i="36"/>
  <c r="L139" i="36"/>
  <c r="K139" i="36"/>
  <c r="U138" i="36"/>
  <c r="T138" i="36"/>
  <c r="S138" i="36"/>
  <c r="R138" i="36"/>
  <c r="Q138" i="36"/>
  <c r="P138" i="36"/>
  <c r="O138" i="36"/>
  <c r="N138" i="36"/>
  <c r="M138" i="36"/>
  <c r="L138" i="36"/>
  <c r="K138" i="36"/>
  <c r="U137" i="36"/>
  <c r="T137" i="36"/>
  <c r="S137" i="36"/>
  <c r="R137" i="36"/>
  <c r="Q137" i="36"/>
  <c r="P137" i="36"/>
  <c r="O137" i="36"/>
  <c r="N137" i="36"/>
  <c r="M137" i="36"/>
  <c r="L137" i="36"/>
  <c r="K137" i="36"/>
  <c r="U136" i="36"/>
  <c r="T136" i="36"/>
  <c r="S136" i="36"/>
  <c r="R136" i="36"/>
  <c r="Q136" i="36"/>
  <c r="P136" i="36"/>
  <c r="O136" i="36"/>
  <c r="N136" i="36"/>
  <c r="M136" i="36"/>
  <c r="L136" i="36"/>
  <c r="K136" i="36"/>
  <c r="U135" i="36"/>
  <c r="T135" i="36"/>
  <c r="S135" i="36"/>
  <c r="R135" i="36"/>
  <c r="Q135" i="36"/>
  <c r="P135" i="36"/>
  <c r="O135" i="36"/>
  <c r="N135" i="36"/>
  <c r="M135" i="36"/>
  <c r="L135" i="36"/>
  <c r="K135" i="36"/>
  <c r="U134" i="36"/>
  <c r="T134" i="36"/>
  <c r="S134" i="36"/>
  <c r="R134" i="36"/>
  <c r="Q134" i="36"/>
  <c r="P134" i="36"/>
  <c r="O134" i="36"/>
  <c r="N134" i="36"/>
  <c r="M134" i="36"/>
  <c r="L134" i="36"/>
  <c r="K134" i="36"/>
  <c r="U133" i="36"/>
  <c r="T133" i="36"/>
  <c r="S133" i="36"/>
  <c r="R133" i="36"/>
  <c r="Q133" i="36"/>
  <c r="P133" i="36"/>
  <c r="O133" i="36"/>
  <c r="N133" i="36"/>
  <c r="M133" i="36"/>
  <c r="L133" i="36"/>
  <c r="K133" i="36"/>
  <c r="U132" i="36"/>
  <c r="T132" i="36"/>
  <c r="S132" i="36"/>
  <c r="R132" i="36"/>
  <c r="Q132" i="36"/>
  <c r="P132" i="36"/>
  <c r="O132" i="36"/>
  <c r="N132" i="36"/>
  <c r="M132" i="36"/>
  <c r="L132" i="36"/>
  <c r="K132" i="36"/>
  <c r="U131" i="36"/>
  <c r="T131" i="36"/>
  <c r="S131" i="36"/>
  <c r="R131" i="36"/>
  <c r="Q131" i="36"/>
  <c r="P131" i="36"/>
  <c r="O131" i="36"/>
  <c r="N131" i="36"/>
  <c r="M131" i="36"/>
  <c r="L131" i="36"/>
  <c r="K131" i="36"/>
  <c r="U130" i="36"/>
  <c r="T130" i="36"/>
  <c r="S130" i="36"/>
  <c r="R130" i="36"/>
  <c r="Q130" i="36"/>
  <c r="P130" i="36"/>
  <c r="O130" i="36"/>
  <c r="N130" i="36"/>
  <c r="M130" i="36"/>
  <c r="L130" i="36"/>
  <c r="K130" i="36"/>
  <c r="U129" i="36"/>
  <c r="T129" i="36"/>
  <c r="S129" i="36"/>
  <c r="R129" i="36"/>
  <c r="Q129" i="36"/>
  <c r="P129" i="36"/>
  <c r="O129" i="36"/>
  <c r="N129" i="36"/>
  <c r="M129" i="36"/>
  <c r="L129" i="36"/>
  <c r="K129" i="36"/>
  <c r="U128" i="36"/>
  <c r="T128" i="36"/>
  <c r="S128" i="36"/>
  <c r="R128" i="36"/>
  <c r="Q128" i="36"/>
  <c r="P128" i="36"/>
  <c r="O128" i="36"/>
  <c r="N128" i="36"/>
  <c r="M128" i="36"/>
  <c r="L128" i="36"/>
  <c r="K128" i="36"/>
  <c r="U127" i="36"/>
  <c r="T127" i="36"/>
  <c r="S127" i="36"/>
  <c r="R127" i="36"/>
  <c r="Q127" i="36"/>
  <c r="P127" i="36"/>
  <c r="O127" i="36"/>
  <c r="N127" i="36"/>
  <c r="M127" i="36"/>
  <c r="L127" i="36"/>
  <c r="K127" i="36"/>
  <c r="U126" i="36"/>
  <c r="T126" i="36"/>
  <c r="S126" i="36"/>
  <c r="R126" i="36"/>
  <c r="Q126" i="36"/>
  <c r="P126" i="36"/>
  <c r="O126" i="36"/>
  <c r="N126" i="36"/>
  <c r="M126" i="36"/>
  <c r="L126" i="36"/>
  <c r="K126" i="36"/>
  <c r="U125" i="36"/>
  <c r="T125" i="36"/>
  <c r="S125" i="36"/>
  <c r="R125" i="36"/>
  <c r="Q125" i="36"/>
  <c r="P125" i="36"/>
  <c r="O125" i="36"/>
  <c r="N125" i="36"/>
  <c r="M125" i="36"/>
  <c r="L125" i="36"/>
  <c r="K125" i="36"/>
  <c r="U124" i="36"/>
  <c r="T124" i="36"/>
  <c r="S124" i="36"/>
  <c r="R124" i="36"/>
  <c r="Q124" i="36"/>
  <c r="P124" i="36"/>
  <c r="O124" i="36"/>
  <c r="N124" i="36"/>
  <c r="M124" i="36"/>
  <c r="L124" i="36"/>
  <c r="K124" i="36"/>
  <c r="U123" i="36"/>
  <c r="T123" i="36"/>
  <c r="S123" i="36"/>
  <c r="R123" i="36"/>
  <c r="Q123" i="36"/>
  <c r="P123" i="36"/>
  <c r="O123" i="36"/>
  <c r="N123" i="36"/>
  <c r="M123" i="36"/>
  <c r="L123" i="36"/>
  <c r="K123" i="36"/>
  <c r="U122" i="36"/>
  <c r="T122" i="36"/>
  <c r="S122" i="36"/>
  <c r="R122" i="36"/>
  <c r="Q122" i="36"/>
  <c r="P122" i="36"/>
  <c r="O122" i="36"/>
  <c r="N122" i="36"/>
  <c r="M122" i="36"/>
  <c r="L122" i="36"/>
  <c r="K122" i="36"/>
  <c r="U121" i="36"/>
  <c r="T121" i="36"/>
  <c r="S121" i="36"/>
  <c r="R121" i="36"/>
  <c r="Q121" i="36"/>
  <c r="P121" i="36"/>
  <c r="O121" i="36"/>
  <c r="N121" i="36"/>
  <c r="M121" i="36"/>
  <c r="L121" i="36"/>
  <c r="K121" i="36"/>
  <c r="U120" i="36"/>
  <c r="T120" i="36"/>
  <c r="S120" i="36"/>
  <c r="R120" i="36"/>
  <c r="Q120" i="36"/>
  <c r="P120" i="36"/>
  <c r="O120" i="36"/>
  <c r="N120" i="36"/>
  <c r="M120" i="36"/>
  <c r="L120" i="36"/>
  <c r="K120" i="36"/>
  <c r="U119" i="36"/>
  <c r="T119" i="36"/>
  <c r="S119" i="36"/>
  <c r="R119" i="36"/>
  <c r="Q119" i="36"/>
  <c r="P119" i="36"/>
  <c r="O119" i="36"/>
  <c r="N119" i="36"/>
  <c r="M119" i="36"/>
  <c r="L119" i="36"/>
  <c r="K119" i="36"/>
  <c r="U118" i="36"/>
  <c r="T118" i="36"/>
  <c r="S118" i="36"/>
  <c r="R118" i="36"/>
  <c r="Q118" i="36"/>
  <c r="P118" i="36"/>
  <c r="O118" i="36"/>
  <c r="N118" i="36"/>
  <c r="M118" i="36"/>
  <c r="L118" i="36"/>
  <c r="K118" i="36"/>
  <c r="U117" i="36"/>
  <c r="T117" i="36"/>
  <c r="S117" i="36"/>
  <c r="R117" i="36"/>
  <c r="Q117" i="36"/>
  <c r="P117" i="36"/>
  <c r="O117" i="36"/>
  <c r="N117" i="36"/>
  <c r="M117" i="36"/>
  <c r="L117" i="36"/>
  <c r="K117" i="36"/>
  <c r="U116" i="36"/>
  <c r="T116" i="36"/>
  <c r="S116" i="36"/>
  <c r="R116" i="36"/>
  <c r="Q116" i="36"/>
  <c r="P116" i="36"/>
  <c r="O116" i="36"/>
  <c r="N116" i="36"/>
  <c r="M116" i="36"/>
  <c r="L116" i="36"/>
  <c r="K116" i="36"/>
  <c r="U115" i="36"/>
  <c r="T115" i="36"/>
  <c r="S115" i="36"/>
  <c r="R115" i="36"/>
  <c r="Q115" i="36"/>
  <c r="P115" i="36"/>
  <c r="O115" i="36"/>
  <c r="N115" i="36"/>
  <c r="M115" i="36"/>
  <c r="L115" i="36"/>
  <c r="K115" i="36"/>
  <c r="U114" i="36"/>
  <c r="T114" i="36"/>
  <c r="S114" i="36"/>
  <c r="R114" i="36"/>
  <c r="Q114" i="36"/>
  <c r="P114" i="36"/>
  <c r="O114" i="36"/>
  <c r="N114" i="36"/>
  <c r="M114" i="36"/>
  <c r="L114" i="36"/>
  <c r="K114" i="36"/>
  <c r="U113" i="36"/>
  <c r="T113" i="36"/>
  <c r="S113" i="36"/>
  <c r="R113" i="36"/>
  <c r="Q113" i="36"/>
  <c r="P113" i="36"/>
  <c r="O113" i="36"/>
  <c r="N113" i="36"/>
  <c r="M113" i="36"/>
  <c r="L113" i="36"/>
  <c r="K113" i="36"/>
  <c r="U112" i="36"/>
  <c r="T112" i="36"/>
  <c r="S112" i="36"/>
  <c r="R112" i="36"/>
  <c r="Q112" i="36"/>
  <c r="P112" i="36"/>
  <c r="O112" i="36"/>
  <c r="N112" i="36"/>
  <c r="M112" i="36"/>
  <c r="L112" i="36"/>
  <c r="K112" i="36"/>
  <c r="U111" i="36"/>
  <c r="T111" i="36"/>
  <c r="S111" i="36"/>
  <c r="R111" i="36"/>
  <c r="Q111" i="36"/>
  <c r="P111" i="36"/>
  <c r="O111" i="36"/>
  <c r="N111" i="36"/>
  <c r="M111" i="36"/>
  <c r="L111" i="36"/>
  <c r="K111" i="36"/>
  <c r="U110" i="36"/>
  <c r="T110" i="36"/>
  <c r="S110" i="36"/>
  <c r="R110" i="36"/>
  <c r="Q110" i="36"/>
  <c r="P110" i="36"/>
  <c r="O110" i="36"/>
  <c r="N110" i="36"/>
  <c r="M110" i="36"/>
  <c r="L110" i="36"/>
  <c r="K110" i="36"/>
  <c r="U109" i="36"/>
  <c r="T109" i="36"/>
  <c r="S109" i="36"/>
  <c r="R109" i="36"/>
  <c r="Q109" i="36"/>
  <c r="P109" i="36"/>
  <c r="O109" i="36"/>
  <c r="N109" i="36"/>
  <c r="M109" i="36"/>
  <c r="L109" i="36"/>
  <c r="K109" i="36"/>
  <c r="U108" i="36"/>
  <c r="T108" i="36"/>
  <c r="S108" i="36"/>
  <c r="R108" i="36"/>
  <c r="Q108" i="36"/>
  <c r="P108" i="36"/>
  <c r="O108" i="36"/>
  <c r="N108" i="36"/>
  <c r="M108" i="36"/>
  <c r="L108" i="36"/>
  <c r="K108" i="36"/>
  <c r="U107" i="36"/>
  <c r="T107" i="36"/>
  <c r="S107" i="36"/>
  <c r="R107" i="36"/>
  <c r="Q107" i="36"/>
  <c r="P107" i="36"/>
  <c r="O107" i="36"/>
  <c r="N107" i="36"/>
  <c r="M107" i="36"/>
  <c r="L107" i="36"/>
  <c r="K107" i="36"/>
  <c r="U106" i="36"/>
  <c r="T106" i="36"/>
  <c r="S106" i="36"/>
  <c r="R106" i="36"/>
  <c r="Q106" i="36"/>
  <c r="P106" i="36"/>
  <c r="O106" i="36"/>
  <c r="N106" i="36"/>
  <c r="M106" i="36"/>
  <c r="L106" i="36"/>
  <c r="K106" i="36"/>
  <c r="U105" i="36"/>
  <c r="T105" i="36"/>
  <c r="S105" i="36"/>
  <c r="R105" i="36"/>
  <c r="Q105" i="36"/>
  <c r="P105" i="36"/>
  <c r="O105" i="36"/>
  <c r="N105" i="36"/>
  <c r="M105" i="36"/>
  <c r="L105" i="36"/>
  <c r="K105" i="36"/>
  <c r="U104" i="36"/>
  <c r="T104" i="36"/>
  <c r="S104" i="36"/>
  <c r="R104" i="36"/>
  <c r="Q104" i="36"/>
  <c r="P104" i="36"/>
  <c r="O104" i="36"/>
  <c r="N104" i="36"/>
  <c r="M104" i="36"/>
  <c r="L104" i="36"/>
  <c r="K104" i="36"/>
  <c r="U103" i="36"/>
  <c r="T103" i="36"/>
  <c r="S103" i="36"/>
  <c r="R103" i="36"/>
  <c r="Q103" i="36"/>
  <c r="P103" i="36"/>
  <c r="O103" i="36"/>
  <c r="N103" i="36"/>
  <c r="M103" i="36"/>
  <c r="L103" i="36"/>
  <c r="K103" i="36"/>
  <c r="U102" i="36"/>
  <c r="T102" i="36"/>
  <c r="S102" i="36"/>
  <c r="R102" i="36"/>
  <c r="Q102" i="36"/>
  <c r="P102" i="36"/>
  <c r="O102" i="36"/>
  <c r="N102" i="36"/>
  <c r="M102" i="36"/>
  <c r="L102" i="36"/>
  <c r="K102" i="36"/>
  <c r="U101" i="36"/>
  <c r="T101" i="36"/>
  <c r="S101" i="36"/>
  <c r="R101" i="36"/>
  <c r="Q101" i="36"/>
  <c r="P101" i="36"/>
  <c r="O101" i="36"/>
  <c r="N101" i="36"/>
  <c r="M101" i="36"/>
  <c r="L101" i="36"/>
  <c r="K101" i="36"/>
  <c r="U100" i="36"/>
  <c r="T100" i="36"/>
  <c r="S100" i="36"/>
  <c r="R100" i="36"/>
  <c r="Q100" i="36"/>
  <c r="P100" i="36"/>
  <c r="O100" i="36"/>
  <c r="N100" i="36"/>
  <c r="M100" i="36"/>
  <c r="L100" i="36"/>
  <c r="K100" i="36"/>
  <c r="U99" i="36"/>
  <c r="T99" i="36"/>
  <c r="S99" i="36"/>
  <c r="R99" i="36"/>
  <c r="Q99" i="36"/>
  <c r="P99" i="36"/>
  <c r="O99" i="36"/>
  <c r="N99" i="36"/>
  <c r="M99" i="36"/>
  <c r="L99" i="36"/>
  <c r="K99" i="36"/>
  <c r="U98" i="36"/>
  <c r="T98" i="36"/>
  <c r="S98" i="36"/>
  <c r="R98" i="36"/>
  <c r="Q98" i="36"/>
  <c r="P98" i="36"/>
  <c r="O98" i="36"/>
  <c r="N98" i="36"/>
  <c r="M98" i="36"/>
  <c r="L98" i="36"/>
  <c r="K98" i="36"/>
  <c r="U97" i="36"/>
  <c r="T97" i="36"/>
  <c r="S97" i="36"/>
  <c r="R97" i="36"/>
  <c r="Q97" i="36"/>
  <c r="P97" i="36"/>
  <c r="O97" i="36"/>
  <c r="N97" i="36"/>
  <c r="M97" i="36"/>
  <c r="L97" i="36"/>
  <c r="K97" i="36"/>
  <c r="U96" i="36"/>
  <c r="T96" i="36"/>
  <c r="S96" i="36"/>
  <c r="R96" i="36"/>
  <c r="Q96" i="36"/>
  <c r="P96" i="36"/>
  <c r="O96" i="36"/>
  <c r="N96" i="36"/>
  <c r="M96" i="36"/>
  <c r="L96" i="36"/>
  <c r="K96" i="36"/>
  <c r="U95" i="36"/>
  <c r="T95" i="36"/>
  <c r="S95" i="36"/>
  <c r="R95" i="36"/>
  <c r="Q95" i="36"/>
  <c r="P95" i="36"/>
  <c r="O95" i="36"/>
  <c r="N95" i="36"/>
  <c r="M95" i="36"/>
  <c r="L95" i="36"/>
  <c r="K95" i="36"/>
  <c r="U94" i="36"/>
  <c r="T94" i="36"/>
  <c r="S94" i="36"/>
  <c r="R94" i="36"/>
  <c r="Q94" i="36"/>
  <c r="P94" i="36"/>
  <c r="O94" i="36"/>
  <c r="N94" i="36"/>
  <c r="M94" i="36"/>
  <c r="L94" i="36"/>
  <c r="K94" i="36"/>
  <c r="U93" i="36"/>
  <c r="T93" i="36"/>
  <c r="S93" i="36"/>
  <c r="R93" i="36"/>
  <c r="Q93" i="36"/>
  <c r="P93" i="36"/>
  <c r="O93" i="36"/>
  <c r="N93" i="36"/>
  <c r="M93" i="36"/>
  <c r="L93" i="36"/>
  <c r="K93" i="36"/>
  <c r="U92" i="36"/>
  <c r="T92" i="36"/>
  <c r="S92" i="36"/>
  <c r="R92" i="36"/>
  <c r="Q92" i="36"/>
  <c r="P92" i="36"/>
  <c r="O92" i="36"/>
  <c r="N92" i="36"/>
  <c r="M92" i="36"/>
  <c r="L92" i="36"/>
  <c r="K92" i="36"/>
  <c r="U91" i="36"/>
  <c r="T91" i="36"/>
  <c r="S91" i="36"/>
  <c r="R91" i="36"/>
  <c r="Q91" i="36"/>
  <c r="P91" i="36"/>
  <c r="O91" i="36"/>
  <c r="N91" i="36"/>
  <c r="M91" i="36"/>
  <c r="L91" i="36"/>
  <c r="K91" i="36"/>
  <c r="U90" i="36"/>
  <c r="T90" i="36"/>
  <c r="S90" i="36"/>
  <c r="R90" i="36"/>
  <c r="Q90" i="36"/>
  <c r="P90" i="36"/>
  <c r="O90" i="36"/>
  <c r="N90" i="36"/>
  <c r="M90" i="36"/>
  <c r="L90" i="36"/>
  <c r="K90" i="36"/>
  <c r="U89" i="36"/>
  <c r="T89" i="36"/>
  <c r="S89" i="36"/>
  <c r="R89" i="36"/>
  <c r="Q89" i="36"/>
  <c r="P89" i="36"/>
  <c r="O89" i="36"/>
  <c r="N89" i="36"/>
  <c r="M89" i="36"/>
  <c r="L89" i="36"/>
  <c r="K89" i="36"/>
  <c r="U88" i="36"/>
  <c r="T88" i="36"/>
  <c r="S88" i="36"/>
  <c r="R88" i="36"/>
  <c r="Q88" i="36"/>
  <c r="P88" i="36"/>
  <c r="O88" i="36"/>
  <c r="N88" i="36"/>
  <c r="M88" i="36"/>
  <c r="L88" i="36"/>
  <c r="K88" i="36"/>
  <c r="U87" i="36"/>
  <c r="T87" i="36"/>
  <c r="S87" i="36"/>
  <c r="R87" i="36"/>
  <c r="Q87" i="36"/>
  <c r="P87" i="36"/>
  <c r="O87" i="36"/>
  <c r="N87" i="36"/>
  <c r="M87" i="36"/>
  <c r="L87" i="36"/>
  <c r="K87" i="36"/>
  <c r="U86" i="36"/>
  <c r="T86" i="36"/>
  <c r="S86" i="36"/>
  <c r="R86" i="36"/>
  <c r="Q86" i="36"/>
  <c r="P86" i="36"/>
  <c r="O86" i="36"/>
  <c r="N86" i="36"/>
  <c r="M86" i="36"/>
  <c r="L86" i="36"/>
  <c r="K86" i="36"/>
  <c r="U85" i="36"/>
  <c r="T85" i="36"/>
  <c r="S85" i="36"/>
  <c r="R85" i="36"/>
  <c r="Q85" i="36"/>
  <c r="P85" i="36"/>
  <c r="O85" i="36"/>
  <c r="N85" i="36"/>
  <c r="M85" i="36"/>
  <c r="L85" i="36"/>
  <c r="K85" i="36"/>
  <c r="U84" i="36"/>
  <c r="T84" i="36"/>
  <c r="S84" i="36"/>
  <c r="R84" i="36"/>
  <c r="Q84" i="36"/>
  <c r="P84" i="36"/>
  <c r="O84" i="36"/>
  <c r="N84" i="36"/>
  <c r="M84" i="36"/>
  <c r="L84" i="36"/>
  <c r="K84" i="36"/>
  <c r="U83" i="36"/>
  <c r="T83" i="36"/>
  <c r="S83" i="36"/>
  <c r="R83" i="36"/>
  <c r="Q83" i="36"/>
  <c r="P83" i="36"/>
  <c r="O83" i="36"/>
  <c r="N83" i="36"/>
  <c r="M83" i="36"/>
  <c r="L83" i="36"/>
  <c r="K83" i="36"/>
  <c r="U82" i="36"/>
  <c r="T82" i="36"/>
  <c r="S82" i="36"/>
  <c r="R82" i="36"/>
  <c r="Q82" i="36"/>
  <c r="P82" i="36"/>
  <c r="O82" i="36"/>
  <c r="N82" i="36"/>
  <c r="M82" i="36"/>
  <c r="L82" i="36"/>
  <c r="K82" i="36"/>
  <c r="U81" i="36"/>
  <c r="T81" i="36"/>
  <c r="S81" i="36"/>
  <c r="R81" i="36"/>
  <c r="Q81" i="36"/>
  <c r="P81" i="36"/>
  <c r="O81" i="36"/>
  <c r="N81" i="36"/>
  <c r="M81" i="36"/>
  <c r="L81" i="36"/>
  <c r="K81" i="36"/>
  <c r="U80" i="36"/>
  <c r="T80" i="36"/>
  <c r="S80" i="36"/>
  <c r="R80" i="36"/>
  <c r="Q80" i="36"/>
  <c r="P80" i="36"/>
  <c r="O80" i="36"/>
  <c r="N80" i="36"/>
  <c r="M80" i="36"/>
  <c r="L80" i="36"/>
  <c r="K80" i="36"/>
  <c r="U79" i="36"/>
  <c r="T79" i="36"/>
  <c r="S79" i="36"/>
  <c r="R79" i="36"/>
  <c r="Q79" i="36"/>
  <c r="P79" i="36"/>
  <c r="O79" i="36"/>
  <c r="N79" i="36"/>
  <c r="M79" i="36"/>
  <c r="L79" i="36"/>
  <c r="K79" i="36"/>
  <c r="U78" i="36"/>
  <c r="T78" i="36"/>
  <c r="S78" i="36"/>
  <c r="R78" i="36"/>
  <c r="Q78" i="36"/>
  <c r="P78" i="36"/>
  <c r="O78" i="36"/>
  <c r="N78" i="36"/>
  <c r="M78" i="36"/>
  <c r="L78" i="36"/>
  <c r="K78" i="36"/>
  <c r="U77" i="36"/>
  <c r="T77" i="36"/>
  <c r="S77" i="36"/>
  <c r="R77" i="36"/>
  <c r="Q77" i="36"/>
  <c r="P77" i="36"/>
  <c r="O77" i="36"/>
  <c r="N77" i="36"/>
  <c r="M77" i="36"/>
  <c r="L77" i="36"/>
  <c r="K77" i="36"/>
  <c r="U76" i="36"/>
  <c r="T76" i="36"/>
  <c r="S76" i="36"/>
  <c r="R76" i="36"/>
  <c r="Q76" i="36"/>
  <c r="P76" i="36"/>
  <c r="O76" i="36"/>
  <c r="N76" i="36"/>
  <c r="M76" i="36"/>
  <c r="L76" i="36"/>
  <c r="K76" i="36"/>
  <c r="U75" i="36"/>
  <c r="T75" i="36"/>
  <c r="S75" i="36"/>
  <c r="R75" i="36"/>
  <c r="Q75" i="36"/>
  <c r="P75" i="36"/>
  <c r="O75" i="36"/>
  <c r="N75" i="36"/>
  <c r="M75" i="36"/>
  <c r="L75" i="36"/>
  <c r="K75" i="36"/>
  <c r="U74" i="36"/>
  <c r="T74" i="36"/>
  <c r="S74" i="36"/>
  <c r="R74" i="36"/>
  <c r="Q74" i="36"/>
  <c r="P74" i="36"/>
  <c r="O74" i="36"/>
  <c r="N74" i="36"/>
  <c r="M74" i="36"/>
  <c r="L74" i="36"/>
  <c r="K74" i="36"/>
  <c r="U73" i="36"/>
  <c r="T73" i="36"/>
  <c r="S73" i="36"/>
  <c r="R73" i="36"/>
  <c r="Q73" i="36"/>
  <c r="P73" i="36"/>
  <c r="O73" i="36"/>
  <c r="N73" i="36"/>
  <c r="M73" i="36"/>
  <c r="L73" i="36"/>
  <c r="K73" i="36"/>
  <c r="U72" i="36"/>
  <c r="T72" i="36"/>
  <c r="S72" i="36"/>
  <c r="R72" i="36"/>
  <c r="Q72" i="36"/>
  <c r="P72" i="36"/>
  <c r="O72" i="36"/>
  <c r="N72" i="36"/>
  <c r="M72" i="36"/>
  <c r="L72" i="36"/>
  <c r="K72" i="36"/>
  <c r="U71" i="36"/>
  <c r="T71" i="36"/>
  <c r="S71" i="36"/>
  <c r="R71" i="36"/>
  <c r="Q71" i="36"/>
  <c r="P71" i="36"/>
  <c r="O71" i="36"/>
  <c r="N71" i="36"/>
  <c r="M71" i="36"/>
  <c r="L71" i="36"/>
  <c r="K71" i="36"/>
  <c r="U70" i="36"/>
  <c r="T70" i="36"/>
  <c r="S70" i="36"/>
  <c r="R70" i="36"/>
  <c r="Q70" i="36"/>
  <c r="P70" i="36"/>
  <c r="O70" i="36"/>
  <c r="N70" i="36"/>
  <c r="M70" i="36"/>
  <c r="L70" i="36"/>
  <c r="K70" i="36"/>
  <c r="U69" i="36"/>
  <c r="T69" i="36"/>
  <c r="S69" i="36"/>
  <c r="R69" i="36"/>
  <c r="Q69" i="36"/>
  <c r="P69" i="36"/>
  <c r="O69" i="36"/>
  <c r="N69" i="36"/>
  <c r="M69" i="36"/>
  <c r="L69" i="36"/>
  <c r="K69" i="36"/>
  <c r="U68" i="36"/>
  <c r="T68" i="36"/>
  <c r="S68" i="36"/>
  <c r="R68" i="36"/>
  <c r="Q68" i="36"/>
  <c r="P68" i="36"/>
  <c r="O68" i="36"/>
  <c r="N68" i="36"/>
  <c r="M68" i="36"/>
  <c r="L68" i="36"/>
  <c r="K68" i="36"/>
  <c r="U67" i="36"/>
  <c r="T67" i="36"/>
  <c r="S67" i="36"/>
  <c r="R67" i="36"/>
  <c r="Q67" i="36"/>
  <c r="P67" i="36"/>
  <c r="O67" i="36"/>
  <c r="N67" i="36"/>
  <c r="M67" i="36"/>
  <c r="L67" i="36"/>
  <c r="K67" i="36"/>
  <c r="U66" i="36"/>
  <c r="T66" i="36"/>
  <c r="S66" i="36"/>
  <c r="R66" i="36"/>
  <c r="Q66" i="36"/>
  <c r="P66" i="36"/>
  <c r="O66" i="36"/>
  <c r="N66" i="36"/>
  <c r="M66" i="36"/>
  <c r="L66" i="36"/>
  <c r="K66" i="36"/>
  <c r="U65" i="36"/>
  <c r="T65" i="36"/>
  <c r="S65" i="36"/>
  <c r="R65" i="36"/>
  <c r="Q65" i="36"/>
  <c r="P65" i="36"/>
  <c r="O65" i="36"/>
  <c r="N65" i="36"/>
  <c r="M65" i="36"/>
  <c r="L65" i="36"/>
  <c r="K65" i="36"/>
  <c r="U64" i="36"/>
  <c r="T64" i="36"/>
  <c r="S64" i="36"/>
  <c r="R64" i="36"/>
  <c r="Q64" i="36"/>
  <c r="P64" i="36"/>
  <c r="O64" i="36"/>
  <c r="N64" i="36"/>
  <c r="M64" i="36"/>
  <c r="L64" i="36"/>
  <c r="K64" i="36"/>
  <c r="U63" i="36"/>
  <c r="T63" i="36"/>
  <c r="S63" i="36"/>
  <c r="R63" i="36"/>
  <c r="Q63" i="36"/>
  <c r="P63" i="36"/>
  <c r="O63" i="36"/>
  <c r="N63" i="36"/>
  <c r="M63" i="36"/>
  <c r="L63" i="36"/>
  <c r="K63" i="36"/>
  <c r="U62" i="36"/>
  <c r="T62" i="36"/>
  <c r="S62" i="36"/>
  <c r="R62" i="36"/>
  <c r="Q62" i="36"/>
  <c r="P62" i="36"/>
  <c r="O62" i="36"/>
  <c r="N62" i="36"/>
  <c r="M62" i="36"/>
  <c r="L62" i="36"/>
  <c r="K62" i="36"/>
  <c r="U61" i="36"/>
  <c r="T61" i="36"/>
  <c r="S61" i="36"/>
  <c r="R61" i="36"/>
  <c r="Q61" i="36"/>
  <c r="P61" i="36"/>
  <c r="O61" i="36"/>
  <c r="N61" i="36"/>
  <c r="M61" i="36"/>
  <c r="L61" i="36"/>
  <c r="K61" i="36"/>
  <c r="U60" i="36"/>
  <c r="T60" i="36"/>
  <c r="S60" i="36"/>
  <c r="R60" i="36"/>
  <c r="Q60" i="36"/>
  <c r="P60" i="36"/>
  <c r="O60" i="36"/>
  <c r="N60" i="36"/>
  <c r="M60" i="36"/>
  <c r="L60" i="36"/>
  <c r="K60" i="36"/>
  <c r="U59" i="36"/>
  <c r="T59" i="36"/>
  <c r="S59" i="36"/>
  <c r="R59" i="36"/>
  <c r="Q59" i="36"/>
  <c r="P59" i="36"/>
  <c r="O59" i="36"/>
  <c r="N59" i="36"/>
  <c r="M59" i="36"/>
  <c r="L59" i="36"/>
  <c r="K59" i="36"/>
  <c r="U58" i="36"/>
  <c r="T58" i="36"/>
  <c r="S58" i="36"/>
  <c r="R58" i="36"/>
  <c r="Q58" i="36"/>
  <c r="P58" i="36"/>
  <c r="O58" i="36"/>
  <c r="N58" i="36"/>
  <c r="M58" i="36"/>
  <c r="L58" i="36"/>
  <c r="K58" i="36"/>
  <c r="U57" i="36"/>
  <c r="T57" i="36"/>
  <c r="S57" i="36"/>
  <c r="R57" i="36"/>
  <c r="Q57" i="36"/>
  <c r="P57" i="36"/>
  <c r="O57" i="36"/>
  <c r="N57" i="36"/>
  <c r="M57" i="36"/>
  <c r="L57" i="36"/>
  <c r="K57" i="36"/>
  <c r="U56" i="36"/>
  <c r="T56" i="36"/>
  <c r="S56" i="36"/>
  <c r="R56" i="36"/>
  <c r="Q56" i="36"/>
  <c r="P56" i="36"/>
  <c r="O56" i="36"/>
  <c r="N56" i="36"/>
  <c r="M56" i="36"/>
  <c r="L56" i="36"/>
  <c r="K56" i="36"/>
  <c r="U55" i="36"/>
  <c r="T55" i="36"/>
  <c r="S55" i="36"/>
  <c r="R55" i="36"/>
  <c r="Q55" i="36"/>
  <c r="P55" i="36"/>
  <c r="O55" i="36"/>
  <c r="N55" i="36"/>
  <c r="M55" i="36"/>
  <c r="L55" i="36"/>
  <c r="K55" i="36"/>
  <c r="U54" i="36"/>
  <c r="T54" i="36"/>
  <c r="S54" i="36"/>
  <c r="R54" i="36"/>
  <c r="Q54" i="36"/>
  <c r="P54" i="36"/>
  <c r="O54" i="36"/>
  <c r="N54" i="36"/>
  <c r="M54" i="36"/>
  <c r="L54" i="36"/>
  <c r="K54" i="36"/>
  <c r="U53" i="36"/>
  <c r="T53" i="36"/>
  <c r="S53" i="36"/>
  <c r="R53" i="36"/>
  <c r="Q53" i="36"/>
  <c r="P53" i="36"/>
  <c r="O53" i="36"/>
  <c r="N53" i="36"/>
  <c r="M53" i="36"/>
  <c r="L53" i="36"/>
  <c r="K53" i="36"/>
  <c r="U52" i="36"/>
  <c r="T52" i="36"/>
  <c r="S52" i="36"/>
  <c r="R52" i="36"/>
  <c r="Q52" i="36"/>
  <c r="P52" i="36"/>
  <c r="O52" i="36"/>
  <c r="N52" i="36"/>
  <c r="M52" i="36"/>
  <c r="L52" i="36"/>
  <c r="K52" i="36"/>
  <c r="U51" i="36"/>
  <c r="T51" i="36"/>
  <c r="S51" i="36"/>
  <c r="R51" i="36"/>
  <c r="Q51" i="36"/>
  <c r="P51" i="36"/>
  <c r="O51" i="36"/>
  <c r="N51" i="36"/>
  <c r="M51" i="36"/>
  <c r="L51" i="36"/>
  <c r="K51" i="36"/>
  <c r="U50" i="36"/>
  <c r="T50" i="36"/>
  <c r="S50" i="36"/>
  <c r="R50" i="36"/>
  <c r="Q50" i="36"/>
  <c r="P50" i="36"/>
  <c r="O50" i="36"/>
  <c r="N50" i="36"/>
  <c r="M50" i="36"/>
  <c r="L50" i="36"/>
  <c r="K50" i="36"/>
  <c r="U49" i="36"/>
  <c r="T49" i="36"/>
  <c r="S49" i="36"/>
  <c r="R49" i="36"/>
  <c r="Q49" i="36"/>
  <c r="P49" i="36"/>
  <c r="O49" i="36"/>
  <c r="N49" i="36"/>
  <c r="M49" i="36"/>
  <c r="L49" i="36"/>
  <c r="K49" i="36"/>
  <c r="U48" i="36"/>
  <c r="T48" i="36"/>
  <c r="S48" i="36"/>
  <c r="R48" i="36"/>
  <c r="Q48" i="36"/>
  <c r="P48" i="36"/>
  <c r="O48" i="36"/>
  <c r="N48" i="36"/>
  <c r="M48" i="36"/>
  <c r="L48" i="36"/>
  <c r="K48" i="36"/>
  <c r="U47" i="36"/>
  <c r="T47" i="36"/>
  <c r="S47" i="36"/>
  <c r="R47" i="36"/>
  <c r="Q47" i="36"/>
  <c r="P47" i="36"/>
  <c r="O47" i="36"/>
  <c r="N47" i="36"/>
  <c r="M47" i="36"/>
  <c r="L47" i="36"/>
  <c r="K47" i="36"/>
  <c r="U46" i="36"/>
  <c r="T46" i="36"/>
  <c r="S46" i="36"/>
  <c r="R46" i="36"/>
  <c r="Q46" i="36"/>
  <c r="P46" i="36"/>
  <c r="O46" i="36"/>
  <c r="N46" i="36"/>
  <c r="M46" i="36"/>
  <c r="L46" i="36"/>
  <c r="K46" i="36"/>
  <c r="U45" i="36"/>
  <c r="T45" i="36"/>
  <c r="S45" i="36"/>
  <c r="R45" i="36"/>
  <c r="Q45" i="36"/>
  <c r="P45" i="36"/>
  <c r="O45" i="36"/>
  <c r="N45" i="36"/>
  <c r="M45" i="36"/>
  <c r="L45" i="36"/>
  <c r="K45" i="36"/>
  <c r="U44" i="36"/>
  <c r="T44" i="36"/>
  <c r="S44" i="36"/>
  <c r="R44" i="36"/>
  <c r="Q44" i="36"/>
  <c r="P44" i="36"/>
  <c r="O44" i="36"/>
  <c r="N44" i="36"/>
  <c r="M44" i="36"/>
  <c r="L44" i="36"/>
  <c r="K44" i="36"/>
  <c r="U43" i="36"/>
  <c r="T43" i="36"/>
  <c r="S43" i="36"/>
  <c r="R43" i="36"/>
  <c r="Q43" i="36"/>
  <c r="P43" i="36"/>
  <c r="O43" i="36"/>
  <c r="N43" i="36"/>
  <c r="M43" i="36"/>
  <c r="L43" i="36"/>
  <c r="K43" i="36"/>
  <c r="U42" i="36"/>
  <c r="T42" i="36"/>
  <c r="S42" i="36"/>
  <c r="R42" i="36"/>
  <c r="Q42" i="36"/>
  <c r="P42" i="36"/>
  <c r="O42" i="36"/>
  <c r="N42" i="36"/>
  <c r="M42" i="36"/>
  <c r="L42" i="36"/>
  <c r="K42" i="36"/>
  <c r="U41" i="36"/>
  <c r="T41" i="36"/>
  <c r="S41" i="36"/>
  <c r="R41" i="36"/>
  <c r="Q41" i="36"/>
  <c r="P41" i="36"/>
  <c r="O41" i="36"/>
  <c r="N41" i="36"/>
  <c r="M41" i="36"/>
  <c r="L41" i="36"/>
  <c r="K41" i="36"/>
  <c r="U40" i="36"/>
  <c r="T40" i="36"/>
  <c r="S40" i="36"/>
  <c r="R40" i="36"/>
  <c r="Q40" i="36"/>
  <c r="P40" i="36"/>
  <c r="O40" i="36"/>
  <c r="N40" i="36"/>
  <c r="M40" i="36"/>
  <c r="L40" i="36"/>
  <c r="K40" i="36"/>
  <c r="U39" i="36"/>
  <c r="T39" i="36"/>
  <c r="S39" i="36"/>
  <c r="R39" i="36"/>
  <c r="Q39" i="36"/>
  <c r="P39" i="36"/>
  <c r="O39" i="36"/>
  <c r="N39" i="36"/>
  <c r="M39" i="36"/>
  <c r="L39" i="36"/>
  <c r="K39" i="36"/>
  <c r="U38" i="36"/>
  <c r="T38" i="36"/>
  <c r="S38" i="36"/>
  <c r="R38" i="36"/>
  <c r="Q38" i="36"/>
  <c r="P38" i="36"/>
  <c r="O38" i="36"/>
  <c r="N38" i="36"/>
  <c r="M38" i="36"/>
  <c r="L38" i="36"/>
  <c r="K38" i="36"/>
  <c r="U37" i="36"/>
  <c r="T37" i="36"/>
  <c r="S37" i="36"/>
  <c r="R37" i="36"/>
  <c r="Q37" i="36"/>
  <c r="P37" i="36"/>
  <c r="O37" i="36"/>
  <c r="N37" i="36"/>
  <c r="M37" i="36"/>
  <c r="L37" i="36"/>
  <c r="K37" i="36"/>
  <c r="U36" i="36"/>
  <c r="T36" i="36"/>
  <c r="S36" i="36"/>
  <c r="R36" i="36"/>
  <c r="Q36" i="36"/>
  <c r="P36" i="36"/>
  <c r="O36" i="36"/>
  <c r="N36" i="36"/>
  <c r="M36" i="36"/>
  <c r="L36" i="36"/>
  <c r="K36" i="36"/>
  <c r="U35" i="36"/>
  <c r="T35" i="36"/>
  <c r="S35" i="36"/>
  <c r="R35" i="36"/>
  <c r="Q35" i="36"/>
  <c r="P35" i="36"/>
  <c r="O35" i="36"/>
  <c r="N35" i="36"/>
  <c r="M35" i="36"/>
  <c r="L35" i="36"/>
  <c r="K35" i="36"/>
  <c r="U34" i="36"/>
  <c r="T34" i="36"/>
  <c r="S34" i="36"/>
  <c r="R34" i="36"/>
  <c r="Q34" i="36"/>
  <c r="P34" i="36"/>
  <c r="O34" i="36"/>
  <c r="N34" i="36"/>
  <c r="M34" i="36"/>
  <c r="L34" i="36"/>
  <c r="K34" i="36"/>
  <c r="U33" i="36"/>
  <c r="T33" i="36"/>
  <c r="S33" i="36"/>
  <c r="R33" i="36"/>
  <c r="Q33" i="36"/>
  <c r="P33" i="36"/>
  <c r="O33" i="36"/>
  <c r="N33" i="36"/>
  <c r="M33" i="36"/>
  <c r="L33" i="36"/>
  <c r="K33" i="36"/>
  <c r="U32" i="36"/>
  <c r="T32" i="36"/>
  <c r="S32" i="36"/>
  <c r="R32" i="36"/>
  <c r="Q32" i="36"/>
  <c r="P32" i="36"/>
  <c r="O32" i="36"/>
  <c r="N32" i="36"/>
  <c r="M32" i="36"/>
  <c r="L32" i="36"/>
  <c r="K32" i="36"/>
  <c r="U31" i="36"/>
  <c r="T31" i="36"/>
  <c r="S31" i="36"/>
  <c r="R31" i="36"/>
  <c r="Q31" i="36"/>
  <c r="P31" i="36"/>
  <c r="O31" i="36"/>
  <c r="N31" i="36"/>
  <c r="M31" i="36"/>
  <c r="L31" i="36"/>
  <c r="K31" i="36"/>
  <c r="U30" i="36"/>
  <c r="T30" i="36"/>
  <c r="S30" i="36"/>
  <c r="R30" i="36"/>
  <c r="Q30" i="36"/>
  <c r="P30" i="36"/>
  <c r="O30" i="36"/>
  <c r="N30" i="36"/>
  <c r="M30" i="36"/>
  <c r="L30" i="36"/>
  <c r="K30" i="36"/>
  <c r="U29" i="36"/>
  <c r="T29" i="36"/>
  <c r="S29" i="36"/>
  <c r="R29" i="36"/>
  <c r="Q29" i="36"/>
  <c r="P29" i="36"/>
  <c r="O29" i="36"/>
  <c r="N29" i="36"/>
  <c r="M29" i="36"/>
  <c r="L29" i="36"/>
  <c r="K29" i="36"/>
  <c r="U28" i="36"/>
  <c r="T28" i="36"/>
  <c r="S28" i="36"/>
  <c r="R28" i="36"/>
  <c r="Q28" i="36"/>
  <c r="P28" i="36"/>
  <c r="O28" i="36"/>
  <c r="N28" i="36"/>
  <c r="M28" i="36"/>
  <c r="L28" i="36"/>
  <c r="K28" i="36"/>
  <c r="U27" i="36"/>
  <c r="T27" i="36"/>
  <c r="S27" i="36"/>
  <c r="R27" i="36"/>
  <c r="Q27" i="36"/>
  <c r="P27" i="36"/>
  <c r="O27" i="36"/>
  <c r="N27" i="36"/>
  <c r="M27" i="36"/>
  <c r="L27" i="36"/>
  <c r="K27" i="36"/>
  <c r="U26" i="36"/>
  <c r="T26" i="36"/>
  <c r="S26" i="36"/>
  <c r="R26" i="36"/>
  <c r="Q26" i="36"/>
  <c r="P26" i="36"/>
  <c r="O26" i="36"/>
  <c r="N26" i="36"/>
  <c r="M26" i="36"/>
  <c r="L26" i="36"/>
  <c r="K26" i="36"/>
  <c r="U25" i="36"/>
  <c r="T25" i="36"/>
  <c r="S25" i="36"/>
  <c r="R25" i="36"/>
  <c r="Q25" i="36"/>
  <c r="P25" i="36"/>
  <c r="O25" i="36"/>
  <c r="N25" i="36"/>
  <c r="M25" i="36"/>
  <c r="L25" i="36"/>
  <c r="K25" i="36"/>
  <c r="U24" i="36"/>
  <c r="T24" i="36"/>
  <c r="S24" i="36"/>
  <c r="R24" i="36"/>
  <c r="Q24" i="36"/>
  <c r="P24" i="36"/>
  <c r="O24" i="36"/>
  <c r="N24" i="36"/>
  <c r="M24" i="36"/>
  <c r="L24" i="36"/>
  <c r="K24" i="36"/>
  <c r="U23" i="36"/>
  <c r="T23" i="36"/>
  <c r="S23" i="36"/>
  <c r="R23" i="36"/>
  <c r="Q23" i="36"/>
  <c r="P23" i="36"/>
  <c r="O23" i="36"/>
  <c r="N23" i="36"/>
  <c r="M23" i="36"/>
  <c r="L23" i="36"/>
  <c r="K23" i="36"/>
  <c r="U22" i="36"/>
  <c r="T22" i="36"/>
  <c r="S22" i="36"/>
  <c r="R22" i="36"/>
  <c r="Q22" i="36"/>
  <c r="P22" i="36"/>
  <c r="O22" i="36"/>
  <c r="N22" i="36"/>
  <c r="M22" i="36"/>
  <c r="L22" i="36"/>
  <c r="K22" i="36"/>
  <c r="U21" i="36"/>
  <c r="T21" i="36"/>
  <c r="S21" i="36"/>
  <c r="R21" i="36"/>
  <c r="Q21" i="36"/>
  <c r="P21" i="36"/>
  <c r="O21" i="36"/>
  <c r="N21" i="36"/>
  <c r="M21" i="36"/>
  <c r="L21" i="36"/>
  <c r="K21" i="36"/>
  <c r="U20" i="36"/>
  <c r="T20" i="36"/>
  <c r="S20" i="36"/>
  <c r="R20" i="36"/>
  <c r="Q20" i="36"/>
  <c r="P20" i="36"/>
  <c r="O20" i="36"/>
  <c r="N20" i="36"/>
  <c r="M20" i="36"/>
  <c r="L20" i="36"/>
  <c r="K20" i="36"/>
  <c r="U19" i="36"/>
  <c r="T19" i="36"/>
  <c r="S19" i="36"/>
  <c r="R19" i="36"/>
  <c r="Q19" i="36"/>
  <c r="P19" i="36"/>
  <c r="O19" i="36"/>
  <c r="N19" i="36"/>
  <c r="M19" i="36"/>
  <c r="L19" i="36"/>
  <c r="K19" i="36"/>
  <c r="U18" i="36"/>
  <c r="T18" i="36"/>
  <c r="S18" i="36"/>
  <c r="R18" i="36"/>
  <c r="Q18" i="36"/>
  <c r="P18" i="36"/>
  <c r="O18" i="36"/>
  <c r="N18" i="36"/>
  <c r="M18" i="36"/>
  <c r="L18" i="36"/>
  <c r="K18" i="36"/>
  <c r="U17" i="36"/>
  <c r="T17" i="36"/>
  <c r="S17" i="36"/>
  <c r="S619" i="36" s="1"/>
  <c r="R17" i="36"/>
  <c r="Q17" i="36"/>
  <c r="P17" i="36"/>
  <c r="O17" i="36"/>
  <c r="N17" i="36"/>
  <c r="M17" i="36"/>
  <c r="L17" i="36"/>
  <c r="K17" i="36"/>
  <c r="U16" i="36"/>
  <c r="T16" i="36"/>
  <c r="S16" i="36"/>
  <c r="R16" i="36"/>
  <c r="R619" i="36" s="1"/>
  <c r="Q16" i="36"/>
  <c r="P16" i="36"/>
  <c r="O16" i="36"/>
  <c r="N16" i="36"/>
  <c r="M16" i="36"/>
  <c r="L16" i="36"/>
  <c r="K16" i="36"/>
  <c r="U15" i="36"/>
  <c r="T15" i="36"/>
  <c r="S15" i="36"/>
  <c r="R15" i="36"/>
  <c r="Q15" i="36"/>
  <c r="Q618" i="36" s="1"/>
  <c r="P15" i="36"/>
  <c r="O15" i="36"/>
  <c r="N15" i="36"/>
  <c r="M15" i="36"/>
  <c r="L15" i="36"/>
  <c r="K15" i="36"/>
  <c r="U14" i="36"/>
  <c r="T14" i="36"/>
  <c r="S14" i="36"/>
  <c r="R14" i="36"/>
  <c r="Q14" i="36"/>
  <c r="P14" i="36"/>
  <c r="P618" i="36" s="1"/>
  <c r="O14" i="36"/>
  <c r="N14" i="36"/>
  <c r="M14" i="36"/>
  <c r="L14" i="36"/>
  <c r="K14" i="36"/>
  <c r="U13" i="36"/>
  <c r="T13" i="36"/>
  <c r="S13" i="36"/>
  <c r="R13" i="36"/>
  <c r="Q13" i="36"/>
  <c r="P13" i="36"/>
  <c r="O13" i="36"/>
  <c r="O620" i="36" s="1"/>
  <c r="N13" i="36"/>
  <c r="M13" i="36"/>
  <c r="L13" i="36"/>
  <c r="K13" i="36"/>
  <c r="U12" i="36"/>
  <c r="T12" i="36"/>
  <c r="S12" i="36"/>
  <c r="R12" i="36"/>
  <c r="Q12" i="36"/>
  <c r="P12" i="36"/>
  <c r="O12" i="36"/>
  <c r="N12" i="36"/>
  <c r="N620" i="36" s="1"/>
  <c r="M12" i="36"/>
  <c r="L12" i="36"/>
  <c r="K12" i="36"/>
  <c r="U11" i="36"/>
  <c r="T11" i="36"/>
  <c r="S11" i="36"/>
  <c r="R11" i="36"/>
  <c r="Q11" i="36"/>
  <c r="P11" i="36"/>
  <c r="O11" i="36"/>
  <c r="N11" i="36"/>
  <c r="M11" i="36"/>
  <c r="M619" i="36" s="1"/>
  <c r="L11" i="36"/>
  <c r="K11" i="36"/>
  <c r="U10" i="36"/>
  <c r="T10" i="36"/>
  <c r="S10" i="36"/>
  <c r="S618" i="36" s="1"/>
  <c r="R10" i="36"/>
  <c r="Q10" i="36"/>
  <c r="P10" i="36"/>
  <c r="O10" i="36"/>
  <c r="N10" i="36"/>
  <c r="M10" i="36"/>
  <c r="L10" i="36"/>
  <c r="L620" i="36" s="1"/>
  <c r="K10" i="36"/>
  <c r="U9" i="36"/>
  <c r="U618" i="36" s="1"/>
  <c r="T9" i="36"/>
  <c r="S9" i="36"/>
  <c r="R9" i="36"/>
  <c r="Q9" i="36"/>
  <c r="P9" i="36"/>
  <c r="O9" i="36"/>
  <c r="N9" i="36"/>
  <c r="M9" i="36"/>
  <c r="L9" i="36"/>
  <c r="K9" i="36"/>
  <c r="U8" i="36"/>
  <c r="T8" i="36"/>
  <c r="T618" i="36" s="1"/>
  <c r="S8" i="36"/>
  <c r="R8" i="36"/>
  <c r="Q8" i="36"/>
  <c r="P8" i="36"/>
  <c r="O8" i="36"/>
  <c r="N8" i="36"/>
  <c r="M8" i="36"/>
  <c r="L8" i="36"/>
  <c r="K8" i="36"/>
  <c r="AH616" i="36"/>
  <c r="AG616" i="36"/>
  <c r="AF616" i="36"/>
  <c r="AE616" i="36"/>
  <c r="AD616" i="36"/>
  <c r="AC616" i="36"/>
  <c r="AB616" i="36"/>
  <c r="AA616" i="36"/>
  <c r="Z616" i="36"/>
  <c r="Y616" i="36"/>
  <c r="X616" i="36"/>
  <c r="AH615" i="36"/>
  <c r="AG615" i="36"/>
  <c r="AF615" i="36"/>
  <c r="AE615" i="36"/>
  <c r="AD615" i="36"/>
  <c r="AC615" i="36"/>
  <c r="AB615" i="36"/>
  <c r="AA615" i="36"/>
  <c r="Z615" i="36"/>
  <c r="Y615" i="36"/>
  <c r="X615" i="36"/>
  <c r="AH614" i="36"/>
  <c r="AG614" i="36"/>
  <c r="AF614" i="36"/>
  <c r="AE614" i="36"/>
  <c r="AD614" i="36"/>
  <c r="AC614" i="36"/>
  <c r="AB614" i="36"/>
  <c r="AA614" i="36"/>
  <c r="Z614" i="36"/>
  <c r="Y614" i="36"/>
  <c r="X614" i="36"/>
  <c r="AH613" i="36"/>
  <c r="AG613" i="36"/>
  <c r="AF613" i="36"/>
  <c r="AE613" i="36"/>
  <c r="AD613" i="36"/>
  <c r="AC613" i="36"/>
  <c r="AB613" i="36"/>
  <c r="AA613" i="36"/>
  <c r="Z613" i="36"/>
  <c r="Y613" i="36"/>
  <c r="X613" i="36"/>
  <c r="AH612" i="36"/>
  <c r="AG612" i="36"/>
  <c r="AF612" i="36"/>
  <c r="AE612" i="36"/>
  <c r="AD612" i="36"/>
  <c r="AC612" i="36"/>
  <c r="AB612" i="36"/>
  <c r="AA612" i="36"/>
  <c r="Z612" i="36"/>
  <c r="Y612" i="36"/>
  <c r="X612" i="36"/>
  <c r="AH611" i="36"/>
  <c r="AG611" i="36"/>
  <c r="AF611" i="36"/>
  <c r="AE611" i="36"/>
  <c r="AD611" i="36"/>
  <c r="AC611" i="36"/>
  <c r="AB611" i="36"/>
  <c r="AA611" i="36"/>
  <c r="Z611" i="36"/>
  <c r="Y611" i="36"/>
  <c r="X611" i="36"/>
  <c r="AH610" i="36"/>
  <c r="AG610" i="36"/>
  <c r="AF610" i="36"/>
  <c r="AE610" i="36"/>
  <c r="AD610" i="36"/>
  <c r="AC610" i="36"/>
  <c r="AB610" i="36"/>
  <c r="AA610" i="36"/>
  <c r="Z610" i="36"/>
  <c r="Y610" i="36"/>
  <c r="X610" i="36"/>
  <c r="AH609" i="36"/>
  <c r="AG609" i="36"/>
  <c r="AF609" i="36"/>
  <c r="AE609" i="36"/>
  <c r="AD609" i="36"/>
  <c r="AC609" i="36"/>
  <c r="AB609" i="36"/>
  <c r="AA609" i="36"/>
  <c r="Z609" i="36"/>
  <c r="Y609" i="36"/>
  <c r="X609" i="36"/>
  <c r="AH608" i="36"/>
  <c r="AG608" i="36"/>
  <c r="AF608" i="36"/>
  <c r="AE608" i="36"/>
  <c r="AD608" i="36"/>
  <c r="AC608" i="36"/>
  <c r="AB608" i="36"/>
  <c r="AA608" i="36"/>
  <c r="Z608" i="36"/>
  <c r="Y608" i="36"/>
  <c r="X608" i="36"/>
  <c r="AH607" i="36"/>
  <c r="AG607" i="36"/>
  <c r="AF607" i="36"/>
  <c r="AE607" i="36"/>
  <c r="AD607" i="36"/>
  <c r="AC607" i="36"/>
  <c r="AB607" i="36"/>
  <c r="AA607" i="36"/>
  <c r="Z607" i="36"/>
  <c r="Y607" i="36"/>
  <c r="X607" i="36"/>
  <c r="AH606" i="36"/>
  <c r="AG606" i="36"/>
  <c r="AF606" i="36"/>
  <c r="AE606" i="36"/>
  <c r="AD606" i="36"/>
  <c r="AC606" i="36"/>
  <c r="AB606" i="36"/>
  <c r="AA606" i="36"/>
  <c r="Z606" i="36"/>
  <c r="Y606" i="36"/>
  <c r="X606" i="36"/>
  <c r="AH605" i="36"/>
  <c r="AG605" i="36"/>
  <c r="AF605" i="36"/>
  <c r="AE605" i="36"/>
  <c r="AD605" i="36"/>
  <c r="AC605" i="36"/>
  <c r="AB605" i="36"/>
  <c r="AA605" i="36"/>
  <c r="Z605" i="36"/>
  <c r="Y605" i="36"/>
  <c r="X605" i="36"/>
  <c r="AH604" i="36"/>
  <c r="AG604" i="36"/>
  <c r="AF604" i="36"/>
  <c r="AE604" i="36"/>
  <c r="AD604" i="36"/>
  <c r="AC604" i="36"/>
  <c r="AB604" i="36"/>
  <c r="AA604" i="36"/>
  <c r="Z604" i="36"/>
  <c r="Y604" i="36"/>
  <c r="X604" i="36"/>
  <c r="AH603" i="36"/>
  <c r="AG603" i="36"/>
  <c r="AF603" i="36"/>
  <c r="AE603" i="36"/>
  <c r="AD603" i="36"/>
  <c r="AC603" i="36"/>
  <c r="AB603" i="36"/>
  <c r="AA603" i="36"/>
  <c r="Z603" i="36"/>
  <c r="Y603" i="36"/>
  <c r="X603" i="36"/>
  <c r="AH602" i="36"/>
  <c r="AG602" i="36"/>
  <c r="AF602" i="36"/>
  <c r="AE602" i="36"/>
  <c r="AD602" i="36"/>
  <c r="AC602" i="36"/>
  <c r="AB602" i="36"/>
  <c r="AA602" i="36"/>
  <c r="Z602" i="36"/>
  <c r="Y602" i="36"/>
  <c r="X602" i="36"/>
  <c r="AH601" i="36"/>
  <c r="AG601" i="36"/>
  <c r="AF601" i="36"/>
  <c r="AE601" i="36"/>
  <c r="AD601" i="36"/>
  <c r="AC601" i="36"/>
  <c r="AB601" i="36"/>
  <c r="AA601" i="36"/>
  <c r="Z601" i="36"/>
  <c r="Y601" i="36"/>
  <c r="X601" i="36"/>
  <c r="AH600" i="36"/>
  <c r="AG600" i="36"/>
  <c r="AF600" i="36"/>
  <c r="AE600" i="36"/>
  <c r="AD600" i="36"/>
  <c r="AC600" i="36"/>
  <c r="AB600" i="36"/>
  <c r="AA600" i="36"/>
  <c r="Z600" i="36"/>
  <c r="Y600" i="36"/>
  <c r="X600" i="36"/>
  <c r="AH599" i="36"/>
  <c r="AG599" i="36"/>
  <c r="AF599" i="36"/>
  <c r="AE599" i="36"/>
  <c r="AD599" i="36"/>
  <c r="AC599" i="36"/>
  <c r="AB599" i="36"/>
  <c r="AA599" i="36"/>
  <c r="Z599" i="36"/>
  <c r="Y599" i="36"/>
  <c r="X599" i="36"/>
  <c r="AH598" i="36"/>
  <c r="AG598" i="36"/>
  <c r="AF598" i="36"/>
  <c r="AE598" i="36"/>
  <c r="AD598" i="36"/>
  <c r="AC598" i="36"/>
  <c r="AB598" i="36"/>
  <c r="AA598" i="36"/>
  <c r="Z598" i="36"/>
  <c r="Y598" i="36"/>
  <c r="X598" i="36"/>
  <c r="AH597" i="36"/>
  <c r="AG597" i="36"/>
  <c r="AF597" i="36"/>
  <c r="AE597" i="36"/>
  <c r="AD597" i="36"/>
  <c r="AC597" i="36"/>
  <c r="AB597" i="36"/>
  <c r="AA597" i="36"/>
  <c r="Z597" i="36"/>
  <c r="Y597" i="36"/>
  <c r="X597" i="36"/>
  <c r="AH596" i="36"/>
  <c r="AG596" i="36"/>
  <c r="AF596" i="36"/>
  <c r="AE596" i="36"/>
  <c r="AD596" i="36"/>
  <c r="AC596" i="36"/>
  <c r="AB596" i="36"/>
  <c r="AA596" i="36"/>
  <c r="Z596" i="36"/>
  <c r="Y596" i="36"/>
  <c r="X596" i="36"/>
  <c r="AH595" i="36"/>
  <c r="AG595" i="36"/>
  <c r="AF595" i="36"/>
  <c r="AE595" i="36"/>
  <c r="AD595" i="36"/>
  <c r="AC595" i="36"/>
  <c r="AB595" i="36"/>
  <c r="AA595" i="36"/>
  <c r="Z595" i="36"/>
  <c r="Y595" i="36"/>
  <c r="X595" i="36"/>
  <c r="AH594" i="36"/>
  <c r="AG594" i="36"/>
  <c r="AF594" i="36"/>
  <c r="AE594" i="36"/>
  <c r="AD594" i="36"/>
  <c r="AC594" i="36"/>
  <c r="AB594" i="36"/>
  <c r="AA594" i="36"/>
  <c r="Z594" i="36"/>
  <c r="Y594" i="36"/>
  <c r="X594" i="36"/>
  <c r="AH593" i="36"/>
  <c r="AG593" i="36"/>
  <c r="AF593" i="36"/>
  <c r="AE593" i="36"/>
  <c r="AD593" i="36"/>
  <c r="AC593" i="36"/>
  <c r="AB593" i="36"/>
  <c r="AA593" i="36"/>
  <c r="Z593" i="36"/>
  <c r="Y593" i="36"/>
  <c r="X593" i="36"/>
  <c r="AH592" i="36"/>
  <c r="AG592" i="36"/>
  <c r="AF592" i="36"/>
  <c r="AE592" i="36"/>
  <c r="AD592" i="36"/>
  <c r="AC592" i="36"/>
  <c r="AB592" i="36"/>
  <c r="AA592" i="36"/>
  <c r="Z592" i="36"/>
  <c r="Y592" i="36"/>
  <c r="X592" i="36"/>
  <c r="AH591" i="36"/>
  <c r="AG591" i="36"/>
  <c r="AF591" i="36"/>
  <c r="AE591" i="36"/>
  <c r="AD591" i="36"/>
  <c r="AC591" i="36"/>
  <c r="AB591" i="36"/>
  <c r="AA591" i="36"/>
  <c r="Z591" i="36"/>
  <c r="Y591" i="36"/>
  <c r="X591" i="36"/>
  <c r="AH590" i="36"/>
  <c r="AG590" i="36"/>
  <c r="AF590" i="36"/>
  <c r="AE590" i="36"/>
  <c r="AD590" i="36"/>
  <c r="AC590" i="36"/>
  <c r="AB590" i="36"/>
  <c r="AA590" i="36"/>
  <c r="Z590" i="36"/>
  <c r="Y590" i="36"/>
  <c r="X590" i="36"/>
  <c r="AH589" i="36"/>
  <c r="AG589" i="36"/>
  <c r="AF589" i="36"/>
  <c r="AE589" i="36"/>
  <c r="AD589" i="36"/>
  <c r="AC589" i="36"/>
  <c r="AB589" i="36"/>
  <c r="AA589" i="36"/>
  <c r="Z589" i="36"/>
  <c r="Y589" i="36"/>
  <c r="X589" i="36"/>
  <c r="AH588" i="36"/>
  <c r="AG588" i="36"/>
  <c r="AF588" i="36"/>
  <c r="AE588" i="36"/>
  <c r="AD588" i="36"/>
  <c r="AC588" i="36"/>
  <c r="AB588" i="36"/>
  <c r="AA588" i="36"/>
  <c r="Z588" i="36"/>
  <c r="Y588" i="36"/>
  <c r="X588" i="36"/>
  <c r="AH587" i="36"/>
  <c r="AG587" i="36"/>
  <c r="AF587" i="36"/>
  <c r="AE587" i="36"/>
  <c r="AD587" i="36"/>
  <c r="AC587" i="36"/>
  <c r="AB587" i="36"/>
  <c r="AA587" i="36"/>
  <c r="Z587" i="36"/>
  <c r="Y587" i="36"/>
  <c r="X587" i="36"/>
  <c r="AH586" i="36"/>
  <c r="AG586" i="36"/>
  <c r="AF586" i="36"/>
  <c r="AE586" i="36"/>
  <c r="AD586" i="36"/>
  <c r="AC586" i="36"/>
  <c r="AB586" i="36"/>
  <c r="AA586" i="36"/>
  <c r="Z586" i="36"/>
  <c r="Y586" i="36"/>
  <c r="X586" i="36"/>
  <c r="AH585" i="36"/>
  <c r="AG585" i="36"/>
  <c r="AF585" i="36"/>
  <c r="AE585" i="36"/>
  <c r="AD585" i="36"/>
  <c r="AC585" i="36"/>
  <c r="AB585" i="36"/>
  <c r="AA585" i="36"/>
  <c r="Z585" i="36"/>
  <c r="Y585" i="36"/>
  <c r="X585" i="36"/>
  <c r="AH584" i="36"/>
  <c r="AG584" i="36"/>
  <c r="AF584" i="36"/>
  <c r="AE584" i="36"/>
  <c r="AD584" i="36"/>
  <c r="AC584" i="36"/>
  <c r="AB584" i="36"/>
  <c r="AA584" i="36"/>
  <c r="Z584" i="36"/>
  <c r="Y584" i="36"/>
  <c r="X584" i="36"/>
  <c r="AH583" i="36"/>
  <c r="AG583" i="36"/>
  <c r="AF583" i="36"/>
  <c r="AE583" i="36"/>
  <c r="AD583" i="36"/>
  <c r="AC583" i="36"/>
  <c r="AB583" i="36"/>
  <c r="AA583" i="36"/>
  <c r="Z583" i="36"/>
  <c r="Y583" i="36"/>
  <c r="X583" i="36"/>
  <c r="AH582" i="36"/>
  <c r="AG582" i="36"/>
  <c r="AF582" i="36"/>
  <c r="AE582" i="36"/>
  <c r="AD582" i="36"/>
  <c r="AC582" i="36"/>
  <c r="AB582" i="36"/>
  <c r="AA582" i="36"/>
  <c r="Z582" i="36"/>
  <c r="Y582" i="36"/>
  <c r="X582" i="36"/>
  <c r="AH581" i="36"/>
  <c r="AG581" i="36"/>
  <c r="AF581" i="36"/>
  <c r="AE581" i="36"/>
  <c r="AD581" i="36"/>
  <c r="AC581" i="36"/>
  <c r="AB581" i="36"/>
  <c r="AA581" i="36"/>
  <c r="Z581" i="36"/>
  <c r="Y581" i="36"/>
  <c r="X581" i="36"/>
  <c r="AH580" i="36"/>
  <c r="AG580" i="36"/>
  <c r="AF580" i="36"/>
  <c r="AE580" i="36"/>
  <c r="AD580" i="36"/>
  <c r="AC580" i="36"/>
  <c r="AB580" i="36"/>
  <c r="AA580" i="36"/>
  <c r="Z580" i="36"/>
  <c r="Y580" i="36"/>
  <c r="X580" i="36"/>
  <c r="AH579" i="36"/>
  <c r="AG579" i="36"/>
  <c r="AF579" i="36"/>
  <c r="AE579" i="36"/>
  <c r="AD579" i="36"/>
  <c r="AC579" i="36"/>
  <c r="AB579" i="36"/>
  <c r="AA579" i="36"/>
  <c r="Z579" i="36"/>
  <c r="Y579" i="36"/>
  <c r="X579" i="36"/>
  <c r="AH578" i="36"/>
  <c r="AG578" i="36"/>
  <c r="AF578" i="36"/>
  <c r="AE578" i="36"/>
  <c r="AD578" i="36"/>
  <c r="AC578" i="36"/>
  <c r="AB578" i="36"/>
  <c r="AA578" i="36"/>
  <c r="Z578" i="36"/>
  <c r="Y578" i="36"/>
  <c r="X578" i="36"/>
  <c r="AH577" i="36"/>
  <c r="AG577" i="36"/>
  <c r="AF577" i="36"/>
  <c r="AE577" i="36"/>
  <c r="AD577" i="36"/>
  <c r="AC577" i="36"/>
  <c r="AB577" i="36"/>
  <c r="AA577" i="36"/>
  <c r="Z577" i="36"/>
  <c r="Y577" i="36"/>
  <c r="X577" i="36"/>
  <c r="AH576" i="36"/>
  <c r="AG576" i="36"/>
  <c r="AF576" i="36"/>
  <c r="AE576" i="36"/>
  <c r="AD576" i="36"/>
  <c r="AC576" i="36"/>
  <c r="AB576" i="36"/>
  <c r="AA576" i="36"/>
  <c r="Z576" i="36"/>
  <c r="Y576" i="36"/>
  <c r="X576" i="36"/>
  <c r="AH575" i="36"/>
  <c r="AG575" i="36"/>
  <c r="AF575" i="36"/>
  <c r="AE575" i="36"/>
  <c r="AD575" i="36"/>
  <c r="AC575" i="36"/>
  <c r="AB575" i="36"/>
  <c r="AA575" i="36"/>
  <c r="Z575" i="36"/>
  <c r="Y575" i="36"/>
  <c r="X575" i="36"/>
  <c r="AH574" i="36"/>
  <c r="AG574" i="36"/>
  <c r="AF574" i="36"/>
  <c r="AE574" i="36"/>
  <c r="AD574" i="36"/>
  <c r="AC574" i="36"/>
  <c r="AB574" i="36"/>
  <c r="AA574" i="36"/>
  <c r="Z574" i="36"/>
  <c r="Y574" i="36"/>
  <c r="X574" i="36"/>
  <c r="AH573" i="36"/>
  <c r="AG573" i="36"/>
  <c r="AF573" i="36"/>
  <c r="AE573" i="36"/>
  <c r="AD573" i="36"/>
  <c r="AC573" i="36"/>
  <c r="AB573" i="36"/>
  <c r="AA573" i="36"/>
  <c r="Z573" i="36"/>
  <c r="Y573" i="36"/>
  <c r="X573" i="36"/>
  <c r="AH572" i="36"/>
  <c r="AG572" i="36"/>
  <c r="AF572" i="36"/>
  <c r="AE572" i="36"/>
  <c r="AD572" i="36"/>
  <c r="AC572" i="36"/>
  <c r="AB572" i="36"/>
  <c r="AA572" i="36"/>
  <c r="Z572" i="36"/>
  <c r="Y572" i="36"/>
  <c r="X572" i="36"/>
  <c r="AH571" i="36"/>
  <c r="AG571" i="36"/>
  <c r="AF571" i="36"/>
  <c r="AE571" i="36"/>
  <c r="AD571" i="36"/>
  <c r="AC571" i="36"/>
  <c r="AB571" i="36"/>
  <c r="AA571" i="36"/>
  <c r="Z571" i="36"/>
  <c r="Y571" i="36"/>
  <c r="X571" i="36"/>
  <c r="AH570" i="36"/>
  <c r="AG570" i="36"/>
  <c r="AF570" i="36"/>
  <c r="AE570" i="36"/>
  <c r="AD570" i="36"/>
  <c r="AC570" i="36"/>
  <c r="AB570" i="36"/>
  <c r="AA570" i="36"/>
  <c r="Z570" i="36"/>
  <c r="Y570" i="36"/>
  <c r="X570" i="36"/>
  <c r="AH569" i="36"/>
  <c r="AG569" i="36"/>
  <c r="AF569" i="36"/>
  <c r="AE569" i="36"/>
  <c r="AD569" i="36"/>
  <c r="AC569" i="36"/>
  <c r="AB569" i="36"/>
  <c r="AA569" i="36"/>
  <c r="Z569" i="36"/>
  <c r="Y569" i="36"/>
  <c r="X569" i="36"/>
  <c r="AH568" i="36"/>
  <c r="AG568" i="36"/>
  <c r="AF568" i="36"/>
  <c r="AE568" i="36"/>
  <c r="AD568" i="36"/>
  <c r="AC568" i="36"/>
  <c r="AB568" i="36"/>
  <c r="AA568" i="36"/>
  <c r="Z568" i="36"/>
  <c r="Y568" i="36"/>
  <c r="X568" i="36"/>
  <c r="AH567" i="36"/>
  <c r="AG567" i="36"/>
  <c r="AF567" i="36"/>
  <c r="AE567" i="36"/>
  <c r="AD567" i="36"/>
  <c r="AC567" i="36"/>
  <c r="AB567" i="36"/>
  <c r="AA567" i="36"/>
  <c r="Z567" i="36"/>
  <c r="Y567" i="36"/>
  <c r="X567" i="36"/>
  <c r="AH566" i="36"/>
  <c r="AG566" i="36"/>
  <c r="AF566" i="36"/>
  <c r="AE566" i="36"/>
  <c r="AD566" i="36"/>
  <c r="AC566" i="36"/>
  <c r="AB566" i="36"/>
  <c r="AA566" i="36"/>
  <c r="Z566" i="36"/>
  <c r="Y566" i="36"/>
  <c r="X566" i="36"/>
  <c r="AH565" i="36"/>
  <c r="AG565" i="36"/>
  <c r="AF565" i="36"/>
  <c r="AE565" i="36"/>
  <c r="AD565" i="36"/>
  <c r="AC565" i="36"/>
  <c r="AB565" i="36"/>
  <c r="AA565" i="36"/>
  <c r="Z565" i="36"/>
  <c r="Y565" i="36"/>
  <c r="X565" i="36"/>
  <c r="AH564" i="36"/>
  <c r="AG564" i="36"/>
  <c r="AF564" i="36"/>
  <c r="AE564" i="36"/>
  <c r="AD564" i="36"/>
  <c r="AC564" i="36"/>
  <c r="AB564" i="36"/>
  <c r="AA564" i="36"/>
  <c r="Z564" i="36"/>
  <c r="Y564" i="36"/>
  <c r="X564" i="36"/>
  <c r="AH563" i="36"/>
  <c r="AG563" i="36"/>
  <c r="AF563" i="36"/>
  <c r="AE563" i="36"/>
  <c r="AD563" i="36"/>
  <c r="AC563" i="36"/>
  <c r="AB563" i="36"/>
  <c r="AA563" i="36"/>
  <c r="Z563" i="36"/>
  <c r="Y563" i="36"/>
  <c r="X563" i="36"/>
  <c r="AH562" i="36"/>
  <c r="AG562" i="36"/>
  <c r="AF562" i="36"/>
  <c r="AE562" i="36"/>
  <c r="AD562" i="36"/>
  <c r="AC562" i="36"/>
  <c r="AB562" i="36"/>
  <c r="AA562" i="36"/>
  <c r="Z562" i="36"/>
  <c r="Y562" i="36"/>
  <c r="X562" i="36"/>
  <c r="AH561" i="36"/>
  <c r="AG561" i="36"/>
  <c r="AF561" i="36"/>
  <c r="AE561" i="36"/>
  <c r="AD561" i="36"/>
  <c r="AC561" i="36"/>
  <c r="AB561" i="36"/>
  <c r="AA561" i="36"/>
  <c r="Z561" i="36"/>
  <c r="Y561" i="36"/>
  <c r="X561" i="36"/>
  <c r="AH560" i="36"/>
  <c r="AG560" i="36"/>
  <c r="AF560" i="36"/>
  <c r="AE560" i="36"/>
  <c r="AD560" i="36"/>
  <c r="AC560" i="36"/>
  <c r="AB560" i="36"/>
  <c r="AA560" i="36"/>
  <c r="Z560" i="36"/>
  <c r="Y560" i="36"/>
  <c r="X560" i="36"/>
  <c r="AH559" i="36"/>
  <c r="AG559" i="36"/>
  <c r="AF559" i="36"/>
  <c r="AE559" i="36"/>
  <c r="AD559" i="36"/>
  <c r="AC559" i="36"/>
  <c r="AB559" i="36"/>
  <c r="AA559" i="36"/>
  <c r="Z559" i="36"/>
  <c r="Y559" i="36"/>
  <c r="X559" i="36"/>
  <c r="AH558" i="36"/>
  <c r="AG558" i="36"/>
  <c r="AF558" i="36"/>
  <c r="AE558" i="36"/>
  <c r="AD558" i="36"/>
  <c r="AC558" i="36"/>
  <c r="AB558" i="36"/>
  <c r="AA558" i="36"/>
  <c r="Z558" i="36"/>
  <c r="Y558" i="36"/>
  <c r="X558" i="36"/>
  <c r="AH557" i="36"/>
  <c r="AG557" i="36"/>
  <c r="AF557" i="36"/>
  <c r="AE557" i="36"/>
  <c r="AD557" i="36"/>
  <c r="AC557" i="36"/>
  <c r="AB557" i="36"/>
  <c r="AA557" i="36"/>
  <c r="Z557" i="36"/>
  <c r="Y557" i="36"/>
  <c r="X557" i="36"/>
  <c r="AH556" i="36"/>
  <c r="AG556" i="36"/>
  <c r="AF556" i="36"/>
  <c r="AE556" i="36"/>
  <c r="AD556" i="36"/>
  <c r="AC556" i="36"/>
  <c r="AB556" i="36"/>
  <c r="AA556" i="36"/>
  <c r="Z556" i="36"/>
  <c r="Y556" i="36"/>
  <c r="X556" i="36"/>
  <c r="AH555" i="36"/>
  <c r="AG555" i="36"/>
  <c r="AF555" i="36"/>
  <c r="AE555" i="36"/>
  <c r="AD555" i="36"/>
  <c r="AC555" i="36"/>
  <c r="AB555" i="36"/>
  <c r="AA555" i="36"/>
  <c r="Z555" i="36"/>
  <c r="Y555" i="36"/>
  <c r="X555" i="36"/>
  <c r="AH554" i="36"/>
  <c r="AG554" i="36"/>
  <c r="AF554" i="36"/>
  <c r="AE554" i="36"/>
  <c r="AD554" i="36"/>
  <c r="AC554" i="36"/>
  <c r="AB554" i="36"/>
  <c r="AA554" i="36"/>
  <c r="Z554" i="36"/>
  <c r="Y554" i="36"/>
  <c r="X554" i="36"/>
  <c r="AH553" i="36"/>
  <c r="AG553" i="36"/>
  <c r="AF553" i="36"/>
  <c r="AE553" i="36"/>
  <c r="AD553" i="36"/>
  <c r="AC553" i="36"/>
  <c r="AB553" i="36"/>
  <c r="AA553" i="36"/>
  <c r="Z553" i="36"/>
  <c r="Y553" i="36"/>
  <c r="X553" i="36"/>
  <c r="AH552" i="36"/>
  <c r="AG552" i="36"/>
  <c r="AF552" i="36"/>
  <c r="AE552" i="36"/>
  <c r="AD552" i="36"/>
  <c r="AC552" i="36"/>
  <c r="AB552" i="36"/>
  <c r="AA552" i="36"/>
  <c r="Z552" i="36"/>
  <c r="Y552" i="36"/>
  <c r="X552" i="36"/>
  <c r="AH551" i="36"/>
  <c r="AG551" i="36"/>
  <c r="AF551" i="36"/>
  <c r="AE551" i="36"/>
  <c r="AD551" i="36"/>
  <c r="AC551" i="36"/>
  <c r="AB551" i="36"/>
  <c r="AA551" i="36"/>
  <c r="Z551" i="36"/>
  <c r="Y551" i="36"/>
  <c r="X551" i="36"/>
  <c r="AH550" i="36"/>
  <c r="AG550" i="36"/>
  <c r="AF550" i="36"/>
  <c r="AE550" i="36"/>
  <c r="AD550" i="36"/>
  <c r="AC550" i="36"/>
  <c r="AB550" i="36"/>
  <c r="AA550" i="36"/>
  <c r="Z550" i="36"/>
  <c r="Y550" i="36"/>
  <c r="X550" i="36"/>
  <c r="AH549" i="36"/>
  <c r="AG549" i="36"/>
  <c r="AF549" i="36"/>
  <c r="AE549" i="36"/>
  <c r="AD549" i="36"/>
  <c r="AC549" i="36"/>
  <c r="AB549" i="36"/>
  <c r="AA549" i="36"/>
  <c r="Z549" i="36"/>
  <c r="Y549" i="36"/>
  <c r="X549" i="36"/>
  <c r="AH548" i="36"/>
  <c r="AG548" i="36"/>
  <c r="AF548" i="36"/>
  <c r="AE548" i="36"/>
  <c r="AD548" i="36"/>
  <c r="AC548" i="36"/>
  <c r="AB548" i="36"/>
  <c r="AA548" i="36"/>
  <c r="Z548" i="36"/>
  <c r="Y548" i="36"/>
  <c r="X548" i="36"/>
  <c r="AH547" i="36"/>
  <c r="AG547" i="36"/>
  <c r="AF547" i="36"/>
  <c r="AE547" i="36"/>
  <c r="AD547" i="36"/>
  <c r="AC547" i="36"/>
  <c r="AB547" i="36"/>
  <c r="AA547" i="36"/>
  <c r="Z547" i="36"/>
  <c r="Y547" i="36"/>
  <c r="X547" i="36"/>
  <c r="AH546" i="36"/>
  <c r="AG546" i="36"/>
  <c r="AF546" i="36"/>
  <c r="AE546" i="36"/>
  <c r="AD546" i="36"/>
  <c r="AC546" i="36"/>
  <c r="AB546" i="36"/>
  <c r="AA546" i="36"/>
  <c r="Z546" i="36"/>
  <c r="Y546" i="36"/>
  <c r="X546" i="36"/>
  <c r="AH545" i="36"/>
  <c r="AG545" i="36"/>
  <c r="AF545" i="36"/>
  <c r="AE545" i="36"/>
  <c r="AD545" i="36"/>
  <c r="AC545" i="36"/>
  <c r="AB545" i="36"/>
  <c r="AA545" i="36"/>
  <c r="Z545" i="36"/>
  <c r="Y545" i="36"/>
  <c r="X545" i="36"/>
  <c r="AH544" i="36"/>
  <c r="AG544" i="36"/>
  <c r="AF544" i="36"/>
  <c r="AE544" i="36"/>
  <c r="AD544" i="36"/>
  <c r="AC544" i="36"/>
  <c r="AB544" i="36"/>
  <c r="AA544" i="36"/>
  <c r="Z544" i="36"/>
  <c r="Y544" i="36"/>
  <c r="X544" i="36"/>
  <c r="AH543" i="36"/>
  <c r="AG543" i="36"/>
  <c r="AF543" i="36"/>
  <c r="AE543" i="36"/>
  <c r="AD543" i="36"/>
  <c r="AC543" i="36"/>
  <c r="AB543" i="36"/>
  <c r="AA543" i="36"/>
  <c r="Z543" i="36"/>
  <c r="Y543" i="36"/>
  <c r="X543" i="36"/>
  <c r="AH542" i="36"/>
  <c r="AG542" i="36"/>
  <c r="AF542" i="36"/>
  <c r="AE542" i="36"/>
  <c r="AD542" i="36"/>
  <c r="AC542" i="36"/>
  <c r="AB542" i="36"/>
  <c r="AA542" i="36"/>
  <c r="Z542" i="36"/>
  <c r="Y542" i="36"/>
  <c r="X542" i="36"/>
  <c r="AH541" i="36"/>
  <c r="AG541" i="36"/>
  <c r="AF541" i="36"/>
  <c r="AE541" i="36"/>
  <c r="AD541" i="36"/>
  <c r="AC541" i="36"/>
  <c r="AB541" i="36"/>
  <c r="AA541" i="36"/>
  <c r="Z541" i="36"/>
  <c r="Y541" i="36"/>
  <c r="X541" i="36"/>
  <c r="AH540" i="36"/>
  <c r="AG540" i="36"/>
  <c r="AF540" i="36"/>
  <c r="AE540" i="36"/>
  <c r="AD540" i="36"/>
  <c r="AC540" i="36"/>
  <c r="AB540" i="36"/>
  <c r="AA540" i="36"/>
  <c r="Z540" i="36"/>
  <c r="Y540" i="36"/>
  <c r="X540" i="36"/>
  <c r="AH539" i="36"/>
  <c r="AG539" i="36"/>
  <c r="AF539" i="36"/>
  <c r="AE539" i="36"/>
  <c r="AD539" i="36"/>
  <c r="AC539" i="36"/>
  <c r="AB539" i="36"/>
  <c r="AA539" i="36"/>
  <c r="Z539" i="36"/>
  <c r="Y539" i="36"/>
  <c r="X539" i="36"/>
  <c r="AH538" i="36"/>
  <c r="AG538" i="36"/>
  <c r="AF538" i="36"/>
  <c r="AE538" i="36"/>
  <c r="AD538" i="36"/>
  <c r="AC538" i="36"/>
  <c r="AB538" i="36"/>
  <c r="AA538" i="36"/>
  <c r="Z538" i="36"/>
  <c r="Y538" i="36"/>
  <c r="X538" i="36"/>
  <c r="AH537" i="36"/>
  <c r="AG537" i="36"/>
  <c r="AF537" i="36"/>
  <c r="AE537" i="36"/>
  <c r="AD537" i="36"/>
  <c r="AC537" i="36"/>
  <c r="AB537" i="36"/>
  <c r="AA537" i="36"/>
  <c r="Z537" i="36"/>
  <c r="Y537" i="36"/>
  <c r="X537" i="36"/>
  <c r="AH536" i="36"/>
  <c r="AG536" i="36"/>
  <c r="AF536" i="36"/>
  <c r="AE536" i="36"/>
  <c r="AD536" i="36"/>
  <c r="AC536" i="36"/>
  <c r="AB536" i="36"/>
  <c r="AA536" i="36"/>
  <c r="Z536" i="36"/>
  <c r="Y536" i="36"/>
  <c r="X536" i="36"/>
  <c r="AH535" i="36"/>
  <c r="AG535" i="36"/>
  <c r="AF535" i="36"/>
  <c r="AE535" i="36"/>
  <c r="AD535" i="36"/>
  <c r="AC535" i="36"/>
  <c r="AB535" i="36"/>
  <c r="AA535" i="36"/>
  <c r="Z535" i="36"/>
  <c r="Y535" i="36"/>
  <c r="X535" i="36"/>
  <c r="AH534" i="36"/>
  <c r="AG534" i="36"/>
  <c r="AF534" i="36"/>
  <c r="AE534" i="36"/>
  <c r="AD534" i="36"/>
  <c r="AC534" i="36"/>
  <c r="AB534" i="36"/>
  <c r="AA534" i="36"/>
  <c r="Z534" i="36"/>
  <c r="Y534" i="36"/>
  <c r="X534" i="36"/>
  <c r="AH533" i="36"/>
  <c r="AG533" i="36"/>
  <c r="AF533" i="36"/>
  <c r="AE533" i="36"/>
  <c r="AD533" i="36"/>
  <c r="AC533" i="36"/>
  <c r="AB533" i="36"/>
  <c r="AA533" i="36"/>
  <c r="Z533" i="36"/>
  <c r="Y533" i="36"/>
  <c r="X533" i="36"/>
  <c r="AH532" i="36"/>
  <c r="AG532" i="36"/>
  <c r="AF532" i="36"/>
  <c r="AE532" i="36"/>
  <c r="AD532" i="36"/>
  <c r="AC532" i="36"/>
  <c r="AB532" i="36"/>
  <c r="AA532" i="36"/>
  <c r="Z532" i="36"/>
  <c r="Y532" i="36"/>
  <c r="X532" i="36"/>
  <c r="AH531" i="36"/>
  <c r="AG531" i="36"/>
  <c r="AF531" i="36"/>
  <c r="AE531" i="36"/>
  <c r="AD531" i="36"/>
  <c r="AC531" i="36"/>
  <c r="AB531" i="36"/>
  <c r="AA531" i="36"/>
  <c r="Z531" i="36"/>
  <c r="Y531" i="36"/>
  <c r="X531" i="36"/>
  <c r="AH530" i="36"/>
  <c r="AG530" i="36"/>
  <c r="AF530" i="36"/>
  <c r="AE530" i="36"/>
  <c r="AD530" i="36"/>
  <c r="AC530" i="36"/>
  <c r="AB530" i="36"/>
  <c r="AA530" i="36"/>
  <c r="Z530" i="36"/>
  <c r="Y530" i="36"/>
  <c r="X530" i="36"/>
  <c r="AH529" i="36"/>
  <c r="AG529" i="36"/>
  <c r="AF529" i="36"/>
  <c r="AE529" i="36"/>
  <c r="AD529" i="36"/>
  <c r="AC529" i="36"/>
  <c r="AB529" i="36"/>
  <c r="AA529" i="36"/>
  <c r="Z529" i="36"/>
  <c r="Y529" i="36"/>
  <c r="X529" i="36"/>
  <c r="AH528" i="36"/>
  <c r="AG528" i="36"/>
  <c r="AF528" i="36"/>
  <c r="AE528" i="36"/>
  <c r="AD528" i="36"/>
  <c r="AC528" i="36"/>
  <c r="AB528" i="36"/>
  <c r="AA528" i="36"/>
  <c r="Z528" i="36"/>
  <c r="Y528" i="36"/>
  <c r="X528" i="36"/>
  <c r="AH527" i="36"/>
  <c r="AG527" i="36"/>
  <c r="AF527" i="36"/>
  <c r="AE527" i="36"/>
  <c r="AD527" i="36"/>
  <c r="AC527" i="36"/>
  <c r="AB527" i="36"/>
  <c r="AA527" i="36"/>
  <c r="Z527" i="36"/>
  <c r="Y527" i="36"/>
  <c r="X527" i="36"/>
  <c r="AH526" i="36"/>
  <c r="AG526" i="36"/>
  <c r="AF526" i="36"/>
  <c r="AE526" i="36"/>
  <c r="AD526" i="36"/>
  <c r="AC526" i="36"/>
  <c r="AB526" i="36"/>
  <c r="AA526" i="36"/>
  <c r="Z526" i="36"/>
  <c r="Y526" i="36"/>
  <c r="X526" i="36"/>
  <c r="AH525" i="36"/>
  <c r="AG525" i="36"/>
  <c r="AF525" i="36"/>
  <c r="AE525" i="36"/>
  <c r="AD525" i="36"/>
  <c r="AC525" i="36"/>
  <c r="AB525" i="36"/>
  <c r="AA525" i="36"/>
  <c r="Z525" i="36"/>
  <c r="Y525" i="36"/>
  <c r="X525" i="36"/>
  <c r="AH524" i="36"/>
  <c r="AG524" i="36"/>
  <c r="AF524" i="36"/>
  <c r="AE524" i="36"/>
  <c r="AD524" i="36"/>
  <c r="AC524" i="36"/>
  <c r="AB524" i="36"/>
  <c r="AA524" i="36"/>
  <c r="Z524" i="36"/>
  <c r="Y524" i="36"/>
  <c r="X524" i="36"/>
  <c r="AH523" i="36"/>
  <c r="AG523" i="36"/>
  <c r="AF523" i="36"/>
  <c r="AE523" i="36"/>
  <c r="AD523" i="36"/>
  <c r="AC523" i="36"/>
  <c r="AB523" i="36"/>
  <c r="AA523" i="36"/>
  <c r="Z523" i="36"/>
  <c r="Y523" i="36"/>
  <c r="X523" i="36"/>
  <c r="AH522" i="36"/>
  <c r="AG522" i="36"/>
  <c r="AF522" i="36"/>
  <c r="AE522" i="36"/>
  <c r="AD522" i="36"/>
  <c r="AC522" i="36"/>
  <c r="AB522" i="36"/>
  <c r="AA522" i="36"/>
  <c r="Z522" i="36"/>
  <c r="Y522" i="36"/>
  <c r="X522" i="36"/>
  <c r="AH521" i="36"/>
  <c r="AG521" i="36"/>
  <c r="AF521" i="36"/>
  <c r="AE521" i="36"/>
  <c r="AD521" i="36"/>
  <c r="AC521" i="36"/>
  <c r="AB521" i="36"/>
  <c r="AA521" i="36"/>
  <c r="Z521" i="36"/>
  <c r="Y521" i="36"/>
  <c r="X521" i="36"/>
  <c r="AH520" i="36"/>
  <c r="AG520" i="36"/>
  <c r="AF520" i="36"/>
  <c r="AE520" i="36"/>
  <c r="AD520" i="36"/>
  <c r="AC520" i="36"/>
  <c r="AB520" i="36"/>
  <c r="AA520" i="36"/>
  <c r="Z520" i="36"/>
  <c r="Y520" i="36"/>
  <c r="X520" i="36"/>
  <c r="AH519" i="36"/>
  <c r="AG519" i="36"/>
  <c r="AF519" i="36"/>
  <c r="AE519" i="36"/>
  <c r="AD519" i="36"/>
  <c r="AC519" i="36"/>
  <c r="AB519" i="36"/>
  <c r="AA519" i="36"/>
  <c r="Z519" i="36"/>
  <c r="Y519" i="36"/>
  <c r="X519" i="36"/>
  <c r="AH518" i="36"/>
  <c r="AG518" i="36"/>
  <c r="AF518" i="36"/>
  <c r="AE518" i="36"/>
  <c r="AD518" i="36"/>
  <c r="AC518" i="36"/>
  <c r="AB518" i="36"/>
  <c r="AA518" i="36"/>
  <c r="Z518" i="36"/>
  <c r="Y518" i="36"/>
  <c r="X518" i="36"/>
  <c r="AH517" i="36"/>
  <c r="AG517" i="36"/>
  <c r="AF517" i="36"/>
  <c r="AE517" i="36"/>
  <c r="AD517" i="36"/>
  <c r="AC517" i="36"/>
  <c r="AB517" i="36"/>
  <c r="AA517" i="36"/>
  <c r="Z517" i="36"/>
  <c r="Y517" i="36"/>
  <c r="X517" i="36"/>
  <c r="AH516" i="36"/>
  <c r="AG516" i="36"/>
  <c r="AF516" i="36"/>
  <c r="AE516" i="36"/>
  <c r="AD516" i="36"/>
  <c r="AC516" i="36"/>
  <c r="AB516" i="36"/>
  <c r="AA516" i="36"/>
  <c r="Z516" i="36"/>
  <c r="Y516" i="36"/>
  <c r="X516" i="36"/>
  <c r="AH515" i="36"/>
  <c r="AG515" i="36"/>
  <c r="AF515" i="36"/>
  <c r="AE515" i="36"/>
  <c r="AD515" i="36"/>
  <c r="AC515" i="36"/>
  <c r="AB515" i="36"/>
  <c r="AA515" i="36"/>
  <c r="Z515" i="36"/>
  <c r="Y515" i="36"/>
  <c r="X515" i="36"/>
  <c r="AH514" i="36"/>
  <c r="AG514" i="36"/>
  <c r="AF514" i="36"/>
  <c r="AE514" i="36"/>
  <c r="AD514" i="36"/>
  <c r="AC514" i="36"/>
  <c r="AB514" i="36"/>
  <c r="AA514" i="36"/>
  <c r="Z514" i="36"/>
  <c r="Y514" i="36"/>
  <c r="X514" i="36"/>
  <c r="AH513" i="36"/>
  <c r="AG513" i="36"/>
  <c r="AF513" i="36"/>
  <c r="AE513" i="36"/>
  <c r="AD513" i="36"/>
  <c r="AC513" i="36"/>
  <c r="AB513" i="36"/>
  <c r="AA513" i="36"/>
  <c r="Z513" i="36"/>
  <c r="Y513" i="36"/>
  <c r="X513" i="36"/>
  <c r="AH512" i="36"/>
  <c r="AG512" i="36"/>
  <c r="AF512" i="36"/>
  <c r="AE512" i="36"/>
  <c r="AD512" i="36"/>
  <c r="AC512" i="36"/>
  <c r="AB512" i="36"/>
  <c r="AA512" i="36"/>
  <c r="Z512" i="36"/>
  <c r="Y512" i="36"/>
  <c r="X512" i="36"/>
  <c r="AH511" i="36"/>
  <c r="AG511" i="36"/>
  <c r="AF511" i="36"/>
  <c r="AE511" i="36"/>
  <c r="AD511" i="36"/>
  <c r="AC511" i="36"/>
  <c r="AB511" i="36"/>
  <c r="AA511" i="36"/>
  <c r="Z511" i="36"/>
  <c r="Y511" i="36"/>
  <c r="X511" i="36"/>
  <c r="AH510" i="36"/>
  <c r="AG510" i="36"/>
  <c r="AF510" i="36"/>
  <c r="AE510" i="36"/>
  <c r="AD510" i="36"/>
  <c r="AC510" i="36"/>
  <c r="AB510" i="36"/>
  <c r="AA510" i="36"/>
  <c r="Z510" i="36"/>
  <c r="Y510" i="36"/>
  <c r="X510" i="36"/>
  <c r="AH509" i="36"/>
  <c r="AG509" i="36"/>
  <c r="AF509" i="36"/>
  <c r="AE509" i="36"/>
  <c r="AD509" i="36"/>
  <c r="AC509" i="36"/>
  <c r="AB509" i="36"/>
  <c r="AA509" i="36"/>
  <c r="Z509" i="36"/>
  <c r="Y509" i="36"/>
  <c r="X509" i="36"/>
  <c r="AH508" i="36"/>
  <c r="AG508" i="36"/>
  <c r="AF508" i="36"/>
  <c r="AE508" i="36"/>
  <c r="AD508" i="36"/>
  <c r="AC508" i="36"/>
  <c r="AB508" i="36"/>
  <c r="AA508" i="36"/>
  <c r="Z508" i="36"/>
  <c r="Y508" i="36"/>
  <c r="X508" i="36"/>
  <c r="AH507" i="36"/>
  <c r="AG507" i="36"/>
  <c r="AF507" i="36"/>
  <c r="AE507" i="36"/>
  <c r="AD507" i="36"/>
  <c r="AC507" i="36"/>
  <c r="AB507" i="36"/>
  <c r="AA507" i="36"/>
  <c r="Z507" i="36"/>
  <c r="Y507" i="36"/>
  <c r="X507" i="36"/>
  <c r="AH506" i="36"/>
  <c r="AG506" i="36"/>
  <c r="AF506" i="36"/>
  <c r="AE506" i="36"/>
  <c r="AD506" i="36"/>
  <c r="AC506" i="36"/>
  <c r="AB506" i="36"/>
  <c r="AA506" i="36"/>
  <c r="Z506" i="36"/>
  <c r="Y506" i="36"/>
  <c r="X506" i="36"/>
  <c r="AH505" i="36"/>
  <c r="AG505" i="36"/>
  <c r="AF505" i="36"/>
  <c r="AE505" i="36"/>
  <c r="AD505" i="36"/>
  <c r="AC505" i="36"/>
  <c r="AB505" i="36"/>
  <c r="AA505" i="36"/>
  <c r="Z505" i="36"/>
  <c r="Y505" i="36"/>
  <c r="X505" i="36"/>
  <c r="AH504" i="36"/>
  <c r="AG504" i="36"/>
  <c r="AF504" i="36"/>
  <c r="AE504" i="36"/>
  <c r="AD504" i="36"/>
  <c r="AC504" i="36"/>
  <c r="AB504" i="36"/>
  <c r="AA504" i="36"/>
  <c r="Z504" i="36"/>
  <c r="Y504" i="36"/>
  <c r="X504" i="36"/>
  <c r="AH503" i="36"/>
  <c r="AG503" i="36"/>
  <c r="AF503" i="36"/>
  <c r="AE503" i="36"/>
  <c r="AD503" i="36"/>
  <c r="AC503" i="36"/>
  <c r="AB503" i="36"/>
  <c r="AA503" i="36"/>
  <c r="Z503" i="36"/>
  <c r="Y503" i="36"/>
  <c r="X503" i="36"/>
  <c r="AH502" i="36"/>
  <c r="AG502" i="36"/>
  <c r="AF502" i="36"/>
  <c r="AE502" i="36"/>
  <c r="AD502" i="36"/>
  <c r="AC502" i="36"/>
  <c r="AB502" i="36"/>
  <c r="AA502" i="36"/>
  <c r="Z502" i="36"/>
  <c r="Y502" i="36"/>
  <c r="X502" i="36"/>
  <c r="AH501" i="36"/>
  <c r="AG501" i="36"/>
  <c r="AF501" i="36"/>
  <c r="AE501" i="36"/>
  <c r="AD501" i="36"/>
  <c r="AC501" i="36"/>
  <c r="AB501" i="36"/>
  <c r="AA501" i="36"/>
  <c r="Z501" i="36"/>
  <c r="Y501" i="36"/>
  <c r="X501" i="36"/>
  <c r="AH500" i="36"/>
  <c r="AG500" i="36"/>
  <c r="AF500" i="36"/>
  <c r="AE500" i="36"/>
  <c r="AD500" i="36"/>
  <c r="AC500" i="36"/>
  <c r="AB500" i="36"/>
  <c r="AA500" i="36"/>
  <c r="Z500" i="36"/>
  <c r="Y500" i="36"/>
  <c r="X500" i="36"/>
  <c r="AH499" i="36"/>
  <c r="AG499" i="36"/>
  <c r="AF499" i="36"/>
  <c r="AE499" i="36"/>
  <c r="AD499" i="36"/>
  <c r="AC499" i="36"/>
  <c r="AB499" i="36"/>
  <c r="AA499" i="36"/>
  <c r="Z499" i="36"/>
  <c r="Y499" i="36"/>
  <c r="X499" i="36"/>
  <c r="AH498" i="36"/>
  <c r="AG498" i="36"/>
  <c r="AF498" i="36"/>
  <c r="AE498" i="36"/>
  <c r="AD498" i="36"/>
  <c r="AC498" i="36"/>
  <c r="AB498" i="36"/>
  <c r="AA498" i="36"/>
  <c r="Z498" i="36"/>
  <c r="Y498" i="36"/>
  <c r="X498" i="36"/>
  <c r="AH497" i="36"/>
  <c r="AG497" i="36"/>
  <c r="AF497" i="36"/>
  <c r="AE497" i="36"/>
  <c r="AD497" i="36"/>
  <c r="AC497" i="36"/>
  <c r="AB497" i="36"/>
  <c r="AA497" i="36"/>
  <c r="Z497" i="36"/>
  <c r="Y497" i="36"/>
  <c r="X497" i="36"/>
  <c r="AH496" i="36"/>
  <c r="AG496" i="36"/>
  <c r="AF496" i="36"/>
  <c r="AE496" i="36"/>
  <c r="AD496" i="36"/>
  <c r="AC496" i="36"/>
  <c r="AB496" i="36"/>
  <c r="AA496" i="36"/>
  <c r="Z496" i="36"/>
  <c r="Y496" i="36"/>
  <c r="X496" i="36"/>
  <c r="AH495" i="36"/>
  <c r="AG495" i="36"/>
  <c r="AF495" i="36"/>
  <c r="AE495" i="36"/>
  <c r="AD495" i="36"/>
  <c r="AC495" i="36"/>
  <c r="AB495" i="36"/>
  <c r="AA495" i="36"/>
  <c r="Z495" i="36"/>
  <c r="Y495" i="36"/>
  <c r="X495" i="36"/>
  <c r="AH494" i="36"/>
  <c r="AG494" i="36"/>
  <c r="AF494" i="36"/>
  <c r="AE494" i="36"/>
  <c r="AD494" i="36"/>
  <c r="AC494" i="36"/>
  <c r="AB494" i="36"/>
  <c r="AA494" i="36"/>
  <c r="Z494" i="36"/>
  <c r="Y494" i="36"/>
  <c r="X494" i="36"/>
  <c r="AH493" i="36"/>
  <c r="AG493" i="36"/>
  <c r="AF493" i="36"/>
  <c r="AE493" i="36"/>
  <c r="AD493" i="36"/>
  <c r="AC493" i="36"/>
  <c r="AB493" i="36"/>
  <c r="AA493" i="36"/>
  <c r="Z493" i="36"/>
  <c r="Y493" i="36"/>
  <c r="X493" i="36"/>
  <c r="AH492" i="36"/>
  <c r="AG492" i="36"/>
  <c r="AF492" i="36"/>
  <c r="AE492" i="36"/>
  <c r="AD492" i="36"/>
  <c r="AC492" i="36"/>
  <c r="AB492" i="36"/>
  <c r="AA492" i="36"/>
  <c r="Z492" i="36"/>
  <c r="Y492" i="36"/>
  <c r="X492" i="36"/>
  <c r="AH491" i="36"/>
  <c r="AG491" i="36"/>
  <c r="AF491" i="36"/>
  <c r="AE491" i="36"/>
  <c r="AD491" i="36"/>
  <c r="AC491" i="36"/>
  <c r="AB491" i="36"/>
  <c r="AA491" i="36"/>
  <c r="Z491" i="36"/>
  <c r="Y491" i="36"/>
  <c r="X491" i="36"/>
  <c r="AH490" i="36"/>
  <c r="AG490" i="36"/>
  <c r="AF490" i="36"/>
  <c r="AE490" i="36"/>
  <c r="AD490" i="36"/>
  <c r="AC490" i="36"/>
  <c r="AB490" i="36"/>
  <c r="AA490" i="36"/>
  <c r="Z490" i="36"/>
  <c r="Y490" i="36"/>
  <c r="X490" i="36"/>
  <c r="AH489" i="36"/>
  <c r="AG489" i="36"/>
  <c r="AF489" i="36"/>
  <c r="AE489" i="36"/>
  <c r="AD489" i="36"/>
  <c r="AC489" i="36"/>
  <c r="AB489" i="36"/>
  <c r="AA489" i="36"/>
  <c r="Z489" i="36"/>
  <c r="Y489" i="36"/>
  <c r="X489" i="36"/>
  <c r="AH488" i="36"/>
  <c r="AG488" i="36"/>
  <c r="AF488" i="36"/>
  <c r="AE488" i="36"/>
  <c r="AD488" i="36"/>
  <c r="AC488" i="36"/>
  <c r="AB488" i="36"/>
  <c r="AA488" i="36"/>
  <c r="Z488" i="36"/>
  <c r="Y488" i="36"/>
  <c r="X488" i="36"/>
  <c r="AH487" i="36"/>
  <c r="AG487" i="36"/>
  <c r="AF487" i="36"/>
  <c r="AE487" i="36"/>
  <c r="AD487" i="36"/>
  <c r="AC487" i="36"/>
  <c r="AB487" i="36"/>
  <c r="AA487" i="36"/>
  <c r="Z487" i="36"/>
  <c r="Y487" i="36"/>
  <c r="X487" i="36"/>
  <c r="AH486" i="36"/>
  <c r="AG486" i="36"/>
  <c r="AF486" i="36"/>
  <c r="AE486" i="36"/>
  <c r="AD486" i="36"/>
  <c r="AC486" i="36"/>
  <c r="AB486" i="36"/>
  <c r="AA486" i="36"/>
  <c r="Z486" i="36"/>
  <c r="Y486" i="36"/>
  <c r="X486" i="36"/>
  <c r="AH485" i="36"/>
  <c r="AG485" i="36"/>
  <c r="AF485" i="36"/>
  <c r="AE485" i="36"/>
  <c r="AD485" i="36"/>
  <c r="AC485" i="36"/>
  <c r="AB485" i="36"/>
  <c r="AA485" i="36"/>
  <c r="Z485" i="36"/>
  <c r="Y485" i="36"/>
  <c r="X485" i="36"/>
  <c r="AH484" i="36"/>
  <c r="AG484" i="36"/>
  <c r="AF484" i="36"/>
  <c r="AE484" i="36"/>
  <c r="AD484" i="36"/>
  <c r="AC484" i="36"/>
  <c r="AB484" i="36"/>
  <c r="AA484" i="36"/>
  <c r="Z484" i="36"/>
  <c r="Y484" i="36"/>
  <c r="X484" i="36"/>
  <c r="AH483" i="36"/>
  <c r="AG483" i="36"/>
  <c r="AF483" i="36"/>
  <c r="AE483" i="36"/>
  <c r="AD483" i="36"/>
  <c r="AC483" i="36"/>
  <c r="AB483" i="36"/>
  <c r="AA483" i="36"/>
  <c r="Z483" i="36"/>
  <c r="Y483" i="36"/>
  <c r="X483" i="36"/>
  <c r="AH482" i="36"/>
  <c r="AG482" i="36"/>
  <c r="AF482" i="36"/>
  <c r="AE482" i="36"/>
  <c r="AD482" i="36"/>
  <c r="AC482" i="36"/>
  <c r="AB482" i="36"/>
  <c r="AA482" i="36"/>
  <c r="Z482" i="36"/>
  <c r="Y482" i="36"/>
  <c r="X482" i="36"/>
  <c r="AH481" i="36"/>
  <c r="AG481" i="36"/>
  <c r="AF481" i="36"/>
  <c r="AE481" i="36"/>
  <c r="AD481" i="36"/>
  <c r="AC481" i="36"/>
  <c r="AB481" i="36"/>
  <c r="AA481" i="36"/>
  <c r="Z481" i="36"/>
  <c r="Y481" i="36"/>
  <c r="X481" i="36"/>
  <c r="AH480" i="36"/>
  <c r="AG480" i="36"/>
  <c r="AF480" i="36"/>
  <c r="AE480" i="36"/>
  <c r="AD480" i="36"/>
  <c r="AC480" i="36"/>
  <c r="AB480" i="36"/>
  <c r="AA480" i="36"/>
  <c r="Z480" i="36"/>
  <c r="Y480" i="36"/>
  <c r="X480" i="36"/>
  <c r="AH479" i="36"/>
  <c r="AG479" i="36"/>
  <c r="AF479" i="36"/>
  <c r="AE479" i="36"/>
  <c r="AD479" i="36"/>
  <c r="AC479" i="36"/>
  <c r="AB479" i="36"/>
  <c r="AA479" i="36"/>
  <c r="Z479" i="36"/>
  <c r="Y479" i="36"/>
  <c r="X479" i="36"/>
  <c r="AH478" i="36"/>
  <c r="AG478" i="36"/>
  <c r="AF478" i="36"/>
  <c r="AE478" i="36"/>
  <c r="AD478" i="36"/>
  <c r="AC478" i="36"/>
  <c r="AB478" i="36"/>
  <c r="AA478" i="36"/>
  <c r="Z478" i="36"/>
  <c r="Y478" i="36"/>
  <c r="X478" i="36"/>
  <c r="AH477" i="36"/>
  <c r="AG477" i="36"/>
  <c r="AF477" i="36"/>
  <c r="AE477" i="36"/>
  <c r="AD477" i="36"/>
  <c r="AC477" i="36"/>
  <c r="AB477" i="36"/>
  <c r="AA477" i="36"/>
  <c r="Z477" i="36"/>
  <c r="Y477" i="36"/>
  <c r="X477" i="36"/>
  <c r="AH476" i="36"/>
  <c r="AG476" i="36"/>
  <c r="AF476" i="36"/>
  <c r="AE476" i="36"/>
  <c r="AD476" i="36"/>
  <c r="AC476" i="36"/>
  <c r="AB476" i="36"/>
  <c r="AA476" i="36"/>
  <c r="Z476" i="36"/>
  <c r="Y476" i="36"/>
  <c r="X476" i="36"/>
  <c r="AH475" i="36"/>
  <c r="AG475" i="36"/>
  <c r="AF475" i="36"/>
  <c r="AE475" i="36"/>
  <c r="AD475" i="36"/>
  <c r="AC475" i="36"/>
  <c r="AB475" i="36"/>
  <c r="AA475" i="36"/>
  <c r="Z475" i="36"/>
  <c r="Y475" i="36"/>
  <c r="X475" i="36"/>
  <c r="AH474" i="36"/>
  <c r="AG474" i="36"/>
  <c r="AF474" i="36"/>
  <c r="AE474" i="36"/>
  <c r="AD474" i="36"/>
  <c r="AC474" i="36"/>
  <c r="AB474" i="36"/>
  <c r="AA474" i="36"/>
  <c r="Z474" i="36"/>
  <c r="Y474" i="36"/>
  <c r="X474" i="36"/>
  <c r="AH473" i="36"/>
  <c r="AG473" i="36"/>
  <c r="AF473" i="36"/>
  <c r="AE473" i="36"/>
  <c r="AD473" i="36"/>
  <c r="AC473" i="36"/>
  <c r="AB473" i="36"/>
  <c r="AA473" i="36"/>
  <c r="Z473" i="36"/>
  <c r="Y473" i="36"/>
  <c r="X473" i="36"/>
  <c r="AH472" i="36"/>
  <c r="AG472" i="36"/>
  <c r="AF472" i="36"/>
  <c r="AE472" i="36"/>
  <c r="AD472" i="36"/>
  <c r="AC472" i="36"/>
  <c r="AB472" i="36"/>
  <c r="AA472" i="36"/>
  <c r="Z472" i="36"/>
  <c r="Y472" i="36"/>
  <c r="X472" i="36"/>
  <c r="AH471" i="36"/>
  <c r="AG471" i="36"/>
  <c r="AF471" i="36"/>
  <c r="AE471" i="36"/>
  <c r="AD471" i="36"/>
  <c r="AC471" i="36"/>
  <c r="AB471" i="36"/>
  <c r="AA471" i="36"/>
  <c r="Z471" i="36"/>
  <c r="Y471" i="36"/>
  <c r="X471" i="36"/>
  <c r="AH470" i="36"/>
  <c r="AG470" i="36"/>
  <c r="AF470" i="36"/>
  <c r="AE470" i="36"/>
  <c r="AD470" i="36"/>
  <c r="AC470" i="36"/>
  <c r="AB470" i="36"/>
  <c r="AA470" i="36"/>
  <c r="Z470" i="36"/>
  <c r="Y470" i="36"/>
  <c r="X470" i="36"/>
  <c r="AH469" i="36"/>
  <c r="AG469" i="36"/>
  <c r="AF469" i="36"/>
  <c r="AE469" i="36"/>
  <c r="AD469" i="36"/>
  <c r="AC469" i="36"/>
  <c r="AB469" i="36"/>
  <c r="AA469" i="36"/>
  <c r="Z469" i="36"/>
  <c r="Y469" i="36"/>
  <c r="X469" i="36"/>
  <c r="AH468" i="36"/>
  <c r="AG468" i="36"/>
  <c r="AF468" i="36"/>
  <c r="AE468" i="36"/>
  <c r="AD468" i="36"/>
  <c r="AC468" i="36"/>
  <c r="AB468" i="36"/>
  <c r="AA468" i="36"/>
  <c r="Z468" i="36"/>
  <c r="Y468" i="36"/>
  <c r="X468" i="36"/>
  <c r="AH467" i="36"/>
  <c r="AG467" i="36"/>
  <c r="AF467" i="36"/>
  <c r="AE467" i="36"/>
  <c r="AD467" i="36"/>
  <c r="AC467" i="36"/>
  <c r="AB467" i="36"/>
  <c r="AA467" i="36"/>
  <c r="Z467" i="36"/>
  <c r="Y467" i="36"/>
  <c r="X467" i="36"/>
  <c r="AH466" i="36"/>
  <c r="AG466" i="36"/>
  <c r="AF466" i="36"/>
  <c r="AE466" i="36"/>
  <c r="AD466" i="36"/>
  <c r="AC466" i="36"/>
  <c r="AB466" i="36"/>
  <c r="AA466" i="36"/>
  <c r="Z466" i="36"/>
  <c r="Y466" i="36"/>
  <c r="X466" i="36"/>
  <c r="AH465" i="36"/>
  <c r="AG465" i="36"/>
  <c r="AF465" i="36"/>
  <c r="AE465" i="36"/>
  <c r="AD465" i="36"/>
  <c r="AC465" i="36"/>
  <c r="AB465" i="36"/>
  <c r="AA465" i="36"/>
  <c r="Z465" i="36"/>
  <c r="Y465" i="36"/>
  <c r="X465" i="36"/>
  <c r="AH464" i="36"/>
  <c r="AG464" i="36"/>
  <c r="AF464" i="36"/>
  <c r="AE464" i="36"/>
  <c r="AD464" i="36"/>
  <c r="AC464" i="36"/>
  <c r="AB464" i="36"/>
  <c r="AA464" i="36"/>
  <c r="Z464" i="36"/>
  <c r="Y464" i="36"/>
  <c r="X464" i="36"/>
  <c r="AH463" i="36"/>
  <c r="AG463" i="36"/>
  <c r="AF463" i="36"/>
  <c r="AE463" i="36"/>
  <c r="AD463" i="36"/>
  <c r="AC463" i="36"/>
  <c r="AB463" i="36"/>
  <c r="AA463" i="36"/>
  <c r="Z463" i="36"/>
  <c r="Y463" i="36"/>
  <c r="X463" i="36"/>
  <c r="AH462" i="36"/>
  <c r="AG462" i="36"/>
  <c r="AF462" i="36"/>
  <c r="AE462" i="36"/>
  <c r="AD462" i="36"/>
  <c r="AC462" i="36"/>
  <c r="AB462" i="36"/>
  <c r="AA462" i="36"/>
  <c r="Z462" i="36"/>
  <c r="Y462" i="36"/>
  <c r="X462" i="36"/>
  <c r="AH461" i="36"/>
  <c r="AG461" i="36"/>
  <c r="AF461" i="36"/>
  <c r="AE461" i="36"/>
  <c r="AD461" i="36"/>
  <c r="AC461" i="36"/>
  <c r="AB461" i="36"/>
  <c r="AA461" i="36"/>
  <c r="Z461" i="36"/>
  <c r="Y461" i="36"/>
  <c r="X461" i="36"/>
  <c r="AH460" i="36"/>
  <c r="AG460" i="36"/>
  <c r="AF460" i="36"/>
  <c r="AE460" i="36"/>
  <c r="AD460" i="36"/>
  <c r="AC460" i="36"/>
  <c r="AB460" i="36"/>
  <c r="AA460" i="36"/>
  <c r="Z460" i="36"/>
  <c r="Y460" i="36"/>
  <c r="X460" i="36"/>
  <c r="AH459" i="36"/>
  <c r="AG459" i="36"/>
  <c r="AF459" i="36"/>
  <c r="AE459" i="36"/>
  <c r="AD459" i="36"/>
  <c r="AC459" i="36"/>
  <c r="AB459" i="36"/>
  <c r="AA459" i="36"/>
  <c r="Z459" i="36"/>
  <c r="Y459" i="36"/>
  <c r="X459" i="36"/>
  <c r="AH458" i="36"/>
  <c r="AG458" i="36"/>
  <c r="AF458" i="36"/>
  <c r="AE458" i="36"/>
  <c r="AD458" i="36"/>
  <c r="AC458" i="36"/>
  <c r="AB458" i="36"/>
  <c r="AA458" i="36"/>
  <c r="Z458" i="36"/>
  <c r="Y458" i="36"/>
  <c r="X458" i="36"/>
  <c r="AH457" i="36"/>
  <c r="AG457" i="36"/>
  <c r="AF457" i="36"/>
  <c r="AE457" i="36"/>
  <c r="AD457" i="36"/>
  <c r="AC457" i="36"/>
  <c r="AB457" i="36"/>
  <c r="AA457" i="36"/>
  <c r="Z457" i="36"/>
  <c r="Y457" i="36"/>
  <c r="X457" i="36"/>
  <c r="AH456" i="36"/>
  <c r="AG456" i="36"/>
  <c r="AF456" i="36"/>
  <c r="AE456" i="36"/>
  <c r="AD456" i="36"/>
  <c r="AC456" i="36"/>
  <c r="AB456" i="36"/>
  <c r="AA456" i="36"/>
  <c r="Z456" i="36"/>
  <c r="Y456" i="36"/>
  <c r="X456" i="36"/>
  <c r="AH455" i="36"/>
  <c r="AG455" i="36"/>
  <c r="AF455" i="36"/>
  <c r="AE455" i="36"/>
  <c r="AD455" i="36"/>
  <c r="AC455" i="36"/>
  <c r="AB455" i="36"/>
  <c r="AA455" i="36"/>
  <c r="Z455" i="36"/>
  <c r="Y455" i="36"/>
  <c r="X455" i="36"/>
  <c r="AH454" i="36"/>
  <c r="AG454" i="36"/>
  <c r="AF454" i="36"/>
  <c r="AE454" i="36"/>
  <c r="AD454" i="36"/>
  <c r="AC454" i="36"/>
  <c r="AB454" i="36"/>
  <c r="AA454" i="36"/>
  <c r="Z454" i="36"/>
  <c r="Y454" i="36"/>
  <c r="X454" i="36"/>
  <c r="AH453" i="36"/>
  <c r="AG453" i="36"/>
  <c r="AF453" i="36"/>
  <c r="AE453" i="36"/>
  <c r="AD453" i="36"/>
  <c r="AC453" i="36"/>
  <c r="AB453" i="36"/>
  <c r="AA453" i="36"/>
  <c r="Z453" i="36"/>
  <c r="Y453" i="36"/>
  <c r="X453" i="36"/>
  <c r="AH452" i="36"/>
  <c r="AG452" i="36"/>
  <c r="AF452" i="36"/>
  <c r="AE452" i="36"/>
  <c r="AD452" i="36"/>
  <c r="AC452" i="36"/>
  <c r="AB452" i="36"/>
  <c r="AA452" i="36"/>
  <c r="Z452" i="36"/>
  <c r="Y452" i="36"/>
  <c r="X452" i="36"/>
  <c r="AH451" i="36"/>
  <c r="AG451" i="36"/>
  <c r="AF451" i="36"/>
  <c r="AE451" i="36"/>
  <c r="AD451" i="36"/>
  <c r="AC451" i="36"/>
  <c r="AB451" i="36"/>
  <c r="AA451" i="36"/>
  <c r="Z451" i="36"/>
  <c r="Y451" i="36"/>
  <c r="X451" i="36"/>
  <c r="AH450" i="36"/>
  <c r="AG450" i="36"/>
  <c r="AF450" i="36"/>
  <c r="AE450" i="36"/>
  <c r="AD450" i="36"/>
  <c r="AC450" i="36"/>
  <c r="AB450" i="36"/>
  <c r="AA450" i="36"/>
  <c r="Z450" i="36"/>
  <c r="Y450" i="36"/>
  <c r="X450" i="36"/>
  <c r="AH449" i="36"/>
  <c r="AG449" i="36"/>
  <c r="AF449" i="36"/>
  <c r="AE449" i="36"/>
  <c r="AD449" i="36"/>
  <c r="AC449" i="36"/>
  <c r="AB449" i="36"/>
  <c r="AA449" i="36"/>
  <c r="Z449" i="36"/>
  <c r="Y449" i="36"/>
  <c r="X449" i="36"/>
  <c r="AH448" i="36"/>
  <c r="AG448" i="36"/>
  <c r="AF448" i="36"/>
  <c r="AE448" i="36"/>
  <c r="AD448" i="36"/>
  <c r="AC448" i="36"/>
  <c r="AB448" i="36"/>
  <c r="AA448" i="36"/>
  <c r="Z448" i="36"/>
  <c r="Y448" i="36"/>
  <c r="X448" i="36"/>
  <c r="AH447" i="36"/>
  <c r="AG447" i="36"/>
  <c r="AF447" i="36"/>
  <c r="AE447" i="36"/>
  <c r="AD447" i="36"/>
  <c r="AC447" i="36"/>
  <c r="AB447" i="36"/>
  <c r="AA447" i="36"/>
  <c r="Z447" i="36"/>
  <c r="Y447" i="36"/>
  <c r="X447" i="36"/>
  <c r="AH446" i="36"/>
  <c r="AG446" i="36"/>
  <c r="AF446" i="36"/>
  <c r="AE446" i="36"/>
  <c r="AD446" i="36"/>
  <c r="AC446" i="36"/>
  <c r="AB446" i="36"/>
  <c r="AA446" i="36"/>
  <c r="Z446" i="36"/>
  <c r="Y446" i="36"/>
  <c r="X446" i="36"/>
  <c r="AH445" i="36"/>
  <c r="AG445" i="36"/>
  <c r="AF445" i="36"/>
  <c r="AE445" i="36"/>
  <c r="AD445" i="36"/>
  <c r="AC445" i="36"/>
  <c r="AB445" i="36"/>
  <c r="AA445" i="36"/>
  <c r="Z445" i="36"/>
  <c r="Y445" i="36"/>
  <c r="X445" i="36"/>
  <c r="AH444" i="36"/>
  <c r="AG444" i="36"/>
  <c r="AF444" i="36"/>
  <c r="AE444" i="36"/>
  <c r="AD444" i="36"/>
  <c r="AC444" i="36"/>
  <c r="AB444" i="36"/>
  <c r="AA444" i="36"/>
  <c r="Z444" i="36"/>
  <c r="Y444" i="36"/>
  <c r="X444" i="36"/>
  <c r="AH443" i="36"/>
  <c r="AG443" i="36"/>
  <c r="AF443" i="36"/>
  <c r="AE443" i="36"/>
  <c r="AD443" i="36"/>
  <c r="AC443" i="36"/>
  <c r="AB443" i="36"/>
  <c r="AA443" i="36"/>
  <c r="Z443" i="36"/>
  <c r="Y443" i="36"/>
  <c r="X443" i="36"/>
  <c r="AH442" i="36"/>
  <c r="AG442" i="36"/>
  <c r="AF442" i="36"/>
  <c r="AE442" i="36"/>
  <c r="AD442" i="36"/>
  <c r="AC442" i="36"/>
  <c r="AB442" i="36"/>
  <c r="AA442" i="36"/>
  <c r="Z442" i="36"/>
  <c r="Y442" i="36"/>
  <c r="X442" i="36"/>
  <c r="AH441" i="36"/>
  <c r="AG441" i="36"/>
  <c r="AF441" i="36"/>
  <c r="AE441" i="36"/>
  <c r="AD441" i="36"/>
  <c r="AC441" i="36"/>
  <c r="AB441" i="36"/>
  <c r="AA441" i="36"/>
  <c r="Z441" i="36"/>
  <c r="Y441" i="36"/>
  <c r="X441" i="36"/>
  <c r="AH440" i="36"/>
  <c r="AG440" i="36"/>
  <c r="AF440" i="36"/>
  <c r="AE440" i="36"/>
  <c r="AD440" i="36"/>
  <c r="AC440" i="36"/>
  <c r="AB440" i="36"/>
  <c r="AA440" i="36"/>
  <c r="Z440" i="36"/>
  <c r="Y440" i="36"/>
  <c r="X440" i="36"/>
  <c r="AH439" i="36"/>
  <c r="AG439" i="36"/>
  <c r="AF439" i="36"/>
  <c r="AE439" i="36"/>
  <c r="AD439" i="36"/>
  <c r="AC439" i="36"/>
  <c r="AB439" i="36"/>
  <c r="AA439" i="36"/>
  <c r="Z439" i="36"/>
  <c r="Y439" i="36"/>
  <c r="X439" i="36"/>
  <c r="AH438" i="36"/>
  <c r="AG438" i="36"/>
  <c r="AF438" i="36"/>
  <c r="AE438" i="36"/>
  <c r="AD438" i="36"/>
  <c r="AC438" i="36"/>
  <c r="AB438" i="36"/>
  <c r="AA438" i="36"/>
  <c r="Z438" i="36"/>
  <c r="Y438" i="36"/>
  <c r="X438" i="36"/>
  <c r="AH437" i="36"/>
  <c r="AG437" i="36"/>
  <c r="AF437" i="36"/>
  <c r="AE437" i="36"/>
  <c r="AD437" i="36"/>
  <c r="AC437" i="36"/>
  <c r="AB437" i="36"/>
  <c r="AA437" i="36"/>
  <c r="Z437" i="36"/>
  <c r="Y437" i="36"/>
  <c r="X437" i="36"/>
  <c r="AH436" i="36"/>
  <c r="AG436" i="36"/>
  <c r="AF436" i="36"/>
  <c r="AE436" i="36"/>
  <c r="AD436" i="36"/>
  <c r="AC436" i="36"/>
  <c r="AB436" i="36"/>
  <c r="AA436" i="36"/>
  <c r="Z436" i="36"/>
  <c r="Y436" i="36"/>
  <c r="X436" i="36"/>
  <c r="AH435" i="36"/>
  <c r="AG435" i="36"/>
  <c r="AF435" i="36"/>
  <c r="AE435" i="36"/>
  <c r="AD435" i="36"/>
  <c r="AC435" i="36"/>
  <c r="AB435" i="36"/>
  <c r="AA435" i="36"/>
  <c r="Z435" i="36"/>
  <c r="Y435" i="36"/>
  <c r="X435" i="36"/>
  <c r="AH434" i="36"/>
  <c r="AG434" i="36"/>
  <c r="AF434" i="36"/>
  <c r="AE434" i="36"/>
  <c r="AD434" i="36"/>
  <c r="AC434" i="36"/>
  <c r="AB434" i="36"/>
  <c r="AA434" i="36"/>
  <c r="Z434" i="36"/>
  <c r="Y434" i="36"/>
  <c r="X434" i="36"/>
  <c r="AH433" i="36"/>
  <c r="AG433" i="36"/>
  <c r="AF433" i="36"/>
  <c r="AE433" i="36"/>
  <c r="AD433" i="36"/>
  <c r="AC433" i="36"/>
  <c r="AB433" i="36"/>
  <c r="AA433" i="36"/>
  <c r="Z433" i="36"/>
  <c r="Y433" i="36"/>
  <c r="X433" i="36"/>
  <c r="AH432" i="36"/>
  <c r="AG432" i="36"/>
  <c r="AF432" i="36"/>
  <c r="AE432" i="36"/>
  <c r="AD432" i="36"/>
  <c r="AC432" i="36"/>
  <c r="AB432" i="36"/>
  <c r="AA432" i="36"/>
  <c r="Z432" i="36"/>
  <c r="Y432" i="36"/>
  <c r="X432" i="36"/>
  <c r="AH431" i="36"/>
  <c r="AG431" i="36"/>
  <c r="AF431" i="36"/>
  <c r="AE431" i="36"/>
  <c r="AD431" i="36"/>
  <c r="AC431" i="36"/>
  <c r="AB431" i="36"/>
  <c r="AA431" i="36"/>
  <c r="Z431" i="36"/>
  <c r="Y431" i="36"/>
  <c r="X431" i="36"/>
  <c r="AH430" i="36"/>
  <c r="AG430" i="36"/>
  <c r="AF430" i="36"/>
  <c r="AE430" i="36"/>
  <c r="AD430" i="36"/>
  <c r="AC430" i="36"/>
  <c r="AB430" i="36"/>
  <c r="AA430" i="36"/>
  <c r="Z430" i="36"/>
  <c r="Y430" i="36"/>
  <c r="X430" i="36"/>
  <c r="AH429" i="36"/>
  <c r="AG429" i="36"/>
  <c r="AF429" i="36"/>
  <c r="AE429" i="36"/>
  <c r="AD429" i="36"/>
  <c r="AC429" i="36"/>
  <c r="AB429" i="36"/>
  <c r="AA429" i="36"/>
  <c r="Z429" i="36"/>
  <c r="Y429" i="36"/>
  <c r="X429" i="36"/>
  <c r="AH428" i="36"/>
  <c r="AG428" i="36"/>
  <c r="AF428" i="36"/>
  <c r="AE428" i="36"/>
  <c r="AD428" i="36"/>
  <c r="AC428" i="36"/>
  <c r="AB428" i="36"/>
  <c r="AA428" i="36"/>
  <c r="Z428" i="36"/>
  <c r="Y428" i="36"/>
  <c r="X428" i="36"/>
  <c r="AH427" i="36"/>
  <c r="AG427" i="36"/>
  <c r="AF427" i="36"/>
  <c r="AE427" i="36"/>
  <c r="AD427" i="36"/>
  <c r="AC427" i="36"/>
  <c r="AB427" i="36"/>
  <c r="AA427" i="36"/>
  <c r="Z427" i="36"/>
  <c r="Y427" i="36"/>
  <c r="X427" i="36"/>
  <c r="AH426" i="36"/>
  <c r="AG426" i="36"/>
  <c r="AF426" i="36"/>
  <c r="AE426" i="36"/>
  <c r="AD426" i="36"/>
  <c r="AC426" i="36"/>
  <c r="AB426" i="36"/>
  <c r="AA426" i="36"/>
  <c r="Z426" i="36"/>
  <c r="Y426" i="36"/>
  <c r="X426" i="36"/>
  <c r="AH425" i="36"/>
  <c r="AG425" i="36"/>
  <c r="AF425" i="36"/>
  <c r="AE425" i="36"/>
  <c r="AD425" i="36"/>
  <c r="AC425" i="36"/>
  <c r="AB425" i="36"/>
  <c r="AA425" i="36"/>
  <c r="Z425" i="36"/>
  <c r="Y425" i="36"/>
  <c r="X425" i="36"/>
  <c r="AH424" i="36"/>
  <c r="AG424" i="36"/>
  <c r="AF424" i="36"/>
  <c r="AE424" i="36"/>
  <c r="AD424" i="36"/>
  <c r="AC424" i="36"/>
  <c r="AB424" i="36"/>
  <c r="AA424" i="36"/>
  <c r="Z424" i="36"/>
  <c r="Y424" i="36"/>
  <c r="X424" i="36"/>
  <c r="AH423" i="36"/>
  <c r="AG423" i="36"/>
  <c r="AF423" i="36"/>
  <c r="AE423" i="36"/>
  <c r="AD423" i="36"/>
  <c r="AC423" i="36"/>
  <c r="AB423" i="36"/>
  <c r="AA423" i="36"/>
  <c r="Z423" i="36"/>
  <c r="Y423" i="36"/>
  <c r="X423" i="36"/>
  <c r="AH422" i="36"/>
  <c r="AG422" i="36"/>
  <c r="AF422" i="36"/>
  <c r="AE422" i="36"/>
  <c r="AD422" i="36"/>
  <c r="AC422" i="36"/>
  <c r="AB422" i="36"/>
  <c r="AA422" i="36"/>
  <c r="Z422" i="36"/>
  <c r="Y422" i="36"/>
  <c r="X422" i="36"/>
  <c r="AH421" i="36"/>
  <c r="AG421" i="36"/>
  <c r="AF421" i="36"/>
  <c r="AE421" i="36"/>
  <c r="AD421" i="36"/>
  <c r="AC421" i="36"/>
  <c r="AB421" i="36"/>
  <c r="AA421" i="36"/>
  <c r="Z421" i="36"/>
  <c r="Y421" i="36"/>
  <c r="X421" i="36"/>
  <c r="AH420" i="36"/>
  <c r="AG420" i="36"/>
  <c r="AF420" i="36"/>
  <c r="AE420" i="36"/>
  <c r="AD420" i="36"/>
  <c r="AC420" i="36"/>
  <c r="AB420" i="36"/>
  <c r="AA420" i="36"/>
  <c r="Z420" i="36"/>
  <c r="Y420" i="36"/>
  <c r="X420" i="36"/>
  <c r="AH419" i="36"/>
  <c r="AG419" i="36"/>
  <c r="AF419" i="36"/>
  <c r="AE419" i="36"/>
  <c r="AD419" i="36"/>
  <c r="AC419" i="36"/>
  <c r="AB419" i="36"/>
  <c r="AA419" i="36"/>
  <c r="Z419" i="36"/>
  <c r="Y419" i="36"/>
  <c r="X419" i="36"/>
  <c r="AH418" i="36"/>
  <c r="AG418" i="36"/>
  <c r="AF418" i="36"/>
  <c r="AE418" i="36"/>
  <c r="AD418" i="36"/>
  <c r="AC418" i="36"/>
  <c r="AB418" i="36"/>
  <c r="AA418" i="36"/>
  <c r="Z418" i="36"/>
  <c r="Y418" i="36"/>
  <c r="X418" i="36"/>
  <c r="AH417" i="36"/>
  <c r="AG417" i="36"/>
  <c r="AF417" i="36"/>
  <c r="AE417" i="36"/>
  <c r="AD417" i="36"/>
  <c r="AC417" i="36"/>
  <c r="AB417" i="36"/>
  <c r="AA417" i="36"/>
  <c r="Z417" i="36"/>
  <c r="Y417" i="36"/>
  <c r="X417" i="36"/>
  <c r="AH416" i="36"/>
  <c r="AG416" i="36"/>
  <c r="AF416" i="36"/>
  <c r="AE416" i="36"/>
  <c r="AD416" i="36"/>
  <c r="AC416" i="36"/>
  <c r="AB416" i="36"/>
  <c r="AA416" i="36"/>
  <c r="Z416" i="36"/>
  <c r="Y416" i="36"/>
  <c r="X416" i="36"/>
  <c r="AH415" i="36"/>
  <c r="AG415" i="36"/>
  <c r="AF415" i="36"/>
  <c r="AE415" i="36"/>
  <c r="AD415" i="36"/>
  <c r="AC415" i="36"/>
  <c r="AB415" i="36"/>
  <c r="AA415" i="36"/>
  <c r="Z415" i="36"/>
  <c r="Y415" i="36"/>
  <c r="X415" i="36"/>
  <c r="AH414" i="36"/>
  <c r="AG414" i="36"/>
  <c r="AF414" i="36"/>
  <c r="AE414" i="36"/>
  <c r="AD414" i="36"/>
  <c r="AC414" i="36"/>
  <c r="AB414" i="36"/>
  <c r="AA414" i="36"/>
  <c r="Z414" i="36"/>
  <c r="Y414" i="36"/>
  <c r="X414" i="36"/>
  <c r="AH413" i="36"/>
  <c r="AG413" i="36"/>
  <c r="AF413" i="36"/>
  <c r="AE413" i="36"/>
  <c r="AD413" i="36"/>
  <c r="AC413" i="36"/>
  <c r="AB413" i="36"/>
  <c r="AA413" i="36"/>
  <c r="Z413" i="36"/>
  <c r="Y413" i="36"/>
  <c r="X413" i="36"/>
  <c r="AH412" i="36"/>
  <c r="AG412" i="36"/>
  <c r="AF412" i="36"/>
  <c r="AE412" i="36"/>
  <c r="AD412" i="36"/>
  <c r="AC412" i="36"/>
  <c r="AB412" i="36"/>
  <c r="AA412" i="36"/>
  <c r="Z412" i="36"/>
  <c r="Y412" i="36"/>
  <c r="X412" i="36"/>
  <c r="AH411" i="36"/>
  <c r="AG411" i="36"/>
  <c r="AF411" i="36"/>
  <c r="AE411" i="36"/>
  <c r="AD411" i="36"/>
  <c r="AC411" i="36"/>
  <c r="AB411" i="36"/>
  <c r="AA411" i="36"/>
  <c r="Z411" i="36"/>
  <c r="Y411" i="36"/>
  <c r="X411" i="36"/>
  <c r="AH410" i="36"/>
  <c r="AG410" i="36"/>
  <c r="AF410" i="36"/>
  <c r="AE410" i="36"/>
  <c r="AD410" i="36"/>
  <c r="AC410" i="36"/>
  <c r="AB410" i="36"/>
  <c r="AA410" i="36"/>
  <c r="Z410" i="36"/>
  <c r="Y410" i="36"/>
  <c r="X410" i="36"/>
  <c r="AH409" i="36"/>
  <c r="AG409" i="36"/>
  <c r="AF409" i="36"/>
  <c r="AE409" i="36"/>
  <c r="AD409" i="36"/>
  <c r="AC409" i="36"/>
  <c r="AB409" i="36"/>
  <c r="AA409" i="36"/>
  <c r="Z409" i="36"/>
  <c r="Y409" i="36"/>
  <c r="X409" i="36"/>
  <c r="AH408" i="36"/>
  <c r="AG408" i="36"/>
  <c r="AF408" i="36"/>
  <c r="AE408" i="36"/>
  <c r="AD408" i="36"/>
  <c r="AC408" i="36"/>
  <c r="AB408" i="36"/>
  <c r="AA408" i="36"/>
  <c r="Z408" i="36"/>
  <c r="Y408" i="36"/>
  <c r="X408" i="36"/>
  <c r="AH407" i="36"/>
  <c r="AG407" i="36"/>
  <c r="AF407" i="36"/>
  <c r="AE407" i="36"/>
  <c r="AD407" i="36"/>
  <c r="AC407" i="36"/>
  <c r="AB407" i="36"/>
  <c r="AA407" i="36"/>
  <c r="Z407" i="36"/>
  <c r="Y407" i="36"/>
  <c r="X407" i="36"/>
  <c r="AH406" i="36"/>
  <c r="AG406" i="36"/>
  <c r="AF406" i="36"/>
  <c r="AE406" i="36"/>
  <c r="AD406" i="36"/>
  <c r="AC406" i="36"/>
  <c r="AB406" i="36"/>
  <c r="AA406" i="36"/>
  <c r="Z406" i="36"/>
  <c r="Y406" i="36"/>
  <c r="X406" i="36"/>
  <c r="AH405" i="36"/>
  <c r="AG405" i="36"/>
  <c r="AF405" i="36"/>
  <c r="AE405" i="36"/>
  <c r="AD405" i="36"/>
  <c r="AC405" i="36"/>
  <c r="AB405" i="36"/>
  <c r="AA405" i="36"/>
  <c r="Z405" i="36"/>
  <c r="Y405" i="36"/>
  <c r="X405" i="36"/>
  <c r="AH404" i="36"/>
  <c r="AG404" i="36"/>
  <c r="AF404" i="36"/>
  <c r="AE404" i="36"/>
  <c r="AD404" i="36"/>
  <c r="AC404" i="36"/>
  <c r="AB404" i="36"/>
  <c r="AA404" i="36"/>
  <c r="Z404" i="36"/>
  <c r="Y404" i="36"/>
  <c r="X404" i="36"/>
  <c r="AH403" i="36"/>
  <c r="AG403" i="36"/>
  <c r="AF403" i="36"/>
  <c r="AE403" i="36"/>
  <c r="AD403" i="36"/>
  <c r="AC403" i="36"/>
  <c r="AB403" i="36"/>
  <c r="AA403" i="36"/>
  <c r="Z403" i="36"/>
  <c r="Y403" i="36"/>
  <c r="X403" i="36"/>
  <c r="AH402" i="36"/>
  <c r="AG402" i="36"/>
  <c r="AF402" i="36"/>
  <c r="AE402" i="36"/>
  <c r="AD402" i="36"/>
  <c r="AC402" i="36"/>
  <c r="AB402" i="36"/>
  <c r="AA402" i="36"/>
  <c r="Z402" i="36"/>
  <c r="Y402" i="36"/>
  <c r="X402" i="36"/>
  <c r="AH401" i="36"/>
  <c r="AG401" i="36"/>
  <c r="AF401" i="36"/>
  <c r="AE401" i="36"/>
  <c r="AD401" i="36"/>
  <c r="AC401" i="36"/>
  <c r="AB401" i="36"/>
  <c r="AA401" i="36"/>
  <c r="Z401" i="36"/>
  <c r="Y401" i="36"/>
  <c r="X401" i="36"/>
  <c r="AH400" i="36"/>
  <c r="AG400" i="36"/>
  <c r="AF400" i="36"/>
  <c r="AE400" i="36"/>
  <c r="AD400" i="36"/>
  <c r="AC400" i="36"/>
  <c r="AB400" i="36"/>
  <c r="AA400" i="36"/>
  <c r="Z400" i="36"/>
  <c r="Y400" i="36"/>
  <c r="X400" i="36"/>
  <c r="AH399" i="36"/>
  <c r="AG399" i="36"/>
  <c r="AF399" i="36"/>
  <c r="AE399" i="36"/>
  <c r="AD399" i="36"/>
  <c r="AC399" i="36"/>
  <c r="AB399" i="36"/>
  <c r="AA399" i="36"/>
  <c r="Z399" i="36"/>
  <c r="Y399" i="36"/>
  <c r="X399" i="36"/>
  <c r="AH398" i="36"/>
  <c r="AG398" i="36"/>
  <c r="AF398" i="36"/>
  <c r="AE398" i="36"/>
  <c r="AD398" i="36"/>
  <c r="AC398" i="36"/>
  <c r="AB398" i="36"/>
  <c r="AA398" i="36"/>
  <c r="Z398" i="36"/>
  <c r="Y398" i="36"/>
  <c r="X398" i="36"/>
  <c r="AH397" i="36"/>
  <c r="AG397" i="36"/>
  <c r="AF397" i="36"/>
  <c r="AE397" i="36"/>
  <c r="AD397" i="36"/>
  <c r="AC397" i="36"/>
  <c r="AB397" i="36"/>
  <c r="AA397" i="36"/>
  <c r="Z397" i="36"/>
  <c r="Y397" i="36"/>
  <c r="X397" i="36"/>
  <c r="AH396" i="36"/>
  <c r="AG396" i="36"/>
  <c r="AF396" i="36"/>
  <c r="AE396" i="36"/>
  <c r="AD396" i="36"/>
  <c r="AC396" i="36"/>
  <c r="AB396" i="36"/>
  <c r="AA396" i="36"/>
  <c r="Z396" i="36"/>
  <c r="Y396" i="36"/>
  <c r="X396" i="36"/>
  <c r="AH395" i="36"/>
  <c r="AG395" i="36"/>
  <c r="AF395" i="36"/>
  <c r="AE395" i="36"/>
  <c r="AD395" i="36"/>
  <c r="AC395" i="36"/>
  <c r="AB395" i="36"/>
  <c r="AA395" i="36"/>
  <c r="Z395" i="36"/>
  <c r="Y395" i="36"/>
  <c r="X395" i="36"/>
  <c r="AH394" i="36"/>
  <c r="AG394" i="36"/>
  <c r="AF394" i="36"/>
  <c r="AE394" i="36"/>
  <c r="AD394" i="36"/>
  <c r="AC394" i="36"/>
  <c r="AB394" i="36"/>
  <c r="AA394" i="36"/>
  <c r="Z394" i="36"/>
  <c r="Y394" i="36"/>
  <c r="X394" i="36"/>
  <c r="AH393" i="36"/>
  <c r="AG393" i="36"/>
  <c r="AF393" i="36"/>
  <c r="AE393" i="36"/>
  <c r="AD393" i="36"/>
  <c r="AC393" i="36"/>
  <c r="AB393" i="36"/>
  <c r="AA393" i="36"/>
  <c r="Z393" i="36"/>
  <c r="Y393" i="36"/>
  <c r="X393" i="36"/>
  <c r="AH392" i="36"/>
  <c r="AG392" i="36"/>
  <c r="AF392" i="36"/>
  <c r="AE392" i="36"/>
  <c r="AD392" i="36"/>
  <c r="AC392" i="36"/>
  <c r="AB392" i="36"/>
  <c r="AA392" i="36"/>
  <c r="Z392" i="36"/>
  <c r="Y392" i="36"/>
  <c r="X392" i="36"/>
  <c r="AH391" i="36"/>
  <c r="AG391" i="36"/>
  <c r="AF391" i="36"/>
  <c r="AE391" i="36"/>
  <c r="AD391" i="36"/>
  <c r="AC391" i="36"/>
  <c r="AB391" i="36"/>
  <c r="AA391" i="36"/>
  <c r="Z391" i="36"/>
  <c r="Y391" i="36"/>
  <c r="X391" i="36"/>
  <c r="AH390" i="36"/>
  <c r="AG390" i="36"/>
  <c r="AF390" i="36"/>
  <c r="AE390" i="36"/>
  <c r="AD390" i="36"/>
  <c r="AC390" i="36"/>
  <c r="AB390" i="36"/>
  <c r="AA390" i="36"/>
  <c r="Z390" i="36"/>
  <c r="Y390" i="36"/>
  <c r="X390" i="36"/>
  <c r="AH389" i="36"/>
  <c r="AG389" i="36"/>
  <c r="AF389" i="36"/>
  <c r="AE389" i="36"/>
  <c r="AD389" i="36"/>
  <c r="AC389" i="36"/>
  <c r="AB389" i="36"/>
  <c r="AA389" i="36"/>
  <c r="Z389" i="36"/>
  <c r="Y389" i="36"/>
  <c r="X389" i="36"/>
  <c r="AH388" i="36"/>
  <c r="AG388" i="36"/>
  <c r="AF388" i="36"/>
  <c r="AE388" i="36"/>
  <c r="AD388" i="36"/>
  <c r="AC388" i="36"/>
  <c r="AB388" i="36"/>
  <c r="AA388" i="36"/>
  <c r="Z388" i="36"/>
  <c r="Y388" i="36"/>
  <c r="X388" i="36"/>
  <c r="AH387" i="36"/>
  <c r="AG387" i="36"/>
  <c r="AF387" i="36"/>
  <c r="AE387" i="36"/>
  <c r="AD387" i="36"/>
  <c r="AC387" i="36"/>
  <c r="AB387" i="36"/>
  <c r="AA387" i="36"/>
  <c r="Z387" i="36"/>
  <c r="Y387" i="36"/>
  <c r="X387" i="36"/>
  <c r="AH386" i="36"/>
  <c r="AG386" i="36"/>
  <c r="AF386" i="36"/>
  <c r="AE386" i="36"/>
  <c r="AD386" i="36"/>
  <c r="AC386" i="36"/>
  <c r="AB386" i="36"/>
  <c r="AA386" i="36"/>
  <c r="Z386" i="36"/>
  <c r="Y386" i="36"/>
  <c r="X386" i="36"/>
  <c r="AH385" i="36"/>
  <c r="AG385" i="36"/>
  <c r="AF385" i="36"/>
  <c r="AE385" i="36"/>
  <c r="AD385" i="36"/>
  <c r="AC385" i="36"/>
  <c r="AB385" i="36"/>
  <c r="AA385" i="36"/>
  <c r="Z385" i="36"/>
  <c r="Y385" i="36"/>
  <c r="X385" i="36"/>
  <c r="AH384" i="36"/>
  <c r="AG384" i="36"/>
  <c r="AF384" i="36"/>
  <c r="AE384" i="36"/>
  <c r="AD384" i="36"/>
  <c r="AC384" i="36"/>
  <c r="AB384" i="36"/>
  <c r="AA384" i="36"/>
  <c r="Z384" i="36"/>
  <c r="Y384" i="36"/>
  <c r="X384" i="36"/>
  <c r="AH383" i="36"/>
  <c r="AG383" i="36"/>
  <c r="AF383" i="36"/>
  <c r="AE383" i="36"/>
  <c r="AD383" i="36"/>
  <c r="AC383" i="36"/>
  <c r="AB383" i="36"/>
  <c r="AA383" i="36"/>
  <c r="Z383" i="36"/>
  <c r="Y383" i="36"/>
  <c r="X383" i="36"/>
  <c r="AH382" i="36"/>
  <c r="AG382" i="36"/>
  <c r="AF382" i="36"/>
  <c r="AE382" i="36"/>
  <c r="AD382" i="36"/>
  <c r="AC382" i="36"/>
  <c r="AB382" i="36"/>
  <c r="AA382" i="36"/>
  <c r="Z382" i="36"/>
  <c r="Y382" i="36"/>
  <c r="X382" i="36"/>
  <c r="AH381" i="36"/>
  <c r="AG381" i="36"/>
  <c r="AF381" i="36"/>
  <c r="AE381" i="36"/>
  <c r="AD381" i="36"/>
  <c r="AC381" i="36"/>
  <c r="AB381" i="36"/>
  <c r="AA381" i="36"/>
  <c r="Z381" i="36"/>
  <c r="Y381" i="36"/>
  <c r="X381" i="36"/>
  <c r="AH380" i="36"/>
  <c r="AG380" i="36"/>
  <c r="AF380" i="36"/>
  <c r="AE380" i="36"/>
  <c r="AD380" i="36"/>
  <c r="AC380" i="36"/>
  <c r="AB380" i="36"/>
  <c r="AA380" i="36"/>
  <c r="Z380" i="36"/>
  <c r="Y380" i="36"/>
  <c r="X380" i="36"/>
  <c r="AH379" i="36"/>
  <c r="AG379" i="36"/>
  <c r="AF379" i="36"/>
  <c r="AE379" i="36"/>
  <c r="AD379" i="36"/>
  <c r="AC379" i="36"/>
  <c r="AB379" i="36"/>
  <c r="AA379" i="36"/>
  <c r="Z379" i="36"/>
  <c r="Y379" i="36"/>
  <c r="X379" i="36"/>
  <c r="AH378" i="36"/>
  <c r="AG378" i="36"/>
  <c r="AF378" i="36"/>
  <c r="AE378" i="36"/>
  <c r="AD378" i="36"/>
  <c r="AC378" i="36"/>
  <c r="AB378" i="36"/>
  <c r="AA378" i="36"/>
  <c r="Z378" i="36"/>
  <c r="Y378" i="36"/>
  <c r="X378" i="36"/>
  <c r="AH377" i="36"/>
  <c r="AG377" i="36"/>
  <c r="AF377" i="36"/>
  <c r="AE377" i="36"/>
  <c r="AD377" i="36"/>
  <c r="AC377" i="36"/>
  <c r="AB377" i="36"/>
  <c r="AA377" i="36"/>
  <c r="Z377" i="36"/>
  <c r="Y377" i="36"/>
  <c r="X377" i="36"/>
  <c r="AH376" i="36"/>
  <c r="AG376" i="36"/>
  <c r="AF376" i="36"/>
  <c r="AE376" i="36"/>
  <c r="AD376" i="36"/>
  <c r="AC376" i="36"/>
  <c r="AB376" i="36"/>
  <c r="AA376" i="36"/>
  <c r="Z376" i="36"/>
  <c r="Y376" i="36"/>
  <c r="X376" i="36"/>
  <c r="AH375" i="36"/>
  <c r="AG375" i="36"/>
  <c r="AF375" i="36"/>
  <c r="AE375" i="36"/>
  <c r="AD375" i="36"/>
  <c r="AC375" i="36"/>
  <c r="AB375" i="36"/>
  <c r="AA375" i="36"/>
  <c r="Z375" i="36"/>
  <c r="Y375" i="36"/>
  <c r="X375" i="36"/>
  <c r="AH374" i="36"/>
  <c r="AG374" i="36"/>
  <c r="AF374" i="36"/>
  <c r="AE374" i="36"/>
  <c r="AD374" i="36"/>
  <c r="AC374" i="36"/>
  <c r="AB374" i="36"/>
  <c r="AA374" i="36"/>
  <c r="Z374" i="36"/>
  <c r="Y374" i="36"/>
  <c r="X374" i="36"/>
  <c r="AH373" i="36"/>
  <c r="AG373" i="36"/>
  <c r="AF373" i="36"/>
  <c r="AE373" i="36"/>
  <c r="AD373" i="36"/>
  <c r="AC373" i="36"/>
  <c r="AB373" i="36"/>
  <c r="AA373" i="36"/>
  <c r="Z373" i="36"/>
  <c r="Y373" i="36"/>
  <c r="X373" i="36"/>
  <c r="AH372" i="36"/>
  <c r="AG372" i="36"/>
  <c r="AF372" i="36"/>
  <c r="AE372" i="36"/>
  <c r="AD372" i="36"/>
  <c r="AC372" i="36"/>
  <c r="AB372" i="36"/>
  <c r="AA372" i="36"/>
  <c r="Z372" i="36"/>
  <c r="Y372" i="36"/>
  <c r="X372" i="36"/>
  <c r="AH371" i="36"/>
  <c r="AG371" i="36"/>
  <c r="AF371" i="36"/>
  <c r="AE371" i="36"/>
  <c r="AD371" i="36"/>
  <c r="AC371" i="36"/>
  <c r="AB371" i="36"/>
  <c r="AA371" i="36"/>
  <c r="Z371" i="36"/>
  <c r="Y371" i="36"/>
  <c r="X371" i="36"/>
  <c r="AH370" i="36"/>
  <c r="AG370" i="36"/>
  <c r="AF370" i="36"/>
  <c r="AE370" i="36"/>
  <c r="AD370" i="36"/>
  <c r="AC370" i="36"/>
  <c r="AB370" i="36"/>
  <c r="AA370" i="36"/>
  <c r="Z370" i="36"/>
  <c r="Y370" i="36"/>
  <c r="X370" i="36"/>
  <c r="AH369" i="36"/>
  <c r="AG369" i="36"/>
  <c r="AF369" i="36"/>
  <c r="AE369" i="36"/>
  <c r="AD369" i="36"/>
  <c r="AC369" i="36"/>
  <c r="AB369" i="36"/>
  <c r="AA369" i="36"/>
  <c r="Z369" i="36"/>
  <c r="Y369" i="36"/>
  <c r="X369" i="36"/>
  <c r="AH368" i="36"/>
  <c r="AG368" i="36"/>
  <c r="AF368" i="36"/>
  <c r="AE368" i="36"/>
  <c r="AD368" i="36"/>
  <c r="AC368" i="36"/>
  <c r="AB368" i="36"/>
  <c r="AA368" i="36"/>
  <c r="Z368" i="36"/>
  <c r="Y368" i="36"/>
  <c r="X368" i="36"/>
  <c r="AH367" i="36"/>
  <c r="AG367" i="36"/>
  <c r="AF367" i="36"/>
  <c r="AE367" i="36"/>
  <c r="AD367" i="36"/>
  <c r="AC367" i="36"/>
  <c r="AB367" i="36"/>
  <c r="AA367" i="36"/>
  <c r="Z367" i="36"/>
  <c r="Y367" i="36"/>
  <c r="X367" i="36"/>
  <c r="AH366" i="36"/>
  <c r="AG366" i="36"/>
  <c r="AF366" i="36"/>
  <c r="AE366" i="36"/>
  <c r="AD366" i="36"/>
  <c r="AC366" i="36"/>
  <c r="AB366" i="36"/>
  <c r="AA366" i="36"/>
  <c r="Z366" i="36"/>
  <c r="Y366" i="36"/>
  <c r="X366" i="36"/>
  <c r="AH365" i="36"/>
  <c r="AG365" i="36"/>
  <c r="AF365" i="36"/>
  <c r="AE365" i="36"/>
  <c r="AD365" i="36"/>
  <c r="AC365" i="36"/>
  <c r="AB365" i="36"/>
  <c r="AA365" i="36"/>
  <c r="Z365" i="36"/>
  <c r="Y365" i="36"/>
  <c r="X365" i="36"/>
  <c r="AH364" i="36"/>
  <c r="AG364" i="36"/>
  <c r="AF364" i="36"/>
  <c r="AE364" i="36"/>
  <c r="AD364" i="36"/>
  <c r="AC364" i="36"/>
  <c r="AB364" i="36"/>
  <c r="AA364" i="36"/>
  <c r="Z364" i="36"/>
  <c r="Y364" i="36"/>
  <c r="X364" i="36"/>
  <c r="AH363" i="36"/>
  <c r="AG363" i="36"/>
  <c r="AF363" i="36"/>
  <c r="AE363" i="36"/>
  <c r="AD363" i="36"/>
  <c r="AC363" i="36"/>
  <c r="AB363" i="36"/>
  <c r="AA363" i="36"/>
  <c r="Z363" i="36"/>
  <c r="Y363" i="36"/>
  <c r="X363" i="36"/>
  <c r="AH362" i="36"/>
  <c r="AG362" i="36"/>
  <c r="AF362" i="36"/>
  <c r="AE362" i="36"/>
  <c r="AD362" i="36"/>
  <c r="AC362" i="36"/>
  <c r="AB362" i="36"/>
  <c r="AA362" i="36"/>
  <c r="Z362" i="36"/>
  <c r="Y362" i="36"/>
  <c r="X362" i="36"/>
  <c r="AH361" i="36"/>
  <c r="AG361" i="36"/>
  <c r="AF361" i="36"/>
  <c r="AE361" i="36"/>
  <c r="AD361" i="36"/>
  <c r="AC361" i="36"/>
  <c r="AB361" i="36"/>
  <c r="AA361" i="36"/>
  <c r="Z361" i="36"/>
  <c r="Y361" i="36"/>
  <c r="X361" i="36"/>
  <c r="AH360" i="36"/>
  <c r="AG360" i="36"/>
  <c r="AF360" i="36"/>
  <c r="AE360" i="36"/>
  <c r="AD360" i="36"/>
  <c r="AC360" i="36"/>
  <c r="AB360" i="36"/>
  <c r="AA360" i="36"/>
  <c r="Z360" i="36"/>
  <c r="Y360" i="36"/>
  <c r="X360" i="36"/>
  <c r="AH359" i="36"/>
  <c r="AG359" i="36"/>
  <c r="AF359" i="36"/>
  <c r="AE359" i="36"/>
  <c r="AD359" i="36"/>
  <c r="AC359" i="36"/>
  <c r="AB359" i="36"/>
  <c r="AA359" i="36"/>
  <c r="Z359" i="36"/>
  <c r="Y359" i="36"/>
  <c r="X359" i="36"/>
  <c r="AH358" i="36"/>
  <c r="AG358" i="36"/>
  <c r="AF358" i="36"/>
  <c r="AE358" i="36"/>
  <c r="AD358" i="36"/>
  <c r="AC358" i="36"/>
  <c r="AB358" i="36"/>
  <c r="AA358" i="36"/>
  <c r="Z358" i="36"/>
  <c r="Y358" i="36"/>
  <c r="X358" i="36"/>
  <c r="AH357" i="36"/>
  <c r="AG357" i="36"/>
  <c r="AF357" i="36"/>
  <c r="AE357" i="36"/>
  <c r="AD357" i="36"/>
  <c r="AC357" i="36"/>
  <c r="AB357" i="36"/>
  <c r="AA357" i="36"/>
  <c r="Z357" i="36"/>
  <c r="Y357" i="36"/>
  <c r="X357" i="36"/>
  <c r="AH356" i="36"/>
  <c r="AG356" i="36"/>
  <c r="AF356" i="36"/>
  <c r="AE356" i="36"/>
  <c r="AD356" i="36"/>
  <c r="AC356" i="36"/>
  <c r="AB356" i="36"/>
  <c r="AA356" i="36"/>
  <c r="Z356" i="36"/>
  <c r="Y356" i="36"/>
  <c r="X356" i="36"/>
  <c r="AH355" i="36"/>
  <c r="AG355" i="36"/>
  <c r="AF355" i="36"/>
  <c r="AE355" i="36"/>
  <c r="AD355" i="36"/>
  <c r="AC355" i="36"/>
  <c r="AB355" i="36"/>
  <c r="AA355" i="36"/>
  <c r="Z355" i="36"/>
  <c r="Y355" i="36"/>
  <c r="X355" i="36"/>
  <c r="AH354" i="36"/>
  <c r="AG354" i="36"/>
  <c r="AF354" i="36"/>
  <c r="AE354" i="36"/>
  <c r="AD354" i="36"/>
  <c r="AC354" i="36"/>
  <c r="AB354" i="36"/>
  <c r="AA354" i="36"/>
  <c r="Z354" i="36"/>
  <c r="Y354" i="36"/>
  <c r="X354" i="36"/>
  <c r="AH353" i="36"/>
  <c r="AG353" i="36"/>
  <c r="AF353" i="36"/>
  <c r="AE353" i="36"/>
  <c r="AD353" i="36"/>
  <c r="AC353" i="36"/>
  <c r="AB353" i="36"/>
  <c r="AA353" i="36"/>
  <c r="Z353" i="36"/>
  <c r="Y353" i="36"/>
  <c r="X353" i="36"/>
  <c r="AH352" i="36"/>
  <c r="AG352" i="36"/>
  <c r="AF352" i="36"/>
  <c r="AE352" i="36"/>
  <c r="AD352" i="36"/>
  <c r="AC352" i="36"/>
  <c r="AB352" i="36"/>
  <c r="AA352" i="36"/>
  <c r="Z352" i="36"/>
  <c r="Y352" i="36"/>
  <c r="X352" i="36"/>
  <c r="AH351" i="36"/>
  <c r="AG351" i="36"/>
  <c r="AF351" i="36"/>
  <c r="AE351" i="36"/>
  <c r="AD351" i="36"/>
  <c r="AC351" i="36"/>
  <c r="AB351" i="36"/>
  <c r="AA351" i="36"/>
  <c r="Z351" i="36"/>
  <c r="Y351" i="36"/>
  <c r="X351" i="36"/>
  <c r="AH350" i="36"/>
  <c r="AG350" i="36"/>
  <c r="AF350" i="36"/>
  <c r="AE350" i="36"/>
  <c r="AD350" i="36"/>
  <c r="AC350" i="36"/>
  <c r="AB350" i="36"/>
  <c r="AA350" i="36"/>
  <c r="Z350" i="36"/>
  <c r="Y350" i="36"/>
  <c r="X350" i="36"/>
  <c r="AH349" i="36"/>
  <c r="AG349" i="36"/>
  <c r="AF349" i="36"/>
  <c r="AE349" i="36"/>
  <c r="AD349" i="36"/>
  <c r="AC349" i="36"/>
  <c r="AB349" i="36"/>
  <c r="AA349" i="36"/>
  <c r="Z349" i="36"/>
  <c r="Y349" i="36"/>
  <c r="X349" i="36"/>
  <c r="AH348" i="36"/>
  <c r="AG348" i="36"/>
  <c r="AF348" i="36"/>
  <c r="AE348" i="36"/>
  <c r="AD348" i="36"/>
  <c r="AC348" i="36"/>
  <c r="AB348" i="36"/>
  <c r="AA348" i="36"/>
  <c r="Z348" i="36"/>
  <c r="Y348" i="36"/>
  <c r="X348" i="36"/>
  <c r="AH347" i="36"/>
  <c r="AG347" i="36"/>
  <c r="AF347" i="36"/>
  <c r="AE347" i="36"/>
  <c r="AD347" i="36"/>
  <c r="AC347" i="36"/>
  <c r="AB347" i="36"/>
  <c r="AA347" i="36"/>
  <c r="Z347" i="36"/>
  <c r="Y347" i="36"/>
  <c r="X347" i="36"/>
  <c r="AH346" i="36"/>
  <c r="AG346" i="36"/>
  <c r="AF346" i="36"/>
  <c r="AE346" i="36"/>
  <c r="AD346" i="36"/>
  <c r="AC346" i="36"/>
  <c r="AB346" i="36"/>
  <c r="AA346" i="36"/>
  <c r="Z346" i="36"/>
  <c r="Y346" i="36"/>
  <c r="X346" i="36"/>
  <c r="AH345" i="36"/>
  <c r="AG345" i="36"/>
  <c r="AF345" i="36"/>
  <c r="AE345" i="36"/>
  <c r="AD345" i="36"/>
  <c r="AC345" i="36"/>
  <c r="AB345" i="36"/>
  <c r="AA345" i="36"/>
  <c r="Z345" i="36"/>
  <c r="Y345" i="36"/>
  <c r="X345" i="36"/>
  <c r="AH344" i="36"/>
  <c r="AG344" i="36"/>
  <c r="AF344" i="36"/>
  <c r="AE344" i="36"/>
  <c r="AD344" i="36"/>
  <c r="AC344" i="36"/>
  <c r="AB344" i="36"/>
  <c r="AA344" i="36"/>
  <c r="Z344" i="36"/>
  <c r="Y344" i="36"/>
  <c r="X344" i="36"/>
  <c r="AH343" i="36"/>
  <c r="AG343" i="36"/>
  <c r="AF343" i="36"/>
  <c r="AE343" i="36"/>
  <c r="AD343" i="36"/>
  <c r="AC343" i="36"/>
  <c r="AB343" i="36"/>
  <c r="AA343" i="36"/>
  <c r="Z343" i="36"/>
  <c r="Y343" i="36"/>
  <c r="X343" i="36"/>
  <c r="AH342" i="36"/>
  <c r="AG342" i="36"/>
  <c r="AF342" i="36"/>
  <c r="AE342" i="36"/>
  <c r="AD342" i="36"/>
  <c r="AC342" i="36"/>
  <c r="AB342" i="36"/>
  <c r="AA342" i="36"/>
  <c r="Z342" i="36"/>
  <c r="Y342" i="36"/>
  <c r="X342" i="36"/>
  <c r="AH341" i="36"/>
  <c r="AG341" i="36"/>
  <c r="AF341" i="36"/>
  <c r="AE341" i="36"/>
  <c r="AD341" i="36"/>
  <c r="AC341" i="36"/>
  <c r="AB341" i="36"/>
  <c r="AA341" i="36"/>
  <c r="Z341" i="36"/>
  <c r="Y341" i="36"/>
  <c r="X341" i="36"/>
  <c r="AH340" i="36"/>
  <c r="AG340" i="36"/>
  <c r="AF340" i="36"/>
  <c r="AE340" i="36"/>
  <c r="AD340" i="36"/>
  <c r="AC340" i="36"/>
  <c r="AB340" i="36"/>
  <c r="AA340" i="36"/>
  <c r="Z340" i="36"/>
  <c r="Y340" i="36"/>
  <c r="X340" i="36"/>
  <c r="AH339" i="36"/>
  <c r="AG339" i="36"/>
  <c r="AF339" i="36"/>
  <c r="AE339" i="36"/>
  <c r="AD339" i="36"/>
  <c r="AC339" i="36"/>
  <c r="AB339" i="36"/>
  <c r="AA339" i="36"/>
  <c r="Z339" i="36"/>
  <c r="Y339" i="36"/>
  <c r="X339" i="36"/>
  <c r="AH338" i="36"/>
  <c r="AG338" i="36"/>
  <c r="AF338" i="36"/>
  <c r="AE338" i="36"/>
  <c r="AD338" i="36"/>
  <c r="AC338" i="36"/>
  <c r="AB338" i="36"/>
  <c r="AA338" i="36"/>
  <c r="Z338" i="36"/>
  <c r="Y338" i="36"/>
  <c r="X338" i="36"/>
  <c r="AH337" i="36"/>
  <c r="AG337" i="36"/>
  <c r="AF337" i="36"/>
  <c r="AE337" i="36"/>
  <c r="AD337" i="36"/>
  <c r="AC337" i="36"/>
  <c r="AB337" i="36"/>
  <c r="AA337" i="36"/>
  <c r="Z337" i="36"/>
  <c r="Y337" i="36"/>
  <c r="X337" i="36"/>
  <c r="AH336" i="36"/>
  <c r="AG336" i="36"/>
  <c r="AF336" i="36"/>
  <c r="AE336" i="36"/>
  <c r="AD336" i="36"/>
  <c r="AC336" i="36"/>
  <c r="AB336" i="36"/>
  <c r="AA336" i="36"/>
  <c r="Z336" i="36"/>
  <c r="Y336" i="36"/>
  <c r="X336" i="36"/>
  <c r="AH335" i="36"/>
  <c r="AG335" i="36"/>
  <c r="AF335" i="36"/>
  <c r="AE335" i="36"/>
  <c r="AD335" i="36"/>
  <c r="AC335" i="36"/>
  <c r="AB335" i="36"/>
  <c r="AA335" i="36"/>
  <c r="Z335" i="36"/>
  <c r="Y335" i="36"/>
  <c r="X335" i="36"/>
  <c r="AH334" i="36"/>
  <c r="AG334" i="36"/>
  <c r="AF334" i="36"/>
  <c r="AE334" i="36"/>
  <c r="AD334" i="36"/>
  <c r="AC334" i="36"/>
  <c r="AB334" i="36"/>
  <c r="AA334" i="36"/>
  <c r="Z334" i="36"/>
  <c r="Y334" i="36"/>
  <c r="X334" i="36"/>
  <c r="AH333" i="36"/>
  <c r="AG333" i="36"/>
  <c r="AF333" i="36"/>
  <c r="AE333" i="36"/>
  <c r="AD333" i="36"/>
  <c r="AC333" i="36"/>
  <c r="AB333" i="36"/>
  <c r="AA333" i="36"/>
  <c r="Z333" i="36"/>
  <c r="Y333" i="36"/>
  <c r="X333" i="36"/>
  <c r="AH332" i="36"/>
  <c r="AG332" i="36"/>
  <c r="AF332" i="36"/>
  <c r="AE332" i="36"/>
  <c r="AD332" i="36"/>
  <c r="AC332" i="36"/>
  <c r="AB332" i="36"/>
  <c r="AA332" i="36"/>
  <c r="Z332" i="36"/>
  <c r="Y332" i="36"/>
  <c r="X332" i="36"/>
  <c r="AH331" i="36"/>
  <c r="AG331" i="36"/>
  <c r="AF331" i="36"/>
  <c r="AE331" i="36"/>
  <c r="AD331" i="36"/>
  <c r="AC331" i="36"/>
  <c r="AB331" i="36"/>
  <c r="AA331" i="36"/>
  <c r="Z331" i="36"/>
  <c r="Y331" i="36"/>
  <c r="X331" i="36"/>
  <c r="AH330" i="36"/>
  <c r="AG330" i="36"/>
  <c r="AF330" i="36"/>
  <c r="AE330" i="36"/>
  <c r="AD330" i="36"/>
  <c r="AC330" i="36"/>
  <c r="AB330" i="36"/>
  <c r="AA330" i="36"/>
  <c r="Z330" i="36"/>
  <c r="Y330" i="36"/>
  <c r="X330" i="36"/>
  <c r="AH329" i="36"/>
  <c r="AG329" i="36"/>
  <c r="AF329" i="36"/>
  <c r="AE329" i="36"/>
  <c r="AD329" i="36"/>
  <c r="AC329" i="36"/>
  <c r="AB329" i="36"/>
  <c r="AA329" i="36"/>
  <c r="Z329" i="36"/>
  <c r="Y329" i="36"/>
  <c r="X329" i="36"/>
  <c r="AH328" i="36"/>
  <c r="AG328" i="36"/>
  <c r="AF328" i="36"/>
  <c r="AE328" i="36"/>
  <c r="AD328" i="36"/>
  <c r="AC328" i="36"/>
  <c r="AB328" i="36"/>
  <c r="AA328" i="36"/>
  <c r="Z328" i="36"/>
  <c r="Y328" i="36"/>
  <c r="X328" i="36"/>
  <c r="AH327" i="36"/>
  <c r="AG327" i="36"/>
  <c r="AF327" i="36"/>
  <c r="AE327" i="36"/>
  <c r="AD327" i="36"/>
  <c r="AC327" i="36"/>
  <c r="AB327" i="36"/>
  <c r="AA327" i="36"/>
  <c r="Z327" i="36"/>
  <c r="Y327" i="36"/>
  <c r="X327" i="36"/>
  <c r="AH326" i="36"/>
  <c r="AG326" i="36"/>
  <c r="AF326" i="36"/>
  <c r="AE326" i="36"/>
  <c r="AD326" i="36"/>
  <c r="AC326" i="36"/>
  <c r="AB326" i="36"/>
  <c r="AA326" i="36"/>
  <c r="Z326" i="36"/>
  <c r="Y326" i="36"/>
  <c r="X326" i="36"/>
  <c r="AH325" i="36"/>
  <c r="AG325" i="36"/>
  <c r="AF325" i="36"/>
  <c r="AE325" i="36"/>
  <c r="AD325" i="36"/>
  <c r="AC325" i="36"/>
  <c r="AB325" i="36"/>
  <c r="AA325" i="36"/>
  <c r="Z325" i="36"/>
  <c r="Y325" i="36"/>
  <c r="X325" i="36"/>
  <c r="AH324" i="36"/>
  <c r="AG324" i="36"/>
  <c r="AF324" i="36"/>
  <c r="AE324" i="36"/>
  <c r="AD324" i="36"/>
  <c r="AC324" i="36"/>
  <c r="AB324" i="36"/>
  <c r="AA324" i="36"/>
  <c r="Z324" i="36"/>
  <c r="Y324" i="36"/>
  <c r="X324" i="36"/>
  <c r="AH323" i="36"/>
  <c r="AG323" i="36"/>
  <c r="AF323" i="36"/>
  <c r="AE323" i="36"/>
  <c r="AD323" i="36"/>
  <c r="AC323" i="36"/>
  <c r="AB323" i="36"/>
  <c r="AA323" i="36"/>
  <c r="Z323" i="36"/>
  <c r="Y323" i="36"/>
  <c r="X323" i="36"/>
  <c r="AH322" i="36"/>
  <c r="AG322" i="36"/>
  <c r="AF322" i="36"/>
  <c r="AE322" i="36"/>
  <c r="AD322" i="36"/>
  <c r="AC322" i="36"/>
  <c r="AB322" i="36"/>
  <c r="AA322" i="36"/>
  <c r="Z322" i="36"/>
  <c r="Y322" i="36"/>
  <c r="X322" i="36"/>
  <c r="AH321" i="36"/>
  <c r="AG321" i="36"/>
  <c r="AF321" i="36"/>
  <c r="AE321" i="36"/>
  <c r="AD321" i="36"/>
  <c r="AC321" i="36"/>
  <c r="AB321" i="36"/>
  <c r="AA321" i="36"/>
  <c r="Z321" i="36"/>
  <c r="Y321" i="36"/>
  <c r="X321" i="36"/>
  <c r="AH320" i="36"/>
  <c r="AG320" i="36"/>
  <c r="AF320" i="36"/>
  <c r="AE320" i="36"/>
  <c r="AD320" i="36"/>
  <c r="AC320" i="36"/>
  <c r="AB320" i="36"/>
  <c r="AA320" i="36"/>
  <c r="Z320" i="36"/>
  <c r="Y320" i="36"/>
  <c r="X320" i="36"/>
  <c r="AH319" i="36"/>
  <c r="AG319" i="36"/>
  <c r="AF319" i="36"/>
  <c r="AE319" i="36"/>
  <c r="AD319" i="36"/>
  <c r="AC319" i="36"/>
  <c r="AB319" i="36"/>
  <c r="AA319" i="36"/>
  <c r="Z319" i="36"/>
  <c r="Y319" i="36"/>
  <c r="X319" i="36"/>
  <c r="AH318" i="36"/>
  <c r="AG318" i="36"/>
  <c r="AF318" i="36"/>
  <c r="AE318" i="36"/>
  <c r="AD318" i="36"/>
  <c r="AC318" i="36"/>
  <c r="AB318" i="36"/>
  <c r="AA318" i="36"/>
  <c r="Z318" i="36"/>
  <c r="Y318" i="36"/>
  <c r="X318" i="36"/>
  <c r="AH317" i="36"/>
  <c r="AG317" i="36"/>
  <c r="AF317" i="36"/>
  <c r="AE317" i="36"/>
  <c r="AD317" i="36"/>
  <c r="AC317" i="36"/>
  <c r="AB317" i="36"/>
  <c r="AA317" i="36"/>
  <c r="Z317" i="36"/>
  <c r="Y317" i="36"/>
  <c r="X317" i="36"/>
  <c r="AH316" i="36"/>
  <c r="AG316" i="36"/>
  <c r="AF316" i="36"/>
  <c r="AE316" i="36"/>
  <c r="AD316" i="36"/>
  <c r="AC316" i="36"/>
  <c r="AB316" i="36"/>
  <c r="AA316" i="36"/>
  <c r="Z316" i="36"/>
  <c r="Y316" i="36"/>
  <c r="X316" i="36"/>
  <c r="AH315" i="36"/>
  <c r="AG315" i="36"/>
  <c r="AF315" i="36"/>
  <c r="AE315" i="36"/>
  <c r="AD315" i="36"/>
  <c r="AC315" i="36"/>
  <c r="AB315" i="36"/>
  <c r="AA315" i="36"/>
  <c r="Z315" i="36"/>
  <c r="Y315" i="36"/>
  <c r="X315" i="36"/>
  <c r="AH314" i="36"/>
  <c r="AG314" i="36"/>
  <c r="AF314" i="36"/>
  <c r="AE314" i="36"/>
  <c r="AD314" i="36"/>
  <c r="AC314" i="36"/>
  <c r="AB314" i="36"/>
  <c r="AA314" i="36"/>
  <c r="Z314" i="36"/>
  <c r="Y314" i="36"/>
  <c r="X314" i="36"/>
  <c r="AH313" i="36"/>
  <c r="AG313" i="36"/>
  <c r="AF313" i="36"/>
  <c r="AE313" i="36"/>
  <c r="AD313" i="36"/>
  <c r="AC313" i="36"/>
  <c r="AB313" i="36"/>
  <c r="AA313" i="36"/>
  <c r="Z313" i="36"/>
  <c r="Y313" i="36"/>
  <c r="X313" i="36"/>
  <c r="AH312" i="36"/>
  <c r="AG312" i="36"/>
  <c r="AF312" i="36"/>
  <c r="AE312" i="36"/>
  <c r="AD312" i="36"/>
  <c r="AC312" i="36"/>
  <c r="AB312" i="36"/>
  <c r="AA312" i="36"/>
  <c r="Z312" i="36"/>
  <c r="Y312" i="36"/>
  <c r="X312" i="36"/>
  <c r="AH311" i="36"/>
  <c r="AG311" i="36"/>
  <c r="AF311" i="36"/>
  <c r="AE311" i="36"/>
  <c r="AD311" i="36"/>
  <c r="AC311" i="36"/>
  <c r="AB311" i="36"/>
  <c r="AA311" i="36"/>
  <c r="Z311" i="36"/>
  <c r="Y311" i="36"/>
  <c r="X311" i="36"/>
  <c r="AH310" i="36"/>
  <c r="AG310" i="36"/>
  <c r="AF310" i="36"/>
  <c r="AE310" i="36"/>
  <c r="AD310" i="36"/>
  <c r="AC310" i="36"/>
  <c r="AB310" i="36"/>
  <c r="AA310" i="36"/>
  <c r="Z310" i="36"/>
  <c r="Y310" i="36"/>
  <c r="X310" i="36"/>
  <c r="AH309" i="36"/>
  <c r="AG309" i="36"/>
  <c r="AF309" i="36"/>
  <c r="AE309" i="36"/>
  <c r="AD309" i="36"/>
  <c r="AC309" i="36"/>
  <c r="AB309" i="36"/>
  <c r="AA309" i="36"/>
  <c r="Z309" i="36"/>
  <c r="Y309" i="36"/>
  <c r="X309" i="36"/>
  <c r="AH308" i="36"/>
  <c r="AG308" i="36"/>
  <c r="AF308" i="36"/>
  <c r="AE308" i="36"/>
  <c r="AD308" i="36"/>
  <c r="AC308" i="36"/>
  <c r="AB308" i="36"/>
  <c r="AA308" i="36"/>
  <c r="Z308" i="36"/>
  <c r="Y308" i="36"/>
  <c r="X308" i="36"/>
  <c r="AH307" i="36"/>
  <c r="AG307" i="36"/>
  <c r="AF307" i="36"/>
  <c r="AE307" i="36"/>
  <c r="AD307" i="36"/>
  <c r="AC307" i="36"/>
  <c r="AB307" i="36"/>
  <c r="AA307" i="36"/>
  <c r="Z307" i="36"/>
  <c r="Y307" i="36"/>
  <c r="X307" i="36"/>
  <c r="AH306" i="36"/>
  <c r="AG306" i="36"/>
  <c r="AF306" i="36"/>
  <c r="AE306" i="36"/>
  <c r="AD306" i="36"/>
  <c r="AC306" i="36"/>
  <c r="AB306" i="36"/>
  <c r="AA306" i="36"/>
  <c r="Z306" i="36"/>
  <c r="Y306" i="36"/>
  <c r="X306" i="36"/>
  <c r="AH305" i="36"/>
  <c r="AG305" i="36"/>
  <c r="AF305" i="36"/>
  <c r="AE305" i="36"/>
  <c r="AD305" i="36"/>
  <c r="AC305" i="36"/>
  <c r="AB305" i="36"/>
  <c r="AA305" i="36"/>
  <c r="Z305" i="36"/>
  <c r="Y305" i="36"/>
  <c r="X305" i="36"/>
  <c r="AH304" i="36"/>
  <c r="AG304" i="36"/>
  <c r="AF304" i="36"/>
  <c r="AE304" i="36"/>
  <c r="AD304" i="36"/>
  <c r="AC304" i="36"/>
  <c r="AB304" i="36"/>
  <c r="AA304" i="36"/>
  <c r="Z304" i="36"/>
  <c r="Y304" i="36"/>
  <c r="X304" i="36"/>
  <c r="AH303" i="36"/>
  <c r="AG303" i="36"/>
  <c r="AF303" i="36"/>
  <c r="AE303" i="36"/>
  <c r="AD303" i="36"/>
  <c r="AC303" i="36"/>
  <c r="AB303" i="36"/>
  <c r="AA303" i="36"/>
  <c r="Z303" i="36"/>
  <c r="Y303" i="36"/>
  <c r="X303" i="36"/>
  <c r="AH302" i="36"/>
  <c r="AG302" i="36"/>
  <c r="AF302" i="36"/>
  <c r="AE302" i="36"/>
  <c r="AD302" i="36"/>
  <c r="AC302" i="36"/>
  <c r="AB302" i="36"/>
  <c r="AA302" i="36"/>
  <c r="Z302" i="36"/>
  <c r="Y302" i="36"/>
  <c r="X302" i="36"/>
  <c r="AH301" i="36"/>
  <c r="AG301" i="36"/>
  <c r="AF301" i="36"/>
  <c r="AE301" i="36"/>
  <c r="AD301" i="36"/>
  <c r="AC301" i="36"/>
  <c r="AB301" i="36"/>
  <c r="AA301" i="36"/>
  <c r="Z301" i="36"/>
  <c r="Y301" i="36"/>
  <c r="X301" i="36"/>
  <c r="AH300" i="36"/>
  <c r="AG300" i="36"/>
  <c r="AF300" i="36"/>
  <c r="AE300" i="36"/>
  <c r="AD300" i="36"/>
  <c r="AC300" i="36"/>
  <c r="AB300" i="36"/>
  <c r="AA300" i="36"/>
  <c r="Z300" i="36"/>
  <c r="Y300" i="36"/>
  <c r="X300" i="36"/>
  <c r="AH299" i="36"/>
  <c r="AG299" i="36"/>
  <c r="AF299" i="36"/>
  <c r="AE299" i="36"/>
  <c r="AD299" i="36"/>
  <c r="AC299" i="36"/>
  <c r="AB299" i="36"/>
  <c r="AA299" i="36"/>
  <c r="Z299" i="36"/>
  <c r="Y299" i="36"/>
  <c r="X299" i="36"/>
  <c r="AH298" i="36"/>
  <c r="AG298" i="36"/>
  <c r="AF298" i="36"/>
  <c r="AE298" i="36"/>
  <c r="AD298" i="36"/>
  <c r="AC298" i="36"/>
  <c r="AB298" i="36"/>
  <c r="AA298" i="36"/>
  <c r="Z298" i="36"/>
  <c r="Y298" i="36"/>
  <c r="X298" i="36"/>
  <c r="AH297" i="36"/>
  <c r="AG297" i="36"/>
  <c r="AF297" i="36"/>
  <c r="AE297" i="36"/>
  <c r="AD297" i="36"/>
  <c r="AC297" i="36"/>
  <c r="AB297" i="36"/>
  <c r="AA297" i="36"/>
  <c r="Z297" i="36"/>
  <c r="Y297" i="36"/>
  <c r="X297" i="36"/>
  <c r="AH296" i="36"/>
  <c r="AG296" i="36"/>
  <c r="AF296" i="36"/>
  <c r="AE296" i="36"/>
  <c r="AD296" i="36"/>
  <c r="AC296" i="36"/>
  <c r="AB296" i="36"/>
  <c r="AA296" i="36"/>
  <c r="Z296" i="36"/>
  <c r="Y296" i="36"/>
  <c r="X296" i="36"/>
  <c r="AH295" i="36"/>
  <c r="AG295" i="36"/>
  <c r="AF295" i="36"/>
  <c r="AE295" i="36"/>
  <c r="AD295" i="36"/>
  <c r="AC295" i="36"/>
  <c r="AB295" i="36"/>
  <c r="AA295" i="36"/>
  <c r="Z295" i="36"/>
  <c r="Y295" i="36"/>
  <c r="X295" i="36"/>
  <c r="AH294" i="36"/>
  <c r="AG294" i="36"/>
  <c r="AF294" i="36"/>
  <c r="AE294" i="36"/>
  <c r="AD294" i="36"/>
  <c r="AC294" i="36"/>
  <c r="AB294" i="36"/>
  <c r="AA294" i="36"/>
  <c r="Z294" i="36"/>
  <c r="Y294" i="36"/>
  <c r="X294" i="36"/>
  <c r="AH293" i="36"/>
  <c r="AG293" i="36"/>
  <c r="AF293" i="36"/>
  <c r="AE293" i="36"/>
  <c r="AD293" i="36"/>
  <c r="AC293" i="36"/>
  <c r="AB293" i="36"/>
  <c r="AA293" i="36"/>
  <c r="Z293" i="36"/>
  <c r="Y293" i="36"/>
  <c r="X293" i="36"/>
  <c r="AH292" i="36"/>
  <c r="AG292" i="36"/>
  <c r="AF292" i="36"/>
  <c r="AE292" i="36"/>
  <c r="AD292" i="36"/>
  <c r="AC292" i="36"/>
  <c r="AB292" i="36"/>
  <c r="AA292" i="36"/>
  <c r="Z292" i="36"/>
  <c r="Y292" i="36"/>
  <c r="X292" i="36"/>
  <c r="AH291" i="36"/>
  <c r="AG291" i="36"/>
  <c r="AF291" i="36"/>
  <c r="AE291" i="36"/>
  <c r="AD291" i="36"/>
  <c r="AC291" i="36"/>
  <c r="AB291" i="36"/>
  <c r="AA291" i="36"/>
  <c r="Z291" i="36"/>
  <c r="Y291" i="36"/>
  <c r="X291" i="36"/>
  <c r="AH290" i="36"/>
  <c r="AG290" i="36"/>
  <c r="AF290" i="36"/>
  <c r="AE290" i="36"/>
  <c r="AD290" i="36"/>
  <c r="AC290" i="36"/>
  <c r="AB290" i="36"/>
  <c r="AA290" i="36"/>
  <c r="Z290" i="36"/>
  <c r="Y290" i="36"/>
  <c r="X290" i="36"/>
  <c r="AH289" i="36"/>
  <c r="AG289" i="36"/>
  <c r="AF289" i="36"/>
  <c r="AE289" i="36"/>
  <c r="AD289" i="36"/>
  <c r="AC289" i="36"/>
  <c r="AB289" i="36"/>
  <c r="AA289" i="36"/>
  <c r="Z289" i="36"/>
  <c r="Y289" i="36"/>
  <c r="X289" i="36"/>
  <c r="AH288" i="36"/>
  <c r="AG288" i="36"/>
  <c r="AF288" i="36"/>
  <c r="AE288" i="36"/>
  <c r="AD288" i="36"/>
  <c r="AC288" i="36"/>
  <c r="AB288" i="36"/>
  <c r="AA288" i="36"/>
  <c r="Z288" i="36"/>
  <c r="Y288" i="36"/>
  <c r="X288" i="36"/>
  <c r="AH287" i="36"/>
  <c r="AG287" i="36"/>
  <c r="AF287" i="36"/>
  <c r="AE287" i="36"/>
  <c r="AD287" i="36"/>
  <c r="AC287" i="36"/>
  <c r="AB287" i="36"/>
  <c r="AA287" i="36"/>
  <c r="Z287" i="36"/>
  <c r="Y287" i="36"/>
  <c r="X287" i="36"/>
  <c r="AH286" i="36"/>
  <c r="AG286" i="36"/>
  <c r="AF286" i="36"/>
  <c r="AE286" i="36"/>
  <c r="AD286" i="36"/>
  <c r="AC286" i="36"/>
  <c r="AB286" i="36"/>
  <c r="AA286" i="36"/>
  <c r="Z286" i="36"/>
  <c r="Y286" i="36"/>
  <c r="X286" i="36"/>
  <c r="AH285" i="36"/>
  <c r="AG285" i="36"/>
  <c r="AF285" i="36"/>
  <c r="AE285" i="36"/>
  <c r="AD285" i="36"/>
  <c r="AC285" i="36"/>
  <c r="AB285" i="36"/>
  <c r="AA285" i="36"/>
  <c r="Z285" i="36"/>
  <c r="Y285" i="36"/>
  <c r="X285" i="36"/>
  <c r="AH284" i="36"/>
  <c r="AG284" i="36"/>
  <c r="AF284" i="36"/>
  <c r="AE284" i="36"/>
  <c r="AD284" i="36"/>
  <c r="AC284" i="36"/>
  <c r="AB284" i="36"/>
  <c r="AA284" i="36"/>
  <c r="Z284" i="36"/>
  <c r="Y284" i="36"/>
  <c r="X284" i="36"/>
  <c r="AH283" i="36"/>
  <c r="AG283" i="36"/>
  <c r="AF283" i="36"/>
  <c r="AE283" i="36"/>
  <c r="AD283" i="36"/>
  <c r="AC283" i="36"/>
  <c r="AB283" i="36"/>
  <c r="AA283" i="36"/>
  <c r="Z283" i="36"/>
  <c r="Y283" i="36"/>
  <c r="X283" i="36"/>
  <c r="AH282" i="36"/>
  <c r="AG282" i="36"/>
  <c r="AF282" i="36"/>
  <c r="AE282" i="36"/>
  <c r="AD282" i="36"/>
  <c r="AC282" i="36"/>
  <c r="AB282" i="36"/>
  <c r="AA282" i="36"/>
  <c r="Z282" i="36"/>
  <c r="Y282" i="36"/>
  <c r="X282" i="36"/>
  <c r="AH281" i="36"/>
  <c r="AG281" i="36"/>
  <c r="AF281" i="36"/>
  <c r="AE281" i="36"/>
  <c r="AD281" i="36"/>
  <c r="AC281" i="36"/>
  <c r="AB281" i="36"/>
  <c r="AA281" i="36"/>
  <c r="Z281" i="36"/>
  <c r="Y281" i="36"/>
  <c r="X281" i="36"/>
  <c r="AH280" i="36"/>
  <c r="AG280" i="36"/>
  <c r="AF280" i="36"/>
  <c r="AE280" i="36"/>
  <c r="AD280" i="36"/>
  <c r="AC280" i="36"/>
  <c r="AB280" i="36"/>
  <c r="AA280" i="36"/>
  <c r="Z280" i="36"/>
  <c r="Y280" i="36"/>
  <c r="X280" i="36"/>
  <c r="AH279" i="36"/>
  <c r="AG279" i="36"/>
  <c r="AF279" i="36"/>
  <c r="AE279" i="36"/>
  <c r="AD279" i="36"/>
  <c r="AC279" i="36"/>
  <c r="AB279" i="36"/>
  <c r="AA279" i="36"/>
  <c r="Z279" i="36"/>
  <c r="Y279" i="36"/>
  <c r="X279" i="36"/>
  <c r="AH278" i="36"/>
  <c r="AG278" i="36"/>
  <c r="AF278" i="36"/>
  <c r="AE278" i="36"/>
  <c r="AD278" i="36"/>
  <c r="AC278" i="36"/>
  <c r="AB278" i="36"/>
  <c r="AA278" i="36"/>
  <c r="Z278" i="36"/>
  <c r="Y278" i="36"/>
  <c r="X278" i="36"/>
  <c r="AH277" i="36"/>
  <c r="AG277" i="36"/>
  <c r="AF277" i="36"/>
  <c r="AE277" i="36"/>
  <c r="AD277" i="36"/>
  <c r="AC277" i="36"/>
  <c r="AB277" i="36"/>
  <c r="AA277" i="36"/>
  <c r="Z277" i="36"/>
  <c r="Y277" i="36"/>
  <c r="X277" i="36"/>
  <c r="AH276" i="36"/>
  <c r="AG276" i="36"/>
  <c r="AF276" i="36"/>
  <c r="AE276" i="36"/>
  <c r="AD276" i="36"/>
  <c r="AC276" i="36"/>
  <c r="AB276" i="36"/>
  <c r="AA276" i="36"/>
  <c r="Z276" i="36"/>
  <c r="Y276" i="36"/>
  <c r="X276" i="36"/>
  <c r="AH275" i="36"/>
  <c r="AG275" i="36"/>
  <c r="AF275" i="36"/>
  <c r="AE275" i="36"/>
  <c r="AD275" i="36"/>
  <c r="AC275" i="36"/>
  <c r="AB275" i="36"/>
  <c r="AA275" i="36"/>
  <c r="Z275" i="36"/>
  <c r="Y275" i="36"/>
  <c r="X275" i="36"/>
  <c r="AH274" i="36"/>
  <c r="AG274" i="36"/>
  <c r="AF274" i="36"/>
  <c r="AE274" i="36"/>
  <c r="AD274" i="36"/>
  <c r="AC274" i="36"/>
  <c r="AB274" i="36"/>
  <c r="AA274" i="36"/>
  <c r="Z274" i="36"/>
  <c r="Y274" i="36"/>
  <c r="X274" i="36"/>
  <c r="AH273" i="36"/>
  <c r="AG273" i="36"/>
  <c r="AF273" i="36"/>
  <c r="AE273" i="36"/>
  <c r="AD273" i="36"/>
  <c r="AC273" i="36"/>
  <c r="AB273" i="36"/>
  <c r="AA273" i="36"/>
  <c r="Z273" i="36"/>
  <c r="Y273" i="36"/>
  <c r="X273" i="36"/>
  <c r="AH272" i="36"/>
  <c r="AG272" i="36"/>
  <c r="AF272" i="36"/>
  <c r="AE272" i="36"/>
  <c r="AD272" i="36"/>
  <c r="AC272" i="36"/>
  <c r="AB272" i="36"/>
  <c r="AA272" i="36"/>
  <c r="Z272" i="36"/>
  <c r="Y272" i="36"/>
  <c r="X272" i="36"/>
  <c r="AH271" i="36"/>
  <c r="AG271" i="36"/>
  <c r="AF271" i="36"/>
  <c r="AE271" i="36"/>
  <c r="AD271" i="36"/>
  <c r="AC271" i="36"/>
  <c r="AB271" i="36"/>
  <c r="AA271" i="36"/>
  <c r="Z271" i="36"/>
  <c r="Y271" i="36"/>
  <c r="X271" i="36"/>
  <c r="AH270" i="36"/>
  <c r="AG270" i="36"/>
  <c r="AF270" i="36"/>
  <c r="AE270" i="36"/>
  <c r="AD270" i="36"/>
  <c r="AC270" i="36"/>
  <c r="AB270" i="36"/>
  <c r="AA270" i="36"/>
  <c r="Z270" i="36"/>
  <c r="Y270" i="36"/>
  <c r="X270" i="36"/>
  <c r="AH269" i="36"/>
  <c r="AG269" i="36"/>
  <c r="AF269" i="36"/>
  <c r="AE269" i="36"/>
  <c r="AD269" i="36"/>
  <c r="AC269" i="36"/>
  <c r="AB269" i="36"/>
  <c r="AA269" i="36"/>
  <c r="Z269" i="36"/>
  <c r="Y269" i="36"/>
  <c r="X269" i="36"/>
  <c r="AH268" i="36"/>
  <c r="AG268" i="36"/>
  <c r="AF268" i="36"/>
  <c r="AE268" i="36"/>
  <c r="AD268" i="36"/>
  <c r="AC268" i="36"/>
  <c r="AB268" i="36"/>
  <c r="AA268" i="36"/>
  <c r="Z268" i="36"/>
  <c r="Y268" i="36"/>
  <c r="X268" i="36"/>
  <c r="AH267" i="36"/>
  <c r="AG267" i="36"/>
  <c r="AF267" i="36"/>
  <c r="AE267" i="36"/>
  <c r="AD267" i="36"/>
  <c r="AC267" i="36"/>
  <c r="AB267" i="36"/>
  <c r="AA267" i="36"/>
  <c r="Z267" i="36"/>
  <c r="Y267" i="36"/>
  <c r="X267" i="36"/>
  <c r="AH266" i="36"/>
  <c r="AG266" i="36"/>
  <c r="AF266" i="36"/>
  <c r="AE266" i="36"/>
  <c r="AD266" i="36"/>
  <c r="AC266" i="36"/>
  <c r="AB266" i="36"/>
  <c r="AA266" i="36"/>
  <c r="Z266" i="36"/>
  <c r="Y266" i="36"/>
  <c r="X266" i="36"/>
  <c r="AH265" i="36"/>
  <c r="AG265" i="36"/>
  <c r="AF265" i="36"/>
  <c r="AE265" i="36"/>
  <c r="AD265" i="36"/>
  <c r="AC265" i="36"/>
  <c r="AB265" i="36"/>
  <c r="AA265" i="36"/>
  <c r="Z265" i="36"/>
  <c r="Y265" i="36"/>
  <c r="X265" i="36"/>
  <c r="AH264" i="36"/>
  <c r="AG264" i="36"/>
  <c r="AF264" i="36"/>
  <c r="AE264" i="36"/>
  <c r="AD264" i="36"/>
  <c r="AC264" i="36"/>
  <c r="AB264" i="36"/>
  <c r="AA264" i="36"/>
  <c r="Z264" i="36"/>
  <c r="Y264" i="36"/>
  <c r="X264" i="36"/>
  <c r="AH263" i="36"/>
  <c r="AG263" i="36"/>
  <c r="AF263" i="36"/>
  <c r="AE263" i="36"/>
  <c r="AD263" i="36"/>
  <c r="AC263" i="36"/>
  <c r="AB263" i="36"/>
  <c r="AA263" i="36"/>
  <c r="Z263" i="36"/>
  <c r="Y263" i="36"/>
  <c r="X263" i="36"/>
  <c r="AH262" i="36"/>
  <c r="AG262" i="36"/>
  <c r="AF262" i="36"/>
  <c r="AE262" i="36"/>
  <c r="AD262" i="36"/>
  <c r="AC262" i="36"/>
  <c r="AB262" i="36"/>
  <c r="AA262" i="36"/>
  <c r="Z262" i="36"/>
  <c r="Y262" i="36"/>
  <c r="X262" i="36"/>
  <c r="AH261" i="36"/>
  <c r="AG261" i="36"/>
  <c r="AF261" i="36"/>
  <c r="AE261" i="36"/>
  <c r="AD261" i="36"/>
  <c r="AC261" i="36"/>
  <c r="AB261" i="36"/>
  <c r="AA261" i="36"/>
  <c r="Z261" i="36"/>
  <c r="Y261" i="36"/>
  <c r="X261" i="36"/>
  <c r="AH260" i="36"/>
  <c r="AG260" i="36"/>
  <c r="AF260" i="36"/>
  <c r="AE260" i="36"/>
  <c r="AD260" i="36"/>
  <c r="AC260" i="36"/>
  <c r="AB260" i="36"/>
  <c r="AA260" i="36"/>
  <c r="Z260" i="36"/>
  <c r="Y260" i="36"/>
  <c r="X260" i="36"/>
  <c r="AH259" i="36"/>
  <c r="AG259" i="36"/>
  <c r="AF259" i="36"/>
  <c r="AE259" i="36"/>
  <c r="AD259" i="36"/>
  <c r="AC259" i="36"/>
  <c r="AB259" i="36"/>
  <c r="AA259" i="36"/>
  <c r="Z259" i="36"/>
  <c r="Y259" i="36"/>
  <c r="X259" i="36"/>
  <c r="AH258" i="36"/>
  <c r="AG258" i="36"/>
  <c r="AF258" i="36"/>
  <c r="AE258" i="36"/>
  <c r="AD258" i="36"/>
  <c r="AC258" i="36"/>
  <c r="AB258" i="36"/>
  <c r="AA258" i="36"/>
  <c r="Z258" i="36"/>
  <c r="Y258" i="36"/>
  <c r="X258" i="36"/>
  <c r="AH257" i="36"/>
  <c r="AG257" i="36"/>
  <c r="AF257" i="36"/>
  <c r="AE257" i="36"/>
  <c r="AD257" i="36"/>
  <c r="AC257" i="36"/>
  <c r="AB257" i="36"/>
  <c r="AA257" i="36"/>
  <c r="Z257" i="36"/>
  <c r="Y257" i="36"/>
  <c r="X257" i="36"/>
  <c r="AH256" i="36"/>
  <c r="AG256" i="36"/>
  <c r="AF256" i="36"/>
  <c r="AE256" i="36"/>
  <c r="AD256" i="36"/>
  <c r="AC256" i="36"/>
  <c r="AB256" i="36"/>
  <c r="AA256" i="36"/>
  <c r="Z256" i="36"/>
  <c r="Y256" i="36"/>
  <c r="X256" i="36"/>
  <c r="AH255" i="36"/>
  <c r="AG255" i="36"/>
  <c r="AF255" i="36"/>
  <c r="AE255" i="36"/>
  <c r="AD255" i="36"/>
  <c r="AC255" i="36"/>
  <c r="AB255" i="36"/>
  <c r="AA255" i="36"/>
  <c r="Z255" i="36"/>
  <c r="Y255" i="36"/>
  <c r="X255" i="36"/>
  <c r="AH254" i="36"/>
  <c r="AG254" i="36"/>
  <c r="AF254" i="36"/>
  <c r="AE254" i="36"/>
  <c r="AD254" i="36"/>
  <c r="AC254" i="36"/>
  <c r="AB254" i="36"/>
  <c r="AA254" i="36"/>
  <c r="Z254" i="36"/>
  <c r="Y254" i="36"/>
  <c r="X254" i="36"/>
  <c r="AH253" i="36"/>
  <c r="AG253" i="36"/>
  <c r="AF253" i="36"/>
  <c r="AE253" i="36"/>
  <c r="AD253" i="36"/>
  <c r="AC253" i="36"/>
  <c r="AB253" i="36"/>
  <c r="AA253" i="36"/>
  <c r="Z253" i="36"/>
  <c r="Y253" i="36"/>
  <c r="X253" i="36"/>
  <c r="AH252" i="36"/>
  <c r="AG252" i="36"/>
  <c r="AF252" i="36"/>
  <c r="AE252" i="36"/>
  <c r="AD252" i="36"/>
  <c r="AC252" i="36"/>
  <c r="AB252" i="36"/>
  <c r="AA252" i="36"/>
  <c r="Z252" i="36"/>
  <c r="Y252" i="36"/>
  <c r="X252" i="36"/>
  <c r="AH251" i="36"/>
  <c r="AG251" i="36"/>
  <c r="AF251" i="36"/>
  <c r="AE251" i="36"/>
  <c r="AD251" i="36"/>
  <c r="AC251" i="36"/>
  <c r="AB251" i="36"/>
  <c r="AA251" i="36"/>
  <c r="Z251" i="36"/>
  <c r="Y251" i="36"/>
  <c r="X251" i="36"/>
  <c r="AH250" i="36"/>
  <c r="AG250" i="36"/>
  <c r="AF250" i="36"/>
  <c r="AE250" i="36"/>
  <c r="AD250" i="36"/>
  <c r="AC250" i="36"/>
  <c r="AB250" i="36"/>
  <c r="AA250" i="36"/>
  <c r="Z250" i="36"/>
  <c r="Y250" i="36"/>
  <c r="X250" i="36"/>
  <c r="AH249" i="36"/>
  <c r="AG249" i="36"/>
  <c r="AF249" i="36"/>
  <c r="AE249" i="36"/>
  <c r="AD249" i="36"/>
  <c r="AC249" i="36"/>
  <c r="AB249" i="36"/>
  <c r="AA249" i="36"/>
  <c r="Z249" i="36"/>
  <c r="Y249" i="36"/>
  <c r="X249" i="36"/>
  <c r="AH248" i="36"/>
  <c r="AG248" i="36"/>
  <c r="AF248" i="36"/>
  <c r="AE248" i="36"/>
  <c r="AD248" i="36"/>
  <c r="AC248" i="36"/>
  <c r="AB248" i="36"/>
  <c r="AA248" i="36"/>
  <c r="Z248" i="36"/>
  <c r="Y248" i="36"/>
  <c r="X248" i="36"/>
  <c r="AH247" i="36"/>
  <c r="AG247" i="36"/>
  <c r="AF247" i="36"/>
  <c r="AE247" i="36"/>
  <c r="AD247" i="36"/>
  <c r="AC247" i="36"/>
  <c r="AB247" i="36"/>
  <c r="AA247" i="36"/>
  <c r="Z247" i="36"/>
  <c r="Y247" i="36"/>
  <c r="X247" i="36"/>
  <c r="AH246" i="36"/>
  <c r="AG246" i="36"/>
  <c r="AF246" i="36"/>
  <c r="AE246" i="36"/>
  <c r="AD246" i="36"/>
  <c r="AC246" i="36"/>
  <c r="AB246" i="36"/>
  <c r="AA246" i="36"/>
  <c r="Z246" i="36"/>
  <c r="Y246" i="36"/>
  <c r="X246" i="36"/>
  <c r="AH245" i="36"/>
  <c r="AG245" i="36"/>
  <c r="AF245" i="36"/>
  <c r="AE245" i="36"/>
  <c r="AD245" i="36"/>
  <c r="AC245" i="36"/>
  <c r="AB245" i="36"/>
  <c r="AA245" i="36"/>
  <c r="Z245" i="36"/>
  <c r="Y245" i="36"/>
  <c r="X245" i="36"/>
  <c r="AH244" i="36"/>
  <c r="AG244" i="36"/>
  <c r="AF244" i="36"/>
  <c r="AE244" i="36"/>
  <c r="AD244" i="36"/>
  <c r="AC244" i="36"/>
  <c r="AB244" i="36"/>
  <c r="AA244" i="36"/>
  <c r="Z244" i="36"/>
  <c r="Y244" i="36"/>
  <c r="X244" i="36"/>
  <c r="AH243" i="36"/>
  <c r="AG243" i="36"/>
  <c r="AF243" i="36"/>
  <c r="AE243" i="36"/>
  <c r="AD243" i="36"/>
  <c r="AC243" i="36"/>
  <c r="AB243" i="36"/>
  <c r="AA243" i="36"/>
  <c r="Z243" i="36"/>
  <c r="Y243" i="36"/>
  <c r="X243" i="36"/>
  <c r="AH242" i="36"/>
  <c r="AG242" i="36"/>
  <c r="AF242" i="36"/>
  <c r="AE242" i="36"/>
  <c r="AD242" i="36"/>
  <c r="AC242" i="36"/>
  <c r="AB242" i="36"/>
  <c r="AA242" i="36"/>
  <c r="Z242" i="36"/>
  <c r="Y242" i="36"/>
  <c r="X242" i="36"/>
  <c r="AH241" i="36"/>
  <c r="AG241" i="36"/>
  <c r="AF241" i="36"/>
  <c r="AE241" i="36"/>
  <c r="AD241" i="36"/>
  <c r="AC241" i="36"/>
  <c r="AB241" i="36"/>
  <c r="AA241" i="36"/>
  <c r="Z241" i="36"/>
  <c r="Y241" i="36"/>
  <c r="X241" i="36"/>
  <c r="AH240" i="36"/>
  <c r="AG240" i="36"/>
  <c r="AF240" i="36"/>
  <c r="AE240" i="36"/>
  <c r="AD240" i="36"/>
  <c r="AC240" i="36"/>
  <c r="AB240" i="36"/>
  <c r="AA240" i="36"/>
  <c r="Z240" i="36"/>
  <c r="Y240" i="36"/>
  <c r="X240" i="36"/>
  <c r="AH239" i="36"/>
  <c r="AG239" i="36"/>
  <c r="AF239" i="36"/>
  <c r="AE239" i="36"/>
  <c r="AD239" i="36"/>
  <c r="AC239" i="36"/>
  <c r="AB239" i="36"/>
  <c r="AA239" i="36"/>
  <c r="Z239" i="36"/>
  <c r="Y239" i="36"/>
  <c r="X239" i="36"/>
  <c r="AH238" i="36"/>
  <c r="AG238" i="36"/>
  <c r="AF238" i="36"/>
  <c r="AE238" i="36"/>
  <c r="AD238" i="36"/>
  <c r="AC238" i="36"/>
  <c r="AB238" i="36"/>
  <c r="AA238" i="36"/>
  <c r="Z238" i="36"/>
  <c r="Y238" i="36"/>
  <c r="X238" i="36"/>
  <c r="AH237" i="36"/>
  <c r="AG237" i="36"/>
  <c r="AF237" i="36"/>
  <c r="AE237" i="36"/>
  <c r="AD237" i="36"/>
  <c r="AC237" i="36"/>
  <c r="AB237" i="36"/>
  <c r="AA237" i="36"/>
  <c r="Z237" i="36"/>
  <c r="Y237" i="36"/>
  <c r="X237" i="36"/>
  <c r="AH236" i="36"/>
  <c r="AG236" i="36"/>
  <c r="AF236" i="36"/>
  <c r="AE236" i="36"/>
  <c r="AD236" i="36"/>
  <c r="AC236" i="36"/>
  <c r="AB236" i="36"/>
  <c r="AA236" i="36"/>
  <c r="Z236" i="36"/>
  <c r="Y236" i="36"/>
  <c r="X236" i="36"/>
  <c r="AH235" i="36"/>
  <c r="AG235" i="36"/>
  <c r="AF235" i="36"/>
  <c r="AE235" i="36"/>
  <c r="AD235" i="36"/>
  <c r="AC235" i="36"/>
  <c r="AB235" i="36"/>
  <c r="AA235" i="36"/>
  <c r="Z235" i="36"/>
  <c r="Y235" i="36"/>
  <c r="X235" i="36"/>
  <c r="AH234" i="36"/>
  <c r="AG234" i="36"/>
  <c r="AF234" i="36"/>
  <c r="AE234" i="36"/>
  <c r="AD234" i="36"/>
  <c r="AC234" i="36"/>
  <c r="AB234" i="36"/>
  <c r="AA234" i="36"/>
  <c r="Z234" i="36"/>
  <c r="Y234" i="36"/>
  <c r="X234" i="36"/>
  <c r="AH233" i="36"/>
  <c r="AG233" i="36"/>
  <c r="AF233" i="36"/>
  <c r="AE233" i="36"/>
  <c r="AD233" i="36"/>
  <c r="AC233" i="36"/>
  <c r="AB233" i="36"/>
  <c r="AA233" i="36"/>
  <c r="Z233" i="36"/>
  <c r="Y233" i="36"/>
  <c r="X233" i="36"/>
  <c r="AH232" i="36"/>
  <c r="AG232" i="36"/>
  <c r="AF232" i="36"/>
  <c r="AE232" i="36"/>
  <c r="AD232" i="36"/>
  <c r="AC232" i="36"/>
  <c r="AB232" i="36"/>
  <c r="AA232" i="36"/>
  <c r="Z232" i="36"/>
  <c r="Y232" i="36"/>
  <c r="X232" i="36"/>
  <c r="AH231" i="36"/>
  <c r="AG231" i="36"/>
  <c r="AF231" i="36"/>
  <c r="AE231" i="36"/>
  <c r="AD231" i="36"/>
  <c r="AC231" i="36"/>
  <c r="AB231" i="36"/>
  <c r="AA231" i="36"/>
  <c r="Z231" i="36"/>
  <c r="Y231" i="36"/>
  <c r="X231" i="36"/>
  <c r="AH230" i="36"/>
  <c r="AG230" i="36"/>
  <c r="AF230" i="36"/>
  <c r="AE230" i="36"/>
  <c r="AD230" i="36"/>
  <c r="AC230" i="36"/>
  <c r="AB230" i="36"/>
  <c r="AA230" i="36"/>
  <c r="Z230" i="36"/>
  <c r="Y230" i="36"/>
  <c r="X230" i="36"/>
  <c r="AH229" i="36"/>
  <c r="AG229" i="36"/>
  <c r="AF229" i="36"/>
  <c r="AE229" i="36"/>
  <c r="AD229" i="36"/>
  <c r="AC229" i="36"/>
  <c r="AB229" i="36"/>
  <c r="AA229" i="36"/>
  <c r="Z229" i="36"/>
  <c r="Y229" i="36"/>
  <c r="X229" i="36"/>
  <c r="AH228" i="36"/>
  <c r="AG228" i="36"/>
  <c r="AF228" i="36"/>
  <c r="AE228" i="36"/>
  <c r="AD228" i="36"/>
  <c r="AC228" i="36"/>
  <c r="AB228" i="36"/>
  <c r="AA228" i="36"/>
  <c r="Z228" i="36"/>
  <c r="Y228" i="36"/>
  <c r="X228" i="36"/>
  <c r="AH227" i="36"/>
  <c r="AG227" i="36"/>
  <c r="AF227" i="36"/>
  <c r="AE227" i="36"/>
  <c r="AD227" i="36"/>
  <c r="AC227" i="36"/>
  <c r="AB227" i="36"/>
  <c r="AA227" i="36"/>
  <c r="Z227" i="36"/>
  <c r="Y227" i="36"/>
  <c r="X227" i="36"/>
  <c r="AH226" i="36"/>
  <c r="AG226" i="36"/>
  <c r="AF226" i="36"/>
  <c r="AE226" i="36"/>
  <c r="AD226" i="36"/>
  <c r="AC226" i="36"/>
  <c r="AB226" i="36"/>
  <c r="AA226" i="36"/>
  <c r="Z226" i="36"/>
  <c r="Y226" i="36"/>
  <c r="X226" i="36"/>
  <c r="AH225" i="36"/>
  <c r="AG225" i="36"/>
  <c r="AF225" i="36"/>
  <c r="AE225" i="36"/>
  <c r="AD225" i="36"/>
  <c r="AC225" i="36"/>
  <c r="AB225" i="36"/>
  <c r="AA225" i="36"/>
  <c r="Z225" i="36"/>
  <c r="Y225" i="36"/>
  <c r="X225" i="36"/>
  <c r="AH224" i="36"/>
  <c r="AG224" i="36"/>
  <c r="AF224" i="36"/>
  <c r="AE224" i="36"/>
  <c r="AD224" i="36"/>
  <c r="AC224" i="36"/>
  <c r="AB224" i="36"/>
  <c r="AA224" i="36"/>
  <c r="Z224" i="36"/>
  <c r="Y224" i="36"/>
  <c r="X224" i="36"/>
  <c r="AH223" i="36"/>
  <c r="AG223" i="36"/>
  <c r="AF223" i="36"/>
  <c r="AE223" i="36"/>
  <c r="AD223" i="36"/>
  <c r="AC223" i="36"/>
  <c r="AB223" i="36"/>
  <c r="AA223" i="36"/>
  <c r="Z223" i="36"/>
  <c r="Y223" i="36"/>
  <c r="X223" i="36"/>
  <c r="AH222" i="36"/>
  <c r="AG222" i="36"/>
  <c r="AF222" i="36"/>
  <c r="AE222" i="36"/>
  <c r="AD222" i="36"/>
  <c r="AC222" i="36"/>
  <c r="AB222" i="36"/>
  <c r="AA222" i="36"/>
  <c r="Z222" i="36"/>
  <c r="Y222" i="36"/>
  <c r="X222" i="36"/>
  <c r="AH221" i="36"/>
  <c r="AG221" i="36"/>
  <c r="AF221" i="36"/>
  <c r="AE221" i="36"/>
  <c r="AD221" i="36"/>
  <c r="AC221" i="36"/>
  <c r="AB221" i="36"/>
  <c r="AA221" i="36"/>
  <c r="Z221" i="36"/>
  <c r="Y221" i="36"/>
  <c r="X221" i="36"/>
  <c r="AH220" i="36"/>
  <c r="AG220" i="36"/>
  <c r="AF220" i="36"/>
  <c r="AE220" i="36"/>
  <c r="AD220" i="36"/>
  <c r="AC220" i="36"/>
  <c r="AB220" i="36"/>
  <c r="AA220" i="36"/>
  <c r="Z220" i="36"/>
  <c r="Y220" i="36"/>
  <c r="X220" i="36"/>
  <c r="AH219" i="36"/>
  <c r="AG219" i="36"/>
  <c r="AF219" i="36"/>
  <c r="AE219" i="36"/>
  <c r="AD219" i="36"/>
  <c r="AC219" i="36"/>
  <c r="AB219" i="36"/>
  <c r="AA219" i="36"/>
  <c r="Z219" i="36"/>
  <c r="Y219" i="36"/>
  <c r="X219" i="36"/>
  <c r="AH218" i="36"/>
  <c r="AG218" i="36"/>
  <c r="AF218" i="36"/>
  <c r="AE218" i="36"/>
  <c r="AD218" i="36"/>
  <c r="AC218" i="36"/>
  <c r="AB218" i="36"/>
  <c r="AA218" i="36"/>
  <c r="Z218" i="36"/>
  <c r="Y218" i="36"/>
  <c r="X218" i="36"/>
  <c r="AH217" i="36"/>
  <c r="AG217" i="36"/>
  <c r="AF217" i="36"/>
  <c r="AE217" i="36"/>
  <c r="AD217" i="36"/>
  <c r="AC217" i="36"/>
  <c r="AB217" i="36"/>
  <c r="AA217" i="36"/>
  <c r="Z217" i="36"/>
  <c r="Y217" i="36"/>
  <c r="X217" i="36"/>
  <c r="AH216" i="36"/>
  <c r="AG216" i="36"/>
  <c r="AF216" i="36"/>
  <c r="AE216" i="36"/>
  <c r="AD216" i="36"/>
  <c r="AC216" i="36"/>
  <c r="AB216" i="36"/>
  <c r="AA216" i="36"/>
  <c r="Z216" i="36"/>
  <c r="Y216" i="36"/>
  <c r="X216" i="36"/>
  <c r="AH215" i="36"/>
  <c r="AG215" i="36"/>
  <c r="AF215" i="36"/>
  <c r="AE215" i="36"/>
  <c r="AD215" i="36"/>
  <c r="AC215" i="36"/>
  <c r="AB215" i="36"/>
  <c r="AA215" i="36"/>
  <c r="Z215" i="36"/>
  <c r="Y215" i="36"/>
  <c r="X215" i="36"/>
  <c r="AH214" i="36"/>
  <c r="AG214" i="36"/>
  <c r="AF214" i="36"/>
  <c r="AE214" i="36"/>
  <c r="AD214" i="36"/>
  <c r="AC214" i="36"/>
  <c r="AB214" i="36"/>
  <c r="AA214" i="36"/>
  <c r="Z214" i="36"/>
  <c r="Y214" i="36"/>
  <c r="X214" i="36"/>
  <c r="AH213" i="36"/>
  <c r="AG213" i="36"/>
  <c r="AF213" i="36"/>
  <c r="AE213" i="36"/>
  <c r="AD213" i="36"/>
  <c r="AC213" i="36"/>
  <c r="AB213" i="36"/>
  <c r="AA213" i="36"/>
  <c r="Z213" i="36"/>
  <c r="Y213" i="36"/>
  <c r="X213" i="36"/>
  <c r="AH212" i="36"/>
  <c r="AG212" i="36"/>
  <c r="AF212" i="36"/>
  <c r="AE212" i="36"/>
  <c r="AD212" i="36"/>
  <c r="AC212" i="36"/>
  <c r="AB212" i="36"/>
  <c r="AA212" i="36"/>
  <c r="Z212" i="36"/>
  <c r="Y212" i="36"/>
  <c r="X212" i="36"/>
  <c r="AH211" i="36"/>
  <c r="AG211" i="36"/>
  <c r="AF211" i="36"/>
  <c r="AE211" i="36"/>
  <c r="AD211" i="36"/>
  <c r="AC211" i="36"/>
  <c r="AB211" i="36"/>
  <c r="AA211" i="36"/>
  <c r="Z211" i="36"/>
  <c r="Y211" i="36"/>
  <c r="X211" i="36"/>
  <c r="AH210" i="36"/>
  <c r="AG210" i="36"/>
  <c r="AF210" i="36"/>
  <c r="AE210" i="36"/>
  <c r="AD210" i="36"/>
  <c r="AC210" i="36"/>
  <c r="AB210" i="36"/>
  <c r="AA210" i="36"/>
  <c r="Z210" i="36"/>
  <c r="Y210" i="36"/>
  <c r="X210" i="36"/>
  <c r="AH209" i="36"/>
  <c r="AG209" i="36"/>
  <c r="AF209" i="36"/>
  <c r="AE209" i="36"/>
  <c r="AD209" i="36"/>
  <c r="AC209" i="36"/>
  <c r="AB209" i="36"/>
  <c r="AA209" i="36"/>
  <c r="Z209" i="36"/>
  <c r="Y209" i="36"/>
  <c r="X209" i="36"/>
  <c r="AH208" i="36"/>
  <c r="AG208" i="36"/>
  <c r="AF208" i="36"/>
  <c r="AE208" i="36"/>
  <c r="AD208" i="36"/>
  <c r="AC208" i="36"/>
  <c r="AB208" i="36"/>
  <c r="AA208" i="36"/>
  <c r="Z208" i="36"/>
  <c r="Y208" i="36"/>
  <c r="X208" i="36"/>
  <c r="AH207" i="36"/>
  <c r="AG207" i="36"/>
  <c r="AF207" i="36"/>
  <c r="AE207" i="36"/>
  <c r="AD207" i="36"/>
  <c r="AC207" i="36"/>
  <c r="AB207" i="36"/>
  <c r="AA207" i="36"/>
  <c r="Z207" i="36"/>
  <c r="Y207" i="36"/>
  <c r="X207" i="36"/>
  <c r="AH206" i="36"/>
  <c r="AG206" i="36"/>
  <c r="AF206" i="36"/>
  <c r="AE206" i="36"/>
  <c r="AD206" i="36"/>
  <c r="AC206" i="36"/>
  <c r="AB206" i="36"/>
  <c r="AA206" i="36"/>
  <c r="Z206" i="36"/>
  <c r="Y206" i="36"/>
  <c r="X206" i="36"/>
  <c r="AH205" i="36"/>
  <c r="AG205" i="36"/>
  <c r="AF205" i="36"/>
  <c r="AE205" i="36"/>
  <c r="AD205" i="36"/>
  <c r="AC205" i="36"/>
  <c r="AB205" i="36"/>
  <c r="AA205" i="36"/>
  <c r="Z205" i="36"/>
  <c r="Y205" i="36"/>
  <c r="X205" i="36"/>
  <c r="AH204" i="36"/>
  <c r="AG204" i="36"/>
  <c r="AF204" i="36"/>
  <c r="AE204" i="36"/>
  <c r="AD204" i="36"/>
  <c r="AC204" i="36"/>
  <c r="AB204" i="36"/>
  <c r="AA204" i="36"/>
  <c r="Z204" i="36"/>
  <c r="Y204" i="36"/>
  <c r="X204" i="36"/>
  <c r="AH203" i="36"/>
  <c r="AG203" i="36"/>
  <c r="AF203" i="36"/>
  <c r="AE203" i="36"/>
  <c r="AD203" i="36"/>
  <c r="AC203" i="36"/>
  <c r="AB203" i="36"/>
  <c r="AA203" i="36"/>
  <c r="Z203" i="36"/>
  <c r="Y203" i="36"/>
  <c r="X203" i="36"/>
  <c r="AH202" i="36"/>
  <c r="AG202" i="36"/>
  <c r="AF202" i="36"/>
  <c r="AE202" i="36"/>
  <c r="AD202" i="36"/>
  <c r="AC202" i="36"/>
  <c r="AB202" i="36"/>
  <c r="AA202" i="36"/>
  <c r="Z202" i="36"/>
  <c r="Y202" i="36"/>
  <c r="X202" i="36"/>
  <c r="AH201" i="36"/>
  <c r="AG201" i="36"/>
  <c r="AF201" i="36"/>
  <c r="AE201" i="36"/>
  <c r="AD201" i="36"/>
  <c r="AC201" i="36"/>
  <c r="AB201" i="36"/>
  <c r="AA201" i="36"/>
  <c r="Z201" i="36"/>
  <c r="Y201" i="36"/>
  <c r="X201" i="36"/>
  <c r="AH200" i="36"/>
  <c r="AG200" i="36"/>
  <c r="AF200" i="36"/>
  <c r="AE200" i="36"/>
  <c r="AD200" i="36"/>
  <c r="AC200" i="36"/>
  <c r="AB200" i="36"/>
  <c r="AA200" i="36"/>
  <c r="Z200" i="36"/>
  <c r="Y200" i="36"/>
  <c r="X200" i="36"/>
  <c r="AH199" i="36"/>
  <c r="AG199" i="36"/>
  <c r="AF199" i="36"/>
  <c r="AE199" i="36"/>
  <c r="AD199" i="36"/>
  <c r="AC199" i="36"/>
  <c r="AB199" i="36"/>
  <c r="AA199" i="36"/>
  <c r="Z199" i="36"/>
  <c r="Y199" i="36"/>
  <c r="X199" i="36"/>
  <c r="AH198" i="36"/>
  <c r="AG198" i="36"/>
  <c r="AF198" i="36"/>
  <c r="AE198" i="36"/>
  <c r="AD198" i="36"/>
  <c r="AC198" i="36"/>
  <c r="AB198" i="36"/>
  <c r="AA198" i="36"/>
  <c r="Z198" i="36"/>
  <c r="Y198" i="36"/>
  <c r="X198" i="36"/>
  <c r="AH197" i="36"/>
  <c r="AG197" i="36"/>
  <c r="AF197" i="36"/>
  <c r="AE197" i="36"/>
  <c r="AD197" i="36"/>
  <c r="AC197" i="36"/>
  <c r="AB197" i="36"/>
  <c r="AA197" i="36"/>
  <c r="Z197" i="36"/>
  <c r="Y197" i="36"/>
  <c r="X197" i="36"/>
  <c r="AH196" i="36"/>
  <c r="AG196" i="36"/>
  <c r="AF196" i="36"/>
  <c r="AE196" i="36"/>
  <c r="AD196" i="36"/>
  <c r="AC196" i="36"/>
  <c r="AB196" i="36"/>
  <c r="AA196" i="36"/>
  <c r="Z196" i="36"/>
  <c r="Y196" i="36"/>
  <c r="X196" i="36"/>
  <c r="AH195" i="36"/>
  <c r="AG195" i="36"/>
  <c r="AF195" i="36"/>
  <c r="AE195" i="36"/>
  <c r="AD195" i="36"/>
  <c r="AC195" i="36"/>
  <c r="AB195" i="36"/>
  <c r="AA195" i="36"/>
  <c r="Z195" i="36"/>
  <c r="Y195" i="36"/>
  <c r="X195" i="36"/>
  <c r="AH194" i="36"/>
  <c r="AG194" i="36"/>
  <c r="AF194" i="36"/>
  <c r="AE194" i="36"/>
  <c r="AD194" i="36"/>
  <c r="AC194" i="36"/>
  <c r="AB194" i="36"/>
  <c r="AA194" i="36"/>
  <c r="Z194" i="36"/>
  <c r="Y194" i="36"/>
  <c r="X194" i="36"/>
  <c r="AH193" i="36"/>
  <c r="AG193" i="36"/>
  <c r="AF193" i="36"/>
  <c r="AE193" i="36"/>
  <c r="AD193" i="36"/>
  <c r="AC193" i="36"/>
  <c r="AB193" i="36"/>
  <c r="AA193" i="36"/>
  <c r="Z193" i="36"/>
  <c r="Y193" i="36"/>
  <c r="X193" i="36"/>
  <c r="AH192" i="36"/>
  <c r="AG192" i="36"/>
  <c r="AF192" i="36"/>
  <c r="AE192" i="36"/>
  <c r="AD192" i="36"/>
  <c r="AC192" i="36"/>
  <c r="AB192" i="36"/>
  <c r="AA192" i="36"/>
  <c r="Z192" i="36"/>
  <c r="Y192" i="36"/>
  <c r="X192" i="36"/>
  <c r="AH191" i="36"/>
  <c r="AG191" i="36"/>
  <c r="AF191" i="36"/>
  <c r="AE191" i="36"/>
  <c r="AD191" i="36"/>
  <c r="AC191" i="36"/>
  <c r="AB191" i="36"/>
  <c r="AA191" i="36"/>
  <c r="Z191" i="36"/>
  <c r="Y191" i="36"/>
  <c r="X191" i="36"/>
  <c r="AH190" i="36"/>
  <c r="AG190" i="36"/>
  <c r="AF190" i="36"/>
  <c r="AE190" i="36"/>
  <c r="AD190" i="36"/>
  <c r="AC190" i="36"/>
  <c r="AB190" i="36"/>
  <c r="AA190" i="36"/>
  <c r="Z190" i="36"/>
  <c r="Y190" i="36"/>
  <c r="X190" i="36"/>
  <c r="AH189" i="36"/>
  <c r="AG189" i="36"/>
  <c r="AF189" i="36"/>
  <c r="AE189" i="36"/>
  <c r="AD189" i="36"/>
  <c r="AC189" i="36"/>
  <c r="AB189" i="36"/>
  <c r="AA189" i="36"/>
  <c r="Z189" i="36"/>
  <c r="Y189" i="36"/>
  <c r="X189" i="36"/>
  <c r="AH188" i="36"/>
  <c r="AG188" i="36"/>
  <c r="AF188" i="36"/>
  <c r="AE188" i="36"/>
  <c r="AD188" i="36"/>
  <c r="AC188" i="36"/>
  <c r="AB188" i="36"/>
  <c r="AA188" i="36"/>
  <c r="Z188" i="36"/>
  <c r="Y188" i="36"/>
  <c r="X188" i="36"/>
  <c r="AH187" i="36"/>
  <c r="AG187" i="36"/>
  <c r="AF187" i="36"/>
  <c r="AE187" i="36"/>
  <c r="AD187" i="36"/>
  <c r="AC187" i="36"/>
  <c r="AB187" i="36"/>
  <c r="AA187" i="36"/>
  <c r="Z187" i="36"/>
  <c r="Y187" i="36"/>
  <c r="X187" i="36"/>
  <c r="AH186" i="36"/>
  <c r="AG186" i="36"/>
  <c r="AF186" i="36"/>
  <c r="AE186" i="36"/>
  <c r="AD186" i="36"/>
  <c r="AC186" i="36"/>
  <c r="AB186" i="36"/>
  <c r="AA186" i="36"/>
  <c r="Z186" i="36"/>
  <c r="Y186" i="36"/>
  <c r="X186" i="36"/>
  <c r="AH185" i="36"/>
  <c r="AG185" i="36"/>
  <c r="AF185" i="36"/>
  <c r="AE185" i="36"/>
  <c r="AD185" i="36"/>
  <c r="AC185" i="36"/>
  <c r="AB185" i="36"/>
  <c r="AA185" i="36"/>
  <c r="Z185" i="36"/>
  <c r="Y185" i="36"/>
  <c r="X185" i="36"/>
  <c r="AH184" i="36"/>
  <c r="AG184" i="36"/>
  <c r="AF184" i="36"/>
  <c r="AE184" i="36"/>
  <c r="AD184" i="36"/>
  <c r="AC184" i="36"/>
  <c r="AB184" i="36"/>
  <c r="AA184" i="36"/>
  <c r="Z184" i="36"/>
  <c r="Y184" i="36"/>
  <c r="X184" i="36"/>
  <c r="AH183" i="36"/>
  <c r="AG183" i="36"/>
  <c r="AF183" i="36"/>
  <c r="AE183" i="36"/>
  <c r="AD183" i="36"/>
  <c r="AC183" i="36"/>
  <c r="AB183" i="36"/>
  <c r="AA183" i="36"/>
  <c r="Z183" i="36"/>
  <c r="Y183" i="36"/>
  <c r="X183" i="36"/>
  <c r="AH182" i="36"/>
  <c r="AG182" i="36"/>
  <c r="AF182" i="36"/>
  <c r="AE182" i="36"/>
  <c r="AD182" i="36"/>
  <c r="AC182" i="36"/>
  <c r="AB182" i="36"/>
  <c r="AA182" i="36"/>
  <c r="Z182" i="36"/>
  <c r="Y182" i="36"/>
  <c r="X182" i="36"/>
  <c r="AH181" i="36"/>
  <c r="AG181" i="36"/>
  <c r="AF181" i="36"/>
  <c r="AE181" i="36"/>
  <c r="AD181" i="36"/>
  <c r="AC181" i="36"/>
  <c r="AB181" i="36"/>
  <c r="AA181" i="36"/>
  <c r="Z181" i="36"/>
  <c r="Y181" i="36"/>
  <c r="X181" i="36"/>
  <c r="AH180" i="36"/>
  <c r="AG180" i="36"/>
  <c r="AF180" i="36"/>
  <c r="AE180" i="36"/>
  <c r="AD180" i="36"/>
  <c r="AC180" i="36"/>
  <c r="AB180" i="36"/>
  <c r="AA180" i="36"/>
  <c r="Z180" i="36"/>
  <c r="Y180" i="36"/>
  <c r="X180" i="36"/>
  <c r="AH179" i="36"/>
  <c r="AG179" i="36"/>
  <c r="AF179" i="36"/>
  <c r="AE179" i="36"/>
  <c r="AD179" i="36"/>
  <c r="AC179" i="36"/>
  <c r="AB179" i="36"/>
  <c r="AA179" i="36"/>
  <c r="Z179" i="36"/>
  <c r="Y179" i="36"/>
  <c r="X179" i="36"/>
  <c r="AH178" i="36"/>
  <c r="AG178" i="36"/>
  <c r="AF178" i="36"/>
  <c r="AE178" i="36"/>
  <c r="AD178" i="36"/>
  <c r="AC178" i="36"/>
  <c r="AB178" i="36"/>
  <c r="AA178" i="36"/>
  <c r="Z178" i="36"/>
  <c r="Y178" i="36"/>
  <c r="X178" i="36"/>
  <c r="AH177" i="36"/>
  <c r="AG177" i="36"/>
  <c r="AF177" i="36"/>
  <c r="AE177" i="36"/>
  <c r="AD177" i="36"/>
  <c r="AC177" i="36"/>
  <c r="AB177" i="36"/>
  <c r="AA177" i="36"/>
  <c r="Z177" i="36"/>
  <c r="Y177" i="36"/>
  <c r="X177" i="36"/>
  <c r="AH176" i="36"/>
  <c r="AG176" i="36"/>
  <c r="AF176" i="36"/>
  <c r="AE176" i="36"/>
  <c r="AD176" i="36"/>
  <c r="AC176" i="36"/>
  <c r="AB176" i="36"/>
  <c r="AA176" i="36"/>
  <c r="Z176" i="36"/>
  <c r="Y176" i="36"/>
  <c r="X176" i="36"/>
  <c r="AH175" i="36"/>
  <c r="AG175" i="36"/>
  <c r="AF175" i="36"/>
  <c r="AE175" i="36"/>
  <c r="AD175" i="36"/>
  <c r="AC175" i="36"/>
  <c r="AB175" i="36"/>
  <c r="AA175" i="36"/>
  <c r="Z175" i="36"/>
  <c r="Y175" i="36"/>
  <c r="X175" i="36"/>
  <c r="AH174" i="36"/>
  <c r="AG174" i="36"/>
  <c r="AF174" i="36"/>
  <c r="AE174" i="36"/>
  <c r="AD174" i="36"/>
  <c r="AC174" i="36"/>
  <c r="AB174" i="36"/>
  <c r="AA174" i="36"/>
  <c r="Z174" i="36"/>
  <c r="Y174" i="36"/>
  <c r="X174" i="36"/>
  <c r="AH173" i="36"/>
  <c r="AG173" i="36"/>
  <c r="AF173" i="36"/>
  <c r="AE173" i="36"/>
  <c r="AD173" i="36"/>
  <c r="AC173" i="36"/>
  <c r="AB173" i="36"/>
  <c r="AA173" i="36"/>
  <c r="Z173" i="36"/>
  <c r="Y173" i="36"/>
  <c r="X173" i="36"/>
  <c r="AH172" i="36"/>
  <c r="AG172" i="36"/>
  <c r="AF172" i="36"/>
  <c r="AE172" i="36"/>
  <c r="AD172" i="36"/>
  <c r="AC172" i="36"/>
  <c r="AB172" i="36"/>
  <c r="AA172" i="36"/>
  <c r="Z172" i="36"/>
  <c r="Y172" i="36"/>
  <c r="X172" i="36"/>
  <c r="AH171" i="36"/>
  <c r="AG171" i="36"/>
  <c r="AF171" i="36"/>
  <c r="AE171" i="36"/>
  <c r="AD171" i="36"/>
  <c r="AC171" i="36"/>
  <c r="AB171" i="36"/>
  <c r="AA171" i="36"/>
  <c r="Z171" i="36"/>
  <c r="Y171" i="36"/>
  <c r="X171" i="36"/>
  <c r="AH170" i="36"/>
  <c r="AG170" i="36"/>
  <c r="AF170" i="36"/>
  <c r="AE170" i="36"/>
  <c r="AD170" i="36"/>
  <c r="AC170" i="36"/>
  <c r="AB170" i="36"/>
  <c r="AA170" i="36"/>
  <c r="Z170" i="36"/>
  <c r="Y170" i="36"/>
  <c r="X170" i="36"/>
  <c r="AH169" i="36"/>
  <c r="AG169" i="36"/>
  <c r="AF169" i="36"/>
  <c r="AE169" i="36"/>
  <c r="AD169" i="36"/>
  <c r="AC169" i="36"/>
  <c r="AB169" i="36"/>
  <c r="AA169" i="36"/>
  <c r="Z169" i="36"/>
  <c r="Y169" i="36"/>
  <c r="X169" i="36"/>
  <c r="AH168" i="36"/>
  <c r="AG168" i="36"/>
  <c r="AF168" i="36"/>
  <c r="AE168" i="36"/>
  <c r="AD168" i="36"/>
  <c r="AC168" i="36"/>
  <c r="AB168" i="36"/>
  <c r="AA168" i="36"/>
  <c r="Z168" i="36"/>
  <c r="Y168" i="36"/>
  <c r="X168" i="36"/>
  <c r="AH167" i="36"/>
  <c r="AG167" i="36"/>
  <c r="AF167" i="36"/>
  <c r="AE167" i="36"/>
  <c r="AD167" i="36"/>
  <c r="AC167" i="36"/>
  <c r="AB167" i="36"/>
  <c r="AA167" i="36"/>
  <c r="Z167" i="36"/>
  <c r="Y167" i="36"/>
  <c r="X167" i="36"/>
  <c r="AH166" i="36"/>
  <c r="AG166" i="36"/>
  <c r="AF166" i="36"/>
  <c r="AE166" i="36"/>
  <c r="AD166" i="36"/>
  <c r="AC166" i="36"/>
  <c r="AB166" i="36"/>
  <c r="AA166" i="36"/>
  <c r="Z166" i="36"/>
  <c r="Y166" i="36"/>
  <c r="X166" i="36"/>
  <c r="AH165" i="36"/>
  <c r="AG165" i="36"/>
  <c r="AF165" i="36"/>
  <c r="AE165" i="36"/>
  <c r="AD165" i="36"/>
  <c r="AC165" i="36"/>
  <c r="AB165" i="36"/>
  <c r="AA165" i="36"/>
  <c r="Z165" i="36"/>
  <c r="Y165" i="36"/>
  <c r="X165" i="36"/>
  <c r="AH164" i="36"/>
  <c r="AG164" i="36"/>
  <c r="AF164" i="36"/>
  <c r="AE164" i="36"/>
  <c r="AD164" i="36"/>
  <c r="AC164" i="36"/>
  <c r="AB164" i="36"/>
  <c r="AA164" i="36"/>
  <c r="Z164" i="36"/>
  <c r="Y164" i="36"/>
  <c r="X164" i="36"/>
  <c r="AH163" i="36"/>
  <c r="AG163" i="36"/>
  <c r="AF163" i="36"/>
  <c r="AE163" i="36"/>
  <c r="AD163" i="36"/>
  <c r="AC163" i="36"/>
  <c r="AB163" i="36"/>
  <c r="AA163" i="36"/>
  <c r="Z163" i="36"/>
  <c r="Y163" i="36"/>
  <c r="X163" i="36"/>
  <c r="AH162" i="36"/>
  <c r="AG162" i="36"/>
  <c r="AF162" i="36"/>
  <c r="AE162" i="36"/>
  <c r="AD162" i="36"/>
  <c r="AC162" i="36"/>
  <c r="AB162" i="36"/>
  <c r="AA162" i="36"/>
  <c r="Z162" i="36"/>
  <c r="Y162" i="36"/>
  <c r="X162" i="36"/>
  <c r="AH161" i="36"/>
  <c r="AG161" i="36"/>
  <c r="AF161" i="36"/>
  <c r="AE161" i="36"/>
  <c r="AD161" i="36"/>
  <c r="AC161" i="36"/>
  <c r="AB161" i="36"/>
  <c r="AA161" i="36"/>
  <c r="Z161" i="36"/>
  <c r="Y161" i="36"/>
  <c r="X161" i="36"/>
  <c r="AH160" i="36"/>
  <c r="AG160" i="36"/>
  <c r="AF160" i="36"/>
  <c r="AE160" i="36"/>
  <c r="AD160" i="36"/>
  <c r="AC160" i="36"/>
  <c r="AB160" i="36"/>
  <c r="AA160" i="36"/>
  <c r="Z160" i="36"/>
  <c r="Y160" i="36"/>
  <c r="X160" i="36"/>
  <c r="AH159" i="36"/>
  <c r="AG159" i="36"/>
  <c r="AF159" i="36"/>
  <c r="AE159" i="36"/>
  <c r="AD159" i="36"/>
  <c r="AC159" i="36"/>
  <c r="AB159" i="36"/>
  <c r="AA159" i="36"/>
  <c r="Z159" i="36"/>
  <c r="Y159" i="36"/>
  <c r="X159" i="36"/>
  <c r="AH158" i="36"/>
  <c r="AG158" i="36"/>
  <c r="AF158" i="36"/>
  <c r="AE158" i="36"/>
  <c r="AD158" i="36"/>
  <c r="AC158" i="36"/>
  <c r="AB158" i="36"/>
  <c r="AA158" i="36"/>
  <c r="Z158" i="36"/>
  <c r="Y158" i="36"/>
  <c r="X158" i="36"/>
  <c r="AH157" i="36"/>
  <c r="AG157" i="36"/>
  <c r="AF157" i="36"/>
  <c r="AE157" i="36"/>
  <c r="AD157" i="36"/>
  <c r="AC157" i="36"/>
  <c r="AB157" i="36"/>
  <c r="AA157" i="36"/>
  <c r="Z157" i="36"/>
  <c r="Y157" i="36"/>
  <c r="X157" i="36"/>
  <c r="AH156" i="36"/>
  <c r="AG156" i="36"/>
  <c r="AF156" i="36"/>
  <c r="AE156" i="36"/>
  <c r="AD156" i="36"/>
  <c r="AC156" i="36"/>
  <c r="AB156" i="36"/>
  <c r="AA156" i="36"/>
  <c r="Z156" i="36"/>
  <c r="Y156" i="36"/>
  <c r="X156" i="36"/>
  <c r="AH155" i="36"/>
  <c r="AG155" i="36"/>
  <c r="AF155" i="36"/>
  <c r="AE155" i="36"/>
  <c r="AD155" i="36"/>
  <c r="AC155" i="36"/>
  <c r="AB155" i="36"/>
  <c r="AA155" i="36"/>
  <c r="Z155" i="36"/>
  <c r="Y155" i="36"/>
  <c r="X155" i="36"/>
  <c r="AH154" i="36"/>
  <c r="AG154" i="36"/>
  <c r="AF154" i="36"/>
  <c r="AE154" i="36"/>
  <c r="AD154" i="36"/>
  <c r="AC154" i="36"/>
  <c r="AB154" i="36"/>
  <c r="AA154" i="36"/>
  <c r="Z154" i="36"/>
  <c r="Y154" i="36"/>
  <c r="X154" i="36"/>
  <c r="AH153" i="36"/>
  <c r="AG153" i="36"/>
  <c r="AF153" i="36"/>
  <c r="AE153" i="36"/>
  <c r="AD153" i="36"/>
  <c r="AC153" i="36"/>
  <c r="AB153" i="36"/>
  <c r="AA153" i="36"/>
  <c r="Z153" i="36"/>
  <c r="Y153" i="36"/>
  <c r="X153" i="36"/>
  <c r="AH152" i="36"/>
  <c r="AG152" i="36"/>
  <c r="AF152" i="36"/>
  <c r="AE152" i="36"/>
  <c r="AD152" i="36"/>
  <c r="AC152" i="36"/>
  <c r="AB152" i="36"/>
  <c r="AA152" i="36"/>
  <c r="Z152" i="36"/>
  <c r="Y152" i="36"/>
  <c r="X152" i="36"/>
  <c r="AH151" i="36"/>
  <c r="AG151" i="36"/>
  <c r="AF151" i="36"/>
  <c r="AE151" i="36"/>
  <c r="AD151" i="36"/>
  <c r="AC151" i="36"/>
  <c r="AB151" i="36"/>
  <c r="AA151" i="36"/>
  <c r="Z151" i="36"/>
  <c r="Y151" i="36"/>
  <c r="X151" i="36"/>
  <c r="AH150" i="36"/>
  <c r="AG150" i="36"/>
  <c r="AF150" i="36"/>
  <c r="AE150" i="36"/>
  <c r="AD150" i="36"/>
  <c r="AC150" i="36"/>
  <c r="AB150" i="36"/>
  <c r="AA150" i="36"/>
  <c r="Z150" i="36"/>
  <c r="Y150" i="36"/>
  <c r="X150" i="36"/>
  <c r="AH149" i="36"/>
  <c r="AG149" i="36"/>
  <c r="AF149" i="36"/>
  <c r="AE149" i="36"/>
  <c r="AD149" i="36"/>
  <c r="AC149" i="36"/>
  <c r="AB149" i="36"/>
  <c r="AA149" i="36"/>
  <c r="Z149" i="36"/>
  <c r="Y149" i="36"/>
  <c r="X149" i="36"/>
  <c r="AH148" i="36"/>
  <c r="AG148" i="36"/>
  <c r="AF148" i="36"/>
  <c r="AE148" i="36"/>
  <c r="AD148" i="36"/>
  <c r="AC148" i="36"/>
  <c r="AB148" i="36"/>
  <c r="AA148" i="36"/>
  <c r="Z148" i="36"/>
  <c r="Y148" i="36"/>
  <c r="X148" i="36"/>
  <c r="AH147" i="36"/>
  <c r="AG147" i="36"/>
  <c r="AF147" i="36"/>
  <c r="AE147" i="36"/>
  <c r="AD147" i="36"/>
  <c r="AC147" i="36"/>
  <c r="AB147" i="36"/>
  <c r="AA147" i="36"/>
  <c r="Z147" i="36"/>
  <c r="Y147" i="36"/>
  <c r="X147" i="36"/>
  <c r="AH146" i="36"/>
  <c r="AG146" i="36"/>
  <c r="AF146" i="36"/>
  <c r="AE146" i="36"/>
  <c r="AD146" i="36"/>
  <c r="AC146" i="36"/>
  <c r="AB146" i="36"/>
  <c r="AA146" i="36"/>
  <c r="Z146" i="36"/>
  <c r="Y146" i="36"/>
  <c r="X146" i="36"/>
  <c r="AH145" i="36"/>
  <c r="AG145" i="36"/>
  <c r="AF145" i="36"/>
  <c r="AE145" i="36"/>
  <c r="AD145" i="36"/>
  <c r="AC145" i="36"/>
  <c r="AB145" i="36"/>
  <c r="AA145" i="36"/>
  <c r="Z145" i="36"/>
  <c r="Y145" i="36"/>
  <c r="X145" i="36"/>
  <c r="AH144" i="36"/>
  <c r="AG144" i="36"/>
  <c r="AF144" i="36"/>
  <c r="AE144" i="36"/>
  <c r="AD144" i="36"/>
  <c r="AC144" i="36"/>
  <c r="AB144" i="36"/>
  <c r="AA144" i="36"/>
  <c r="Z144" i="36"/>
  <c r="Y144" i="36"/>
  <c r="X144" i="36"/>
  <c r="AH143" i="36"/>
  <c r="AG143" i="36"/>
  <c r="AF143" i="36"/>
  <c r="AE143" i="36"/>
  <c r="AD143" i="36"/>
  <c r="AC143" i="36"/>
  <c r="AB143" i="36"/>
  <c r="AA143" i="36"/>
  <c r="Z143" i="36"/>
  <c r="Y143" i="36"/>
  <c r="X143" i="36"/>
  <c r="AH142" i="36"/>
  <c r="AG142" i="36"/>
  <c r="AF142" i="36"/>
  <c r="AE142" i="36"/>
  <c r="AD142" i="36"/>
  <c r="AC142" i="36"/>
  <c r="AB142" i="36"/>
  <c r="AA142" i="36"/>
  <c r="Z142" i="36"/>
  <c r="Y142" i="36"/>
  <c r="X142" i="36"/>
  <c r="AH141" i="36"/>
  <c r="AG141" i="36"/>
  <c r="AF141" i="36"/>
  <c r="AE141" i="36"/>
  <c r="AD141" i="36"/>
  <c r="AC141" i="36"/>
  <c r="AB141" i="36"/>
  <c r="AA141" i="36"/>
  <c r="Z141" i="36"/>
  <c r="Y141" i="36"/>
  <c r="X141" i="36"/>
  <c r="AH140" i="36"/>
  <c r="AG140" i="36"/>
  <c r="AF140" i="36"/>
  <c r="AE140" i="36"/>
  <c r="AD140" i="36"/>
  <c r="AC140" i="36"/>
  <c r="AB140" i="36"/>
  <c r="AA140" i="36"/>
  <c r="Z140" i="36"/>
  <c r="Y140" i="36"/>
  <c r="X140" i="36"/>
  <c r="AH139" i="36"/>
  <c r="AG139" i="36"/>
  <c r="AF139" i="36"/>
  <c r="AE139" i="36"/>
  <c r="AD139" i="36"/>
  <c r="AC139" i="36"/>
  <c r="AB139" i="36"/>
  <c r="AA139" i="36"/>
  <c r="Z139" i="36"/>
  <c r="Y139" i="36"/>
  <c r="X139" i="36"/>
  <c r="AH138" i="36"/>
  <c r="AG138" i="36"/>
  <c r="AF138" i="36"/>
  <c r="AE138" i="36"/>
  <c r="AD138" i="36"/>
  <c r="AC138" i="36"/>
  <c r="AB138" i="36"/>
  <c r="AA138" i="36"/>
  <c r="Z138" i="36"/>
  <c r="Y138" i="36"/>
  <c r="X138" i="36"/>
  <c r="AH137" i="36"/>
  <c r="AG137" i="36"/>
  <c r="AF137" i="36"/>
  <c r="AE137" i="36"/>
  <c r="AD137" i="36"/>
  <c r="AC137" i="36"/>
  <c r="AB137" i="36"/>
  <c r="AA137" i="36"/>
  <c r="Z137" i="36"/>
  <c r="Y137" i="36"/>
  <c r="X137" i="36"/>
  <c r="AH136" i="36"/>
  <c r="AG136" i="36"/>
  <c r="AF136" i="36"/>
  <c r="AE136" i="36"/>
  <c r="AD136" i="36"/>
  <c r="AC136" i="36"/>
  <c r="AB136" i="36"/>
  <c r="AA136" i="36"/>
  <c r="Z136" i="36"/>
  <c r="Y136" i="36"/>
  <c r="X136" i="36"/>
  <c r="AH135" i="36"/>
  <c r="AG135" i="36"/>
  <c r="AF135" i="36"/>
  <c r="AE135" i="36"/>
  <c r="AD135" i="36"/>
  <c r="AC135" i="36"/>
  <c r="AB135" i="36"/>
  <c r="AA135" i="36"/>
  <c r="Z135" i="36"/>
  <c r="Y135" i="36"/>
  <c r="X135" i="36"/>
  <c r="AH134" i="36"/>
  <c r="AG134" i="36"/>
  <c r="AF134" i="36"/>
  <c r="AE134" i="36"/>
  <c r="AD134" i="36"/>
  <c r="AC134" i="36"/>
  <c r="AB134" i="36"/>
  <c r="AA134" i="36"/>
  <c r="Z134" i="36"/>
  <c r="Y134" i="36"/>
  <c r="X134" i="36"/>
  <c r="AH133" i="36"/>
  <c r="AG133" i="36"/>
  <c r="AF133" i="36"/>
  <c r="AE133" i="36"/>
  <c r="AD133" i="36"/>
  <c r="AC133" i="36"/>
  <c r="AB133" i="36"/>
  <c r="AA133" i="36"/>
  <c r="Z133" i="36"/>
  <c r="Y133" i="36"/>
  <c r="X133" i="36"/>
  <c r="AH132" i="36"/>
  <c r="AG132" i="36"/>
  <c r="AF132" i="36"/>
  <c r="AE132" i="36"/>
  <c r="AD132" i="36"/>
  <c r="AC132" i="36"/>
  <c r="AB132" i="36"/>
  <c r="AA132" i="36"/>
  <c r="Z132" i="36"/>
  <c r="Y132" i="36"/>
  <c r="X132" i="36"/>
  <c r="AH131" i="36"/>
  <c r="AG131" i="36"/>
  <c r="AF131" i="36"/>
  <c r="AE131" i="36"/>
  <c r="AD131" i="36"/>
  <c r="AC131" i="36"/>
  <c r="AB131" i="36"/>
  <c r="AA131" i="36"/>
  <c r="Z131" i="36"/>
  <c r="Y131" i="36"/>
  <c r="X131" i="36"/>
  <c r="AH130" i="36"/>
  <c r="AG130" i="36"/>
  <c r="AF130" i="36"/>
  <c r="AE130" i="36"/>
  <c r="AD130" i="36"/>
  <c r="AC130" i="36"/>
  <c r="AB130" i="36"/>
  <c r="AA130" i="36"/>
  <c r="Z130" i="36"/>
  <c r="Y130" i="36"/>
  <c r="X130" i="36"/>
  <c r="AH129" i="36"/>
  <c r="AG129" i="36"/>
  <c r="AF129" i="36"/>
  <c r="AE129" i="36"/>
  <c r="AD129" i="36"/>
  <c r="AC129" i="36"/>
  <c r="AB129" i="36"/>
  <c r="AA129" i="36"/>
  <c r="Z129" i="36"/>
  <c r="Y129" i="36"/>
  <c r="X129" i="36"/>
  <c r="AH128" i="36"/>
  <c r="AG128" i="36"/>
  <c r="AF128" i="36"/>
  <c r="AE128" i="36"/>
  <c r="AD128" i="36"/>
  <c r="AC128" i="36"/>
  <c r="AB128" i="36"/>
  <c r="AA128" i="36"/>
  <c r="Z128" i="36"/>
  <c r="Y128" i="36"/>
  <c r="X128" i="36"/>
  <c r="AH127" i="36"/>
  <c r="AG127" i="36"/>
  <c r="AF127" i="36"/>
  <c r="AE127" i="36"/>
  <c r="AD127" i="36"/>
  <c r="AC127" i="36"/>
  <c r="AB127" i="36"/>
  <c r="AA127" i="36"/>
  <c r="Z127" i="36"/>
  <c r="Y127" i="36"/>
  <c r="X127" i="36"/>
  <c r="AH126" i="36"/>
  <c r="AG126" i="36"/>
  <c r="AF126" i="36"/>
  <c r="AE126" i="36"/>
  <c r="AD126" i="36"/>
  <c r="AC126" i="36"/>
  <c r="AB126" i="36"/>
  <c r="AA126" i="36"/>
  <c r="Z126" i="36"/>
  <c r="Y126" i="36"/>
  <c r="X126" i="36"/>
  <c r="AH125" i="36"/>
  <c r="AG125" i="36"/>
  <c r="AF125" i="36"/>
  <c r="AE125" i="36"/>
  <c r="AD125" i="36"/>
  <c r="AC125" i="36"/>
  <c r="AB125" i="36"/>
  <c r="AA125" i="36"/>
  <c r="Z125" i="36"/>
  <c r="Y125" i="36"/>
  <c r="X125" i="36"/>
  <c r="AH124" i="36"/>
  <c r="AG124" i="36"/>
  <c r="AF124" i="36"/>
  <c r="AE124" i="36"/>
  <c r="AD124" i="36"/>
  <c r="AC124" i="36"/>
  <c r="AB124" i="36"/>
  <c r="AA124" i="36"/>
  <c r="Z124" i="36"/>
  <c r="Y124" i="36"/>
  <c r="X124" i="36"/>
  <c r="AH123" i="36"/>
  <c r="AG123" i="36"/>
  <c r="AF123" i="36"/>
  <c r="AE123" i="36"/>
  <c r="AD123" i="36"/>
  <c r="AC123" i="36"/>
  <c r="AB123" i="36"/>
  <c r="AA123" i="36"/>
  <c r="Z123" i="36"/>
  <c r="Y123" i="36"/>
  <c r="X123" i="36"/>
  <c r="AH122" i="36"/>
  <c r="AG122" i="36"/>
  <c r="AF122" i="36"/>
  <c r="AE122" i="36"/>
  <c r="AD122" i="36"/>
  <c r="AC122" i="36"/>
  <c r="AB122" i="36"/>
  <c r="AA122" i="36"/>
  <c r="Z122" i="36"/>
  <c r="Y122" i="36"/>
  <c r="X122" i="36"/>
  <c r="AH121" i="36"/>
  <c r="AG121" i="36"/>
  <c r="AF121" i="36"/>
  <c r="AE121" i="36"/>
  <c r="AD121" i="36"/>
  <c r="AC121" i="36"/>
  <c r="AB121" i="36"/>
  <c r="AA121" i="36"/>
  <c r="Z121" i="36"/>
  <c r="Y121" i="36"/>
  <c r="X121" i="36"/>
  <c r="AH120" i="36"/>
  <c r="AG120" i="36"/>
  <c r="AF120" i="36"/>
  <c r="AE120" i="36"/>
  <c r="AD120" i="36"/>
  <c r="AC120" i="36"/>
  <c r="AB120" i="36"/>
  <c r="AA120" i="36"/>
  <c r="Z120" i="36"/>
  <c r="Y120" i="36"/>
  <c r="X120" i="36"/>
  <c r="AH119" i="36"/>
  <c r="AG119" i="36"/>
  <c r="AF119" i="36"/>
  <c r="AE119" i="36"/>
  <c r="AD119" i="36"/>
  <c r="AC119" i="36"/>
  <c r="AB119" i="36"/>
  <c r="AA119" i="36"/>
  <c r="Z119" i="36"/>
  <c r="Y119" i="36"/>
  <c r="X119" i="36"/>
  <c r="AH118" i="36"/>
  <c r="AG118" i="36"/>
  <c r="AF118" i="36"/>
  <c r="AE118" i="36"/>
  <c r="AD118" i="36"/>
  <c r="AC118" i="36"/>
  <c r="AB118" i="36"/>
  <c r="AA118" i="36"/>
  <c r="Z118" i="36"/>
  <c r="Y118" i="36"/>
  <c r="X118" i="36"/>
  <c r="AH117" i="36"/>
  <c r="AG117" i="36"/>
  <c r="AF117" i="36"/>
  <c r="AE117" i="36"/>
  <c r="AD117" i="36"/>
  <c r="AC117" i="36"/>
  <c r="AB117" i="36"/>
  <c r="AA117" i="36"/>
  <c r="Z117" i="36"/>
  <c r="Y117" i="36"/>
  <c r="X117" i="36"/>
  <c r="AH116" i="36"/>
  <c r="AG116" i="36"/>
  <c r="AF116" i="36"/>
  <c r="AE116" i="36"/>
  <c r="AD116" i="36"/>
  <c r="AC116" i="36"/>
  <c r="AB116" i="36"/>
  <c r="AA116" i="36"/>
  <c r="Z116" i="36"/>
  <c r="Y116" i="36"/>
  <c r="X116" i="36"/>
  <c r="AH115" i="36"/>
  <c r="AG115" i="36"/>
  <c r="AF115" i="36"/>
  <c r="AE115" i="36"/>
  <c r="AD115" i="36"/>
  <c r="AC115" i="36"/>
  <c r="AB115" i="36"/>
  <c r="AA115" i="36"/>
  <c r="Z115" i="36"/>
  <c r="Y115" i="36"/>
  <c r="X115" i="36"/>
  <c r="AH114" i="36"/>
  <c r="AG114" i="36"/>
  <c r="AF114" i="36"/>
  <c r="AE114" i="36"/>
  <c r="AD114" i="36"/>
  <c r="AC114" i="36"/>
  <c r="AB114" i="36"/>
  <c r="AA114" i="36"/>
  <c r="Z114" i="36"/>
  <c r="Y114" i="36"/>
  <c r="X114" i="36"/>
  <c r="AH113" i="36"/>
  <c r="AG113" i="36"/>
  <c r="AF113" i="36"/>
  <c r="AE113" i="36"/>
  <c r="AD113" i="36"/>
  <c r="AC113" i="36"/>
  <c r="AB113" i="36"/>
  <c r="AA113" i="36"/>
  <c r="Z113" i="36"/>
  <c r="Y113" i="36"/>
  <c r="X113" i="36"/>
  <c r="AH112" i="36"/>
  <c r="AG112" i="36"/>
  <c r="AF112" i="36"/>
  <c r="AE112" i="36"/>
  <c r="AD112" i="36"/>
  <c r="AC112" i="36"/>
  <c r="AB112" i="36"/>
  <c r="AA112" i="36"/>
  <c r="Z112" i="36"/>
  <c r="Y112" i="36"/>
  <c r="X112" i="36"/>
  <c r="AH111" i="36"/>
  <c r="AG111" i="36"/>
  <c r="AF111" i="36"/>
  <c r="AE111" i="36"/>
  <c r="AD111" i="36"/>
  <c r="AC111" i="36"/>
  <c r="AB111" i="36"/>
  <c r="AA111" i="36"/>
  <c r="Z111" i="36"/>
  <c r="Y111" i="36"/>
  <c r="X111" i="36"/>
  <c r="AH110" i="36"/>
  <c r="AG110" i="36"/>
  <c r="AF110" i="36"/>
  <c r="AE110" i="36"/>
  <c r="AD110" i="36"/>
  <c r="AC110" i="36"/>
  <c r="AB110" i="36"/>
  <c r="AA110" i="36"/>
  <c r="Z110" i="36"/>
  <c r="Y110" i="36"/>
  <c r="X110" i="36"/>
  <c r="AH109" i="36"/>
  <c r="AG109" i="36"/>
  <c r="AF109" i="36"/>
  <c r="AE109" i="36"/>
  <c r="AD109" i="36"/>
  <c r="AC109" i="36"/>
  <c r="AB109" i="36"/>
  <c r="AA109" i="36"/>
  <c r="Z109" i="36"/>
  <c r="Y109" i="36"/>
  <c r="X109" i="36"/>
  <c r="AH108" i="36"/>
  <c r="AG108" i="36"/>
  <c r="AF108" i="36"/>
  <c r="AE108" i="36"/>
  <c r="AD108" i="36"/>
  <c r="AC108" i="36"/>
  <c r="AB108" i="36"/>
  <c r="AA108" i="36"/>
  <c r="Z108" i="36"/>
  <c r="Y108" i="36"/>
  <c r="X108" i="36"/>
  <c r="AH107" i="36"/>
  <c r="AG107" i="36"/>
  <c r="AF107" i="36"/>
  <c r="AE107" i="36"/>
  <c r="AD107" i="36"/>
  <c r="AC107" i="36"/>
  <c r="AB107" i="36"/>
  <c r="AA107" i="36"/>
  <c r="Z107" i="36"/>
  <c r="Y107" i="36"/>
  <c r="X107" i="36"/>
  <c r="AH106" i="36"/>
  <c r="AG106" i="36"/>
  <c r="AF106" i="36"/>
  <c r="AE106" i="36"/>
  <c r="AD106" i="36"/>
  <c r="AC106" i="36"/>
  <c r="AB106" i="36"/>
  <c r="AA106" i="36"/>
  <c r="Z106" i="36"/>
  <c r="Y106" i="36"/>
  <c r="X106" i="36"/>
  <c r="AH105" i="36"/>
  <c r="AG105" i="36"/>
  <c r="AF105" i="36"/>
  <c r="AE105" i="36"/>
  <c r="AD105" i="36"/>
  <c r="AC105" i="36"/>
  <c r="AB105" i="36"/>
  <c r="AA105" i="36"/>
  <c r="Z105" i="36"/>
  <c r="Y105" i="36"/>
  <c r="X105" i="36"/>
  <c r="AH104" i="36"/>
  <c r="AG104" i="36"/>
  <c r="AF104" i="36"/>
  <c r="AE104" i="36"/>
  <c r="AD104" i="36"/>
  <c r="AC104" i="36"/>
  <c r="AB104" i="36"/>
  <c r="AA104" i="36"/>
  <c r="Z104" i="36"/>
  <c r="Y104" i="36"/>
  <c r="X104" i="36"/>
  <c r="AH103" i="36"/>
  <c r="AG103" i="36"/>
  <c r="AF103" i="36"/>
  <c r="AE103" i="36"/>
  <c r="AD103" i="36"/>
  <c r="AC103" i="36"/>
  <c r="AB103" i="36"/>
  <c r="AA103" i="36"/>
  <c r="Z103" i="36"/>
  <c r="Y103" i="36"/>
  <c r="X103" i="36"/>
  <c r="AH102" i="36"/>
  <c r="AG102" i="36"/>
  <c r="AF102" i="36"/>
  <c r="AE102" i="36"/>
  <c r="AD102" i="36"/>
  <c r="AC102" i="36"/>
  <c r="AB102" i="36"/>
  <c r="AA102" i="36"/>
  <c r="Z102" i="36"/>
  <c r="Y102" i="36"/>
  <c r="X102" i="36"/>
  <c r="AH101" i="36"/>
  <c r="AG101" i="36"/>
  <c r="AF101" i="36"/>
  <c r="AE101" i="36"/>
  <c r="AD101" i="36"/>
  <c r="AC101" i="36"/>
  <c r="AB101" i="36"/>
  <c r="AA101" i="36"/>
  <c r="Z101" i="36"/>
  <c r="Y101" i="36"/>
  <c r="X101" i="36"/>
  <c r="AH100" i="36"/>
  <c r="AG100" i="36"/>
  <c r="AF100" i="36"/>
  <c r="AE100" i="36"/>
  <c r="AD100" i="36"/>
  <c r="AC100" i="36"/>
  <c r="AB100" i="36"/>
  <c r="AA100" i="36"/>
  <c r="Z100" i="36"/>
  <c r="Y100" i="36"/>
  <c r="X100" i="36"/>
  <c r="AH99" i="36"/>
  <c r="AG99" i="36"/>
  <c r="AF99" i="36"/>
  <c r="AE99" i="36"/>
  <c r="AD99" i="36"/>
  <c r="AC99" i="36"/>
  <c r="AB99" i="36"/>
  <c r="AA99" i="36"/>
  <c r="Z99" i="36"/>
  <c r="Y99" i="36"/>
  <c r="X99" i="36"/>
  <c r="AH98" i="36"/>
  <c r="AG98" i="36"/>
  <c r="AF98" i="36"/>
  <c r="AE98" i="36"/>
  <c r="AD98" i="36"/>
  <c r="AC98" i="36"/>
  <c r="AB98" i="36"/>
  <c r="AA98" i="36"/>
  <c r="Z98" i="36"/>
  <c r="Y98" i="36"/>
  <c r="X98" i="36"/>
  <c r="AH97" i="36"/>
  <c r="AG97" i="36"/>
  <c r="AF97" i="36"/>
  <c r="AE97" i="36"/>
  <c r="AD97" i="36"/>
  <c r="AC97" i="36"/>
  <c r="AB97" i="36"/>
  <c r="AA97" i="36"/>
  <c r="Z97" i="36"/>
  <c r="Y97" i="36"/>
  <c r="X97" i="36"/>
  <c r="AH96" i="36"/>
  <c r="AG96" i="36"/>
  <c r="AF96" i="36"/>
  <c r="AE96" i="36"/>
  <c r="AD96" i="36"/>
  <c r="AC96" i="36"/>
  <c r="AB96" i="36"/>
  <c r="AA96" i="36"/>
  <c r="Z96" i="36"/>
  <c r="Y96" i="36"/>
  <c r="X96" i="36"/>
  <c r="AH95" i="36"/>
  <c r="AG95" i="36"/>
  <c r="AF95" i="36"/>
  <c r="AE95" i="36"/>
  <c r="AD95" i="36"/>
  <c r="AC95" i="36"/>
  <c r="AB95" i="36"/>
  <c r="AA95" i="36"/>
  <c r="Z95" i="36"/>
  <c r="Y95" i="36"/>
  <c r="X95" i="36"/>
  <c r="AH94" i="36"/>
  <c r="AG94" i="36"/>
  <c r="AF94" i="36"/>
  <c r="AE94" i="36"/>
  <c r="AD94" i="36"/>
  <c r="AC94" i="36"/>
  <c r="AB94" i="36"/>
  <c r="AA94" i="36"/>
  <c r="Z94" i="36"/>
  <c r="Y94" i="36"/>
  <c r="X94" i="36"/>
  <c r="AH93" i="36"/>
  <c r="AG93" i="36"/>
  <c r="AF93" i="36"/>
  <c r="AE93" i="36"/>
  <c r="AD93" i="36"/>
  <c r="AC93" i="36"/>
  <c r="AB93" i="36"/>
  <c r="AA93" i="36"/>
  <c r="Z93" i="36"/>
  <c r="Y93" i="36"/>
  <c r="X93" i="36"/>
  <c r="AH92" i="36"/>
  <c r="AG92" i="36"/>
  <c r="AF92" i="36"/>
  <c r="AE92" i="36"/>
  <c r="AD92" i="36"/>
  <c r="AC92" i="36"/>
  <c r="AB92" i="36"/>
  <c r="AA92" i="36"/>
  <c r="Z92" i="36"/>
  <c r="Y92" i="36"/>
  <c r="X92" i="36"/>
  <c r="AH91" i="36"/>
  <c r="AG91" i="36"/>
  <c r="AF91" i="36"/>
  <c r="AE91" i="36"/>
  <c r="AD91" i="36"/>
  <c r="AC91" i="36"/>
  <c r="AB91" i="36"/>
  <c r="AA91" i="36"/>
  <c r="Z91" i="36"/>
  <c r="Y91" i="36"/>
  <c r="X91" i="36"/>
  <c r="AH90" i="36"/>
  <c r="AG90" i="36"/>
  <c r="AF90" i="36"/>
  <c r="AE90" i="36"/>
  <c r="AD90" i="36"/>
  <c r="AC90" i="36"/>
  <c r="AB90" i="36"/>
  <c r="AA90" i="36"/>
  <c r="Z90" i="36"/>
  <c r="Y90" i="36"/>
  <c r="X90" i="36"/>
  <c r="AH89" i="36"/>
  <c r="AG89" i="36"/>
  <c r="AF89" i="36"/>
  <c r="AE89" i="36"/>
  <c r="AD89" i="36"/>
  <c r="AC89" i="36"/>
  <c r="AB89" i="36"/>
  <c r="AA89" i="36"/>
  <c r="Z89" i="36"/>
  <c r="Y89" i="36"/>
  <c r="X89" i="36"/>
  <c r="AH88" i="36"/>
  <c r="AG88" i="36"/>
  <c r="AF88" i="36"/>
  <c r="AE88" i="36"/>
  <c r="AD88" i="36"/>
  <c r="AC88" i="36"/>
  <c r="AB88" i="36"/>
  <c r="AA88" i="36"/>
  <c r="Z88" i="36"/>
  <c r="Y88" i="36"/>
  <c r="X88" i="36"/>
  <c r="AH87" i="36"/>
  <c r="AG87" i="36"/>
  <c r="AF87" i="36"/>
  <c r="AE87" i="36"/>
  <c r="AD87" i="36"/>
  <c r="AC87" i="36"/>
  <c r="AB87" i="36"/>
  <c r="AA87" i="36"/>
  <c r="Z87" i="36"/>
  <c r="Y87" i="36"/>
  <c r="X87" i="36"/>
  <c r="AH86" i="36"/>
  <c r="AG86" i="36"/>
  <c r="AF86" i="36"/>
  <c r="AE86" i="36"/>
  <c r="AD86" i="36"/>
  <c r="AC86" i="36"/>
  <c r="AB86" i="36"/>
  <c r="AA86" i="36"/>
  <c r="Z86" i="36"/>
  <c r="Y86" i="36"/>
  <c r="X86" i="36"/>
  <c r="AH85" i="36"/>
  <c r="AG85" i="36"/>
  <c r="AF85" i="36"/>
  <c r="AE85" i="36"/>
  <c r="AD85" i="36"/>
  <c r="AC85" i="36"/>
  <c r="AB85" i="36"/>
  <c r="AA85" i="36"/>
  <c r="Z85" i="36"/>
  <c r="Y85" i="36"/>
  <c r="X85" i="36"/>
  <c r="AH84" i="36"/>
  <c r="AG84" i="36"/>
  <c r="AF84" i="36"/>
  <c r="AE84" i="36"/>
  <c r="AD84" i="36"/>
  <c r="AC84" i="36"/>
  <c r="AB84" i="36"/>
  <c r="AA84" i="36"/>
  <c r="Z84" i="36"/>
  <c r="Y84" i="36"/>
  <c r="X84" i="36"/>
  <c r="AH83" i="36"/>
  <c r="AG83" i="36"/>
  <c r="AF83" i="36"/>
  <c r="AE83" i="36"/>
  <c r="AD83" i="36"/>
  <c r="AC83" i="36"/>
  <c r="AB83" i="36"/>
  <c r="AA83" i="36"/>
  <c r="Z83" i="36"/>
  <c r="Y83" i="36"/>
  <c r="X83" i="36"/>
  <c r="AH82" i="36"/>
  <c r="AG82" i="36"/>
  <c r="AF82" i="36"/>
  <c r="AE82" i="36"/>
  <c r="AD82" i="36"/>
  <c r="AC82" i="36"/>
  <c r="AB82" i="36"/>
  <c r="AA82" i="36"/>
  <c r="Z82" i="36"/>
  <c r="Y82" i="36"/>
  <c r="X82" i="36"/>
  <c r="AH81" i="36"/>
  <c r="AG81" i="36"/>
  <c r="AF81" i="36"/>
  <c r="AE81" i="36"/>
  <c r="AD81" i="36"/>
  <c r="AC81" i="36"/>
  <c r="AB81" i="36"/>
  <c r="AA81" i="36"/>
  <c r="Z81" i="36"/>
  <c r="Y81" i="36"/>
  <c r="X81" i="36"/>
  <c r="AH80" i="36"/>
  <c r="AG80" i="36"/>
  <c r="AF80" i="36"/>
  <c r="AE80" i="36"/>
  <c r="AD80" i="36"/>
  <c r="AC80" i="36"/>
  <c r="AB80" i="36"/>
  <c r="AA80" i="36"/>
  <c r="Z80" i="36"/>
  <c r="Y80" i="36"/>
  <c r="X80" i="36"/>
  <c r="AH79" i="36"/>
  <c r="AG79" i="36"/>
  <c r="AF79" i="36"/>
  <c r="AE79" i="36"/>
  <c r="AD79" i="36"/>
  <c r="AC79" i="36"/>
  <c r="AB79" i="36"/>
  <c r="AA79" i="36"/>
  <c r="Z79" i="36"/>
  <c r="Y79" i="36"/>
  <c r="X79" i="36"/>
  <c r="AH78" i="36"/>
  <c r="AG78" i="36"/>
  <c r="AF78" i="36"/>
  <c r="AE78" i="36"/>
  <c r="AD78" i="36"/>
  <c r="AC78" i="36"/>
  <c r="AB78" i="36"/>
  <c r="AA78" i="36"/>
  <c r="Z78" i="36"/>
  <c r="Y78" i="36"/>
  <c r="X78" i="36"/>
  <c r="AH77" i="36"/>
  <c r="AG77" i="36"/>
  <c r="AF77" i="36"/>
  <c r="AE77" i="36"/>
  <c r="AD77" i="36"/>
  <c r="AC77" i="36"/>
  <c r="AB77" i="36"/>
  <c r="AA77" i="36"/>
  <c r="Z77" i="36"/>
  <c r="Y77" i="36"/>
  <c r="X77" i="36"/>
  <c r="AH76" i="36"/>
  <c r="AG76" i="36"/>
  <c r="AF76" i="36"/>
  <c r="AE76" i="36"/>
  <c r="AD76" i="36"/>
  <c r="AC76" i="36"/>
  <c r="AB76" i="36"/>
  <c r="AA76" i="36"/>
  <c r="Z76" i="36"/>
  <c r="Y76" i="36"/>
  <c r="X76" i="36"/>
  <c r="AH75" i="36"/>
  <c r="AG75" i="36"/>
  <c r="AF75" i="36"/>
  <c r="AE75" i="36"/>
  <c r="AD75" i="36"/>
  <c r="AC75" i="36"/>
  <c r="AB75" i="36"/>
  <c r="AA75" i="36"/>
  <c r="Z75" i="36"/>
  <c r="Y75" i="36"/>
  <c r="X75" i="36"/>
  <c r="AH74" i="36"/>
  <c r="AG74" i="36"/>
  <c r="AF74" i="36"/>
  <c r="AE74" i="36"/>
  <c r="AD74" i="36"/>
  <c r="AC74" i="36"/>
  <c r="AB74" i="36"/>
  <c r="AA74" i="36"/>
  <c r="Z74" i="36"/>
  <c r="Y74" i="36"/>
  <c r="X74" i="36"/>
  <c r="AH73" i="36"/>
  <c r="AG73" i="36"/>
  <c r="AF73" i="36"/>
  <c r="AE73" i="36"/>
  <c r="AD73" i="36"/>
  <c r="AC73" i="36"/>
  <c r="AB73" i="36"/>
  <c r="AA73" i="36"/>
  <c r="Z73" i="36"/>
  <c r="Y73" i="36"/>
  <c r="X73" i="36"/>
  <c r="AH72" i="36"/>
  <c r="AG72" i="36"/>
  <c r="AF72" i="36"/>
  <c r="AE72" i="36"/>
  <c r="AD72" i="36"/>
  <c r="AC72" i="36"/>
  <c r="AB72" i="36"/>
  <c r="AA72" i="36"/>
  <c r="Z72" i="36"/>
  <c r="Y72" i="36"/>
  <c r="X72" i="36"/>
  <c r="AH71" i="36"/>
  <c r="AG71" i="36"/>
  <c r="AF71" i="36"/>
  <c r="AE71" i="36"/>
  <c r="AD71" i="36"/>
  <c r="AC71" i="36"/>
  <c r="AB71" i="36"/>
  <c r="AA71" i="36"/>
  <c r="Z71" i="36"/>
  <c r="Y71" i="36"/>
  <c r="X71" i="36"/>
  <c r="AH70" i="36"/>
  <c r="AG70" i="36"/>
  <c r="AF70" i="36"/>
  <c r="AE70" i="36"/>
  <c r="AD70" i="36"/>
  <c r="AC70" i="36"/>
  <c r="AB70" i="36"/>
  <c r="AA70" i="36"/>
  <c r="Z70" i="36"/>
  <c r="Y70" i="36"/>
  <c r="X70" i="36"/>
  <c r="AH69" i="36"/>
  <c r="AG69" i="36"/>
  <c r="AF69" i="36"/>
  <c r="AE69" i="36"/>
  <c r="AD69" i="36"/>
  <c r="AC69" i="36"/>
  <c r="AB69" i="36"/>
  <c r="AA69" i="36"/>
  <c r="Z69" i="36"/>
  <c r="Y69" i="36"/>
  <c r="X69" i="36"/>
  <c r="AH68" i="36"/>
  <c r="AG68" i="36"/>
  <c r="AF68" i="36"/>
  <c r="AE68" i="36"/>
  <c r="AD68" i="36"/>
  <c r="AC68" i="36"/>
  <c r="AB68" i="36"/>
  <c r="AA68" i="36"/>
  <c r="Z68" i="36"/>
  <c r="Y68" i="36"/>
  <c r="X68" i="36"/>
  <c r="AH67" i="36"/>
  <c r="AG67" i="36"/>
  <c r="AF67" i="36"/>
  <c r="AE67" i="36"/>
  <c r="AD67" i="36"/>
  <c r="AC67" i="36"/>
  <c r="AB67" i="36"/>
  <c r="AA67" i="36"/>
  <c r="Z67" i="36"/>
  <c r="Y67" i="36"/>
  <c r="X67" i="36"/>
  <c r="AH66" i="36"/>
  <c r="AG66" i="36"/>
  <c r="AF66" i="36"/>
  <c r="AE66" i="36"/>
  <c r="AD66" i="36"/>
  <c r="AC66" i="36"/>
  <c r="AB66" i="36"/>
  <c r="AA66" i="36"/>
  <c r="Z66" i="36"/>
  <c r="Y66" i="36"/>
  <c r="X66" i="36"/>
  <c r="AH65" i="36"/>
  <c r="AG65" i="36"/>
  <c r="AF65" i="36"/>
  <c r="AE65" i="36"/>
  <c r="AD65" i="36"/>
  <c r="AC65" i="36"/>
  <c r="AB65" i="36"/>
  <c r="AA65" i="36"/>
  <c r="Z65" i="36"/>
  <c r="Y65" i="36"/>
  <c r="X65" i="36"/>
  <c r="AH64" i="36"/>
  <c r="AG64" i="36"/>
  <c r="AF64" i="36"/>
  <c r="AE64" i="36"/>
  <c r="AD64" i="36"/>
  <c r="AC64" i="36"/>
  <c r="AB64" i="36"/>
  <c r="AA64" i="36"/>
  <c r="Z64" i="36"/>
  <c r="Y64" i="36"/>
  <c r="X64" i="36"/>
  <c r="AH63" i="36"/>
  <c r="AG63" i="36"/>
  <c r="AF63" i="36"/>
  <c r="AE63" i="36"/>
  <c r="AD63" i="36"/>
  <c r="AC63" i="36"/>
  <c r="AB63" i="36"/>
  <c r="AA63" i="36"/>
  <c r="Z63" i="36"/>
  <c r="Y63" i="36"/>
  <c r="X63" i="36"/>
  <c r="AH62" i="36"/>
  <c r="AG62" i="36"/>
  <c r="AF62" i="36"/>
  <c r="AE62" i="36"/>
  <c r="AD62" i="36"/>
  <c r="AC62" i="36"/>
  <c r="AB62" i="36"/>
  <c r="AA62" i="36"/>
  <c r="Z62" i="36"/>
  <c r="Y62" i="36"/>
  <c r="X62" i="36"/>
  <c r="AH61" i="36"/>
  <c r="AG61" i="36"/>
  <c r="AF61" i="36"/>
  <c r="AE61" i="36"/>
  <c r="AD61" i="36"/>
  <c r="AC61" i="36"/>
  <c r="AB61" i="36"/>
  <c r="AA61" i="36"/>
  <c r="Z61" i="36"/>
  <c r="Y61" i="36"/>
  <c r="X61" i="36"/>
  <c r="AH60" i="36"/>
  <c r="AG60" i="36"/>
  <c r="AF60" i="36"/>
  <c r="AE60" i="36"/>
  <c r="AD60" i="36"/>
  <c r="AC60" i="36"/>
  <c r="AB60" i="36"/>
  <c r="AA60" i="36"/>
  <c r="Z60" i="36"/>
  <c r="Y60" i="36"/>
  <c r="X60" i="36"/>
  <c r="AH59" i="36"/>
  <c r="AG59" i="36"/>
  <c r="AF59" i="36"/>
  <c r="AE59" i="36"/>
  <c r="AD59" i="36"/>
  <c r="AC59" i="36"/>
  <c r="AB59" i="36"/>
  <c r="AA59" i="36"/>
  <c r="Z59" i="36"/>
  <c r="Y59" i="36"/>
  <c r="X59" i="36"/>
  <c r="AH58" i="36"/>
  <c r="AG58" i="36"/>
  <c r="AF58" i="36"/>
  <c r="AE58" i="36"/>
  <c r="AD58" i="36"/>
  <c r="AC58" i="36"/>
  <c r="AB58" i="36"/>
  <c r="AA58" i="36"/>
  <c r="Z58" i="36"/>
  <c r="Y58" i="36"/>
  <c r="X58" i="36"/>
  <c r="AH57" i="36"/>
  <c r="AG57" i="36"/>
  <c r="AF57" i="36"/>
  <c r="AE57" i="36"/>
  <c r="AD57" i="36"/>
  <c r="AC57" i="36"/>
  <c r="AB57" i="36"/>
  <c r="AA57" i="36"/>
  <c r="Z57" i="36"/>
  <c r="Y57" i="36"/>
  <c r="X57" i="36"/>
  <c r="AH56" i="36"/>
  <c r="AG56" i="36"/>
  <c r="AF56" i="36"/>
  <c r="AE56" i="36"/>
  <c r="AD56" i="36"/>
  <c r="AC56" i="36"/>
  <c r="AB56" i="36"/>
  <c r="AA56" i="36"/>
  <c r="Z56" i="36"/>
  <c r="Y56" i="36"/>
  <c r="X56" i="36"/>
  <c r="AH55" i="36"/>
  <c r="AG55" i="36"/>
  <c r="AF55" i="36"/>
  <c r="AE55" i="36"/>
  <c r="AD55" i="36"/>
  <c r="AC55" i="36"/>
  <c r="AB55" i="36"/>
  <c r="AA55" i="36"/>
  <c r="Z55" i="36"/>
  <c r="Y55" i="36"/>
  <c r="X55" i="36"/>
  <c r="AH54" i="36"/>
  <c r="AG54" i="36"/>
  <c r="AF54" i="36"/>
  <c r="AE54" i="36"/>
  <c r="AD54" i="36"/>
  <c r="AC54" i="36"/>
  <c r="AB54" i="36"/>
  <c r="AA54" i="36"/>
  <c r="Z54" i="36"/>
  <c r="Y54" i="36"/>
  <c r="X54" i="36"/>
  <c r="AH53" i="36"/>
  <c r="AG53" i="36"/>
  <c r="AF53" i="36"/>
  <c r="AE53" i="36"/>
  <c r="AD53" i="36"/>
  <c r="AC53" i="36"/>
  <c r="AB53" i="36"/>
  <c r="AA53" i="36"/>
  <c r="Z53" i="36"/>
  <c r="Y53" i="36"/>
  <c r="X53" i="36"/>
  <c r="AH52" i="36"/>
  <c r="AG52" i="36"/>
  <c r="AF52" i="36"/>
  <c r="AE52" i="36"/>
  <c r="AD52" i="36"/>
  <c r="AC52" i="36"/>
  <c r="AB52" i="36"/>
  <c r="AA52" i="36"/>
  <c r="Z52" i="36"/>
  <c r="Y52" i="36"/>
  <c r="X52" i="36"/>
  <c r="AH51" i="36"/>
  <c r="AG51" i="36"/>
  <c r="AF51" i="36"/>
  <c r="AE51" i="36"/>
  <c r="AD51" i="36"/>
  <c r="AC51" i="36"/>
  <c r="AB51" i="36"/>
  <c r="AA51" i="36"/>
  <c r="Z51" i="36"/>
  <c r="Y51" i="36"/>
  <c r="X51" i="36"/>
  <c r="AH50" i="36"/>
  <c r="AG50" i="36"/>
  <c r="AF50" i="36"/>
  <c r="AE50" i="36"/>
  <c r="AD50" i="36"/>
  <c r="AC50" i="36"/>
  <c r="AB50" i="36"/>
  <c r="AA50" i="36"/>
  <c r="Z50" i="36"/>
  <c r="Y50" i="36"/>
  <c r="X50" i="36"/>
  <c r="AH49" i="36"/>
  <c r="AG49" i="36"/>
  <c r="AF49" i="36"/>
  <c r="AE49" i="36"/>
  <c r="AD49" i="36"/>
  <c r="AC49" i="36"/>
  <c r="AB49" i="36"/>
  <c r="AA49" i="36"/>
  <c r="Z49" i="36"/>
  <c r="Y49" i="36"/>
  <c r="X49" i="36"/>
  <c r="AH48" i="36"/>
  <c r="AG48" i="36"/>
  <c r="AF48" i="36"/>
  <c r="AE48" i="36"/>
  <c r="AD48" i="36"/>
  <c r="AC48" i="36"/>
  <c r="AB48" i="36"/>
  <c r="AA48" i="36"/>
  <c r="Z48" i="36"/>
  <c r="Y48" i="36"/>
  <c r="X48" i="36"/>
  <c r="AH47" i="36"/>
  <c r="AG47" i="36"/>
  <c r="AF47" i="36"/>
  <c r="AE47" i="36"/>
  <c r="AD47" i="36"/>
  <c r="AC47" i="36"/>
  <c r="AB47" i="36"/>
  <c r="AA47" i="36"/>
  <c r="Z47" i="36"/>
  <c r="Y47" i="36"/>
  <c r="X47" i="36"/>
  <c r="AH46" i="36"/>
  <c r="AG46" i="36"/>
  <c r="AF46" i="36"/>
  <c r="AE46" i="36"/>
  <c r="AD46" i="36"/>
  <c r="AC46" i="36"/>
  <c r="AB46" i="36"/>
  <c r="AA46" i="36"/>
  <c r="Z46" i="36"/>
  <c r="Y46" i="36"/>
  <c r="X46" i="36"/>
  <c r="AH45" i="36"/>
  <c r="AG45" i="36"/>
  <c r="AF45" i="36"/>
  <c r="AE45" i="36"/>
  <c r="AD45" i="36"/>
  <c r="AC45" i="36"/>
  <c r="AB45" i="36"/>
  <c r="AA45" i="36"/>
  <c r="Z45" i="36"/>
  <c r="Y45" i="36"/>
  <c r="X45" i="36"/>
  <c r="AH44" i="36"/>
  <c r="AG44" i="36"/>
  <c r="AF44" i="36"/>
  <c r="AE44" i="36"/>
  <c r="AD44" i="36"/>
  <c r="AC44" i="36"/>
  <c r="AB44" i="36"/>
  <c r="AA44" i="36"/>
  <c r="Z44" i="36"/>
  <c r="Y44" i="36"/>
  <c r="X44" i="36"/>
  <c r="AH43" i="36"/>
  <c r="AG43" i="36"/>
  <c r="AF43" i="36"/>
  <c r="AE43" i="36"/>
  <c r="AD43" i="36"/>
  <c r="AC43" i="36"/>
  <c r="AB43" i="36"/>
  <c r="AA43" i="36"/>
  <c r="Z43" i="36"/>
  <c r="Y43" i="36"/>
  <c r="X43" i="36"/>
  <c r="AH42" i="36"/>
  <c r="AG42" i="36"/>
  <c r="AF42" i="36"/>
  <c r="AE42" i="36"/>
  <c r="AD42" i="36"/>
  <c r="AC42" i="36"/>
  <c r="AB42" i="36"/>
  <c r="AA42" i="36"/>
  <c r="Z42" i="36"/>
  <c r="Y42" i="36"/>
  <c r="X42" i="36"/>
  <c r="AH41" i="36"/>
  <c r="AG41" i="36"/>
  <c r="AF41" i="36"/>
  <c r="AE41" i="36"/>
  <c r="AD41" i="36"/>
  <c r="AC41" i="36"/>
  <c r="AB41" i="36"/>
  <c r="AA41" i="36"/>
  <c r="Z41" i="36"/>
  <c r="Y41" i="36"/>
  <c r="X41" i="36"/>
  <c r="AH40" i="36"/>
  <c r="AG40" i="36"/>
  <c r="AF40" i="36"/>
  <c r="AE40" i="36"/>
  <c r="AD40" i="36"/>
  <c r="AC40" i="36"/>
  <c r="AB40" i="36"/>
  <c r="AA40" i="36"/>
  <c r="Z40" i="36"/>
  <c r="Y40" i="36"/>
  <c r="X40" i="36"/>
  <c r="AH39" i="36"/>
  <c r="AG39" i="36"/>
  <c r="AF39" i="36"/>
  <c r="AE39" i="36"/>
  <c r="AD39" i="36"/>
  <c r="AC39" i="36"/>
  <c r="AB39" i="36"/>
  <c r="AA39" i="36"/>
  <c r="Z39" i="36"/>
  <c r="Y39" i="36"/>
  <c r="X39" i="36"/>
  <c r="AH38" i="36"/>
  <c r="AG38" i="36"/>
  <c r="AF38" i="36"/>
  <c r="AE38" i="36"/>
  <c r="AD38" i="36"/>
  <c r="AC38" i="36"/>
  <c r="AB38" i="36"/>
  <c r="AA38" i="36"/>
  <c r="Z38" i="36"/>
  <c r="Y38" i="36"/>
  <c r="X38" i="36"/>
  <c r="AH37" i="36"/>
  <c r="AG37" i="36"/>
  <c r="AF37" i="36"/>
  <c r="AE37" i="36"/>
  <c r="AD37" i="36"/>
  <c r="AC37" i="36"/>
  <c r="AB37" i="36"/>
  <c r="AA37" i="36"/>
  <c r="Z37" i="36"/>
  <c r="Y37" i="36"/>
  <c r="X37" i="36"/>
  <c r="AH36" i="36"/>
  <c r="AG36" i="36"/>
  <c r="AF36" i="36"/>
  <c r="AE36" i="36"/>
  <c r="AD36" i="36"/>
  <c r="AC36" i="36"/>
  <c r="AB36" i="36"/>
  <c r="AA36" i="36"/>
  <c r="Z36" i="36"/>
  <c r="Y36" i="36"/>
  <c r="X36" i="36"/>
  <c r="AH35" i="36"/>
  <c r="AG35" i="36"/>
  <c r="AF35" i="36"/>
  <c r="AE35" i="36"/>
  <c r="AD35" i="36"/>
  <c r="AC35" i="36"/>
  <c r="AB35" i="36"/>
  <c r="AA35" i="36"/>
  <c r="Z35" i="36"/>
  <c r="Y35" i="36"/>
  <c r="X35" i="36"/>
  <c r="AH34" i="36"/>
  <c r="AG34" i="36"/>
  <c r="AF34" i="36"/>
  <c r="AE34" i="36"/>
  <c r="AD34" i="36"/>
  <c r="AC34" i="36"/>
  <c r="AB34" i="36"/>
  <c r="AA34" i="36"/>
  <c r="Z34" i="36"/>
  <c r="Y34" i="36"/>
  <c r="X34" i="36"/>
  <c r="AH33" i="36"/>
  <c r="AG33" i="36"/>
  <c r="AF33" i="36"/>
  <c r="AE33" i="36"/>
  <c r="AD33" i="36"/>
  <c r="AC33" i="36"/>
  <c r="AB33" i="36"/>
  <c r="AA33" i="36"/>
  <c r="Z33" i="36"/>
  <c r="Y33" i="36"/>
  <c r="X33" i="36"/>
  <c r="AH32" i="36"/>
  <c r="AG32" i="36"/>
  <c r="AF32" i="36"/>
  <c r="AE32" i="36"/>
  <c r="AD32" i="36"/>
  <c r="AC32" i="36"/>
  <c r="AB32" i="36"/>
  <c r="AA32" i="36"/>
  <c r="Z32" i="36"/>
  <c r="Y32" i="36"/>
  <c r="X32" i="36"/>
  <c r="AH31" i="36"/>
  <c r="AG31" i="36"/>
  <c r="AF31" i="36"/>
  <c r="AE31" i="36"/>
  <c r="AD31" i="36"/>
  <c r="AC31" i="36"/>
  <c r="AB31" i="36"/>
  <c r="AA31" i="36"/>
  <c r="Z31" i="36"/>
  <c r="Y31" i="36"/>
  <c r="X31" i="36"/>
  <c r="AH30" i="36"/>
  <c r="AG30" i="36"/>
  <c r="AF30" i="36"/>
  <c r="AE30" i="36"/>
  <c r="AD30" i="36"/>
  <c r="AC30" i="36"/>
  <c r="AB30" i="36"/>
  <c r="AA30" i="36"/>
  <c r="Z30" i="36"/>
  <c r="Y30" i="36"/>
  <c r="X30" i="36"/>
  <c r="AH29" i="36"/>
  <c r="AG29" i="36"/>
  <c r="AF29" i="36"/>
  <c r="AE29" i="36"/>
  <c r="AD29" i="36"/>
  <c r="AC29" i="36"/>
  <c r="AB29" i="36"/>
  <c r="AA29" i="36"/>
  <c r="Z29" i="36"/>
  <c r="Y29" i="36"/>
  <c r="X29" i="36"/>
  <c r="AH28" i="36"/>
  <c r="AG28" i="36"/>
  <c r="AF28" i="36"/>
  <c r="AE28" i="36"/>
  <c r="AD28" i="36"/>
  <c r="AC28" i="36"/>
  <c r="AB28" i="36"/>
  <c r="AA28" i="36"/>
  <c r="Z28" i="36"/>
  <c r="Y28" i="36"/>
  <c r="X28" i="36"/>
  <c r="AH27" i="36"/>
  <c r="AG27" i="36"/>
  <c r="AF27" i="36"/>
  <c r="AE27" i="36"/>
  <c r="AD27" i="36"/>
  <c r="AC27" i="36"/>
  <c r="AB27" i="36"/>
  <c r="AA27" i="36"/>
  <c r="Z27" i="36"/>
  <c r="Y27" i="36"/>
  <c r="X27" i="36"/>
  <c r="AH26" i="36"/>
  <c r="AG26" i="36"/>
  <c r="AF26" i="36"/>
  <c r="AE26" i="36"/>
  <c r="AD26" i="36"/>
  <c r="AC26" i="36"/>
  <c r="AB26" i="36"/>
  <c r="AA26" i="36"/>
  <c r="Z26" i="36"/>
  <c r="Y26" i="36"/>
  <c r="X26" i="36"/>
  <c r="AH25" i="36"/>
  <c r="AG25" i="36"/>
  <c r="AF25" i="36"/>
  <c r="AE25" i="36"/>
  <c r="AD25" i="36"/>
  <c r="AC25" i="36"/>
  <c r="AB25" i="36"/>
  <c r="AA25" i="36"/>
  <c r="Z25" i="36"/>
  <c r="Y25" i="36"/>
  <c r="X25" i="36"/>
  <c r="AH24" i="36"/>
  <c r="AG24" i="36"/>
  <c r="AF24" i="36"/>
  <c r="AE24" i="36"/>
  <c r="AD24" i="36"/>
  <c r="AC24" i="36"/>
  <c r="AB24" i="36"/>
  <c r="AA24" i="36"/>
  <c r="Z24" i="36"/>
  <c r="Y24" i="36"/>
  <c r="X24" i="36"/>
  <c r="AH23" i="36"/>
  <c r="AG23" i="36"/>
  <c r="AF23" i="36"/>
  <c r="AE23" i="36"/>
  <c r="AD23" i="36"/>
  <c r="AC23" i="36"/>
  <c r="AB23" i="36"/>
  <c r="AA23" i="36"/>
  <c r="Z23" i="36"/>
  <c r="Y23" i="36"/>
  <c r="X23" i="36"/>
  <c r="AH22" i="36"/>
  <c r="AG22" i="36"/>
  <c r="AF22" i="36"/>
  <c r="AE22" i="36"/>
  <c r="AD22" i="36"/>
  <c r="AC22" i="36"/>
  <c r="AB22" i="36"/>
  <c r="AA22" i="36"/>
  <c r="Z22" i="36"/>
  <c r="Y22" i="36"/>
  <c r="X22" i="36"/>
  <c r="AH21" i="36"/>
  <c r="AG21" i="36"/>
  <c r="AF21" i="36"/>
  <c r="AE21" i="36"/>
  <c r="AD21" i="36"/>
  <c r="AC21" i="36"/>
  <c r="AB21" i="36"/>
  <c r="AA21" i="36"/>
  <c r="Z21" i="36"/>
  <c r="Y21" i="36"/>
  <c r="X21" i="36"/>
  <c r="AH20" i="36"/>
  <c r="AG20" i="36"/>
  <c r="AF20" i="36"/>
  <c r="AE20" i="36"/>
  <c r="AD20" i="36"/>
  <c r="AC20" i="36"/>
  <c r="AB20" i="36"/>
  <c r="AA20" i="36"/>
  <c r="Z20" i="36"/>
  <c r="Y20" i="36"/>
  <c r="X20" i="36"/>
  <c r="AH19" i="36"/>
  <c r="AG19" i="36"/>
  <c r="AF19" i="36"/>
  <c r="AE19" i="36"/>
  <c r="AD19" i="36"/>
  <c r="AC19" i="36"/>
  <c r="AB19" i="36"/>
  <c r="AA19" i="36"/>
  <c r="Z19" i="36"/>
  <c r="Y19" i="36"/>
  <c r="X19" i="36"/>
  <c r="AH18" i="36"/>
  <c r="AG18" i="36"/>
  <c r="AF18" i="36"/>
  <c r="AE18" i="36"/>
  <c r="AD18" i="36"/>
  <c r="AC18" i="36"/>
  <c r="AB18" i="36"/>
  <c r="AA18" i="36"/>
  <c r="Z18" i="36"/>
  <c r="Y18" i="36"/>
  <c r="X18" i="36"/>
  <c r="AH17" i="36"/>
  <c r="AG17" i="36"/>
  <c r="AF17" i="36"/>
  <c r="AE17" i="36"/>
  <c r="AD17" i="36"/>
  <c r="AC17" i="36"/>
  <c r="AB17" i="36"/>
  <c r="AA17" i="36"/>
  <c r="Z17" i="36"/>
  <c r="Y17" i="36"/>
  <c r="X17" i="36"/>
  <c r="AH16" i="36"/>
  <c r="AG16" i="36"/>
  <c r="AF16" i="36"/>
  <c r="AE16" i="36"/>
  <c r="AD16" i="36"/>
  <c r="AC16" i="36"/>
  <c r="AB16" i="36"/>
  <c r="AA16" i="36"/>
  <c r="Z16" i="36"/>
  <c r="Y16" i="36"/>
  <c r="X16" i="36"/>
  <c r="AH15" i="36"/>
  <c r="AG15" i="36"/>
  <c r="AF15" i="36"/>
  <c r="AE15" i="36"/>
  <c r="AD15" i="36"/>
  <c r="AC15" i="36"/>
  <c r="AB15" i="36"/>
  <c r="AA15" i="36"/>
  <c r="Z15" i="36"/>
  <c r="Y15" i="36"/>
  <c r="X15" i="36"/>
  <c r="AH14" i="36"/>
  <c r="AG14" i="36"/>
  <c r="AF14" i="36"/>
  <c r="AE14" i="36"/>
  <c r="AD14" i="36"/>
  <c r="AC14" i="36"/>
  <c r="AB14" i="36"/>
  <c r="AA14" i="36"/>
  <c r="Z14" i="36"/>
  <c r="Y14" i="36"/>
  <c r="X14" i="36"/>
  <c r="AH13" i="36"/>
  <c r="AG13" i="36"/>
  <c r="AF13" i="36"/>
  <c r="AE13" i="36"/>
  <c r="AD13" i="36"/>
  <c r="AC13" i="36"/>
  <c r="AB13" i="36"/>
  <c r="AA13" i="36"/>
  <c r="Z13" i="36"/>
  <c r="Y13" i="36"/>
  <c r="X13" i="36"/>
  <c r="AH12" i="36"/>
  <c r="AG12" i="36"/>
  <c r="AF12" i="36"/>
  <c r="AE12" i="36"/>
  <c r="AD12" i="36"/>
  <c r="AC12" i="36"/>
  <c r="AB12" i="36"/>
  <c r="AA12" i="36"/>
  <c r="Z12" i="36"/>
  <c r="Y12" i="36"/>
  <c r="X12" i="36"/>
  <c r="AH11" i="36"/>
  <c r="AG11" i="36"/>
  <c r="AF11" i="36"/>
  <c r="AE11" i="36"/>
  <c r="AD11" i="36"/>
  <c r="AC11" i="36"/>
  <c r="AB11" i="36"/>
  <c r="AA11" i="36"/>
  <c r="Z11" i="36"/>
  <c r="Y11" i="36"/>
  <c r="X11" i="36"/>
  <c r="AH10" i="36"/>
  <c r="AG10" i="36"/>
  <c r="AF10" i="36"/>
  <c r="AE10" i="36"/>
  <c r="AD10" i="36"/>
  <c r="AC10" i="36"/>
  <c r="AB10" i="36"/>
  <c r="AA10" i="36"/>
  <c r="Z10" i="36"/>
  <c r="Y10" i="36"/>
  <c r="X10" i="36"/>
  <c r="AH9" i="36"/>
  <c r="AG9" i="36"/>
  <c r="AF9" i="36"/>
  <c r="AE9" i="36"/>
  <c r="AD9" i="36"/>
  <c r="AC9" i="36"/>
  <c r="AB9" i="36"/>
  <c r="AA9" i="36"/>
  <c r="Z9" i="36"/>
  <c r="Y9" i="36"/>
  <c r="X9" i="36"/>
  <c r="AH8" i="36"/>
  <c r="AG8" i="36"/>
  <c r="AF8" i="36"/>
  <c r="AE8" i="36"/>
  <c r="AD8" i="36"/>
  <c r="AC8" i="36"/>
  <c r="AB8" i="36"/>
  <c r="AA8" i="36"/>
  <c r="Z8" i="36"/>
  <c r="Y8" i="36"/>
  <c r="Y620" i="36" s="1"/>
  <c r="X8" i="36"/>
  <c r="K618" i="35"/>
  <c r="N619" i="35"/>
  <c r="R618" i="35"/>
  <c r="O619" i="35"/>
  <c r="L620" i="35"/>
  <c r="Q618" i="35"/>
  <c r="S620" i="35"/>
  <c r="U620" i="35"/>
  <c r="N618" i="35"/>
  <c r="P619" i="35"/>
  <c r="S618" i="35"/>
  <c r="T620" i="35"/>
  <c r="K620" i="35"/>
  <c r="M620" i="35"/>
  <c r="Q620" i="35"/>
  <c r="L618" i="35"/>
  <c r="Q619" i="35"/>
  <c r="O620" i="35"/>
  <c r="K619" i="35"/>
  <c r="S619" i="35"/>
  <c r="P620" i="35"/>
  <c r="T618" i="35"/>
  <c r="R619" i="35"/>
  <c r="O618" i="35"/>
  <c r="L619" i="35"/>
  <c r="T619" i="35"/>
  <c r="N620" i="35"/>
  <c r="M618" i="35"/>
  <c r="U618" i="35"/>
  <c r="P618" i="35"/>
  <c r="M619" i="35"/>
  <c r="U619" i="35"/>
  <c r="R620" i="35"/>
  <c r="M618" i="36"/>
  <c r="K620" i="36"/>
  <c r="M620" i="36"/>
  <c r="L619" i="36"/>
  <c r="Q620" i="36"/>
  <c r="C619" i="35"/>
  <c r="C618" i="35"/>
  <c r="C3" i="26"/>
  <c r="A14" i="5"/>
  <c r="V3" i="5"/>
  <c r="T6" i="5"/>
  <c r="T3" i="5"/>
  <c r="R3" i="5"/>
  <c r="P3" i="5"/>
  <c r="N3" i="5"/>
  <c r="L3" i="5"/>
  <c r="J3" i="5"/>
  <c r="H3" i="5"/>
  <c r="F3" i="5"/>
  <c r="D3" i="5"/>
  <c r="B3" i="5"/>
  <c r="G47" i="1"/>
  <c r="V9" i="5" s="1"/>
  <c r="F47" i="1"/>
  <c r="E47" i="1"/>
  <c r="V6" i="5" s="1"/>
  <c r="G46" i="1"/>
  <c r="T9" i="5" s="1"/>
  <c r="F46" i="1"/>
  <c r="E46" i="1"/>
  <c r="G45" i="1"/>
  <c r="R9" i="5" s="1"/>
  <c r="F45" i="1"/>
  <c r="E45" i="1"/>
  <c r="R6" i="5"/>
  <c r="G44" i="1"/>
  <c r="P9" i="5"/>
  <c r="F44" i="1"/>
  <c r="E44" i="1"/>
  <c r="P6" i="5" s="1"/>
  <c r="G43" i="1"/>
  <c r="N9" i="5" s="1"/>
  <c r="F43" i="1"/>
  <c r="E43" i="1"/>
  <c r="N6" i="5" s="1"/>
  <c r="G42" i="1"/>
  <c r="L9" i="5"/>
  <c r="F42" i="1"/>
  <c r="E42" i="1"/>
  <c r="L6" i="5" s="1"/>
  <c r="G41" i="1"/>
  <c r="J9" i="5" s="1"/>
  <c r="F41" i="1"/>
  <c r="E41" i="1"/>
  <c r="J6" i="5"/>
  <c r="G40" i="1"/>
  <c r="H9" i="5"/>
  <c r="F40" i="1"/>
  <c r="E40" i="1"/>
  <c r="H6" i="5" s="1"/>
  <c r="G39" i="1"/>
  <c r="F9" i="5" s="1"/>
  <c r="F39" i="1"/>
  <c r="E39" i="1"/>
  <c r="F6" i="5"/>
  <c r="G38" i="1"/>
  <c r="D9" i="5"/>
  <c r="F38" i="1"/>
  <c r="E38" i="1"/>
  <c r="D6" i="5" s="1"/>
  <c r="G37" i="1"/>
  <c r="B9" i="5" s="1"/>
  <c r="F37" i="1"/>
  <c r="E37" i="1"/>
  <c r="B6" i="5" s="1"/>
  <c r="E2" i="36"/>
  <c r="E1" i="36"/>
  <c r="E2" i="35"/>
  <c r="E574" i="35" s="1"/>
  <c r="F574" i="35" s="1"/>
  <c r="E1" i="35"/>
  <c r="AG26" i="6"/>
  <c r="AG11" i="6"/>
  <c r="T10" i="6"/>
  <c r="V10" i="6"/>
  <c r="T11" i="6"/>
  <c r="V11" i="6"/>
  <c r="T12" i="6"/>
  <c r="V12" i="6" s="1"/>
  <c r="T13" i="6"/>
  <c r="V13" i="6"/>
  <c r="T14" i="6"/>
  <c r="V14" i="6"/>
  <c r="T15" i="6"/>
  <c r="V15" i="6"/>
  <c r="T16" i="6"/>
  <c r="V16" i="6"/>
  <c r="T17" i="6"/>
  <c r="V17" i="6"/>
  <c r="T18" i="6"/>
  <c r="V18" i="6" s="1"/>
  <c r="T19" i="6"/>
  <c r="V19" i="6"/>
  <c r="T20" i="6"/>
  <c r="V20" i="6"/>
  <c r="Q24" i="6"/>
  <c r="Q25" i="6" s="1"/>
  <c r="V27" i="6" s="1"/>
  <c r="AI26" i="6" s="1"/>
  <c r="B10" i="26"/>
  <c r="O18" i="26"/>
  <c r="D6" i="26" s="1"/>
  <c r="D3" i="26"/>
  <c r="O17" i="26"/>
  <c r="C6" i="26"/>
  <c r="V57" i="6"/>
  <c r="V58" i="6" s="1"/>
  <c r="V59" i="6" s="1"/>
  <c r="V60" i="6" s="1"/>
  <c r="V61" i="6" s="1"/>
  <c r="V62" i="6" s="1"/>
  <c r="V63" i="6" s="1"/>
  <c r="V64" i="6" s="1"/>
  <c r="V65" i="6" s="1"/>
  <c r="V66" i="6" s="1"/>
  <c r="V67" i="6" s="1"/>
  <c r="V68" i="6" s="1"/>
  <c r="V32" i="6"/>
  <c r="V33" i="6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V45" i="6"/>
  <c r="V46" i="6" s="1"/>
  <c r="V47" i="6" s="1"/>
  <c r="V48" i="6" s="1"/>
  <c r="V49" i="6" s="1"/>
  <c r="V50" i="6" s="1"/>
  <c r="V51" i="6" s="1"/>
  <c r="V52" i="6" s="1"/>
  <c r="V53" i="6" s="1"/>
  <c r="V54" i="6" s="1"/>
  <c r="V55" i="6" s="1"/>
  <c r="C2" i="25"/>
  <c r="C3" i="25"/>
  <c r="G19" i="6"/>
  <c r="G20" i="6" s="1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G57" i="6" s="1"/>
  <c r="G58" i="6" s="1"/>
  <c r="G59" i="6" s="1"/>
  <c r="G60" i="6" s="1"/>
  <c r="G61" i="6" s="1"/>
  <c r="G62" i="6" s="1"/>
  <c r="G63" i="6" s="1"/>
  <c r="G64" i="6" s="1"/>
  <c r="G65" i="6" s="1"/>
  <c r="G66" i="6" s="1"/>
  <c r="G67" i="6" s="1"/>
  <c r="G68" i="6" s="1"/>
  <c r="G69" i="6" s="1"/>
  <c r="G70" i="6" s="1"/>
  <c r="G71" i="6" s="1"/>
  <c r="G72" i="6" s="1"/>
  <c r="G73" i="6" s="1"/>
  <c r="G74" i="6" s="1"/>
  <c r="G75" i="6" s="1"/>
  <c r="G76" i="6" s="1"/>
  <c r="G77" i="6" s="1"/>
  <c r="G78" i="6" s="1"/>
  <c r="G79" i="6" s="1"/>
  <c r="G80" i="6" s="1"/>
  <c r="G81" i="6" s="1"/>
  <c r="G82" i="6" s="1"/>
  <c r="G83" i="6" s="1"/>
  <c r="G84" i="6" s="1"/>
  <c r="G85" i="6" s="1"/>
  <c r="G86" i="6" s="1"/>
  <c r="G87" i="6" s="1"/>
  <c r="G88" i="6" s="1"/>
  <c r="G89" i="6" s="1"/>
  <c r="G90" i="6" s="1"/>
  <c r="G91" i="6" s="1"/>
  <c r="G92" i="6" s="1"/>
  <c r="G93" i="6" s="1"/>
  <c r="G94" i="6" s="1"/>
  <c r="G95" i="6" s="1"/>
  <c r="G96" i="6" s="1"/>
  <c r="G97" i="6" s="1"/>
  <c r="G98" i="6" s="1"/>
  <c r="G99" i="6" s="1"/>
  <c r="G100" i="6" s="1"/>
  <c r="G101" i="6" s="1"/>
  <c r="G102" i="6" s="1"/>
  <c r="G103" i="6" s="1"/>
  <c r="G104" i="6" s="1"/>
  <c r="G105" i="6" s="1"/>
  <c r="G106" i="6" s="1"/>
  <c r="G107" i="6" s="1"/>
  <c r="G108" i="6" s="1"/>
  <c r="G109" i="6" s="1"/>
  <c r="G110" i="6" s="1"/>
  <c r="G111" i="6" s="1"/>
  <c r="G112" i="6" s="1"/>
  <c r="G113" i="6" s="1"/>
  <c r="G114" i="6" s="1"/>
  <c r="G115" i="6" s="1"/>
  <c r="G116" i="6" s="1"/>
  <c r="G117" i="6" s="1"/>
  <c r="G118" i="6" s="1"/>
  <c r="G119" i="6" s="1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G165" i="6" s="1"/>
  <c r="G166" i="6" s="1"/>
  <c r="G167" i="6" s="1"/>
  <c r="G168" i="6" s="1"/>
  <c r="G169" i="6" s="1"/>
  <c r="G170" i="6" s="1"/>
  <c r="G171" i="6" s="1"/>
  <c r="G172" i="6" s="1"/>
  <c r="G173" i="6" s="1"/>
  <c r="G174" i="6" s="1"/>
  <c r="G175" i="6" s="1"/>
  <c r="G176" i="6" s="1"/>
  <c r="G177" i="6" s="1"/>
  <c r="G178" i="6" s="1"/>
  <c r="G179" i="6" s="1"/>
  <c r="G180" i="6" s="1"/>
  <c r="G181" i="6" s="1"/>
  <c r="G182" i="6" s="1"/>
  <c r="G183" i="6" s="1"/>
  <c r="G184" i="6" s="1"/>
  <c r="G185" i="6" s="1"/>
  <c r="G186" i="6" s="1"/>
  <c r="G187" i="6" s="1"/>
  <c r="G188" i="6" s="1"/>
  <c r="G189" i="6" s="1"/>
  <c r="G190" i="6" s="1"/>
  <c r="G191" i="6" s="1"/>
  <c r="G192" i="6" s="1"/>
  <c r="G193" i="6" s="1"/>
  <c r="G194" i="6" s="1"/>
  <c r="G195" i="6" s="1"/>
  <c r="G196" i="6" s="1"/>
  <c r="G197" i="6" s="1"/>
  <c r="G198" i="6" s="1"/>
  <c r="G199" i="6" s="1"/>
  <c r="G200" i="6" s="1"/>
  <c r="G201" i="6" s="1"/>
  <c r="G202" i="6" s="1"/>
  <c r="G203" i="6" s="1"/>
  <c r="G204" i="6" s="1"/>
  <c r="G205" i="6" s="1"/>
  <c r="G206" i="6" s="1"/>
  <c r="G207" i="6" s="1"/>
  <c r="G208" i="6" s="1"/>
  <c r="G209" i="6" s="1"/>
  <c r="G210" i="6" s="1"/>
  <c r="G211" i="6" s="1"/>
  <c r="G212" i="6" s="1"/>
  <c r="G213" i="6" s="1"/>
  <c r="G214" i="6" s="1"/>
  <c r="G215" i="6" s="1"/>
  <c r="G216" i="6" s="1"/>
  <c r="G217" i="6" s="1"/>
  <c r="G218" i="6" s="1"/>
  <c r="G219" i="6" s="1"/>
  <c r="G220" i="6" s="1"/>
  <c r="G221" i="6" s="1"/>
  <c r="G222" i="6" s="1"/>
  <c r="G223" i="6" s="1"/>
  <c r="G224" i="6" s="1"/>
  <c r="G225" i="6" s="1"/>
  <c r="G226" i="6" s="1"/>
  <c r="G227" i="6" s="1"/>
  <c r="G228" i="6" s="1"/>
  <c r="G229" i="6" s="1"/>
  <c r="G230" i="6" s="1"/>
  <c r="G231" i="6" s="1"/>
  <c r="G232" i="6" s="1"/>
  <c r="G233" i="6" s="1"/>
  <c r="G234" i="6" s="1"/>
  <c r="G235" i="6" s="1"/>
  <c r="G236" i="6" s="1"/>
  <c r="G237" i="6" s="1"/>
  <c r="G238" i="6" s="1"/>
  <c r="G239" i="6" s="1"/>
  <c r="G240" i="6" s="1"/>
  <c r="G241" i="6" s="1"/>
  <c r="G242" i="6" s="1"/>
  <c r="G243" i="6" s="1"/>
  <c r="G244" i="6" s="1"/>
  <c r="G245" i="6" s="1"/>
  <c r="G246" i="6" s="1"/>
  <c r="G247" i="6" s="1"/>
  <c r="G248" i="6" s="1"/>
  <c r="G249" i="6" s="1"/>
  <c r="G250" i="6" s="1"/>
  <c r="G251" i="6" s="1"/>
  <c r="G252" i="6" s="1"/>
  <c r="G253" i="6" s="1"/>
  <c r="G254" i="6" s="1"/>
  <c r="G255" i="6" s="1"/>
  <c r="G256" i="6" s="1"/>
  <c r="G257" i="6" s="1"/>
  <c r="G258" i="6" s="1"/>
  <c r="G259" i="6" s="1"/>
  <c r="G260" i="6" s="1"/>
  <c r="G261" i="6" s="1"/>
  <c r="G262" i="6" s="1"/>
  <c r="G263" i="6" s="1"/>
  <c r="G264" i="6" s="1"/>
  <c r="G265" i="6" s="1"/>
  <c r="G266" i="6" s="1"/>
  <c r="G267" i="6" s="1"/>
  <c r="G268" i="6" s="1"/>
  <c r="G269" i="6" s="1"/>
  <c r="G270" i="6" s="1"/>
  <c r="G271" i="6" s="1"/>
  <c r="G272" i="6" s="1"/>
  <c r="G273" i="6" s="1"/>
  <c r="G274" i="6" s="1"/>
  <c r="G275" i="6" s="1"/>
  <c r="G276" i="6" s="1"/>
  <c r="G277" i="6" s="1"/>
  <c r="G278" i="6" s="1"/>
  <c r="G279" i="6" s="1"/>
  <c r="G280" i="6" s="1"/>
  <c r="G281" i="6" s="1"/>
  <c r="G282" i="6" s="1"/>
  <c r="G283" i="6" s="1"/>
  <c r="G284" i="6" s="1"/>
  <c r="G285" i="6" s="1"/>
  <c r="G286" i="6" s="1"/>
  <c r="G287" i="6" s="1"/>
  <c r="G288" i="6" s="1"/>
  <c r="G289" i="6" s="1"/>
  <c r="G290" i="6" s="1"/>
  <c r="G291" i="6" s="1"/>
  <c r="G292" i="6" s="1"/>
  <c r="G293" i="6" s="1"/>
  <c r="G294" i="6" s="1"/>
  <c r="G295" i="6" s="1"/>
  <c r="G296" i="6" s="1"/>
  <c r="G297" i="6" s="1"/>
  <c r="G298" i="6" s="1"/>
  <c r="G299" i="6" s="1"/>
  <c r="G300" i="6" s="1"/>
  <c r="G301" i="6" s="1"/>
  <c r="G302" i="6" s="1"/>
  <c r="G303" i="6" s="1"/>
  <c r="G304" i="6" s="1"/>
  <c r="G305" i="6" s="1"/>
  <c r="G306" i="6" s="1"/>
  <c r="G307" i="6" s="1"/>
  <c r="G308" i="6" s="1"/>
  <c r="G309" i="6" s="1"/>
  <c r="G310" i="6" s="1"/>
  <c r="G311" i="6" s="1"/>
  <c r="G312" i="6" s="1"/>
  <c r="G313" i="6" s="1"/>
  <c r="G314" i="6" s="1"/>
  <c r="G315" i="6" s="1"/>
  <c r="G316" i="6" s="1"/>
  <c r="G317" i="6" s="1"/>
  <c r="G318" i="6" s="1"/>
  <c r="G319" i="6" s="1"/>
  <c r="G320" i="6" s="1"/>
  <c r="G321" i="6" s="1"/>
  <c r="G322" i="6" s="1"/>
  <c r="G323" i="6" s="1"/>
  <c r="G324" i="6" s="1"/>
  <c r="G325" i="6" s="1"/>
  <c r="G326" i="6" s="1"/>
  <c r="G327" i="6" s="1"/>
  <c r="G328" i="6" s="1"/>
  <c r="G329" i="6" s="1"/>
  <c r="G330" i="6" s="1"/>
  <c r="G331" i="6" s="1"/>
  <c r="G332" i="6" s="1"/>
  <c r="G333" i="6" s="1"/>
  <c r="G334" i="6" s="1"/>
  <c r="G335" i="6" s="1"/>
  <c r="G336" i="6" s="1"/>
  <c r="G337" i="6" s="1"/>
  <c r="G338" i="6" s="1"/>
  <c r="G339" i="6" s="1"/>
  <c r="G340" i="6" s="1"/>
  <c r="G341" i="6" s="1"/>
  <c r="G342" i="6" s="1"/>
  <c r="G343" i="6" s="1"/>
  <c r="G344" i="6" s="1"/>
  <c r="G345" i="6" s="1"/>
  <c r="G346" i="6" s="1"/>
  <c r="G347" i="6" s="1"/>
  <c r="G348" i="6" s="1"/>
  <c r="G349" i="6" s="1"/>
  <c r="G350" i="6" s="1"/>
  <c r="G351" i="6" s="1"/>
  <c r="G352" i="6" s="1"/>
  <c r="G353" i="6" s="1"/>
  <c r="G354" i="6" s="1"/>
  <c r="G355" i="6" s="1"/>
  <c r="G356" i="6" s="1"/>
  <c r="G357" i="6" s="1"/>
  <c r="G358" i="6" s="1"/>
  <c r="G359" i="6" s="1"/>
  <c r="G360" i="6" s="1"/>
  <c r="G361" i="6" s="1"/>
  <c r="G362" i="6" s="1"/>
  <c r="G363" i="6" s="1"/>
  <c r="G364" i="6" s="1"/>
  <c r="G365" i="6" s="1"/>
  <c r="G366" i="6" s="1"/>
  <c r="G367" i="6" s="1"/>
  <c r="G368" i="6" s="1"/>
  <c r="G369" i="6" s="1"/>
  <c r="G370" i="6" s="1"/>
  <c r="G371" i="6" s="1"/>
  <c r="G372" i="6" s="1"/>
  <c r="G373" i="6" s="1"/>
  <c r="G374" i="6" s="1"/>
  <c r="G375" i="6" s="1"/>
  <c r="G376" i="6" s="1"/>
  <c r="G377" i="6" s="1"/>
  <c r="G378" i="6" s="1"/>
  <c r="G379" i="6" s="1"/>
  <c r="G380" i="6" s="1"/>
  <c r="G381" i="6" s="1"/>
  <c r="G382" i="6" s="1"/>
  <c r="G383" i="6" s="1"/>
  <c r="G384" i="6" s="1"/>
  <c r="G385" i="6" s="1"/>
  <c r="G386" i="6" s="1"/>
  <c r="G387" i="6" s="1"/>
  <c r="G388" i="6" s="1"/>
  <c r="G389" i="6" s="1"/>
  <c r="G390" i="6" s="1"/>
  <c r="G391" i="6" s="1"/>
  <c r="G392" i="6" s="1"/>
  <c r="G393" i="6" s="1"/>
  <c r="G394" i="6" s="1"/>
  <c r="G395" i="6" s="1"/>
  <c r="G396" i="6" s="1"/>
  <c r="G397" i="6" s="1"/>
  <c r="G398" i="6" s="1"/>
  <c r="G399" i="6" s="1"/>
  <c r="G400" i="6" s="1"/>
  <c r="G401" i="6" s="1"/>
  <c r="G402" i="6" s="1"/>
  <c r="G403" i="6" s="1"/>
  <c r="G404" i="6" s="1"/>
  <c r="G405" i="6" s="1"/>
  <c r="G406" i="6" s="1"/>
  <c r="G407" i="6" s="1"/>
  <c r="G408" i="6" s="1"/>
  <c r="G409" i="6" s="1"/>
  <c r="G410" i="6" s="1"/>
  <c r="G411" i="6" s="1"/>
  <c r="G412" i="6" s="1"/>
  <c r="G413" i="6" s="1"/>
  <c r="G414" i="6" s="1"/>
  <c r="G415" i="6" s="1"/>
  <c r="G416" i="6" s="1"/>
  <c r="G417" i="6" s="1"/>
  <c r="G418" i="6" s="1"/>
  <c r="G419" i="6" s="1"/>
  <c r="G420" i="6" s="1"/>
  <c r="G421" i="6" s="1"/>
  <c r="G422" i="6" s="1"/>
  <c r="G423" i="6" s="1"/>
  <c r="G424" i="6" s="1"/>
  <c r="G425" i="6" s="1"/>
  <c r="G426" i="6" s="1"/>
  <c r="G427" i="6" s="1"/>
  <c r="G428" i="6" s="1"/>
  <c r="G429" i="6" s="1"/>
  <c r="G430" i="6" s="1"/>
  <c r="G431" i="6" s="1"/>
  <c r="G432" i="6" s="1"/>
  <c r="G433" i="6" s="1"/>
  <c r="G434" i="6" s="1"/>
  <c r="G435" i="6" s="1"/>
  <c r="G436" i="6" s="1"/>
  <c r="G437" i="6" s="1"/>
  <c r="G438" i="6" s="1"/>
  <c r="G439" i="6" s="1"/>
  <c r="G440" i="6" s="1"/>
  <c r="G441" i="6" s="1"/>
  <c r="G442" i="6" s="1"/>
  <c r="G443" i="6" s="1"/>
  <c r="G444" i="6" s="1"/>
  <c r="G445" i="6" s="1"/>
  <c r="G446" i="6" s="1"/>
  <c r="G447" i="6" s="1"/>
  <c r="G448" i="6" s="1"/>
  <c r="G449" i="6" s="1"/>
  <c r="G450" i="6" s="1"/>
  <c r="G451" i="6" s="1"/>
  <c r="G452" i="6" s="1"/>
  <c r="G453" i="6" s="1"/>
  <c r="G454" i="6" s="1"/>
  <c r="G455" i="6" s="1"/>
  <c r="G456" i="6" s="1"/>
  <c r="G457" i="6" s="1"/>
  <c r="G458" i="6" s="1"/>
  <c r="G459" i="6" s="1"/>
  <c r="G460" i="6" s="1"/>
  <c r="G461" i="6" s="1"/>
  <c r="G462" i="6" s="1"/>
  <c r="G463" i="6" s="1"/>
  <c r="G464" i="6" s="1"/>
  <c r="G465" i="6" s="1"/>
  <c r="G466" i="6" s="1"/>
  <c r="G467" i="6" s="1"/>
  <c r="G468" i="6" s="1"/>
  <c r="G469" i="6" s="1"/>
  <c r="G470" i="6" s="1"/>
  <c r="G471" i="6" s="1"/>
  <c r="G472" i="6" s="1"/>
  <c r="G473" i="6" s="1"/>
  <c r="G474" i="6" s="1"/>
  <c r="G475" i="6" s="1"/>
  <c r="G476" i="6" s="1"/>
  <c r="G477" i="6" s="1"/>
  <c r="G478" i="6" s="1"/>
  <c r="G479" i="6" s="1"/>
  <c r="G480" i="6" s="1"/>
  <c r="G481" i="6" s="1"/>
  <c r="G482" i="6" s="1"/>
  <c r="G483" i="6" s="1"/>
  <c r="G484" i="6" s="1"/>
  <c r="G485" i="6" s="1"/>
  <c r="G486" i="6" s="1"/>
  <c r="G487" i="6" s="1"/>
  <c r="G488" i="6" s="1"/>
  <c r="G489" i="6" s="1"/>
  <c r="G490" i="6" s="1"/>
  <c r="G491" i="6" s="1"/>
  <c r="G492" i="6" s="1"/>
  <c r="G493" i="6" s="1"/>
  <c r="G494" i="6" s="1"/>
  <c r="G495" i="6" s="1"/>
  <c r="G496" i="6" s="1"/>
  <c r="G497" i="6" s="1"/>
  <c r="G498" i="6" s="1"/>
  <c r="G499" i="6" s="1"/>
  <c r="G500" i="6" s="1"/>
  <c r="G501" i="6" s="1"/>
  <c r="G502" i="6" s="1"/>
  <c r="G503" i="6" s="1"/>
  <c r="G504" i="6" s="1"/>
  <c r="G505" i="6" s="1"/>
  <c r="G506" i="6" s="1"/>
  <c r="G507" i="6" s="1"/>
  <c r="G508" i="6" s="1"/>
  <c r="G509" i="6" s="1"/>
  <c r="G510" i="6" s="1"/>
  <c r="G511" i="6" s="1"/>
  <c r="G512" i="6" s="1"/>
  <c r="G513" i="6" s="1"/>
  <c r="G514" i="6" s="1"/>
  <c r="G515" i="6" s="1"/>
  <c r="G516" i="6" s="1"/>
  <c r="G517" i="6" s="1"/>
  <c r="G518" i="6" s="1"/>
  <c r="G519" i="6" s="1"/>
  <c r="G520" i="6" s="1"/>
  <c r="G521" i="6" s="1"/>
  <c r="G522" i="6" s="1"/>
  <c r="G523" i="6" s="1"/>
  <c r="G524" i="6" s="1"/>
  <c r="G525" i="6" s="1"/>
  <c r="G526" i="6" s="1"/>
  <c r="G527" i="6" s="1"/>
  <c r="G528" i="6" s="1"/>
  <c r="G529" i="6" s="1"/>
  <c r="G530" i="6" s="1"/>
  <c r="G531" i="6" s="1"/>
  <c r="G532" i="6" s="1"/>
  <c r="G533" i="6" s="1"/>
  <c r="G534" i="6" s="1"/>
  <c r="G535" i="6" s="1"/>
  <c r="G536" i="6" s="1"/>
  <c r="G537" i="6" s="1"/>
  <c r="G538" i="6" s="1"/>
  <c r="G539" i="6" s="1"/>
  <c r="G540" i="6" s="1"/>
  <c r="G541" i="6" s="1"/>
  <c r="G542" i="6" s="1"/>
  <c r="G543" i="6" s="1"/>
  <c r="G544" i="6" s="1"/>
  <c r="G545" i="6" s="1"/>
  <c r="G546" i="6" s="1"/>
  <c r="G547" i="6" s="1"/>
  <c r="G548" i="6" s="1"/>
  <c r="G549" i="6" s="1"/>
  <c r="G550" i="6" s="1"/>
  <c r="G551" i="6" s="1"/>
  <c r="G552" i="6" s="1"/>
  <c r="G553" i="6" s="1"/>
  <c r="G554" i="6" s="1"/>
  <c r="G555" i="6" s="1"/>
  <c r="G556" i="6" s="1"/>
  <c r="G557" i="6" s="1"/>
  <c r="G558" i="6" s="1"/>
  <c r="G559" i="6" s="1"/>
  <c r="G560" i="6" s="1"/>
  <c r="G561" i="6" s="1"/>
  <c r="G562" i="6" s="1"/>
  <c r="G563" i="6" s="1"/>
  <c r="G564" i="6" s="1"/>
  <c r="G565" i="6" s="1"/>
  <c r="G566" i="6" s="1"/>
  <c r="G567" i="6" s="1"/>
  <c r="G568" i="6" s="1"/>
  <c r="G569" i="6" s="1"/>
  <c r="G570" i="6" s="1"/>
  <c r="G571" i="6" s="1"/>
  <c r="G572" i="6" s="1"/>
  <c r="G573" i="6" s="1"/>
  <c r="G574" i="6" s="1"/>
  <c r="G575" i="6" s="1"/>
  <c r="G576" i="6" s="1"/>
  <c r="G577" i="6" s="1"/>
  <c r="G578" i="6" s="1"/>
  <c r="G579" i="6" s="1"/>
  <c r="G580" i="6" s="1"/>
  <c r="G581" i="6" s="1"/>
  <c r="G582" i="6" s="1"/>
  <c r="G583" i="6" s="1"/>
  <c r="G584" i="6" s="1"/>
  <c r="G585" i="6" s="1"/>
  <c r="G586" i="6" s="1"/>
  <c r="G587" i="6" s="1"/>
  <c r="G588" i="6" s="1"/>
  <c r="G589" i="6" s="1"/>
  <c r="G590" i="6" s="1"/>
  <c r="G591" i="6" s="1"/>
  <c r="G592" i="6" s="1"/>
  <c r="G593" i="6" s="1"/>
  <c r="G594" i="6" s="1"/>
  <c r="G595" i="6" s="1"/>
  <c r="G596" i="6" s="1"/>
  <c r="G597" i="6" s="1"/>
  <c r="G598" i="6" s="1"/>
  <c r="G599" i="6" s="1"/>
  <c r="G600" i="6" s="1"/>
  <c r="G601" i="6" s="1"/>
  <c r="G602" i="6" s="1"/>
  <c r="G603" i="6" s="1"/>
  <c r="G604" i="6" s="1"/>
  <c r="G605" i="6" s="1"/>
  <c r="G606" i="6" s="1"/>
  <c r="G607" i="6" s="1"/>
  <c r="G608" i="6" s="1"/>
  <c r="G609" i="6" s="1"/>
  <c r="G610" i="6" s="1"/>
  <c r="G611" i="6" s="1"/>
  <c r="G612" i="6" s="1"/>
  <c r="G613" i="6" s="1"/>
  <c r="G614" i="6" s="1"/>
  <c r="G615" i="6" s="1"/>
  <c r="G616" i="6" s="1"/>
  <c r="G617" i="6" s="1"/>
  <c r="G618" i="6" s="1"/>
  <c r="G619" i="6" s="1"/>
  <c r="G620" i="6" s="1"/>
  <c r="G621" i="6" s="1"/>
  <c r="G622" i="6" s="1"/>
  <c r="G623" i="6" s="1"/>
  <c r="G624" i="6" s="1"/>
  <c r="G625" i="6" s="1"/>
  <c r="G626" i="6" s="1"/>
  <c r="G627" i="6" s="1"/>
  <c r="G628" i="6" s="1"/>
  <c r="G629" i="6" s="1"/>
  <c r="G630" i="6" s="1"/>
  <c r="G631" i="6" s="1"/>
  <c r="G632" i="6" s="1"/>
  <c r="G633" i="6" s="1"/>
  <c r="G634" i="6" s="1"/>
  <c r="G635" i="6" s="1"/>
  <c r="G636" i="6" s="1"/>
  <c r="G637" i="6" s="1"/>
  <c r="G638" i="6" s="1"/>
  <c r="G639" i="6" s="1"/>
  <c r="G640" i="6" s="1"/>
  <c r="G641" i="6" s="1"/>
  <c r="G642" i="6" s="1"/>
  <c r="G643" i="6" s="1"/>
  <c r="G644" i="6" s="1"/>
  <c r="G645" i="6" s="1"/>
  <c r="G646" i="6" s="1"/>
  <c r="G647" i="6" s="1"/>
  <c r="G648" i="6" s="1"/>
  <c r="G649" i="6" s="1"/>
  <c r="G650" i="6" s="1"/>
  <c r="G651" i="6" s="1"/>
  <c r="G652" i="6" s="1"/>
  <c r="G653" i="6" s="1"/>
  <c r="G654" i="6" s="1"/>
  <c r="G655" i="6" s="1"/>
  <c r="G656" i="6" s="1"/>
  <c r="G657" i="6" s="1"/>
  <c r="G658" i="6" s="1"/>
  <c r="G659" i="6" s="1"/>
  <c r="G660" i="6" s="1"/>
  <c r="G661" i="6" s="1"/>
  <c r="G662" i="6" s="1"/>
  <c r="G663" i="6" s="1"/>
  <c r="G664" i="6" s="1"/>
  <c r="G665" i="6" s="1"/>
  <c r="G666" i="6" s="1"/>
  <c r="G667" i="6" s="1"/>
  <c r="G668" i="6" s="1"/>
  <c r="G669" i="6" s="1"/>
  <c r="G670" i="6" s="1"/>
  <c r="G671" i="6" s="1"/>
  <c r="G672" i="6" s="1"/>
  <c r="G673" i="6" s="1"/>
  <c r="G674" i="6" s="1"/>
  <c r="G675" i="6" s="1"/>
  <c r="G676" i="6" s="1"/>
  <c r="G677" i="6" s="1"/>
  <c r="G678" i="6" s="1"/>
  <c r="G679" i="6" s="1"/>
  <c r="G680" i="6" s="1"/>
  <c r="G681" i="6" s="1"/>
  <c r="G682" i="6" s="1"/>
  <c r="G683" i="6" s="1"/>
  <c r="G684" i="6" s="1"/>
  <c r="G685" i="6" s="1"/>
  <c r="G686" i="6" s="1"/>
  <c r="G687" i="6" s="1"/>
  <c r="G688" i="6" s="1"/>
  <c r="G689" i="6" s="1"/>
  <c r="G690" i="6" s="1"/>
  <c r="G691" i="6" s="1"/>
  <c r="G692" i="6" s="1"/>
  <c r="G693" i="6" s="1"/>
  <c r="G694" i="6" s="1"/>
  <c r="G695" i="6" s="1"/>
  <c r="G696" i="6" s="1"/>
  <c r="G697" i="6" s="1"/>
  <c r="G698" i="6" s="1"/>
  <c r="G699" i="6" s="1"/>
  <c r="G700" i="6" s="1"/>
  <c r="G701" i="6" s="1"/>
  <c r="G702" i="6" s="1"/>
  <c r="G703" i="6" s="1"/>
  <c r="G704" i="6" s="1"/>
  <c r="G705" i="6" s="1"/>
  <c r="G706" i="6" s="1"/>
  <c r="G707" i="6" s="1"/>
  <c r="G708" i="6" s="1"/>
  <c r="G709" i="6" s="1"/>
  <c r="G710" i="6" s="1"/>
  <c r="G711" i="6" s="1"/>
  <c r="G712" i="6" s="1"/>
  <c r="G713" i="6" s="1"/>
  <c r="G714" i="6" s="1"/>
  <c r="G715" i="6" s="1"/>
  <c r="G716" i="6" s="1"/>
  <c r="G717" i="6" s="1"/>
  <c r="G718" i="6" s="1"/>
  <c r="G719" i="6" s="1"/>
  <c r="G720" i="6" s="1"/>
  <c r="G721" i="6" s="1"/>
  <c r="G722" i="6" s="1"/>
  <c r="G723" i="6" s="1"/>
  <c r="G724" i="6" s="1"/>
  <c r="G725" i="6" s="1"/>
  <c r="G726" i="6" s="1"/>
  <c r="G727" i="6" s="1"/>
  <c r="G728" i="6" s="1"/>
  <c r="G729" i="6" s="1"/>
  <c r="G730" i="6" s="1"/>
  <c r="G731" i="6" s="1"/>
  <c r="G732" i="6" s="1"/>
  <c r="G733" i="6" s="1"/>
  <c r="G734" i="6" s="1"/>
  <c r="G735" i="6" s="1"/>
  <c r="G736" i="6" s="1"/>
  <c r="G737" i="6" s="1"/>
  <c r="G738" i="6" s="1"/>
  <c r="G739" i="6" s="1"/>
  <c r="G740" i="6" s="1"/>
  <c r="G741" i="6" s="1"/>
  <c r="G742" i="6" s="1"/>
  <c r="G743" i="6" s="1"/>
  <c r="G744" i="6" s="1"/>
  <c r="G745" i="6" s="1"/>
  <c r="G746" i="6" s="1"/>
  <c r="G747" i="6" s="1"/>
  <c r="G748" i="6" s="1"/>
  <c r="G749" i="6" s="1"/>
  <c r="G750" i="6" s="1"/>
  <c r="G751" i="6" s="1"/>
  <c r="G752" i="6" s="1"/>
  <c r="G753" i="6" s="1"/>
  <c r="G754" i="6" s="1"/>
  <c r="G755" i="6" s="1"/>
  <c r="G756" i="6" s="1"/>
  <c r="G757" i="6" s="1"/>
  <c r="G758" i="6" s="1"/>
  <c r="G759" i="6" s="1"/>
  <c r="G760" i="6" s="1"/>
  <c r="G761" i="6" s="1"/>
  <c r="G762" i="6" s="1"/>
  <c r="G763" i="6" s="1"/>
  <c r="G764" i="6" s="1"/>
  <c r="G765" i="6" s="1"/>
  <c r="G766" i="6" s="1"/>
  <c r="G767" i="6" s="1"/>
  <c r="G768" i="6" s="1"/>
  <c r="G769" i="6" s="1"/>
  <c r="G770" i="6" s="1"/>
  <c r="G771" i="6" s="1"/>
  <c r="G772" i="6" s="1"/>
  <c r="G773" i="6" s="1"/>
  <c r="G774" i="6" s="1"/>
  <c r="G775" i="6" s="1"/>
  <c r="G776" i="6" s="1"/>
  <c r="G777" i="6" s="1"/>
  <c r="G778" i="6" s="1"/>
  <c r="G779" i="6" s="1"/>
  <c r="G780" i="6" s="1"/>
  <c r="G781" i="6" s="1"/>
  <c r="G782" i="6" s="1"/>
  <c r="G783" i="6" s="1"/>
  <c r="G784" i="6" s="1"/>
  <c r="G785" i="6" s="1"/>
  <c r="G786" i="6" s="1"/>
  <c r="G787" i="6" s="1"/>
  <c r="G788" i="6" s="1"/>
  <c r="G789" i="6" s="1"/>
  <c r="G790" i="6" s="1"/>
  <c r="G791" i="6" s="1"/>
  <c r="G792" i="6" s="1"/>
  <c r="G793" i="6" s="1"/>
  <c r="G794" i="6" s="1"/>
  <c r="G795" i="6" s="1"/>
  <c r="G796" i="6" s="1"/>
  <c r="G797" i="6" s="1"/>
  <c r="G798" i="6" s="1"/>
  <c r="G799" i="6" s="1"/>
  <c r="G800" i="6" s="1"/>
  <c r="G801" i="6" s="1"/>
  <c r="G802" i="6" s="1"/>
  <c r="G803" i="6" s="1"/>
  <c r="G804" i="6" s="1"/>
  <c r="G805" i="6" s="1"/>
  <c r="G806" i="6" s="1"/>
  <c r="G807" i="6" s="1"/>
  <c r="G808" i="6" s="1"/>
  <c r="G809" i="6" s="1"/>
  <c r="G810" i="6" s="1"/>
  <c r="G811" i="6" s="1"/>
  <c r="G812" i="6" s="1"/>
  <c r="G813" i="6" s="1"/>
  <c r="G814" i="6" s="1"/>
  <c r="G815" i="6" s="1"/>
  <c r="G816" i="6" s="1"/>
  <c r="G817" i="6" s="1"/>
  <c r="G818" i="6" s="1"/>
  <c r="G819" i="6" s="1"/>
  <c r="G820" i="6" s="1"/>
  <c r="G821" i="6" s="1"/>
  <c r="G822" i="6" s="1"/>
  <c r="G823" i="6" s="1"/>
  <c r="G824" i="6" s="1"/>
  <c r="G825" i="6" s="1"/>
  <c r="G826" i="6" s="1"/>
  <c r="G827" i="6" s="1"/>
  <c r="G828" i="6" s="1"/>
  <c r="G829" i="6" s="1"/>
  <c r="G830" i="6" s="1"/>
  <c r="G831" i="6" s="1"/>
  <c r="G832" i="6" s="1"/>
  <c r="G833" i="6" s="1"/>
  <c r="G834" i="6" s="1"/>
  <c r="G835" i="6" s="1"/>
  <c r="G836" i="6" s="1"/>
  <c r="G837" i="6" s="1"/>
  <c r="G838" i="6" s="1"/>
  <c r="G839" i="6" s="1"/>
  <c r="G840" i="6" s="1"/>
  <c r="G841" i="6" s="1"/>
  <c r="G842" i="6" s="1"/>
  <c r="G843" i="6" s="1"/>
  <c r="G844" i="6" s="1"/>
  <c r="G845" i="6" s="1"/>
  <c r="G846" i="6" s="1"/>
  <c r="G847" i="6" s="1"/>
  <c r="G848" i="6" s="1"/>
  <c r="G849" i="6" s="1"/>
  <c r="G850" i="6" s="1"/>
  <c r="G851" i="6" s="1"/>
  <c r="G852" i="6" s="1"/>
  <c r="G853" i="6" s="1"/>
  <c r="G854" i="6" s="1"/>
  <c r="G855" i="6" s="1"/>
  <c r="G856" i="6" s="1"/>
  <c r="G857" i="6" s="1"/>
  <c r="G858" i="6" s="1"/>
  <c r="G859" i="6" s="1"/>
  <c r="G860" i="6" s="1"/>
  <c r="G861" i="6" s="1"/>
  <c r="G862" i="6" s="1"/>
  <c r="G863" i="6" s="1"/>
  <c r="G864" i="6" s="1"/>
  <c r="G865" i="6" s="1"/>
  <c r="G866" i="6" s="1"/>
  <c r="G867" i="6" s="1"/>
  <c r="G868" i="6" s="1"/>
  <c r="G869" i="6" s="1"/>
  <c r="G870" i="6" s="1"/>
  <c r="G871" i="6" s="1"/>
  <c r="G872" i="6" s="1"/>
  <c r="G873" i="6" s="1"/>
  <c r="G874" i="6" s="1"/>
  <c r="G875" i="6" s="1"/>
  <c r="G876" i="6" s="1"/>
  <c r="G877" i="6" s="1"/>
  <c r="G878" i="6" s="1"/>
  <c r="G879" i="6" s="1"/>
  <c r="G880" i="6" s="1"/>
  <c r="G881" i="6" s="1"/>
  <c r="G882" i="6" s="1"/>
  <c r="G883" i="6" s="1"/>
  <c r="G884" i="6" s="1"/>
  <c r="G885" i="6" s="1"/>
  <c r="G886" i="6" s="1"/>
  <c r="G887" i="6" s="1"/>
  <c r="G888" i="6" s="1"/>
  <c r="G889" i="6" s="1"/>
  <c r="G890" i="6" s="1"/>
  <c r="G891" i="6" s="1"/>
  <c r="G892" i="6" s="1"/>
  <c r="G893" i="6" s="1"/>
  <c r="G894" i="6" s="1"/>
  <c r="G895" i="6" s="1"/>
  <c r="G896" i="6" s="1"/>
  <c r="G897" i="6" s="1"/>
  <c r="G898" i="6" s="1"/>
  <c r="G899" i="6" s="1"/>
  <c r="G900" i="6" s="1"/>
  <c r="G901" i="6" s="1"/>
  <c r="G902" i="6" s="1"/>
  <c r="G903" i="6" s="1"/>
  <c r="G904" i="6" s="1"/>
  <c r="G905" i="6" s="1"/>
  <c r="G906" i="6" s="1"/>
  <c r="G907" i="6" s="1"/>
  <c r="G908" i="6" s="1"/>
  <c r="G909" i="6" s="1"/>
  <c r="G910" i="6" s="1"/>
  <c r="G911" i="6" s="1"/>
  <c r="G912" i="6" s="1"/>
  <c r="G913" i="6" s="1"/>
  <c r="G914" i="6" s="1"/>
  <c r="G915" i="6" s="1"/>
  <c r="G916" i="6" s="1"/>
  <c r="G917" i="6" s="1"/>
  <c r="G918" i="6" s="1"/>
  <c r="G919" i="6" s="1"/>
  <c r="G920" i="6" s="1"/>
  <c r="G921" i="6" s="1"/>
  <c r="G922" i="6" s="1"/>
  <c r="G923" i="6" s="1"/>
  <c r="G924" i="6" s="1"/>
  <c r="G925" i="6" s="1"/>
  <c r="G926" i="6" s="1"/>
  <c r="G927" i="6" s="1"/>
  <c r="G928" i="6" s="1"/>
  <c r="G929" i="6" s="1"/>
  <c r="G930" i="6" s="1"/>
  <c r="G931" i="6" s="1"/>
  <c r="G932" i="6" s="1"/>
  <c r="G933" i="6" s="1"/>
  <c r="G934" i="6" s="1"/>
  <c r="G935" i="6" s="1"/>
  <c r="G936" i="6" s="1"/>
  <c r="G937" i="6" s="1"/>
  <c r="G938" i="6" s="1"/>
  <c r="G939" i="6" s="1"/>
  <c r="G940" i="6" s="1"/>
  <c r="G941" i="6" s="1"/>
  <c r="G942" i="6" s="1"/>
  <c r="G943" i="6" s="1"/>
  <c r="G944" i="6" s="1"/>
  <c r="G945" i="6" s="1"/>
  <c r="G946" i="6" s="1"/>
  <c r="G947" i="6" s="1"/>
  <c r="G948" i="6" s="1"/>
  <c r="G949" i="6" s="1"/>
  <c r="G950" i="6" s="1"/>
  <c r="G951" i="6" s="1"/>
  <c r="G952" i="6" s="1"/>
  <c r="G953" i="6" s="1"/>
  <c r="G954" i="6" s="1"/>
  <c r="G955" i="6" s="1"/>
  <c r="G956" i="6" s="1"/>
  <c r="G957" i="6" s="1"/>
  <c r="G958" i="6" s="1"/>
  <c r="G959" i="6" s="1"/>
  <c r="G960" i="6" s="1"/>
  <c r="G961" i="6" s="1"/>
  <c r="G962" i="6" s="1"/>
  <c r="G963" i="6" s="1"/>
  <c r="G964" i="6" s="1"/>
  <c r="G965" i="6" s="1"/>
  <c r="G966" i="6" s="1"/>
  <c r="G967" i="6" s="1"/>
  <c r="G968" i="6" s="1"/>
  <c r="G969" i="6" s="1"/>
  <c r="G970" i="6" s="1"/>
  <c r="G971" i="6" s="1"/>
  <c r="G972" i="6" s="1"/>
  <c r="G973" i="6" s="1"/>
  <c r="G974" i="6" s="1"/>
  <c r="G975" i="6" s="1"/>
  <c r="G976" i="6" s="1"/>
  <c r="G977" i="6" s="1"/>
  <c r="G978" i="6" s="1"/>
  <c r="G979" i="6" s="1"/>
  <c r="G980" i="6" s="1"/>
  <c r="G981" i="6" s="1"/>
  <c r="G982" i="6" s="1"/>
  <c r="G983" i="6" s="1"/>
  <c r="G984" i="6" s="1"/>
  <c r="G985" i="6" s="1"/>
  <c r="G986" i="6" s="1"/>
  <c r="G987" i="6" s="1"/>
  <c r="G988" i="6" s="1"/>
  <c r="G989" i="6" s="1"/>
  <c r="G990" i="6" s="1"/>
  <c r="G991" i="6" s="1"/>
  <c r="G992" i="6" s="1"/>
  <c r="G993" i="6" s="1"/>
  <c r="G994" i="6" s="1"/>
  <c r="G995" i="6" s="1"/>
  <c r="G996" i="6" s="1"/>
  <c r="G997" i="6" s="1"/>
  <c r="G998" i="6" s="1"/>
  <c r="G999" i="6" s="1"/>
  <c r="G1000" i="6" s="1"/>
  <c r="G1001" i="6" s="1"/>
  <c r="G1002" i="6" s="1"/>
  <c r="G1003" i="6" s="1"/>
  <c r="G1004" i="6" s="1"/>
  <c r="G1005" i="6" s="1"/>
  <c r="G1006" i="6" s="1"/>
  <c r="G1007" i="6" s="1"/>
  <c r="G1008" i="6" s="1"/>
  <c r="G1009" i="6" s="1"/>
  <c r="G1010" i="6" s="1"/>
  <c r="G1011" i="6" s="1"/>
  <c r="G1012" i="6" s="1"/>
  <c r="G1013" i="6" s="1"/>
  <c r="G1014" i="6" s="1"/>
  <c r="G1015" i="6" s="1"/>
  <c r="G1016" i="6" s="1"/>
  <c r="G1017" i="6" s="1"/>
  <c r="G1018" i="6" s="1"/>
  <c r="G1019" i="6" s="1"/>
  <c r="G1020" i="6" s="1"/>
  <c r="G1021" i="6" s="1"/>
  <c r="G1022" i="6" s="1"/>
  <c r="G1023" i="6" s="1"/>
  <c r="G1024" i="6" s="1"/>
  <c r="G1025" i="6" s="1"/>
  <c r="G1026" i="6" s="1"/>
  <c r="G1027" i="6" s="1"/>
  <c r="G1028" i="6" s="1"/>
  <c r="G1029" i="6" s="1"/>
  <c r="G1030" i="6" s="1"/>
  <c r="G1031" i="6" s="1"/>
  <c r="G1032" i="6" s="1"/>
  <c r="G1033" i="6" s="1"/>
  <c r="G1034" i="6" s="1"/>
  <c r="G1035" i="6" s="1"/>
  <c r="G1036" i="6" s="1"/>
  <c r="G1037" i="6" s="1"/>
  <c r="G1038" i="6" s="1"/>
  <c r="G1039" i="6" s="1"/>
  <c r="G1040" i="6" s="1"/>
  <c r="G1041" i="6" s="1"/>
  <c r="G1042" i="6" s="1"/>
  <c r="G1043" i="6" s="1"/>
  <c r="G1044" i="6" s="1"/>
  <c r="G1045" i="6" s="1"/>
  <c r="G1046" i="6" s="1"/>
  <c r="G1047" i="6" s="1"/>
  <c r="G1048" i="6" s="1"/>
  <c r="G1049" i="6" s="1"/>
  <c r="G1050" i="6" s="1"/>
  <c r="G1051" i="6" s="1"/>
  <c r="G1052" i="6" s="1"/>
  <c r="G1053" i="6" s="1"/>
  <c r="G1054" i="6" s="1"/>
  <c r="G1055" i="6" s="1"/>
  <c r="G1056" i="6" s="1"/>
  <c r="G1057" i="6" s="1"/>
  <c r="G1058" i="6" s="1"/>
  <c r="G1059" i="6" s="1"/>
  <c r="G1060" i="6" s="1"/>
  <c r="G1061" i="6" s="1"/>
  <c r="G1062" i="6" s="1"/>
  <c r="G1063" i="6" s="1"/>
  <c r="G1064" i="6" s="1"/>
  <c r="G1065" i="6" s="1"/>
  <c r="G1066" i="6" s="1"/>
  <c r="G1067" i="6" s="1"/>
  <c r="G1068" i="6" s="1"/>
  <c r="G1069" i="6" s="1"/>
  <c r="G1070" i="6" s="1"/>
  <c r="G1071" i="6" s="1"/>
  <c r="G1072" i="6" s="1"/>
  <c r="G1073" i="6" s="1"/>
  <c r="G1074" i="6" s="1"/>
  <c r="G1075" i="6" s="1"/>
  <c r="G1076" i="6" s="1"/>
  <c r="G1077" i="6" s="1"/>
  <c r="G1078" i="6" s="1"/>
  <c r="G1079" i="6" s="1"/>
  <c r="G1080" i="6" s="1"/>
  <c r="G1081" i="6" s="1"/>
  <c r="G1082" i="6" s="1"/>
  <c r="G1083" i="6" s="1"/>
  <c r="G1084" i="6" s="1"/>
  <c r="G1085" i="6" s="1"/>
  <c r="G1086" i="6" s="1"/>
  <c r="G1087" i="6" s="1"/>
  <c r="G1088" i="6" s="1"/>
  <c r="G1089" i="6" s="1"/>
  <c r="G1090" i="6" s="1"/>
  <c r="G1091" i="6" s="1"/>
  <c r="G1092" i="6" s="1"/>
  <c r="G1093" i="6" s="1"/>
  <c r="G1094" i="6" s="1"/>
  <c r="G1095" i="6" s="1"/>
  <c r="G1096" i="6" s="1"/>
  <c r="G1097" i="6" s="1"/>
  <c r="G1098" i="6" s="1"/>
  <c r="G1099" i="6" s="1"/>
  <c r="G1100" i="6" s="1"/>
  <c r="G1101" i="6" s="1"/>
  <c r="G1102" i="6" s="1"/>
  <c r="G1103" i="6" s="1"/>
  <c r="G1104" i="6" s="1"/>
  <c r="G1105" i="6" s="1"/>
  <c r="G1106" i="6" s="1"/>
  <c r="G1107" i="6" s="1"/>
  <c r="G1108" i="6" s="1"/>
  <c r="G1109" i="6" s="1"/>
  <c r="G1110" i="6" s="1"/>
  <c r="G1111" i="6" s="1"/>
  <c r="G1112" i="6" s="1"/>
  <c r="G1113" i="6" s="1"/>
  <c r="G1114" i="6" s="1"/>
  <c r="G1115" i="6" s="1"/>
  <c r="G1116" i="6" s="1"/>
  <c r="G1117" i="6" s="1"/>
  <c r="G1118" i="6" s="1"/>
  <c r="G1119" i="6" s="1"/>
  <c r="G1120" i="6" s="1"/>
  <c r="G1121" i="6" s="1"/>
  <c r="G1122" i="6" s="1"/>
  <c r="G1123" i="6" s="1"/>
  <c r="G1124" i="6" s="1"/>
  <c r="G1125" i="6" s="1"/>
  <c r="G1126" i="6" s="1"/>
  <c r="G1127" i="6" s="1"/>
  <c r="G1128" i="6" s="1"/>
  <c r="G1129" i="6" s="1"/>
  <c r="G1130" i="6" s="1"/>
  <c r="G1131" i="6" s="1"/>
  <c r="G1132" i="6" s="1"/>
  <c r="G1133" i="6" s="1"/>
  <c r="G1134" i="6" s="1"/>
  <c r="G1135" i="6" s="1"/>
  <c r="G1136" i="6" s="1"/>
  <c r="G1137" i="6" s="1"/>
  <c r="G1138" i="6" s="1"/>
  <c r="G1139" i="6" s="1"/>
  <c r="G1140" i="6" s="1"/>
  <c r="G1141" i="6" s="1"/>
  <c r="G1142" i="6" s="1"/>
  <c r="G1143" i="6" s="1"/>
  <c r="G1144" i="6" s="1"/>
  <c r="G1145" i="6" s="1"/>
  <c r="G1146" i="6" s="1"/>
  <c r="G1147" i="6" s="1"/>
  <c r="G1148" i="6" s="1"/>
  <c r="G1149" i="6" s="1"/>
  <c r="G1150" i="6" s="1"/>
  <c r="G1151" i="6" s="1"/>
  <c r="G1152" i="6" s="1"/>
  <c r="G1153" i="6" s="1"/>
  <c r="G1154" i="6" s="1"/>
  <c r="G1155" i="6" s="1"/>
  <c r="G1156" i="6" s="1"/>
  <c r="G1157" i="6" s="1"/>
  <c r="G1158" i="6" s="1"/>
  <c r="G1159" i="6" s="1"/>
  <c r="G1160" i="6" s="1"/>
  <c r="G1161" i="6" s="1"/>
  <c r="G1162" i="6" s="1"/>
  <c r="G1163" i="6" s="1"/>
  <c r="G1164" i="6" s="1"/>
  <c r="G1165" i="6" s="1"/>
  <c r="G1166" i="6" s="1"/>
  <c r="G1167" i="6" s="1"/>
  <c r="G1168" i="6" s="1"/>
  <c r="G1169" i="6" s="1"/>
  <c r="G1170" i="6" s="1"/>
  <c r="G1171" i="6" s="1"/>
  <c r="G1172" i="6" s="1"/>
  <c r="G1173" i="6" s="1"/>
  <c r="G1174" i="6" s="1"/>
  <c r="G1175" i="6" s="1"/>
  <c r="G1176" i="6" s="1"/>
  <c r="G1177" i="6" s="1"/>
  <c r="G1178" i="6" s="1"/>
  <c r="G1179" i="6" s="1"/>
  <c r="G1180" i="6" s="1"/>
  <c r="G1181" i="6" s="1"/>
  <c r="G1182" i="6" s="1"/>
  <c r="G1183" i="6" s="1"/>
  <c r="G1184" i="6" s="1"/>
  <c r="G1185" i="6" s="1"/>
  <c r="G1186" i="6" s="1"/>
  <c r="G1187" i="6" s="1"/>
  <c r="G1188" i="6" s="1"/>
  <c r="G1189" i="6" s="1"/>
  <c r="G1190" i="6" s="1"/>
  <c r="G1191" i="6" s="1"/>
  <c r="G1192" i="6" s="1"/>
  <c r="G1193" i="6" s="1"/>
  <c r="G1194" i="6" s="1"/>
  <c r="G1195" i="6" s="1"/>
  <c r="G1196" i="6" s="1"/>
  <c r="G1197" i="6" s="1"/>
  <c r="G1198" i="6" s="1"/>
  <c r="G1199" i="6" s="1"/>
  <c r="G1200" i="6" s="1"/>
  <c r="G1201" i="6" s="1"/>
  <c r="G1202" i="6" s="1"/>
  <c r="G1203" i="6" s="1"/>
  <c r="G1204" i="6" s="1"/>
  <c r="G1205" i="6" s="1"/>
  <c r="G1206" i="6" s="1"/>
  <c r="G1207" i="6" s="1"/>
  <c r="G1208" i="6" s="1"/>
  <c r="G1209" i="6" s="1"/>
  <c r="G1210" i="6" s="1"/>
  <c r="G1211" i="6" s="1"/>
  <c r="G1212" i="6" s="1"/>
  <c r="G1213" i="6" s="1"/>
  <c r="G1214" i="6" s="1"/>
  <c r="G1215" i="6" s="1"/>
  <c r="G1216" i="6" s="1"/>
  <c r="G1217" i="6" s="1"/>
  <c r="G1218" i="6" s="1"/>
  <c r="G1219" i="6" s="1"/>
  <c r="G1220" i="6" s="1"/>
  <c r="G1221" i="6" s="1"/>
  <c r="G1222" i="6" s="1"/>
  <c r="G1223" i="6" s="1"/>
  <c r="G1224" i="6" s="1"/>
  <c r="G1225" i="6" s="1"/>
  <c r="G1226" i="6" s="1"/>
  <c r="G1227" i="6" s="1"/>
  <c r="G1228" i="6" s="1"/>
  <c r="G1229" i="6" s="1"/>
  <c r="G1230" i="6" s="1"/>
  <c r="G1231" i="6" s="1"/>
  <c r="G1232" i="6" s="1"/>
  <c r="G1233" i="6" s="1"/>
  <c r="G1234" i="6" s="1"/>
  <c r="G1235" i="6" s="1"/>
  <c r="G1236" i="6" s="1"/>
  <c r="G1237" i="6" s="1"/>
  <c r="G1238" i="6" s="1"/>
  <c r="G1239" i="6" s="1"/>
  <c r="G1240" i="6" s="1"/>
  <c r="G1241" i="6" s="1"/>
  <c r="G1242" i="6" s="1"/>
  <c r="G1243" i="6" s="1"/>
  <c r="G1244" i="6" s="1"/>
  <c r="G1245" i="6" s="1"/>
  <c r="G1246" i="6" s="1"/>
  <c r="G1247" i="6" s="1"/>
  <c r="G1248" i="6" s="1"/>
  <c r="G1249" i="6" s="1"/>
  <c r="G1250" i="6" s="1"/>
  <c r="G1251" i="6" s="1"/>
  <c r="G1252" i="6" s="1"/>
  <c r="G1253" i="6" s="1"/>
  <c r="G1254" i="6" s="1"/>
  <c r="G1255" i="6" s="1"/>
  <c r="G1256" i="6" s="1"/>
  <c r="G1257" i="6" s="1"/>
  <c r="G1258" i="6" s="1"/>
  <c r="G1259" i="6" s="1"/>
  <c r="G1260" i="6" s="1"/>
  <c r="G1261" i="6" s="1"/>
  <c r="G1262" i="6" s="1"/>
  <c r="G1263" i="6" s="1"/>
  <c r="G1264" i="6" s="1"/>
  <c r="G1265" i="6" s="1"/>
  <c r="G1266" i="6" s="1"/>
  <c r="G1267" i="6" s="1"/>
  <c r="G1268" i="6" s="1"/>
  <c r="G1269" i="6" s="1"/>
  <c r="G1270" i="6" s="1"/>
  <c r="G1271" i="6" s="1"/>
  <c r="G1272" i="6" s="1"/>
  <c r="G1273" i="6" s="1"/>
  <c r="G1274" i="6" s="1"/>
  <c r="G1275" i="6" s="1"/>
  <c r="G1276" i="6" s="1"/>
  <c r="G1277" i="6" s="1"/>
  <c r="G1278" i="6" s="1"/>
  <c r="G1279" i="6" s="1"/>
  <c r="G1280" i="6" s="1"/>
  <c r="G1281" i="6" s="1"/>
  <c r="G1282" i="6" s="1"/>
  <c r="G1283" i="6" s="1"/>
  <c r="G1284" i="6" s="1"/>
  <c r="G1285" i="6" s="1"/>
  <c r="G1286" i="6" s="1"/>
  <c r="G1287" i="6" s="1"/>
  <c r="G1288" i="6" s="1"/>
  <c r="G1289" i="6" s="1"/>
  <c r="G1290" i="6" s="1"/>
  <c r="G1291" i="6" s="1"/>
  <c r="G1292" i="6" s="1"/>
  <c r="G1293" i="6" s="1"/>
  <c r="G1294" i="6" s="1"/>
  <c r="G1295" i="6" s="1"/>
  <c r="G1296" i="6" s="1"/>
  <c r="G1297" i="6" s="1"/>
  <c r="G1298" i="6" s="1"/>
  <c r="G1299" i="6" s="1"/>
  <c r="G1300" i="6" s="1"/>
  <c r="G1301" i="6" s="1"/>
  <c r="G1302" i="6" s="1"/>
  <c r="G1303" i="6" s="1"/>
  <c r="G1304" i="6" s="1"/>
  <c r="G1305" i="6" s="1"/>
  <c r="G1306" i="6" s="1"/>
  <c r="G1307" i="6" s="1"/>
  <c r="G1308" i="6" s="1"/>
  <c r="G1309" i="6" s="1"/>
  <c r="G1310" i="6" s="1"/>
  <c r="G1311" i="6" s="1"/>
  <c r="G1312" i="6" s="1"/>
  <c r="G1313" i="6" s="1"/>
  <c r="G1314" i="6" s="1"/>
  <c r="G1315" i="6" s="1"/>
  <c r="G1316" i="6" s="1"/>
  <c r="G1317" i="6" s="1"/>
  <c r="G1318" i="6" s="1"/>
  <c r="G1319" i="6" s="1"/>
  <c r="G1320" i="6" s="1"/>
  <c r="G1321" i="6" s="1"/>
  <c r="G1322" i="6" s="1"/>
  <c r="G1323" i="6" s="1"/>
  <c r="G1324" i="6" s="1"/>
  <c r="G1325" i="6" s="1"/>
  <c r="G1326" i="6" s="1"/>
  <c r="G1327" i="6" s="1"/>
  <c r="G1328" i="6" s="1"/>
  <c r="G1329" i="6" s="1"/>
  <c r="G1330" i="6" s="1"/>
  <c r="G1331" i="6" s="1"/>
  <c r="G1332" i="6" s="1"/>
  <c r="G1333" i="6" s="1"/>
  <c r="G1334" i="6" s="1"/>
  <c r="G1335" i="6" s="1"/>
  <c r="G1336" i="6" s="1"/>
  <c r="G1337" i="6" s="1"/>
  <c r="G1338" i="6" s="1"/>
  <c r="G1339" i="6" s="1"/>
  <c r="G1340" i="6" s="1"/>
  <c r="G1341" i="6" s="1"/>
  <c r="G1342" i="6" s="1"/>
  <c r="G1343" i="6" s="1"/>
  <c r="G1344" i="6" s="1"/>
  <c r="G1345" i="6" s="1"/>
  <c r="G1346" i="6" s="1"/>
  <c r="G1347" i="6" s="1"/>
  <c r="G1348" i="6" s="1"/>
  <c r="G1349" i="6" s="1"/>
  <c r="G1350" i="6" s="1"/>
  <c r="G1351" i="6" s="1"/>
  <c r="G1352" i="6" s="1"/>
  <c r="G1353" i="6" s="1"/>
  <c r="G1354" i="6" s="1"/>
  <c r="G1355" i="6" s="1"/>
  <c r="G1356" i="6" s="1"/>
  <c r="G1357" i="6" s="1"/>
  <c r="G1358" i="6" s="1"/>
  <c r="G1359" i="6" s="1"/>
  <c r="G1360" i="6" s="1"/>
  <c r="G1361" i="6" s="1"/>
  <c r="G1362" i="6" s="1"/>
  <c r="G1363" i="6" s="1"/>
  <c r="G1364" i="6" s="1"/>
  <c r="G1365" i="6" s="1"/>
  <c r="G1366" i="6" s="1"/>
  <c r="G1367" i="6" s="1"/>
  <c r="G1368" i="6" s="1"/>
  <c r="G1369" i="6" s="1"/>
  <c r="G1370" i="6" s="1"/>
  <c r="G1371" i="6" s="1"/>
  <c r="G1372" i="6" s="1"/>
  <c r="G1373" i="6" s="1"/>
  <c r="G1374" i="6" s="1"/>
  <c r="G1375" i="6" s="1"/>
  <c r="G1376" i="6" s="1"/>
  <c r="G1377" i="6" s="1"/>
  <c r="G1378" i="6" s="1"/>
  <c r="G1379" i="6" s="1"/>
  <c r="G1380" i="6" s="1"/>
  <c r="G1381" i="6" s="1"/>
  <c r="G1382" i="6" s="1"/>
  <c r="G1383" i="6" s="1"/>
  <c r="G1384" i="6" s="1"/>
  <c r="G1385" i="6" s="1"/>
  <c r="G1386" i="6" s="1"/>
  <c r="G1387" i="6" s="1"/>
  <c r="G1388" i="6" s="1"/>
  <c r="G1389" i="6" s="1"/>
  <c r="G1390" i="6" s="1"/>
  <c r="G1391" i="6" s="1"/>
  <c r="G1392" i="6" s="1"/>
  <c r="G1393" i="6" s="1"/>
  <c r="G1394" i="6" s="1"/>
  <c r="G1395" i="6" s="1"/>
  <c r="G1396" i="6" s="1"/>
  <c r="G1397" i="6" s="1"/>
  <c r="G1398" i="6" s="1"/>
  <c r="G1399" i="6" s="1"/>
  <c r="G1400" i="6" s="1"/>
  <c r="G1401" i="6" s="1"/>
  <c r="G1402" i="6" s="1"/>
  <c r="G1403" i="6" s="1"/>
  <c r="G1404" i="6" s="1"/>
  <c r="G1405" i="6" s="1"/>
  <c r="G1406" i="6" s="1"/>
  <c r="G1407" i="6" s="1"/>
  <c r="G1408" i="6" s="1"/>
  <c r="G1409" i="6" s="1"/>
  <c r="G1410" i="6" s="1"/>
  <c r="G1411" i="6" s="1"/>
  <c r="G1412" i="6" s="1"/>
  <c r="G1413" i="6" s="1"/>
  <c r="G1414" i="6" s="1"/>
  <c r="G1415" i="6" s="1"/>
  <c r="G1416" i="6" s="1"/>
  <c r="G1417" i="6" s="1"/>
  <c r="G1418" i="6" s="1"/>
  <c r="G1419" i="6" s="1"/>
  <c r="G1420" i="6" s="1"/>
  <c r="G1421" i="6" s="1"/>
  <c r="G1422" i="6" s="1"/>
  <c r="G1423" i="6" s="1"/>
  <c r="G1424" i="6" s="1"/>
  <c r="G1425" i="6" s="1"/>
  <c r="G1426" i="6" s="1"/>
  <c r="G1427" i="6" s="1"/>
  <c r="G1428" i="6" s="1"/>
  <c r="G1429" i="6" s="1"/>
  <c r="G1430" i="6" s="1"/>
  <c r="G1431" i="6" s="1"/>
  <c r="G1432" i="6" s="1"/>
  <c r="G1433" i="6" s="1"/>
  <c r="G1434" i="6" s="1"/>
  <c r="G1435" i="6" s="1"/>
  <c r="G1436" i="6" s="1"/>
  <c r="G1437" i="6" s="1"/>
  <c r="G1438" i="6" s="1"/>
  <c r="G1439" i="6" s="1"/>
  <c r="G1440" i="6" s="1"/>
  <c r="G1441" i="6" s="1"/>
  <c r="G1442" i="6" s="1"/>
  <c r="G1443" i="6" s="1"/>
  <c r="G1444" i="6" s="1"/>
  <c r="G1445" i="6" s="1"/>
  <c r="G1446" i="6" s="1"/>
  <c r="G1447" i="6" s="1"/>
  <c r="G1448" i="6" s="1"/>
  <c r="G1449" i="6" s="1"/>
  <c r="G1450" i="6" s="1"/>
  <c r="G1451" i="6" s="1"/>
  <c r="G1452" i="6" s="1"/>
  <c r="G1453" i="6" s="1"/>
  <c r="G1454" i="6" s="1"/>
  <c r="G1455" i="6" s="1"/>
  <c r="G1456" i="6" s="1"/>
  <c r="G1457" i="6" s="1"/>
  <c r="G1458" i="6" s="1"/>
  <c r="G1459" i="6" s="1"/>
  <c r="G1460" i="6" s="1"/>
  <c r="G1461" i="6" s="1"/>
  <c r="G1462" i="6" s="1"/>
  <c r="G1463" i="6" s="1"/>
  <c r="G1464" i="6" s="1"/>
  <c r="G1465" i="6" s="1"/>
  <c r="G1466" i="6" s="1"/>
  <c r="G1467" i="6" s="1"/>
  <c r="G1468" i="6" s="1"/>
  <c r="G1469" i="6" s="1"/>
  <c r="G1470" i="6" s="1"/>
  <c r="G1471" i="6" s="1"/>
  <c r="G1472" i="6" s="1"/>
  <c r="G1473" i="6" s="1"/>
  <c r="G1474" i="6" s="1"/>
  <c r="G1475" i="6" s="1"/>
  <c r="G1476" i="6" s="1"/>
  <c r="G1477" i="6" s="1"/>
  <c r="G1478" i="6" s="1"/>
  <c r="G1479" i="6" s="1"/>
  <c r="G1480" i="6" s="1"/>
  <c r="G1481" i="6" s="1"/>
  <c r="G1482" i="6" s="1"/>
  <c r="G1483" i="6" s="1"/>
  <c r="G1484" i="6" s="1"/>
  <c r="G1485" i="6" s="1"/>
  <c r="G1486" i="6" s="1"/>
  <c r="G1487" i="6" s="1"/>
  <c r="G1488" i="6" s="1"/>
  <c r="G1489" i="6" s="1"/>
  <c r="G1490" i="6" s="1"/>
  <c r="G1491" i="6" s="1"/>
  <c r="G1492" i="6" s="1"/>
  <c r="G1493" i="6" s="1"/>
  <c r="G1494" i="6" s="1"/>
  <c r="G1495" i="6" s="1"/>
  <c r="G1496" i="6" s="1"/>
  <c r="G1497" i="6" s="1"/>
  <c r="G1498" i="6" s="1"/>
  <c r="G1499" i="6" s="1"/>
  <c r="G1500" i="6" s="1"/>
  <c r="G1501" i="6" s="1"/>
  <c r="G1502" i="6" s="1"/>
  <c r="G1503" i="6" s="1"/>
  <c r="G1504" i="6" s="1"/>
  <c r="G1505" i="6" s="1"/>
  <c r="G1506" i="6" s="1"/>
  <c r="G1507" i="6" s="1"/>
  <c r="G1508" i="6" s="1"/>
  <c r="G1509" i="6" s="1"/>
  <c r="G1510" i="6" s="1"/>
  <c r="G1511" i="6" s="1"/>
  <c r="G1512" i="6" s="1"/>
  <c r="G1513" i="6" s="1"/>
  <c r="G1514" i="6" s="1"/>
  <c r="G1515" i="6" s="1"/>
  <c r="G1516" i="6" s="1"/>
  <c r="G1517" i="6" s="1"/>
  <c r="G1518" i="6" s="1"/>
  <c r="G1519" i="6" s="1"/>
  <c r="G1520" i="6" s="1"/>
  <c r="G1521" i="6" s="1"/>
  <c r="G1522" i="6" s="1"/>
  <c r="G1523" i="6" s="1"/>
  <c r="G1524" i="6" s="1"/>
  <c r="G1525" i="6" s="1"/>
  <c r="G1526" i="6" s="1"/>
  <c r="G1527" i="6" s="1"/>
  <c r="G1528" i="6" s="1"/>
  <c r="G1529" i="6" s="1"/>
  <c r="G1530" i="6" s="1"/>
  <c r="G1531" i="6" s="1"/>
  <c r="G1532" i="6" s="1"/>
  <c r="G1533" i="6" s="1"/>
  <c r="G1534" i="6" s="1"/>
  <c r="G1535" i="6" s="1"/>
  <c r="G1536" i="6" s="1"/>
  <c r="G1537" i="6" s="1"/>
  <c r="G1538" i="6" s="1"/>
  <c r="G1539" i="6" s="1"/>
  <c r="G1540" i="6" s="1"/>
  <c r="G1541" i="6" s="1"/>
  <c r="G1542" i="6" s="1"/>
  <c r="G1543" i="6" s="1"/>
  <c r="G1544" i="6" s="1"/>
  <c r="G1545" i="6" s="1"/>
  <c r="G1546" i="6" s="1"/>
  <c r="G1547" i="6" s="1"/>
  <c r="G1548" i="6" s="1"/>
  <c r="G1549" i="6" s="1"/>
  <c r="G1550" i="6" s="1"/>
  <c r="G1551" i="6" s="1"/>
  <c r="G1552" i="6" s="1"/>
  <c r="G1553" i="6" s="1"/>
  <c r="G1554" i="6" s="1"/>
  <c r="G1555" i="6" s="1"/>
  <c r="G1556" i="6" s="1"/>
  <c r="G1557" i="6" s="1"/>
  <c r="G1558" i="6" s="1"/>
  <c r="G1559" i="6" s="1"/>
  <c r="G1560" i="6" s="1"/>
  <c r="G1561" i="6" s="1"/>
  <c r="G1562" i="6" s="1"/>
  <c r="G1563" i="6" s="1"/>
  <c r="G1564" i="6" s="1"/>
  <c r="G1565" i="6" s="1"/>
  <c r="G1566" i="6" s="1"/>
  <c r="G1567" i="6" s="1"/>
  <c r="G1568" i="6" s="1"/>
  <c r="G1569" i="6" s="1"/>
  <c r="G1570" i="6" s="1"/>
  <c r="G1571" i="6" s="1"/>
  <c r="G1572" i="6" s="1"/>
  <c r="G1573" i="6" s="1"/>
  <c r="G1574" i="6" s="1"/>
  <c r="G1575" i="6" s="1"/>
  <c r="G1576" i="6" s="1"/>
  <c r="G1577" i="6" s="1"/>
  <c r="G1578" i="6" s="1"/>
  <c r="G1579" i="6" s="1"/>
  <c r="G1580" i="6" s="1"/>
  <c r="G1581" i="6" s="1"/>
  <c r="G1582" i="6" s="1"/>
  <c r="G1583" i="6" s="1"/>
  <c r="G1584" i="6" s="1"/>
  <c r="G1585" i="6" s="1"/>
  <c r="G1586" i="6" s="1"/>
  <c r="G1587" i="6" s="1"/>
  <c r="G1588" i="6" s="1"/>
  <c r="G1589" i="6" s="1"/>
  <c r="G1590" i="6" s="1"/>
  <c r="G1591" i="6" s="1"/>
  <c r="G1592" i="6" s="1"/>
  <c r="G1593" i="6" s="1"/>
  <c r="G1594" i="6" s="1"/>
  <c r="G1595" i="6" s="1"/>
  <c r="G1596" i="6" s="1"/>
  <c r="G1597" i="6" s="1"/>
  <c r="G1598" i="6" s="1"/>
  <c r="G1599" i="6" s="1"/>
  <c r="G1600" i="6" s="1"/>
  <c r="G1601" i="6" s="1"/>
  <c r="G1602" i="6" s="1"/>
  <c r="G1603" i="6" s="1"/>
  <c r="G1604" i="6" s="1"/>
  <c r="G1605" i="6" s="1"/>
  <c r="G1606" i="6" s="1"/>
  <c r="G1607" i="6" s="1"/>
  <c r="G1608" i="6" s="1"/>
  <c r="G1609" i="6" s="1"/>
  <c r="G1610" i="6" s="1"/>
  <c r="G1611" i="6" s="1"/>
  <c r="G1612" i="6" s="1"/>
  <c r="G1613" i="6" s="1"/>
  <c r="G1614" i="6" s="1"/>
  <c r="G1615" i="6" s="1"/>
  <c r="G1616" i="6" s="1"/>
  <c r="G1617" i="6" s="1"/>
  <c r="G1618" i="6" s="1"/>
  <c r="G1619" i="6" s="1"/>
  <c r="G1620" i="6" s="1"/>
  <c r="G1621" i="6" s="1"/>
  <c r="G1622" i="6" s="1"/>
  <c r="G1623" i="6" s="1"/>
  <c r="G1624" i="6" s="1"/>
  <c r="G1625" i="6" s="1"/>
  <c r="G1626" i="6" s="1"/>
  <c r="G1627" i="6" s="1"/>
  <c r="G1628" i="6" s="1"/>
  <c r="G1629" i="6" s="1"/>
  <c r="G1630" i="6" s="1"/>
  <c r="G1631" i="6" s="1"/>
  <c r="G1632" i="6" s="1"/>
  <c r="G1633" i="6" s="1"/>
  <c r="G1634" i="6" s="1"/>
  <c r="G1635" i="6" s="1"/>
  <c r="G1636" i="6" s="1"/>
  <c r="G1637" i="6" s="1"/>
  <c r="G1638" i="6" s="1"/>
  <c r="G1639" i="6" s="1"/>
  <c r="G1640" i="6" s="1"/>
  <c r="G1641" i="6" s="1"/>
  <c r="G1642" i="6" s="1"/>
  <c r="G1643" i="6" s="1"/>
  <c r="G1644" i="6" s="1"/>
  <c r="G1645" i="6" s="1"/>
  <c r="G1646" i="6" s="1"/>
  <c r="G1647" i="6" s="1"/>
  <c r="G1648" i="6" s="1"/>
  <c r="G1649" i="6" s="1"/>
  <c r="G1650" i="6" s="1"/>
  <c r="G1651" i="6" s="1"/>
  <c r="G1652" i="6" s="1"/>
  <c r="G1653" i="6" s="1"/>
  <c r="G1654" i="6" s="1"/>
  <c r="G1655" i="6" s="1"/>
  <c r="G1656" i="6" s="1"/>
  <c r="G1657" i="6" s="1"/>
  <c r="G1658" i="6" s="1"/>
  <c r="G1659" i="6" s="1"/>
  <c r="G1660" i="6" s="1"/>
  <c r="G1661" i="6" s="1"/>
  <c r="G1662" i="6" s="1"/>
  <c r="G1663" i="6" s="1"/>
  <c r="G1664" i="6" s="1"/>
  <c r="G1665" i="6" s="1"/>
  <c r="G1666" i="6" s="1"/>
  <c r="G1667" i="6" s="1"/>
  <c r="G1668" i="6" s="1"/>
  <c r="G1669" i="6" s="1"/>
  <c r="G1670" i="6" s="1"/>
  <c r="G1671" i="6" s="1"/>
  <c r="G1672" i="6" s="1"/>
  <c r="G1673" i="6" s="1"/>
  <c r="G1674" i="6" s="1"/>
  <c r="G1675" i="6" s="1"/>
  <c r="G1676" i="6" s="1"/>
  <c r="G1677" i="6" s="1"/>
  <c r="G1678" i="6" s="1"/>
  <c r="G1679" i="6" s="1"/>
  <c r="G1680" i="6" s="1"/>
  <c r="G1681" i="6" s="1"/>
  <c r="G1682" i="6" s="1"/>
  <c r="G1683" i="6" s="1"/>
  <c r="G1684" i="6" s="1"/>
  <c r="G1685" i="6" s="1"/>
  <c r="G1686" i="6" s="1"/>
  <c r="G1687" i="6" s="1"/>
  <c r="G1688" i="6" s="1"/>
  <c r="G1689" i="6" s="1"/>
  <c r="G1690" i="6" s="1"/>
  <c r="G1691" i="6" s="1"/>
  <c r="G1692" i="6" s="1"/>
  <c r="G1693" i="6" s="1"/>
  <c r="G1694" i="6" s="1"/>
  <c r="G1695" i="6" s="1"/>
  <c r="G1696" i="6" s="1"/>
  <c r="G1697" i="6" s="1"/>
  <c r="G1698" i="6" s="1"/>
  <c r="G1699" i="6" s="1"/>
  <c r="G1700" i="6" s="1"/>
  <c r="G1701" i="6" s="1"/>
  <c r="G1702" i="6" s="1"/>
  <c r="G1703" i="6" s="1"/>
  <c r="G1704" i="6" s="1"/>
  <c r="G1705" i="6" s="1"/>
  <c r="G1706" i="6" s="1"/>
  <c r="G1707" i="6" s="1"/>
  <c r="G1708" i="6" s="1"/>
  <c r="G1709" i="6" s="1"/>
  <c r="G1710" i="6" s="1"/>
  <c r="G1711" i="6" s="1"/>
  <c r="G1712" i="6" s="1"/>
  <c r="G1713" i="6" s="1"/>
  <c r="G1714" i="6" s="1"/>
  <c r="G1715" i="6" s="1"/>
  <c r="G1716" i="6" s="1"/>
  <c r="G1717" i="6" s="1"/>
  <c r="G1718" i="6" s="1"/>
  <c r="G1719" i="6" s="1"/>
  <c r="G1720" i="6" s="1"/>
  <c r="G1721" i="6" s="1"/>
  <c r="G1722" i="6" s="1"/>
  <c r="G1723" i="6" s="1"/>
  <c r="G1724" i="6" s="1"/>
  <c r="G1725" i="6" s="1"/>
  <c r="G1726" i="6" s="1"/>
  <c r="G1727" i="6" s="1"/>
  <c r="G1728" i="6" s="1"/>
  <c r="G1729" i="6" s="1"/>
  <c r="G1730" i="6" s="1"/>
  <c r="G1731" i="6" s="1"/>
  <c r="G1732" i="6" s="1"/>
  <c r="G1733" i="6" s="1"/>
  <c r="G1734" i="6" s="1"/>
  <c r="G1735" i="6" s="1"/>
  <c r="G1736" i="6" s="1"/>
  <c r="G1737" i="6" s="1"/>
  <c r="G1738" i="6" s="1"/>
  <c r="G1739" i="6" s="1"/>
  <c r="G1740" i="6" s="1"/>
  <c r="G1741" i="6" s="1"/>
  <c r="G1742" i="6" s="1"/>
  <c r="G1743" i="6" s="1"/>
  <c r="G1744" i="6" s="1"/>
  <c r="G1745" i="6" s="1"/>
  <c r="G1746" i="6" s="1"/>
  <c r="G1747" i="6" s="1"/>
  <c r="G1748" i="6" s="1"/>
  <c r="G1749" i="6" s="1"/>
  <c r="G1750" i="6" s="1"/>
  <c r="G1751" i="6" s="1"/>
  <c r="G1752" i="6" s="1"/>
  <c r="G1753" i="6" s="1"/>
  <c r="G1754" i="6" s="1"/>
  <c r="G1755" i="6" s="1"/>
  <c r="G1756" i="6" s="1"/>
  <c r="G1757" i="6" s="1"/>
  <c r="G1758" i="6" s="1"/>
  <c r="G1759" i="6" s="1"/>
  <c r="G1760" i="6" s="1"/>
  <c r="G1761" i="6" s="1"/>
  <c r="G1762" i="6" s="1"/>
  <c r="G1763" i="6" s="1"/>
  <c r="G1764" i="6" s="1"/>
  <c r="G1765" i="6" s="1"/>
  <c r="G1766" i="6" s="1"/>
  <c r="G1767" i="6" s="1"/>
  <c r="G1768" i="6" s="1"/>
  <c r="G1769" i="6" s="1"/>
  <c r="G1770" i="6" s="1"/>
  <c r="G1771" i="6" s="1"/>
  <c r="G1772" i="6" s="1"/>
  <c r="G1773" i="6" s="1"/>
  <c r="G1774" i="6" s="1"/>
  <c r="G1775" i="6" s="1"/>
  <c r="G1776" i="6" s="1"/>
  <c r="G1777" i="6" s="1"/>
  <c r="G1778" i="6" s="1"/>
  <c r="G1779" i="6" s="1"/>
  <c r="G1780" i="6" s="1"/>
  <c r="G1781" i="6" s="1"/>
  <c r="G1782" i="6" s="1"/>
  <c r="G1783" i="6" s="1"/>
  <c r="G1784" i="6" s="1"/>
  <c r="G1785" i="6" s="1"/>
  <c r="G1786" i="6" s="1"/>
  <c r="G1787" i="6" s="1"/>
  <c r="G1788" i="6" s="1"/>
  <c r="G1789" i="6" s="1"/>
  <c r="G1790" i="6" s="1"/>
  <c r="G1791" i="6" s="1"/>
  <c r="G1792" i="6" s="1"/>
  <c r="G1793" i="6" s="1"/>
  <c r="G1794" i="6" s="1"/>
  <c r="G1795" i="6" s="1"/>
  <c r="G1796" i="6" s="1"/>
  <c r="G1797" i="6" s="1"/>
  <c r="G1798" i="6" s="1"/>
  <c r="G1799" i="6" s="1"/>
  <c r="G1800" i="6" s="1"/>
  <c r="G1801" i="6" s="1"/>
  <c r="G1802" i="6" s="1"/>
  <c r="G1803" i="6" s="1"/>
  <c r="G1804" i="6" s="1"/>
  <c r="G1805" i="6" s="1"/>
  <c r="G1806" i="6" s="1"/>
  <c r="G1807" i="6" s="1"/>
  <c r="G1808" i="6" s="1"/>
  <c r="G1809" i="6" s="1"/>
  <c r="G1810" i="6" s="1"/>
  <c r="G1811" i="6" s="1"/>
  <c r="G1812" i="6" s="1"/>
  <c r="G1813" i="6" s="1"/>
  <c r="G1814" i="6" s="1"/>
  <c r="G1815" i="6" s="1"/>
  <c r="G1816" i="6" s="1"/>
  <c r="G1817" i="6" s="1"/>
  <c r="G1818" i="6" s="1"/>
  <c r="G1819" i="6" s="1"/>
  <c r="G1820" i="6" s="1"/>
  <c r="G1821" i="6" s="1"/>
  <c r="G1822" i="6" s="1"/>
  <c r="G1823" i="6" s="1"/>
  <c r="G1824" i="6" s="1"/>
  <c r="G1825" i="6" s="1"/>
  <c r="G1826" i="6" s="1"/>
  <c r="G1827" i="6" s="1"/>
  <c r="G1828" i="6" s="1"/>
  <c r="G1829" i="6" s="1"/>
  <c r="G1830" i="6" s="1"/>
  <c r="G1831" i="6" s="1"/>
  <c r="G1832" i="6" s="1"/>
  <c r="G1833" i="6" s="1"/>
  <c r="G1834" i="6" s="1"/>
  <c r="G1835" i="6" s="1"/>
  <c r="G1836" i="6" s="1"/>
  <c r="G1837" i="6" s="1"/>
  <c r="G1838" i="6" s="1"/>
  <c r="G1839" i="6" s="1"/>
  <c r="G1840" i="6" s="1"/>
  <c r="G1841" i="6" s="1"/>
  <c r="G1842" i="6" s="1"/>
  <c r="G1843" i="6" s="1"/>
  <c r="G1844" i="6" s="1"/>
  <c r="G1845" i="6" s="1"/>
  <c r="G1846" i="6" s="1"/>
  <c r="G1847" i="6" s="1"/>
  <c r="G1848" i="6" s="1"/>
  <c r="G1849" i="6" s="1"/>
  <c r="G1850" i="6" s="1"/>
  <c r="G1851" i="6" s="1"/>
  <c r="G1852" i="6" s="1"/>
  <c r="G1853" i="6" s="1"/>
  <c r="G1854" i="6" s="1"/>
  <c r="G1855" i="6" s="1"/>
  <c r="G1856" i="6" s="1"/>
  <c r="G1857" i="6" s="1"/>
  <c r="G1858" i="6" s="1"/>
  <c r="G1859" i="6" s="1"/>
  <c r="G1860" i="6" s="1"/>
  <c r="G1861" i="6" s="1"/>
  <c r="G1862" i="6" s="1"/>
  <c r="G1863" i="6" s="1"/>
  <c r="G1864" i="6" s="1"/>
  <c r="G1865" i="6" s="1"/>
  <c r="G1866" i="6" s="1"/>
  <c r="G1867" i="6" s="1"/>
  <c r="G1868" i="6" s="1"/>
  <c r="G1869" i="6" s="1"/>
  <c r="G1870" i="6" s="1"/>
  <c r="G1871" i="6" s="1"/>
  <c r="G1872" i="6" s="1"/>
  <c r="G1873" i="6" s="1"/>
  <c r="G1874" i="6" s="1"/>
  <c r="G1875" i="6" s="1"/>
  <c r="G1876" i="6" s="1"/>
  <c r="G1877" i="6" s="1"/>
  <c r="G1878" i="6" s="1"/>
  <c r="G1879" i="6" s="1"/>
  <c r="G1880" i="6" s="1"/>
  <c r="G1881" i="6" s="1"/>
  <c r="G1882" i="6" s="1"/>
  <c r="G1883" i="6" s="1"/>
  <c r="G1884" i="6" s="1"/>
  <c r="G1885" i="6" s="1"/>
  <c r="G1886" i="6" s="1"/>
  <c r="G1887" i="6" s="1"/>
  <c r="G1888" i="6" s="1"/>
  <c r="G1889" i="6" s="1"/>
  <c r="G1890" i="6" s="1"/>
  <c r="G1891" i="6" s="1"/>
  <c r="G1892" i="6" s="1"/>
  <c r="G1893" i="6" s="1"/>
  <c r="G1894" i="6" s="1"/>
  <c r="G1895" i="6" s="1"/>
  <c r="G1896" i="6" s="1"/>
  <c r="G1897" i="6" s="1"/>
  <c r="G1898" i="6" s="1"/>
  <c r="G1899" i="6" s="1"/>
  <c r="G1900" i="6" s="1"/>
  <c r="G1901" i="6" s="1"/>
  <c r="G1902" i="6" s="1"/>
  <c r="G1903" i="6" s="1"/>
  <c r="G1904" i="6" s="1"/>
  <c r="G1905" i="6" s="1"/>
  <c r="G1906" i="6" s="1"/>
  <c r="G1907" i="6" s="1"/>
  <c r="G1908" i="6" s="1"/>
  <c r="G1909" i="6" s="1"/>
  <c r="G1910" i="6" s="1"/>
  <c r="G1911" i="6" s="1"/>
  <c r="G1912" i="6" s="1"/>
  <c r="G1913" i="6" s="1"/>
  <c r="G1914" i="6" s="1"/>
  <c r="G1915" i="6" s="1"/>
  <c r="G1916" i="6" s="1"/>
  <c r="G1917" i="6" s="1"/>
  <c r="G1918" i="6" s="1"/>
  <c r="G1919" i="6" s="1"/>
  <c r="G1920" i="6" s="1"/>
  <c r="G1921" i="6" s="1"/>
  <c r="G1922" i="6" s="1"/>
  <c r="G1923" i="6" s="1"/>
  <c r="G1924" i="6" s="1"/>
  <c r="G1925" i="6" s="1"/>
  <c r="G1926" i="6" s="1"/>
  <c r="G1927" i="6" s="1"/>
  <c r="G1928" i="6" s="1"/>
  <c r="G1929" i="6" s="1"/>
  <c r="G1930" i="6" s="1"/>
  <c r="G1931" i="6" s="1"/>
  <c r="G1932" i="6" s="1"/>
  <c r="G1933" i="6" s="1"/>
  <c r="G1934" i="6" s="1"/>
  <c r="G1935" i="6" s="1"/>
  <c r="G1936" i="6" s="1"/>
  <c r="G1937" i="6" s="1"/>
  <c r="G1938" i="6" s="1"/>
  <c r="G1939" i="6" s="1"/>
  <c r="G1940" i="6" s="1"/>
  <c r="G1941" i="6" s="1"/>
  <c r="G1942" i="6" s="1"/>
  <c r="G1943" i="6" s="1"/>
  <c r="G1944" i="6" s="1"/>
  <c r="G1945" i="6" s="1"/>
  <c r="G1946" i="6" s="1"/>
  <c r="G1947" i="6" s="1"/>
  <c r="G1948" i="6" s="1"/>
  <c r="G1949" i="6" s="1"/>
  <c r="G1950" i="6" s="1"/>
  <c r="G1951" i="6" s="1"/>
  <c r="G1952" i="6" s="1"/>
  <c r="G1953" i="6" s="1"/>
  <c r="G1954" i="6" s="1"/>
  <c r="G1955" i="6" s="1"/>
  <c r="G1956" i="6" s="1"/>
  <c r="G1957" i="6" s="1"/>
  <c r="G1958" i="6" s="1"/>
  <c r="G1959" i="6" s="1"/>
  <c r="G1960" i="6" s="1"/>
  <c r="G1961" i="6" s="1"/>
  <c r="G1962" i="6" s="1"/>
  <c r="G1963" i="6" s="1"/>
  <c r="G1964" i="6" s="1"/>
  <c r="G1965" i="6" s="1"/>
  <c r="G1966" i="6" s="1"/>
  <c r="G1967" i="6" s="1"/>
  <c r="G1968" i="6" s="1"/>
  <c r="G1969" i="6" s="1"/>
  <c r="G1970" i="6" s="1"/>
  <c r="G1971" i="6" s="1"/>
  <c r="G1972" i="6" s="1"/>
  <c r="G1973" i="6" s="1"/>
  <c r="G1974" i="6" s="1"/>
  <c r="G1975" i="6" s="1"/>
  <c r="G1976" i="6" s="1"/>
  <c r="G1977" i="6" s="1"/>
  <c r="G1978" i="6" s="1"/>
  <c r="G1979" i="6" s="1"/>
  <c r="G1980" i="6" s="1"/>
  <c r="G1981" i="6" s="1"/>
  <c r="G1982" i="6" s="1"/>
  <c r="G1983" i="6" s="1"/>
  <c r="G1984" i="6" s="1"/>
  <c r="G1985" i="6" s="1"/>
  <c r="G1986" i="6" s="1"/>
  <c r="G1987" i="6" s="1"/>
  <c r="G1988" i="6" s="1"/>
  <c r="G1989" i="6" s="1"/>
  <c r="G1990" i="6" s="1"/>
  <c r="G1991" i="6" s="1"/>
  <c r="G1992" i="6" s="1"/>
  <c r="G1993" i="6" s="1"/>
  <c r="G1994" i="6" s="1"/>
  <c r="G1995" i="6" s="1"/>
  <c r="G1996" i="6" s="1"/>
  <c r="G1997" i="6" s="1"/>
  <c r="G1998" i="6" s="1"/>
  <c r="G1999" i="6" s="1"/>
  <c r="G2000" i="6" s="1"/>
  <c r="G2001" i="6" s="1"/>
  <c r="G2002" i="6" s="1"/>
  <c r="G2003" i="6" s="1"/>
  <c r="G2004" i="6" s="1"/>
  <c r="G2005" i="6" s="1"/>
  <c r="G2006" i="6" s="1"/>
  <c r="G2007" i="6" s="1"/>
  <c r="G2008" i="6" s="1"/>
  <c r="G2009" i="6" s="1"/>
  <c r="G2010" i="6" s="1"/>
  <c r="G2011" i="6" s="1"/>
  <c r="G2012" i="6" s="1"/>
  <c r="G2013" i="6" s="1"/>
  <c r="G2014" i="6" s="1"/>
  <c r="G2015" i="6" s="1"/>
  <c r="G2016" i="6" s="1"/>
  <c r="G2017" i="6" s="1"/>
  <c r="G2018" i="6" s="1"/>
  <c r="G2019" i="6" s="1"/>
  <c r="G2020" i="6" s="1"/>
  <c r="G2021" i="6" s="1"/>
  <c r="G2022" i="6" s="1"/>
  <c r="G2023" i="6" s="1"/>
  <c r="G2024" i="6" s="1"/>
  <c r="G2025" i="6" s="1"/>
  <c r="G2026" i="6" s="1"/>
  <c r="G2027" i="6" s="1"/>
  <c r="G2028" i="6" s="1"/>
  <c r="G2029" i="6" s="1"/>
  <c r="G2030" i="6" s="1"/>
  <c r="G2031" i="6" s="1"/>
  <c r="G2032" i="6" s="1"/>
  <c r="G2033" i="6" s="1"/>
  <c r="G2034" i="6" s="1"/>
  <c r="G2035" i="6" s="1"/>
  <c r="G2036" i="6" s="1"/>
  <c r="G2037" i="6" s="1"/>
  <c r="G2038" i="6" s="1"/>
  <c r="G2039" i="6" s="1"/>
  <c r="G2040" i="6" s="1"/>
  <c r="G2041" i="6" s="1"/>
  <c r="G2042" i="6" s="1"/>
  <c r="G2043" i="6" s="1"/>
  <c r="G2044" i="6" s="1"/>
  <c r="G2045" i="6" s="1"/>
  <c r="G2046" i="6" s="1"/>
  <c r="G2047" i="6" s="1"/>
  <c r="G2048" i="6" s="1"/>
  <c r="G2049" i="6" s="1"/>
  <c r="G2050" i="6" s="1"/>
  <c r="G2051" i="6" s="1"/>
  <c r="G2052" i="6" s="1"/>
  <c r="G2053" i="6" s="1"/>
  <c r="G2054" i="6" s="1"/>
  <c r="G2055" i="6" s="1"/>
  <c r="G2056" i="6" s="1"/>
  <c r="G2057" i="6" s="1"/>
  <c r="G2058" i="6" s="1"/>
  <c r="G2059" i="6" s="1"/>
  <c r="G2060" i="6" s="1"/>
  <c r="G2061" i="6" s="1"/>
  <c r="G2062" i="6" s="1"/>
  <c r="G2063" i="6" s="1"/>
  <c r="G2064" i="6" s="1"/>
  <c r="G2065" i="6" s="1"/>
  <c r="G2066" i="6" s="1"/>
  <c r="G2067" i="6" s="1"/>
  <c r="G2068" i="6" s="1"/>
  <c r="G2069" i="6" s="1"/>
  <c r="G2070" i="6" s="1"/>
  <c r="G2071" i="6" s="1"/>
  <c r="G2072" i="6" s="1"/>
  <c r="G2073" i="6" s="1"/>
  <c r="G2074" i="6" s="1"/>
  <c r="G2075" i="6" s="1"/>
  <c r="G2076" i="6" s="1"/>
  <c r="G2077" i="6" s="1"/>
  <c r="G2078" i="6" s="1"/>
  <c r="G2079" i="6" s="1"/>
  <c r="G2080" i="6" s="1"/>
  <c r="G2081" i="6" s="1"/>
  <c r="G2082" i="6" s="1"/>
  <c r="G2083" i="6" s="1"/>
  <c r="G2084" i="6" s="1"/>
  <c r="G2085" i="6" s="1"/>
  <c r="G2086" i="6" s="1"/>
  <c r="G2087" i="6" s="1"/>
  <c r="G2088" i="6" s="1"/>
  <c r="G2089" i="6" s="1"/>
  <c r="G2090" i="6" s="1"/>
  <c r="G2091" i="6" s="1"/>
  <c r="G2092" i="6" s="1"/>
  <c r="G2093" i="6" s="1"/>
  <c r="G2094" i="6" s="1"/>
  <c r="G2095" i="6" s="1"/>
  <c r="G2096" i="6" s="1"/>
  <c r="G2097" i="6" s="1"/>
  <c r="G2098" i="6" s="1"/>
  <c r="G2099" i="6" s="1"/>
  <c r="G2100" i="6" s="1"/>
  <c r="G2101" i="6" s="1"/>
  <c r="G2102" i="6" s="1"/>
  <c r="G2103" i="6" s="1"/>
  <c r="G2104" i="6" s="1"/>
  <c r="G2105" i="6" s="1"/>
  <c r="G2106" i="6" s="1"/>
  <c r="G2107" i="6" s="1"/>
  <c r="G2108" i="6" s="1"/>
  <c r="G2109" i="6" s="1"/>
  <c r="G2110" i="6" s="1"/>
  <c r="G2111" i="6" s="1"/>
  <c r="G2112" i="6" s="1"/>
  <c r="G2113" i="6" s="1"/>
  <c r="G2114" i="6" s="1"/>
  <c r="G2115" i="6" s="1"/>
  <c r="G2116" i="6" s="1"/>
  <c r="G2117" i="6" s="1"/>
  <c r="G2118" i="6" s="1"/>
  <c r="G2119" i="6" s="1"/>
  <c r="G2120" i="6" s="1"/>
  <c r="G2121" i="6" s="1"/>
  <c r="G2122" i="6" s="1"/>
  <c r="G2123" i="6" s="1"/>
  <c r="G2124" i="6" s="1"/>
  <c r="G2125" i="6" s="1"/>
  <c r="G2126" i="6" s="1"/>
  <c r="G2127" i="6" s="1"/>
  <c r="G2128" i="6" s="1"/>
  <c r="G2129" i="6" s="1"/>
  <c r="G2130" i="6" s="1"/>
  <c r="G2131" i="6" s="1"/>
  <c r="G2132" i="6" s="1"/>
  <c r="G2133" i="6" s="1"/>
  <c r="G2134" i="6" s="1"/>
  <c r="G2135" i="6" s="1"/>
  <c r="G2136" i="6" s="1"/>
  <c r="G2137" i="6" s="1"/>
  <c r="G2138" i="6" s="1"/>
  <c r="G2139" i="6" s="1"/>
  <c r="G2140" i="6" s="1"/>
  <c r="G2141" i="6" s="1"/>
  <c r="G2142" i="6" s="1"/>
  <c r="G2143" i="6" s="1"/>
  <c r="G2144" i="6" s="1"/>
  <c r="G2145" i="6" s="1"/>
  <c r="G2146" i="6" s="1"/>
  <c r="G2147" i="6" s="1"/>
  <c r="G2148" i="6" s="1"/>
  <c r="G2149" i="6" s="1"/>
  <c r="G2150" i="6" s="1"/>
  <c r="G2151" i="6" s="1"/>
  <c r="G2152" i="6" s="1"/>
  <c r="G2153" i="6" s="1"/>
  <c r="G2154" i="6" s="1"/>
  <c r="G2155" i="6" s="1"/>
  <c r="G2156" i="6" s="1"/>
  <c r="G2157" i="6" s="1"/>
  <c r="G2158" i="6" s="1"/>
  <c r="G2159" i="6" s="1"/>
  <c r="G2160" i="6" s="1"/>
  <c r="G2161" i="6" s="1"/>
  <c r="G2162" i="6" s="1"/>
  <c r="G2163" i="6" s="1"/>
  <c r="G2164" i="6" s="1"/>
  <c r="G2165" i="6" s="1"/>
  <c r="G2166" i="6" s="1"/>
  <c r="G2167" i="6" s="1"/>
  <c r="G2168" i="6" s="1"/>
  <c r="G2169" i="6" s="1"/>
  <c r="G2170" i="6" s="1"/>
  <c r="G2171" i="6" s="1"/>
  <c r="G2172" i="6" s="1"/>
  <c r="G2173" i="6" s="1"/>
  <c r="G2174" i="6" s="1"/>
  <c r="G2175" i="6" s="1"/>
  <c r="G2176" i="6" s="1"/>
  <c r="G2177" i="6" s="1"/>
  <c r="G2178" i="6" s="1"/>
  <c r="G2179" i="6" s="1"/>
  <c r="G2180" i="6" s="1"/>
  <c r="G2181" i="6" s="1"/>
  <c r="G2182" i="6" s="1"/>
  <c r="G2183" i="6" s="1"/>
  <c r="G2184" i="6" s="1"/>
  <c r="G2185" i="6" s="1"/>
  <c r="G2186" i="6" s="1"/>
  <c r="G2187" i="6" s="1"/>
  <c r="G2188" i="6" s="1"/>
  <c r="G2189" i="6" s="1"/>
  <c r="G2190" i="6" s="1"/>
  <c r="G2191" i="6" s="1"/>
  <c r="G2192" i="6" s="1"/>
  <c r="G2193" i="6" s="1"/>
  <c r="G2194" i="6" s="1"/>
  <c r="G2195" i="6" s="1"/>
  <c r="G2196" i="6" s="1"/>
  <c r="G2197" i="6" s="1"/>
  <c r="G2198" i="6" s="1"/>
  <c r="G2199" i="6" s="1"/>
  <c r="G2200" i="6" s="1"/>
  <c r="G2201" i="6" s="1"/>
  <c r="G2202" i="6" s="1"/>
  <c r="G2203" i="6" s="1"/>
  <c r="G2204" i="6" s="1"/>
  <c r="G2205" i="6" s="1"/>
  <c r="G2206" i="6" s="1"/>
  <c r="G2207" i="6" s="1"/>
  <c r="G2208" i="6" s="1"/>
  <c r="G2209" i="6" s="1"/>
  <c r="G2210" i="6" s="1"/>
  <c r="G2211" i="6" s="1"/>
  <c r="G2212" i="6" s="1"/>
  <c r="G2213" i="6" s="1"/>
  <c r="G2214" i="6" s="1"/>
  <c r="G2215" i="6" s="1"/>
  <c r="G2216" i="6" s="1"/>
  <c r="G2217" i="6" s="1"/>
  <c r="G2218" i="6" s="1"/>
  <c r="G2219" i="6" s="1"/>
  <c r="G2220" i="6" s="1"/>
  <c r="G2221" i="6" s="1"/>
  <c r="G2222" i="6" s="1"/>
  <c r="G2223" i="6" s="1"/>
  <c r="G2224" i="6" s="1"/>
  <c r="G2225" i="6" s="1"/>
  <c r="G2226" i="6" s="1"/>
  <c r="G2227" i="6" s="1"/>
  <c r="G2228" i="6" s="1"/>
  <c r="G2229" i="6" s="1"/>
  <c r="G2230" i="6" s="1"/>
  <c r="G2231" i="6" s="1"/>
  <c r="G2232" i="6" s="1"/>
  <c r="G2233" i="6" s="1"/>
  <c r="G2234" i="6" s="1"/>
  <c r="G2235" i="6" s="1"/>
  <c r="G2236" i="6" s="1"/>
  <c r="G2237" i="6" s="1"/>
  <c r="G2238" i="6" s="1"/>
  <c r="G2239" i="6" s="1"/>
  <c r="G2240" i="6" s="1"/>
  <c r="G2241" i="6" s="1"/>
  <c r="G2242" i="6" s="1"/>
  <c r="G2243" i="6" s="1"/>
  <c r="G2244" i="6" s="1"/>
  <c r="G2245" i="6" s="1"/>
  <c r="G2246" i="6" s="1"/>
  <c r="G2247" i="6" s="1"/>
  <c r="G2248" i="6" s="1"/>
  <c r="G2249" i="6" s="1"/>
  <c r="G2250" i="6" s="1"/>
  <c r="G2251" i="6" s="1"/>
  <c r="G2252" i="6" s="1"/>
  <c r="G2253" i="6" s="1"/>
  <c r="G2254" i="6" s="1"/>
  <c r="G2255" i="6" s="1"/>
  <c r="G2256" i="6" s="1"/>
  <c r="G2257" i="6" s="1"/>
  <c r="G2258" i="6" s="1"/>
  <c r="G2259" i="6" s="1"/>
  <c r="G2260" i="6" s="1"/>
  <c r="G2261" i="6" s="1"/>
  <c r="G2262" i="6" s="1"/>
  <c r="G2263" i="6" s="1"/>
  <c r="G2264" i="6" s="1"/>
  <c r="G2265" i="6" s="1"/>
  <c r="G2266" i="6" s="1"/>
  <c r="G2267" i="6" s="1"/>
  <c r="G2268" i="6" s="1"/>
  <c r="G2269" i="6" s="1"/>
  <c r="G2270" i="6" s="1"/>
  <c r="G2271" i="6" s="1"/>
  <c r="G2272" i="6" s="1"/>
  <c r="G2273" i="6" s="1"/>
  <c r="G2274" i="6" s="1"/>
  <c r="G2275" i="6" s="1"/>
  <c r="G2276" i="6" s="1"/>
  <c r="G2277" i="6" s="1"/>
  <c r="G2278" i="6" s="1"/>
  <c r="G2279" i="6" s="1"/>
  <c r="G2280" i="6" s="1"/>
  <c r="G2281" i="6" s="1"/>
  <c r="G2282" i="6" s="1"/>
  <c r="G2283" i="6" s="1"/>
  <c r="G2284" i="6" s="1"/>
  <c r="G2285" i="6" s="1"/>
  <c r="G2286" i="6" s="1"/>
  <c r="G2287" i="6" s="1"/>
  <c r="G2288" i="6" s="1"/>
  <c r="G2289" i="6" s="1"/>
  <c r="G2290" i="6" s="1"/>
  <c r="G2291" i="6" s="1"/>
  <c r="G2292" i="6" s="1"/>
  <c r="G2293" i="6" s="1"/>
  <c r="G2294" i="6" s="1"/>
  <c r="G2295" i="6" s="1"/>
  <c r="G2296" i="6" s="1"/>
  <c r="G2297" i="6" s="1"/>
  <c r="G2298" i="6" s="1"/>
  <c r="G2299" i="6" s="1"/>
  <c r="G2300" i="6" s="1"/>
  <c r="G2301" i="6" s="1"/>
  <c r="G2302" i="6" s="1"/>
  <c r="G2303" i="6" s="1"/>
  <c r="G2304" i="6" s="1"/>
  <c r="G2305" i="6" s="1"/>
  <c r="G2306" i="6" s="1"/>
  <c r="G2307" i="6" s="1"/>
  <c r="G2308" i="6" s="1"/>
  <c r="G2309" i="6" s="1"/>
  <c r="G2310" i="6" s="1"/>
  <c r="G2311" i="6" s="1"/>
  <c r="G2312" i="6" s="1"/>
  <c r="G2313" i="6" s="1"/>
  <c r="G2314" i="6" s="1"/>
  <c r="G2315" i="6" s="1"/>
  <c r="G2316" i="6" s="1"/>
  <c r="G2317" i="6" s="1"/>
  <c r="G2318" i="6" s="1"/>
  <c r="G2319" i="6" s="1"/>
  <c r="G2320" i="6" s="1"/>
  <c r="G2321" i="6" s="1"/>
  <c r="G2322" i="6" s="1"/>
  <c r="G2323" i="6" s="1"/>
  <c r="G2324" i="6" s="1"/>
  <c r="G2325" i="6" s="1"/>
  <c r="G2326" i="6" s="1"/>
  <c r="G2327" i="6" s="1"/>
  <c r="G2328" i="6" s="1"/>
  <c r="G2329" i="6" s="1"/>
  <c r="G2330" i="6" s="1"/>
  <c r="G2331" i="6" s="1"/>
  <c r="G2332" i="6" s="1"/>
  <c r="G2333" i="6" s="1"/>
  <c r="G2334" i="6" s="1"/>
  <c r="G2335" i="6" s="1"/>
  <c r="G2336" i="6" s="1"/>
  <c r="G2337" i="6" s="1"/>
  <c r="G2338" i="6" s="1"/>
  <c r="G2339" i="6" s="1"/>
  <c r="G2340" i="6" s="1"/>
  <c r="G2341" i="6" s="1"/>
  <c r="G2342" i="6" s="1"/>
  <c r="G2343" i="6" s="1"/>
  <c r="G2344" i="6" s="1"/>
  <c r="G2345" i="6" s="1"/>
  <c r="G2346" i="6" s="1"/>
  <c r="G2347" i="6" s="1"/>
  <c r="G2348" i="6" s="1"/>
  <c r="G2349" i="6" s="1"/>
  <c r="G2350" i="6" s="1"/>
  <c r="G2351" i="6" s="1"/>
  <c r="G2352" i="6" s="1"/>
  <c r="G2353" i="6" s="1"/>
  <c r="G2354" i="6" s="1"/>
  <c r="G2355" i="6" s="1"/>
  <c r="G2356" i="6" s="1"/>
  <c r="G2357" i="6" s="1"/>
  <c r="G2358" i="6" s="1"/>
  <c r="G2359" i="6" s="1"/>
  <c r="G2360" i="6" s="1"/>
  <c r="G2361" i="6" s="1"/>
  <c r="G2362" i="6" s="1"/>
  <c r="G2363" i="6" s="1"/>
  <c r="G2364" i="6" s="1"/>
  <c r="G2365" i="6" s="1"/>
  <c r="G2366" i="6" s="1"/>
  <c r="G2367" i="6" s="1"/>
  <c r="G2368" i="6" s="1"/>
  <c r="G2369" i="6" s="1"/>
  <c r="G2370" i="6" s="1"/>
  <c r="G2371" i="6" s="1"/>
  <c r="G2372" i="6" s="1"/>
  <c r="G2373" i="6" s="1"/>
  <c r="G2374" i="6" s="1"/>
  <c r="G2375" i="6" s="1"/>
  <c r="G2376" i="6" s="1"/>
  <c r="G2377" i="6" s="1"/>
  <c r="G2378" i="6" s="1"/>
  <c r="G2379" i="6" s="1"/>
  <c r="G2380" i="6" s="1"/>
  <c r="G2381" i="6" s="1"/>
  <c r="G2382" i="6" s="1"/>
  <c r="G2383" i="6" s="1"/>
  <c r="G2384" i="6" s="1"/>
  <c r="G2385" i="6" s="1"/>
  <c r="G2386" i="6" s="1"/>
  <c r="G2387" i="6" s="1"/>
  <c r="G2388" i="6" s="1"/>
  <c r="G2389" i="6" s="1"/>
  <c r="G2390" i="6" s="1"/>
  <c r="G2391" i="6" s="1"/>
  <c r="G2392" i="6" s="1"/>
  <c r="G2393" i="6" s="1"/>
  <c r="G2394" i="6" s="1"/>
  <c r="G2395" i="6" s="1"/>
  <c r="G2396" i="6" s="1"/>
  <c r="G2397" i="6" s="1"/>
  <c r="G2398" i="6" s="1"/>
  <c r="G2399" i="6" s="1"/>
  <c r="G2400" i="6" s="1"/>
  <c r="G2401" i="6" s="1"/>
  <c r="G2402" i="6" s="1"/>
  <c r="G2403" i="6" s="1"/>
  <c r="G2404" i="6" s="1"/>
  <c r="G2405" i="6" s="1"/>
  <c r="G2406" i="6" s="1"/>
  <c r="G2407" i="6" s="1"/>
  <c r="G2408" i="6" s="1"/>
  <c r="G2409" i="6" s="1"/>
  <c r="G2410" i="6" s="1"/>
  <c r="G2411" i="6" s="1"/>
  <c r="G2412" i="6" s="1"/>
  <c r="G2413" i="6" s="1"/>
  <c r="G2414" i="6" s="1"/>
  <c r="G2415" i="6" s="1"/>
  <c r="G2416" i="6" s="1"/>
  <c r="G2417" i="6" s="1"/>
  <c r="G2418" i="6" s="1"/>
  <c r="G2419" i="6" s="1"/>
  <c r="G2420" i="6" s="1"/>
  <c r="G2421" i="6" s="1"/>
  <c r="G2422" i="6" s="1"/>
  <c r="G2423" i="6" s="1"/>
  <c r="G2424" i="6" s="1"/>
  <c r="G2425" i="6" s="1"/>
  <c r="G2426" i="6" s="1"/>
  <c r="G2427" i="6" s="1"/>
  <c r="G2428" i="6" s="1"/>
  <c r="G2429" i="6" s="1"/>
  <c r="G2430" i="6" s="1"/>
  <c r="G2431" i="6" s="1"/>
  <c r="G2432" i="6" s="1"/>
  <c r="G2433" i="6" s="1"/>
  <c r="G2434" i="6" s="1"/>
  <c r="G2435" i="6" s="1"/>
  <c r="G2436" i="6" s="1"/>
  <c r="G2437" i="6" s="1"/>
  <c r="G2438" i="6" s="1"/>
  <c r="G2439" i="6" s="1"/>
  <c r="G2440" i="6" s="1"/>
  <c r="G2441" i="6" s="1"/>
  <c r="G2442" i="6" s="1"/>
  <c r="G2443" i="6" s="1"/>
  <c r="G2444" i="6" s="1"/>
  <c r="G2445" i="6" s="1"/>
  <c r="G2446" i="6" s="1"/>
  <c r="G2447" i="6" s="1"/>
  <c r="G2448" i="6" s="1"/>
  <c r="G2449" i="6" s="1"/>
  <c r="G2450" i="6" s="1"/>
  <c r="G2451" i="6" s="1"/>
  <c r="G2452" i="6" s="1"/>
  <c r="G2453" i="6" s="1"/>
  <c r="G2454" i="6" s="1"/>
  <c r="G2455" i="6" s="1"/>
  <c r="G2456" i="6" s="1"/>
  <c r="G2457" i="6" s="1"/>
  <c r="G2458" i="6" s="1"/>
  <c r="G2459" i="6" s="1"/>
  <c r="G2460" i="6" s="1"/>
  <c r="G2461" i="6" s="1"/>
  <c r="G2462" i="6" s="1"/>
  <c r="G2463" i="6" s="1"/>
  <c r="G2464" i="6" s="1"/>
  <c r="G2465" i="6" s="1"/>
  <c r="G2466" i="6" s="1"/>
  <c r="G2467" i="6" s="1"/>
  <c r="G2468" i="6" s="1"/>
  <c r="G2469" i="6" s="1"/>
  <c r="G2470" i="6" s="1"/>
  <c r="G2471" i="6" s="1"/>
  <c r="G2472" i="6" s="1"/>
  <c r="G2473" i="6" s="1"/>
  <c r="G2474" i="6" s="1"/>
  <c r="G2475" i="6" s="1"/>
  <c r="G2476" i="6" s="1"/>
  <c r="G2477" i="6" s="1"/>
  <c r="G2478" i="6" s="1"/>
  <c r="G2479" i="6" s="1"/>
  <c r="G2480" i="6" s="1"/>
  <c r="G2481" i="6" s="1"/>
  <c r="G2482" i="6" s="1"/>
  <c r="G2483" i="6" s="1"/>
  <c r="G2484" i="6" s="1"/>
  <c r="G2485" i="6" s="1"/>
  <c r="G2486" i="6" s="1"/>
  <c r="G2487" i="6" s="1"/>
  <c r="G2488" i="6" s="1"/>
  <c r="G2489" i="6" s="1"/>
  <c r="G2490" i="6" s="1"/>
  <c r="G2491" i="6" s="1"/>
  <c r="G2492" i="6" s="1"/>
  <c r="G2493" i="6" s="1"/>
  <c r="G2494" i="6" s="1"/>
  <c r="G2495" i="6" s="1"/>
  <c r="G2496" i="6" s="1"/>
  <c r="G2497" i="6" s="1"/>
  <c r="G2498" i="6" s="1"/>
  <c r="G2499" i="6" s="1"/>
  <c r="G2500" i="6" s="1"/>
  <c r="G2501" i="6" s="1"/>
  <c r="G2502" i="6" s="1"/>
  <c r="G2503" i="6" s="1"/>
  <c r="G2504" i="6" s="1"/>
  <c r="G2505" i="6" s="1"/>
  <c r="G2506" i="6" s="1"/>
  <c r="G2507" i="6" s="1"/>
  <c r="G2508" i="6" s="1"/>
  <c r="G2509" i="6" s="1"/>
  <c r="G2510" i="6" s="1"/>
  <c r="G2511" i="6" s="1"/>
  <c r="G2512" i="6" s="1"/>
  <c r="G2513" i="6" s="1"/>
  <c r="G2514" i="6" s="1"/>
  <c r="G2515" i="6" s="1"/>
  <c r="G2516" i="6" s="1"/>
  <c r="G2517" i="6" s="1"/>
  <c r="G2518" i="6" s="1"/>
  <c r="G2519" i="6" s="1"/>
  <c r="G2520" i="6" s="1"/>
  <c r="G2521" i="6" s="1"/>
  <c r="G2522" i="6" s="1"/>
  <c r="G2523" i="6" s="1"/>
  <c r="G2524" i="6" s="1"/>
  <c r="G2525" i="6" s="1"/>
  <c r="G2526" i="6" s="1"/>
  <c r="G2527" i="6" s="1"/>
  <c r="G2528" i="6" s="1"/>
  <c r="G2529" i="6" s="1"/>
  <c r="G2530" i="6" s="1"/>
  <c r="G2531" i="6" s="1"/>
  <c r="G2532" i="6" s="1"/>
  <c r="G2533" i="6" s="1"/>
  <c r="G2534" i="6" s="1"/>
  <c r="G2535" i="6" s="1"/>
  <c r="G2536" i="6" s="1"/>
  <c r="G2537" i="6" s="1"/>
  <c r="G2538" i="6" s="1"/>
  <c r="G2539" i="6" s="1"/>
  <c r="G2540" i="6" s="1"/>
  <c r="G2541" i="6" s="1"/>
  <c r="G2542" i="6" s="1"/>
  <c r="G2543" i="6" s="1"/>
  <c r="G2544" i="6" s="1"/>
  <c r="G2545" i="6" s="1"/>
  <c r="G2546" i="6" s="1"/>
  <c r="G2547" i="6" s="1"/>
  <c r="G2548" i="6" s="1"/>
  <c r="G2549" i="6" s="1"/>
  <c r="G2550" i="6" s="1"/>
  <c r="G2551" i="6" s="1"/>
  <c r="G2552" i="6" s="1"/>
  <c r="G2553" i="6" s="1"/>
  <c r="G2554" i="6" s="1"/>
  <c r="G2555" i="6" s="1"/>
  <c r="G2556" i="6" s="1"/>
  <c r="G2557" i="6" s="1"/>
  <c r="G2558" i="6" s="1"/>
  <c r="G2559" i="6" s="1"/>
  <c r="G2560" i="6" s="1"/>
  <c r="G2561" i="6" s="1"/>
  <c r="G2562" i="6" s="1"/>
  <c r="G2563" i="6" s="1"/>
  <c r="G2564" i="6" s="1"/>
  <c r="G2565" i="6" s="1"/>
  <c r="G2566" i="6" s="1"/>
  <c r="G2567" i="6" s="1"/>
  <c r="G2568" i="6" s="1"/>
  <c r="G2569" i="6" s="1"/>
  <c r="G2570" i="6" s="1"/>
  <c r="G2571" i="6" s="1"/>
  <c r="G2572" i="6" s="1"/>
  <c r="G2573" i="6" s="1"/>
  <c r="G2574" i="6" s="1"/>
  <c r="G2575" i="6" s="1"/>
  <c r="G2576" i="6" s="1"/>
  <c r="G2577" i="6" s="1"/>
  <c r="G2578" i="6" s="1"/>
  <c r="G2579" i="6" s="1"/>
  <c r="G2580" i="6" s="1"/>
  <c r="G2581" i="6" s="1"/>
  <c r="G2582" i="6" s="1"/>
  <c r="G2583" i="6" s="1"/>
  <c r="G2584" i="6" s="1"/>
  <c r="G2585" i="6" s="1"/>
  <c r="G2586" i="6" s="1"/>
  <c r="G2587" i="6" s="1"/>
  <c r="G2588" i="6" s="1"/>
  <c r="G2589" i="6" s="1"/>
  <c r="G2590" i="6" s="1"/>
  <c r="G2591" i="6" s="1"/>
  <c r="G2592" i="6" s="1"/>
  <c r="G2593" i="6" s="1"/>
  <c r="G2594" i="6" s="1"/>
  <c r="G2595" i="6" s="1"/>
  <c r="G2596" i="6" s="1"/>
  <c r="G2597" i="6" s="1"/>
  <c r="G2598" i="6" s="1"/>
  <c r="G2599" i="6" s="1"/>
  <c r="G2600" i="6" s="1"/>
  <c r="G2601" i="6" s="1"/>
  <c r="G2602" i="6" s="1"/>
  <c r="G2603" i="6" s="1"/>
  <c r="G2604" i="6" s="1"/>
  <c r="G2605" i="6" s="1"/>
  <c r="G2606" i="6" s="1"/>
  <c r="G2607" i="6" s="1"/>
  <c r="G2608" i="6" s="1"/>
  <c r="G2609" i="6" s="1"/>
  <c r="G2610" i="6" s="1"/>
  <c r="G2611" i="6" s="1"/>
  <c r="G2612" i="6" s="1"/>
  <c r="G2613" i="6" s="1"/>
  <c r="G2614" i="6" s="1"/>
  <c r="G2615" i="6" s="1"/>
  <c r="G2616" i="6" s="1"/>
  <c r="G2617" i="6" s="1"/>
  <c r="G2618" i="6" s="1"/>
  <c r="G2619" i="6" s="1"/>
  <c r="G2620" i="6" s="1"/>
  <c r="G2621" i="6" s="1"/>
  <c r="G2622" i="6" s="1"/>
  <c r="G2623" i="6" s="1"/>
  <c r="G2624" i="6" s="1"/>
  <c r="G2625" i="6" s="1"/>
  <c r="G2626" i="6" s="1"/>
  <c r="G2627" i="6" s="1"/>
  <c r="G2628" i="6" s="1"/>
  <c r="G2629" i="6" s="1"/>
  <c r="G2630" i="6" s="1"/>
  <c r="G2631" i="6" s="1"/>
  <c r="G2632" i="6" s="1"/>
  <c r="G2633" i="6" s="1"/>
  <c r="G2634" i="6" s="1"/>
  <c r="G2635" i="6" s="1"/>
  <c r="G2636" i="6" s="1"/>
  <c r="G2637" i="6" s="1"/>
  <c r="G2638" i="6" s="1"/>
  <c r="G2639" i="6" s="1"/>
  <c r="G2640" i="6" s="1"/>
  <c r="G2641" i="6" s="1"/>
  <c r="G2642" i="6" s="1"/>
  <c r="G2643" i="6" s="1"/>
  <c r="G2644" i="6" s="1"/>
  <c r="G2645" i="6" s="1"/>
  <c r="G2646" i="6" s="1"/>
  <c r="G2647" i="6" s="1"/>
  <c r="G2648" i="6" s="1"/>
  <c r="G2649" i="6" s="1"/>
  <c r="G2650" i="6" s="1"/>
  <c r="G2651" i="6" s="1"/>
  <c r="G2652" i="6" s="1"/>
  <c r="G2653" i="6" s="1"/>
  <c r="G2654" i="6" s="1"/>
  <c r="G2655" i="6" s="1"/>
  <c r="G2656" i="6" s="1"/>
  <c r="G2657" i="6" s="1"/>
  <c r="G2658" i="6" s="1"/>
  <c r="G2659" i="6" s="1"/>
  <c r="G2660" i="6" s="1"/>
  <c r="G2661" i="6" s="1"/>
  <c r="G2662" i="6" s="1"/>
  <c r="G2663" i="6" s="1"/>
  <c r="G2664" i="6" s="1"/>
  <c r="G2665" i="6" s="1"/>
  <c r="G2666" i="6" s="1"/>
  <c r="G2667" i="6" s="1"/>
  <c r="G2668" i="6" s="1"/>
  <c r="G2669" i="6" s="1"/>
  <c r="G2670" i="6" s="1"/>
  <c r="G2671" i="6" s="1"/>
  <c r="G2672" i="6" s="1"/>
  <c r="G2673" i="6" s="1"/>
  <c r="G2674" i="6" s="1"/>
  <c r="G2675" i="6" s="1"/>
  <c r="G2676" i="6" s="1"/>
  <c r="G2677" i="6" s="1"/>
  <c r="G2678" i="6" s="1"/>
  <c r="G2679" i="6" s="1"/>
  <c r="G2680" i="6" s="1"/>
  <c r="G2681" i="6" s="1"/>
  <c r="G2682" i="6" s="1"/>
  <c r="G2683" i="6" s="1"/>
  <c r="G2684" i="6" s="1"/>
  <c r="G2685" i="6" s="1"/>
  <c r="G2686" i="6" s="1"/>
  <c r="G2687" i="6" s="1"/>
  <c r="G2688" i="6" s="1"/>
  <c r="G2689" i="6" s="1"/>
  <c r="G2690" i="6" s="1"/>
  <c r="G2691" i="6" s="1"/>
  <c r="G2692" i="6" s="1"/>
  <c r="G2693" i="6" s="1"/>
  <c r="G2694" i="6" s="1"/>
  <c r="G2695" i="6" s="1"/>
  <c r="G2696" i="6" s="1"/>
  <c r="G2697" i="6" s="1"/>
  <c r="G2698" i="6" s="1"/>
  <c r="G2699" i="6" s="1"/>
  <c r="G2700" i="6" s="1"/>
  <c r="G2701" i="6" s="1"/>
  <c r="G2702" i="6" s="1"/>
  <c r="G2703" i="6" s="1"/>
  <c r="G2704" i="6" s="1"/>
  <c r="G2705" i="6" s="1"/>
  <c r="G2706" i="6" s="1"/>
  <c r="G2707" i="6" s="1"/>
  <c r="G2708" i="6" s="1"/>
  <c r="G2709" i="6" s="1"/>
  <c r="G2710" i="6" s="1"/>
  <c r="G2711" i="6" s="1"/>
  <c r="G2712" i="6" s="1"/>
  <c r="G2713" i="6" s="1"/>
  <c r="G2714" i="6" s="1"/>
  <c r="G2715" i="6" s="1"/>
  <c r="G2716" i="6" s="1"/>
  <c r="G2717" i="6" s="1"/>
  <c r="G2718" i="6" s="1"/>
  <c r="G2719" i="6" s="1"/>
  <c r="G2720" i="6" s="1"/>
  <c r="G2721" i="6" s="1"/>
  <c r="G2722" i="6" s="1"/>
  <c r="G2723" i="6" s="1"/>
  <c r="G2724" i="6" s="1"/>
  <c r="G2725" i="6" s="1"/>
  <c r="G2726" i="6" s="1"/>
  <c r="G2727" i="6" s="1"/>
  <c r="G2728" i="6" s="1"/>
  <c r="G2729" i="6" s="1"/>
  <c r="G2730" i="6" s="1"/>
  <c r="G2731" i="6" s="1"/>
  <c r="G2732" i="6" s="1"/>
  <c r="G2733" i="6" s="1"/>
  <c r="G2734" i="6" s="1"/>
  <c r="G2735" i="6" s="1"/>
  <c r="G2736" i="6" s="1"/>
  <c r="G2737" i="6" s="1"/>
  <c r="G2738" i="6" s="1"/>
  <c r="G2739" i="6" s="1"/>
  <c r="G2740" i="6" s="1"/>
  <c r="G2741" i="6" s="1"/>
  <c r="G2742" i="6" s="1"/>
  <c r="G2743" i="6" s="1"/>
  <c r="G2744" i="6" s="1"/>
  <c r="G2745" i="6" s="1"/>
  <c r="G2746" i="6" s="1"/>
  <c r="G2747" i="6" s="1"/>
  <c r="G2748" i="6" s="1"/>
  <c r="G2749" i="6" s="1"/>
  <c r="G2750" i="6" s="1"/>
  <c r="G2751" i="6" s="1"/>
  <c r="G2752" i="6" s="1"/>
  <c r="G2753" i="6" s="1"/>
  <c r="G2754" i="6" s="1"/>
  <c r="G2755" i="6" s="1"/>
  <c r="G2756" i="6" s="1"/>
  <c r="G2757" i="6" s="1"/>
  <c r="G2758" i="6" s="1"/>
  <c r="G2759" i="6" s="1"/>
  <c r="G2760" i="6" s="1"/>
  <c r="G2761" i="6" s="1"/>
  <c r="G2762" i="6" s="1"/>
  <c r="G2763" i="6" s="1"/>
  <c r="G2764" i="6" s="1"/>
  <c r="G2765" i="6" s="1"/>
  <c r="G2766" i="6" s="1"/>
  <c r="G2767" i="6" s="1"/>
  <c r="G2768" i="6" s="1"/>
  <c r="G2769" i="6" s="1"/>
  <c r="G2770" i="6" s="1"/>
  <c r="G2771" i="6" s="1"/>
  <c r="G2772" i="6" s="1"/>
  <c r="G2773" i="6" s="1"/>
  <c r="G2774" i="6" s="1"/>
  <c r="G2775" i="6" s="1"/>
  <c r="G2776" i="6" s="1"/>
  <c r="G2777" i="6" s="1"/>
  <c r="G2778" i="6" s="1"/>
  <c r="G2779" i="6" s="1"/>
  <c r="G2780" i="6" s="1"/>
  <c r="G2781" i="6" s="1"/>
  <c r="G2782" i="6" s="1"/>
  <c r="G2783" i="6" s="1"/>
  <c r="G2784" i="6" s="1"/>
  <c r="G2785" i="6" s="1"/>
  <c r="G2786" i="6" s="1"/>
  <c r="G2787" i="6" s="1"/>
  <c r="G2788" i="6" s="1"/>
  <c r="G2789" i="6" s="1"/>
  <c r="G2790" i="6" s="1"/>
  <c r="G2791" i="6" s="1"/>
  <c r="G2792" i="6" s="1"/>
  <c r="G2793" i="6" s="1"/>
  <c r="G2794" i="6" s="1"/>
  <c r="G2795" i="6" s="1"/>
  <c r="G2796" i="6" s="1"/>
  <c r="G2797" i="6" s="1"/>
  <c r="G2798" i="6" s="1"/>
  <c r="G2799" i="6" s="1"/>
  <c r="G2800" i="6" s="1"/>
  <c r="G2801" i="6" s="1"/>
  <c r="G2802" i="6" s="1"/>
  <c r="G2803" i="6" s="1"/>
  <c r="G2804" i="6" s="1"/>
  <c r="G2805" i="6" s="1"/>
  <c r="G2806" i="6" s="1"/>
  <c r="G2807" i="6" s="1"/>
  <c r="G2808" i="6" s="1"/>
  <c r="G2809" i="6" s="1"/>
  <c r="G2810" i="6" s="1"/>
  <c r="G2811" i="6" s="1"/>
  <c r="G2812" i="6" s="1"/>
  <c r="G2813" i="6" s="1"/>
  <c r="G2814" i="6" s="1"/>
  <c r="G2815" i="6" s="1"/>
  <c r="G2816" i="6" s="1"/>
  <c r="G2817" i="6" s="1"/>
  <c r="G2818" i="6" s="1"/>
  <c r="G2819" i="6" s="1"/>
  <c r="G2820" i="6" s="1"/>
  <c r="G2821" i="6" s="1"/>
  <c r="G2822" i="6" s="1"/>
  <c r="G2823" i="6" s="1"/>
  <c r="G2824" i="6" s="1"/>
  <c r="G2825" i="6" s="1"/>
  <c r="G2826" i="6" s="1"/>
  <c r="G2827" i="6" s="1"/>
  <c r="G2828" i="6" s="1"/>
  <c r="G2829" i="6" s="1"/>
  <c r="G2830" i="6" s="1"/>
  <c r="G2831" i="6" s="1"/>
  <c r="G2832" i="6" s="1"/>
  <c r="G2833" i="6" s="1"/>
  <c r="G2834" i="6" s="1"/>
  <c r="G2835" i="6" s="1"/>
  <c r="G2836" i="6" s="1"/>
  <c r="G2837" i="6" s="1"/>
  <c r="G2838" i="6" s="1"/>
  <c r="G2839" i="6" s="1"/>
  <c r="G2840" i="6" s="1"/>
  <c r="G2841" i="6" s="1"/>
  <c r="G2842" i="6" s="1"/>
  <c r="G2843" i="6" s="1"/>
  <c r="G2844" i="6" s="1"/>
  <c r="G2845" i="6" s="1"/>
  <c r="G2846" i="6" s="1"/>
  <c r="G2847" i="6" s="1"/>
  <c r="G2848" i="6" s="1"/>
  <c r="G2849" i="6" s="1"/>
  <c r="G2850" i="6" s="1"/>
  <c r="G2851" i="6" s="1"/>
  <c r="G2852" i="6" s="1"/>
  <c r="G2853" i="6" s="1"/>
  <c r="G2854" i="6" s="1"/>
  <c r="G2855" i="6" s="1"/>
  <c r="G2856" i="6" s="1"/>
  <c r="G2857" i="6" s="1"/>
  <c r="G2858" i="6" s="1"/>
  <c r="G2859" i="6" s="1"/>
  <c r="G2860" i="6" s="1"/>
  <c r="G2861" i="6" s="1"/>
  <c r="G2862" i="6" s="1"/>
  <c r="G2863" i="6" s="1"/>
  <c r="G2864" i="6" s="1"/>
  <c r="G2865" i="6" s="1"/>
  <c r="G2866" i="6" s="1"/>
  <c r="G2867" i="6" s="1"/>
  <c r="G2868" i="6" s="1"/>
  <c r="G2869" i="6" s="1"/>
  <c r="G2870" i="6" s="1"/>
  <c r="G2871" i="6" s="1"/>
  <c r="G2872" i="6" s="1"/>
  <c r="G2873" i="6" s="1"/>
  <c r="G2874" i="6" s="1"/>
  <c r="G2875" i="6" s="1"/>
  <c r="G2876" i="6" s="1"/>
  <c r="G2877" i="6" s="1"/>
  <c r="G2878" i="6" s="1"/>
  <c r="G2879" i="6" s="1"/>
  <c r="G2880" i="6" s="1"/>
  <c r="G2881" i="6" s="1"/>
  <c r="G2882" i="6" s="1"/>
  <c r="G2883" i="6" s="1"/>
  <c r="G2884" i="6" s="1"/>
  <c r="G2885" i="6" s="1"/>
  <c r="G2886" i="6" s="1"/>
  <c r="G2887" i="6" s="1"/>
  <c r="G2888" i="6" s="1"/>
  <c r="G2889" i="6" s="1"/>
  <c r="G2890" i="6" s="1"/>
  <c r="G2891" i="6" s="1"/>
  <c r="G2892" i="6" s="1"/>
  <c r="G2893" i="6" s="1"/>
  <c r="G2894" i="6" s="1"/>
  <c r="G2895" i="6" s="1"/>
  <c r="G2896" i="6" s="1"/>
  <c r="G2897" i="6" s="1"/>
  <c r="C4" i="25"/>
  <c r="D4" i="25"/>
  <c r="J3" i="6"/>
  <c r="J4" i="6"/>
  <c r="J5" i="6"/>
  <c r="AE9" i="6"/>
  <c r="D2" i="25"/>
  <c r="E3" i="25"/>
  <c r="F3" i="25" s="1"/>
  <c r="D3" i="25"/>
  <c r="E462" i="35"/>
  <c r="F462" i="35" s="1"/>
  <c r="E30" i="35"/>
  <c r="F30" i="35" s="1"/>
  <c r="E507" i="35"/>
  <c r="F507" i="35" s="1"/>
  <c r="E110" i="35"/>
  <c r="F110" i="35" s="1"/>
  <c r="E604" i="35"/>
  <c r="F604" i="35" s="1"/>
  <c r="E413" i="35"/>
  <c r="F413" i="35" s="1"/>
  <c r="E25" i="35"/>
  <c r="F25" i="35" s="1"/>
  <c r="E605" i="35"/>
  <c r="F605" i="35" s="1"/>
  <c r="E93" i="35"/>
  <c r="F93" i="35" s="1"/>
  <c r="E150" i="35"/>
  <c r="F150" i="35" s="1"/>
  <c r="E290" i="35"/>
  <c r="F290" i="35" s="1"/>
  <c r="E344" i="35"/>
  <c r="F344" i="35" s="1"/>
  <c r="E190" i="35"/>
  <c r="F190" i="35" s="1"/>
  <c r="E58" i="35"/>
  <c r="F58" i="35" s="1"/>
  <c r="E40" i="35"/>
  <c r="F40" i="35" s="1"/>
  <c r="E243" i="35"/>
  <c r="F243" i="35" s="1"/>
  <c r="E87" i="35"/>
  <c r="F87" i="35" s="1"/>
  <c r="E325" i="35"/>
  <c r="F325" i="35" s="1"/>
  <c r="E303" i="35"/>
  <c r="F303" i="35" s="1"/>
  <c r="E272" i="35"/>
  <c r="F272" i="35" s="1"/>
  <c r="E580" i="35"/>
  <c r="F580" i="35" s="1"/>
  <c r="E456" i="35"/>
  <c r="F456" i="35" s="1"/>
  <c r="E573" i="35"/>
  <c r="F573" i="35" s="1"/>
  <c r="E448" i="35"/>
  <c r="F448" i="35" s="1"/>
  <c r="E134" i="35"/>
  <c r="F134" i="35" s="1"/>
  <c r="E343" i="35"/>
  <c r="F343" i="35" s="1"/>
  <c r="E139" i="35"/>
  <c r="F139" i="35" s="1"/>
  <c r="E235" i="35"/>
  <c r="F235" i="35" s="1"/>
  <c r="E68" i="35"/>
  <c r="F68" i="35" s="1"/>
  <c r="E234" i="35"/>
  <c r="F234" i="35" s="1"/>
  <c r="E204" i="35"/>
  <c r="F204" i="35" s="1"/>
  <c r="E69" i="35"/>
  <c r="F69" i="35" s="1"/>
  <c r="E183" i="35"/>
  <c r="F183" i="35" s="1"/>
  <c r="E403" i="35"/>
  <c r="F403" i="35" s="1"/>
  <c r="E416" i="35"/>
  <c r="F416" i="35" s="1"/>
  <c r="E311" i="35"/>
  <c r="F311" i="35" s="1"/>
  <c r="E257" i="35"/>
  <c r="F257" i="35" s="1"/>
  <c r="E230" i="35"/>
  <c r="F230" i="35" s="1"/>
  <c r="E561" i="35"/>
  <c r="F561" i="35" s="1"/>
  <c r="E91" i="35"/>
  <c r="F91" i="35" s="1"/>
  <c r="E81" i="35"/>
  <c r="F81" i="35" s="1"/>
  <c r="E384" i="35"/>
  <c r="F384" i="35" s="1"/>
  <c r="E138" i="35"/>
  <c r="F138" i="35" s="1"/>
  <c r="E513" i="35"/>
  <c r="F513" i="35" s="1"/>
  <c r="E454" i="35"/>
  <c r="F454" i="35" s="1"/>
  <c r="E559" i="35"/>
  <c r="F559" i="35" s="1"/>
  <c r="E525" i="35"/>
  <c r="F525" i="35" s="1"/>
  <c r="E332" i="35"/>
  <c r="F332" i="35" s="1"/>
  <c r="E333" i="35"/>
  <c r="F333" i="35" s="1"/>
  <c r="E49" i="35"/>
  <c r="F49" i="35" s="1"/>
  <c r="E570" i="35"/>
  <c r="F570" i="35" s="1"/>
  <c r="E168" i="35"/>
  <c r="F168" i="35" s="1"/>
  <c r="E178" i="35"/>
  <c r="F178" i="35" s="1"/>
  <c r="E547" i="35"/>
  <c r="F547" i="35" s="1"/>
  <c r="E171" i="35"/>
  <c r="F171" i="35" s="1"/>
  <c r="E571" i="35"/>
  <c r="F571" i="35" s="1"/>
  <c r="E266" i="35"/>
  <c r="F266" i="35" s="1"/>
  <c r="E549" i="35"/>
  <c r="F549" i="35" s="1"/>
  <c r="E527" i="35"/>
  <c r="F527" i="35" s="1"/>
  <c r="E478" i="35"/>
  <c r="F478" i="35" s="1"/>
  <c r="E576" i="35"/>
  <c r="F576" i="35" s="1"/>
  <c r="E328" i="35"/>
  <c r="F328" i="35" s="1"/>
  <c r="E482" i="35"/>
  <c r="F482" i="35" s="1"/>
  <c r="E510" i="35"/>
  <c r="F510" i="35" s="1"/>
  <c r="E536" i="35"/>
  <c r="F536" i="35" s="1"/>
  <c r="E485" i="35"/>
  <c r="F485" i="35" s="1"/>
  <c r="E164" i="35"/>
  <c r="F164" i="35" s="1"/>
  <c r="E307" i="35"/>
  <c r="F307" i="35" s="1"/>
  <c r="E221" i="35"/>
  <c r="F221" i="35" s="1"/>
  <c r="E117" i="35"/>
  <c r="F117" i="35" s="1"/>
  <c r="E113" i="35"/>
  <c r="F113" i="35" s="1"/>
  <c r="E166" i="35"/>
  <c r="F166" i="35" s="1"/>
  <c r="E366" i="35"/>
  <c r="F366" i="35" s="1"/>
  <c r="E601" i="35"/>
  <c r="F601" i="35" s="1"/>
  <c r="E497" i="35"/>
  <c r="F497" i="35" s="1"/>
  <c r="E293" i="35"/>
  <c r="F293" i="35" s="1"/>
  <c r="E494" i="35"/>
  <c r="F494" i="35" s="1"/>
  <c r="E427" i="35"/>
  <c r="F427" i="35" s="1"/>
  <c r="E321" i="35"/>
  <c r="F321" i="35" s="1"/>
  <c r="E447" i="35"/>
  <c r="F447" i="35" s="1"/>
  <c r="E473" i="35"/>
  <c r="F473" i="35" s="1"/>
  <c r="E554" i="35"/>
  <c r="F554" i="35" s="1"/>
  <c r="E611" i="35"/>
  <c r="F611" i="35" s="1"/>
  <c r="E359" i="35"/>
  <c r="F359" i="35" s="1"/>
  <c r="E615" i="35"/>
  <c r="F615" i="35" s="1"/>
  <c r="E340" i="35"/>
  <c r="F340" i="35" s="1"/>
  <c r="E351" i="35"/>
  <c r="F351" i="35" s="1"/>
  <c r="E313" i="35"/>
  <c r="F313" i="35" s="1"/>
  <c r="E552" i="35"/>
  <c r="F552" i="35" s="1"/>
  <c r="E363" i="35"/>
  <c r="F363" i="35" s="1"/>
  <c r="E16" i="35"/>
  <c r="F16" i="35" s="1"/>
  <c r="E300" i="35"/>
  <c r="F300" i="35" s="1"/>
  <c r="E267" i="35"/>
  <c r="F267" i="35" s="1"/>
  <c r="E132" i="35"/>
  <c r="F132" i="35" s="1"/>
  <c r="E137" i="35"/>
  <c r="F137" i="35" s="1"/>
  <c r="E424" i="35"/>
  <c r="F424" i="35" s="1"/>
  <c r="E426" i="35"/>
  <c r="F426" i="35" s="1"/>
  <c r="E289" i="35"/>
  <c r="F289" i="35" s="1"/>
  <c r="E538" i="35"/>
  <c r="F538" i="35" s="1"/>
  <c r="E484" i="35"/>
  <c r="F484" i="35" s="1"/>
  <c r="E102" i="35"/>
  <c r="F102" i="35" s="1"/>
  <c r="AD3" i="6"/>
  <c r="E38" i="35" l="1"/>
  <c r="F38" i="35" s="1"/>
  <c r="E47" i="35"/>
  <c r="F47" i="35" s="1"/>
  <c r="E251" i="35"/>
  <c r="F251" i="35" s="1"/>
  <c r="E348" i="35"/>
  <c r="F348" i="35" s="1"/>
  <c r="E469" i="35"/>
  <c r="F469" i="35" s="1"/>
  <c r="E276" i="35"/>
  <c r="F276" i="35" s="1"/>
  <c r="E466" i="35"/>
  <c r="F466" i="35" s="1"/>
  <c r="E106" i="35"/>
  <c r="F106" i="35" s="1"/>
  <c r="E153" i="35"/>
  <c r="F153" i="35" s="1"/>
  <c r="E299" i="35"/>
  <c r="F299" i="35" s="1"/>
  <c r="E19" i="35"/>
  <c r="F19" i="35" s="1"/>
  <c r="E59" i="35"/>
  <c r="F59" i="35" s="1"/>
  <c r="E248" i="35"/>
  <c r="F248" i="35" s="1"/>
  <c r="E508" i="35"/>
  <c r="F508" i="35" s="1"/>
  <c r="E339" i="35"/>
  <c r="F339" i="35" s="1"/>
  <c r="E428" i="35"/>
  <c r="F428" i="35" s="1"/>
  <c r="F34" i="41"/>
  <c r="E34" i="41" s="1"/>
  <c r="E33" i="41"/>
  <c r="F4" i="41"/>
  <c r="E4" i="41" s="1"/>
  <c r="E3" i="41"/>
  <c r="F10" i="41"/>
  <c r="E10" i="41" s="1"/>
  <c r="E9" i="41"/>
  <c r="F40" i="41"/>
  <c r="E40" i="41" s="1"/>
  <c r="E39" i="41"/>
  <c r="E63" i="41"/>
  <c r="F64" i="41"/>
  <c r="E64" i="41" s="1"/>
  <c r="F70" i="41"/>
  <c r="E70" i="41" s="1"/>
  <c r="E69" i="41"/>
  <c r="E15" i="41"/>
  <c r="F16" i="41"/>
  <c r="E16" i="41" s="1"/>
  <c r="F22" i="41"/>
  <c r="E22" i="41" s="1"/>
  <c r="E21" i="41"/>
  <c r="F46" i="41"/>
  <c r="E46" i="41" s="1"/>
  <c r="E45" i="41"/>
  <c r="F76" i="41"/>
  <c r="E76" i="41" s="1"/>
  <c r="E75" i="41"/>
  <c r="F82" i="41"/>
  <c r="E82" i="41" s="1"/>
  <c r="E81" i="41"/>
  <c r="F52" i="41"/>
  <c r="E52" i="41" s="1"/>
  <c r="E51" i="41"/>
  <c r="F28" i="41"/>
  <c r="E28" i="41" s="1"/>
  <c r="E27" i="41"/>
  <c r="F58" i="41"/>
  <c r="E58" i="41" s="1"/>
  <c r="E57" i="41"/>
  <c r="E587" i="35"/>
  <c r="F587" i="35" s="1"/>
  <c r="E188" i="35"/>
  <c r="F188" i="35" s="1"/>
  <c r="E226" i="35"/>
  <c r="F226" i="35" s="1"/>
  <c r="E100" i="35"/>
  <c r="F100" i="35" s="1"/>
  <c r="E180" i="35"/>
  <c r="F180" i="35" s="1"/>
  <c r="E593" i="35"/>
  <c r="F593" i="35" s="1"/>
  <c r="E540" i="35"/>
  <c r="F540" i="35" s="1"/>
  <c r="E88" i="35"/>
  <c r="F88" i="35" s="1"/>
  <c r="E566" i="35"/>
  <c r="F566" i="35" s="1"/>
  <c r="E588" i="35"/>
  <c r="F588" i="35" s="1"/>
  <c r="E548" i="35"/>
  <c r="F548" i="35" s="1"/>
  <c r="E284" i="35"/>
  <c r="F284" i="35" s="1"/>
  <c r="E297" i="35"/>
  <c r="F297" i="35" s="1"/>
  <c r="E177" i="35"/>
  <c r="F177" i="35" s="1"/>
  <c r="E83" i="35"/>
  <c r="F83" i="35" s="1"/>
  <c r="E50" i="35"/>
  <c r="F50" i="35" s="1"/>
  <c r="E444" i="35"/>
  <c r="F444" i="35" s="1"/>
  <c r="E608" i="35"/>
  <c r="F608" i="35" s="1"/>
  <c r="E106" i="36"/>
  <c r="F106" i="36" s="1"/>
  <c r="AD620" i="35"/>
  <c r="E181" i="35"/>
  <c r="F181" i="35" s="1"/>
  <c r="E246" i="35"/>
  <c r="F246" i="35" s="1"/>
  <c r="E162" i="35"/>
  <c r="F162" i="35" s="1"/>
  <c r="E477" i="35"/>
  <c r="F477" i="35" s="1"/>
  <c r="E491" i="35"/>
  <c r="F491" i="35" s="1"/>
  <c r="E530" i="35"/>
  <c r="F530" i="35" s="1"/>
  <c r="E546" i="35"/>
  <c r="F546" i="35" s="1"/>
  <c r="E287" i="35"/>
  <c r="F287" i="35" s="1"/>
  <c r="E174" i="35"/>
  <c r="F174" i="35" s="1"/>
  <c r="E406" i="35"/>
  <c r="F406" i="35" s="1"/>
  <c r="E213" i="35"/>
  <c r="F213" i="35" s="1"/>
  <c r="E227" i="35"/>
  <c r="F227" i="35" s="1"/>
  <c r="E450" i="35"/>
  <c r="F450" i="35" s="1"/>
  <c r="E589" i="35"/>
  <c r="F589" i="35" s="1"/>
  <c r="E236" i="35"/>
  <c r="F236" i="35" s="1"/>
  <c r="E318" i="35"/>
  <c r="F318" i="35" s="1"/>
  <c r="E189" i="35"/>
  <c r="F189" i="35" s="1"/>
  <c r="E464" i="35"/>
  <c r="F464" i="35" s="1"/>
  <c r="E541" i="35"/>
  <c r="F541" i="35" s="1"/>
  <c r="E518" i="35"/>
  <c r="F518" i="35" s="1"/>
  <c r="E31" i="35"/>
  <c r="F31" i="35" s="1"/>
  <c r="E145" i="35"/>
  <c r="F145" i="35" s="1"/>
  <c r="E163" i="35"/>
  <c r="F163" i="35" s="1"/>
  <c r="E515" i="35"/>
  <c r="F515" i="35" s="1"/>
  <c r="E85" i="35"/>
  <c r="F85" i="35" s="1"/>
  <c r="E391" i="35"/>
  <c r="F391" i="35" s="1"/>
  <c r="E220" i="35"/>
  <c r="F220" i="35" s="1"/>
  <c r="E334" i="35"/>
  <c r="F334" i="35" s="1"/>
  <c r="E558" i="35"/>
  <c r="F558" i="35" s="1"/>
  <c r="E502" i="35"/>
  <c r="F502" i="35" s="1"/>
  <c r="E432" i="35"/>
  <c r="F432" i="35" s="1"/>
  <c r="E415" i="35"/>
  <c r="F415" i="35" s="1"/>
  <c r="E585" i="35"/>
  <c r="F585" i="35" s="1"/>
  <c r="T619" i="36"/>
  <c r="S620" i="36"/>
  <c r="P619" i="36"/>
  <c r="Z619" i="36"/>
  <c r="AE619" i="35"/>
  <c r="E463" i="35"/>
  <c r="F463" i="35" s="1"/>
  <c r="E63" i="35"/>
  <c r="F63" i="35" s="1"/>
  <c r="E337" i="35"/>
  <c r="F337" i="35" s="1"/>
  <c r="E499" i="35"/>
  <c r="F499" i="35" s="1"/>
  <c r="E575" i="35"/>
  <c r="F575" i="35" s="1"/>
  <c r="E322" i="35"/>
  <c r="F322" i="35" s="1"/>
  <c r="E471" i="35"/>
  <c r="F471" i="35" s="1"/>
  <c r="E511" i="35"/>
  <c r="F511" i="35" s="1"/>
  <c r="E70" i="35"/>
  <c r="F70" i="35" s="1"/>
  <c r="E367" i="35"/>
  <c r="F367" i="35" s="1"/>
  <c r="E516" i="35"/>
  <c r="F516" i="35" s="1"/>
  <c r="E108" i="35"/>
  <c r="F108" i="35" s="1"/>
  <c r="E270" i="35"/>
  <c r="F270" i="35" s="1"/>
  <c r="E119" i="35"/>
  <c r="F119" i="35" s="1"/>
  <c r="E143" i="35"/>
  <c r="F143" i="35" s="1"/>
  <c r="E419" i="35"/>
  <c r="F419" i="35" s="1"/>
  <c r="E295" i="35"/>
  <c r="F295" i="35" s="1"/>
  <c r="E597" i="35"/>
  <c r="F597" i="35" s="1"/>
  <c r="E155" i="35"/>
  <c r="F155" i="35" s="1"/>
  <c r="E377" i="35"/>
  <c r="F377" i="35" s="1"/>
  <c r="E172" i="35"/>
  <c r="F172" i="35" s="1"/>
  <c r="E82" i="35"/>
  <c r="F82" i="35" s="1"/>
  <c r="E349" i="35"/>
  <c r="F349" i="35" s="1"/>
  <c r="E288" i="35"/>
  <c r="F288" i="35" s="1"/>
  <c r="E460" i="35"/>
  <c r="F460" i="35" s="1"/>
  <c r="E301" i="35"/>
  <c r="F301" i="35" s="1"/>
  <c r="E130" i="35"/>
  <c r="F130" i="35" s="1"/>
  <c r="E480" i="35"/>
  <c r="F480" i="35" s="1"/>
  <c r="E12" i="35"/>
  <c r="F12" i="35" s="1"/>
  <c r="E429" i="35"/>
  <c r="F429" i="35" s="1"/>
  <c r="E338" i="35"/>
  <c r="F338" i="35" s="1"/>
  <c r="E474" i="35"/>
  <c r="F474" i="35" s="1"/>
  <c r="E79" i="35"/>
  <c r="F79" i="35" s="1"/>
  <c r="O618" i="36"/>
  <c r="N619" i="36"/>
  <c r="AB619" i="36"/>
  <c r="AG619" i="35"/>
  <c r="Q619" i="36"/>
  <c r="AC620" i="36"/>
  <c r="AH620" i="35"/>
  <c r="E327" i="35"/>
  <c r="F327" i="35" s="1"/>
  <c r="E131" i="35"/>
  <c r="F131" i="35" s="1"/>
  <c r="E37" i="35"/>
  <c r="F37" i="35" s="1"/>
  <c r="E568" i="35"/>
  <c r="F568" i="35" s="1"/>
  <c r="E614" i="35"/>
  <c r="F614" i="35" s="1"/>
  <c r="E350" i="35"/>
  <c r="F350" i="35" s="1"/>
  <c r="E219" i="35"/>
  <c r="F219" i="35" s="1"/>
  <c r="E610" i="35"/>
  <c r="F610" i="35" s="1"/>
  <c r="E66" i="35"/>
  <c r="F66" i="35" s="1"/>
  <c r="E370" i="35"/>
  <c r="F370" i="35" s="1"/>
  <c r="E292" i="35"/>
  <c r="F292" i="35" s="1"/>
  <c r="E160" i="35"/>
  <c r="F160" i="35" s="1"/>
  <c r="E109" i="35"/>
  <c r="F109" i="35" s="1"/>
  <c r="E539" i="35"/>
  <c r="F539" i="35" s="1"/>
  <c r="E496" i="35"/>
  <c r="F496" i="35" s="1"/>
  <c r="E231" i="35"/>
  <c r="F231" i="35" s="1"/>
  <c r="E535" i="35"/>
  <c r="F535" i="35" s="1"/>
  <c r="E495" i="35"/>
  <c r="F495" i="35" s="1"/>
  <c r="E57" i="35"/>
  <c r="F57" i="35" s="1"/>
  <c r="E509" i="35"/>
  <c r="F509" i="35" s="1"/>
  <c r="E205" i="35"/>
  <c r="F205" i="35" s="1"/>
  <c r="E182" i="35"/>
  <c r="F182" i="35" s="1"/>
  <c r="E43" i="35"/>
  <c r="F43" i="35" s="1"/>
  <c r="E10" i="35"/>
  <c r="F10" i="35" s="1"/>
  <c r="E304" i="35"/>
  <c r="F304" i="35" s="1"/>
  <c r="E33" i="35"/>
  <c r="F33" i="35" s="1"/>
  <c r="E282" i="35"/>
  <c r="F282" i="35" s="1"/>
  <c r="E506" i="35"/>
  <c r="F506" i="35" s="1"/>
  <c r="E201" i="35"/>
  <c r="F201" i="35" s="1"/>
  <c r="E268" i="35"/>
  <c r="F268" i="35" s="1"/>
  <c r="E564" i="35"/>
  <c r="F564" i="35" s="1"/>
  <c r="E393" i="35"/>
  <c r="F393" i="35" s="1"/>
  <c r="E154" i="35"/>
  <c r="F154" i="35" s="1"/>
  <c r="E355" i="35"/>
  <c r="F355" i="35" s="1"/>
  <c r="E211" i="35"/>
  <c r="F211" i="35" s="1"/>
  <c r="L618" i="36"/>
  <c r="T620" i="36"/>
  <c r="AD619" i="36"/>
  <c r="AA620" i="36"/>
  <c r="X620" i="35"/>
  <c r="P620" i="36"/>
  <c r="E387" i="35"/>
  <c r="F387" i="35" s="1"/>
  <c r="E253" i="35"/>
  <c r="F253" i="35" s="1"/>
  <c r="E294" i="35"/>
  <c r="F294" i="35" s="1"/>
  <c r="E128" i="35"/>
  <c r="F128" i="35" s="1"/>
  <c r="E590" i="35"/>
  <c r="F590" i="35" s="1"/>
  <c r="E442" i="35"/>
  <c r="F442" i="35" s="1"/>
  <c r="E67" i="35"/>
  <c r="F67" i="35" s="1"/>
  <c r="E56" i="35"/>
  <c r="F56" i="35" s="1"/>
  <c r="E170" i="35"/>
  <c r="F170" i="35" s="1"/>
  <c r="E310" i="35"/>
  <c r="F310" i="35" s="1"/>
  <c r="E286" i="35"/>
  <c r="F286" i="35" s="1"/>
  <c r="E596" i="35"/>
  <c r="F596" i="35" s="1"/>
  <c r="E125" i="35"/>
  <c r="F125" i="35" s="1"/>
  <c r="E80" i="35"/>
  <c r="F80" i="35" s="1"/>
  <c r="E314" i="35"/>
  <c r="F314" i="35" s="1"/>
  <c r="E411" i="35"/>
  <c r="F411" i="35" s="1"/>
  <c r="E376" i="35"/>
  <c r="F376" i="35" s="1"/>
  <c r="E281" i="35"/>
  <c r="F281" i="35" s="1"/>
  <c r="E192" i="35"/>
  <c r="F192" i="35" s="1"/>
  <c r="R620" i="36"/>
  <c r="R618" i="36"/>
  <c r="AF619" i="36"/>
  <c r="Y619" i="35"/>
  <c r="K618" i="36"/>
  <c r="AE620" i="36"/>
  <c r="E373" i="35"/>
  <c r="F373" i="35" s="1"/>
  <c r="E544" i="35"/>
  <c r="F544" i="35" s="1"/>
  <c r="E229" i="35"/>
  <c r="F229" i="35" s="1"/>
  <c r="E520" i="35"/>
  <c r="F520" i="35" s="1"/>
  <c r="E233" i="35"/>
  <c r="F233" i="35" s="1"/>
  <c r="E84" i="35"/>
  <c r="F84" i="35" s="1"/>
  <c r="E405" i="35"/>
  <c r="F405" i="35" s="1"/>
  <c r="E11" i="35"/>
  <c r="F11" i="35" s="1"/>
  <c r="E95" i="35"/>
  <c r="F95" i="35" s="1"/>
  <c r="E118" i="35"/>
  <c r="F118" i="35" s="1"/>
  <c r="E28" i="35"/>
  <c r="F28" i="35" s="1"/>
  <c r="E517" i="35"/>
  <c r="F517" i="35" s="1"/>
  <c r="E238" i="35"/>
  <c r="F238" i="35" s="1"/>
  <c r="E556" i="35"/>
  <c r="F556" i="35" s="1"/>
  <c r="E421" i="35"/>
  <c r="F421" i="35" s="1"/>
  <c r="E528" i="35"/>
  <c r="F528" i="35" s="1"/>
  <c r="E216" i="35"/>
  <c r="F216" i="35" s="1"/>
  <c r="E341" i="35"/>
  <c r="F341" i="35" s="1"/>
  <c r="E278" i="35"/>
  <c r="F278" i="35" s="1"/>
  <c r="E269" i="35"/>
  <c r="F269" i="35" s="1"/>
  <c r="E210" i="35"/>
  <c r="F210" i="35" s="1"/>
  <c r="E198" i="35"/>
  <c r="F198" i="35" s="1"/>
  <c r="E324" i="35"/>
  <c r="F324" i="35" s="1"/>
  <c r="E74" i="35"/>
  <c r="F74" i="35" s="1"/>
  <c r="E105" i="35"/>
  <c r="F105" i="35" s="1"/>
  <c r="E309" i="35"/>
  <c r="F309" i="35" s="1"/>
  <c r="E503" i="35"/>
  <c r="F503" i="35" s="1"/>
  <c r="E306" i="35"/>
  <c r="F306" i="35" s="1"/>
  <c r="E245" i="35"/>
  <c r="F245" i="35" s="1"/>
  <c r="E388" i="35"/>
  <c r="F388" i="35" s="1"/>
  <c r="E120" i="35"/>
  <c r="F120" i="35" s="1"/>
  <c r="E107" i="35"/>
  <c r="F107" i="35" s="1"/>
  <c r="E434" i="35"/>
  <c r="F434" i="35" s="1"/>
  <c r="E271" i="35"/>
  <c r="F271" i="35" s="1"/>
  <c r="E396" i="35"/>
  <c r="F396" i="35" s="1"/>
  <c r="E65" i="35"/>
  <c r="F65" i="35" s="1"/>
  <c r="E488" i="35"/>
  <c r="F488" i="35" s="1"/>
  <c r="E123" i="35"/>
  <c r="F123" i="35" s="1"/>
  <c r="E240" i="35"/>
  <c r="F240" i="35" s="1"/>
  <c r="E169" i="35"/>
  <c r="F169" i="35" s="1"/>
  <c r="E60" i="35"/>
  <c r="F60" i="35" s="1"/>
  <c r="E147" i="35"/>
  <c r="F147" i="35" s="1"/>
  <c r="E29" i="35"/>
  <c r="F29" i="35" s="1"/>
  <c r="E242" i="35"/>
  <c r="F242" i="35" s="1"/>
  <c r="E133" i="35"/>
  <c r="F133" i="35" s="1"/>
  <c r="U619" i="36"/>
  <c r="K619" i="36"/>
  <c r="O619" i="36"/>
  <c r="AG620" i="36"/>
  <c r="Z620" i="35"/>
  <c r="E148" i="35"/>
  <c r="F148" i="35" s="1"/>
  <c r="E4" i="25"/>
  <c r="E371" i="35"/>
  <c r="F371" i="35" s="1"/>
  <c r="E260" i="35"/>
  <c r="F260" i="35" s="1"/>
  <c r="E372" i="35"/>
  <c r="F372" i="35" s="1"/>
  <c r="E262" i="35"/>
  <c r="F262" i="35" s="1"/>
  <c r="E412" i="35"/>
  <c r="F412" i="35" s="1"/>
  <c r="E446" i="35"/>
  <c r="F446" i="35" s="1"/>
  <c r="E116" i="35"/>
  <c r="F116" i="35" s="1"/>
  <c r="E48" i="35"/>
  <c r="F48" i="35" s="1"/>
  <c r="E423" i="35"/>
  <c r="F423" i="35" s="1"/>
  <c r="E254" i="35"/>
  <c r="F254" i="35" s="1"/>
  <c r="E449" i="35"/>
  <c r="F449" i="35" s="1"/>
  <c r="E23" i="35"/>
  <c r="F23" i="35" s="1"/>
  <c r="E592" i="35"/>
  <c r="F592" i="35" s="1"/>
  <c r="E560" i="35"/>
  <c r="F560" i="35" s="1"/>
  <c r="E582" i="35"/>
  <c r="F582" i="35" s="1"/>
  <c r="E214" i="35"/>
  <c r="F214" i="35" s="1"/>
  <c r="E112" i="35"/>
  <c r="F112" i="35" s="1"/>
  <c r="E291" i="35"/>
  <c r="F291" i="35" s="1"/>
  <c r="E414" i="35"/>
  <c r="F414" i="35" s="1"/>
  <c r="E17" i="35"/>
  <c r="F17" i="35" s="1"/>
  <c r="N618" i="36"/>
  <c r="AH619" i="36"/>
  <c r="AA619" i="35"/>
  <c r="E490" i="35"/>
  <c r="F490" i="35" s="1"/>
  <c r="E228" i="35"/>
  <c r="F228" i="35" s="1"/>
  <c r="E193" i="35"/>
  <c r="F193" i="35" s="1"/>
  <c r="E197" i="35"/>
  <c r="F197" i="35" s="1"/>
  <c r="E358" i="35"/>
  <c r="F358" i="35" s="1"/>
  <c r="E498" i="35"/>
  <c r="F498" i="35" s="1"/>
  <c r="E158" i="35"/>
  <c r="F158" i="35" s="1"/>
  <c r="E256" i="35"/>
  <c r="F256" i="35" s="1"/>
  <c r="E61" i="35"/>
  <c r="F61" i="35" s="1"/>
  <c r="E32" i="35"/>
  <c r="F32" i="35" s="1"/>
  <c r="E361" i="35"/>
  <c r="F361" i="35" s="1"/>
  <c r="E467" i="35"/>
  <c r="F467" i="35" s="1"/>
  <c r="E104" i="35"/>
  <c r="F104" i="35" s="1"/>
  <c r="E599" i="35"/>
  <c r="F599" i="35" s="1"/>
  <c r="E140" i="35"/>
  <c r="F140" i="35" s="1"/>
  <c r="E379" i="35"/>
  <c r="F379" i="35" s="1"/>
  <c r="E408" i="35"/>
  <c r="F408" i="35" s="1"/>
  <c r="E13" i="35"/>
  <c r="F13" i="35" s="1"/>
  <c r="E606" i="35"/>
  <c r="F606" i="35" s="1"/>
  <c r="E225" i="35"/>
  <c r="F225" i="35" s="1"/>
  <c r="E330" i="35"/>
  <c r="F330" i="35" s="1"/>
  <c r="E27" i="35"/>
  <c r="F27" i="35" s="1"/>
  <c r="E250" i="35"/>
  <c r="F250" i="35" s="1"/>
  <c r="E215" i="35"/>
  <c r="F215" i="35" s="1"/>
  <c r="E364" i="35"/>
  <c r="F364" i="35" s="1"/>
  <c r="E562" i="35"/>
  <c r="F562" i="35" s="1"/>
  <c r="E224" i="35"/>
  <c r="F224" i="35" s="1"/>
  <c r="E433" i="35"/>
  <c r="F433" i="35" s="1"/>
  <c r="E346" i="35"/>
  <c r="F346" i="35" s="1"/>
  <c r="AB620" i="35"/>
  <c r="E51" i="35"/>
  <c r="F51" i="35" s="1"/>
  <c r="E142" i="35"/>
  <c r="F142" i="35" s="1"/>
  <c r="E252" i="35"/>
  <c r="F252" i="35" s="1"/>
  <c r="E492" i="35"/>
  <c r="F492" i="35" s="1"/>
  <c r="E207" i="35"/>
  <c r="F207" i="35" s="1"/>
  <c r="E375" i="35"/>
  <c r="F375" i="35" s="1"/>
  <c r="E357" i="35"/>
  <c r="F357" i="35" s="1"/>
  <c r="E323" i="35"/>
  <c r="F323" i="35" s="1"/>
  <c r="E431" i="35"/>
  <c r="F431" i="35" s="1"/>
  <c r="E249" i="35"/>
  <c r="F249" i="35" s="1"/>
  <c r="E41" i="35"/>
  <c r="F41" i="35" s="1"/>
  <c r="E129" i="35"/>
  <c r="F129" i="35" s="1"/>
  <c r="E316" i="35"/>
  <c r="F316" i="35" s="1"/>
  <c r="E607" i="35"/>
  <c r="F607" i="35" s="1"/>
  <c r="E407" i="35"/>
  <c r="F407" i="35" s="1"/>
  <c r="E417" i="35"/>
  <c r="F417" i="35" s="1"/>
  <c r="E39" i="35"/>
  <c r="F39" i="35" s="1"/>
  <c r="E194" i="35"/>
  <c r="F194" i="35" s="1"/>
  <c r="E565" i="35"/>
  <c r="F565" i="35" s="1"/>
  <c r="E247" i="35"/>
  <c r="F247" i="35" s="1"/>
  <c r="E500" i="35"/>
  <c r="F500" i="35" s="1"/>
  <c r="E399" i="35"/>
  <c r="F399" i="35" s="1"/>
  <c r="E470" i="35"/>
  <c r="F470" i="35" s="1"/>
  <c r="E55" i="35"/>
  <c r="F55" i="35" s="1"/>
  <c r="E186" i="35"/>
  <c r="F186" i="35" s="1"/>
  <c r="E208" i="35"/>
  <c r="F208" i="35" s="1"/>
  <c r="E486" i="35"/>
  <c r="F486" i="35" s="1"/>
  <c r="E368" i="35"/>
  <c r="F368" i="35" s="1"/>
  <c r="E537" i="35"/>
  <c r="F537" i="35" s="1"/>
  <c r="E22" i="35"/>
  <c r="F22" i="35" s="1"/>
  <c r="E98" i="35"/>
  <c r="F98" i="35" s="1"/>
  <c r="E45" i="35"/>
  <c r="F45" i="35" s="1"/>
  <c r="E441" i="35"/>
  <c r="F441" i="35" s="1"/>
  <c r="E504" i="35"/>
  <c r="F504" i="35" s="1"/>
  <c r="E96" i="35"/>
  <c r="F96" i="35" s="1"/>
  <c r="E62" i="35"/>
  <c r="F62" i="35" s="1"/>
  <c r="E200" i="35"/>
  <c r="F200" i="35" s="1"/>
  <c r="E319" i="35"/>
  <c r="F319" i="35" s="1"/>
  <c r="E382" i="35"/>
  <c r="F382" i="35" s="1"/>
  <c r="E438" i="35"/>
  <c r="F438" i="35" s="1"/>
  <c r="E380" i="35"/>
  <c r="F380" i="35" s="1"/>
  <c r="E157" i="35"/>
  <c r="F157" i="35" s="1"/>
  <c r="E550" i="35"/>
  <c r="F550" i="35" s="1"/>
  <c r="E394" i="35"/>
  <c r="F394" i="35" s="1"/>
  <c r="E212" i="35"/>
  <c r="F212" i="35" s="1"/>
  <c r="E175" i="35"/>
  <c r="F175" i="35" s="1"/>
  <c r="E78" i="35"/>
  <c r="F78" i="35" s="1"/>
  <c r="E273" i="35"/>
  <c r="F273" i="35" s="1"/>
  <c r="E52" i="35"/>
  <c r="F52" i="35" s="1"/>
  <c r="E331" i="35"/>
  <c r="F331" i="35" s="1"/>
  <c r="E302" i="35"/>
  <c r="F302" i="35" s="1"/>
  <c r="E97" i="35"/>
  <c r="F97" i="35" s="1"/>
  <c r="E602" i="35"/>
  <c r="F602" i="35" s="1"/>
  <c r="E468" i="35"/>
  <c r="F468" i="35" s="1"/>
  <c r="E383" i="35"/>
  <c r="F383" i="35" s="1"/>
  <c r="E114" i="35"/>
  <c r="F114" i="35" s="1"/>
  <c r="E54" i="35"/>
  <c r="F54" i="35" s="1"/>
  <c r="E360" i="35"/>
  <c r="F360" i="35" s="1"/>
  <c r="U620" i="36"/>
  <c r="X619" i="36"/>
  <c r="AC619" i="35"/>
  <c r="X618" i="36"/>
  <c r="Z618" i="36"/>
  <c r="AB618" i="36"/>
  <c r="AD618" i="36"/>
  <c r="AF618" i="36"/>
  <c r="AH618" i="36"/>
  <c r="Y619" i="36"/>
  <c r="AA619" i="36"/>
  <c r="AC619" i="36"/>
  <c r="AE619" i="36"/>
  <c r="AG619" i="36"/>
  <c r="X620" i="36"/>
  <c r="Z620" i="36"/>
  <c r="AB620" i="36"/>
  <c r="AD620" i="36"/>
  <c r="AF620" i="36"/>
  <c r="AH620" i="36"/>
  <c r="Y618" i="35"/>
  <c r="AA618" i="35"/>
  <c r="AC618" i="35"/>
  <c r="AE618" i="35"/>
  <c r="AG618" i="35"/>
  <c r="X619" i="35"/>
  <c r="Z619" i="35"/>
  <c r="AB619" i="35"/>
  <c r="AD619" i="35"/>
  <c r="AF619" i="35"/>
  <c r="AH619" i="35"/>
  <c r="Y620" i="35"/>
  <c r="AA620" i="35"/>
  <c r="AC620" i="35"/>
  <c r="AE620" i="35"/>
  <c r="AG620" i="35"/>
  <c r="Y618" i="36"/>
  <c r="AA618" i="36"/>
  <c r="AC618" i="36"/>
  <c r="AE618" i="36"/>
  <c r="AG618" i="36"/>
  <c r="X618" i="35"/>
  <c r="Z618" i="35"/>
  <c r="AB618" i="35"/>
  <c r="AD618" i="35"/>
  <c r="AF618" i="35"/>
  <c r="AH618" i="35"/>
  <c r="E62" i="36"/>
  <c r="F62" i="36" s="1"/>
  <c r="E584" i="36"/>
  <c r="F584" i="36" s="1"/>
  <c r="E221" i="36"/>
  <c r="F221" i="36" s="1"/>
  <c r="E126" i="36"/>
  <c r="F126" i="36" s="1"/>
  <c r="E289" i="36"/>
  <c r="F289" i="36" s="1"/>
  <c r="E107" i="36"/>
  <c r="F107" i="36" s="1"/>
  <c r="E38" i="36"/>
  <c r="F38" i="36" s="1"/>
  <c r="E477" i="36"/>
  <c r="F477" i="36" s="1"/>
  <c r="E272" i="36"/>
  <c r="F272" i="36" s="1"/>
  <c r="E405" i="36"/>
  <c r="F405" i="36" s="1"/>
  <c r="E458" i="36"/>
  <c r="F458" i="36" s="1"/>
  <c r="E559" i="36"/>
  <c r="F559" i="36" s="1"/>
  <c r="E572" i="36"/>
  <c r="F572" i="36" s="1"/>
  <c r="E527" i="36"/>
  <c r="F527" i="36" s="1"/>
  <c r="E94" i="36"/>
  <c r="F94" i="36" s="1"/>
  <c r="E561" i="36"/>
  <c r="F561" i="36" s="1"/>
  <c r="E401" i="36"/>
  <c r="F401" i="36" s="1"/>
  <c r="E290" i="36"/>
  <c r="F290" i="36" s="1"/>
  <c r="E119" i="36"/>
  <c r="F119" i="36" s="1"/>
  <c r="E321" i="36"/>
  <c r="F321" i="36" s="1"/>
  <c r="E102" i="36"/>
  <c r="F102" i="36" s="1"/>
  <c r="E291" i="36"/>
  <c r="F291" i="36" s="1"/>
  <c r="E47" i="36"/>
  <c r="F47" i="36" s="1"/>
  <c r="E82" i="36"/>
  <c r="F82" i="36" s="1"/>
  <c r="E334" i="36"/>
  <c r="F334" i="36" s="1"/>
  <c r="E273" i="36"/>
  <c r="F273" i="36" s="1"/>
  <c r="E463" i="36"/>
  <c r="F463" i="36" s="1"/>
  <c r="E30" i="36"/>
  <c r="F30" i="36" s="1"/>
  <c r="E556" i="36"/>
  <c r="F556" i="36" s="1"/>
  <c r="E55" i="36"/>
  <c r="F55" i="36" s="1"/>
  <c r="E265" i="36"/>
  <c r="F265" i="36" s="1"/>
  <c r="E183" i="36"/>
  <c r="F183" i="36" s="1"/>
  <c r="E534" i="36"/>
  <c r="F534" i="36" s="1"/>
  <c r="E585" i="36"/>
  <c r="F585" i="36" s="1"/>
  <c r="E67" i="36"/>
  <c r="F67" i="36" s="1"/>
  <c r="E8" i="36"/>
  <c r="F8" i="36" s="1"/>
  <c r="E375" i="36"/>
  <c r="F375" i="36" s="1"/>
  <c r="E420" i="36"/>
  <c r="F420" i="36" s="1"/>
  <c r="E204" i="36"/>
  <c r="F204" i="36" s="1"/>
  <c r="E522" i="36"/>
  <c r="F522" i="36" s="1"/>
  <c r="E552" i="36"/>
  <c r="F552" i="36" s="1"/>
  <c r="E440" i="36"/>
  <c r="F440" i="36" s="1"/>
  <c r="E454" i="36"/>
  <c r="F454" i="36" s="1"/>
  <c r="E453" i="36"/>
  <c r="F453" i="36" s="1"/>
  <c r="E319" i="36"/>
  <c r="F319" i="36" s="1"/>
  <c r="E471" i="36"/>
  <c r="F471" i="36" s="1"/>
  <c r="E154" i="36"/>
  <c r="F154" i="36" s="1"/>
  <c r="E519" i="36"/>
  <c r="F519" i="36" s="1"/>
  <c r="E482" i="36"/>
  <c r="F482" i="36" s="1"/>
  <c r="E345" i="36"/>
  <c r="F345" i="36" s="1"/>
  <c r="E390" i="36"/>
  <c r="F390" i="36" s="1"/>
  <c r="E65" i="36"/>
  <c r="F65" i="36" s="1"/>
  <c r="E562" i="36"/>
  <c r="F562" i="36" s="1"/>
  <c r="E279" i="36"/>
  <c r="F279" i="36" s="1"/>
  <c r="E391" i="36"/>
  <c r="F391" i="36" s="1"/>
  <c r="E296" i="36"/>
  <c r="F296" i="36" s="1"/>
  <c r="E206" i="36"/>
  <c r="F206" i="36" s="1"/>
  <c r="E493" i="36"/>
  <c r="F493" i="36" s="1"/>
  <c r="E245" i="36"/>
  <c r="F245" i="36" s="1"/>
  <c r="E484" i="36"/>
  <c r="F484" i="36" s="1"/>
  <c r="E366" i="36"/>
  <c r="F366" i="36" s="1"/>
  <c r="E143" i="36"/>
  <c r="F143" i="36" s="1"/>
  <c r="E209" i="36"/>
  <c r="F209" i="36" s="1"/>
  <c r="E46" i="36"/>
  <c r="F46" i="36" s="1"/>
  <c r="E506" i="36"/>
  <c r="F506" i="36" s="1"/>
  <c r="E320" i="36"/>
  <c r="F320" i="36" s="1"/>
  <c r="E103" i="36"/>
  <c r="F103" i="36" s="1"/>
  <c r="E410" i="36"/>
  <c r="F410" i="36" s="1"/>
  <c r="E341" i="36"/>
  <c r="F341" i="36" s="1"/>
  <c r="E150" i="36"/>
  <c r="F150" i="36" s="1"/>
  <c r="E271" i="36"/>
  <c r="F271" i="36" s="1"/>
  <c r="E138" i="36"/>
  <c r="F138" i="36" s="1"/>
  <c r="E467" i="36"/>
  <c r="F467" i="36" s="1"/>
  <c r="E614" i="36"/>
  <c r="F614" i="36" s="1"/>
  <c r="E35" i="36"/>
  <c r="F35" i="36" s="1"/>
  <c r="E270" i="36"/>
  <c r="F270" i="36" s="1"/>
  <c r="E426" i="36"/>
  <c r="F426" i="36" s="1"/>
  <c r="E235" i="36"/>
  <c r="F235" i="36" s="1"/>
  <c r="E308" i="36"/>
  <c r="F308" i="36" s="1"/>
  <c r="E19" i="36"/>
  <c r="F19" i="36" s="1"/>
  <c r="E91" i="36"/>
  <c r="F91" i="36" s="1"/>
  <c r="E60" i="36"/>
  <c r="F60" i="36" s="1"/>
  <c r="E383" i="36"/>
  <c r="F383" i="36" s="1"/>
  <c r="E352" i="36"/>
  <c r="F352" i="36" s="1"/>
  <c r="E416" i="36"/>
  <c r="F416" i="36" s="1"/>
  <c r="E280" i="36"/>
  <c r="F280" i="36" s="1"/>
  <c r="E318" i="36"/>
  <c r="F318" i="36" s="1"/>
  <c r="E384" i="36"/>
  <c r="F384" i="36" s="1"/>
  <c r="E497" i="36"/>
  <c r="F497" i="36" s="1"/>
  <c r="E197" i="36"/>
  <c r="F197" i="36" s="1"/>
  <c r="E22" i="36"/>
  <c r="F22" i="36" s="1"/>
  <c r="E312" i="36"/>
  <c r="F312" i="36" s="1"/>
  <c r="E313" i="36"/>
  <c r="F313" i="36" s="1"/>
  <c r="E510" i="36"/>
  <c r="F510" i="36" s="1"/>
  <c r="E592" i="36"/>
  <c r="F592" i="36" s="1"/>
  <c r="E298" i="36"/>
  <c r="F298" i="36" s="1"/>
  <c r="E425" i="36"/>
  <c r="F425" i="36" s="1"/>
  <c r="E108" i="36"/>
  <c r="F108" i="36" s="1"/>
  <c r="E380" i="36"/>
  <c r="F380" i="36" s="1"/>
  <c r="E344" i="36"/>
  <c r="F344" i="36" s="1"/>
  <c r="E128" i="36"/>
  <c r="F128" i="36" s="1"/>
  <c r="E569" i="36"/>
  <c r="F569" i="36" s="1"/>
  <c r="E144" i="36"/>
  <c r="F144" i="36" s="1"/>
  <c r="E134" i="36"/>
  <c r="F134" i="36" s="1"/>
  <c r="E451" i="36"/>
  <c r="F451" i="36" s="1"/>
  <c r="E310" i="36"/>
  <c r="F310" i="36" s="1"/>
  <c r="E77" i="36"/>
  <c r="F77" i="36" s="1"/>
  <c r="E243" i="36"/>
  <c r="F243" i="36" s="1"/>
  <c r="E99" i="36"/>
  <c r="F99" i="36" s="1"/>
  <c r="E116" i="36"/>
  <c r="F116" i="36" s="1"/>
  <c r="E307" i="36"/>
  <c r="F307" i="36" s="1"/>
  <c r="E88" i="36"/>
  <c r="F88" i="36" s="1"/>
  <c r="E164" i="36"/>
  <c r="F164" i="36" s="1"/>
  <c r="E388" i="36"/>
  <c r="F388" i="36" s="1"/>
  <c r="E598" i="36"/>
  <c r="F598" i="36" s="1"/>
  <c r="E311" i="36"/>
  <c r="F311" i="36" s="1"/>
  <c r="E153" i="36"/>
  <c r="F153" i="36" s="1"/>
  <c r="E316" i="36"/>
  <c r="F316" i="36" s="1"/>
  <c r="E381" i="36"/>
  <c r="F381" i="36" s="1"/>
  <c r="E115" i="36"/>
  <c r="F115" i="36" s="1"/>
  <c r="E179" i="36"/>
  <c r="F179" i="36" s="1"/>
  <c r="E526" i="36"/>
  <c r="F526" i="36" s="1"/>
  <c r="E398" i="36"/>
  <c r="F398" i="36" s="1"/>
  <c r="E472" i="36"/>
  <c r="F472" i="36" s="1"/>
  <c r="E503" i="36"/>
  <c r="F503" i="36" s="1"/>
  <c r="E92" i="36"/>
  <c r="F92" i="36" s="1"/>
  <c r="E258" i="36"/>
  <c r="F258" i="36" s="1"/>
  <c r="E28" i="36"/>
  <c r="F28" i="36" s="1"/>
  <c r="E462" i="36"/>
  <c r="F462" i="36" s="1"/>
  <c r="E160" i="36"/>
  <c r="F160" i="36" s="1"/>
  <c r="E214" i="36"/>
  <c r="F214" i="36" s="1"/>
  <c r="E435" i="36"/>
  <c r="F435" i="36" s="1"/>
  <c r="E351" i="36"/>
  <c r="F351" i="36" s="1"/>
  <c r="E146" i="36"/>
  <c r="F146" i="36" s="1"/>
  <c r="E242" i="36"/>
  <c r="F242" i="36" s="1"/>
  <c r="E495" i="36"/>
  <c r="F495" i="36" s="1"/>
  <c r="E168" i="36"/>
  <c r="F168" i="36" s="1"/>
  <c r="E528" i="36"/>
  <c r="F528" i="36" s="1"/>
  <c r="E448" i="36"/>
  <c r="F448" i="36" s="1"/>
  <c r="E355" i="36"/>
  <c r="F355" i="36" s="1"/>
  <c r="E478" i="36"/>
  <c r="F478" i="36" s="1"/>
  <c r="E49" i="36"/>
  <c r="F49" i="36" s="1"/>
  <c r="E95" i="36"/>
  <c r="F95" i="36" s="1"/>
  <c r="E580" i="36"/>
  <c r="F580" i="36" s="1"/>
  <c r="E80" i="36"/>
  <c r="F80" i="36" s="1"/>
  <c r="E596" i="36"/>
  <c r="F596" i="36" s="1"/>
  <c r="E349" i="36"/>
  <c r="F349" i="36" s="1"/>
  <c r="E163" i="36"/>
  <c r="F163" i="36" s="1"/>
  <c r="E549" i="36"/>
  <c r="F549" i="36" s="1"/>
  <c r="E459" i="36"/>
  <c r="F459" i="36" s="1"/>
  <c r="E361" i="36"/>
  <c r="F361" i="36" s="1"/>
  <c r="E327" i="36"/>
  <c r="F327" i="36" s="1"/>
  <c r="E226" i="36"/>
  <c r="F226" i="36" s="1"/>
  <c r="E267" i="36"/>
  <c r="F267" i="36" s="1"/>
  <c r="E135" i="36"/>
  <c r="F135" i="36" s="1"/>
  <c r="E370" i="36"/>
  <c r="F370" i="36" s="1"/>
  <c r="E15" i="36"/>
  <c r="F15" i="36" s="1"/>
  <c r="E402" i="36"/>
  <c r="F402" i="36" s="1"/>
  <c r="E124" i="36"/>
  <c r="F124" i="36" s="1"/>
  <c r="E452" i="36"/>
  <c r="F452" i="36" s="1"/>
  <c r="E79" i="36"/>
  <c r="F79" i="36" s="1"/>
  <c r="E331" i="36"/>
  <c r="F331" i="36" s="1"/>
  <c r="E130" i="36"/>
  <c r="F130" i="36" s="1"/>
  <c r="E286" i="36"/>
  <c r="F286" i="36" s="1"/>
  <c r="E149" i="36"/>
  <c r="F149" i="36" s="1"/>
  <c r="E284" i="36"/>
  <c r="F284" i="36" s="1"/>
  <c r="E71" i="36"/>
  <c r="F71" i="36" s="1"/>
  <c r="E301" i="36"/>
  <c r="F301" i="36" s="1"/>
  <c r="E293" i="36"/>
  <c r="F293" i="36" s="1"/>
  <c r="E70" i="36"/>
  <c r="F70" i="36" s="1"/>
  <c r="E565" i="36"/>
  <c r="F565" i="36" s="1"/>
  <c r="E557" i="36"/>
  <c r="F557" i="36" s="1"/>
  <c r="E407" i="36"/>
  <c r="F407" i="36" s="1"/>
  <c r="E288" i="36"/>
  <c r="F288" i="36" s="1"/>
  <c r="E188" i="36"/>
  <c r="F188" i="36" s="1"/>
  <c r="E591" i="36"/>
  <c r="F591" i="36" s="1"/>
  <c r="E229" i="36"/>
  <c r="F229" i="36" s="1"/>
  <c r="E222" i="36"/>
  <c r="F222" i="36" s="1"/>
  <c r="E263" i="36"/>
  <c r="F263" i="36" s="1"/>
  <c r="E487" i="36"/>
  <c r="F487" i="36" s="1"/>
  <c r="E317" i="36"/>
  <c r="F317" i="36" s="1"/>
  <c r="E294" i="36"/>
  <c r="F294" i="36" s="1"/>
  <c r="E269" i="36"/>
  <c r="F269" i="36" s="1"/>
  <c r="E436" i="36"/>
  <c r="F436" i="36" s="1"/>
  <c r="E404" i="36"/>
  <c r="F404" i="36" s="1"/>
  <c r="E424" i="36"/>
  <c r="F424" i="36" s="1"/>
  <c r="E121" i="36"/>
  <c r="F121" i="36" s="1"/>
  <c r="E86" i="36"/>
  <c r="F86" i="36" s="1"/>
  <c r="E196" i="36"/>
  <c r="F196" i="36" s="1"/>
  <c r="E83" i="36"/>
  <c r="F83" i="36" s="1"/>
  <c r="E276" i="36"/>
  <c r="F276" i="36" s="1"/>
  <c r="E581" i="36"/>
  <c r="F581" i="36" s="1"/>
  <c r="E104" i="36"/>
  <c r="F104" i="36" s="1"/>
  <c r="E578" i="36"/>
  <c r="F578" i="36" s="1"/>
  <c r="E441" i="36"/>
  <c r="F441" i="36" s="1"/>
  <c r="E563" i="36"/>
  <c r="F563" i="36" s="1"/>
  <c r="E496" i="36"/>
  <c r="F496" i="36" s="1"/>
  <c r="E127" i="36"/>
  <c r="F127" i="36" s="1"/>
  <c r="E335" i="36"/>
  <c r="F335" i="36" s="1"/>
  <c r="E39" i="36"/>
  <c r="F39" i="36" s="1"/>
  <c r="E142" i="36"/>
  <c r="F142" i="36" s="1"/>
  <c r="E112" i="36"/>
  <c r="F112" i="36" s="1"/>
  <c r="E575" i="36"/>
  <c r="F575" i="36" s="1"/>
  <c r="E508" i="36"/>
  <c r="F508" i="36" s="1"/>
  <c r="E551" i="36"/>
  <c r="F551" i="36" s="1"/>
  <c r="E555" i="36"/>
  <c r="F555" i="36" s="1"/>
  <c r="E589" i="36"/>
  <c r="F589" i="36" s="1"/>
  <c r="E353" i="36"/>
  <c r="F353" i="36" s="1"/>
  <c r="E97" i="36"/>
  <c r="F97" i="36" s="1"/>
  <c r="E192" i="36"/>
  <c r="F192" i="36" s="1"/>
  <c r="E205" i="36"/>
  <c r="F205" i="36" s="1"/>
  <c r="E505" i="36"/>
  <c r="F505" i="36" s="1"/>
  <c r="E479" i="36"/>
  <c r="F479" i="36" s="1"/>
  <c r="E23" i="36"/>
  <c r="F23" i="36" s="1"/>
  <c r="E469" i="36"/>
  <c r="F469" i="36" s="1"/>
  <c r="E247" i="36"/>
  <c r="F247" i="36" s="1"/>
  <c r="E241" i="36"/>
  <c r="F241" i="36" s="1"/>
  <c r="E151" i="36"/>
  <c r="F151" i="36" s="1"/>
  <c r="E187" i="36"/>
  <c r="F187" i="36" s="1"/>
  <c r="E538" i="36"/>
  <c r="F538" i="36" s="1"/>
  <c r="E382" i="36"/>
  <c r="F382" i="36" s="1"/>
  <c r="E170" i="36"/>
  <c r="F170" i="36" s="1"/>
  <c r="E539" i="36"/>
  <c r="F539" i="36" s="1"/>
  <c r="E371" i="36"/>
  <c r="F371" i="36" s="1"/>
  <c r="E523" i="36"/>
  <c r="F523" i="36" s="1"/>
  <c r="E438" i="36"/>
  <c r="F438" i="36" s="1"/>
  <c r="E385" i="36"/>
  <c r="F385" i="36" s="1"/>
  <c r="E178" i="36"/>
  <c r="F178" i="36" s="1"/>
  <c r="E219" i="36"/>
  <c r="F219" i="36" s="1"/>
  <c r="E210" i="36"/>
  <c r="F210" i="36" s="1"/>
  <c r="E395" i="36"/>
  <c r="F395" i="36" s="1"/>
  <c r="E195" i="36"/>
  <c r="F195" i="36" s="1"/>
  <c r="E184" i="36"/>
  <c r="F184" i="36" s="1"/>
  <c r="E224" i="36"/>
  <c r="F224" i="36" s="1"/>
  <c r="E583" i="36"/>
  <c r="F583" i="36" s="1"/>
  <c r="E517" i="36"/>
  <c r="F517" i="36" s="1"/>
  <c r="E408" i="36"/>
  <c r="F408" i="36" s="1"/>
  <c r="E110" i="36"/>
  <c r="F110" i="36" s="1"/>
  <c r="E326" i="36"/>
  <c r="F326" i="36" s="1"/>
  <c r="E533" i="36"/>
  <c r="F533" i="36" s="1"/>
  <c r="E268" i="36"/>
  <c r="F268" i="36" s="1"/>
  <c r="E304" i="36"/>
  <c r="F304" i="36" s="1"/>
  <c r="E176" i="36"/>
  <c r="F176" i="36" s="1"/>
  <c r="E547" i="36"/>
  <c r="F547" i="36" s="1"/>
  <c r="E532" i="36"/>
  <c r="F532" i="36" s="1"/>
  <c r="E69" i="36"/>
  <c r="F69" i="36" s="1"/>
  <c r="E14" i="36"/>
  <c r="F14" i="36" s="1"/>
  <c r="E180" i="36"/>
  <c r="F180" i="36" s="1"/>
  <c r="E283" i="36"/>
  <c r="F283" i="36" s="1"/>
  <c r="E10" i="36"/>
  <c r="F10" i="36" s="1"/>
  <c r="E594" i="36"/>
  <c r="F594" i="36" s="1"/>
  <c r="E389" i="36"/>
  <c r="F389" i="36" s="1"/>
  <c r="E259" i="36"/>
  <c r="F259" i="36" s="1"/>
  <c r="E141" i="36"/>
  <c r="F141" i="36" s="1"/>
  <c r="E365" i="36"/>
  <c r="F365" i="36" s="1"/>
  <c r="E63" i="36"/>
  <c r="F63" i="36" s="1"/>
  <c r="E464" i="36"/>
  <c r="F464" i="36" s="1"/>
  <c r="E148" i="36"/>
  <c r="F148" i="36" s="1"/>
  <c r="E252" i="36"/>
  <c r="F252" i="36" s="1"/>
  <c r="E586" i="36"/>
  <c r="F586" i="36" s="1"/>
  <c r="E500" i="36"/>
  <c r="F500" i="36" s="1"/>
  <c r="E186" i="36"/>
  <c r="F186" i="36" s="1"/>
  <c r="E218" i="36"/>
  <c r="F218" i="36" s="1"/>
  <c r="E44" i="36"/>
  <c r="F44" i="36" s="1"/>
  <c r="E309" i="36"/>
  <c r="F309" i="36" s="1"/>
  <c r="E175" i="36"/>
  <c r="F175" i="36" s="1"/>
  <c r="E133" i="36"/>
  <c r="F133" i="36" s="1"/>
  <c r="E428" i="36"/>
  <c r="F428" i="36" s="1"/>
  <c r="E193" i="36"/>
  <c r="F193" i="36" s="1"/>
  <c r="E411" i="36"/>
  <c r="F411" i="36" s="1"/>
  <c r="E337" i="36"/>
  <c r="F337" i="36" s="1"/>
  <c r="E579" i="36"/>
  <c r="F579" i="36" s="1"/>
  <c r="E498" i="36"/>
  <c r="F498" i="36" s="1"/>
  <c r="E166" i="36"/>
  <c r="F166" i="36" s="1"/>
  <c r="E577" i="36"/>
  <c r="F577" i="36" s="1"/>
  <c r="E332" i="36"/>
  <c r="F332" i="36" s="1"/>
  <c r="E203" i="36"/>
  <c r="F203" i="36" s="1"/>
  <c r="E443" i="36"/>
  <c r="F443" i="36" s="1"/>
  <c r="E123" i="36"/>
  <c r="F123" i="36" s="1"/>
  <c r="E397" i="36"/>
  <c r="F397" i="36" s="1"/>
  <c r="E262" i="36"/>
  <c r="F262" i="36" s="1"/>
  <c r="E354" i="36"/>
  <c r="F354" i="36" s="1"/>
  <c r="E51" i="36"/>
  <c r="F51" i="36" s="1"/>
  <c r="E191" i="36"/>
  <c r="F191" i="36" s="1"/>
  <c r="E360" i="36"/>
  <c r="F360" i="36" s="1"/>
  <c r="E456" i="36"/>
  <c r="F456" i="36" s="1"/>
  <c r="E468" i="36"/>
  <c r="F468" i="36" s="1"/>
  <c r="E574" i="36"/>
  <c r="F574" i="36" s="1"/>
  <c r="E421" i="36"/>
  <c r="F421" i="36" s="1"/>
  <c r="E392" i="36"/>
  <c r="F392" i="36" s="1"/>
  <c r="E324" i="36"/>
  <c r="F324" i="36" s="1"/>
  <c r="E25" i="36"/>
  <c r="F25" i="36" s="1"/>
  <c r="E376" i="36"/>
  <c r="F376" i="36" s="1"/>
  <c r="E152" i="36"/>
  <c r="F152" i="36" s="1"/>
  <c r="E374" i="36"/>
  <c r="F374" i="36" s="1"/>
  <c r="E254" i="36"/>
  <c r="F254" i="36" s="1"/>
  <c r="E232" i="36"/>
  <c r="F232" i="36" s="1"/>
  <c r="E347" i="36"/>
  <c r="F347" i="36" s="1"/>
  <c r="E300" i="36"/>
  <c r="F300" i="36" s="1"/>
  <c r="E457" i="36"/>
  <c r="F457" i="36" s="1"/>
  <c r="E476" i="36"/>
  <c r="F476" i="36" s="1"/>
  <c r="E409" i="36"/>
  <c r="F409" i="36" s="1"/>
  <c r="E593" i="36"/>
  <c r="F593" i="36" s="1"/>
  <c r="E118" i="36"/>
  <c r="F118" i="36" s="1"/>
  <c r="E340" i="36"/>
  <c r="F340" i="36" s="1"/>
  <c r="E59" i="36"/>
  <c r="F59" i="36" s="1"/>
  <c r="E369" i="36"/>
  <c r="F369" i="36" s="1"/>
  <c r="E58" i="36"/>
  <c r="F58" i="36" s="1"/>
  <c r="E535" i="36"/>
  <c r="F535" i="36" s="1"/>
  <c r="E455" i="36"/>
  <c r="F455" i="36" s="1"/>
  <c r="E53" i="36"/>
  <c r="F53" i="36" s="1"/>
  <c r="E217" i="36"/>
  <c r="F217" i="36" s="1"/>
  <c r="E387" i="36"/>
  <c r="F387" i="36" s="1"/>
  <c r="E167" i="36"/>
  <c r="F167" i="36" s="1"/>
  <c r="E274" i="36"/>
  <c r="F274" i="36" s="1"/>
  <c r="E207" i="36"/>
  <c r="F207" i="36" s="1"/>
  <c r="E131" i="36"/>
  <c r="F131" i="36" s="1"/>
  <c r="E32" i="36"/>
  <c r="F32" i="36" s="1"/>
  <c r="E239" i="36"/>
  <c r="F239" i="36" s="1"/>
  <c r="E460" i="36"/>
  <c r="F460" i="36" s="1"/>
  <c r="E64" i="36"/>
  <c r="F64" i="36" s="1"/>
  <c r="E434" i="36"/>
  <c r="F434" i="36" s="1"/>
  <c r="E140" i="36"/>
  <c r="F140" i="36" s="1"/>
  <c r="E12" i="36"/>
  <c r="F12" i="36" s="1"/>
  <c r="E418" i="36"/>
  <c r="F418" i="36" s="1"/>
  <c r="E403" i="36"/>
  <c r="F403" i="36" s="1"/>
  <c r="E542" i="36"/>
  <c r="F542" i="36" s="1"/>
  <c r="E378" i="36"/>
  <c r="F378" i="36" s="1"/>
  <c r="E185" i="36"/>
  <c r="F185" i="36" s="1"/>
  <c r="E531" i="36"/>
  <c r="F531" i="36" s="1"/>
  <c r="E587" i="36"/>
  <c r="F587" i="36" s="1"/>
  <c r="E601" i="36"/>
  <c r="F601" i="36" s="1"/>
  <c r="E541" i="36"/>
  <c r="F541" i="36" s="1"/>
  <c r="E576" i="36"/>
  <c r="F576" i="36" s="1"/>
  <c r="E50" i="36"/>
  <c r="F50" i="36" s="1"/>
  <c r="E113" i="36"/>
  <c r="F113" i="36" s="1"/>
  <c r="E490" i="36"/>
  <c r="F490" i="36" s="1"/>
  <c r="E501" i="36"/>
  <c r="F501" i="36" s="1"/>
  <c r="E275" i="36"/>
  <c r="F275" i="36" s="1"/>
  <c r="E16" i="36"/>
  <c r="F16" i="36" s="1"/>
  <c r="E249" i="36"/>
  <c r="F249" i="36" s="1"/>
  <c r="E24" i="36"/>
  <c r="F24" i="36" s="1"/>
  <c r="E545" i="36"/>
  <c r="F545" i="36" s="1"/>
  <c r="E330" i="36"/>
  <c r="F330" i="36" s="1"/>
  <c r="E277" i="36"/>
  <c r="F277" i="36" s="1"/>
  <c r="E379" i="36"/>
  <c r="F379" i="36" s="1"/>
  <c r="E234" i="36"/>
  <c r="F234" i="36" s="1"/>
  <c r="E172" i="36"/>
  <c r="F172" i="36" s="1"/>
  <c r="E75" i="36"/>
  <c r="F75" i="36" s="1"/>
  <c r="E137" i="36"/>
  <c r="F137" i="36" s="1"/>
  <c r="E41" i="36"/>
  <c r="F41" i="36" s="1"/>
  <c r="E120" i="36"/>
  <c r="F120" i="36" s="1"/>
  <c r="E261" i="36"/>
  <c r="F261" i="36" s="1"/>
  <c r="E554" i="36"/>
  <c r="F554" i="36" s="1"/>
  <c r="E208" i="36"/>
  <c r="F208" i="36" s="1"/>
  <c r="E417" i="36"/>
  <c r="F417" i="36" s="1"/>
  <c r="E558" i="36"/>
  <c r="F558" i="36" s="1"/>
  <c r="E57" i="36"/>
  <c r="F57" i="36" s="1"/>
  <c r="E45" i="36"/>
  <c r="F45" i="36" s="1"/>
  <c r="E248" i="36"/>
  <c r="F248" i="36" s="1"/>
  <c r="E609" i="36"/>
  <c r="F609" i="36" s="1"/>
  <c r="E11" i="36"/>
  <c r="F11" i="36" s="1"/>
  <c r="E240" i="36"/>
  <c r="F240" i="36" s="1"/>
  <c r="E18" i="36"/>
  <c r="F18" i="36" s="1"/>
  <c r="E303" i="36"/>
  <c r="F303" i="36" s="1"/>
  <c r="E325" i="36"/>
  <c r="F325" i="36" s="1"/>
  <c r="E169" i="36"/>
  <c r="F169" i="36" s="1"/>
  <c r="E297" i="36"/>
  <c r="F297" i="36" s="1"/>
  <c r="E430" i="36"/>
  <c r="F430" i="36" s="1"/>
  <c r="E165" i="36"/>
  <c r="F165" i="36" s="1"/>
  <c r="E237" i="36"/>
  <c r="F237" i="36" s="1"/>
  <c r="E93" i="36"/>
  <c r="F93" i="36" s="1"/>
  <c r="E465" i="36"/>
  <c r="F465" i="36" s="1"/>
  <c r="E610" i="36"/>
  <c r="F610" i="36" s="1"/>
  <c r="E415" i="36"/>
  <c r="F415" i="36" s="1"/>
  <c r="E264" i="36"/>
  <c r="F264" i="36" s="1"/>
  <c r="E513" i="36"/>
  <c r="F513" i="36" s="1"/>
  <c r="E323" i="36"/>
  <c r="F323" i="36" s="1"/>
  <c r="E548" i="36"/>
  <c r="F548" i="36" s="1"/>
  <c r="E597" i="36"/>
  <c r="F597" i="36" s="1"/>
  <c r="E530" i="36"/>
  <c r="F530" i="36" s="1"/>
  <c r="E613" i="36"/>
  <c r="F613" i="36" s="1"/>
  <c r="E491" i="36"/>
  <c r="F491" i="36" s="1"/>
  <c r="E386" i="36"/>
  <c r="F386" i="36" s="1"/>
  <c r="E520" i="36"/>
  <c r="F520" i="36" s="1"/>
  <c r="E363" i="36"/>
  <c r="F363" i="36" s="1"/>
  <c r="E568" i="36"/>
  <c r="F568" i="36" s="1"/>
  <c r="E147" i="36"/>
  <c r="F147" i="36" s="1"/>
  <c r="E190" i="36"/>
  <c r="F190" i="36" s="1"/>
  <c r="E255" i="36"/>
  <c r="F255" i="36" s="1"/>
  <c r="E101" i="36"/>
  <c r="F101" i="36" s="1"/>
  <c r="E125" i="36"/>
  <c r="F125" i="36" s="1"/>
  <c r="E606" i="36"/>
  <c r="F606" i="36" s="1"/>
  <c r="E174" i="36"/>
  <c r="F174" i="36" s="1"/>
  <c r="E357" i="36"/>
  <c r="F357" i="36" s="1"/>
  <c r="E447" i="36"/>
  <c r="F447" i="36" s="1"/>
  <c r="E9" i="36"/>
  <c r="F9" i="36" s="1"/>
  <c r="E524" i="36"/>
  <c r="F524" i="36" s="1"/>
  <c r="E155" i="36"/>
  <c r="F155" i="36" s="1"/>
  <c r="E20" i="36"/>
  <c r="F20" i="36" s="1"/>
  <c r="E256" i="36"/>
  <c r="F256" i="36" s="1"/>
  <c r="E36" i="36"/>
  <c r="F36" i="36" s="1"/>
  <c r="E339" i="36"/>
  <c r="F339" i="36" s="1"/>
  <c r="E393" i="36"/>
  <c r="F393" i="36" s="1"/>
  <c r="E215" i="36"/>
  <c r="F215" i="36" s="1"/>
  <c r="E358" i="36"/>
  <c r="F358" i="36" s="1"/>
  <c r="E315" i="36"/>
  <c r="F315" i="36" s="1"/>
  <c r="E34" i="36"/>
  <c r="F34" i="36" s="1"/>
  <c r="E412" i="36"/>
  <c r="F412" i="36" s="1"/>
  <c r="E48" i="36"/>
  <c r="F48" i="36" s="1"/>
  <c r="E213" i="36"/>
  <c r="F213" i="36" s="1"/>
  <c r="E573" i="36"/>
  <c r="F573" i="36" s="1"/>
  <c r="E109" i="36"/>
  <c r="F109" i="36" s="1"/>
  <c r="E74" i="36"/>
  <c r="F74" i="36" s="1"/>
  <c r="E136" i="36"/>
  <c r="F136" i="36" s="1"/>
  <c r="E251" i="36"/>
  <c r="F251" i="36" s="1"/>
  <c r="E159" i="36"/>
  <c r="F159" i="36" s="1"/>
  <c r="E590" i="36"/>
  <c r="F590" i="36" s="1"/>
  <c r="E132" i="36"/>
  <c r="F132" i="36" s="1"/>
  <c r="E489" i="36"/>
  <c r="F489" i="36" s="1"/>
  <c r="E356" i="36"/>
  <c r="F356" i="36" s="1"/>
  <c r="E42" i="36"/>
  <c r="F42" i="36" s="1"/>
  <c r="E292" i="36"/>
  <c r="F292" i="36" s="1"/>
  <c r="E515" i="36"/>
  <c r="F515" i="36" s="1"/>
  <c r="E338" i="36"/>
  <c r="F338" i="36" s="1"/>
  <c r="E364" i="36"/>
  <c r="F364" i="36" s="1"/>
  <c r="E85" i="36"/>
  <c r="F85" i="36" s="1"/>
  <c r="E21" i="36"/>
  <c r="F21" i="36" s="1"/>
  <c r="E414" i="36"/>
  <c r="F414" i="36" s="1"/>
  <c r="E529" i="36"/>
  <c r="F529" i="36" s="1"/>
  <c r="E372" i="36"/>
  <c r="F372" i="36" s="1"/>
  <c r="E546" i="36"/>
  <c r="F546" i="36" s="1"/>
  <c r="E189" i="36"/>
  <c r="F189" i="36" s="1"/>
  <c r="E540" i="36"/>
  <c r="F540" i="36" s="1"/>
  <c r="E72" i="36"/>
  <c r="F72" i="36" s="1"/>
  <c r="E96" i="36"/>
  <c r="F96" i="36" s="1"/>
  <c r="E475" i="36"/>
  <c r="F475" i="36" s="1"/>
  <c r="E461" i="36"/>
  <c r="F461" i="36" s="1"/>
  <c r="E281" i="36"/>
  <c r="F281" i="36" s="1"/>
  <c r="E278" i="36"/>
  <c r="F278" i="36" s="1"/>
  <c r="E173" i="36"/>
  <c r="F173" i="36" s="1"/>
  <c r="E450" i="36"/>
  <c r="F450" i="36" s="1"/>
  <c r="E433" i="36"/>
  <c r="F433" i="36" s="1"/>
  <c r="E73" i="36"/>
  <c r="F73" i="36" s="1"/>
  <c r="E98" i="36"/>
  <c r="F98" i="36" s="1"/>
  <c r="E117" i="36"/>
  <c r="F117" i="36" s="1"/>
  <c r="E602" i="36"/>
  <c r="F602" i="36" s="1"/>
  <c r="E368" i="36"/>
  <c r="F368" i="36" s="1"/>
  <c r="E162" i="36"/>
  <c r="F162" i="36" s="1"/>
  <c r="E521" i="36"/>
  <c r="F521" i="36" s="1"/>
  <c r="E504" i="36"/>
  <c r="F504" i="36" s="1"/>
  <c r="E600" i="36"/>
  <c r="F600" i="36" s="1"/>
  <c r="E253" i="36"/>
  <c r="F253" i="36" s="1"/>
  <c r="E223" i="36"/>
  <c r="F223" i="36" s="1"/>
  <c r="E122" i="36"/>
  <c r="F122" i="36" s="1"/>
  <c r="E570" i="36"/>
  <c r="F570" i="36" s="1"/>
  <c r="E427" i="36"/>
  <c r="F427" i="36" s="1"/>
  <c r="E90" i="36"/>
  <c r="F90" i="36" s="1"/>
  <c r="E445" i="36"/>
  <c r="F445" i="36" s="1"/>
  <c r="E400" i="36"/>
  <c r="F400" i="36" s="1"/>
  <c r="E566" i="36"/>
  <c r="F566" i="36" s="1"/>
  <c r="E78" i="36"/>
  <c r="F78" i="36" s="1"/>
  <c r="E612" i="36"/>
  <c r="F612" i="36" s="1"/>
  <c r="E26" i="36"/>
  <c r="F26" i="36" s="1"/>
  <c r="E66" i="36"/>
  <c r="F66" i="36" s="1"/>
  <c r="E348" i="36"/>
  <c r="F348" i="36" s="1"/>
  <c r="E201" i="36"/>
  <c r="F201" i="36" s="1"/>
  <c r="E342" i="36"/>
  <c r="F342" i="36" s="1"/>
  <c r="E236" i="36"/>
  <c r="F236" i="36" s="1"/>
  <c r="E377" i="36"/>
  <c r="F377" i="36" s="1"/>
  <c r="E346" i="36"/>
  <c r="F346" i="36" s="1"/>
  <c r="E212" i="36"/>
  <c r="F212" i="36" s="1"/>
  <c r="E488" i="36"/>
  <c r="F488" i="36" s="1"/>
  <c r="E231" i="36"/>
  <c r="F231" i="36" s="1"/>
  <c r="E139" i="36"/>
  <c r="F139" i="36" s="1"/>
  <c r="E227" i="36"/>
  <c r="F227" i="36" s="1"/>
  <c r="E582" i="36"/>
  <c r="F582" i="36" s="1"/>
  <c r="E588" i="36"/>
  <c r="F588" i="36" s="1"/>
  <c r="E544" i="36"/>
  <c r="F544" i="36" s="1"/>
  <c r="E537" i="36"/>
  <c r="F537" i="36" s="1"/>
  <c r="E560" i="36"/>
  <c r="F560" i="36" s="1"/>
  <c r="E40" i="36"/>
  <c r="F40" i="36" s="1"/>
  <c r="E87" i="36"/>
  <c r="F87" i="36" s="1"/>
  <c r="E200" i="36"/>
  <c r="F200" i="36" s="1"/>
  <c r="E599" i="36"/>
  <c r="F599" i="36" s="1"/>
  <c r="E81" i="36"/>
  <c r="F81" i="36" s="1"/>
  <c r="E511" i="36"/>
  <c r="F511" i="36" s="1"/>
  <c r="E56" i="36"/>
  <c r="F56" i="36" s="1"/>
  <c r="E285" i="36"/>
  <c r="F285" i="36" s="1"/>
  <c r="E52" i="36"/>
  <c r="F52" i="36" s="1"/>
  <c r="E499" i="36"/>
  <c r="F499" i="36" s="1"/>
  <c r="E483" i="36"/>
  <c r="F483" i="36" s="1"/>
  <c r="E37" i="36"/>
  <c r="F37" i="36" s="1"/>
  <c r="E525" i="36"/>
  <c r="F525" i="36" s="1"/>
  <c r="E322" i="36"/>
  <c r="F322" i="36" s="1"/>
  <c r="E607" i="36"/>
  <c r="F607" i="36" s="1"/>
  <c r="E396" i="36"/>
  <c r="F396" i="36" s="1"/>
  <c r="E181" i="36"/>
  <c r="F181" i="36" s="1"/>
  <c r="E474" i="36"/>
  <c r="F474" i="36" s="1"/>
  <c r="E299" i="36"/>
  <c r="F299" i="36" s="1"/>
  <c r="E54" i="36"/>
  <c r="F54" i="36" s="1"/>
  <c r="E266" i="36"/>
  <c r="F266" i="36" s="1"/>
  <c r="E220" i="36"/>
  <c r="F220" i="36" s="1"/>
  <c r="E89" i="36"/>
  <c r="F89" i="36" s="1"/>
  <c r="E567" i="36"/>
  <c r="F567" i="36" s="1"/>
  <c r="E260" i="36"/>
  <c r="F260" i="36" s="1"/>
  <c r="E194" i="36"/>
  <c r="F194" i="36" s="1"/>
  <c r="E571" i="36"/>
  <c r="F571" i="36" s="1"/>
  <c r="E516" i="36"/>
  <c r="F516" i="36" s="1"/>
  <c r="E413" i="36"/>
  <c r="F413" i="36" s="1"/>
  <c r="E507" i="36"/>
  <c r="F507" i="36" s="1"/>
  <c r="E100" i="36"/>
  <c r="F100" i="36" s="1"/>
  <c r="E406" i="36"/>
  <c r="F406" i="36" s="1"/>
  <c r="E333" i="36"/>
  <c r="F333" i="36" s="1"/>
  <c r="E603" i="36"/>
  <c r="F603" i="36" s="1"/>
  <c r="E432" i="36"/>
  <c r="F432" i="36" s="1"/>
  <c r="E595" i="36"/>
  <c r="F595" i="36" s="1"/>
  <c r="E198" i="36"/>
  <c r="F198" i="36" s="1"/>
  <c r="E302" i="36"/>
  <c r="F302" i="36" s="1"/>
  <c r="E282" i="36"/>
  <c r="F282" i="36" s="1"/>
  <c r="E536" i="36"/>
  <c r="F536" i="36" s="1"/>
  <c r="E550" i="36"/>
  <c r="F550" i="36" s="1"/>
  <c r="E105" i="36"/>
  <c r="F105" i="36" s="1"/>
  <c r="E295" i="36"/>
  <c r="F295" i="36" s="1"/>
  <c r="E216" i="36"/>
  <c r="F216" i="36" s="1"/>
  <c r="E466" i="36"/>
  <c r="F466" i="36" s="1"/>
  <c r="E225" i="36"/>
  <c r="F225" i="36" s="1"/>
  <c r="E336" i="36"/>
  <c r="F336" i="36" s="1"/>
  <c r="E114" i="36"/>
  <c r="F114" i="36" s="1"/>
  <c r="E306" i="36"/>
  <c r="F306" i="36" s="1"/>
  <c r="E449" i="36"/>
  <c r="F449" i="36" s="1"/>
  <c r="E359" i="36"/>
  <c r="F359" i="36" s="1"/>
  <c r="E257" i="36"/>
  <c r="F257" i="36" s="1"/>
  <c r="E564" i="36"/>
  <c r="F564" i="36" s="1"/>
  <c r="E486" i="36"/>
  <c r="F486" i="36" s="1"/>
  <c r="E33" i="36"/>
  <c r="F33" i="36" s="1"/>
  <c r="E481" i="36"/>
  <c r="F481" i="36" s="1"/>
  <c r="E350" i="36"/>
  <c r="F350" i="36" s="1"/>
  <c r="E419" i="36"/>
  <c r="F419" i="36" s="1"/>
  <c r="E367" i="36"/>
  <c r="F367" i="36" s="1"/>
  <c r="E238" i="36"/>
  <c r="F238" i="36" s="1"/>
  <c r="E502" i="36"/>
  <c r="F502" i="36" s="1"/>
  <c r="E211" i="36"/>
  <c r="F211" i="36" s="1"/>
  <c r="E553" i="36"/>
  <c r="F553" i="36" s="1"/>
  <c r="E17" i="36"/>
  <c r="F17" i="36" s="1"/>
  <c r="E485" i="36"/>
  <c r="F485" i="36" s="1"/>
  <c r="E111" i="36"/>
  <c r="F111" i="36" s="1"/>
  <c r="E230" i="36"/>
  <c r="F230" i="36" s="1"/>
  <c r="E246" i="36"/>
  <c r="F246" i="36" s="1"/>
  <c r="E494" i="36"/>
  <c r="F494" i="36" s="1"/>
  <c r="E615" i="36"/>
  <c r="F615" i="36" s="1"/>
  <c r="E328" i="36"/>
  <c r="F328" i="36" s="1"/>
  <c r="E305" i="36"/>
  <c r="F305" i="36" s="1"/>
  <c r="E228" i="36"/>
  <c r="F228" i="36" s="1"/>
  <c r="E444" i="36"/>
  <c r="F444" i="36" s="1"/>
  <c r="E431" i="36"/>
  <c r="F431" i="36" s="1"/>
  <c r="E439" i="36"/>
  <c r="F439" i="36" s="1"/>
  <c r="E158" i="36"/>
  <c r="F158" i="36" s="1"/>
  <c r="E509" i="36"/>
  <c r="F509" i="36" s="1"/>
  <c r="E29" i="36"/>
  <c r="F29" i="36" s="1"/>
  <c r="E244" i="36"/>
  <c r="F244" i="36" s="1"/>
  <c r="E329" i="36"/>
  <c r="F329" i="36" s="1"/>
  <c r="E202" i="36"/>
  <c r="F202" i="36" s="1"/>
  <c r="E145" i="36"/>
  <c r="F145" i="36" s="1"/>
  <c r="E399" i="36"/>
  <c r="F399" i="36" s="1"/>
  <c r="E76" i="36"/>
  <c r="F76" i="36" s="1"/>
  <c r="E171" i="36"/>
  <c r="F171" i="36" s="1"/>
  <c r="E512" i="36"/>
  <c r="F512" i="36" s="1"/>
  <c r="E250" i="36"/>
  <c r="F250" i="36" s="1"/>
  <c r="E605" i="36"/>
  <c r="F605" i="36" s="1"/>
  <c r="E608" i="36"/>
  <c r="F608" i="36" s="1"/>
  <c r="E129" i="36"/>
  <c r="F129" i="36" s="1"/>
  <c r="E27" i="36"/>
  <c r="F27" i="36" s="1"/>
  <c r="E199" i="36"/>
  <c r="F199" i="36" s="1"/>
  <c r="E177" i="36"/>
  <c r="F177" i="36" s="1"/>
  <c r="E157" i="36"/>
  <c r="F157" i="36" s="1"/>
  <c r="E470" i="36"/>
  <c r="F470" i="36" s="1"/>
  <c r="E429" i="36"/>
  <c r="F429" i="36" s="1"/>
  <c r="E473" i="36"/>
  <c r="F473" i="36" s="1"/>
  <c r="E394" i="36"/>
  <c r="F394" i="36" s="1"/>
  <c r="E422" i="36"/>
  <c r="F422" i="36" s="1"/>
  <c r="E518" i="36"/>
  <c r="F518" i="36" s="1"/>
  <c r="E61" i="36"/>
  <c r="F61" i="36" s="1"/>
  <c r="E423" i="36"/>
  <c r="F423" i="36" s="1"/>
  <c r="E13" i="36"/>
  <c r="F13" i="36" s="1"/>
  <c r="E514" i="36"/>
  <c r="F514" i="36" s="1"/>
  <c r="E343" i="36"/>
  <c r="F343" i="36" s="1"/>
  <c r="E492" i="36"/>
  <c r="F492" i="36" s="1"/>
  <c r="E287" i="36"/>
  <c r="F287" i="36" s="1"/>
  <c r="E604" i="36"/>
  <c r="F604" i="36" s="1"/>
  <c r="E182" i="36"/>
  <c r="F182" i="36" s="1"/>
  <c r="E437" i="36"/>
  <c r="F437" i="36" s="1"/>
  <c r="E84" i="36"/>
  <c r="F84" i="36" s="1"/>
  <c r="E616" i="36"/>
  <c r="F616" i="36" s="1"/>
  <c r="E446" i="36"/>
  <c r="F446" i="36" s="1"/>
  <c r="E362" i="36"/>
  <c r="F362" i="36" s="1"/>
  <c r="E543" i="36"/>
  <c r="F543" i="36" s="1"/>
  <c r="E43" i="36"/>
  <c r="F43" i="36" s="1"/>
  <c r="E314" i="36"/>
  <c r="F314" i="36" s="1"/>
  <c r="E156" i="36"/>
  <c r="F156" i="36" s="1"/>
  <c r="E373" i="36"/>
  <c r="F373" i="36" s="1"/>
  <c r="E161" i="36"/>
  <c r="F161" i="36" s="1"/>
  <c r="E611" i="36"/>
  <c r="F611" i="36" s="1"/>
  <c r="E442" i="36"/>
  <c r="F442" i="36" s="1"/>
  <c r="E480" i="36"/>
  <c r="F480" i="36" s="1"/>
  <c r="E68" i="36"/>
  <c r="F68" i="36" s="1"/>
  <c r="E31" i="36"/>
  <c r="F31" i="36" s="1"/>
  <c r="E233" i="36"/>
  <c r="F233" i="36" s="1"/>
  <c r="E122" i="35"/>
  <c r="F122" i="35" s="1"/>
  <c r="E542" i="35"/>
  <c r="F542" i="35" s="1"/>
  <c r="E202" i="35"/>
  <c r="F202" i="35" s="1"/>
  <c r="E543" i="35"/>
  <c r="F543" i="35" s="1"/>
  <c r="E501" i="35"/>
  <c r="F501" i="35" s="1"/>
  <c r="E529" i="35"/>
  <c r="F529" i="35" s="1"/>
  <c r="E317" i="35"/>
  <c r="F317" i="35" s="1"/>
  <c r="E203" i="35"/>
  <c r="F203" i="35" s="1"/>
  <c r="E209" i="35"/>
  <c r="F209" i="35" s="1"/>
  <c r="E392" i="35"/>
  <c r="F392" i="35" s="1"/>
  <c r="E141" i="35"/>
  <c r="F141" i="35" s="1"/>
  <c r="E586" i="35"/>
  <c r="F586" i="35" s="1"/>
  <c r="E103" i="35"/>
  <c r="F103" i="35" s="1"/>
  <c r="E600" i="35"/>
  <c r="F600" i="35" s="1"/>
  <c r="E179" i="35"/>
  <c r="F179" i="35" s="1"/>
  <c r="E335" i="35"/>
  <c r="F335" i="35" s="1"/>
  <c r="E259" i="35"/>
  <c r="F259" i="35" s="1"/>
  <c r="E533" i="35"/>
  <c r="F533" i="35" s="1"/>
  <c r="E73" i="35"/>
  <c r="F73" i="35" s="1"/>
  <c r="E136" i="35"/>
  <c r="F136" i="35" s="1"/>
  <c r="E199" i="35"/>
  <c r="F199" i="35" s="1"/>
  <c r="E263" i="35"/>
  <c r="F263" i="35" s="1"/>
  <c r="E115" i="35"/>
  <c r="F115" i="35" s="1"/>
  <c r="E389" i="35"/>
  <c r="F389" i="35" s="1"/>
  <c r="E9" i="35"/>
  <c r="F9" i="35" s="1"/>
  <c r="E402" i="35"/>
  <c r="F402" i="35" s="1"/>
  <c r="E173" i="35"/>
  <c r="F173" i="35" s="1"/>
  <c r="E437" i="35"/>
  <c r="F437" i="35" s="1"/>
  <c r="E457" i="35"/>
  <c r="F457" i="35" s="1"/>
  <c r="E232" i="35"/>
  <c r="F232" i="35" s="1"/>
  <c r="E598" i="35"/>
  <c r="F598" i="35" s="1"/>
  <c r="E410" i="35"/>
  <c r="F410" i="35" s="1"/>
  <c r="E435" i="35"/>
  <c r="F435" i="35" s="1"/>
  <c r="E92" i="35"/>
  <c r="F92" i="35" s="1"/>
  <c r="E258" i="35"/>
  <c r="F258" i="35" s="1"/>
  <c r="E425" i="35"/>
  <c r="F425" i="35" s="1"/>
  <c r="E567" i="35"/>
  <c r="F567" i="35" s="1"/>
  <c r="E409" i="35"/>
  <c r="F409" i="35" s="1"/>
  <c r="E563" i="35"/>
  <c r="F563" i="35" s="1"/>
  <c r="E397" i="35"/>
  <c r="F397" i="35" s="1"/>
  <c r="E519" i="35"/>
  <c r="F519" i="35" s="1"/>
  <c r="E524" i="35"/>
  <c r="F524" i="35" s="1"/>
  <c r="E400" i="35"/>
  <c r="F400" i="35" s="1"/>
  <c r="E555" i="35"/>
  <c r="F555" i="35" s="1"/>
  <c r="E381" i="35"/>
  <c r="F381" i="35" s="1"/>
  <c r="E479" i="35"/>
  <c r="F479" i="35" s="1"/>
  <c r="E522" i="35"/>
  <c r="F522" i="35" s="1"/>
  <c r="E390" i="35"/>
  <c r="F390" i="35" s="1"/>
  <c r="E569" i="35"/>
  <c r="F569" i="35" s="1"/>
  <c r="E436" i="35"/>
  <c r="F436" i="35" s="1"/>
  <c r="E526" i="35"/>
  <c r="F526" i="35" s="1"/>
  <c r="E386" i="35"/>
  <c r="F386" i="35" s="1"/>
  <c r="E239" i="35"/>
  <c r="F239" i="35" s="1"/>
  <c r="E481" i="35"/>
  <c r="F481" i="35" s="1"/>
  <c r="E111" i="35"/>
  <c r="F111" i="35" s="1"/>
  <c r="E94" i="35"/>
  <c r="F94" i="35" s="1"/>
  <c r="E315" i="35"/>
  <c r="F315" i="35" s="1"/>
  <c r="E320" i="35"/>
  <c r="F320" i="35" s="1"/>
  <c r="E244" i="35"/>
  <c r="F244" i="35" s="1"/>
  <c r="E264" i="35"/>
  <c r="F264" i="35" s="1"/>
  <c r="E279" i="35"/>
  <c r="F279" i="35" s="1"/>
  <c r="E578" i="35"/>
  <c r="F578" i="35" s="1"/>
  <c r="E165" i="35"/>
  <c r="F165" i="35" s="1"/>
  <c r="E283" i="35"/>
  <c r="F283" i="35" s="1"/>
  <c r="E445" i="35"/>
  <c r="F445" i="35" s="1"/>
  <c r="E595" i="35"/>
  <c r="F595" i="35" s="1"/>
  <c r="E217" i="35"/>
  <c r="F217" i="35" s="1"/>
  <c r="E99" i="35"/>
  <c r="F99" i="35" s="1"/>
  <c r="E218" i="35"/>
  <c r="F218" i="35" s="1"/>
  <c r="E71" i="35"/>
  <c r="F71" i="35" s="1"/>
  <c r="E167" i="35"/>
  <c r="F167" i="35" s="1"/>
  <c r="E265" i="35"/>
  <c r="F265" i="35" s="1"/>
  <c r="E72" i="35"/>
  <c r="F72" i="35" s="1"/>
  <c r="E579" i="35"/>
  <c r="F579" i="35" s="1"/>
  <c r="E275" i="35"/>
  <c r="F275" i="35" s="1"/>
  <c r="E312" i="35"/>
  <c r="F312" i="35" s="1"/>
  <c r="E385" i="35"/>
  <c r="F385" i="35" s="1"/>
  <c r="E124" i="35"/>
  <c r="F124" i="35" s="1"/>
  <c r="E34" i="35"/>
  <c r="F34" i="35" s="1"/>
  <c r="E523" i="35"/>
  <c r="F523" i="35" s="1"/>
  <c r="E76" i="35"/>
  <c r="F76" i="35" s="1"/>
  <c r="E398" i="35"/>
  <c r="F398" i="35" s="1"/>
  <c r="E90" i="35"/>
  <c r="F90" i="35" s="1"/>
  <c r="E241" i="35"/>
  <c r="F241" i="35" s="1"/>
  <c r="E378" i="35"/>
  <c r="F378" i="35" s="1"/>
  <c r="E356" i="35"/>
  <c r="F356" i="35" s="1"/>
  <c r="E149" i="35"/>
  <c r="F149" i="35" s="1"/>
  <c r="E418" i="35"/>
  <c r="F418" i="35" s="1"/>
  <c r="E459" i="35"/>
  <c r="F459" i="35" s="1"/>
  <c r="E483" i="35"/>
  <c r="F483" i="35" s="1"/>
  <c r="E159" i="35"/>
  <c r="F159" i="35" s="1"/>
  <c r="E452" i="35"/>
  <c r="F452" i="35" s="1"/>
  <c r="E146" i="35"/>
  <c r="F146" i="35" s="1"/>
  <c r="E144" i="35"/>
  <c r="F144" i="35" s="1"/>
  <c r="E342" i="35"/>
  <c r="F342" i="35" s="1"/>
  <c r="E223" i="35"/>
  <c r="F223" i="35" s="1"/>
  <c r="E581" i="35"/>
  <c r="F581" i="35" s="1"/>
  <c r="E126" i="35"/>
  <c r="F126" i="35" s="1"/>
  <c r="E591" i="35"/>
  <c r="F591" i="35" s="1"/>
  <c r="E305" i="35"/>
  <c r="F305" i="35" s="1"/>
  <c r="E465" i="35"/>
  <c r="F465" i="35" s="1"/>
  <c r="E14" i="35"/>
  <c r="F14" i="35" s="1"/>
  <c r="E577" i="35"/>
  <c r="F577" i="35" s="1"/>
  <c r="E161" i="35"/>
  <c r="F161" i="35" s="1"/>
  <c r="E191" i="35"/>
  <c r="F191" i="35" s="1"/>
  <c r="E24" i="35"/>
  <c r="F24" i="35" s="1"/>
  <c r="E531" i="35"/>
  <c r="F531" i="35" s="1"/>
  <c r="E20" i="35"/>
  <c r="F20" i="35" s="1"/>
  <c r="E352" i="35"/>
  <c r="F352" i="35" s="1"/>
  <c r="E222" i="35"/>
  <c r="F222" i="35" s="1"/>
  <c r="E353" i="35"/>
  <c r="F353" i="35" s="1"/>
  <c r="E187" i="35"/>
  <c r="F187" i="35" s="1"/>
  <c r="E261" i="35"/>
  <c r="F261" i="35" s="1"/>
  <c r="E512" i="35"/>
  <c r="F512" i="35" s="1"/>
  <c r="E176" i="35"/>
  <c r="F176" i="35" s="1"/>
  <c r="E277" i="35"/>
  <c r="F277" i="35" s="1"/>
  <c r="E21" i="35"/>
  <c r="F21" i="35" s="1"/>
  <c r="E493" i="35"/>
  <c r="F493" i="35" s="1"/>
  <c r="E298" i="35"/>
  <c r="F298" i="35" s="1"/>
  <c r="E8" i="35"/>
  <c r="F8" i="35" s="1"/>
  <c r="E362" i="35"/>
  <c r="F362" i="35" s="1"/>
  <c r="E603" i="35"/>
  <c r="F603" i="35" s="1"/>
  <c r="E345" i="35"/>
  <c r="F345" i="35" s="1"/>
  <c r="E422" i="35"/>
  <c r="F422" i="35" s="1"/>
  <c r="E451" i="35"/>
  <c r="F451" i="35" s="1"/>
  <c r="E594" i="35"/>
  <c r="F594" i="35" s="1"/>
  <c r="E461" i="35"/>
  <c r="F461" i="35" s="1"/>
  <c r="E336" i="35"/>
  <c r="F336" i="35" s="1"/>
  <c r="E430" i="35"/>
  <c r="F430" i="35" s="1"/>
  <c r="E443" i="35"/>
  <c r="F443" i="35" s="1"/>
  <c r="E584" i="35"/>
  <c r="F584" i="35" s="1"/>
  <c r="E453" i="35"/>
  <c r="F453" i="35" s="1"/>
  <c r="E326" i="35"/>
  <c r="F326" i="35" s="1"/>
  <c r="E505" i="35"/>
  <c r="F505" i="35" s="1"/>
  <c r="E64" i="35"/>
  <c r="F64" i="35" s="1"/>
  <c r="E121" i="35"/>
  <c r="F121" i="35" s="1"/>
  <c r="E439" i="35"/>
  <c r="F439" i="35" s="1"/>
  <c r="E616" i="35"/>
  <c r="F616" i="35" s="1"/>
  <c r="E532" i="35"/>
  <c r="F532" i="35" s="1"/>
  <c r="E280" i="35"/>
  <c r="F280" i="35" s="1"/>
  <c r="E551" i="35"/>
  <c r="F551" i="35" s="1"/>
  <c r="E185" i="35"/>
  <c r="F185" i="35" s="1"/>
  <c r="E196" i="35"/>
  <c r="F196" i="35" s="1"/>
  <c r="E347" i="35"/>
  <c r="F347" i="35" s="1"/>
  <c r="E329" i="35"/>
  <c r="F329" i="35" s="1"/>
  <c r="E156" i="35"/>
  <c r="F156" i="35" s="1"/>
  <c r="E15" i="35"/>
  <c r="F15" i="35" s="1"/>
  <c r="E395" i="35"/>
  <c r="F395" i="35" s="1"/>
  <c r="E237" i="35"/>
  <c r="F237" i="35" s="1"/>
  <c r="E42" i="35"/>
  <c r="F42" i="35" s="1"/>
  <c r="E35" i="35"/>
  <c r="F35" i="35" s="1"/>
  <c r="E308" i="35"/>
  <c r="F308" i="35" s="1"/>
  <c r="E487" i="35"/>
  <c r="F487" i="35" s="1"/>
  <c r="E489" i="35"/>
  <c r="F489" i="35" s="1"/>
  <c r="E545" i="35"/>
  <c r="F545" i="35" s="1"/>
  <c r="E255" i="35"/>
  <c r="F255" i="35" s="1"/>
  <c r="E206" i="35"/>
  <c r="F206" i="35" s="1"/>
  <c r="E296" i="35"/>
  <c r="F296" i="35" s="1"/>
  <c r="E475" i="35"/>
  <c r="F475" i="35" s="1"/>
  <c r="E557" i="35"/>
  <c r="F557" i="35" s="1"/>
  <c r="E75" i="35"/>
  <c r="F75" i="35" s="1"/>
  <c r="E521" i="35"/>
  <c r="F521" i="35" s="1"/>
  <c r="E101" i="35"/>
  <c r="F101" i="35" s="1"/>
  <c r="E354" i="35"/>
  <c r="F354" i="35" s="1"/>
  <c r="E53" i="35"/>
  <c r="F53" i="35" s="1"/>
  <c r="E440" i="35"/>
  <c r="F440" i="35" s="1"/>
  <c r="E77" i="35"/>
  <c r="F77" i="35" s="1"/>
  <c r="E472" i="35"/>
  <c r="F472" i="35" s="1"/>
  <c r="E274" i="35"/>
  <c r="F274" i="35" s="1"/>
  <c r="E374" i="35"/>
  <c r="F374" i="35" s="1"/>
  <c r="E151" i="35"/>
  <c r="F151" i="35" s="1"/>
  <c r="E553" i="35"/>
  <c r="F553" i="35" s="1"/>
  <c r="E18" i="35"/>
  <c r="F18" i="35" s="1"/>
  <c r="E514" i="35"/>
  <c r="F514" i="35" s="1"/>
  <c r="E135" i="35"/>
  <c r="F135" i="35" s="1"/>
  <c r="E89" i="35"/>
  <c r="F89" i="35" s="1"/>
  <c r="E401" i="35"/>
  <c r="F401" i="35" s="1"/>
  <c r="E365" i="35"/>
  <c r="F365" i="35" s="1"/>
  <c r="E534" i="35"/>
  <c r="F534" i="35" s="1"/>
  <c r="E572" i="35"/>
  <c r="F572" i="35" s="1"/>
  <c r="E369" i="35"/>
  <c r="F369" i="35" s="1"/>
  <c r="E613" i="35"/>
  <c r="F613" i="35" s="1"/>
  <c r="E455" i="35"/>
  <c r="F455" i="35" s="1"/>
  <c r="E583" i="35"/>
  <c r="F583" i="35" s="1"/>
  <c r="E609" i="35"/>
  <c r="F609" i="35" s="1"/>
  <c r="E195" i="35"/>
  <c r="F195" i="35" s="1"/>
  <c r="E26" i="35"/>
  <c r="F26" i="35" s="1"/>
  <c r="E44" i="35"/>
  <c r="F44" i="35" s="1"/>
  <c r="E612" i="35"/>
  <c r="F612" i="35" s="1"/>
  <c r="E184" i="35"/>
  <c r="F184" i="35" s="1"/>
  <c r="E420" i="35"/>
  <c r="F420" i="35" s="1"/>
  <c r="E285" i="35"/>
  <c r="F285" i="35" s="1"/>
  <c r="E127" i="35"/>
  <c r="F127" i="35" s="1"/>
  <c r="E152" i="35"/>
  <c r="F152" i="35" s="1"/>
  <c r="E86" i="35"/>
  <c r="F86" i="35" s="1"/>
  <c r="E404" i="35"/>
  <c r="F404" i="35" s="1"/>
  <c r="E36" i="35"/>
  <c r="F36" i="35" s="1"/>
  <c r="E46" i="35"/>
  <c r="F46" i="35" s="1"/>
  <c r="E458" i="35"/>
  <c r="F458" i="35" s="1"/>
  <c r="E476" i="35"/>
  <c r="F476" i="35" s="1"/>
  <c r="AH11" i="6"/>
  <c r="AH28" i="6"/>
  <c r="E5" i="25" l="1"/>
  <c r="F4" i="25"/>
  <c r="F618" i="35"/>
  <c r="G134" i="35" s="1"/>
  <c r="F618" i="36"/>
  <c r="G225" i="36" s="1"/>
  <c r="G315" i="36" l="1"/>
  <c r="G143" i="36"/>
  <c r="G604" i="36"/>
  <c r="G199" i="36"/>
  <c r="G229" i="36"/>
  <c r="G361" i="36"/>
  <c r="G193" i="36"/>
  <c r="G485" i="36"/>
  <c r="G267" i="36"/>
  <c r="G338" i="36"/>
  <c r="G87" i="36"/>
  <c r="G364" i="35"/>
  <c r="G514" i="36"/>
  <c r="G570" i="36"/>
  <c r="G55" i="36"/>
  <c r="G418" i="36"/>
  <c r="G290" i="36"/>
  <c r="G586" i="36"/>
  <c r="G534" i="36"/>
  <c r="G99" i="36"/>
  <c r="G523" i="36"/>
  <c r="G312" i="36"/>
  <c r="G574" i="36"/>
  <c r="G233" i="36"/>
  <c r="G82" i="36"/>
  <c r="G163" i="36"/>
  <c r="G385" i="36"/>
  <c r="G297" i="35"/>
  <c r="G481" i="36"/>
  <c r="G146" i="36"/>
  <c r="G600" i="36"/>
  <c r="G601" i="36"/>
  <c r="G122" i="36"/>
  <c r="G571" i="36"/>
  <c r="G441" i="36"/>
  <c r="G8" i="36"/>
  <c r="G288" i="36"/>
  <c r="G383" i="36"/>
  <c r="G231" i="36"/>
  <c r="G132" i="36"/>
  <c r="G202" i="36"/>
  <c r="G92" i="36"/>
  <c r="G71" i="36"/>
  <c r="G558" i="35"/>
  <c r="G561" i="36"/>
  <c r="G50" i="36"/>
  <c r="G119" i="36"/>
  <c r="G462" i="36"/>
  <c r="G551" i="35"/>
  <c r="G530" i="36"/>
  <c r="G572" i="36"/>
  <c r="G475" i="36"/>
  <c r="G517" i="36"/>
  <c r="G422" i="36"/>
  <c r="G105" i="36"/>
  <c r="G384" i="36"/>
  <c r="G68" i="36"/>
  <c r="G430" i="36"/>
  <c r="G495" i="36"/>
  <c r="G329" i="36"/>
  <c r="G24" i="36"/>
  <c r="G145" i="36"/>
  <c r="G505" i="36"/>
  <c r="G70" i="36"/>
  <c r="G299" i="35"/>
  <c r="G57" i="36"/>
  <c r="G539" i="36"/>
  <c r="G591" i="36"/>
  <c r="G388" i="36"/>
  <c r="G88" i="36"/>
  <c r="G339" i="36"/>
  <c r="G528" i="36"/>
  <c r="G73" i="36"/>
  <c r="G246" i="36"/>
  <c r="G303" i="36"/>
  <c r="G423" i="36"/>
  <c r="G127" i="36"/>
  <c r="G295" i="36"/>
  <c r="G47" i="36"/>
  <c r="G86" i="36"/>
  <c r="G378" i="36"/>
  <c r="G478" i="36"/>
  <c r="G10" i="36"/>
  <c r="G23" i="36"/>
  <c r="G15" i="36"/>
  <c r="G389" i="36"/>
  <c r="G595" i="36"/>
  <c r="G263" i="36"/>
  <c r="G110" i="36"/>
  <c r="G458" i="36"/>
  <c r="G470" i="36"/>
  <c r="G402" i="35"/>
  <c r="G203" i="36"/>
  <c r="G276" i="36"/>
  <c r="G472" i="36"/>
  <c r="G262" i="36"/>
  <c r="G459" i="35"/>
  <c r="G81" i="36"/>
  <c r="G128" i="36"/>
  <c r="G557" i="36"/>
  <c r="G162" i="36"/>
  <c r="G264" i="36"/>
  <c r="G279" i="36"/>
  <c r="G296" i="36"/>
  <c r="G341" i="36"/>
  <c r="G185" i="36"/>
  <c r="G477" i="36"/>
  <c r="G330" i="36"/>
  <c r="G255" i="36"/>
  <c r="G212" i="36"/>
  <c r="G266" i="36"/>
  <c r="G506" i="36"/>
  <c r="G421" i="36"/>
  <c r="G177" i="36"/>
  <c r="G79" i="36"/>
  <c r="G313" i="36"/>
  <c r="G550" i="36"/>
  <c r="G413" i="36"/>
  <c r="G141" i="36"/>
  <c r="G49" i="36"/>
  <c r="G256" i="36"/>
  <c r="G309" i="36"/>
  <c r="G67" i="36"/>
  <c r="G532" i="36"/>
  <c r="G439" i="36"/>
  <c r="G434" i="36"/>
  <c r="G597" i="36"/>
  <c r="G294" i="36"/>
  <c r="G245" i="35"/>
  <c r="G109" i="36"/>
  <c r="G593" i="36"/>
  <c r="G301" i="36"/>
  <c r="G174" i="36"/>
  <c r="G326" i="36"/>
  <c r="G195" i="36"/>
  <c r="G169" i="36"/>
  <c r="G446" i="36"/>
  <c r="G405" i="36"/>
  <c r="G247" i="36"/>
  <c r="G131" i="36"/>
  <c r="G221" i="36"/>
  <c r="G443" i="36"/>
  <c r="G471" i="36"/>
  <c r="G391" i="36"/>
  <c r="G613" i="36"/>
  <c r="G198" i="36"/>
  <c r="G512" i="36"/>
  <c r="G428" i="36"/>
  <c r="G254" i="36"/>
  <c r="G156" i="36"/>
  <c r="G101" i="36"/>
  <c r="G41" i="36"/>
  <c r="G108" i="36"/>
  <c r="G192" i="36"/>
  <c r="G438" i="36"/>
  <c r="G567" i="36"/>
  <c r="G150" i="36"/>
  <c r="G58" i="35"/>
  <c r="G579" i="36"/>
  <c r="G453" i="36"/>
  <c r="G154" i="36"/>
  <c r="G307" i="36"/>
  <c r="G498" i="36"/>
  <c r="G144" i="36"/>
  <c r="G565" i="36"/>
  <c r="G44" i="36"/>
  <c r="G397" i="36"/>
  <c r="G580" i="36"/>
  <c r="G230" i="36"/>
  <c r="G19" i="36"/>
  <c r="G85" i="36"/>
  <c r="G537" i="36"/>
  <c r="G273" i="36"/>
  <c r="G321" i="35"/>
  <c r="G39" i="36"/>
  <c r="G297" i="36"/>
  <c r="G158" i="36"/>
  <c r="G137" i="36"/>
  <c r="G291" i="36"/>
  <c r="G283" i="36"/>
  <c r="G271" i="36"/>
  <c r="G348" i="36"/>
  <c r="G538" i="36"/>
  <c r="G488" i="36"/>
  <c r="G114" i="36"/>
  <c r="G12" i="36"/>
  <c r="G359" i="36"/>
  <c r="G412" i="36"/>
  <c r="G540" i="36"/>
  <c r="G531" i="36"/>
  <c r="G304" i="36"/>
  <c r="G233" i="35"/>
  <c r="G325" i="36"/>
  <c r="G400" i="35"/>
  <c r="G464" i="35"/>
  <c r="G107" i="36"/>
  <c r="G97" i="36"/>
  <c r="G265" i="36"/>
  <c r="G171" i="36"/>
  <c r="G431" i="36"/>
  <c r="G588" i="36"/>
  <c r="G364" i="36"/>
  <c r="G51" i="36"/>
  <c r="G425" i="36"/>
  <c r="G367" i="36"/>
  <c r="G164" i="36"/>
  <c r="G115" i="36"/>
  <c r="G401" i="36"/>
  <c r="G176" i="36"/>
  <c r="G333" i="36"/>
  <c r="G213" i="36"/>
  <c r="G178" i="36"/>
  <c r="G200" i="36"/>
  <c r="G343" i="36"/>
  <c r="G377" i="36"/>
  <c r="G62" i="36"/>
  <c r="G494" i="36"/>
  <c r="G596" i="36"/>
  <c r="G188" i="36"/>
  <c r="G155" i="36"/>
  <c r="G331" i="36"/>
  <c r="G578" i="36"/>
  <c r="G168" i="36"/>
  <c r="G602" i="36"/>
  <c r="G102" i="36"/>
  <c r="G426" i="36"/>
  <c r="G519" i="36"/>
  <c r="G436" i="36"/>
  <c r="G98" i="36"/>
  <c r="G404" i="36"/>
  <c r="G215" i="36"/>
  <c r="G437" i="36"/>
  <c r="G587" i="36"/>
  <c r="G444" i="36"/>
  <c r="G564" i="36"/>
  <c r="G371" i="36"/>
  <c r="G124" i="35"/>
  <c r="G499" i="35"/>
  <c r="G373" i="35"/>
  <c r="G334" i="36"/>
  <c r="G140" i="36"/>
  <c r="G403" i="36"/>
  <c r="G552" i="36"/>
  <c r="G48" i="36"/>
  <c r="G387" i="36"/>
  <c r="G59" i="36"/>
  <c r="G507" i="36"/>
  <c r="G612" i="36"/>
  <c r="G356" i="36"/>
  <c r="G351" i="36"/>
  <c r="G482" i="36"/>
  <c r="G386" i="36"/>
  <c r="G272" i="36"/>
  <c r="G53" i="36"/>
  <c r="G253" i="36"/>
  <c r="G486" i="36"/>
  <c r="G120" i="36"/>
  <c r="G357" i="36"/>
  <c r="G510" i="36"/>
  <c r="G236" i="36"/>
  <c r="G129" i="36"/>
  <c r="G526" i="36"/>
  <c r="G103" i="36"/>
  <c r="G396" i="36"/>
  <c r="G126" i="36"/>
  <c r="G274" i="36"/>
  <c r="G547" i="36"/>
  <c r="G60" i="36"/>
  <c r="G605" i="36"/>
  <c r="G349" i="36"/>
  <c r="G525" i="36"/>
  <c r="G489" i="36"/>
  <c r="G500" i="36"/>
  <c r="G26" i="36"/>
  <c r="G201" i="35"/>
  <c r="G151" i="35"/>
  <c r="G117" i="35"/>
  <c r="G203" i="35"/>
  <c r="G335" i="36"/>
  <c r="G508" i="36"/>
  <c r="G173" i="36"/>
  <c r="G353" i="36"/>
  <c r="G209" i="36"/>
  <c r="G277" i="36"/>
  <c r="G354" i="36"/>
  <c r="G252" i="36"/>
  <c r="G125" i="35"/>
  <c r="G19" i="35"/>
  <c r="G450" i="35"/>
  <c r="G160" i="36"/>
  <c r="G210" i="36"/>
  <c r="G285" i="36"/>
  <c r="G554" i="36"/>
  <c r="G544" i="36"/>
  <c r="G616" i="36"/>
  <c r="G36" i="36"/>
  <c r="G457" i="36"/>
  <c r="G409" i="36"/>
  <c r="G410" i="36"/>
  <c r="G381" i="36"/>
  <c r="G90" i="36"/>
  <c r="G402" i="36"/>
  <c r="G14" i="36"/>
  <c r="G31" i="36"/>
  <c r="G545" i="36"/>
  <c r="G284" i="36"/>
  <c r="G136" i="36"/>
  <c r="G465" i="36"/>
  <c r="G318" i="36"/>
  <c r="G524" i="36"/>
  <c r="G224" i="36"/>
  <c r="G65" i="36"/>
  <c r="G214" i="36"/>
  <c r="G66" i="36"/>
  <c r="G234" i="36"/>
  <c r="G487" i="36"/>
  <c r="G492" i="36"/>
  <c r="G63" i="36"/>
  <c r="G346" i="36"/>
  <c r="G308" i="36"/>
  <c r="G521" i="36"/>
  <c r="G589" i="36"/>
  <c r="G562" i="36"/>
  <c r="G89" i="35"/>
  <c r="G471" i="35"/>
  <c r="G41" i="35"/>
  <c r="G163" i="35"/>
  <c r="G181" i="36"/>
  <c r="G16" i="36"/>
  <c r="G280" i="36"/>
  <c r="G408" i="36"/>
  <c r="G123" i="36"/>
  <c r="G551" i="36"/>
  <c r="G22" i="36"/>
  <c r="G268" i="36"/>
  <c r="G603" i="36"/>
  <c r="G342" i="36"/>
  <c r="G311" i="36"/>
  <c r="G483" i="36"/>
  <c r="G269" i="36"/>
  <c r="G179" i="36"/>
  <c r="G480" i="36"/>
  <c r="G216" i="36"/>
  <c r="G232" i="36"/>
  <c r="G563" i="36"/>
  <c r="G25" i="36"/>
  <c r="G89" i="36"/>
  <c r="G35" i="36"/>
  <c r="G411" i="36"/>
  <c r="G219" i="36"/>
  <c r="G17" i="36"/>
  <c r="G133" i="36"/>
  <c r="G228" i="36"/>
  <c r="G250" i="36"/>
  <c r="G201" i="36"/>
  <c r="G594" i="36"/>
  <c r="G608" i="36"/>
  <c r="G556" i="36"/>
  <c r="G560" i="36"/>
  <c r="G37" i="36"/>
  <c r="G147" i="36"/>
  <c r="G526" i="35"/>
  <c r="G453" i="35"/>
  <c r="G366" i="35"/>
  <c r="G266" i="35"/>
  <c r="G399" i="36"/>
  <c r="G222" i="36"/>
  <c r="G549" i="36"/>
  <c r="G42" i="36"/>
  <c r="G497" i="36"/>
  <c r="G459" i="36"/>
  <c r="G365" i="36"/>
  <c r="G355" i="36"/>
  <c r="G607" i="36"/>
  <c r="G464" i="36"/>
  <c r="G456" i="36"/>
  <c r="G328" i="36"/>
  <c r="G74" i="36"/>
  <c r="G479" i="36"/>
  <c r="G516" i="36"/>
  <c r="G166" i="36"/>
  <c r="G189" i="36"/>
  <c r="G227" i="36"/>
  <c r="G216" i="35"/>
  <c r="G401" i="35"/>
  <c r="G65" i="35"/>
  <c r="G536" i="35"/>
  <c r="G393" i="36"/>
  <c r="G394" i="36"/>
  <c r="G125" i="36"/>
  <c r="G28" i="36"/>
  <c r="G427" i="36"/>
  <c r="G599" i="36"/>
  <c r="G474" i="36"/>
  <c r="G282" i="36"/>
  <c r="G100" i="36"/>
  <c r="G165" i="36"/>
  <c r="G113" i="36"/>
  <c r="G275" i="36"/>
  <c r="G260" i="36"/>
  <c r="G184" i="36"/>
  <c r="G183" i="36"/>
  <c r="G447" i="36"/>
  <c r="G40" i="36"/>
  <c r="G52" i="36"/>
  <c r="G420" i="36"/>
  <c r="G38" i="36"/>
  <c r="G111" i="36"/>
  <c r="G592" i="36"/>
  <c r="G302" i="36"/>
  <c r="G76" i="36"/>
  <c r="G218" i="36"/>
  <c r="G239" i="36"/>
  <c r="G80" i="36"/>
  <c r="G321" i="36"/>
  <c r="G373" i="36"/>
  <c r="G360" i="36"/>
  <c r="G366" i="36"/>
  <c r="G180" i="36"/>
  <c r="G30" i="36"/>
  <c r="G362" i="36"/>
  <c r="G385" i="35"/>
  <c r="G186" i="35"/>
  <c r="G258" i="35"/>
  <c r="G433" i="36"/>
  <c r="G558" i="36"/>
  <c r="G573" i="36"/>
  <c r="G590" i="36"/>
  <c r="G419" i="36"/>
  <c r="G292" i="36"/>
  <c r="G139" i="36"/>
  <c r="G448" i="36"/>
  <c r="G484" i="36"/>
  <c r="G249" i="36"/>
  <c r="G518" i="36"/>
  <c r="G504" i="36"/>
  <c r="G242" i="36"/>
  <c r="G258" i="36"/>
  <c r="G576" i="36"/>
  <c r="G609" i="36"/>
  <c r="G417" i="36"/>
  <c r="G116" i="36"/>
  <c r="G220" i="36"/>
  <c r="G237" i="36"/>
  <c r="G197" i="36"/>
  <c r="G350" i="36"/>
  <c r="G170" i="36"/>
  <c r="G598" i="36"/>
  <c r="G182" i="36"/>
  <c r="G455" i="36"/>
  <c r="G611" i="36"/>
  <c r="G323" i="36"/>
  <c r="G322" i="36"/>
  <c r="G536" i="36"/>
  <c r="G370" i="36"/>
  <c r="G261" i="36"/>
  <c r="G287" i="36"/>
  <c r="G27" i="36"/>
  <c r="G575" i="36"/>
  <c r="G196" i="36"/>
  <c r="G442" i="36"/>
  <c r="G159" i="36"/>
  <c r="G186" i="36"/>
  <c r="G555" i="36"/>
  <c r="G305" i="36"/>
  <c r="G548" i="36"/>
  <c r="G452" i="36"/>
  <c r="G54" i="36"/>
  <c r="G157" i="36"/>
  <c r="G245" i="36"/>
  <c r="G336" i="36"/>
  <c r="G310" i="36"/>
  <c r="G463" i="36"/>
  <c r="G134" i="36"/>
  <c r="G566" i="36"/>
  <c r="G382" i="36"/>
  <c r="G72" i="36"/>
  <c r="G293" i="36"/>
  <c r="G240" i="36"/>
  <c r="G104" i="36"/>
  <c r="G238" i="36"/>
  <c r="G415" i="36"/>
  <c r="G241" i="36"/>
  <c r="G424" i="36"/>
  <c r="G451" i="36"/>
  <c r="G259" i="36"/>
  <c r="G64" i="36"/>
  <c r="G473" i="36"/>
  <c r="G43" i="36"/>
  <c r="G91" i="36"/>
  <c r="G490" i="36"/>
  <c r="G375" i="36"/>
  <c r="G372" i="36"/>
  <c r="G493" i="36"/>
  <c r="G29" i="36"/>
  <c r="G84" i="36"/>
  <c r="G440" i="36"/>
  <c r="G345" i="36"/>
  <c r="G543" i="36"/>
  <c r="G503" i="36"/>
  <c r="G407" i="36"/>
  <c r="G142" i="36"/>
  <c r="G584" i="36"/>
  <c r="G299" i="36"/>
  <c r="G130" i="36"/>
  <c r="G577" i="36"/>
  <c r="G300" i="36"/>
  <c r="G56" i="36"/>
  <c r="G332" i="36"/>
  <c r="G320" i="36"/>
  <c r="G191" i="36"/>
  <c r="G541" i="36"/>
  <c r="G298" i="36"/>
  <c r="G461" i="36"/>
  <c r="G314" i="36"/>
  <c r="G148" i="36"/>
  <c r="G243" i="36"/>
  <c r="G468" i="36"/>
  <c r="G515" i="36"/>
  <c r="G257" i="36"/>
  <c r="G244" i="36"/>
  <c r="G278" i="36"/>
  <c r="G306" i="36"/>
  <c r="G509" i="36"/>
  <c r="G610" i="36"/>
  <c r="G581" i="36"/>
  <c r="G77" i="36"/>
  <c r="G20" i="36"/>
  <c r="G429" i="36"/>
  <c r="G95" i="36"/>
  <c r="G211" i="36"/>
  <c r="G187" i="36"/>
  <c r="G469" i="36"/>
  <c r="G223" i="36"/>
  <c r="G414" i="36"/>
  <c r="G559" i="36"/>
  <c r="G568" i="36"/>
  <c r="G542" i="36"/>
  <c r="G344" i="36"/>
  <c r="G317" i="36"/>
  <c r="G175" i="36"/>
  <c r="G466" i="36"/>
  <c r="G340" i="36"/>
  <c r="G585" i="36"/>
  <c r="G83" i="36"/>
  <c r="G533" i="36"/>
  <c r="G520" i="36"/>
  <c r="G553" i="36"/>
  <c r="G450" i="36"/>
  <c r="G204" i="36"/>
  <c r="G151" i="36"/>
  <c r="G152" i="36"/>
  <c r="G614" i="36"/>
  <c r="G205" i="36"/>
  <c r="G606" i="36"/>
  <c r="G476" i="36"/>
  <c r="G18" i="36"/>
  <c r="G34" i="36"/>
  <c r="G94" i="36"/>
  <c r="G32" i="36"/>
  <c r="G392" i="36"/>
  <c r="G46" i="36"/>
  <c r="G61" i="36"/>
  <c r="G615" i="36"/>
  <c r="G58" i="36"/>
  <c r="G316" i="36"/>
  <c r="G395" i="36"/>
  <c r="G511" i="36"/>
  <c r="G135" i="36"/>
  <c r="G432" i="36"/>
  <c r="G379" i="36"/>
  <c r="G153" i="36"/>
  <c r="G138" i="36"/>
  <c r="G45" i="36"/>
  <c r="G93" i="35"/>
  <c r="G110" i="35"/>
  <c r="G173" i="35"/>
  <c r="G78" i="35"/>
  <c r="G371" i="35"/>
  <c r="G270" i="35"/>
  <c r="G520" i="35"/>
  <c r="G443" i="35"/>
  <c r="G107" i="35"/>
  <c r="G213" i="35"/>
  <c r="G220" i="35"/>
  <c r="G537" i="35"/>
  <c r="G445" i="35"/>
  <c r="G253" i="35"/>
  <c r="G588" i="35"/>
  <c r="G23" i="35"/>
  <c r="G598" i="35"/>
  <c r="G278" i="35"/>
  <c r="G45" i="35"/>
  <c r="G586" i="35"/>
  <c r="G534" i="35"/>
  <c r="G474" i="35"/>
  <c r="G454" i="35"/>
  <c r="G11" i="36"/>
  <c r="G467" i="36"/>
  <c r="G513" i="36"/>
  <c r="G167" i="36"/>
  <c r="G376" i="36"/>
  <c r="G445" i="36"/>
  <c r="G380" i="36"/>
  <c r="G248" i="36"/>
  <c r="G289" i="36"/>
  <c r="G117" i="36"/>
  <c r="G454" i="36"/>
  <c r="G226" i="36"/>
  <c r="G324" i="36"/>
  <c r="G327" i="36"/>
  <c r="G496" i="36"/>
  <c r="G96" i="36"/>
  <c r="G416" i="36"/>
  <c r="G149" i="36"/>
  <c r="G319" i="36"/>
  <c r="G194" i="36"/>
  <c r="G583" i="36"/>
  <c r="G363" i="36"/>
  <c r="G337" i="36"/>
  <c r="G491" i="36"/>
  <c r="G172" i="36"/>
  <c r="G217" i="36"/>
  <c r="G21" i="36"/>
  <c r="G352" i="36"/>
  <c r="G546" i="36"/>
  <c r="G482" i="35"/>
  <c r="G438" i="35"/>
  <c r="G532" i="35"/>
  <c r="G344" i="35"/>
  <c r="G590" i="35"/>
  <c r="G307" i="35"/>
  <c r="G49" i="35"/>
  <c r="G323" i="35"/>
  <c r="G448" i="35"/>
  <c r="G567" i="35"/>
  <c r="G604" i="35"/>
  <c r="G241" i="35"/>
  <c r="G570" i="35"/>
  <c r="G478" i="35"/>
  <c r="G188" i="35"/>
  <c r="G240" i="35"/>
  <c r="G347" i="35"/>
  <c r="G133" i="35"/>
  <c r="G491" i="35"/>
  <c r="G256" i="35"/>
  <c r="G295" i="35"/>
  <c r="G494" i="35"/>
  <c r="G596" i="35"/>
  <c r="G51" i="35"/>
  <c r="G267" i="35"/>
  <c r="G167" i="35"/>
  <c r="G105" i="35"/>
  <c r="G607" i="35"/>
  <c r="G358" i="35"/>
  <c r="G69" i="35"/>
  <c r="G180" i="35"/>
  <c r="G420" i="35"/>
  <c r="G612" i="35"/>
  <c r="G169" i="35"/>
  <c r="G315" i="35"/>
  <c r="G92" i="35"/>
  <c r="G22" i="35"/>
  <c r="G161" i="35"/>
  <c r="G554" i="35"/>
  <c r="G392" i="35"/>
  <c r="G585" i="35"/>
  <c r="G265" i="35"/>
  <c r="G527" i="35"/>
  <c r="G330" i="35"/>
  <c r="G458" i="35"/>
  <c r="G465" i="35"/>
  <c r="G237" i="35"/>
  <c r="G413" i="35"/>
  <c r="G130" i="35"/>
  <c r="G83" i="35"/>
  <c r="G255" i="35"/>
  <c r="G389" i="35"/>
  <c r="G165" i="35"/>
  <c r="G141" i="35"/>
  <c r="G393" i="35"/>
  <c r="G379" i="35"/>
  <c r="G472" i="35"/>
  <c r="G345" i="35"/>
  <c r="G211" i="35"/>
  <c r="G514" i="35"/>
  <c r="G361" i="35"/>
  <c r="G377" i="35"/>
  <c r="G442" i="35"/>
  <c r="G246" i="35"/>
  <c r="G38" i="35"/>
  <c r="G378" i="35"/>
  <c r="G86" i="35"/>
  <c r="G535" i="36"/>
  <c r="G207" i="36"/>
  <c r="G124" i="36"/>
  <c r="G75" i="36"/>
  <c r="G499" i="36"/>
  <c r="G9" i="36"/>
  <c r="G398" i="36"/>
  <c r="G190" i="36"/>
  <c r="G31" i="35"/>
  <c r="G40" i="35"/>
  <c r="G132" i="35"/>
  <c r="G374" i="35"/>
  <c r="G84" i="35"/>
  <c r="G106" i="35"/>
  <c r="G383" i="35"/>
  <c r="G616" i="35"/>
  <c r="G501" i="35"/>
  <c r="G370" i="35"/>
  <c r="G254" i="35"/>
  <c r="G546" i="35"/>
  <c r="G101" i="35"/>
  <c r="G235" i="35"/>
  <c r="G603" i="35"/>
  <c r="G556" i="35"/>
  <c r="G178" i="35"/>
  <c r="G168" i="35"/>
  <c r="G11" i="35"/>
  <c r="G318" i="35"/>
  <c r="G597" i="35"/>
  <c r="G172" i="35"/>
  <c r="G273" i="35"/>
  <c r="G308" i="35"/>
  <c r="G553" i="35"/>
  <c r="G150" i="35"/>
  <c r="G292" i="35"/>
  <c r="G227" i="35"/>
  <c r="G20" i="35"/>
  <c r="G312" i="35"/>
  <c r="G613" i="35"/>
  <c r="G17" i="35"/>
  <c r="G408" i="35"/>
  <c r="G217" i="35"/>
  <c r="G599" i="35"/>
  <c r="G44" i="35"/>
  <c r="G66" i="35"/>
  <c r="G156" i="35"/>
  <c r="G327" i="35"/>
  <c r="G131" i="35"/>
  <c r="G282" i="35"/>
  <c r="G421" i="35"/>
  <c r="G72" i="35"/>
  <c r="G170" i="35"/>
  <c r="G594" i="35"/>
  <c r="G224" i="35"/>
  <c r="G85" i="35"/>
  <c r="G595" i="35"/>
  <c r="G543" i="35"/>
  <c r="G493" i="35"/>
  <c r="G409" i="35"/>
  <c r="G137" i="35"/>
  <c r="G126" i="35"/>
  <c r="G484" i="35"/>
  <c r="G300" i="35"/>
  <c r="G575" i="35"/>
  <c r="G535" i="35"/>
  <c r="G490" i="35"/>
  <c r="G310" i="35"/>
  <c r="G285" i="35"/>
  <c r="G523" i="35"/>
  <c r="G226" i="35"/>
  <c r="G354" i="35"/>
  <c r="G9" i="35"/>
  <c r="G431" i="35"/>
  <c r="G363" i="35"/>
  <c r="G322" i="35"/>
  <c r="G369" i="35"/>
  <c r="G511" i="35"/>
  <c r="G61" i="35"/>
  <c r="G128" i="35"/>
  <c r="G143" i="35"/>
  <c r="G340" i="35"/>
  <c r="G279" i="35"/>
  <c r="G113" i="35"/>
  <c r="G411" i="35"/>
  <c r="G332" i="35"/>
  <c r="G334" i="35"/>
  <c r="G129" i="35"/>
  <c r="G18" i="35"/>
  <c r="G28" i="35"/>
  <c r="G605" i="35"/>
  <c r="G466" i="35"/>
  <c r="G37" i="35"/>
  <c r="G127" i="35"/>
  <c r="G120" i="35"/>
  <c r="G158" i="35"/>
  <c r="G446" i="35"/>
  <c r="G87" i="35"/>
  <c r="G487" i="35"/>
  <c r="G418" i="35"/>
  <c r="G103" i="35"/>
  <c r="G557" i="35"/>
  <c r="G236" i="35"/>
  <c r="G135" i="35"/>
  <c r="G560" i="35"/>
  <c r="G142" i="35"/>
  <c r="G333" i="35"/>
  <c r="G515" i="35"/>
  <c r="G531" i="35"/>
  <c r="G496" i="35"/>
  <c r="G115" i="35"/>
  <c r="G568" i="35"/>
  <c r="G111" i="35"/>
  <c r="G144" i="35"/>
  <c r="G122" i="35"/>
  <c r="G16" i="35"/>
  <c r="G483" i="35"/>
  <c r="G492" i="35"/>
  <c r="G343" i="35"/>
  <c r="G275" i="35"/>
  <c r="G381" i="35"/>
  <c r="G175" i="35"/>
  <c r="G434" i="35"/>
  <c r="G102" i="35"/>
  <c r="G528" i="35"/>
  <c r="G218" i="35"/>
  <c r="G289" i="35"/>
  <c r="G335" i="35"/>
  <c r="G223" i="35"/>
  <c r="G480" i="35"/>
  <c r="G155" i="35"/>
  <c r="G470" i="35"/>
  <c r="G422" i="35"/>
  <c r="G230" i="35"/>
  <c r="G439" i="35"/>
  <c r="G222" i="35"/>
  <c r="G578" i="35"/>
  <c r="G311" i="35"/>
  <c r="G320" i="35"/>
  <c r="G270" i="36"/>
  <c r="G347" i="36"/>
  <c r="G121" i="36"/>
  <c r="G262" i="35"/>
  <c r="G423" i="35"/>
  <c r="G32" i="35"/>
  <c r="G435" i="35"/>
  <c r="G512" i="35"/>
  <c r="G525" i="35"/>
  <c r="G228" i="35"/>
  <c r="G140" i="35"/>
  <c r="G29" i="35"/>
  <c r="G394" i="35"/>
  <c r="G219" i="35"/>
  <c r="G407" i="35"/>
  <c r="G433" i="35"/>
  <c r="G444" i="35"/>
  <c r="G114" i="35"/>
  <c r="G257" i="35"/>
  <c r="G185" i="35"/>
  <c r="G231" i="35"/>
  <c r="G207" i="35"/>
  <c r="G497" i="35"/>
  <c r="G76" i="35"/>
  <c r="G8" i="35"/>
  <c r="G271" i="35"/>
  <c r="G212" i="35"/>
  <c r="G419" i="35"/>
  <c r="G98" i="35"/>
  <c r="G342" i="35"/>
  <c r="G565" i="35"/>
  <c r="G162" i="35"/>
  <c r="G239" i="35"/>
  <c r="G159" i="35"/>
  <c r="G449" i="35"/>
  <c r="G502" i="36"/>
  <c r="G281" i="36"/>
  <c r="G358" i="36"/>
  <c r="G161" i="36"/>
  <c r="G522" i="36"/>
  <c r="G206" i="36"/>
  <c r="G118" i="36"/>
  <c r="G429" i="35"/>
  <c r="G485" i="35"/>
  <c r="G171" i="35"/>
  <c r="G424" i="35"/>
  <c r="G305" i="35"/>
  <c r="G584" i="35"/>
  <c r="G21" i="35"/>
  <c r="G469" i="35"/>
  <c r="G119" i="35"/>
  <c r="G189" i="35"/>
  <c r="G533" i="35"/>
  <c r="G461" i="35"/>
  <c r="G360" i="35"/>
  <c r="G221" i="35"/>
  <c r="G507" i="35"/>
  <c r="G259" i="35"/>
  <c r="G375" i="35"/>
  <c r="G500" i="35"/>
  <c r="G96" i="35"/>
  <c r="G325" i="35"/>
  <c r="G280" i="35"/>
  <c r="G54" i="35"/>
  <c r="G581" i="35"/>
  <c r="G121" i="35"/>
  <c r="G53" i="35"/>
  <c r="G426" i="35"/>
  <c r="G591" i="35"/>
  <c r="G437" i="35"/>
  <c r="G274" i="35"/>
  <c r="G34" i="35"/>
  <c r="G80" i="35"/>
  <c r="G362" i="35"/>
  <c r="G593" i="35"/>
  <c r="G452" i="35"/>
  <c r="G509" i="35"/>
  <c r="G561" i="35"/>
  <c r="G316" i="35"/>
  <c r="G609" i="35"/>
  <c r="G184" i="35"/>
  <c r="G35" i="35"/>
  <c r="G569" i="35"/>
  <c r="G331" i="35"/>
  <c r="G368" i="35"/>
  <c r="G548" i="35"/>
  <c r="G550" i="35"/>
  <c r="G592" i="35"/>
  <c r="G398" i="35"/>
  <c r="G59" i="35"/>
  <c r="G559" i="35"/>
  <c r="G353" i="35"/>
  <c r="G157" i="35"/>
  <c r="G336" i="35"/>
  <c r="G73" i="35"/>
  <c r="G611" i="35"/>
  <c r="G601" i="35"/>
  <c r="G243" i="35"/>
  <c r="G288" i="35"/>
  <c r="G263" i="35"/>
  <c r="G242" i="35"/>
  <c r="G477" i="35"/>
  <c r="G249" i="35"/>
  <c r="G55" i="35"/>
  <c r="G313" i="35"/>
  <c r="G287" i="35"/>
  <c r="G582" i="36"/>
  <c r="G208" i="36"/>
  <c r="G368" i="36"/>
  <c r="G400" i="36"/>
  <c r="G69" i="36"/>
  <c r="G374" i="36"/>
  <c r="G235" i="36"/>
  <c r="G93" i="36"/>
  <c r="G529" i="36"/>
  <c r="G501" i="36"/>
  <c r="G13" i="36"/>
  <c r="G449" i="36"/>
  <c r="G112" i="36"/>
  <c r="G527" i="36"/>
  <c r="G33" i="36"/>
  <c r="G78" i="36"/>
  <c r="G390" i="36"/>
  <c r="G435" i="36"/>
  <c r="G406" i="36"/>
  <c r="G460" i="36"/>
  <c r="G569" i="36"/>
  <c r="G251" i="36"/>
  <c r="G106" i="36"/>
  <c r="G286" i="36"/>
  <c r="G369" i="36"/>
  <c r="G116" i="35"/>
  <c r="G99" i="35"/>
  <c r="G416" i="35"/>
  <c r="G177" i="35"/>
  <c r="G319" i="35"/>
  <c r="G190" i="35"/>
  <c r="G467" i="35"/>
  <c r="G196" i="35"/>
  <c r="G166" i="35"/>
  <c r="G504" i="35"/>
  <c r="G349" i="35"/>
  <c r="G555" i="35"/>
  <c r="G71" i="35"/>
  <c r="G100" i="35"/>
  <c r="G15" i="35"/>
  <c r="G276" i="35"/>
  <c r="G326" i="35"/>
  <c r="G272" i="35"/>
  <c r="G260" i="35"/>
  <c r="G268" i="35"/>
  <c r="G202" i="35"/>
  <c r="G36" i="35"/>
  <c r="G495" i="35"/>
  <c r="G176" i="35"/>
  <c r="G234" i="35"/>
  <c r="G214" i="35"/>
  <c r="G399" i="35"/>
  <c r="G430" i="35"/>
  <c r="G513" i="35"/>
  <c r="G164" i="35"/>
  <c r="G197" i="35"/>
  <c r="G77" i="35"/>
  <c r="E6" i="25"/>
  <c r="F5" i="25"/>
  <c r="G264" i="35"/>
  <c r="G440" i="35"/>
  <c r="G298" i="35"/>
  <c r="G74" i="35"/>
  <c r="G367" i="35"/>
  <c r="G14" i="35"/>
  <c r="G284" i="35"/>
  <c r="G427" i="35"/>
  <c r="G95" i="35"/>
  <c r="G301" i="35"/>
  <c r="G577" i="35"/>
  <c r="G286" i="35"/>
  <c r="G43" i="35"/>
  <c r="G294" i="35"/>
  <c r="G412" i="35"/>
  <c r="G396" i="35"/>
  <c r="G24" i="35"/>
  <c r="G571" i="35"/>
  <c r="G91" i="35"/>
  <c r="G475" i="35"/>
  <c r="G341" i="35"/>
  <c r="G148" i="35"/>
  <c r="G42" i="35"/>
  <c r="G70" i="35"/>
  <c r="G441" i="35"/>
  <c r="G397" i="35"/>
  <c r="G351" i="35"/>
  <c r="G519" i="35"/>
  <c r="G432" i="35"/>
  <c r="G544" i="35"/>
  <c r="G64" i="35"/>
  <c r="G552" i="35"/>
  <c r="G415" i="35"/>
  <c r="G153" i="35"/>
  <c r="G182" i="35"/>
  <c r="G583" i="35"/>
  <c r="G109" i="35"/>
  <c r="G542" i="35"/>
  <c r="G539" i="35"/>
  <c r="G62" i="35"/>
  <c r="G50" i="35"/>
  <c r="G352" i="35"/>
  <c r="G457" i="35"/>
  <c r="G522" i="35"/>
  <c r="G309" i="35"/>
  <c r="G572" i="35"/>
  <c r="G328" i="35"/>
  <c r="G510" i="35"/>
  <c r="G479" i="35"/>
  <c r="G94" i="35"/>
  <c r="G530" i="35"/>
  <c r="G324" i="35"/>
  <c r="G60" i="35"/>
  <c r="G391" i="35"/>
  <c r="G414" i="35"/>
  <c r="G136" i="35"/>
  <c r="G251" i="35"/>
  <c r="G410" i="35"/>
  <c r="G146" i="35"/>
  <c r="G198" i="35"/>
  <c r="G359" i="35"/>
  <c r="G210" i="35"/>
  <c r="G502" i="35"/>
  <c r="G304" i="35"/>
  <c r="G82" i="35"/>
  <c r="G187" i="35"/>
  <c r="G380" i="35"/>
  <c r="G376" i="35"/>
  <c r="G154" i="35"/>
  <c r="G30" i="35"/>
  <c r="G215" i="35"/>
  <c r="G183" i="35"/>
  <c r="G518" i="35"/>
  <c r="G614" i="35"/>
  <c r="G208" i="35"/>
  <c r="G329" i="35"/>
  <c r="G615" i="35"/>
  <c r="G538" i="35"/>
  <c r="G250" i="35"/>
  <c r="G90" i="35"/>
  <c r="G302" i="35"/>
  <c r="G406" i="35"/>
  <c r="G200" i="35"/>
  <c r="G547" i="35"/>
  <c r="G463" i="35"/>
  <c r="G269" i="35"/>
  <c r="G39" i="35"/>
  <c r="G462" i="35"/>
  <c r="G52" i="35"/>
  <c r="G47" i="35"/>
  <c r="G589" i="35"/>
  <c r="G498" i="35"/>
  <c r="G516" i="35"/>
  <c r="G405" i="35"/>
  <c r="G541" i="35"/>
  <c r="G382" i="35"/>
  <c r="G357" i="35"/>
  <c r="G63" i="35"/>
  <c r="G573" i="35"/>
  <c r="G489" i="35"/>
  <c r="G25" i="35"/>
  <c r="G75" i="35"/>
  <c r="G608" i="35"/>
  <c r="G337" i="35"/>
  <c r="G606" i="35"/>
  <c r="G576" i="35"/>
  <c r="G506" i="35"/>
  <c r="G388" i="35"/>
  <c r="G365" i="35"/>
  <c r="G395" i="35"/>
  <c r="G191" i="35"/>
  <c r="G404" i="35"/>
  <c r="G26" i="35"/>
  <c r="G248" i="35"/>
  <c r="G563" i="35"/>
  <c r="G277" i="35"/>
  <c r="G281" i="35"/>
  <c r="G204" i="35"/>
  <c r="G296" i="35"/>
  <c r="G46" i="35"/>
  <c r="G209" i="35"/>
  <c r="G192" i="35"/>
  <c r="G386" i="35"/>
  <c r="G460" i="35"/>
  <c r="G517" i="35"/>
  <c r="G12" i="35"/>
  <c r="G451" i="35"/>
  <c r="G390" i="35"/>
  <c r="G508" i="35"/>
  <c r="G97" i="35"/>
  <c r="G505" i="35"/>
  <c r="G139" i="35"/>
  <c r="G108" i="35"/>
  <c r="G181" i="35"/>
  <c r="G417" i="35"/>
  <c r="G540" i="35"/>
  <c r="G147" i="35"/>
  <c r="G174" i="35"/>
  <c r="G602" i="35"/>
  <c r="G283" i="35"/>
  <c r="G579" i="35"/>
  <c r="G88" i="35"/>
  <c r="G149" i="35"/>
  <c r="G600" i="35"/>
  <c r="G104" i="35"/>
  <c r="G244" i="35"/>
  <c r="G247" i="35"/>
  <c r="G587" i="35"/>
  <c r="G574" i="35"/>
  <c r="G81" i="35"/>
  <c r="G68" i="35"/>
  <c r="G199" i="35"/>
  <c r="G403" i="35"/>
  <c r="G56" i="35"/>
  <c r="G193" i="35"/>
  <c r="G348" i="35"/>
  <c r="G580" i="35"/>
  <c r="G436" i="35"/>
  <c r="G428" i="35"/>
  <c r="G350" i="35"/>
  <c r="G27" i="35"/>
  <c r="G229" i="35"/>
  <c r="G33" i="35"/>
  <c r="G549" i="35"/>
  <c r="G317" i="35"/>
  <c r="G481" i="35"/>
  <c r="G524" i="35"/>
  <c r="G205" i="35"/>
  <c r="G48" i="35"/>
  <c r="G562" i="35"/>
  <c r="G145" i="35"/>
  <c r="G13" i="35"/>
  <c r="G425" i="35"/>
  <c r="G232" i="35"/>
  <c r="G529" i="35"/>
  <c r="G138" i="35"/>
  <c r="G238" i="35"/>
  <c r="G194" i="35"/>
  <c r="G79" i="35"/>
  <c r="G566" i="35"/>
  <c r="G57" i="35"/>
  <c r="G303" i="35"/>
  <c r="G339" i="35"/>
  <c r="G346" i="35"/>
  <c r="G179" i="35"/>
  <c r="G521" i="35"/>
  <c r="G67" i="35"/>
  <c r="G456" i="35"/>
  <c r="G447" i="35"/>
  <c r="G476" i="35"/>
  <c r="G118" i="35"/>
  <c r="G610" i="35"/>
  <c r="G488" i="35"/>
  <c r="G152" i="35"/>
  <c r="G252" i="35"/>
  <c r="G582" i="35"/>
  <c r="G355" i="35"/>
  <c r="G473" i="35"/>
  <c r="G338" i="35"/>
  <c r="G195" i="35"/>
  <c r="G293" i="35"/>
  <c r="G356" i="35"/>
  <c r="G290" i="35"/>
  <c r="G123" i="35"/>
  <c r="G503" i="35"/>
  <c r="G10" i="35"/>
  <c r="G384" i="35"/>
  <c r="G291" i="35"/>
  <c r="G160" i="35"/>
  <c r="G314" i="35"/>
  <c r="G206" i="35"/>
  <c r="G261" i="35"/>
  <c r="G112" i="35"/>
  <c r="G545" i="35"/>
  <c r="G387" i="35"/>
  <c r="G486" i="35"/>
  <c r="G372" i="35"/>
  <c r="G225" i="35"/>
  <c r="G455" i="35"/>
  <c r="G306" i="35"/>
  <c r="G564" i="35"/>
  <c r="G468" i="35"/>
  <c r="G618" i="36" l="1"/>
  <c r="H8" i="36" s="1"/>
  <c r="F6" i="25"/>
  <c r="E7" i="25"/>
  <c r="G618" i="35"/>
  <c r="H338" i="35" s="1"/>
  <c r="H190" i="36"/>
  <c r="H392" i="36"/>
  <c r="H432" i="36"/>
  <c r="H542" i="36"/>
  <c r="H333" i="36"/>
  <c r="H487" i="36"/>
  <c r="H514" i="36"/>
  <c r="H394" i="36"/>
  <c r="H256" i="36"/>
  <c r="H154" i="36"/>
  <c r="H171" i="36"/>
  <c r="H503" i="36"/>
  <c r="H106" i="36"/>
  <c r="H9" i="36"/>
  <c r="H403" i="36"/>
  <c r="H102" i="36"/>
  <c r="H119" i="36"/>
  <c r="H295" i="36"/>
  <c r="H55" i="36"/>
  <c r="H153" i="36"/>
  <c r="H266" i="36"/>
  <c r="H418" i="36"/>
  <c r="H209" i="36"/>
  <c r="H276" i="36"/>
  <c r="H501" i="36"/>
  <c r="H541" i="36"/>
  <c r="H433" i="36"/>
  <c r="H419" i="36"/>
  <c r="H349" i="36"/>
  <c r="H74" i="36"/>
  <c r="H436" i="36"/>
  <c r="H335" i="36" l="1"/>
  <c r="H403" i="35"/>
  <c r="H545" i="35"/>
  <c r="H462" i="36"/>
  <c r="H62" i="36"/>
  <c r="H456" i="36"/>
  <c r="H528" i="36"/>
  <c r="H451" i="36"/>
  <c r="H148" i="36"/>
  <c r="H110" i="36"/>
  <c r="H512" i="36"/>
  <c r="H461" i="36"/>
  <c r="H261" i="35"/>
  <c r="H94" i="36"/>
  <c r="H532" i="36"/>
  <c r="H449" i="36"/>
  <c r="H46" i="36"/>
  <c r="H376" i="36"/>
  <c r="H488" i="35"/>
  <c r="H293" i="35"/>
  <c r="H112" i="35"/>
  <c r="H302" i="35"/>
  <c r="H391" i="35"/>
  <c r="H462" i="35"/>
  <c r="H363" i="36"/>
  <c r="H183" i="36"/>
  <c r="H221" i="36"/>
  <c r="H604" i="36"/>
  <c r="H238" i="36"/>
  <c r="H272" i="36"/>
  <c r="H179" i="36"/>
  <c r="H232" i="35"/>
  <c r="H415" i="36"/>
  <c r="H478" i="36"/>
  <c r="H173" i="36"/>
  <c r="H343" i="36"/>
  <c r="H253" i="36"/>
  <c r="H357" i="35"/>
  <c r="H47" i="35"/>
  <c r="H337" i="35"/>
  <c r="H479" i="36"/>
  <c r="H43" i="36"/>
  <c r="H321" i="36"/>
  <c r="H129" i="36"/>
  <c r="H92" i="36"/>
  <c r="H230" i="36"/>
  <c r="H287" i="36"/>
  <c r="H10" i="35"/>
  <c r="H52" i="35"/>
  <c r="H382" i="35"/>
  <c r="H606" i="35"/>
  <c r="H277" i="35"/>
  <c r="H549" i="36"/>
  <c r="H281" i="35"/>
  <c r="H493" i="36"/>
  <c r="H440" i="36"/>
  <c r="H410" i="36"/>
  <c r="H578" i="36"/>
  <c r="H513" i="36"/>
  <c r="H210" i="35"/>
  <c r="H174" i="35"/>
  <c r="H89" i="36"/>
  <c r="H380" i="36"/>
  <c r="H67" i="36"/>
  <c r="H484" i="36"/>
  <c r="H383" i="36"/>
  <c r="H81" i="35"/>
  <c r="H390" i="35"/>
  <c r="H105" i="36"/>
  <c r="H104" i="35"/>
  <c r="H436" i="35"/>
  <c r="H199" i="35"/>
  <c r="H457" i="36"/>
  <c r="H146" i="36"/>
  <c r="H77" i="36"/>
  <c r="H290" i="36"/>
  <c r="H278" i="36"/>
  <c r="H125" i="36"/>
  <c r="H481" i="35"/>
  <c r="H195" i="35"/>
  <c r="H529" i="36"/>
  <c r="H509" i="36"/>
  <c r="H574" i="36"/>
  <c r="H24" i="36"/>
  <c r="H248" i="36"/>
  <c r="H224" i="36"/>
  <c r="H170" i="36"/>
  <c r="H186" i="36"/>
  <c r="H334" i="36"/>
  <c r="H439" i="36"/>
  <c r="H258" i="36"/>
  <c r="H328" i="36"/>
  <c r="H443" i="36"/>
  <c r="H580" i="36"/>
  <c r="H428" i="36"/>
  <c r="H596" i="36"/>
  <c r="H103" i="36"/>
  <c r="H156" i="36"/>
  <c r="H12" i="36"/>
  <c r="H548" i="36"/>
  <c r="H127" i="36"/>
  <c r="H369" i="36"/>
  <c r="H225" i="36"/>
  <c r="H227" i="36"/>
  <c r="H595" i="36"/>
  <c r="H601" i="36"/>
  <c r="H330" i="36"/>
  <c r="H571" i="36"/>
  <c r="H305" i="36"/>
  <c r="H544" i="36"/>
  <c r="H605" i="36"/>
  <c r="H489" i="36"/>
  <c r="H294" i="36"/>
  <c r="H251" i="36"/>
  <c r="H463" i="36"/>
  <c r="H464" i="36"/>
  <c r="H274" i="36"/>
  <c r="H345" i="36"/>
  <c r="H367" i="36"/>
  <c r="H10" i="36"/>
  <c r="H73" i="36"/>
  <c r="H586" i="36"/>
  <c r="H497" i="36"/>
  <c r="H268" i="36"/>
  <c r="H107" i="36"/>
  <c r="H406" i="36"/>
  <c r="H385" i="36"/>
  <c r="H252" i="36"/>
  <c r="H609" i="36"/>
  <c r="H44" i="36"/>
  <c r="H526" i="36"/>
  <c r="H275" i="36"/>
  <c r="H506" i="36"/>
  <c r="H498" i="36"/>
  <c r="H420" i="36"/>
  <c r="H115" i="36"/>
  <c r="H530" i="36"/>
  <c r="H286" i="36"/>
  <c r="H546" i="36"/>
  <c r="H576" i="36"/>
  <c r="H250" i="36"/>
  <c r="H581" i="36"/>
  <c r="H466" i="36"/>
  <c r="H184" i="36"/>
  <c r="H257" i="36"/>
  <c r="H174" i="36"/>
  <c r="H232" i="36"/>
  <c r="H340" i="36"/>
  <c r="H30" i="36"/>
  <c r="H75" i="36"/>
  <c r="H37" i="36"/>
  <c r="H589" i="36"/>
  <c r="H395" i="36"/>
  <c r="H296" i="36"/>
  <c r="H588" i="36"/>
  <c r="H185" i="36"/>
  <c r="H285" i="36"/>
  <c r="H391" i="36"/>
  <c r="H167" i="36"/>
  <c r="H211" i="36"/>
  <c r="H162" i="36"/>
  <c r="H310" i="36"/>
  <c r="H553" i="36"/>
  <c r="H80" i="36"/>
  <c r="H446" i="36"/>
  <c r="H233" i="36"/>
  <c r="H483" i="36"/>
  <c r="H111" i="36"/>
  <c r="H36" i="36"/>
  <c r="H40" i="36"/>
  <c r="H109" i="36"/>
  <c r="H569" i="36"/>
  <c r="H87" i="36"/>
  <c r="H304" i="36"/>
  <c r="H327" i="36"/>
  <c r="H473" i="36"/>
  <c r="H600" i="36"/>
  <c r="H387" i="36"/>
  <c r="H210" i="36"/>
  <c r="H568" i="36"/>
  <c r="H450" i="36"/>
  <c r="H441" i="36"/>
  <c r="H93" i="36"/>
  <c r="H470" i="36"/>
  <c r="H298" i="36"/>
  <c r="H99" i="36"/>
  <c r="H316" i="36"/>
  <c r="H579" i="36"/>
  <c r="H118" i="36"/>
  <c r="H19" i="36"/>
  <c r="H25" i="36"/>
  <c r="H97" i="36"/>
  <c r="H203" i="36"/>
  <c r="H599" i="36"/>
  <c r="H231" i="36"/>
  <c r="H455" i="36"/>
  <c r="H354" i="36"/>
  <c r="H500" i="36"/>
  <c r="H551" i="36"/>
  <c r="H382" i="36"/>
  <c r="H26" i="36"/>
  <c r="H235" i="36"/>
  <c r="H359" i="36"/>
  <c r="H477" i="36"/>
  <c r="H157" i="36"/>
  <c r="H172" i="36"/>
  <c r="H560" i="36"/>
  <c r="H423" i="36"/>
  <c r="H417" i="36"/>
  <c r="H400" i="36"/>
  <c r="H326" i="36"/>
  <c r="H510" i="36"/>
  <c r="H611" i="36"/>
  <c r="H452" i="36"/>
  <c r="H189" i="36"/>
  <c r="H396" i="36"/>
  <c r="H525" i="36"/>
  <c r="H21" i="36"/>
  <c r="H347" i="36"/>
  <c r="H614" i="36"/>
  <c r="H535" i="36"/>
  <c r="H71" i="36"/>
  <c r="H206" i="36"/>
  <c r="H133" i="36"/>
  <c r="H53" i="36"/>
  <c r="H65" i="36"/>
  <c r="H200" i="36"/>
  <c r="H350" i="36"/>
  <c r="H612" i="36"/>
  <c r="H405" i="36"/>
  <c r="H341" i="36"/>
  <c r="H140" i="36"/>
  <c r="H215" i="36"/>
  <c r="H597" i="36"/>
  <c r="H358" i="36"/>
  <c r="H76" i="36"/>
  <c r="H195" i="36"/>
  <c r="H35" i="36"/>
  <c r="H603" i="36"/>
  <c r="H357" i="36"/>
  <c r="H301" i="36"/>
  <c r="H397" i="36"/>
  <c r="H388" i="36"/>
  <c r="H297" i="36"/>
  <c r="H124" i="36"/>
  <c r="H142" i="36"/>
  <c r="H325" i="36"/>
  <c r="H259" i="36"/>
  <c r="H447" i="36"/>
  <c r="H116" i="36"/>
  <c r="H381" i="36"/>
  <c r="H361" i="36"/>
  <c r="H313" i="36"/>
  <c r="H536" i="36"/>
  <c r="H181" i="36"/>
  <c r="H458" i="36"/>
  <c r="H587" i="36"/>
  <c r="H471" i="36"/>
  <c r="H502" i="36"/>
  <c r="H29" i="36"/>
  <c r="H374" i="36"/>
  <c r="H408" i="36"/>
  <c r="H61" i="36"/>
  <c r="H570" i="36"/>
  <c r="H336" i="36"/>
  <c r="H482" i="36"/>
  <c r="H300" i="36"/>
  <c r="H267" i="36"/>
  <c r="H216" i="36"/>
  <c r="H51" i="36"/>
  <c r="H90" i="36"/>
  <c r="H522" i="36"/>
  <c r="H123" i="36"/>
  <c r="H494" i="36"/>
  <c r="H585" i="36"/>
  <c r="H399" i="36"/>
  <c r="H460" i="36"/>
  <c r="H584" i="36"/>
  <c r="H262" i="36"/>
  <c r="H426" i="36"/>
  <c r="H95" i="36"/>
  <c r="H69" i="36"/>
  <c r="H413" i="36"/>
  <c r="H324" i="36"/>
  <c r="H315" i="36"/>
  <c r="H169" i="36"/>
  <c r="H481" i="36"/>
  <c r="H608" i="36"/>
  <c r="H139" i="36"/>
  <c r="H308" i="36"/>
  <c r="H240" i="36"/>
  <c r="H229" i="36"/>
  <c r="H615" i="36"/>
  <c r="H218" i="36"/>
  <c r="H421" i="36"/>
  <c r="H245" i="36"/>
  <c r="H314" i="36"/>
  <c r="H150" i="36"/>
  <c r="H317" i="36"/>
  <c r="H583" i="36"/>
  <c r="H48" i="36"/>
  <c r="H207" i="36"/>
  <c r="H490" i="36"/>
  <c r="H84" i="36"/>
  <c r="H91" i="36"/>
  <c r="H386" i="36"/>
  <c r="H566" i="36"/>
  <c r="H435" i="36"/>
  <c r="H573" i="36"/>
  <c r="H132" i="36"/>
  <c r="H411" i="36"/>
  <c r="H144" i="36"/>
  <c r="H264" i="36"/>
  <c r="H176" i="36"/>
  <c r="H188" i="36"/>
  <c r="H291" i="36"/>
  <c r="H364" i="36"/>
  <c r="H33" i="36"/>
  <c r="H437" i="36"/>
  <c r="H521" i="36"/>
  <c r="H468" i="36"/>
  <c r="H311" i="36"/>
  <c r="H389" i="36"/>
  <c r="H550" i="36"/>
  <c r="H15" i="36"/>
  <c r="H407" i="36"/>
  <c r="H191" i="36"/>
  <c r="H558" i="36"/>
  <c r="H205" i="36"/>
  <c r="H217" i="36"/>
  <c r="H590" i="36"/>
  <c r="H149" i="36"/>
  <c r="H187" i="36"/>
  <c r="H368" i="36"/>
  <c r="H88" i="36"/>
  <c r="H465" i="36"/>
  <c r="H431" i="36"/>
  <c r="H323" i="36"/>
  <c r="H54" i="36"/>
  <c r="H540" i="36"/>
  <c r="H492" i="36"/>
  <c r="H163" i="36"/>
  <c r="H472" i="36"/>
  <c r="H168" i="36"/>
  <c r="H414" i="36"/>
  <c r="H312" i="36"/>
  <c r="H539" i="36"/>
  <c r="H284" i="36"/>
  <c r="H554" i="36"/>
  <c r="H370" i="36"/>
  <c r="H557" i="36"/>
  <c r="H366" i="36"/>
  <c r="H556" i="36"/>
  <c r="H299" i="36"/>
  <c r="H161" i="36"/>
  <c r="H485" i="36"/>
  <c r="H402" i="36"/>
  <c r="H515" i="36"/>
  <c r="H271" i="36"/>
  <c r="H120" i="36"/>
  <c r="H552" i="36"/>
  <c r="H269" i="36"/>
  <c r="H28" i="36"/>
  <c r="H360" i="36"/>
  <c r="H390" i="36"/>
  <c r="H531" i="36"/>
  <c r="H537" i="36"/>
  <c r="H543" i="36"/>
  <c r="H208" i="36"/>
  <c r="H416" i="36"/>
  <c r="H244" i="36"/>
  <c r="H57" i="36"/>
  <c r="H289" i="36"/>
  <c r="H147" i="36"/>
  <c r="H17" i="36"/>
  <c r="H562" i="36"/>
  <c r="H201" i="36"/>
  <c r="H226" i="36"/>
  <c r="H126" i="36"/>
  <c r="H85" i="36"/>
  <c r="H409" i="36"/>
  <c r="H180" i="36"/>
  <c r="H134" i="36"/>
  <c r="H352" i="36"/>
  <c r="H20" i="36"/>
  <c r="H598" i="36"/>
  <c r="H166" i="36"/>
  <c r="H377" i="36"/>
  <c r="H121" i="36"/>
  <c r="H249" i="36"/>
  <c r="H66" i="36"/>
  <c r="H63" i="36"/>
  <c r="H293" i="36"/>
  <c r="H281" i="36"/>
  <c r="H602" i="36"/>
  <c r="H50" i="36"/>
  <c r="H496" i="36"/>
  <c r="H100" i="36"/>
  <c r="H136" i="36"/>
  <c r="H561" i="36"/>
  <c r="H23" i="36"/>
  <c r="H137" i="36"/>
  <c r="H519" i="36"/>
  <c r="H34" i="36"/>
  <c r="H353" i="36"/>
  <c r="H577" i="36"/>
  <c r="H236" i="36"/>
  <c r="H81" i="36"/>
  <c r="H155" i="36"/>
  <c r="H47" i="36"/>
  <c r="H545" i="36"/>
  <c r="H607" i="36"/>
  <c r="H339" i="36"/>
  <c r="H393" i="36"/>
  <c r="H104" i="36"/>
  <c r="H516" i="36"/>
  <c r="H130" i="36"/>
  <c r="H204" i="36"/>
  <c r="H219" i="36"/>
  <c r="H141" i="36"/>
  <c r="H438" i="36"/>
  <c r="H507" i="36"/>
  <c r="H486" i="36"/>
  <c r="H214" i="36"/>
  <c r="H27" i="36"/>
  <c r="H16" i="36"/>
  <c r="H337" i="36"/>
  <c r="H434" i="36"/>
  <c r="H332" i="36"/>
  <c r="H476" i="36"/>
  <c r="H429" i="36"/>
  <c r="H563" i="36"/>
  <c r="H247" i="36"/>
  <c r="H182" i="36"/>
  <c r="H534" i="36"/>
  <c r="H263" i="36"/>
  <c r="H444" i="36"/>
  <c r="H64" i="36"/>
  <c r="H13" i="36"/>
  <c r="H518" i="36"/>
  <c r="H338" i="36"/>
  <c r="H372" i="36"/>
  <c r="H86" i="36"/>
  <c r="H379" i="36"/>
  <c r="H164" i="36"/>
  <c r="H480" i="36"/>
  <c r="H131" i="36"/>
  <c r="H260" i="36"/>
  <c r="H613" i="36"/>
  <c r="H60" i="36"/>
  <c r="H78" i="36"/>
  <c r="H303" i="36"/>
  <c r="H151" i="36"/>
  <c r="H365" i="36"/>
  <c r="H223" i="36"/>
  <c r="H582" i="36"/>
  <c r="H401" i="36"/>
  <c r="H212" i="36"/>
  <c r="H243" i="36"/>
  <c r="H143" i="36"/>
  <c r="H160" i="36"/>
  <c r="H242" i="36"/>
  <c r="H112" i="36"/>
  <c r="H145" i="36"/>
  <c r="H82" i="36"/>
  <c r="H255" i="36"/>
  <c r="H52" i="36"/>
  <c r="H318" i="36"/>
  <c r="H430" i="36"/>
  <c r="H307" i="36"/>
  <c r="H239" i="36"/>
  <c r="H373" i="36"/>
  <c r="H196" i="36"/>
  <c r="H351" i="36"/>
  <c r="H72" i="36"/>
  <c r="H499" i="36"/>
  <c r="H504" i="36"/>
  <c r="H355" i="36"/>
  <c r="H122" i="36"/>
  <c r="H70" i="36"/>
  <c r="H117" i="36"/>
  <c r="H565" i="36"/>
  <c r="H59" i="36"/>
  <c r="H398" i="36"/>
  <c r="H320" i="36"/>
  <c r="H45" i="36"/>
  <c r="H165" i="36"/>
  <c r="H593" i="36"/>
  <c r="H564" i="36"/>
  <c r="H348" i="36"/>
  <c r="H32" i="36"/>
  <c r="H555" i="36"/>
  <c r="H362" i="36"/>
  <c r="H371" i="36"/>
  <c r="H273" i="36"/>
  <c r="H241" i="36"/>
  <c r="H527" i="36"/>
  <c r="H346" i="36"/>
  <c r="H292" i="36"/>
  <c r="H193" i="36"/>
  <c r="H113" i="36"/>
  <c r="H511" i="36"/>
  <c r="H22" i="36"/>
  <c r="H222" i="36"/>
  <c r="H427" i="36"/>
  <c r="H488" i="36"/>
  <c r="H83" i="36"/>
  <c r="H270" i="36"/>
  <c r="H594" i="36"/>
  <c r="H246" i="36"/>
  <c r="H606" i="36"/>
  <c r="H505" i="36"/>
  <c r="H524" i="36"/>
  <c r="H559" i="36"/>
  <c r="H192" i="36"/>
  <c r="H616" i="36"/>
  <c r="H108" i="36"/>
  <c r="H319" i="36"/>
  <c r="H261" i="36"/>
  <c r="H11" i="36"/>
  <c r="H520" i="36"/>
  <c r="H194" i="36"/>
  <c r="H202" i="36"/>
  <c r="H39" i="36"/>
  <c r="H306" i="36"/>
  <c r="H344" i="36"/>
  <c r="H114" i="36"/>
  <c r="H265" i="36"/>
  <c r="H14" i="36"/>
  <c r="H329" i="36"/>
  <c r="H575" i="36"/>
  <c r="H453" i="36"/>
  <c r="H18" i="36"/>
  <c r="H404" i="36"/>
  <c r="H491" i="36"/>
  <c r="H152" i="36"/>
  <c r="H197" i="36"/>
  <c r="H356" i="36"/>
  <c r="H38" i="36"/>
  <c r="H475" i="36"/>
  <c r="H199" i="36"/>
  <c r="H302" i="36"/>
  <c r="H378" i="36"/>
  <c r="H591" i="36"/>
  <c r="H234" i="36"/>
  <c r="H424" i="36"/>
  <c r="H508" i="36"/>
  <c r="H228" i="36"/>
  <c r="H469" i="36"/>
  <c r="H138" i="36"/>
  <c r="H309" i="36"/>
  <c r="H322" i="36"/>
  <c r="H384" i="36"/>
  <c r="H237" i="36"/>
  <c r="H178" i="36"/>
  <c r="H279" i="36"/>
  <c r="H547" i="36"/>
  <c r="H610" i="36"/>
  <c r="H175" i="36"/>
  <c r="H68" i="36"/>
  <c r="H567" i="36"/>
  <c r="H101" i="36"/>
  <c r="H592" i="36"/>
  <c r="H442" i="36"/>
  <c r="H158" i="36"/>
  <c r="H254" i="36"/>
  <c r="H198" i="36"/>
  <c r="H58" i="36"/>
  <c r="H342" i="36"/>
  <c r="H331" i="36"/>
  <c r="H282" i="36"/>
  <c r="H280" i="36"/>
  <c r="H412" i="36"/>
  <c r="H538" i="36"/>
  <c r="H96" i="36"/>
  <c r="H213" i="36"/>
  <c r="H42" i="36"/>
  <c r="H283" i="36"/>
  <c r="H523" i="36"/>
  <c r="H79" i="36"/>
  <c r="H128" i="36"/>
  <c r="H495" i="36"/>
  <c r="H517" i="36"/>
  <c r="H288" i="36"/>
  <c r="H467" i="36"/>
  <c r="H31" i="36"/>
  <c r="H177" i="36"/>
  <c r="H41" i="36"/>
  <c r="H220" i="36"/>
  <c r="H445" i="36"/>
  <c r="H375" i="36"/>
  <c r="H159" i="36"/>
  <c r="H425" i="36"/>
  <c r="H98" i="36"/>
  <c r="H56" i="36"/>
  <c r="H448" i="36"/>
  <c r="H277" i="36"/>
  <c r="H459" i="36"/>
  <c r="H422" i="36"/>
  <c r="H135" i="36"/>
  <c r="H474" i="36"/>
  <c r="H454" i="36"/>
  <c r="H572" i="36"/>
  <c r="H49" i="36"/>
  <c r="H533" i="36"/>
  <c r="H508" i="35"/>
  <c r="H30" i="35"/>
  <c r="H521" i="35"/>
  <c r="H147" i="35"/>
  <c r="H538" i="35"/>
  <c r="H473" i="35"/>
  <c r="H600" i="35"/>
  <c r="H317" i="35"/>
  <c r="H468" i="35"/>
  <c r="H138" i="35"/>
  <c r="H346" i="35"/>
  <c r="H75" i="35"/>
  <c r="H549" i="35"/>
  <c r="H395" i="35"/>
  <c r="H136" i="35"/>
  <c r="H251" i="35"/>
  <c r="H238" i="35"/>
  <c r="H204" i="35"/>
  <c r="H376" i="35"/>
  <c r="H154" i="35"/>
  <c r="H179" i="35"/>
  <c r="H12" i="35"/>
  <c r="H90" i="35"/>
  <c r="H610" i="35"/>
  <c r="H540" i="35"/>
  <c r="H359" i="35"/>
  <c r="H365" i="35"/>
  <c r="H580" i="35"/>
  <c r="H503" i="35"/>
  <c r="H406" i="35"/>
  <c r="H97" i="35"/>
  <c r="H194" i="35"/>
  <c r="H198" i="35"/>
  <c r="H388" i="35"/>
  <c r="H348" i="35"/>
  <c r="H123" i="35"/>
  <c r="H82" i="35"/>
  <c r="H26" i="35"/>
  <c r="H27" i="35"/>
  <c r="H160" i="35"/>
  <c r="H269" i="35"/>
  <c r="H181" i="35"/>
  <c r="H303" i="35"/>
  <c r="H304" i="35"/>
  <c r="H404" i="35"/>
  <c r="H350" i="35"/>
  <c r="H291" i="35"/>
  <c r="H518" i="35"/>
  <c r="H209" i="35"/>
  <c r="H48" i="35"/>
  <c r="H372" i="35"/>
  <c r="H405" i="35"/>
  <c r="H88" i="35"/>
  <c r="H476" i="35"/>
  <c r="H183" i="35"/>
  <c r="H46" i="35"/>
  <c r="H205" i="35"/>
  <c r="H486" i="35"/>
  <c r="H615" i="35"/>
  <c r="H517" i="35"/>
  <c r="H425" i="35"/>
  <c r="H564" i="35"/>
  <c r="H63" i="35"/>
  <c r="H244" i="35"/>
  <c r="H152" i="35"/>
  <c r="H329" i="35"/>
  <c r="H460" i="35"/>
  <c r="H13" i="35"/>
  <c r="H306" i="35"/>
  <c r="H463" i="35"/>
  <c r="H108" i="35"/>
  <c r="H57" i="35"/>
  <c r="H410" i="35"/>
  <c r="H576" i="35"/>
  <c r="H56" i="35"/>
  <c r="H356" i="35"/>
  <c r="H547" i="35"/>
  <c r="H139" i="35"/>
  <c r="H566" i="35"/>
  <c r="H193" i="35"/>
  <c r="H516" i="35"/>
  <c r="H579" i="35"/>
  <c r="H447" i="35"/>
  <c r="H187" i="35"/>
  <c r="H248" i="35"/>
  <c r="H229" i="35"/>
  <c r="H314" i="35"/>
  <c r="H498" i="35"/>
  <c r="H283" i="35"/>
  <c r="H456" i="35"/>
  <c r="H25" i="35"/>
  <c r="H574" i="35"/>
  <c r="H355" i="35"/>
  <c r="H614" i="35"/>
  <c r="H192" i="35"/>
  <c r="H562" i="35"/>
  <c r="H225" i="35"/>
  <c r="H489" i="35"/>
  <c r="H587" i="35"/>
  <c r="H582" i="35"/>
  <c r="F7" i="25"/>
  <c r="E8" i="25"/>
  <c r="H200" i="35"/>
  <c r="H384" i="35"/>
  <c r="H191" i="35"/>
  <c r="H68" i="35"/>
  <c r="H247" i="35"/>
  <c r="H380" i="35"/>
  <c r="H455" i="35"/>
  <c r="H206" i="35"/>
  <c r="H414" i="35"/>
  <c r="H215" i="35"/>
  <c r="H39" i="35"/>
  <c r="H563" i="35"/>
  <c r="H145" i="35"/>
  <c r="H573" i="35"/>
  <c r="H524" i="35"/>
  <c r="H428" i="35"/>
  <c r="H608" i="35"/>
  <c r="H33" i="35"/>
  <c r="H146" i="35"/>
  <c r="H208" i="35"/>
  <c r="H589" i="35"/>
  <c r="H386" i="35"/>
  <c r="H67" i="35"/>
  <c r="H296" i="35"/>
  <c r="H339" i="35"/>
  <c r="H506" i="35"/>
  <c r="H529" i="35"/>
  <c r="H451" i="35"/>
  <c r="H79" i="35"/>
  <c r="H502" i="35"/>
  <c r="H250" i="35"/>
  <c r="H541" i="35"/>
  <c r="H602" i="35"/>
  <c r="H290" i="35"/>
  <c r="H417" i="35"/>
  <c r="H252" i="35"/>
  <c r="H505" i="35"/>
  <c r="H118" i="35"/>
  <c r="H149" i="35"/>
  <c r="H363" i="35"/>
  <c r="H485" i="35"/>
  <c r="H307" i="35"/>
  <c r="H61" i="35"/>
  <c r="H584" i="35"/>
  <c r="H567" i="35"/>
  <c r="H279" i="35"/>
  <c r="H515" i="35"/>
  <c r="H593" i="35"/>
  <c r="H161" i="35"/>
  <c r="H568" i="35"/>
  <c r="H561" i="35"/>
  <c r="H265" i="35"/>
  <c r="H16" i="35"/>
  <c r="H184" i="35"/>
  <c r="H58" i="35"/>
  <c r="H416" i="35"/>
  <c r="H374" i="35"/>
  <c r="H321" i="35"/>
  <c r="H467" i="35"/>
  <c r="H616" i="35"/>
  <c r="H429" i="35"/>
  <c r="H590" i="35"/>
  <c r="H511" i="35"/>
  <c r="H305" i="35"/>
  <c r="H448" i="35"/>
  <c r="H340" i="35"/>
  <c r="H249" i="35"/>
  <c r="H22" i="35"/>
  <c r="H115" i="35"/>
  <c r="H509" i="35"/>
  <c r="H585" i="35"/>
  <c r="H122" i="35"/>
  <c r="H609" i="35"/>
  <c r="H458" i="35"/>
  <c r="H253" i="35"/>
  <c r="H99" i="35"/>
  <c r="H132" i="35"/>
  <c r="H45" i="35"/>
  <c r="H190" i="35"/>
  <c r="H383" i="35"/>
  <c r="H201" i="35"/>
  <c r="H344" i="35"/>
  <c r="H369" i="35"/>
  <c r="H424" i="35"/>
  <c r="H323" i="35"/>
  <c r="H143" i="35"/>
  <c r="H469" i="35"/>
  <c r="H92" i="35"/>
  <c r="H496" i="35"/>
  <c r="H452" i="35"/>
  <c r="H392" i="35"/>
  <c r="H144" i="35"/>
  <c r="H316" i="35"/>
  <c r="H330" i="35"/>
  <c r="H116" i="35"/>
  <c r="H40" i="35"/>
  <c r="H216" i="35"/>
  <c r="H319" i="35"/>
  <c r="H106" i="35"/>
  <c r="H482" i="35"/>
  <c r="H322" i="35"/>
  <c r="H171" i="35"/>
  <c r="H49" i="35"/>
  <c r="H128" i="35"/>
  <c r="H21" i="35"/>
  <c r="H604" i="35"/>
  <c r="H531" i="35"/>
  <c r="H55" i="35"/>
  <c r="H554" i="35"/>
  <c r="H111" i="35"/>
  <c r="H313" i="35"/>
  <c r="H527" i="35"/>
  <c r="H483" i="35"/>
  <c r="H31" i="35"/>
  <c r="H89" i="35"/>
  <c r="H177" i="35"/>
  <c r="H84" i="35"/>
  <c r="H443" i="35"/>
  <c r="H599" i="35"/>
  <c r="H435" i="35"/>
  <c r="H385" i="35"/>
  <c r="H327" i="35"/>
  <c r="H140" i="35"/>
  <c r="H233" i="35"/>
  <c r="H72" i="35"/>
  <c r="H189" i="35"/>
  <c r="H478" i="35"/>
  <c r="H334" i="35"/>
  <c r="H221" i="35"/>
  <c r="H133" i="35"/>
  <c r="H605" i="35"/>
  <c r="H500" i="35"/>
  <c r="H494" i="35"/>
  <c r="H596" i="35"/>
  <c r="H51" i="35"/>
  <c r="H267" i="35"/>
  <c r="H167" i="35"/>
  <c r="H105" i="35"/>
  <c r="H607" i="35"/>
  <c r="H358" i="35"/>
  <c r="H69" i="35"/>
  <c r="H180" i="35"/>
  <c r="H420" i="35"/>
  <c r="H612" i="35"/>
  <c r="H169" i="35"/>
  <c r="H315" i="35"/>
  <c r="H465" i="35"/>
  <c r="H275" i="35"/>
  <c r="H287" i="35"/>
  <c r="H83" i="35"/>
  <c r="H102" i="35"/>
  <c r="H592" i="35"/>
  <c r="H141" i="35"/>
  <c r="H393" i="35"/>
  <c r="H379" i="35"/>
  <c r="H446" i="35"/>
  <c r="H87" i="35"/>
  <c r="H487" i="35"/>
  <c r="H418" i="35"/>
  <c r="H103" i="35"/>
  <c r="H557" i="35"/>
  <c r="H236" i="35"/>
  <c r="H135" i="35"/>
  <c r="H560" i="35"/>
  <c r="H142" i="35"/>
  <c r="H333" i="35"/>
  <c r="H504" i="35"/>
  <c r="H254" i="35"/>
  <c r="H537" i="35"/>
  <c r="H100" i="35"/>
  <c r="H603" i="35"/>
  <c r="H598" i="35"/>
  <c r="H272" i="35"/>
  <c r="H264" i="35"/>
  <c r="H367" i="35"/>
  <c r="H95" i="35"/>
  <c r="H43" i="35"/>
  <c r="H24" i="35"/>
  <c r="H341" i="35"/>
  <c r="H441" i="35"/>
  <c r="H432" i="35"/>
  <c r="H415" i="35"/>
  <c r="H109" i="35"/>
  <c r="H50" i="35"/>
  <c r="H309" i="35"/>
  <c r="H479" i="35"/>
  <c r="H60" i="35"/>
  <c r="H407" i="35"/>
  <c r="H270" i="35"/>
  <c r="H85" i="35"/>
  <c r="H257" i="35"/>
  <c r="H499" i="35"/>
  <c r="H409" i="35"/>
  <c r="H289" i="35"/>
  <c r="H335" i="35"/>
  <c r="H223" i="35"/>
  <c r="H480" i="35"/>
  <c r="H155" i="35"/>
  <c r="H470" i="35"/>
  <c r="H422" i="35"/>
  <c r="H230" i="35"/>
  <c r="H439" i="35"/>
  <c r="H222" i="35"/>
  <c r="H578" i="35"/>
  <c r="H311" i="35"/>
  <c r="H320" i="35"/>
  <c r="H93" i="35"/>
  <c r="H8" i="35"/>
  <c r="H408" i="35"/>
  <c r="H526" i="35"/>
  <c r="H525" i="35"/>
  <c r="H282" i="35"/>
  <c r="H241" i="35"/>
  <c r="H461" i="35"/>
  <c r="H18" i="35"/>
  <c r="H256" i="35"/>
  <c r="H299" i="35"/>
  <c r="H65" i="35"/>
  <c r="H402" i="35"/>
  <c r="H532" i="35"/>
  <c r="H245" i="35"/>
  <c r="H163" i="35"/>
  <c r="H536" i="35"/>
  <c r="H569" i="35"/>
  <c r="H175" i="35"/>
  <c r="H389" i="35"/>
  <c r="H497" i="35"/>
  <c r="H36" i="35"/>
  <c r="H176" i="35"/>
  <c r="H214" i="35"/>
  <c r="H445" i="35"/>
  <c r="H217" i="35"/>
  <c r="H32" i="35"/>
  <c r="H454" i="35"/>
  <c r="H156" i="35"/>
  <c r="H228" i="35"/>
  <c r="H124" i="35"/>
  <c r="H421" i="35"/>
  <c r="H119" i="35"/>
  <c r="H570" i="35"/>
  <c r="H332" i="35"/>
  <c r="H360" i="35"/>
  <c r="H347" i="35"/>
  <c r="H28" i="35"/>
  <c r="H375" i="35"/>
  <c r="H295" i="35"/>
  <c r="H137" i="35"/>
  <c r="H126" i="35"/>
  <c r="H484" i="35"/>
  <c r="H300" i="35"/>
  <c r="H575" i="35"/>
  <c r="H535" i="35"/>
  <c r="H490" i="35"/>
  <c r="H310" i="35"/>
  <c r="H285" i="35"/>
  <c r="H523" i="35"/>
  <c r="H226" i="35"/>
  <c r="H354" i="35"/>
  <c r="H9" i="35"/>
  <c r="H431" i="35"/>
  <c r="H343" i="35"/>
  <c r="H331" i="35"/>
  <c r="H130" i="35"/>
  <c r="H434" i="35"/>
  <c r="H550" i="35"/>
  <c r="H165" i="35"/>
  <c r="H127" i="35"/>
  <c r="H120" i="35"/>
  <c r="H158" i="35"/>
  <c r="H271" i="35"/>
  <c r="H212" i="35"/>
  <c r="H419" i="35"/>
  <c r="H98" i="35"/>
  <c r="H342" i="35"/>
  <c r="H565" i="35"/>
  <c r="H162" i="35"/>
  <c r="H239" i="35"/>
  <c r="H159" i="35"/>
  <c r="H449" i="35"/>
  <c r="H166" i="35"/>
  <c r="H370" i="35"/>
  <c r="H471" i="35"/>
  <c r="H71" i="35"/>
  <c r="H235" i="35"/>
  <c r="H438" i="35"/>
  <c r="H326" i="35"/>
  <c r="H168" i="35"/>
  <c r="H440" i="35"/>
  <c r="H14" i="35"/>
  <c r="H301" i="35"/>
  <c r="H294" i="35"/>
  <c r="H571" i="35"/>
  <c r="H148" i="35"/>
  <c r="H397" i="35"/>
  <c r="H544" i="35"/>
  <c r="H153" i="35"/>
  <c r="H542" i="35"/>
  <c r="H352" i="35"/>
  <c r="H572" i="35"/>
  <c r="H94" i="35"/>
  <c r="H219" i="35"/>
  <c r="H453" i="35"/>
  <c r="H224" i="35"/>
  <c r="H114" i="35"/>
  <c r="H474" i="35"/>
  <c r="H493" i="35"/>
  <c r="H207" i="35"/>
  <c r="H325" i="35"/>
  <c r="H280" i="35"/>
  <c r="H54" i="35"/>
  <c r="H581" i="35"/>
  <c r="H121" i="35"/>
  <c r="H53" i="35"/>
  <c r="H426" i="35"/>
  <c r="H591" i="35"/>
  <c r="H437" i="35"/>
  <c r="H274" i="35"/>
  <c r="H34" i="35"/>
  <c r="H80" i="35"/>
  <c r="H362" i="35"/>
  <c r="H196" i="35"/>
  <c r="H423" i="35"/>
  <c r="H66" i="35"/>
  <c r="H520" i="35"/>
  <c r="H394" i="35"/>
  <c r="H411" i="35"/>
  <c r="H240" i="35"/>
  <c r="H259" i="35"/>
  <c r="H37" i="35"/>
  <c r="H41" i="35"/>
  <c r="H23" i="35"/>
  <c r="H213" i="35"/>
  <c r="H117" i="35"/>
  <c r="H588" i="35"/>
  <c r="H107" i="35"/>
  <c r="H492" i="35"/>
  <c r="H413" i="35"/>
  <c r="H548" i="35"/>
  <c r="H218" i="35"/>
  <c r="H76" i="35"/>
  <c r="H495" i="35"/>
  <c r="H234" i="35"/>
  <c r="H262" i="35"/>
  <c r="H125" i="35"/>
  <c r="H44" i="35"/>
  <c r="H512" i="35"/>
  <c r="H400" i="35"/>
  <c r="H131" i="35"/>
  <c r="H29" i="35"/>
  <c r="H110" i="35"/>
  <c r="H113" i="35"/>
  <c r="H533" i="35"/>
  <c r="H188" i="35"/>
  <c r="H129" i="35"/>
  <c r="H507" i="35"/>
  <c r="H491" i="35"/>
  <c r="H466" i="35"/>
  <c r="H96" i="35"/>
  <c r="H59" i="35"/>
  <c r="H559" i="35"/>
  <c r="H353" i="35"/>
  <c r="H157" i="35"/>
  <c r="H336" i="35"/>
  <c r="H73" i="35"/>
  <c r="H611" i="35"/>
  <c r="H601" i="35"/>
  <c r="H243" i="35"/>
  <c r="H288" i="35"/>
  <c r="H263" i="35"/>
  <c r="H242" i="35"/>
  <c r="H477" i="35"/>
  <c r="H35" i="35"/>
  <c r="H237" i="35"/>
  <c r="H381" i="35"/>
  <c r="H368" i="35"/>
  <c r="H255" i="35"/>
  <c r="H528" i="35"/>
  <c r="H398" i="35"/>
  <c r="H268" i="35"/>
  <c r="H202" i="35"/>
  <c r="H472" i="35"/>
  <c r="H345" i="35"/>
  <c r="H211" i="35"/>
  <c r="H514" i="35"/>
  <c r="H361" i="35"/>
  <c r="H377" i="35"/>
  <c r="H442" i="35"/>
  <c r="H246" i="35"/>
  <c r="H38" i="35"/>
  <c r="H378" i="35"/>
  <c r="H86" i="35"/>
  <c r="H364" i="35"/>
  <c r="H349" i="35"/>
  <c r="H546" i="35"/>
  <c r="H401" i="35"/>
  <c r="H15" i="35"/>
  <c r="H556" i="35"/>
  <c r="H151" i="35"/>
  <c r="H260" i="35"/>
  <c r="H74" i="35"/>
  <c r="H427" i="35"/>
  <c r="H286" i="35"/>
  <c r="H396" i="35"/>
  <c r="H475" i="35"/>
  <c r="H70" i="35"/>
  <c r="H519" i="35"/>
  <c r="H552" i="35"/>
  <c r="H583" i="35"/>
  <c r="H62" i="35"/>
  <c r="H522" i="35"/>
  <c r="H510" i="35"/>
  <c r="H324" i="35"/>
  <c r="H170" i="35"/>
  <c r="H433" i="35"/>
  <c r="H186" i="35"/>
  <c r="H595" i="35"/>
  <c r="H185" i="35"/>
  <c r="H551" i="35"/>
  <c r="H11" i="35"/>
  <c r="H318" i="35"/>
  <c r="H597" i="35"/>
  <c r="H172" i="35"/>
  <c r="H273" i="35"/>
  <c r="H308" i="35"/>
  <c r="H553" i="35"/>
  <c r="H150" i="35"/>
  <c r="H292" i="35"/>
  <c r="H227" i="35"/>
  <c r="H20" i="35"/>
  <c r="H312" i="35"/>
  <c r="H613" i="35"/>
  <c r="H17" i="35"/>
  <c r="H399" i="35"/>
  <c r="H197" i="35"/>
  <c r="H555" i="35"/>
  <c r="H178" i="35"/>
  <c r="H577" i="35"/>
  <c r="H351" i="35"/>
  <c r="H457" i="35"/>
  <c r="H594" i="35"/>
  <c r="H231" i="35"/>
  <c r="H534" i="35"/>
  <c r="H373" i="35"/>
  <c r="H266" i="35"/>
  <c r="H430" i="35"/>
  <c r="H77" i="35"/>
  <c r="H101" i="35"/>
  <c r="H220" i="35"/>
  <c r="H412" i="35"/>
  <c r="H64" i="35"/>
  <c r="H328" i="35"/>
  <c r="H444" i="35"/>
  <c r="H371" i="35"/>
  <c r="H258" i="35"/>
  <c r="H459" i="35"/>
  <c r="H173" i="35"/>
  <c r="H513" i="35"/>
  <c r="H501" i="35"/>
  <c r="H297" i="35"/>
  <c r="H298" i="35"/>
  <c r="H91" i="35"/>
  <c r="H182" i="35"/>
  <c r="H530" i="35"/>
  <c r="H558" i="35"/>
  <c r="H203" i="35"/>
  <c r="H464" i="35"/>
  <c r="H586" i="35"/>
  <c r="H134" i="35"/>
  <c r="H164" i="35"/>
  <c r="H278" i="35"/>
  <c r="H276" i="35"/>
  <c r="H284" i="35"/>
  <c r="H42" i="35"/>
  <c r="H539" i="35"/>
  <c r="H19" i="35"/>
  <c r="H543" i="35"/>
  <c r="H366" i="35"/>
  <c r="H78" i="35"/>
  <c r="H450" i="35"/>
  <c r="H387" i="35"/>
  <c r="H4" i="36" l="1"/>
  <c r="B6" i="6" s="1"/>
  <c r="J26" i="1" s="1"/>
  <c r="N8" i="5" s="1"/>
  <c r="E9" i="25"/>
  <c r="F8" i="25"/>
  <c r="H4" i="35"/>
  <c r="B5" i="6" s="1"/>
  <c r="I20" i="1" l="1"/>
  <c r="B5" i="5" s="1"/>
  <c r="I30" i="1"/>
  <c r="V5" i="5" s="1"/>
  <c r="J22" i="1"/>
  <c r="F8" i="5" s="1"/>
  <c r="Q11" i="26"/>
  <c r="D5" i="26" s="1"/>
  <c r="J28" i="1"/>
  <c r="R8" i="5" s="1"/>
  <c r="I26" i="1"/>
  <c r="N5" i="5" s="1"/>
  <c r="I29" i="1"/>
  <c r="T5" i="5" s="1"/>
  <c r="J30" i="1"/>
  <c r="V8" i="5" s="1"/>
  <c r="J21" i="1"/>
  <c r="D8" i="5" s="1"/>
  <c r="I27" i="1"/>
  <c r="P5" i="5" s="1"/>
  <c r="I28" i="1"/>
  <c r="R5" i="5" s="1"/>
  <c r="J20" i="1"/>
  <c r="B8" i="5" s="1"/>
  <c r="I25" i="1"/>
  <c r="L5" i="5" s="1"/>
  <c r="I24" i="1"/>
  <c r="J5" i="5" s="1"/>
  <c r="J24" i="1"/>
  <c r="J8" i="5" s="1"/>
  <c r="J29" i="1"/>
  <c r="T8" i="5" s="1"/>
  <c r="I23" i="1"/>
  <c r="H5" i="5" s="1"/>
  <c r="J27" i="1"/>
  <c r="P8" i="5" s="1"/>
  <c r="I21" i="1"/>
  <c r="D5" i="5" s="1"/>
  <c r="Q10" i="26"/>
  <c r="C5" i="26" s="1"/>
  <c r="I22" i="1"/>
  <c r="F5" i="5" s="1"/>
  <c r="J25" i="1"/>
  <c r="L8" i="5" s="1"/>
  <c r="J23" i="1"/>
  <c r="H8" i="5" s="1"/>
  <c r="E10" i="25"/>
  <c r="F9" i="25"/>
  <c r="J12" i="1"/>
  <c r="R7" i="5" s="1"/>
  <c r="I13" i="1"/>
  <c r="T4" i="5" s="1"/>
  <c r="I12" i="1"/>
  <c r="R4" i="5" s="1"/>
  <c r="I4" i="1"/>
  <c r="B4" i="5" s="1"/>
  <c r="R5" i="26"/>
  <c r="D4" i="26" s="1"/>
  <c r="I14" i="1"/>
  <c r="V4" i="5" s="1"/>
  <c r="I8" i="1"/>
  <c r="J4" i="5" s="1"/>
  <c r="R4" i="26"/>
  <c r="C4" i="26" s="1"/>
  <c r="I9" i="1"/>
  <c r="L4" i="5" s="1"/>
  <c r="J5" i="1"/>
  <c r="D7" i="5" s="1"/>
  <c r="I5" i="1"/>
  <c r="D4" i="5" s="1"/>
  <c r="J4" i="1"/>
  <c r="B7" i="5" s="1"/>
  <c r="J14" i="1"/>
  <c r="V7" i="5" s="1"/>
  <c r="J8" i="1"/>
  <c r="J7" i="5" s="1"/>
  <c r="J10" i="1"/>
  <c r="N7" i="5" s="1"/>
  <c r="I7" i="1"/>
  <c r="H4" i="5" s="1"/>
  <c r="J11" i="1"/>
  <c r="P7" i="5" s="1"/>
  <c r="J6" i="1"/>
  <c r="F7" i="5" s="1"/>
  <c r="J9" i="1"/>
  <c r="L7" i="5" s="1"/>
  <c r="I10" i="1"/>
  <c r="N4" i="5" s="1"/>
  <c r="I6" i="1"/>
  <c r="F4" i="5" s="1"/>
  <c r="J13" i="1"/>
  <c r="T7" i="5" s="1"/>
  <c r="I11" i="1"/>
  <c r="P4" i="5" s="1"/>
  <c r="J7" i="1"/>
  <c r="H7" i="5" s="1"/>
  <c r="E11" i="25" l="1"/>
  <c r="F10" i="25"/>
  <c r="O14" i="5"/>
  <c r="C23" i="5" s="1"/>
  <c r="C24" i="6" s="1"/>
  <c r="N14" i="5"/>
  <c r="B23" i="5" s="1"/>
  <c r="B24" i="6" s="1"/>
  <c r="D24" i="6" s="1"/>
  <c r="U16" i="6" s="1"/>
  <c r="X16" i="6" s="1"/>
  <c r="H14" i="5"/>
  <c r="B20" i="5" s="1"/>
  <c r="B21" i="6" s="1"/>
  <c r="D21" i="6" s="1"/>
  <c r="U13" i="6" s="1"/>
  <c r="X13" i="6" s="1"/>
  <c r="I14" i="5"/>
  <c r="C20" i="5" s="1"/>
  <c r="C21" i="6" s="1"/>
  <c r="C32" i="26"/>
  <c r="C26" i="26"/>
  <c r="C27" i="26"/>
  <c r="C30" i="26"/>
  <c r="C31" i="26"/>
  <c r="C10" i="26"/>
  <c r="G10" i="26" s="1"/>
  <c r="C28" i="26"/>
  <c r="C29" i="26"/>
  <c r="C11" i="5"/>
  <c r="C8" i="6" s="1"/>
  <c r="B14" i="5"/>
  <c r="B17" i="5" s="1"/>
  <c r="B18" i="6" s="1"/>
  <c r="D18" i="6" s="1"/>
  <c r="U10" i="6" s="1"/>
  <c r="X10" i="6" s="1"/>
  <c r="C14" i="5"/>
  <c r="C17" i="5" s="1"/>
  <c r="C18" i="6" s="1"/>
  <c r="P14" i="5"/>
  <c r="B24" i="5" s="1"/>
  <c r="B25" i="6" s="1"/>
  <c r="D25" i="6" s="1"/>
  <c r="U17" i="6" s="1"/>
  <c r="X17" i="6" s="1"/>
  <c r="Q14" i="5"/>
  <c r="C24" i="5" s="1"/>
  <c r="C25" i="6" s="1"/>
  <c r="D14" i="5"/>
  <c r="B18" i="5" s="1"/>
  <c r="B19" i="6" s="1"/>
  <c r="D19" i="6" s="1"/>
  <c r="U11" i="6" s="1"/>
  <c r="X11" i="6" s="1"/>
  <c r="E14" i="5"/>
  <c r="C18" i="5" s="1"/>
  <c r="C19" i="6" s="1"/>
  <c r="J14" i="5"/>
  <c r="B21" i="5" s="1"/>
  <c r="B22" i="6" s="1"/>
  <c r="D22" i="6" s="1"/>
  <c r="U14" i="6" s="1"/>
  <c r="X14" i="6" s="1"/>
  <c r="K14" i="5"/>
  <c r="C21" i="5" s="1"/>
  <c r="C22" i="6" s="1"/>
  <c r="R14" i="5"/>
  <c r="B25" i="5" s="1"/>
  <c r="B26" i="6" s="1"/>
  <c r="D26" i="6" s="1"/>
  <c r="U18" i="6" s="1"/>
  <c r="X18" i="6" s="1"/>
  <c r="S14" i="5"/>
  <c r="C25" i="5" s="1"/>
  <c r="C26" i="6" s="1"/>
  <c r="V14" i="5"/>
  <c r="B27" i="5" s="1"/>
  <c r="B28" i="6" s="1"/>
  <c r="D28" i="6" s="1"/>
  <c r="W14" i="5"/>
  <c r="C27" i="5" s="1"/>
  <c r="C28" i="6" s="1"/>
  <c r="U14" i="5"/>
  <c r="C26" i="5" s="1"/>
  <c r="C27" i="6" s="1"/>
  <c r="T14" i="5"/>
  <c r="B26" i="5" s="1"/>
  <c r="B27" i="6" s="1"/>
  <c r="D27" i="6" s="1"/>
  <c r="U19" i="6" s="1"/>
  <c r="X19" i="6" s="1"/>
  <c r="G14" i="5"/>
  <c r="C19" i="5" s="1"/>
  <c r="C20" i="6" s="1"/>
  <c r="F14" i="5"/>
  <c r="B19" i="5" s="1"/>
  <c r="B20" i="6" s="1"/>
  <c r="D20" i="6" s="1"/>
  <c r="U12" i="6" s="1"/>
  <c r="X12" i="6" s="1"/>
  <c r="M14" i="5"/>
  <c r="C22" i="5" s="1"/>
  <c r="C23" i="6" s="1"/>
  <c r="L14" i="5"/>
  <c r="B22" i="5" s="1"/>
  <c r="B23" i="6" s="1"/>
  <c r="D23" i="6" s="1"/>
  <c r="U15" i="6" s="1"/>
  <c r="X15" i="6" s="1"/>
  <c r="D30" i="26"/>
  <c r="D10" i="26"/>
  <c r="G11" i="26" s="1"/>
  <c r="D29" i="26"/>
  <c r="D27" i="26"/>
  <c r="D32" i="26"/>
  <c r="D31" i="26"/>
  <c r="D26" i="26"/>
  <c r="D28" i="26"/>
  <c r="AD9" i="6"/>
  <c r="AD7" i="6"/>
  <c r="AD11" i="6"/>
  <c r="E12" i="25" l="1"/>
  <c r="F11" i="25"/>
  <c r="U5" i="6"/>
  <c r="W11" i="6" s="1"/>
  <c r="U20" i="6"/>
  <c r="X20" i="6" s="1"/>
  <c r="X22" i="6" s="1"/>
  <c r="E13" i="25" l="1"/>
  <c r="F12" i="25"/>
  <c r="W10" i="6"/>
  <c r="C8" i="25"/>
  <c r="D8" i="25" s="1"/>
  <c r="W16" i="6"/>
  <c r="W13" i="6"/>
  <c r="W15" i="6"/>
  <c r="W12" i="6"/>
  <c r="W14" i="6"/>
  <c r="W20" i="6"/>
  <c r="W18" i="6"/>
  <c r="W17" i="6"/>
  <c r="W19" i="6"/>
  <c r="E14" i="25" l="1"/>
  <c r="F13" i="25"/>
  <c r="Z17" i="6"/>
  <c r="Y17" i="6"/>
  <c r="Y19" i="6"/>
  <c r="Z19" i="6"/>
  <c r="Z20" i="6"/>
  <c r="Y20" i="6"/>
  <c r="Z13" i="6"/>
  <c r="Y13" i="6"/>
  <c r="Z14" i="6"/>
  <c r="Y14" i="6"/>
  <c r="Z16" i="6"/>
  <c r="Y16" i="6"/>
  <c r="W22" i="6"/>
  <c r="Y10" i="6"/>
  <c r="Z10" i="6"/>
  <c r="Z12" i="6"/>
  <c r="Y12" i="6"/>
  <c r="Z11" i="6"/>
  <c r="Y11" i="6"/>
  <c r="Z18" i="6"/>
  <c r="Y18" i="6"/>
  <c r="Z15" i="6"/>
  <c r="Y15" i="6"/>
  <c r="F14" i="25" l="1"/>
  <c r="E15" i="25"/>
  <c r="Z22" i="6"/>
  <c r="Y22" i="6"/>
  <c r="E16" i="25" l="1"/>
  <c r="F15" i="25"/>
  <c r="U7" i="6"/>
  <c r="F16" i="25" l="1"/>
  <c r="E17" i="25"/>
  <c r="C9" i="25"/>
  <c r="D9" i="25" s="1"/>
  <c r="U4" i="6"/>
  <c r="B12" i="6" s="1"/>
  <c r="C12" i="6" s="1"/>
  <c r="AF26" i="6"/>
  <c r="E18" i="25" l="1"/>
  <c r="F17" i="25"/>
  <c r="W64" i="6"/>
  <c r="X64" i="6" s="1"/>
  <c r="AA18" i="6"/>
  <c r="AB18" i="6" s="1"/>
  <c r="W53" i="6"/>
  <c r="X53" i="6" s="1"/>
  <c r="AE26" i="6"/>
  <c r="W59" i="6"/>
  <c r="X59" i="6" s="1"/>
  <c r="W42" i="6"/>
  <c r="X42" i="6" s="1"/>
  <c r="W63" i="6"/>
  <c r="X63" i="6" s="1"/>
  <c r="AA12" i="6"/>
  <c r="AB12" i="6" s="1"/>
  <c r="E28" i="6"/>
  <c r="C7" i="25"/>
  <c r="G16" i="25" s="1"/>
  <c r="H31" i="6" s="1"/>
  <c r="W37" i="6"/>
  <c r="X37" i="6" s="1"/>
  <c r="E27" i="6"/>
  <c r="W69" i="6"/>
  <c r="X69" i="6" s="1"/>
  <c r="W52" i="6"/>
  <c r="X52" i="6" s="1"/>
  <c r="W46" i="6"/>
  <c r="X46" i="6" s="1"/>
  <c r="AA13" i="6"/>
  <c r="AB13" i="6" s="1"/>
  <c r="W49" i="6"/>
  <c r="X49" i="6" s="1"/>
  <c r="W35" i="6"/>
  <c r="X35" i="6" s="1"/>
  <c r="AA19" i="6"/>
  <c r="AB19" i="6" s="1"/>
  <c r="E26" i="6"/>
  <c r="W57" i="6"/>
  <c r="X57" i="6" s="1"/>
  <c r="AA20" i="6"/>
  <c r="AB20" i="6" s="1"/>
  <c r="W47" i="6"/>
  <c r="X47" i="6" s="1"/>
  <c r="W41" i="6"/>
  <c r="X41" i="6" s="1"/>
  <c r="AA17" i="6"/>
  <c r="AB17" i="6" s="1"/>
  <c r="W62" i="6"/>
  <c r="X62" i="6" s="1"/>
  <c r="E25" i="6"/>
  <c r="W68" i="6"/>
  <c r="X68" i="6" s="1"/>
  <c r="W38" i="6"/>
  <c r="X38" i="6" s="1"/>
  <c r="W51" i="6"/>
  <c r="X51" i="6" s="1"/>
  <c r="W33" i="6"/>
  <c r="X33" i="6" s="1"/>
  <c r="W58" i="6"/>
  <c r="X58" i="6" s="1"/>
  <c r="W56" i="6"/>
  <c r="X56" i="6" s="1"/>
  <c r="W67" i="6"/>
  <c r="X67" i="6" s="1"/>
  <c r="E18" i="6"/>
  <c r="AA14" i="6"/>
  <c r="AB14" i="6" s="1"/>
  <c r="W31" i="6"/>
  <c r="X31" i="6" s="1"/>
  <c r="E24" i="6"/>
  <c r="W36" i="6"/>
  <c r="X36" i="6" s="1"/>
  <c r="E22" i="6"/>
  <c r="W54" i="6"/>
  <c r="X54" i="6" s="1"/>
  <c r="W40" i="6"/>
  <c r="X40" i="6" s="1"/>
  <c r="W66" i="6"/>
  <c r="X66" i="6" s="1"/>
  <c r="W32" i="6"/>
  <c r="X32" i="6" s="1"/>
  <c r="E21" i="6"/>
  <c r="W50" i="6"/>
  <c r="X50" i="6" s="1"/>
  <c r="W55" i="6"/>
  <c r="X55" i="6" s="1"/>
  <c r="W28" i="6"/>
  <c r="AF28" i="6" s="1"/>
  <c r="AA15" i="6"/>
  <c r="AB15" i="6" s="1"/>
  <c r="E19" i="6"/>
  <c r="W60" i="6"/>
  <c r="X60" i="6" s="1"/>
  <c r="W48" i="6"/>
  <c r="X48" i="6" s="1"/>
  <c r="AA11" i="6"/>
  <c r="AB11" i="6" s="1"/>
  <c r="AA10" i="6"/>
  <c r="AB10" i="6" s="1"/>
  <c r="W34" i="6"/>
  <c r="X34" i="6" s="1"/>
  <c r="E23" i="6"/>
  <c r="W61" i="6"/>
  <c r="X61" i="6" s="1"/>
  <c r="W44" i="6"/>
  <c r="X44" i="6" s="1"/>
  <c r="AA16" i="6"/>
  <c r="AB16" i="6" s="1"/>
  <c r="W65" i="6"/>
  <c r="X65" i="6" s="1"/>
  <c r="W39" i="6"/>
  <c r="X39" i="6" s="1"/>
  <c r="W43" i="6"/>
  <c r="X43" i="6" s="1"/>
  <c r="E20" i="6"/>
  <c r="W45" i="6"/>
  <c r="X45" i="6" s="1"/>
  <c r="AD26" i="6"/>
  <c r="F18" i="25" l="1"/>
  <c r="E19" i="25"/>
  <c r="G10" i="25"/>
  <c r="H25" i="6" s="1"/>
  <c r="G8" i="25"/>
  <c r="H23" i="6" s="1"/>
  <c r="G12" i="25"/>
  <c r="H27" i="6" s="1"/>
  <c r="G3" i="25"/>
  <c r="H18" i="6" s="1"/>
  <c r="G11" i="25"/>
  <c r="H26" i="6" s="1"/>
  <c r="G19" i="25"/>
  <c r="H34" i="6" s="1"/>
  <c r="G14" i="25"/>
  <c r="H29" i="6" s="1"/>
  <c r="D7" i="25"/>
  <c r="G13" i="25"/>
  <c r="H28" i="6" s="1"/>
  <c r="G7" i="25"/>
  <c r="H22" i="6" s="1"/>
  <c r="G4" i="25"/>
  <c r="H19" i="6" s="1"/>
  <c r="G6" i="25"/>
  <c r="H21" i="6" s="1"/>
  <c r="G15" i="25"/>
  <c r="H30" i="6" s="1"/>
  <c r="G9" i="25"/>
  <c r="H24" i="6" s="1"/>
  <c r="G18" i="25"/>
  <c r="H33" i="6" s="1"/>
  <c r="G17" i="25"/>
  <c r="H32" i="6" s="1"/>
  <c r="G5" i="25"/>
  <c r="H20" i="6" s="1"/>
  <c r="AE28" i="6"/>
  <c r="AG28" i="6" s="1"/>
  <c r="AB22" i="6"/>
  <c r="G15" i="6" s="1"/>
  <c r="AD28" i="6"/>
  <c r="F19" i="25" l="1"/>
  <c r="E20" i="25"/>
  <c r="W27" i="6"/>
  <c r="Q26" i="6" s="1"/>
  <c r="E21" i="25" l="1"/>
  <c r="F20" i="25"/>
  <c r="G20" i="25"/>
  <c r="H35" i="6" s="1"/>
  <c r="X27" i="6"/>
  <c r="Q27" i="6" s="1"/>
  <c r="M15" i="6" s="1"/>
  <c r="Y27" i="6"/>
  <c r="Z27" i="6" s="1"/>
  <c r="F21" i="25" l="1"/>
  <c r="E22" i="25"/>
  <c r="G21" i="25"/>
  <c r="H36" i="6" s="1"/>
  <c r="O15" i="6"/>
  <c r="E23" i="25" l="1"/>
  <c r="F22" i="25"/>
  <c r="G22" i="25"/>
  <c r="H37" i="6" s="1"/>
  <c r="G23" i="25" l="1"/>
  <c r="H38" i="6" s="1"/>
  <c r="E24" i="25"/>
  <c r="F23" i="25"/>
  <c r="F24" i="25" l="1"/>
  <c r="E25" i="25"/>
  <c r="G24" i="25"/>
  <c r="H39" i="6" s="1"/>
  <c r="E26" i="25" l="1"/>
  <c r="F25" i="25"/>
  <c r="G25" i="25"/>
  <c r="H40" i="6" s="1"/>
  <c r="E27" i="25" l="1"/>
  <c r="F26" i="25"/>
  <c r="G26" i="25"/>
  <c r="H41" i="6" s="1"/>
  <c r="E28" i="25" l="1"/>
  <c r="G27" i="25"/>
  <c r="H42" i="6" s="1"/>
  <c r="F27" i="25"/>
  <c r="E29" i="25" l="1"/>
  <c r="F28" i="25"/>
  <c r="G28" i="25"/>
  <c r="H43" i="6" s="1"/>
  <c r="E30" i="25" l="1"/>
  <c r="F29" i="25"/>
  <c r="G29" i="25"/>
  <c r="H44" i="6" s="1"/>
  <c r="E31" i="25" l="1"/>
  <c r="F30" i="25"/>
  <c r="G30" i="25"/>
  <c r="H45" i="6" s="1"/>
  <c r="E32" i="25" l="1"/>
  <c r="G31" i="25"/>
  <c r="H46" i="6" s="1"/>
  <c r="F31" i="25"/>
  <c r="F32" i="25" l="1"/>
  <c r="E33" i="25"/>
  <c r="G32" i="25"/>
  <c r="H47" i="6" s="1"/>
  <c r="F33" i="25" l="1"/>
  <c r="G33" i="25"/>
  <c r="H48" i="6" s="1"/>
  <c r="E34" i="25"/>
  <c r="F34" i="25" l="1"/>
  <c r="G34" i="25"/>
  <c r="H49" i="6" s="1"/>
  <c r="E35" i="25"/>
  <c r="F35" i="25" l="1"/>
  <c r="E36" i="25"/>
  <c r="G35" i="25"/>
  <c r="H50" i="6" s="1"/>
  <c r="E37" i="25" l="1"/>
  <c r="G36" i="25"/>
  <c r="H51" i="6" s="1"/>
  <c r="F36" i="25"/>
  <c r="F37" i="25" l="1"/>
  <c r="G37" i="25"/>
  <c r="H52" i="6" s="1"/>
  <c r="E38" i="25"/>
  <c r="G38" i="25" l="1"/>
  <c r="H53" i="6" s="1"/>
  <c r="F38" i="25"/>
  <c r="E39" i="25"/>
  <c r="E40" i="25" l="1"/>
  <c r="F39" i="25"/>
  <c r="G39" i="25"/>
  <c r="H54" i="6" s="1"/>
  <c r="G40" i="25" l="1"/>
  <c r="H55" i="6" s="1"/>
  <c r="E41" i="25"/>
  <c r="F40" i="25"/>
  <c r="F41" i="25" l="1"/>
  <c r="E42" i="25"/>
  <c r="G41" i="25"/>
  <c r="H56" i="6" s="1"/>
  <c r="F42" i="25" l="1"/>
  <c r="G42" i="25"/>
  <c r="H57" i="6" s="1"/>
  <c r="E43" i="25"/>
  <c r="G43" i="25" l="1"/>
  <c r="H58" i="6" s="1"/>
  <c r="E44" i="25"/>
  <c r="F43" i="25"/>
  <c r="F44" i="25" l="1"/>
  <c r="E45" i="25"/>
  <c r="G44" i="25"/>
  <c r="H59" i="6" s="1"/>
  <c r="E46" i="25" l="1"/>
  <c r="F45" i="25"/>
  <c r="G45" i="25"/>
  <c r="H60" i="6" s="1"/>
  <c r="F46" i="25" l="1"/>
  <c r="E47" i="25"/>
  <c r="G46" i="25"/>
  <c r="H61" i="6" s="1"/>
  <c r="E48" i="25" l="1"/>
  <c r="F47" i="25"/>
  <c r="G47" i="25"/>
  <c r="H62" i="6" s="1"/>
  <c r="F48" i="25" l="1"/>
  <c r="E49" i="25"/>
  <c r="G48" i="25"/>
  <c r="H63" i="6" s="1"/>
  <c r="E50" i="25" l="1"/>
  <c r="G49" i="25"/>
  <c r="H64" i="6" s="1"/>
  <c r="F49" i="25"/>
  <c r="F50" i="25" l="1"/>
  <c r="E51" i="25"/>
  <c r="G50" i="25"/>
  <c r="H65" i="6" s="1"/>
  <c r="F51" i="25" l="1"/>
  <c r="E52" i="25"/>
  <c r="G51" i="25"/>
  <c r="H66" i="6" s="1"/>
  <c r="E53" i="25" l="1"/>
  <c r="F52" i="25"/>
  <c r="G52" i="25"/>
  <c r="H67" i="6" s="1"/>
  <c r="F53" i="25" l="1"/>
  <c r="E54" i="25"/>
  <c r="G53" i="25"/>
  <c r="H68" i="6" s="1"/>
  <c r="F54" i="25" l="1"/>
  <c r="E55" i="25"/>
  <c r="G54" i="25"/>
  <c r="H69" i="6" s="1"/>
  <c r="E56" i="25" l="1"/>
  <c r="F55" i="25"/>
  <c r="G55" i="25"/>
  <c r="H70" i="6" s="1"/>
  <c r="E57" i="25" l="1"/>
  <c r="G56" i="25"/>
  <c r="H71" i="6" s="1"/>
  <c r="F56" i="25"/>
  <c r="F57" i="25" l="1"/>
  <c r="G57" i="25"/>
  <c r="H72" i="6" s="1"/>
  <c r="E58" i="25"/>
  <c r="F58" i="25" l="1"/>
  <c r="E59" i="25"/>
  <c r="G58" i="25"/>
  <c r="H73" i="6" s="1"/>
  <c r="E60" i="25" l="1"/>
  <c r="F59" i="25"/>
  <c r="G59" i="25"/>
  <c r="H74" i="6" s="1"/>
  <c r="F60" i="25" l="1"/>
  <c r="E61" i="25"/>
  <c r="G60" i="25"/>
  <c r="H75" i="6" s="1"/>
  <c r="F61" i="25" l="1"/>
  <c r="E62" i="25"/>
  <c r="G61" i="25"/>
  <c r="H76" i="6" s="1"/>
  <c r="E63" i="25" l="1"/>
  <c r="F62" i="25"/>
  <c r="G62" i="25"/>
  <c r="H77" i="6" s="1"/>
  <c r="E64" i="25" l="1"/>
  <c r="F63" i="25"/>
  <c r="G63" i="25"/>
  <c r="H78" i="6" s="1"/>
  <c r="F64" i="25" l="1"/>
  <c r="E65" i="25"/>
  <c r="G64" i="25"/>
  <c r="H79" i="6" s="1"/>
  <c r="E66" i="25" l="1"/>
  <c r="G65" i="25"/>
  <c r="H80" i="6" s="1"/>
  <c r="F65" i="25"/>
  <c r="F66" i="25" l="1"/>
  <c r="E67" i="25"/>
  <c r="G66" i="25"/>
  <c r="H81" i="6" s="1"/>
  <c r="F67" i="25" l="1"/>
  <c r="G67" i="25"/>
  <c r="H82" i="6" s="1"/>
  <c r="E68" i="25"/>
  <c r="E69" i="25" l="1"/>
  <c r="F68" i="25"/>
  <c r="G68" i="25"/>
  <c r="H83" i="6" s="1"/>
  <c r="F69" i="25" l="1"/>
  <c r="G69" i="25"/>
  <c r="H84" i="6" s="1"/>
  <c r="E70" i="25"/>
  <c r="E71" i="25" l="1"/>
  <c r="F70" i="25"/>
  <c r="G70" i="25"/>
  <c r="H85" i="6" s="1"/>
  <c r="G71" i="25" l="1"/>
  <c r="H86" i="6" s="1"/>
  <c r="F71" i="25"/>
  <c r="E72" i="25"/>
  <c r="F72" i="25" l="1"/>
  <c r="E73" i="25"/>
  <c r="G72" i="25"/>
  <c r="H87" i="6" s="1"/>
  <c r="F73" i="25" l="1"/>
  <c r="G73" i="25"/>
  <c r="H88" i="6" s="1"/>
  <c r="E74" i="25"/>
  <c r="E75" i="25" l="1"/>
  <c r="F74" i="25"/>
  <c r="G74" i="25"/>
  <c r="H89" i="6" s="1"/>
  <c r="E76" i="25" l="1"/>
  <c r="F75" i="25"/>
  <c r="G75" i="25"/>
  <c r="H90" i="6" s="1"/>
  <c r="E77" i="25" l="1"/>
  <c r="G76" i="25"/>
  <c r="H91" i="6" s="1"/>
  <c r="F76" i="25"/>
  <c r="F77" i="25" l="1"/>
  <c r="G77" i="25"/>
  <c r="H92" i="6" s="1"/>
  <c r="E78" i="25"/>
  <c r="F78" i="25" l="1"/>
  <c r="E79" i="25"/>
  <c r="G78" i="25"/>
  <c r="H93" i="6" s="1"/>
  <c r="E80" i="25" l="1"/>
  <c r="F79" i="25"/>
  <c r="G79" i="25"/>
  <c r="H94" i="6" s="1"/>
  <c r="F80" i="25" l="1"/>
  <c r="G80" i="25"/>
  <c r="H95" i="6" s="1"/>
  <c r="E81" i="25"/>
  <c r="E82" i="25" l="1"/>
  <c r="F81" i="25"/>
  <c r="G81" i="25"/>
  <c r="H96" i="6" s="1"/>
  <c r="F82" i="25" l="1"/>
  <c r="G82" i="25"/>
  <c r="H97" i="6" s="1"/>
  <c r="E83" i="25"/>
  <c r="E84" i="25" l="1"/>
  <c r="F83" i="25"/>
  <c r="G83" i="25"/>
  <c r="H98" i="6" s="1"/>
  <c r="E85" i="25" l="1"/>
  <c r="F84" i="25"/>
  <c r="G84" i="25"/>
  <c r="H99" i="6" s="1"/>
  <c r="G85" i="25" l="1"/>
  <c r="H100" i="6" s="1"/>
  <c r="E86" i="25"/>
  <c r="F85" i="25"/>
  <c r="F86" i="25" l="1"/>
  <c r="E87" i="25"/>
  <c r="G86" i="25"/>
  <c r="H101" i="6" s="1"/>
  <c r="E88" i="25" l="1"/>
  <c r="F87" i="25"/>
  <c r="G87" i="25"/>
  <c r="H102" i="6" s="1"/>
  <c r="E89" i="25" l="1"/>
  <c r="F88" i="25"/>
  <c r="G88" i="25"/>
  <c r="H103" i="6" s="1"/>
  <c r="E90" i="25" l="1"/>
  <c r="F89" i="25"/>
  <c r="G89" i="25"/>
  <c r="H104" i="6" s="1"/>
  <c r="E91" i="25" l="1"/>
  <c r="G90" i="25"/>
  <c r="H105" i="6" s="1"/>
  <c r="F90" i="25"/>
  <c r="E92" i="25" l="1"/>
  <c r="G91" i="25"/>
  <c r="H106" i="6" s="1"/>
  <c r="F91" i="25"/>
  <c r="E93" i="25" l="1"/>
  <c r="F92" i="25"/>
  <c r="G92" i="25"/>
  <c r="H107" i="6" s="1"/>
  <c r="E94" i="25" l="1"/>
  <c r="G93" i="25"/>
  <c r="H108" i="6" s="1"/>
  <c r="F93" i="25"/>
  <c r="E95" i="25" l="1"/>
  <c r="G94" i="25"/>
  <c r="H109" i="6" s="1"/>
  <c r="F94" i="25"/>
  <c r="E96" i="25" l="1"/>
  <c r="F95" i="25"/>
  <c r="G95" i="25"/>
  <c r="H110" i="6" s="1"/>
  <c r="F96" i="25" l="1"/>
  <c r="E97" i="25"/>
  <c r="G96" i="25"/>
  <c r="H111" i="6" s="1"/>
  <c r="E98" i="25" l="1"/>
  <c r="F97" i="25"/>
  <c r="G97" i="25"/>
  <c r="H112" i="6" s="1"/>
  <c r="E99" i="25" l="1"/>
  <c r="F98" i="25"/>
  <c r="G98" i="25"/>
  <c r="H113" i="6" s="1"/>
  <c r="F99" i="25" l="1"/>
  <c r="E100" i="25"/>
  <c r="G99" i="25"/>
  <c r="H114" i="6" s="1"/>
  <c r="E101" i="25" l="1"/>
  <c r="G100" i="25"/>
  <c r="H115" i="6" s="1"/>
  <c r="F100" i="25"/>
  <c r="F101" i="25" l="1"/>
  <c r="E102" i="25"/>
  <c r="G101" i="25"/>
  <c r="H116" i="6" s="1"/>
  <c r="E103" i="25" l="1"/>
  <c r="F102" i="25"/>
  <c r="G102" i="25"/>
  <c r="H117" i="6" s="1"/>
  <c r="F103" i="25" l="1"/>
  <c r="G103" i="25"/>
  <c r="H118" i="6" s="1"/>
  <c r="E104" i="25"/>
  <c r="F104" i="25" l="1"/>
  <c r="E105" i="25"/>
  <c r="G104" i="25"/>
  <c r="H119" i="6" s="1"/>
  <c r="E106" i="25" l="1"/>
  <c r="F105" i="25"/>
  <c r="G105" i="25"/>
  <c r="H120" i="6" s="1"/>
  <c r="G106" i="25" l="1"/>
  <c r="H121" i="6" s="1"/>
  <c r="E107" i="25"/>
  <c r="F106" i="25"/>
  <c r="F107" i="25" l="1"/>
  <c r="E108" i="25"/>
  <c r="G107" i="25"/>
  <c r="H122" i="6" s="1"/>
  <c r="E109" i="25" l="1"/>
  <c r="F108" i="25"/>
  <c r="G108" i="25"/>
  <c r="H123" i="6" s="1"/>
  <c r="E110" i="25" l="1"/>
  <c r="G109" i="25"/>
  <c r="H124" i="6" s="1"/>
  <c r="F109" i="25"/>
  <c r="F110" i="25" l="1"/>
  <c r="G110" i="25"/>
  <c r="H125" i="6" s="1"/>
  <c r="E111" i="25"/>
  <c r="E112" i="25" l="1"/>
  <c r="F111" i="25"/>
  <c r="G111" i="25"/>
  <c r="H126" i="6" s="1"/>
  <c r="E113" i="25" l="1"/>
  <c r="G112" i="25"/>
  <c r="H127" i="6" s="1"/>
  <c r="F112" i="25"/>
  <c r="E114" i="25" l="1"/>
  <c r="G113" i="25"/>
  <c r="H128" i="6" s="1"/>
  <c r="F113" i="25"/>
  <c r="F114" i="25" l="1"/>
  <c r="G114" i="25"/>
  <c r="H129" i="6" s="1"/>
  <c r="E115" i="25"/>
  <c r="E116" i="25" l="1"/>
  <c r="F115" i="25"/>
  <c r="G115" i="25"/>
  <c r="H130" i="6" s="1"/>
  <c r="G116" i="25" l="1"/>
  <c r="H131" i="6" s="1"/>
  <c r="F116" i="25"/>
  <c r="E117" i="25"/>
  <c r="G117" i="25" l="1"/>
  <c r="H132" i="6" s="1"/>
  <c r="F117" i="25"/>
  <c r="E118" i="25"/>
  <c r="G118" i="25" l="1"/>
  <c r="H133" i="6" s="1"/>
  <c r="F118" i="25"/>
  <c r="E119" i="25"/>
  <c r="E120" i="25" l="1"/>
  <c r="F119" i="25"/>
  <c r="G119" i="25"/>
  <c r="H134" i="6" s="1"/>
  <c r="F120" i="25" l="1"/>
  <c r="E121" i="25"/>
  <c r="G120" i="25"/>
  <c r="H135" i="6" s="1"/>
  <c r="F121" i="25" l="1"/>
  <c r="E122" i="25"/>
  <c r="G121" i="25"/>
  <c r="H136" i="6" s="1"/>
  <c r="E123" i="25" l="1"/>
  <c r="G122" i="25"/>
  <c r="H137" i="6" s="1"/>
  <c r="F122" i="25"/>
  <c r="F123" i="25" l="1"/>
  <c r="E124" i="25"/>
  <c r="G123" i="25"/>
  <c r="H138" i="6" s="1"/>
  <c r="E125" i="25" l="1"/>
  <c r="F124" i="25"/>
  <c r="G124" i="25"/>
  <c r="H139" i="6" s="1"/>
  <c r="E126" i="25" l="1"/>
  <c r="F125" i="25"/>
  <c r="G125" i="25"/>
  <c r="H140" i="6" s="1"/>
  <c r="F126" i="25" l="1"/>
  <c r="E127" i="25"/>
  <c r="G126" i="25"/>
  <c r="H141" i="6" s="1"/>
  <c r="E128" i="25" l="1"/>
  <c r="F127" i="25"/>
  <c r="G127" i="25"/>
  <c r="H142" i="6" s="1"/>
  <c r="F128" i="25" l="1"/>
  <c r="G128" i="25"/>
  <c r="H143" i="6" s="1"/>
  <c r="E129" i="25"/>
  <c r="E130" i="25" l="1"/>
  <c r="F129" i="25"/>
  <c r="G129" i="25"/>
  <c r="H144" i="6" s="1"/>
  <c r="F130" i="25" l="1"/>
  <c r="E131" i="25"/>
  <c r="G130" i="25"/>
  <c r="H145" i="6" s="1"/>
  <c r="E132" i="25" l="1"/>
  <c r="F131" i="25"/>
  <c r="G131" i="25"/>
  <c r="H146" i="6" s="1"/>
  <c r="E133" i="25" l="1"/>
  <c r="F132" i="25"/>
  <c r="G132" i="25"/>
  <c r="H147" i="6" s="1"/>
  <c r="E134" i="25" l="1"/>
  <c r="F133" i="25"/>
  <c r="G133" i="25"/>
  <c r="H148" i="6" s="1"/>
  <c r="F134" i="25" l="1"/>
  <c r="E135" i="25"/>
  <c r="G134" i="25"/>
  <c r="H149" i="6" s="1"/>
  <c r="F135" i="25" l="1"/>
  <c r="E136" i="25"/>
  <c r="G135" i="25"/>
  <c r="H150" i="6" s="1"/>
  <c r="E137" i="25" l="1"/>
  <c r="F136" i="25"/>
  <c r="G136" i="25"/>
  <c r="H151" i="6" s="1"/>
  <c r="E138" i="25" l="1"/>
  <c r="F137" i="25"/>
  <c r="G137" i="25"/>
  <c r="H152" i="6" s="1"/>
  <c r="F138" i="25" l="1"/>
  <c r="E139" i="25"/>
  <c r="G138" i="25"/>
  <c r="H153" i="6" s="1"/>
  <c r="E140" i="25" l="1"/>
  <c r="G139" i="25"/>
  <c r="H154" i="6" s="1"/>
  <c r="F139" i="25"/>
  <c r="F140" i="25" l="1"/>
  <c r="E141" i="25"/>
  <c r="G140" i="25"/>
  <c r="H155" i="6" s="1"/>
  <c r="F141" i="25" l="1"/>
  <c r="G141" i="25"/>
  <c r="H156" i="6" s="1"/>
  <c r="E142" i="25"/>
  <c r="E143" i="25" l="1"/>
  <c r="G142" i="25"/>
  <c r="H157" i="6" s="1"/>
  <c r="F142" i="25"/>
  <c r="F143" i="25" l="1"/>
  <c r="E144" i="25"/>
  <c r="G143" i="25"/>
  <c r="H158" i="6" s="1"/>
  <c r="E145" i="25" l="1"/>
  <c r="F144" i="25"/>
  <c r="G144" i="25"/>
  <c r="H159" i="6" s="1"/>
  <c r="E146" i="25" l="1"/>
  <c r="G145" i="25"/>
  <c r="H160" i="6" s="1"/>
  <c r="F145" i="25"/>
  <c r="E147" i="25" l="1"/>
  <c r="G146" i="25"/>
  <c r="H161" i="6" s="1"/>
  <c r="F146" i="25"/>
  <c r="F147" i="25" l="1"/>
  <c r="E148" i="25"/>
  <c r="G147" i="25"/>
  <c r="H162" i="6" s="1"/>
  <c r="E149" i="25" l="1"/>
  <c r="F148" i="25"/>
  <c r="G148" i="25"/>
  <c r="H163" i="6" s="1"/>
  <c r="E150" i="25" l="1"/>
  <c r="G149" i="25"/>
  <c r="H164" i="6" s="1"/>
  <c r="F149" i="25"/>
  <c r="F150" i="25" l="1"/>
  <c r="G150" i="25"/>
  <c r="H165" i="6" s="1"/>
  <c r="E151" i="25"/>
  <c r="F151" i="25" l="1"/>
  <c r="E152" i="25"/>
  <c r="G151" i="25"/>
  <c r="H166" i="6" s="1"/>
  <c r="E153" i="25" l="1"/>
  <c r="G152" i="25"/>
  <c r="H167" i="6" s="1"/>
  <c r="F152" i="25"/>
  <c r="F153" i="25" l="1"/>
  <c r="E154" i="25"/>
  <c r="G153" i="25"/>
  <c r="H168" i="6" s="1"/>
  <c r="F154" i="25" l="1"/>
  <c r="E155" i="25"/>
  <c r="G154" i="25"/>
  <c r="H169" i="6" s="1"/>
  <c r="E156" i="25" l="1"/>
  <c r="F155" i="25"/>
  <c r="G155" i="25"/>
  <c r="H170" i="6" s="1"/>
  <c r="E157" i="25" l="1"/>
  <c r="F156" i="25"/>
  <c r="G156" i="25"/>
  <c r="H171" i="6" s="1"/>
  <c r="E158" i="25" l="1"/>
  <c r="F157" i="25"/>
  <c r="G157" i="25"/>
  <c r="H172" i="6" s="1"/>
  <c r="F158" i="25" l="1"/>
  <c r="E159" i="25"/>
  <c r="G158" i="25"/>
  <c r="H173" i="6" s="1"/>
  <c r="F159" i="25" l="1"/>
  <c r="E160" i="25"/>
  <c r="G159" i="25"/>
  <c r="H174" i="6" s="1"/>
  <c r="E161" i="25" l="1"/>
  <c r="F160" i="25"/>
  <c r="G160" i="25"/>
  <c r="H175" i="6" s="1"/>
  <c r="F161" i="25" l="1"/>
  <c r="G161" i="25"/>
  <c r="H176" i="6" s="1"/>
  <c r="E162" i="25"/>
  <c r="E163" i="25" l="1"/>
  <c r="F162" i="25"/>
  <c r="G162" i="25"/>
  <c r="H177" i="6" s="1"/>
  <c r="E164" i="25" l="1"/>
  <c r="F163" i="25"/>
  <c r="G163" i="25"/>
  <c r="H178" i="6" s="1"/>
  <c r="E165" i="25" l="1"/>
  <c r="F164" i="25"/>
  <c r="G164" i="25"/>
  <c r="H179" i="6" s="1"/>
  <c r="F165" i="25" l="1"/>
  <c r="G165" i="25"/>
  <c r="H180" i="6" s="1"/>
  <c r="E166" i="25"/>
  <c r="F166" i="25" l="1"/>
  <c r="E167" i="25"/>
  <c r="G166" i="25"/>
  <c r="H181" i="6" s="1"/>
  <c r="E168" i="25" l="1"/>
  <c r="F167" i="25"/>
  <c r="G167" i="25"/>
  <c r="H182" i="6" s="1"/>
  <c r="E169" i="25" l="1"/>
  <c r="F168" i="25"/>
  <c r="G168" i="25"/>
  <c r="H183" i="6" s="1"/>
  <c r="E170" i="25" l="1"/>
  <c r="F169" i="25"/>
  <c r="G169" i="25"/>
  <c r="H184" i="6" s="1"/>
  <c r="F170" i="25" l="1"/>
  <c r="E171" i="25"/>
  <c r="G170" i="25"/>
  <c r="H185" i="6" s="1"/>
  <c r="E172" i="25" l="1"/>
  <c r="F171" i="25"/>
  <c r="G171" i="25"/>
  <c r="H186" i="6" s="1"/>
  <c r="E173" i="25" l="1"/>
  <c r="F172" i="25"/>
  <c r="G172" i="25"/>
  <c r="H187" i="6" s="1"/>
  <c r="E174" i="25" l="1"/>
  <c r="F173" i="25"/>
  <c r="G173" i="25"/>
  <c r="H188" i="6" s="1"/>
  <c r="F174" i="25" l="1"/>
  <c r="E175" i="25"/>
  <c r="G174" i="25"/>
  <c r="H189" i="6" s="1"/>
  <c r="E176" i="25" l="1"/>
  <c r="F175" i="25"/>
  <c r="G175" i="25"/>
  <c r="H190" i="6" s="1"/>
  <c r="F176" i="25" l="1"/>
  <c r="E177" i="25"/>
  <c r="G176" i="25"/>
  <c r="H191" i="6" s="1"/>
  <c r="E178" i="25" l="1"/>
  <c r="F177" i="25"/>
  <c r="G177" i="25"/>
  <c r="H192" i="6" s="1"/>
  <c r="F178" i="25" l="1"/>
  <c r="G178" i="25"/>
  <c r="H193" i="6" s="1"/>
  <c r="E179" i="25"/>
  <c r="E180" i="25" l="1"/>
  <c r="F179" i="25"/>
  <c r="G179" i="25"/>
  <c r="H194" i="6" s="1"/>
  <c r="F180" i="25" l="1"/>
  <c r="E181" i="25"/>
  <c r="G180" i="25"/>
  <c r="H195" i="6" s="1"/>
  <c r="F181" i="25" l="1"/>
  <c r="E182" i="25"/>
  <c r="G181" i="25"/>
  <c r="H196" i="6" s="1"/>
  <c r="F182" i="25" l="1"/>
  <c r="E183" i="25"/>
  <c r="G182" i="25"/>
  <c r="H197" i="6" s="1"/>
  <c r="E184" i="25" l="1"/>
  <c r="G183" i="25"/>
  <c r="H198" i="6" s="1"/>
  <c r="F183" i="25"/>
  <c r="E185" i="25" l="1"/>
  <c r="G184" i="25"/>
  <c r="H199" i="6" s="1"/>
  <c r="F184" i="25"/>
  <c r="E186" i="25" l="1"/>
  <c r="F185" i="25"/>
  <c r="G185" i="25"/>
  <c r="H200" i="6" s="1"/>
  <c r="F186" i="25" l="1"/>
  <c r="E187" i="25"/>
  <c r="G186" i="25"/>
  <c r="H201" i="6" s="1"/>
  <c r="F187" i="25" l="1"/>
  <c r="E188" i="25"/>
  <c r="G187" i="25"/>
  <c r="H202" i="6" s="1"/>
  <c r="E189" i="25" l="1"/>
  <c r="G188" i="25"/>
  <c r="H203" i="6" s="1"/>
  <c r="F188" i="25"/>
  <c r="E190" i="25" l="1"/>
  <c r="F189" i="25"/>
  <c r="G189" i="25"/>
  <c r="H204" i="6" s="1"/>
  <c r="E191" i="25" l="1"/>
  <c r="F190" i="25"/>
  <c r="G190" i="25"/>
  <c r="H205" i="6" s="1"/>
  <c r="E192" i="25" l="1"/>
  <c r="F191" i="25"/>
  <c r="G191" i="25"/>
  <c r="H206" i="6" s="1"/>
  <c r="E193" i="25" l="1"/>
  <c r="G192" i="25"/>
  <c r="H207" i="6" s="1"/>
  <c r="F192" i="25"/>
  <c r="E194" i="25" l="1"/>
  <c r="F193" i="25"/>
  <c r="G193" i="25"/>
  <c r="H208" i="6" s="1"/>
  <c r="F194" i="25" l="1"/>
  <c r="E195" i="25"/>
  <c r="G194" i="25"/>
  <c r="H209" i="6" s="1"/>
  <c r="E196" i="25" l="1"/>
  <c r="F195" i="25"/>
  <c r="G195" i="25"/>
  <c r="H210" i="6" s="1"/>
  <c r="E197" i="25" l="1"/>
  <c r="F196" i="25"/>
  <c r="G196" i="25"/>
  <c r="H211" i="6" s="1"/>
  <c r="F197" i="25" l="1"/>
  <c r="E198" i="25"/>
  <c r="G197" i="25"/>
  <c r="H212" i="6" s="1"/>
  <c r="F198" i="25" l="1"/>
  <c r="E199" i="25"/>
  <c r="G198" i="25"/>
  <c r="H213" i="6" s="1"/>
  <c r="E200" i="25" l="1"/>
  <c r="F199" i="25"/>
  <c r="G199" i="25"/>
  <c r="H214" i="6" s="1"/>
  <c r="E201" i="25" l="1"/>
  <c r="F200" i="25"/>
  <c r="G200" i="25"/>
  <c r="H215" i="6" s="1"/>
  <c r="E202" i="25" l="1"/>
  <c r="G201" i="25"/>
  <c r="H216" i="6" s="1"/>
  <c r="F201" i="25"/>
  <c r="F202" i="25" l="1"/>
  <c r="E203" i="25"/>
  <c r="G202" i="25"/>
  <c r="H217" i="6" s="1"/>
  <c r="E204" i="25" l="1"/>
  <c r="F203" i="25"/>
  <c r="G203" i="25"/>
  <c r="H218" i="6" s="1"/>
  <c r="E205" i="25" l="1"/>
  <c r="F204" i="25"/>
  <c r="G204" i="25"/>
  <c r="H219" i="6" s="1"/>
  <c r="E206" i="25" l="1"/>
  <c r="F205" i="25"/>
  <c r="G205" i="25"/>
  <c r="H220" i="6" s="1"/>
  <c r="E207" i="25" l="1"/>
  <c r="F206" i="25"/>
  <c r="G206" i="25"/>
  <c r="H221" i="6" s="1"/>
  <c r="E208" i="25" l="1"/>
  <c r="G207" i="25"/>
  <c r="H222" i="6" s="1"/>
  <c r="F207" i="25"/>
  <c r="F208" i="25" l="1"/>
  <c r="G208" i="25"/>
  <c r="H223" i="6" s="1"/>
  <c r="E209" i="25"/>
  <c r="E210" i="25" l="1"/>
  <c r="G209" i="25"/>
  <c r="H224" i="6" s="1"/>
  <c r="F209" i="25"/>
  <c r="E211" i="25" l="1"/>
  <c r="F210" i="25"/>
  <c r="G210" i="25"/>
  <c r="H225" i="6" s="1"/>
  <c r="F211" i="25" l="1"/>
  <c r="E212" i="25"/>
  <c r="G211" i="25"/>
  <c r="H226" i="6" s="1"/>
  <c r="F212" i="25" l="1"/>
  <c r="G212" i="25"/>
  <c r="H227" i="6" s="1"/>
  <c r="E213" i="25"/>
  <c r="E214" i="25" l="1"/>
  <c r="F213" i="25"/>
  <c r="G213" i="25"/>
  <c r="H228" i="6" s="1"/>
  <c r="F214" i="25" l="1"/>
  <c r="E215" i="25"/>
  <c r="G214" i="25"/>
  <c r="H229" i="6" s="1"/>
  <c r="F215" i="25" l="1"/>
  <c r="E216" i="25"/>
  <c r="G215" i="25"/>
  <c r="H230" i="6" s="1"/>
  <c r="F216" i="25" l="1"/>
  <c r="E217" i="25"/>
  <c r="G216" i="25"/>
  <c r="H231" i="6" s="1"/>
  <c r="F217" i="25" l="1"/>
  <c r="G217" i="25"/>
  <c r="H232" i="6" s="1"/>
  <c r="E218" i="25"/>
  <c r="E219" i="25" l="1"/>
  <c r="F218" i="25"/>
  <c r="G218" i="25"/>
  <c r="H233" i="6" s="1"/>
  <c r="E220" i="25" l="1"/>
  <c r="F219" i="25"/>
  <c r="G219" i="25"/>
  <c r="H234" i="6" s="1"/>
  <c r="E221" i="25" l="1"/>
  <c r="G220" i="25"/>
  <c r="H235" i="6" s="1"/>
  <c r="F220" i="25"/>
  <c r="E222" i="25" l="1"/>
  <c r="G221" i="25"/>
  <c r="H236" i="6" s="1"/>
  <c r="F221" i="25"/>
  <c r="F222" i="25" l="1"/>
  <c r="G222" i="25"/>
  <c r="H237" i="6" s="1"/>
  <c r="E223" i="25"/>
  <c r="F223" i="25" l="1"/>
  <c r="E224" i="25"/>
  <c r="G223" i="25"/>
  <c r="H238" i="6" s="1"/>
  <c r="F224" i="25" l="1"/>
  <c r="G224" i="25"/>
  <c r="H239" i="6" s="1"/>
  <c r="E225" i="25"/>
  <c r="E226" i="25" l="1"/>
  <c r="F225" i="25"/>
  <c r="G225" i="25"/>
  <c r="H240" i="6" s="1"/>
  <c r="F226" i="25" l="1"/>
  <c r="E227" i="25"/>
  <c r="G226" i="25"/>
  <c r="H241" i="6" s="1"/>
  <c r="F227" i="25" l="1"/>
  <c r="E228" i="25"/>
  <c r="G227" i="25"/>
  <c r="H242" i="6" s="1"/>
  <c r="F228" i="25" l="1"/>
  <c r="E229" i="25"/>
  <c r="G228" i="25"/>
  <c r="H243" i="6" s="1"/>
  <c r="E230" i="25" l="1"/>
  <c r="F229" i="25"/>
  <c r="G229" i="25"/>
  <c r="H244" i="6" s="1"/>
  <c r="E231" i="25" l="1"/>
  <c r="G230" i="25"/>
  <c r="H245" i="6" s="1"/>
  <c r="F230" i="25"/>
  <c r="F231" i="25" l="1"/>
  <c r="G231" i="25"/>
  <c r="H246" i="6" s="1"/>
  <c r="E232" i="25"/>
  <c r="E233" i="25" l="1"/>
  <c r="F232" i="25"/>
  <c r="G232" i="25"/>
  <c r="H247" i="6" s="1"/>
  <c r="E234" i="25" l="1"/>
  <c r="F233" i="25"/>
  <c r="G233" i="25"/>
  <c r="H248" i="6" s="1"/>
  <c r="F234" i="25" l="1"/>
  <c r="G234" i="25"/>
  <c r="H249" i="6" s="1"/>
  <c r="E235" i="25"/>
  <c r="F235" i="25" l="1"/>
  <c r="G235" i="25"/>
  <c r="H250" i="6" s="1"/>
  <c r="E236" i="25"/>
  <c r="F236" i="25" l="1"/>
  <c r="E237" i="25"/>
  <c r="G236" i="25"/>
  <c r="H251" i="6" s="1"/>
  <c r="E238" i="25" l="1"/>
  <c r="G237" i="25"/>
  <c r="H252" i="6" s="1"/>
  <c r="F237" i="25"/>
  <c r="E239" i="25" l="1"/>
  <c r="F238" i="25"/>
  <c r="G238" i="25"/>
  <c r="H253" i="6" s="1"/>
  <c r="G239" i="25" l="1"/>
  <c r="H254" i="6" s="1"/>
  <c r="F239" i="25"/>
  <c r="E240" i="25"/>
  <c r="F240" i="25" l="1"/>
  <c r="E241" i="25"/>
  <c r="G240" i="25"/>
  <c r="H255" i="6" s="1"/>
  <c r="E242" i="25" l="1"/>
  <c r="F241" i="25"/>
  <c r="G241" i="25"/>
  <c r="H256" i="6" s="1"/>
  <c r="E243" i="25" l="1"/>
  <c r="F242" i="25"/>
  <c r="G242" i="25"/>
  <c r="H257" i="6" s="1"/>
  <c r="G243" i="25" l="1"/>
  <c r="H258" i="6" s="1"/>
  <c r="E244" i="25"/>
  <c r="F243" i="25"/>
  <c r="G244" i="25" l="1"/>
  <c r="H259" i="6" s="1"/>
  <c r="E245" i="25"/>
  <c r="F244" i="25"/>
  <c r="E246" i="25" l="1"/>
  <c r="G245" i="25"/>
  <c r="H260" i="6" s="1"/>
  <c r="F245" i="25"/>
  <c r="G246" i="25" l="1"/>
  <c r="H261" i="6" s="1"/>
  <c r="E247" i="25"/>
  <c r="F246" i="25"/>
  <c r="G247" i="25" l="1"/>
  <c r="H262" i="6" s="1"/>
  <c r="E248" i="25"/>
  <c r="F247" i="25"/>
  <c r="E249" i="25" l="1"/>
  <c r="F248" i="25"/>
  <c r="G248" i="25"/>
  <c r="H263" i="6" s="1"/>
  <c r="F249" i="25" l="1"/>
  <c r="G249" i="25"/>
  <c r="H264" i="6" s="1"/>
  <c r="E250" i="25"/>
  <c r="F250" i="25" l="1"/>
  <c r="E251" i="25"/>
  <c r="G250" i="25"/>
  <c r="H265" i="6" s="1"/>
  <c r="G251" i="25" l="1"/>
  <c r="H266" i="6" s="1"/>
  <c r="F251" i="25"/>
  <c r="E252" i="25"/>
  <c r="G252" i="25" l="1"/>
  <c r="H267" i="6" s="1"/>
  <c r="F252" i="25"/>
  <c r="E253" i="25"/>
  <c r="F253" i="25" l="1"/>
  <c r="G253" i="25"/>
  <c r="H268" i="6" s="1"/>
  <c r="E254" i="25"/>
  <c r="G254" i="25" l="1"/>
  <c r="H269" i="6" s="1"/>
  <c r="F254" i="25"/>
  <c r="E255" i="25"/>
  <c r="G255" i="25" l="1"/>
  <c r="H270" i="6" s="1"/>
  <c r="F255" i="25"/>
  <c r="E256" i="25"/>
  <c r="G256" i="25" l="1"/>
  <c r="H271" i="6" s="1"/>
  <c r="E257" i="25"/>
  <c r="F256" i="25"/>
  <c r="E258" i="25" l="1"/>
  <c r="G257" i="25"/>
  <c r="H272" i="6" s="1"/>
  <c r="F257" i="25"/>
  <c r="E259" i="25" l="1"/>
  <c r="G258" i="25"/>
  <c r="H273" i="6" s="1"/>
  <c r="F258" i="25"/>
  <c r="G259" i="25" l="1"/>
  <c r="H274" i="6" s="1"/>
  <c r="E260" i="25"/>
  <c r="F259" i="25"/>
  <c r="G260" i="25" l="1"/>
  <c r="H275" i="6" s="1"/>
  <c r="F260" i="25"/>
  <c r="E261" i="25"/>
  <c r="G261" i="25" l="1"/>
  <c r="H276" i="6" s="1"/>
  <c r="E262" i="25"/>
  <c r="F261" i="25"/>
  <c r="F262" i="25" l="1"/>
  <c r="G262" i="25"/>
  <c r="H277" i="6" s="1"/>
  <c r="E263" i="25"/>
  <c r="G263" i="25" l="1"/>
  <c r="H278" i="6" s="1"/>
  <c r="F263" i="25"/>
  <c r="E264" i="25"/>
  <c r="G264" i="25" l="1"/>
  <c r="H279" i="6" s="1"/>
  <c r="F264" i="25"/>
  <c r="E265" i="25"/>
  <c r="G265" i="25" l="1"/>
  <c r="H280" i="6" s="1"/>
  <c r="E266" i="25"/>
  <c r="F265" i="25"/>
  <c r="E267" i="25" l="1"/>
  <c r="G266" i="25"/>
  <c r="H281" i="6" s="1"/>
  <c r="F266" i="25"/>
  <c r="F267" i="25" l="1"/>
  <c r="G267" i="25"/>
  <c r="H282" i="6" s="1"/>
  <c r="E268" i="25"/>
  <c r="G268" i="25" l="1"/>
  <c r="H283" i="6" s="1"/>
  <c r="E269" i="25"/>
  <c r="F268" i="25"/>
  <c r="G269" i="25" l="1"/>
  <c r="H284" i="6" s="1"/>
  <c r="E270" i="25"/>
  <c r="F269" i="25"/>
  <c r="F270" i="25" l="1"/>
  <c r="E271" i="25"/>
  <c r="G270" i="25"/>
  <c r="H285" i="6" s="1"/>
  <c r="G271" i="25" l="1"/>
  <c r="H286" i="6" s="1"/>
  <c r="F271" i="25"/>
  <c r="E272" i="25"/>
  <c r="E273" i="25" l="1"/>
  <c r="F272" i="25"/>
  <c r="G272" i="25"/>
  <c r="H287" i="6" s="1"/>
  <c r="F273" i="25" l="1"/>
  <c r="E274" i="25"/>
  <c r="G273" i="25"/>
  <c r="H288" i="6" s="1"/>
  <c r="F274" i="25" l="1"/>
  <c r="E275" i="25"/>
  <c r="G274" i="25"/>
  <c r="H289" i="6" s="1"/>
  <c r="E276" i="25" l="1"/>
  <c r="F275" i="25"/>
  <c r="G275" i="25"/>
  <c r="H290" i="6" s="1"/>
  <c r="F276" i="25" l="1"/>
  <c r="G276" i="25"/>
  <c r="H291" i="6" s="1"/>
  <c r="E277" i="25"/>
  <c r="G277" i="25" l="1"/>
  <c r="H292" i="6" s="1"/>
  <c r="E278" i="25"/>
  <c r="F277" i="25"/>
  <c r="F278" i="25" l="1"/>
  <c r="G278" i="25"/>
  <c r="H293" i="6" s="1"/>
  <c r="E279" i="25"/>
  <c r="F279" i="25" l="1"/>
  <c r="G279" i="25"/>
  <c r="H294" i="6" s="1"/>
  <c r="E280" i="25"/>
  <c r="F280" i="25" l="1"/>
  <c r="G280" i="25"/>
  <c r="H295" i="6" s="1"/>
  <c r="E281" i="25"/>
  <c r="G281" i="25" l="1"/>
  <c r="H296" i="6" s="1"/>
  <c r="E282" i="25"/>
  <c r="F281" i="25"/>
  <c r="E283" i="25" l="1"/>
  <c r="G282" i="25"/>
  <c r="H297" i="6" s="1"/>
  <c r="F282" i="25"/>
  <c r="G283" i="25" l="1"/>
  <c r="H298" i="6" s="1"/>
  <c r="F283" i="25"/>
  <c r="E284" i="25"/>
  <c r="E285" i="25" l="1"/>
  <c r="F284" i="25"/>
  <c r="G284" i="25"/>
  <c r="H299" i="6" s="1"/>
  <c r="E286" i="25" l="1"/>
  <c r="G285" i="25"/>
  <c r="H300" i="6" s="1"/>
  <c r="F285" i="25"/>
  <c r="G286" i="25" l="1"/>
  <c r="H301" i="6" s="1"/>
  <c r="E287" i="25"/>
  <c r="F286" i="25"/>
  <c r="G287" i="25" l="1"/>
  <c r="H302" i="6" s="1"/>
  <c r="E288" i="25"/>
  <c r="F287" i="25"/>
  <c r="E289" i="25" l="1"/>
  <c r="F288" i="25"/>
  <c r="G288" i="25"/>
  <c r="H303" i="6" s="1"/>
  <c r="G289" i="25" l="1"/>
  <c r="H304" i="6" s="1"/>
  <c r="F289" i="25"/>
  <c r="E290" i="25"/>
  <c r="E291" i="25" l="1"/>
  <c r="F290" i="25"/>
  <c r="G290" i="25"/>
  <c r="H305" i="6" s="1"/>
  <c r="F291" i="25" l="1"/>
  <c r="E292" i="25"/>
  <c r="G291" i="25"/>
  <c r="H306" i="6" s="1"/>
  <c r="E293" i="25" l="1"/>
  <c r="F292" i="25"/>
  <c r="G292" i="25"/>
  <c r="H307" i="6" s="1"/>
  <c r="G293" i="25" l="1"/>
  <c r="H308" i="6" s="1"/>
  <c r="F293" i="25"/>
  <c r="E294" i="25"/>
  <c r="G294" i="25" l="1"/>
  <c r="H309" i="6" s="1"/>
  <c r="E295" i="25"/>
  <c r="F294" i="25"/>
  <c r="E296" i="25" l="1"/>
  <c r="F295" i="25"/>
  <c r="G295" i="25"/>
  <c r="H310" i="6" s="1"/>
  <c r="F296" i="25" l="1"/>
  <c r="E297" i="25"/>
  <c r="G296" i="25"/>
  <c r="H311" i="6" s="1"/>
  <c r="G297" i="25" l="1"/>
  <c r="H312" i="6" s="1"/>
  <c r="E298" i="25"/>
  <c r="F297" i="25"/>
  <c r="F298" i="25" l="1"/>
  <c r="E299" i="25"/>
  <c r="G298" i="25"/>
  <c r="H313" i="6" s="1"/>
  <c r="G299" i="25" l="1"/>
  <c r="H314" i="6" s="1"/>
  <c r="E300" i="25"/>
  <c r="F299" i="25"/>
  <c r="E301" i="25" l="1"/>
  <c r="F300" i="25"/>
  <c r="G300" i="25"/>
  <c r="H315" i="6" s="1"/>
  <c r="F301" i="25" l="1"/>
  <c r="E302" i="25"/>
  <c r="G301" i="25"/>
  <c r="H316" i="6" s="1"/>
  <c r="G302" i="25" l="1"/>
  <c r="H317" i="6" s="1"/>
  <c r="E303" i="25"/>
  <c r="F302" i="25"/>
  <c r="F303" i="25" l="1"/>
  <c r="E304" i="25"/>
  <c r="G303" i="25"/>
  <c r="H318" i="6" s="1"/>
  <c r="F304" i="25" l="1"/>
  <c r="E305" i="25"/>
  <c r="G304" i="25"/>
  <c r="H319" i="6" s="1"/>
  <c r="G305" i="25" l="1"/>
  <c r="H320" i="6" s="1"/>
  <c r="E306" i="25"/>
  <c r="F305" i="25"/>
  <c r="G306" i="25" l="1"/>
  <c r="H321" i="6" s="1"/>
  <c r="F306" i="25"/>
  <c r="E307" i="25"/>
  <c r="G307" i="25" l="1"/>
  <c r="H322" i="6" s="1"/>
  <c r="E308" i="25"/>
  <c r="F307" i="25"/>
  <c r="E309" i="25" l="1"/>
  <c r="F308" i="25"/>
  <c r="G308" i="25"/>
  <c r="H323" i="6" s="1"/>
  <c r="G309" i="25" l="1"/>
  <c r="H324" i="6" s="1"/>
  <c r="F309" i="25"/>
  <c r="E310" i="25"/>
  <c r="G310" i="25" l="1"/>
  <c r="H325" i="6" s="1"/>
  <c r="E311" i="25"/>
  <c r="F310" i="25"/>
  <c r="G311" i="25" l="1"/>
  <c r="H326" i="6" s="1"/>
  <c r="E312" i="25"/>
  <c r="F311" i="25"/>
  <c r="F312" i="25" l="1"/>
  <c r="E313" i="25"/>
  <c r="G312" i="25"/>
  <c r="H327" i="6" s="1"/>
  <c r="G313" i="25" l="1"/>
  <c r="H328" i="6" s="1"/>
  <c r="E314" i="25"/>
  <c r="F313" i="25"/>
  <c r="G314" i="25" l="1"/>
  <c r="H329" i="6" s="1"/>
  <c r="E315" i="25"/>
  <c r="F314" i="25"/>
  <c r="G315" i="25" l="1"/>
  <c r="H330" i="6" s="1"/>
  <c r="F315" i="25"/>
  <c r="E316" i="25"/>
  <c r="F316" i="25" l="1"/>
  <c r="E317" i="25"/>
  <c r="G316" i="25"/>
  <c r="H331" i="6" s="1"/>
  <c r="G317" i="25" l="1"/>
  <c r="H332" i="6" s="1"/>
  <c r="F317" i="25"/>
  <c r="E318" i="25"/>
  <c r="E319" i="25" l="1"/>
  <c r="G318" i="25"/>
  <c r="H333" i="6" s="1"/>
  <c r="F318" i="25"/>
  <c r="G319" i="25" l="1"/>
  <c r="H334" i="6" s="1"/>
  <c r="F319" i="25"/>
  <c r="E320" i="25"/>
  <c r="F320" i="25" l="1"/>
  <c r="E321" i="25"/>
  <c r="G320" i="25"/>
  <c r="H335" i="6" s="1"/>
  <c r="F321" i="25" l="1"/>
  <c r="G321" i="25"/>
  <c r="H336" i="6" s="1"/>
  <c r="E322" i="25"/>
  <c r="G322" i="25" l="1"/>
  <c r="H337" i="6" s="1"/>
  <c r="F322" i="25"/>
  <c r="E323" i="25"/>
  <c r="F323" i="25" l="1"/>
  <c r="E324" i="25"/>
  <c r="G323" i="25"/>
  <c r="H338" i="6" s="1"/>
  <c r="E325" i="25" l="1"/>
  <c r="G324" i="25"/>
  <c r="H339" i="6" s="1"/>
  <c r="F324" i="25"/>
  <c r="F325" i="25" l="1"/>
  <c r="E326" i="25"/>
  <c r="G325" i="25"/>
  <c r="H340" i="6" s="1"/>
  <c r="G326" i="25" l="1"/>
  <c r="H341" i="6" s="1"/>
  <c r="E327" i="25"/>
  <c r="F326" i="25"/>
  <c r="F327" i="25" l="1"/>
  <c r="E328" i="25"/>
  <c r="G327" i="25"/>
  <c r="H342" i="6" s="1"/>
  <c r="F328" i="25" l="1"/>
  <c r="E329" i="25"/>
  <c r="G328" i="25"/>
  <c r="H343" i="6" s="1"/>
  <c r="F329" i="25" l="1"/>
  <c r="G329" i="25"/>
  <c r="H344" i="6" s="1"/>
  <c r="E330" i="25"/>
  <c r="E331" i="25" l="1"/>
  <c r="G330" i="25"/>
  <c r="H345" i="6" s="1"/>
  <c r="F330" i="25"/>
  <c r="E332" i="25" l="1"/>
  <c r="F331" i="25"/>
  <c r="G331" i="25"/>
  <c r="H346" i="6" s="1"/>
  <c r="E333" i="25" l="1"/>
  <c r="G332" i="25"/>
  <c r="H347" i="6" s="1"/>
  <c r="F332" i="25"/>
  <c r="E334" i="25" l="1"/>
  <c r="G333" i="25"/>
  <c r="H348" i="6" s="1"/>
  <c r="F333" i="25"/>
  <c r="G334" i="25" l="1"/>
  <c r="H349" i="6" s="1"/>
  <c r="E335" i="25"/>
  <c r="F334" i="25"/>
  <c r="E336" i="25" l="1"/>
  <c r="F335" i="25"/>
  <c r="G335" i="25"/>
  <c r="H350" i="6" s="1"/>
  <c r="F336" i="25" l="1"/>
  <c r="E337" i="25"/>
  <c r="G336" i="25"/>
  <c r="H351" i="6" s="1"/>
  <c r="F337" i="25" l="1"/>
  <c r="E338" i="25"/>
  <c r="G337" i="25"/>
  <c r="H352" i="6" s="1"/>
  <c r="F338" i="25" l="1"/>
  <c r="G338" i="25"/>
  <c r="H353" i="6" s="1"/>
  <c r="E339" i="25"/>
  <c r="G339" i="25" l="1"/>
  <c r="H354" i="6" s="1"/>
  <c r="F339" i="25"/>
  <c r="E340" i="25"/>
  <c r="E341" i="25" l="1"/>
  <c r="G340" i="25"/>
  <c r="H355" i="6" s="1"/>
  <c r="F340" i="25"/>
  <c r="G341" i="25" l="1"/>
  <c r="H356" i="6" s="1"/>
  <c r="E342" i="25"/>
  <c r="F341" i="25"/>
  <c r="G342" i="25" l="1"/>
  <c r="H357" i="6" s="1"/>
  <c r="F342" i="25"/>
  <c r="E343" i="25"/>
  <c r="F343" i="25" l="1"/>
  <c r="E344" i="25"/>
  <c r="G343" i="25"/>
  <c r="H358" i="6" s="1"/>
  <c r="E345" i="25" l="1"/>
  <c r="F344" i="25"/>
  <c r="G344" i="25"/>
  <c r="H359" i="6" s="1"/>
  <c r="G345" i="25" l="1"/>
  <c r="H360" i="6" s="1"/>
  <c r="F345" i="25"/>
  <c r="E346" i="25"/>
  <c r="E347" i="25" l="1"/>
  <c r="F346" i="25"/>
  <c r="G346" i="25"/>
  <c r="H361" i="6" s="1"/>
  <c r="F347" i="25" l="1"/>
  <c r="E348" i="25"/>
  <c r="G347" i="25"/>
  <c r="H362" i="6" s="1"/>
  <c r="E349" i="25" l="1"/>
  <c r="F348" i="25"/>
  <c r="G348" i="25"/>
  <c r="H363" i="6" s="1"/>
  <c r="G349" i="25" l="1"/>
  <c r="H364" i="6" s="1"/>
  <c r="F349" i="25"/>
  <c r="E350" i="25"/>
  <c r="F350" i="25" l="1"/>
  <c r="G350" i="25"/>
  <c r="H365" i="6" s="1"/>
  <c r="E351" i="25"/>
  <c r="G351" i="25" l="1"/>
  <c r="H366" i="6" s="1"/>
  <c r="F351" i="25"/>
  <c r="E352" i="25"/>
  <c r="E353" i="25" l="1"/>
  <c r="G352" i="25"/>
  <c r="H367" i="6" s="1"/>
  <c r="F352" i="25"/>
  <c r="G353" i="25" l="1"/>
  <c r="H368" i="6" s="1"/>
  <c r="E354" i="25"/>
  <c r="F353" i="25"/>
  <c r="G354" i="25" l="1"/>
  <c r="H369" i="6" s="1"/>
  <c r="F354" i="25"/>
  <c r="E355" i="25"/>
  <c r="F355" i="25" l="1"/>
  <c r="E356" i="25"/>
  <c r="G355" i="25"/>
  <c r="H370" i="6" s="1"/>
  <c r="F356" i="25" l="1"/>
  <c r="E357" i="25"/>
  <c r="G356" i="25"/>
  <c r="H371" i="6" s="1"/>
  <c r="F357" i="25" l="1"/>
  <c r="E358" i="25"/>
  <c r="G357" i="25"/>
  <c r="H372" i="6" s="1"/>
  <c r="G358" i="25" l="1"/>
  <c r="H373" i="6" s="1"/>
  <c r="E359" i="25"/>
  <c r="F358" i="25"/>
  <c r="F359" i="25" l="1"/>
  <c r="E360" i="25"/>
  <c r="G359" i="25"/>
  <c r="H374" i="6" s="1"/>
  <c r="F360" i="25" l="1"/>
  <c r="G360" i="25"/>
  <c r="H375" i="6" s="1"/>
  <c r="E361" i="25"/>
  <c r="F361" i="25" l="1"/>
  <c r="G361" i="25"/>
  <c r="H376" i="6" s="1"/>
  <c r="E362" i="25"/>
  <c r="E363" i="25" l="1"/>
  <c r="G362" i="25"/>
  <c r="H377" i="6" s="1"/>
  <c r="F362" i="25"/>
  <c r="F363" i="25" l="1"/>
  <c r="E364" i="25"/>
  <c r="G363" i="25"/>
  <c r="H378" i="6" s="1"/>
  <c r="F364" i="25" l="1"/>
  <c r="G364" i="25"/>
  <c r="H379" i="6" s="1"/>
  <c r="E365" i="25"/>
  <c r="E366" i="25" l="1"/>
  <c r="G365" i="25"/>
  <c r="H380" i="6" s="1"/>
  <c r="F365" i="25"/>
  <c r="G366" i="25" l="1"/>
  <c r="H381" i="6" s="1"/>
  <c r="E367" i="25"/>
  <c r="F366" i="25"/>
  <c r="G367" i="25" l="1"/>
  <c r="H382" i="6" s="1"/>
  <c r="E368" i="25"/>
  <c r="F367" i="25"/>
  <c r="F368" i="25" l="1"/>
  <c r="E369" i="25"/>
  <c r="G368" i="25"/>
  <c r="H383" i="6" s="1"/>
  <c r="F369" i="25" l="1"/>
  <c r="E370" i="25"/>
  <c r="G369" i="25"/>
  <c r="H384" i="6" s="1"/>
  <c r="E371" i="25" l="1"/>
  <c r="G370" i="25"/>
  <c r="H385" i="6" s="1"/>
  <c r="F370" i="25"/>
  <c r="G371" i="25" l="1"/>
  <c r="H386" i="6" s="1"/>
  <c r="E372" i="25"/>
  <c r="F371" i="25"/>
  <c r="E373" i="25" l="1"/>
  <c r="F372" i="25"/>
  <c r="G372" i="25"/>
  <c r="H387" i="6" s="1"/>
  <c r="F373" i="25" l="1"/>
  <c r="G373" i="25"/>
  <c r="H388" i="6" s="1"/>
  <c r="E374" i="25"/>
  <c r="F374" i="25" l="1"/>
  <c r="G374" i="25"/>
  <c r="H389" i="6" s="1"/>
  <c r="E375" i="25"/>
  <c r="F375" i="25" l="1"/>
  <c r="E376" i="25"/>
  <c r="G375" i="25"/>
  <c r="H390" i="6" s="1"/>
  <c r="E377" i="25" l="1"/>
  <c r="F376" i="25"/>
  <c r="G376" i="25"/>
  <c r="H391" i="6" s="1"/>
  <c r="G377" i="25" l="1"/>
  <c r="H392" i="6" s="1"/>
  <c r="E378" i="25"/>
  <c r="F377" i="25"/>
  <c r="F378" i="25" l="1"/>
  <c r="G378" i="25"/>
  <c r="H393" i="6" s="1"/>
  <c r="E379" i="25"/>
  <c r="G379" i="25" l="1"/>
  <c r="H394" i="6" s="1"/>
  <c r="F379" i="25"/>
  <c r="E380" i="25"/>
  <c r="E381" i="25" l="1"/>
  <c r="F380" i="25"/>
  <c r="G380" i="25"/>
  <c r="H395" i="6" s="1"/>
  <c r="G381" i="25" l="1"/>
  <c r="H396" i="6" s="1"/>
  <c r="F381" i="25"/>
  <c r="E382" i="25"/>
  <c r="E383" i="25" l="1"/>
  <c r="G382" i="25"/>
  <c r="H397" i="6" s="1"/>
  <c r="F382" i="25"/>
  <c r="E384" i="25" l="1"/>
  <c r="F383" i="25"/>
  <c r="G383" i="25"/>
  <c r="H398" i="6" s="1"/>
  <c r="F384" i="25" l="1"/>
  <c r="G384" i="25"/>
  <c r="H399" i="6" s="1"/>
  <c r="E385" i="25"/>
  <c r="E386" i="25" l="1"/>
  <c r="F385" i="25"/>
  <c r="G385" i="25"/>
  <c r="H400" i="6" s="1"/>
  <c r="F386" i="25" l="1"/>
  <c r="E387" i="25"/>
  <c r="G386" i="25"/>
  <c r="H401" i="6" s="1"/>
  <c r="G387" i="25" l="1"/>
  <c r="H402" i="6" s="1"/>
  <c r="F387" i="25"/>
  <c r="E388" i="25"/>
  <c r="E389" i="25" l="1"/>
  <c r="G388" i="25"/>
  <c r="H403" i="6" s="1"/>
  <c r="F388" i="25"/>
  <c r="E390" i="25" l="1"/>
  <c r="G389" i="25"/>
  <c r="H404" i="6" s="1"/>
  <c r="F389" i="25"/>
  <c r="F390" i="25" l="1"/>
  <c r="G390" i="25"/>
  <c r="H405" i="6" s="1"/>
  <c r="E391" i="25"/>
  <c r="F391" i="25" l="1"/>
  <c r="E392" i="25"/>
  <c r="G391" i="25"/>
  <c r="H406" i="6" s="1"/>
  <c r="E393" i="25" l="1"/>
  <c r="F392" i="25"/>
  <c r="G392" i="25"/>
  <c r="H407" i="6" s="1"/>
  <c r="E394" i="25" l="1"/>
  <c r="G393" i="25"/>
  <c r="H408" i="6" s="1"/>
  <c r="F393" i="25"/>
  <c r="E395" i="25" l="1"/>
  <c r="F394" i="25"/>
  <c r="G394" i="25"/>
  <c r="H409" i="6" s="1"/>
  <c r="G395" i="25" l="1"/>
  <c r="H410" i="6" s="1"/>
  <c r="F395" i="25"/>
  <c r="E396" i="25"/>
  <c r="F396" i="25" l="1"/>
  <c r="E397" i="25"/>
  <c r="G396" i="25"/>
  <c r="H411" i="6" s="1"/>
  <c r="F397" i="25" l="1"/>
  <c r="E398" i="25"/>
  <c r="G397" i="25"/>
  <c r="H412" i="6" s="1"/>
  <c r="G398" i="25" l="1"/>
  <c r="H413" i="6" s="1"/>
  <c r="E399" i="25"/>
  <c r="F398" i="25"/>
  <c r="E400" i="25" l="1"/>
  <c r="F399" i="25"/>
  <c r="G399" i="25"/>
  <c r="H414" i="6" s="1"/>
  <c r="E401" i="25" l="1"/>
  <c r="F400" i="25"/>
  <c r="G400" i="25"/>
  <c r="H415" i="6" s="1"/>
  <c r="F401" i="25" l="1"/>
  <c r="G401" i="25"/>
  <c r="H416" i="6" s="1"/>
  <c r="E402" i="25"/>
  <c r="G402" i="25" l="1"/>
  <c r="H417" i="6" s="1"/>
  <c r="F402" i="25"/>
  <c r="E403" i="25"/>
  <c r="E404" i="25" l="1"/>
  <c r="G403" i="25"/>
  <c r="H418" i="6" s="1"/>
  <c r="F403" i="25"/>
  <c r="E405" i="25" l="1"/>
  <c r="G404" i="25"/>
  <c r="H419" i="6" s="1"/>
  <c r="F404" i="25"/>
  <c r="F405" i="25" l="1"/>
  <c r="E406" i="25"/>
  <c r="G405" i="25"/>
  <c r="H420" i="6" s="1"/>
  <c r="F406" i="25" l="1"/>
  <c r="G406" i="25"/>
  <c r="H421" i="6" s="1"/>
  <c r="E407" i="25"/>
  <c r="E408" i="25" l="1"/>
  <c r="F407" i="25"/>
  <c r="G407" i="25"/>
  <c r="H422" i="6" s="1"/>
  <c r="F408" i="25" l="1"/>
  <c r="G408" i="25"/>
  <c r="H423" i="6" s="1"/>
  <c r="E409" i="25"/>
  <c r="G409" i="25" l="1"/>
  <c r="H424" i="6" s="1"/>
  <c r="F409" i="25"/>
  <c r="E410" i="25"/>
  <c r="F410" i="25" l="1"/>
  <c r="G410" i="25"/>
  <c r="H425" i="6" s="1"/>
  <c r="E411" i="25"/>
  <c r="E412" i="25" l="1"/>
  <c r="F411" i="25"/>
  <c r="G411" i="25"/>
  <c r="H426" i="6" s="1"/>
  <c r="F412" i="25" l="1"/>
  <c r="G412" i="25"/>
  <c r="H427" i="6" s="1"/>
  <c r="E413" i="25"/>
  <c r="F413" i="25" l="1"/>
  <c r="G413" i="25"/>
  <c r="H428" i="6" s="1"/>
  <c r="E414" i="25"/>
  <c r="G414" i="25" l="1"/>
  <c r="H429" i="6" s="1"/>
  <c r="F414" i="25"/>
  <c r="E415" i="25"/>
  <c r="G415" i="25" l="1"/>
  <c r="H430" i="6" s="1"/>
  <c r="F415" i="25"/>
  <c r="E416" i="25"/>
  <c r="G416" i="25" l="1"/>
  <c r="H431" i="6" s="1"/>
  <c r="F416" i="25"/>
  <c r="E417" i="25"/>
  <c r="G417" i="25" l="1"/>
  <c r="H432" i="6" s="1"/>
  <c r="F417" i="25"/>
  <c r="E418" i="25"/>
  <c r="E419" i="25" l="1"/>
  <c r="F418" i="25"/>
  <c r="G418" i="25"/>
  <c r="H433" i="6" s="1"/>
  <c r="G419" i="25" l="1"/>
  <c r="H434" i="6" s="1"/>
  <c r="F419" i="25"/>
  <c r="E420" i="25"/>
  <c r="E421" i="25" l="1"/>
  <c r="G420" i="25"/>
  <c r="H435" i="6" s="1"/>
  <c r="F420" i="25"/>
  <c r="F421" i="25" l="1"/>
  <c r="G421" i="25"/>
  <c r="H436" i="6" s="1"/>
  <c r="E422" i="25"/>
  <c r="G422" i="25" l="1"/>
  <c r="H437" i="6" s="1"/>
  <c r="E423" i="25"/>
  <c r="F422" i="25"/>
  <c r="G423" i="25" l="1"/>
  <c r="H438" i="6" s="1"/>
  <c r="E424" i="25"/>
  <c r="F423" i="25"/>
  <c r="G424" i="25" l="1"/>
  <c r="H439" i="6" s="1"/>
  <c r="F424" i="25"/>
  <c r="E425" i="25"/>
  <c r="G425" i="25" l="1"/>
  <c r="H440" i="6" s="1"/>
  <c r="F425" i="25"/>
  <c r="E426" i="25"/>
  <c r="E427" i="25" l="1"/>
  <c r="G426" i="25"/>
  <c r="H441" i="6" s="1"/>
  <c r="F426" i="25"/>
  <c r="G427" i="25" l="1"/>
  <c r="H442" i="6" s="1"/>
  <c r="E428" i="25"/>
  <c r="F427" i="25"/>
  <c r="E429" i="25" l="1"/>
  <c r="G428" i="25"/>
  <c r="H443" i="6" s="1"/>
  <c r="F428" i="25"/>
  <c r="E430" i="25" l="1"/>
  <c r="F429" i="25"/>
  <c r="G429" i="25"/>
  <c r="H444" i="6" s="1"/>
  <c r="G430" i="25" l="1"/>
  <c r="H445" i="6" s="1"/>
  <c r="E431" i="25"/>
  <c r="F430" i="25"/>
  <c r="G431" i="25" l="1"/>
  <c r="H446" i="6" s="1"/>
  <c r="F431" i="25"/>
  <c r="E432" i="25"/>
  <c r="E433" i="25" l="1"/>
  <c r="F432" i="25"/>
  <c r="G432" i="25"/>
  <c r="H447" i="6" s="1"/>
  <c r="F433" i="25" l="1"/>
  <c r="G433" i="25"/>
  <c r="H448" i="6" s="1"/>
  <c r="E434" i="25"/>
  <c r="E435" i="25" l="1"/>
  <c r="F434" i="25"/>
  <c r="G434" i="25"/>
  <c r="H449" i="6" s="1"/>
  <c r="E436" i="25" l="1"/>
  <c r="G435" i="25"/>
  <c r="H450" i="6" s="1"/>
  <c r="F435" i="25"/>
  <c r="F436" i="25" l="1"/>
  <c r="G436" i="25"/>
  <c r="H451" i="6" s="1"/>
  <c r="E437" i="25"/>
  <c r="E438" i="25" l="1"/>
  <c r="F437" i="25"/>
  <c r="G437" i="25"/>
  <c r="H452" i="6" s="1"/>
  <c r="E439" i="25" l="1"/>
  <c r="G438" i="25"/>
  <c r="H453" i="6" s="1"/>
  <c r="F438" i="25"/>
  <c r="G439" i="25" l="1"/>
  <c r="H454" i="6" s="1"/>
  <c r="F439" i="25"/>
  <c r="E440" i="25"/>
  <c r="E441" i="25" l="1"/>
  <c r="G440" i="25"/>
  <c r="H455" i="6" s="1"/>
  <c r="F440" i="25"/>
  <c r="E442" i="25" l="1"/>
  <c r="G441" i="25"/>
  <c r="H456" i="6" s="1"/>
  <c r="F441" i="25"/>
  <c r="F442" i="25" l="1"/>
  <c r="G442" i="25"/>
  <c r="H457" i="6" s="1"/>
  <c r="E443" i="25"/>
  <c r="F443" i="25" l="1"/>
  <c r="E444" i="25"/>
  <c r="G443" i="25"/>
  <c r="H458" i="6" s="1"/>
  <c r="F444" i="25" l="1"/>
  <c r="E445" i="25"/>
  <c r="G444" i="25"/>
  <c r="H459" i="6" s="1"/>
  <c r="G445" i="25" l="1"/>
  <c r="H460" i="6" s="1"/>
  <c r="F445" i="25"/>
  <c r="E446" i="25"/>
  <c r="G446" i="25" l="1"/>
  <c r="H461" i="6" s="1"/>
  <c r="E447" i="25"/>
  <c r="F446" i="25"/>
  <c r="G447" i="25" l="1"/>
  <c r="H462" i="6" s="1"/>
  <c r="F447" i="25"/>
  <c r="E448" i="25"/>
  <c r="E449" i="25" l="1"/>
  <c r="G448" i="25"/>
  <c r="H463" i="6" s="1"/>
  <c r="F448" i="25"/>
  <c r="E450" i="25" l="1"/>
  <c r="F449" i="25"/>
  <c r="G449" i="25"/>
  <c r="H464" i="6" s="1"/>
  <c r="G450" i="25" l="1"/>
  <c r="H465" i="6" s="1"/>
  <c r="F450" i="25"/>
  <c r="E451" i="25"/>
  <c r="E452" i="25" l="1"/>
  <c r="F451" i="25"/>
  <c r="G451" i="25"/>
  <c r="H466" i="6" s="1"/>
  <c r="F452" i="25" l="1"/>
  <c r="E453" i="25"/>
  <c r="G452" i="25"/>
  <c r="H467" i="6" s="1"/>
  <c r="G453" i="25" l="1"/>
  <c r="H468" i="6" s="1"/>
  <c r="F453" i="25"/>
  <c r="E454" i="25"/>
  <c r="G454" i="25" l="1"/>
  <c r="H469" i="6" s="1"/>
  <c r="F454" i="25"/>
  <c r="E455" i="25"/>
  <c r="G455" i="25" l="1"/>
  <c r="H470" i="6" s="1"/>
  <c r="E456" i="25"/>
  <c r="F455" i="25"/>
  <c r="F456" i="25" l="1"/>
  <c r="E457" i="25"/>
  <c r="G456" i="25"/>
  <c r="H471" i="6" s="1"/>
  <c r="F457" i="25" l="1"/>
  <c r="G457" i="25"/>
  <c r="H472" i="6" s="1"/>
  <c r="E458" i="25"/>
  <c r="E459" i="25" l="1"/>
  <c r="F458" i="25"/>
  <c r="G458" i="25"/>
  <c r="H473" i="6" s="1"/>
  <c r="F459" i="25" l="1"/>
  <c r="E460" i="25"/>
  <c r="G459" i="25"/>
  <c r="H474" i="6" s="1"/>
  <c r="E461" i="25" l="1"/>
  <c r="G460" i="25"/>
  <c r="H475" i="6" s="1"/>
  <c r="F460" i="25"/>
  <c r="F461" i="25" l="1"/>
  <c r="G461" i="25"/>
  <c r="H476" i="6" s="1"/>
  <c r="E462" i="25"/>
  <c r="E463" i="25" l="1"/>
  <c r="G462" i="25"/>
  <c r="H477" i="6" s="1"/>
  <c r="F462" i="25"/>
  <c r="G463" i="25" l="1"/>
  <c r="H478" i="6" s="1"/>
  <c r="F463" i="25"/>
  <c r="E464" i="25"/>
  <c r="F464" i="25" l="1"/>
  <c r="E465" i="25"/>
  <c r="G464" i="25"/>
  <c r="H479" i="6" s="1"/>
  <c r="G465" i="25" l="1"/>
  <c r="H480" i="6" s="1"/>
  <c r="E466" i="25"/>
  <c r="F465" i="25"/>
  <c r="E467" i="25" l="1"/>
  <c r="G466" i="25"/>
  <c r="H481" i="6" s="1"/>
  <c r="F466" i="25"/>
  <c r="E468" i="25" l="1"/>
  <c r="G467" i="25"/>
  <c r="H482" i="6" s="1"/>
  <c r="F467" i="25"/>
  <c r="F468" i="25" l="1"/>
  <c r="G468" i="25"/>
  <c r="H483" i="6" s="1"/>
  <c r="E469" i="25"/>
  <c r="G469" i="25" l="1"/>
  <c r="H484" i="6" s="1"/>
  <c r="F469" i="25"/>
  <c r="E470" i="25"/>
  <c r="E471" i="25" l="1"/>
  <c r="G470" i="25"/>
  <c r="H485" i="6" s="1"/>
  <c r="F470" i="25"/>
  <c r="G471" i="25" l="1"/>
  <c r="H486" i="6" s="1"/>
  <c r="E472" i="25"/>
  <c r="F471" i="25"/>
  <c r="F472" i="25" l="1"/>
  <c r="E473" i="25"/>
  <c r="G472" i="25"/>
  <c r="H487" i="6" s="1"/>
  <c r="G473" i="25" l="1"/>
  <c r="H488" i="6" s="1"/>
  <c r="E474" i="25"/>
  <c r="F473" i="25"/>
  <c r="E475" i="25" l="1"/>
  <c r="F474" i="25"/>
  <c r="G474" i="25"/>
  <c r="H489" i="6" s="1"/>
  <c r="E476" i="25" l="1"/>
  <c r="G475" i="25"/>
  <c r="H490" i="6" s="1"/>
  <c r="F475" i="25"/>
  <c r="F476" i="25" l="1"/>
  <c r="E477" i="25"/>
  <c r="G476" i="25"/>
  <c r="H491" i="6" s="1"/>
  <c r="G477" i="25" l="1"/>
  <c r="H492" i="6" s="1"/>
  <c r="E478" i="25"/>
  <c r="F477" i="25"/>
  <c r="F478" i="25" l="1"/>
  <c r="G478" i="25"/>
  <c r="H493" i="6" s="1"/>
  <c r="E479" i="25"/>
  <c r="F479" i="25" l="1"/>
  <c r="G479" i="25"/>
  <c r="H494" i="6" s="1"/>
  <c r="E480" i="25"/>
  <c r="E481" i="25" l="1"/>
  <c r="F480" i="25"/>
  <c r="G480" i="25"/>
  <c r="H495" i="6" s="1"/>
  <c r="E482" i="25" l="1"/>
  <c r="F481" i="25"/>
  <c r="G481" i="25"/>
  <c r="H496" i="6" s="1"/>
  <c r="G482" i="25" l="1"/>
  <c r="H497" i="6" s="1"/>
  <c r="E483" i="25"/>
  <c r="F482" i="25"/>
  <c r="F483" i="25" l="1"/>
  <c r="E484" i="25"/>
  <c r="G483" i="25"/>
  <c r="H498" i="6" s="1"/>
  <c r="E485" i="25" l="1"/>
  <c r="G484" i="25"/>
  <c r="H499" i="6" s="1"/>
  <c r="F484" i="25"/>
  <c r="F485" i="25" l="1"/>
  <c r="E486" i="25"/>
  <c r="G485" i="25"/>
  <c r="H500" i="6" s="1"/>
  <c r="E487" i="25" l="1"/>
  <c r="F486" i="25"/>
  <c r="G486" i="25"/>
  <c r="H501" i="6" s="1"/>
  <c r="G487" i="25" l="1"/>
  <c r="H502" i="6" s="1"/>
  <c r="E488" i="25"/>
  <c r="F487" i="25"/>
  <c r="G488" i="25" l="1"/>
  <c r="H503" i="6" s="1"/>
  <c r="E489" i="25"/>
  <c r="F488" i="25"/>
  <c r="G489" i="25" l="1"/>
  <c r="H504" i="6" s="1"/>
  <c r="E490" i="25"/>
  <c r="F489" i="25"/>
  <c r="F490" i="25" l="1"/>
  <c r="G490" i="25"/>
  <c r="H505" i="6" s="1"/>
  <c r="E491" i="25"/>
  <c r="E492" i="25" l="1"/>
  <c r="F491" i="25"/>
  <c r="G491" i="25"/>
  <c r="H506" i="6" s="1"/>
  <c r="F492" i="25" l="1"/>
  <c r="E493" i="25"/>
  <c r="G492" i="25"/>
  <c r="H507" i="6" s="1"/>
  <c r="E494" i="25" l="1"/>
  <c r="G493" i="25"/>
  <c r="H508" i="6" s="1"/>
  <c r="F493" i="25"/>
  <c r="G494" i="25" l="1"/>
  <c r="H509" i="6" s="1"/>
  <c r="E495" i="25"/>
  <c r="F494" i="25"/>
  <c r="G495" i="25" l="1"/>
  <c r="H510" i="6" s="1"/>
  <c r="F495" i="25"/>
  <c r="E496" i="25"/>
  <c r="F496" i="25" l="1"/>
  <c r="G496" i="25"/>
  <c r="H511" i="6" s="1"/>
  <c r="E497" i="25"/>
  <c r="E498" i="25" l="1"/>
  <c r="F497" i="25"/>
  <c r="G497" i="25"/>
  <c r="H512" i="6" s="1"/>
  <c r="G498" i="25" l="1"/>
  <c r="H513" i="6" s="1"/>
  <c r="E499" i="25"/>
  <c r="F498" i="25"/>
  <c r="E500" i="25" l="1"/>
  <c r="G499" i="25"/>
  <c r="H514" i="6" s="1"/>
  <c r="F499" i="25"/>
  <c r="E501" i="25" l="1"/>
  <c r="F500" i="25"/>
  <c r="G500" i="25"/>
  <c r="H515" i="6" s="1"/>
  <c r="G501" i="25" l="1"/>
  <c r="H516" i="6" s="1"/>
  <c r="E502" i="25"/>
  <c r="F501" i="25"/>
  <c r="G502" i="25" l="1"/>
  <c r="H517" i="6" s="1"/>
  <c r="E503" i="25"/>
  <c r="F502" i="25"/>
  <c r="G503" i="25" l="1"/>
  <c r="H518" i="6" s="1"/>
  <c r="F503" i="25"/>
  <c r="E504" i="25"/>
  <c r="F504" i="25" l="1"/>
  <c r="G504" i="25"/>
  <c r="H519" i="6" s="1"/>
  <c r="E505" i="25"/>
  <c r="G505" i="25" l="1"/>
  <c r="H520" i="6" s="1"/>
  <c r="E506" i="25"/>
  <c r="F505" i="25"/>
  <c r="G506" i="25" l="1"/>
  <c r="H521" i="6" s="1"/>
  <c r="E507" i="25"/>
  <c r="F506" i="25"/>
  <c r="E508" i="25" l="1"/>
  <c r="G507" i="25"/>
  <c r="H522" i="6" s="1"/>
  <c r="F507" i="25"/>
  <c r="E509" i="25" l="1"/>
  <c r="F508" i="25"/>
  <c r="G508" i="25"/>
  <c r="H523" i="6" s="1"/>
  <c r="F509" i="25" l="1"/>
  <c r="G509" i="25"/>
  <c r="H524" i="6" s="1"/>
  <c r="E510" i="25"/>
  <c r="E511" i="25" l="1"/>
  <c r="F510" i="25"/>
  <c r="G510" i="25"/>
  <c r="H525" i="6" s="1"/>
  <c r="G511" i="25" l="1"/>
  <c r="H526" i="6" s="1"/>
  <c r="E512" i="25"/>
  <c r="F511" i="25"/>
  <c r="F512" i="25" l="1"/>
  <c r="G512" i="25"/>
  <c r="H527" i="6" s="1"/>
  <c r="E513" i="25"/>
  <c r="F513" i="25" l="1"/>
  <c r="E514" i="25"/>
  <c r="G513" i="25"/>
  <c r="H528" i="6" s="1"/>
  <c r="G514" i="25" l="1"/>
  <c r="H529" i="6" s="1"/>
  <c r="E515" i="25"/>
  <c r="F514" i="25"/>
  <c r="F515" i="25" l="1"/>
  <c r="E516" i="25"/>
  <c r="G515" i="25"/>
  <c r="H530" i="6" s="1"/>
  <c r="F516" i="25" l="1"/>
  <c r="G516" i="25"/>
  <c r="H531" i="6" s="1"/>
  <c r="E517" i="25"/>
  <c r="E518" i="25" l="1"/>
  <c r="F517" i="25"/>
  <c r="G517" i="25"/>
  <c r="H532" i="6" s="1"/>
  <c r="G518" i="25" l="1"/>
  <c r="H533" i="6" s="1"/>
  <c r="F518" i="25"/>
  <c r="E519" i="25"/>
  <c r="G519" i="25" l="1"/>
  <c r="H534" i="6" s="1"/>
  <c r="E520" i="25"/>
  <c r="F519" i="25"/>
  <c r="E521" i="25" l="1"/>
  <c r="G520" i="25"/>
  <c r="H535" i="6" s="1"/>
  <c r="F520" i="25"/>
  <c r="E522" i="25" l="1"/>
  <c r="G521" i="25"/>
  <c r="H536" i="6" s="1"/>
  <c r="F521" i="25"/>
  <c r="E523" i="25" l="1"/>
  <c r="F522" i="25"/>
  <c r="G522" i="25"/>
  <c r="H537" i="6" s="1"/>
  <c r="E524" i="25" l="1"/>
  <c r="F523" i="25"/>
  <c r="G523" i="25"/>
  <c r="H538" i="6" s="1"/>
  <c r="E525" i="25" l="1"/>
  <c r="F524" i="25"/>
  <c r="G524" i="25"/>
  <c r="H539" i="6" s="1"/>
  <c r="F525" i="25" l="1"/>
  <c r="G525" i="25"/>
  <c r="H540" i="6" s="1"/>
  <c r="E526" i="25"/>
  <c r="E527" i="25" l="1"/>
  <c r="G526" i="25"/>
  <c r="H541" i="6" s="1"/>
  <c r="F526" i="25"/>
  <c r="E528" i="25" l="1"/>
  <c r="G527" i="25"/>
  <c r="H542" i="6" s="1"/>
  <c r="F527" i="25"/>
  <c r="E529" i="25" l="1"/>
  <c r="F528" i="25"/>
  <c r="G528" i="25"/>
  <c r="H543" i="6" s="1"/>
  <c r="F529" i="25" l="1"/>
  <c r="G529" i="25"/>
  <c r="H544" i="6" s="1"/>
  <c r="E530" i="25"/>
  <c r="G530" i="25" l="1"/>
  <c r="H545" i="6" s="1"/>
  <c r="F530" i="25"/>
  <c r="E531" i="25"/>
  <c r="G531" i="25" l="1"/>
  <c r="H546" i="6" s="1"/>
  <c r="F531" i="25"/>
  <c r="E532" i="25"/>
  <c r="E533" i="25" l="1"/>
  <c r="F532" i="25"/>
  <c r="G532" i="25"/>
  <c r="H547" i="6" s="1"/>
  <c r="E534" i="25" l="1"/>
  <c r="G533" i="25"/>
  <c r="H548" i="6" s="1"/>
  <c r="F533" i="25"/>
  <c r="E535" i="25" l="1"/>
  <c r="G534" i="25"/>
  <c r="H549" i="6" s="1"/>
  <c r="F534" i="25"/>
  <c r="G535" i="25" l="1"/>
  <c r="H550" i="6" s="1"/>
  <c r="F535" i="25"/>
  <c r="E536" i="25"/>
  <c r="E537" i="25" l="1"/>
  <c r="F536" i="25"/>
  <c r="G536" i="25"/>
  <c r="H551" i="6" s="1"/>
  <c r="E538" i="25" l="1"/>
  <c r="F537" i="25"/>
  <c r="G537" i="25"/>
  <c r="H552" i="6" s="1"/>
  <c r="F538" i="25" l="1"/>
  <c r="E539" i="25"/>
  <c r="G538" i="25"/>
  <c r="H553" i="6" s="1"/>
  <c r="G539" i="25" l="1"/>
  <c r="H554" i="6" s="1"/>
  <c r="E540" i="25"/>
  <c r="F539" i="25"/>
  <c r="E541" i="25" l="1"/>
  <c r="F540" i="25"/>
  <c r="G540" i="25"/>
  <c r="H555" i="6" s="1"/>
  <c r="E542" i="25" l="1"/>
  <c r="G541" i="25"/>
  <c r="H556" i="6" s="1"/>
  <c r="F541" i="25"/>
  <c r="E543" i="25" l="1"/>
  <c r="F542" i="25"/>
  <c r="G542" i="25"/>
  <c r="H557" i="6" s="1"/>
  <c r="G543" i="25" l="1"/>
  <c r="H558" i="6" s="1"/>
  <c r="E544" i="25"/>
  <c r="F543" i="25"/>
  <c r="F544" i="25" l="1"/>
  <c r="G544" i="25"/>
  <c r="H559" i="6" s="1"/>
  <c r="E545" i="25"/>
  <c r="G545" i="25" l="1"/>
  <c r="H560" i="6" s="1"/>
  <c r="F545" i="25"/>
  <c r="E546" i="25"/>
  <c r="G546" i="25" l="1"/>
  <c r="H561" i="6" s="1"/>
  <c r="F546" i="25"/>
  <c r="E547" i="25"/>
  <c r="E548" i="25" l="1"/>
  <c r="F547" i="25"/>
  <c r="G547" i="25"/>
  <c r="H562" i="6" s="1"/>
  <c r="F548" i="25" l="1"/>
  <c r="E549" i="25"/>
  <c r="G548" i="25"/>
  <c r="H563" i="6" s="1"/>
  <c r="G549" i="25" l="1"/>
  <c r="H564" i="6" s="1"/>
  <c r="F549" i="25"/>
  <c r="E550" i="25"/>
  <c r="F550" i="25" l="1"/>
  <c r="E551" i="25"/>
  <c r="G550" i="25"/>
  <c r="H565" i="6" s="1"/>
  <c r="E552" i="25" l="1"/>
  <c r="G551" i="25"/>
  <c r="H566" i="6" s="1"/>
  <c r="F551" i="25"/>
  <c r="F552" i="25" l="1"/>
  <c r="G552" i="25"/>
  <c r="H567" i="6" s="1"/>
  <c r="E553" i="25"/>
  <c r="G553" i="25" l="1"/>
  <c r="H568" i="6" s="1"/>
  <c r="E554" i="25"/>
  <c r="F553" i="25"/>
  <c r="F554" i="25" l="1"/>
  <c r="E555" i="25"/>
  <c r="G554" i="25"/>
  <c r="H569" i="6" s="1"/>
  <c r="G555" i="25" l="1"/>
  <c r="H570" i="6" s="1"/>
  <c r="E556" i="25"/>
  <c r="F555" i="25"/>
  <c r="F556" i="25" l="1"/>
  <c r="E557" i="25"/>
  <c r="G556" i="25"/>
  <c r="H571" i="6" s="1"/>
  <c r="F557" i="25" l="1"/>
  <c r="G557" i="25"/>
  <c r="H572" i="6" s="1"/>
  <c r="E558" i="25"/>
  <c r="F558" i="25" l="1"/>
  <c r="E559" i="25"/>
  <c r="G558" i="25"/>
  <c r="H573" i="6" s="1"/>
  <c r="E560" i="25" l="1"/>
  <c r="F559" i="25"/>
  <c r="G559" i="25"/>
  <c r="H574" i="6" s="1"/>
  <c r="F560" i="25" l="1"/>
  <c r="G560" i="25"/>
  <c r="H575" i="6" s="1"/>
  <c r="E561" i="25"/>
  <c r="F561" i="25" l="1"/>
  <c r="E562" i="25"/>
  <c r="G561" i="25"/>
  <c r="H576" i="6" s="1"/>
  <c r="G562" i="25" l="1"/>
  <c r="H577" i="6" s="1"/>
  <c r="F562" i="25"/>
  <c r="E563" i="25"/>
  <c r="G563" i="25" l="1"/>
  <c r="H578" i="6" s="1"/>
  <c r="E564" i="25"/>
  <c r="F563" i="25"/>
  <c r="F564" i="25" l="1"/>
  <c r="E565" i="25"/>
  <c r="G564" i="25"/>
  <c r="H579" i="6" s="1"/>
  <c r="E566" i="25" l="1"/>
  <c r="G565" i="25"/>
  <c r="H580" i="6" s="1"/>
  <c r="F565" i="25"/>
  <c r="E567" i="25" l="1"/>
  <c r="F566" i="25"/>
  <c r="G566" i="25"/>
  <c r="H581" i="6" s="1"/>
  <c r="G567" i="25" l="1"/>
  <c r="H582" i="6" s="1"/>
  <c r="F567" i="25"/>
  <c r="E568" i="25"/>
  <c r="E569" i="25" l="1"/>
  <c r="G568" i="25"/>
  <c r="H583" i="6" s="1"/>
  <c r="F568" i="25"/>
  <c r="F569" i="25" l="1"/>
  <c r="E570" i="25"/>
  <c r="G569" i="25"/>
  <c r="H584" i="6" s="1"/>
  <c r="F570" i="25" l="1"/>
  <c r="G570" i="25"/>
  <c r="H585" i="6" s="1"/>
  <c r="E571" i="25"/>
  <c r="E572" i="25" l="1"/>
  <c r="F571" i="25"/>
  <c r="G571" i="25"/>
  <c r="H586" i="6" s="1"/>
  <c r="F572" i="25" l="1"/>
  <c r="E573" i="25"/>
  <c r="G572" i="25"/>
  <c r="H587" i="6" s="1"/>
  <c r="E574" i="25" l="1"/>
  <c r="F573" i="25"/>
  <c r="G573" i="25"/>
  <c r="H588" i="6" s="1"/>
  <c r="E575" i="25" l="1"/>
  <c r="G574" i="25"/>
  <c r="H589" i="6" s="1"/>
  <c r="F574" i="25"/>
  <c r="F575" i="25" l="1"/>
  <c r="E576" i="25"/>
  <c r="G575" i="25"/>
  <c r="H590" i="6" s="1"/>
  <c r="E577" i="25" l="1"/>
  <c r="G576" i="25"/>
  <c r="H591" i="6" s="1"/>
  <c r="F576" i="25"/>
  <c r="E578" i="25" l="1"/>
  <c r="F577" i="25"/>
  <c r="G577" i="25"/>
  <c r="H592" i="6" s="1"/>
  <c r="F578" i="25" l="1"/>
  <c r="G578" i="25"/>
  <c r="H593" i="6" s="1"/>
  <c r="E579" i="25"/>
  <c r="G579" i="25" l="1"/>
  <c r="H594" i="6" s="1"/>
  <c r="E580" i="25"/>
  <c r="F579" i="25"/>
  <c r="F580" i="25" l="1"/>
  <c r="E581" i="25"/>
  <c r="G580" i="25"/>
  <c r="H595" i="6" s="1"/>
  <c r="G581" i="25" l="1"/>
  <c r="H596" i="6" s="1"/>
  <c r="F581" i="25"/>
  <c r="E582" i="25"/>
  <c r="F582" i="25" l="1"/>
  <c r="E583" i="25"/>
  <c r="G582" i="25"/>
  <c r="H597" i="6" s="1"/>
  <c r="G583" i="25" l="1"/>
  <c r="H598" i="6" s="1"/>
  <c r="F583" i="25"/>
  <c r="E584" i="25"/>
  <c r="E585" i="25" l="1"/>
  <c r="G584" i="25"/>
  <c r="H599" i="6" s="1"/>
  <c r="F584" i="25"/>
  <c r="G585" i="25" l="1"/>
  <c r="H600" i="6" s="1"/>
  <c r="E586" i="25"/>
  <c r="F585" i="25"/>
  <c r="E587" i="25" l="1"/>
  <c r="G586" i="25"/>
  <c r="H601" i="6" s="1"/>
  <c r="F586" i="25"/>
  <c r="E588" i="25" l="1"/>
  <c r="G587" i="25"/>
  <c r="H602" i="6" s="1"/>
  <c r="F587" i="25"/>
  <c r="E589" i="25" l="1"/>
  <c r="G588" i="25"/>
  <c r="H603" i="6" s="1"/>
  <c r="F588" i="25"/>
  <c r="E590" i="25" l="1"/>
  <c r="F589" i="25"/>
  <c r="G589" i="25"/>
  <c r="H604" i="6" s="1"/>
  <c r="G590" i="25" l="1"/>
  <c r="H605" i="6" s="1"/>
  <c r="F590" i="25"/>
  <c r="E591" i="25"/>
  <c r="E592" i="25" l="1"/>
  <c r="F591" i="25"/>
  <c r="G591" i="25"/>
  <c r="H606" i="6" s="1"/>
  <c r="F592" i="25" l="1"/>
  <c r="E593" i="25"/>
  <c r="G592" i="25"/>
  <c r="H607" i="6" s="1"/>
  <c r="F593" i="25" l="1"/>
  <c r="E594" i="25"/>
  <c r="G593" i="25"/>
  <c r="H608" i="6" s="1"/>
  <c r="E595" i="25" l="1"/>
  <c r="F594" i="25"/>
  <c r="G594" i="25"/>
  <c r="H609" i="6" s="1"/>
  <c r="G595" i="25" l="1"/>
  <c r="H610" i="6" s="1"/>
  <c r="F595" i="25"/>
  <c r="E596" i="25"/>
  <c r="E597" i="25" l="1"/>
  <c r="G596" i="25"/>
  <c r="H611" i="6" s="1"/>
  <c r="F596" i="25"/>
  <c r="G597" i="25" l="1"/>
  <c r="H612" i="6" s="1"/>
  <c r="F597" i="25"/>
  <c r="E598" i="25"/>
  <c r="G598" i="25" l="1"/>
  <c r="H613" i="6" s="1"/>
  <c r="F598" i="25"/>
  <c r="E599" i="25"/>
  <c r="F599" i="25" l="1"/>
  <c r="G599" i="25"/>
  <c r="H614" i="6" s="1"/>
  <c r="E600" i="25"/>
  <c r="F600" i="25" l="1"/>
  <c r="G600" i="25"/>
  <c r="H615" i="6" s="1"/>
  <c r="E601" i="25"/>
  <c r="E602" i="25" l="1"/>
  <c r="F601" i="25"/>
  <c r="G601" i="25"/>
  <c r="H616" i="6" s="1"/>
  <c r="F602" i="25" l="1"/>
  <c r="G602" i="25"/>
  <c r="H617" i="6" s="1"/>
  <c r="E603" i="25"/>
  <c r="G603" i="25" l="1"/>
  <c r="H618" i="6" s="1"/>
  <c r="F603" i="25"/>
  <c r="E604" i="25"/>
  <c r="F604" i="25" l="1"/>
  <c r="E605" i="25"/>
  <c r="G604" i="25"/>
  <c r="H619" i="6" s="1"/>
  <c r="F605" i="25" l="1"/>
  <c r="E606" i="25"/>
  <c r="G605" i="25"/>
  <c r="H620" i="6" s="1"/>
  <c r="F606" i="25" l="1"/>
  <c r="G606" i="25"/>
  <c r="H621" i="6" s="1"/>
  <c r="E607" i="25"/>
  <c r="G607" i="25" l="1"/>
  <c r="H622" i="6" s="1"/>
  <c r="E608" i="25"/>
  <c r="F607" i="25"/>
  <c r="F608" i="25" l="1"/>
  <c r="E609" i="25"/>
  <c r="G608" i="25"/>
  <c r="H623" i="6" s="1"/>
  <c r="G609" i="25" l="1"/>
  <c r="H624" i="6" s="1"/>
  <c r="E610" i="25"/>
  <c r="F609" i="25"/>
  <c r="F610" i="25" l="1"/>
  <c r="G610" i="25"/>
  <c r="H625" i="6" s="1"/>
  <c r="E611" i="25"/>
  <c r="G611" i="25" l="1"/>
  <c r="H626" i="6" s="1"/>
  <c r="F611" i="25"/>
  <c r="E612" i="25"/>
  <c r="G612" i="25" l="1"/>
  <c r="H627" i="6" s="1"/>
  <c r="F612" i="25"/>
  <c r="E613" i="25"/>
  <c r="G613" i="25" l="1"/>
  <c r="H628" i="6" s="1"/>
  <c r="E614" i="25"/>
  <c r="F613" i="25"/>
  <c r="F614" i="25" l="1"/>
  <c r="G614" i="25"/>
  <c r="H629" i="6" s="1"/>
  <c r="E615" i="25"/>
  <c r="F615" i="25" l="1"/>
  <c r="G615" i="25"/>
  <c r="H630" i="6" s="1"/>
  <c r="E616" i="25"/>
  <c r="F616" i="25" l="1"/>
  <c r="G616" i="25"/>
  <c r="H631" i="6" s="1"/>
  <c r="E617" i="25"/>
  <c r="E618" i="25" l="1"/>
  <c r="G617" i="25"/>
  <c r="H632" i="6" s="1"/>
  <c r="F617" i="25"/>
  <c r="G618" i="25" l="1"/>
  <c r="H633" i="6" s="1"/>
  <c r="E619" i="25"/>
  <c r="F618" i="25"/>
  <c r="G619" i="25" l="1"/>
  <c r="H634" i="6" s="1"/>
  <c r="E620" i="25"/>
  <c r="F619" i="25"/>
  <c r="F620" i="25" l="1"/>
  <c r="E621" i="25"/>
  <c r="G620" i="25"/>
  <c r="H635" i="6" s="1"/>
  <c r="E622" i="25" l="1"/>
  <c r="F621" i="25"/>
  <c r="G621" i="25"/>
  <c r="H636" i="6" s="1"/>
  <c r="F622" i="25" l="1"/>
  <c r="G622" i="25"/>
  <c r="H637" i="6" s="1"/>
  <c r="E623" i="25"/>
  <c r="E624" i="25" l="1"/>
  <c r="F623" i="25"/>
  <c r="G623" i="25"/>
  <c r="H638" i="6" s="1"/>
  <c r="F624" i="25" l="1"/>
  <c r="E625" i="25"/>
  <c r="G624" i="25"/>
  <c r="H639" i="6" s="1"/>
  <c r="G625" i="25" l="1"/>
  <c r="H640" i="6" s="1"/>
  <c r="E626" i="25"/>
  <c r="F625" i="25"/>
  <c r="E627" i="25" l="1"/>
  <c r="G626" i="25"/>
  <c r="H641" i="6" s="1"/>
  <c r="F626" i="25"/>
  <c r="G627" i="25" l="1"/>
  <c r="H642" i="6" s="1"/>
  <c r="E628" i="25"/>
  <c r="F627" i="25"/>
  <c r="E629" i="25" l="1"/>
  <c r="G628" i="25"/>
  <c r="H643" i="6" s="1"/>
  <c r="F628" i="25"/>
  <c r="F629" i="25" l="1"/>
  <c r="E630" i="25"/>
  <c r="G629" i="25"/>
  <c r="H644" i="6" s="1"/>
  <c r="F630" i="25" l="1"/>
  <c r="E631" i="25"/>
  <c r="G630" i="25"/>
  <c r="H645" i="6" s="1"/>
  <c r="G631" i="25" l="1"/>
  <c r="H646" i="6" s="1"/>
  <c r="F631" i="25"/>
  <c r="E632" i="25"/>
  <c r="F632" i="25" l="1"/>
  <c r="E633" i="25"/>
  <c r="G632" i="25"/>
  <c r="H647" i="6" s="1"/>
  <c r="F633" i="25" l="1"/>
  <c r="E634" i="25"/>
  <c r="G633" i="25"/>
  <c r="H648" i="6" s="1"/>
  <c r="G634" i="25" l="1"/>
  <c r="H649" i="6" s="1"/>
  <c r="E635" i="25"/>
  <c r="F634" i="25"/>
  <c r="G635" i="25" l="1"/>
  <c r="H650" i="6" s="1"/>
  <c r="E636" i="25"/>
  <c r="F635" i="25"/>
  <c r="E637" i="25" l="1"/>
  <c r="G636" i="25"/>
  <c r="H651" i="6" s="1"/>
  <c r="F636" i="25"/>
  <c r="E638" i="25" l="1"/>
  <c r="F637" i="25"/>
  <c r="G637" i="25"/>
  <c r="H652" i="6" s="1"/>
  <c r="F638" i="25" l="1"/>
  <c r="E639" i="25"/>
  <c r="G638" i="25"/>
  <c r="H653" i="6" s="1"/>
  <c r="F639" i="25" l="1"/>
  <c r="G639" i="25"/>
  <c r="H654" i="6" s="1"/>
  <c r="E640" i="25"/>
  <c r="E641" i="25" l="1"/>
  <c r="F640" i="25"/>
  <c r="G640" i="25"/>
  <c r="H655" i="6" s="1"/>
  <c r="E642" i="25" l="1"/>
  <c r="G641" i="25"/>
  <c r="H656" i="6" s="1"/>
  <c r="F641" i="25"/>
  <c r="G642" i="25" l="1"/>
  <c r="H657" i="6" s="1"/>
  <c r="E643" i="25"/>
  <c r="F642" i="25"/>
  <c r="G643" i="25" l="1"/>
  <c r="H658" i="6" s="1"/>
  <c r="F643" i="25"/>
  <c r="E644" i="25"/>
  <c r="E645" i="25" l="1"/>
  <c r="F644" i="25"/>
  <c r="G644" i="25"/>
  <c r="H659" i="6" s="1"/>
  <c r="E646" i="25" l="1"/>
  <c r="G645" i="25"/>
  <c r="H660" i="6" s="1"/>
  <c r="F645" i="25"/>
  <c r="F646" i="25" l="1"/>
  <c r="E647" i="25"/>
  <c r="G646" i="25"/>
  <c r="H661" i="6" s="1"/>
  <c r="G647" i="25" l="1"/>
  <c r="H662" i="6" s="1"/>
  <c r="E648" i="25"/>
  <c r="F647" i="25"/>
  <c r="E649" i="25" l="1"/>
  <c r="F648" i="25"/>
  <c r="G648" i="25"/>
  <c r="H663" i="6" s="1"/>
  <c r="G649" i="25" l="1"/>
  <c r="H664" i="6" s="1"/>
  <c r="F649" i="25"/>
  <c r="E650" i="25"/>
  <c r="G650" i="25" l="1"/>
  <c r="H665" i="6" s="1"/>
  <c r="F650" i="25"/>
  <c r="E651" i="25"/>
  <c r="G651" i="25" l="1"/>
  <c r="H666" i="6" s="1"/>
  <c r="E652" i="25"/>
  <c r="F651" i="25"/>
  <c r="E653" i="25" l="1"/>
  <c r="G652" i="25"/>
  <c r="H667" i="6" s="1"/>
  <c r="F652" i="25"/>
  <c r="E654" i="25" l="1"/>
  <c r="G653" i="25"/>
  <c r="H668" i="6" s="1"/>
  <c r="F653" i="25"/>
  <c r="E655" i="25" l="1"/>
  <c r="G654" i="25"/>
  <c r="H669" i="6" s="1"/>
  <c r="F654" i="25"/>
  <c r="G655" i="25" l="1"/>
  <c r="H670" i="6" s="1"/>
  <c r="F655" i="25"/>
  <c r="E656" i="25"/>
  <c r="F656" i="25" l="1"/>
  <c r="G656" i="25"/>
  <c r="H671" i="6" s="1"/>
  <c r="E657" i="25"/>
  <c r="F657" i="25" l="1"/>
  <c r="E658" i="25"/>
  <c r="G657" i="25"/>
  <c r="H672" i="6" s="1"/>
  <c r="G658" i="25" l="1"/>
  <c r="H673" i="6" s="1"/>
  <c r="F658" i="25"/>
  <c r="E659" i="25"/>
  <c r="G659" i="25" l="1"/>
  <c r="H674" i="6" s="1"/>
  <c r="E660" i="25"/>
  <c r="F659" i="25"/>
  <c r="E661" i="25" l="1"/>
  <c r="F660" i="25"/>
  <c r="G660" i="25"/>
  <c r="H675" i="6" s="1"/>
  <c r="F661" i="25" l="1"/>
  <c r="G661" i="25"/>
  <c r="H676" i="6" s="1"/>
  <c r="E662" i="25"/>
  <c r="E663" i="25" l="1"/>
  <c r="F662" i="25"/>
  <c r="G662" i="25"/>
  <c r="H677" i="6" s="1"/>
  <c r="G663" i="25" l="1"/>
  <c r="H678" i="6" s="1"/>
  <c r="F663" i="25"/>
  <c r="E664" i="25"/>
  <c r="F664" i="25" l="1"/>
  <c r="G664" i="25"/>
  <c r="H679" i="6" s="1"/>
  <c r="E665" i="25"/>
  <c r="F665" i="25" l="1"/>
  <c r="G665" i="25"/>
  <c r="H680" i="6" s="1"/>
  <c r="E666" i="25"/>
  <c r="F666" i="25" l="1"/>
  <c r="G666" i="25"/>
  <c r="H681" i="6" s="1"/>
  <c r="E667" i="25"/>
  <c r="E668" i="25" l="1"/>
  <c r="G667" i="25"/>
  <c r="H682" i="6" s="1"/>
  <c r="F667" i="25"/>
  <c r="F668" i="25" l="1"/>
  <c r="E669" i="25"/>
  <c r="G668" i="25"/>
  <c r="H683" i="6" s="1"/>
  <c r="E670" i="25" l="1"/>
  <c r="F669" i="25"/>
  <c r="G669" i="25"/>
  <c r="H684" i="6" s="1"/>
  <c r="E671" i="25" l="1"/>
  <c r="G670" i="25"/>
  <c r="H685" i="6" s="1"/>
  <c r="F670" i="25"/>
  <c r="G671" i="25" l="1"/>
  <c r="H686" i="6" s="1"/>
  <c r="E672" i="25"/>
  <c r="F671" i="25"/>
  <c r="E673" i="25" l="1"/>
  <c r="G672" i="25"/>
  <c r="H687" i="6" s="1"/>
  <c r="F672" i="25"/>
  <c r="E674" i="25" l="1"/>
  <c r="F673" i="25"/>
  <c r="G673" i="25"/>
  <c r="H688" i="6" s="1"/>
  <c r="G674" i="25" l="1"/>
  <c r="H689" i="6" s="1"/>
  <c r="F674" i="25"/>
  <c r="E675" i="25"/>
  <c r="E676" i="25" l="1"/>
  <c r="G675" i="25"/>
  <c r="H690" i="6" s="1"/>
  <c r="F675" i="25"/>
  <c r="F676" i="25" l="1"/>
  <c r="E677" i="25"/>
  <c r="G676" i="25"/>
  <c r="H691" i="6" s="1"/>
  <c r="F677" i="25" l="1"/>
  <c r="E678" i="25"/>
  <c r="G677" i="25"/>
  <c r="H692" i="6" s="1"/>
  <c r="E679" i="25" l="1"/>
  <c r="F678" i="25"/>
  <c r="G678" i="25"/>
  <c r="H693" i="6" s="1"/>
  <c r="F679" i="25" l="1"/>
  <c r="G679" i="25"/>
  <c r="H694" i="6" s="1"/>
  <c r="E680" i="25"/>
  <c r="E681" i="25" l="1"/>
  <c r="F680" i="25"/>
  <c r="G680" i="25"/>
  <c r="H695" i="6" s="1"/>
  <c r="E682" i="25" l="1"/>
  <c r="F681" i="25"/>
  <c r="G681" i="25"/>
  <c r="H696" i="6" s="1"/>
  <c r="G682" i="25" l="1"/>
  <c r="H697" i="6" s="1"/>
  <c r="F682" i="25"/>
  <c r="E683" i="25"/>
  <c r="G683" i="25" l="1"/>
  <c r="H698" i="6" s="1"/>
  <c r="F683" i="25"/>
  <c r="E684" i="25"/>
  <c r="F684" i="25" l="1"/>
  <c r="G684" i="25"/>
  <c r="H699" i="6" s="1"/>
  <c r="E685" i="25"/>
  <c r="G685" i="25" l="1"/>
  <c r="H700" i="6" s="1"/>
  <c r="F685" i="25"/>
  <c r="E686" i="25"/>
  <c r="F686" i="25" l="1"/>
  <c r="E687" i="25"/>
  <c r="G686" i="25"/>
  <c r="H701" i="6" s="1"/>
  <c r="F687" i="25" l="1"/>
  <c r="E688" i="25"/>
  <c r="G687" i="25"/>
  <c r="H702" i="6" s="1"/>
  <c r="E689" i="25" l="1"/>
  <c r="F688" i="25"/>
  <c r="G688" i="25"/>
  <c r="H703" i="6" s="1"/>
  <c r="E690" i="25" l="1"/>
  <c r="F689" i="25"/>
  <c r="G689" i="25"/>
  <c r="H704" i="6" s="1"/>
  <c r="E691" i="25" l="1"/>
  <c r="F690" i="25"/>
  <c r="G690" i="25"/>
  <c r="H705" i="6" s="1"/>
  <c r="E692" i="25" l="1"/>
  <c r="G691" i="25"/>
  <c r="H706" i="6" s="1"/>
  <c r="F691" i="25"/>
  <c r="E693" i="25" l="1"/>
  <c r="G692" i="25"/>
  <c r="H707" i="6" s="1"/>
  <c r="F692" i="25"/>
  <c r="F693" i="25" l="1"/>
  <c r="E694" i="25"/>
  <c r="G693" i="25"/>
  <c r="H708" i="6" s="1"/>
  <c r="G694" i="25" l="1"/>
  <c r="H709" i="6" s="1"/>
  <c r="F694" i="25"/>
  <c r="E695" i="25"/>
  <c r="F695" i="25" l="1"/>
  <c r="G695" i="25"/>
  <c r="H710" i="6" s="1"/>
  <c r="E696" i="25"/>
  <c r="F696" i="25" l="1"/>
  <c r="E697" i="25"/>
  <c r="G696" i="25"/>
  <c r="H711" i="6" s="1"/>
  <c r="E698" i="25" l="1"/>
  <c r="F697" i="25"/>
  <c r="G697" i="25"/>
  <c r="H712" i="6" s="1"/>
  <c r="E699" i="25" l="1"/>
  <c r="G698" i="25"/>
  <c r="H713" i="6" s="1"/>
  <c r="F698" i="25"/>
  <c r="G699" i="25" l="1"/>
  <c r="H714" i="6" s="1"/>
  <c r="E700" i="25"/>
  <c r="F699" i="25"/>
  <c r="F700" i="25" l="1"/>
  <c r="E701" i="25"/>
  <c r="G700" i="25"/>
  <c r="H715" i="6" s="1"/>
  <c r="F701" i="25" l="1"/>
  <c r="E702" i="25"/>
  <c r="G701" i="25"/>
  <c r="H716" i="6" s="1"/>
  <c r="G702" i="25" l="1"/>
  <c r="H717" i="6" s="1"/>
  <c r="E703" i="25"/>
  <c r="F702" i="25"/>
  <c r="G703" i="25" l="1"/>
  <c r="H718" i="6" s="1"/>
  <c r="E704" i="25"/>
  <c r="F703" i="25"/>
  <c r="E705" i="25" l="1"/>
  <c r="G704" i="25"/>
  <c r="H719" i="6" s="1"/>
  <c r="F704" i="25"/>
  <c r="E706" i="25" l="1"/>
  <c r="F705" i="25"/>
  <c r="G705" i="25"/>
  <c r="H720" i="6" s="1"/>
  <c r="E707" i="25" l="1"/>
  <c r="F706" i="25"/>
  <c r="G706" i="25"/>
  <c r="H721" i="6" s="1"/>
  <c r="F707" i="25" l="1"/>
  <c r="E708" i="25"/>
  <c r="G707" i="25"/>
  <c r="H722" i="6" s="1"/>
  <c r="E709" i="25" l="1"/>
  <c r="G708" i="25"/>
  <c r="H723" i="6" s="1"/>
  <c r="F708" i="25"/>
  <c r="E710" i="25" l="1"/>
  <c r="F709" i="25"/>
  <c r="G709" i="25"/>
  <c r="H724" i="6" s="1"/>
  <c r="E711" i="25" l="1"/>
  <c r="G710" i="25"/>
  <c r="H725" i="6" s="1"/>
  <c r="F710" i="25"/>
  <c r="E712" i="25" l="1"/>
  <c r="G711" i="25"/>
  <c r="H726" i="6" s="1"/>
  <c r="F711" i="25"/>
  <c r="E713" i="25" l="1"/>
  <c r="G712" i="25"/>
  <c r="H727" i="6" s="1"/>
  <c r="F712" i="25"/>
  <c r="F713" i="25" l="1"/>
  <c r="E714" i="25"/>
  <c r="G713" i="25"/>
  <c r="H728" i="6" s="1"/>
  <c r="G714" i="25" l="1"/>
  <c r="H729" i="6" s="1"/>
  <c r="E715" i="25"/>
  <c r="F714" i="25"/>
  <c r="E716" i="25" l="1"/>
  <c r="F715" i="25"/>
  <c r="G715" i="25"/>
  <c r="H730" i="6" s="1"/>
  <c r="F716" i="25" l="1"/>
  <c r="G716" i="25"/>
  <c r="H731" i="6" s="1"/>
  <c r="E717" i="25"/>
  <c r="G717" i="25" l="1"/>
  <c r="H732" i="6" s="1"/>
  <c r="F717" i="25"/>
  <c r="E718" i="25"/>
  <c r="G718" i="25" l="1"/>
  <c r="H733" i="6" s="1"/>
  <c r="F718" i="25"/>
  <c r="E719" i="25"/>
  <c r="G719" i="25" l="1"/>
  <c r="H734" i="6" s="1"/>
  <c r="F719" i="25"/>
  <c r="E720" i="25"/>
  <c r="F720" i="25" l="1"/>
  <c r="E721" i="25"/>
  <c r="G720" i="25"/>
  <c r="H735" i="6" s="1"/>
  <c r="G721" i="25" l="1"/>
  <c r="H736" i="6" s="1"/>
  <c r="E722" i="25"/>
  <c r="F721" i="25"/>
  <c r="G722" i="25" l="1"/>
  <c r="H737" i="6" s="1"/>
  <c r="E723" i="25"/>
  <c r="F722" i="25"/>
  <c r="F723" i="25" l="1"/>
  <c r="E724" i="25"/>
  <c r="G723" i="25"/>
  <c r="H738" i="6" s="1"/>
  <c r="F724" i="25" l="1"/>
  <c r="E725" i="25"/>
  <c r="G724" i="25"/>
  <c r="H739" i="6" s="1"/>
  <c r="F725" i="25" l="1"/>
  <c r="G725" i="25"/>
  <c r="H740" i="6" s="1"/>
  <c r="E726" i="25"/>
  <c r="G726" i="25" l="1"/>
  <c r="H741" i="6" s="1"/>
  <c r="E727" i="25"/>
  <c r="F726" i="25"/>
  <c r="G727" i="25" l="1"/>
  <c r="H742" i="6" s="1"/>
  <c r="F727" i="25"/>
  <c r="E728" i="25"/>
  <c r="E729" i="25" l="1"/>
  <c r="F728" i="25"/>
  <c r="G728" i="25"/>
  <c r="H743" i="6" s="1"/>
  <c r="G729" i="25" l="1"/>
  <c r="H744" i="6" s="1"/>
  <c r="F729" i="25"/>
  <c r="E730" i="25"/>
  <c r="E731" i="25" l="1"/>
  <c r="F730" i="25"/>
  <c r="G730" i="25"/>
  <c r="H745" i="6" s="1"/>
  <c r="E732" i="25" l="1"/>
  <c r="F731" i="25"/>
  <c r="G731" i="25"/>
  <c r="H746" i="6" s="1"/>
  <c r="F732" i="25" l="1"/>
  <c r="G732" i="25"/>
  <c r="H747" i="6" s="1"/>
  <c r="E733" i="25"/>
  <c r="E734" i="25" l="1"/>
  <c r="G733" i="25"/>
  <c r="H748" i="6" s="1"/>
  <c r="F733" i="25"/>
  <c r="F734" i="25" l="1"/>
  <c r="E735" i="25"/>
  <c r="G734" i="25"/>
  <c r="H749" i="6" s="1"/>
  <c r="G735" i="25" l="1"/>
  <c r="H750" i="6" s="1"/>
  <c r="E736" i="25"/>
  <c r="F735" i="25"/>
  <c r="F736" i="25" l="1"/>
  <c r="G736" i="25"/>
  <c r="H751" i="6" s="1"/>
  <c r="E737" i="25"/>
  <c r="E738" i="25" l="1"/>
  <c r="F737" i="25"/>
  <c r="G737" i="25"/>
  <c r="H752" i="6" s="1"/>
  <c r="E739" i="25" l="1"/>
  <c r="F738" i="25"/>
  <c r="G738" i="25"/>
  <c r="H753" i="6" s="1"/>
  <c r="F739" i="25" l="1"/>
  <c r="G739" i="25"/>
  <c r="H754" i="6" s="1"/>
  <c r="E740" i="25"/>
  <c r="F740" i="25" l="1"/>
  <c r="G740" i="25"/>
  <c r="H755" i="6" s="1"/>
  <c r="E741" i="25"/>
  <c r="F741" i="25" l="1"/>
  <c r="E742" i="25"/>
  <c r="G741" i="25"/>
  <c r="H756" i="6" s="1"/>
  <c r="E743" i="25" l="1"/>
  <c r="F742" i="25"/>
  <c r="G742" i="25"/>
  <c r="H757" i="6" s="1"/>
  <c r="F743" i="25" l="1"/>
  <c r="E744" i="25"/>
  <c r="G743" i="25"/>
  <c r="H758" i="6" s="1"/>
  <c r="E745" i="25" l="1"/>
  <c r="F744" i="25"/>
  <c r="G744" i="25"/>
  <c r="H759" i="6" s="1"/>
  <c r="E746" i="25" l="1"/>
  <c r="F745" i="25"/>
  <c r="G745" i="25"/>
  <c r="H760" i="6" s="1"/>
  <c r="G746" i="25" l="1"/>
  <c r="H761" i="6" s="1"/>
  <c r="E747" i="25"/>
  <c r="F746" i="25"/>
  <c r="G747" i="25" l="1"/>
  <c r="H762" i="6" s="1"/>
  <c r="E748" i="25"/>
  <c r="F747" i="25"/>
  <c r="F748" i="25" l="1"/>
  <c r="E749" i="25"/>
  <c r="G748" i="25"/>
  <c r="H763" i="6" s="1"/>
  <c r="E750" i="25" l="1"/>
  <c r="F749" i="25"/>
  <c r="G749" i="25"/>
  <c r="H764" i="6" s="1"/>
  <c r="G750" i="25" l="1"/>
  <c r="H765" i="6" s="1"/>
  <c r="E751" i="25"/>
  <c r="F750" i="25"/>
  <c r="G751" i="25" l="1"/>
  <c r="H766" i="6" s="1"/>
  <c r="E752" i="25"/>
  <c r="F751" i="25"/>
  <c r="F752" i="25" l="1"/>
  <c r="E753" i="25"/>
  <c r="G752" i="25"/>
  <c r="H767" i="6" s="1"/>
  <c r="F753" i="25" l="1"/>
  <c r="E754" i="25"/>
  <c r="G753" i="25"/>
  <c r="H768" i="6" s="1"/>
  <c r="F754" i="25" l="1"/>
  <c r="E755" i="25"/>
  <c r="G754" i="25"/>
  <c r="H769" i="6" s="1"/>
  <c r="G755" i="25" l="1"/>
  <c r="H770" i="6" s="1"/>
  <c r="E756" i="25"/>
  <c r="F755" i="25"/>
  <c r="F756" i="25" l="1"/>
  <c r="G756" i="25"/>
  <c r="H771" i="6" s="1"/>
  <c r="E757" i="25"/>
  <c r="F757" i="25" l="1"/>
  <c r="E758" i="25"/>
  <c r="G757" i="25"/>
  <c r="H772" i="6" s="1"/>
  <c r="G758" i="25" l="1"/>
  <c r="H773" i="6" s="1"/>
  <c r="F758" i="25"/>
  <c r="E759" i="25"/>
  <c r="E760" i="25" l="1"/>
  <c r="G759" i="25"/>
  <c r="H774" i="6" s="1"/>
  <c r="F759" i="25"/>
  <c r="E761" i="25" l="1"/>
  <c r="G760" i="25"/>
  <c r="H775" i="6" s="1"/>
  <c r="F760" i="25"/>
  <c r="G761" i="25" l="1"/>
  <c r="H776" i="6" s="1"/>
  <c r="E762" i="25"/>
  <c r="F761" i="25"/>
  <c r="F762" i="25" l="1"/>
  <c r="G762" i="25"/>
  <c r="H777" i="6" s="1"/>
  <c r="E763" i="25"/>
  <c r="G763" i="25" l="1"/>
  <c r="H778" i="6" s="1"/>
  <c r="F763" i="25"/>
  <c r="E764" i="25"/>
  <c r="E765" i="25" l="1"/>
  <c r="G764" i="25"/>
  <c r="H779" i="6" s="1"/>
  <c r="F764" i="25"/>
  <c r="G765" i="25" l="1"/>
  <c r="H780" i="6" s="1"/>
  <c r="F765" i="25"/>
  <c r="E766" i="25"/>
  <c r="G766" i="25" l="1"/>
  <c r="H781" i="6" s="1"/>
  <c r="E767" i="25"/>
  <c r="F766" i="25"/>
  <c r="F767" i="25" l="1"/>
  <c r="G767" i="25"/>
  <c r="H782" i="6" s="1"/>
  <c r="E768" i="25"/>
  <c r="E769" i="25" l="1"/>
  <c r="G768" i="25"/>
  <c r="H783" i="6" s="1"/>
  <c r="F768" i="25"/>
  <c r="F769" i="25" l="1"/>
  <c r="G769" i="25"/>
  <c r="H784" i="6" s="1"/>
  <c r="E770" i="25"/>
  <c r="E771" i="25" l="1"/>
  <c r="G770" i="25"/>
  <c r="H785" i="6" s="1"/>
  <c r="F770" i="25"/>
  <c r="G771" i="25" l="1"/>
  <c r="H786" i="6" s="1"/>
  <c r="F771" i="25"/>
  <c r="E772" i="25"/>
  <c r="F772" i="25" l="1"/>
  <c r="E773" i="25"/>
  <c r="G772" i="25"/>
  <c r="H787" i="6" s="1"/>
  <c r="E774" i="25" l="1"/>
  <c r="G773" i="25"/>
  <c r="H788" i="6" s="1"/>
  <c r="F773" i="25"/>
  <c r="E775" i="25" l="1"/>
  <c r="G774" i="25"/>
  <c r="H789" i="6" s="1"/>
  <c r="F774" i="25"/>
  <c r="G775" i="25" l="1"/>
  <c r="H790" i="6" s="1"/>
  <c r="E776" i="25"/>
  <c r="F775" i="25"/>
  <c r="F776" i="25" l="1"/>
  <c r="E777" i="25"/>
  <c r="G776" i="25"/>
  <c r="H791" i="6" s="1"/>
  <c r="F777" i="25" l="1"/>
  <c r="G777" i="25"/>
  <c r="H792" i="6" s="1"/>
  <c r="E778" i="25"/>
  <c r="G778" i="25" l="1"/>
  <c r="H793" i="6" s="1"/>
  <c r="F778" i="25"/>
  <c r="E779" i="25"/>
  <c r="F779" i="25" l="1"/>
  <c r="G779" i="25"/>
  <c r="H794" i="6" s="1"/>
  <c r="E780" i="25"/>
  <c r="F780" i="25" l="1"/>
  <c r="G780" i="25"/>
  <c r="H795" i="6" s="1"/>
  <c r="E781" i="25"/>
  <c r="G781" i="25" l="1"/>
  <c r="H796" i="6" s="1"/>
  <c r="F781" i="25"/>
  <c r="E782" i="25"/>
  <c r="E783" i="25" l="1"/>
  <c r="G782" i="25"/>
  <c r="H797" i="6" s="1"/>
  <c r="F782" i="25"/>
  <c r="F783" i="25" l="1"/>
  <c r="G783" i="25"/>
  <c r="H798" i="6" s="1"/>
  <c r="E784" i="25"/>
  <c r="E785" i="25" l="1"/>
  <c r="F784" i="25"/>
  <c r="G784" i="25"/>
  <c r="H799" i="6" s="1"/>
  <c r="E786" i="25" l="1"/>
  <c r="G785" i="25"/>
  <c r="H800" i="6" s="1"/>
  <c r="F785" i="25"/>
  <c r="G786" i="25" l="1"/>
  <c r="H801" i="6" s="1"/>
  <c r="E787" i="25"/>
  <c r="F786" i="25"/>
  <c r="E788" i="25" l="1"/>
  <c r="G787" i="25"/>
  <c r="H802" i="6" s="1"/>
  <c r="F787" i="25"/>
  <c r="E789" i="25" l="1"/>
  <c r="F788" i="25"/>
  <c r="G788" i="25"/>
  <c r="H803" i="6" s="1"/>
  <c r="E790" i="25" l="1"/>
  <c r="G789" i="25"/>
  <c r="H804" i="6" s="1"/>
  <c r="F789" i="25"/>
  <c r="G790" i="25" l="1"/>
  <c r="H805" i="6" s="1"/>
  <c r="E791" i="25"/>
  <c r="F790" i="25"/>
  <c r="E792" i="25" l="1"/>
  <c r="G791" i="25"/>
  <c r="H806" i="6" s="1"/>
  <c r="F791" i="25"/>
  <c r="F792" i="25" l="1"/>
  <c r="G792" i="25"/>
  <c r="H807" i="6" s="1"/>
  <c r="E793" i="25"/>
  <c r="G793" i="25" l="1"/>
  <c r="H808" i="6" s="1"/>
  <c r="F793" i="25"/>
  <c r="E794" i="25"/>
  <c r="G794" i="25" l="1"/>
  <c r="H809" i="6" s="1"/>
  <c r="E795" i="25"/>
  <c r="F794" i="25"/>
  <c r="E796" i="25" l="1"/>
  <c r="G795" i="25"/>
  <c r="H810" i="6" s="1"/>
  <c r="F795" i="25"/>
  <c r="E797" i="25" l="1"/>
  <c r="F796" i="25"/>
  <c r="G796" i="25"/>
  <c r="H811" i="6" s="1"/>
  <c r="G797" i="25" l="1"/>
  <c r="H812" i="6" s="1"/>
  <c r="E798" i="25"/>
  <c r="F797" i="25"/>
  <c r="G798" i="25" l="1"/>
  <c r="H813" i="6" s="1"/>
  <c r="F798" i="25"/>
  <c r="E799" i="25"/>
  <c r="E800" i="25" l="1"/>
  <c r="G799" i="25"/>
  <c r="H814" i="6" s="1"/>
  <c r="F799" i="25"/>
  <c r="F800" i="25" l="1"/>
  <c r="E801" i="25"/>
  <c r="G800" i="25"/>
  <c r="H815" i="6" s="1"/>
  <c r="E802" i="25" l="1"/>
  <c r="F801" i="25"/>
  <c r="G801" i="25"/>
  <c r="H816" i="6" s="1"/>
  <c r="G802" i="25" l="1"/>
  <c r="H817" i="6" s="1"/>
  <c r="E803" i="25"/>
  <c r="F802" i="25"/>
  <c r="F803" i="25" l="1"/>
  <c r="G803" i="25"/>
  <c r="H818" i="6" s="1"/>
  <c r="E804" i="25"/>
  <c r="E805" i="25" l="1"/>
  <c r="G804" i="25"/>
  <c r="H819" i="6" s="1"/>
  <c r="F804" i="25"/>
  <c r="F805" i="25" l="1"/>
  <c r="E806" i="25"/>
  <c r="G805" i="25"/>
  <c r="H820" i="6" s="1"/>
  <c r="E807" i="25" l="1"/>
  <c r="F806" i="25"/>
  <c r="G806" i="25"/>
  <c r="H821" i="6" s="1"/>
  <c r="F807" i="25" l="1"/>
  <c r="G807" i="25"/>
  <c r="H822" i="6" s="1"/>
  <c r="E808" i="25"/>
  <c r="E809" i="25" l="1"/>
  <c r="G808" i="25"/>
  <c r="H823" i="6" s="1"/>
  <c r="F808" i="25"/>
  <c r="G809" i="25" l="1"/>
  <c r="H824" i="6" s="1"/>
  <c r="E810" i="25"/>
  <c r="F809" i="25"/>
  <c r="E811" i="25" l="1"/>
  <c r="F810" i="25"/>
  <c r="G810" i="25"/>
  <c r="H825" i="6" s="1"/>
  <c r="G811" i="25" l="1"/>
  <c r="H826" i="6" s="1"/>
  <c r="E812" i="25"/>
  <c r="F811" i="25"/>
  <c r="F812" i="25" l="1"/>
  <c r="E813" i="25"/>
  <c r="G812" i="25"/>
  <c r="H827" i="6" s="1"/>
  <c r="F813" i="25" l="1"/>
  <c r="G813" i="25"/>
  <c r="H828" i="6" s="1"/>
  <c r="E814" i="25"/>
  <c r="E815" i="25" l="1"/>
  <c r="G814" i="25"/>
  <c r="H829" i="6" s="1"/>
  <c r="F814" i="25"/>
  <c r="E816" i="25" l="1"/>
  <c r="G815" i="25"/>
  <c r="H830" i="6" s="1"/>
  <c r="F815" i="25"/>
  <c r="E817" i="25" l="1"/>
  <c r="G816" i="25"/>
  <c r="H831" i="6" s="1"/>
  <c r="F816" i="25"/>
  <c r="F817" i="25" l="1"/>
  <c r="G817" i="25"/>
  <c r="H832" i="6" s="1"/>
  <c r="E818" i="25"/>
  <c r="E819" i="25" l="1"/>
  <c r="G818" i="25"/>
  <c r="H833" i="6" s="1"/>
  <c r="F818" i="25"/>
  <c r="F819" i="25" l="1"/>
  <c r="G819" i="25"/>
  <c r="H834" i="6" s="1"/>
  <c r="E820" i="25"/>
  <c r="E821" i="25" l="1"/>
  <c r="G820" i="25"/>
  <c r="H835" i="6" s="1"/>
  <c r="F820" i="25"/>
  <c r="F821" i="25" l="1"/>
  <c r="G821" i="25"/>
  <c r="H836" i="6" s="1"/>
  <c r="E822" i="25"/>
  <c r="G822" i="25" l="1"/>
  <c r="H837" i="6" s="1"/>
  <c r="F822" i="25"/>
  <c r="E823" i="25"/>
  <c r="F823" i="25" l="1"/>
  <c r="G823" i="25"/>
  <c r="H838" i="6" s="1"/>
  <c r="E824" i="25"/>
  <c r="F824" i="25" l="1"/>
  <c r="E825" i="25"/>
  <c r="G824" i="25"/>
  <c r="H839" i="6" s="1"/>
  <c r="F825" i="25" l="1"/>
  <c r="G825" i="25"/>
  <c r="H840" i="6" s="1"/>
  <c r="E826" i="25"/>
  <c r="G826" i="25" l="1"/>
  <c r="H841" i="6" s="1"/>
  <c r="E827" i="25"/>
  <c r="F826" i="25"/>
  <c r="G827" i="25" l="1"/>
  <c r="H842" i="6" s="1"/>
  <c r="F827" i="25"/>
  <c r="E828" i="25"/>
  <c r="F828" i="25" l="1"/>
  <c r="G828" i="25"/>
  <c r="H843" i="6" s="1"/>
  <c r="E829" i="25"/>
  <c r="E830" i="25" l="1"/>
  <c r="F829" i="25"/>
  <c r="G829" i="25"/>
  <c r="H844" i="6" s="1"/>
  <c r="G830" i="25" l="1"/>
  <c r="H845" i="6" s="1"/>
  <c r="E831" i="25"/>
  <c r="F830" i="25"/>
  <c r="G831" i="25" l="1"/>
  <c r="H846" i="6" s="1"/>
  <c r="F831" i="25"/>
  <c r="E832" i="25"/>
  <c r="E833" i="25" l="1"/>
  <c r="G832" i="25"/>
  <c r="H847" i="6" s="1"/>
  <c r="F832" i="25"/>
  <c r="G833" i="25" l="1"/>
  <c r="H848" i="6" s="1"/>
  <c r="F833" i="25"/>
  <c r="E834" i="25"/>
  <c r="E835" i="25" l="1"/>
  <c r="G834" i="25"/>
  <c r="H849" i="6" s="1"/>
  <c r="F834" i="25"/>
  <c r="E836" i="25" l="1"/>
  <c r="G835" i="25"/>
  <c r="H850" i="6" s="1"/>
  <c r="F835" i="25"/>
  <c r="F836" i="25" l="1"/>
  <c r="G836" i="25"/>
  <c r="H851" i="6" s="1"/>
  <c r="E837" i="25"/>
  <c r="E838" i="25" l="1"/>
  <c r="G837" i="25"/>
  <c r="H852" i="6" s="1"/>
  <c r="F837" i="25"/>
  <c r="E839" i="25" l="1"/>
  <c r="F838" i="25"/>
  <c r="G838" i="25"/>
  <c r="H853" i="6" s="1"/>
  <c r="F839" i="25" l="1"/>
  <c r="G839" i="25"/>
  <c r="H854" i="6" s="1"/>
  <c r="E840" i="25"/>
  <c r="E841" i="25" l="1"/>
  <c r="F840" i="25"/>
  <c r="G840" i="25"/>
  <c r="H855" i="6" s="1"/>
  <c r="G841" i="25" l="1"/>
  <c r="H856" i="6" s="1"/>
  <c r="F841" i="25"/>
  <c r="E842" i="25"/>
  <c r="G842" i="25" l="1"/>
  <c r="H857" i="6" s="1"/>
  <c r="E843" i="25"/>
  <c r="F842" i="25"/>
  <c r="E844" i="25" l="1"/>
  <c r="G843" i="25"/>
  <c r="H858" i="6" s="1"/>
  <c r="F843" i="25"/>
  <c r="E845" i="25" l="1"/>
  <c r="G844" i="25"/>
  <c r="H859" i="6" s="1"/>
  <c r="F844" i="25"/>
  <c r="G845" i="25" l="1"/>
  <c r="H860" i="6" s="1"/>
  <c r="E846" i="25"/>
  <c r="F845" i="25"/>
  <c r="E847" i="25" l="1"/>
  <c r="F846" i="25"/>
  <c r="G846" i="25"/>
  <c r="H861" i="6" s="1"/>
  <c r="F847" i="25" l="1"/>
  <c r="G847" i="25"/>
  <c r="H862" i="6" s="1"/>
  <c r="E848" i="25"/>
  <c r="E849" i="25" l="1"/>
  <c r="F848" i="25"/>
  <c r="G848" i="25"/>
  <c r="H863" i="6" s="1"/>
  <c r="E850" i="25" l="1"/>
  <c r="F849" i="25"/>
  <c r="G849" i="25"/>
  <c r="H864" i="6" s="1"/>
  <c r="E851" i="25" l="1"/>
  <c r="G850" i="25"/>
  <c r="H865" i="6" s="1"/>
  <c r="F850" i="25"/>
  <c r="F851" i="25" l="1"/>
  <c r="G851" i="25"/>
  <c r="H866" i="6" s="1"/>
  <c r="E852" i="25"/>
  <c r="E853" i="25" l="1"/>
  <c r="G852" i="25"/>
  <c r="H867" i="6" s="1"/>
  <c r="F852" i="25"/>
  <c r="E854" i="25" l="1"/>
  <c r="F853" i="25"/>
  <c r="G853" i="25"/>
  <c r="H868" i="6" s="1"/>
  <c r="G854" i="25" l="1"/>
  <c r="H869" i="6" s="1"/>
  <c r="F854" i="25"/>
  <c r="E855" i="25"/>
  <c r="E856" i="25" l="1"/>
  <c r="G855" i="25"/>
  <c r="H870" i="6" s="1"/>
  <c r="F855" i="25"/>
  <c r="E857" i="25" l="1"/>
  <c r="G856" i="25"/>
  <c r="H871" i="6" s="1"/>
  <c r="F856" i="25"/>
  <c r="E858" i="25" l="1"/>
  <c r="F857" i="25"/>
  <c r="G857" i="25"/>
  <c r="H872" i="6" s="1"/>
  <c r="G858" i="25" l="1"/>
  <c r="H873" i="6" s="1"/>
  <c r="F858" i="25"/>
  <c r="E859" i="25"/>
  <c r="G859" i="25" l="1"/>
  <c r="H874" i="6" s="1"/>
  <c r="F859" i="25"/>
  <c r="E860" i="25"/>
  <c r="E861" i="25" l="1"/>
  <c r="F860" i="25"/>
  <c r="G860" i="25"/>
  <c r="H875" i="6" s="1"/>
  <c r="G861" i="25" l="1"/>
  <c r="H876" i="6" s="1"/>
  <c r="E862" i="25"/>
  <c r="F861" i="25"/>
  <c r="F862" i="25" l="1"/>
  <c r="E863" i="25"/>
  <c r="G862" i="25"/>
  <c r="H877" i="6" s="1"/>
  <c r="G863" i="25" l="1"/>
  <c r="H878" i="6" s="1"/>
  <c r="E864" i="25"/>
  <c r="F863" i="25"/>
  <c r="F864" i="25" l="1"/>
  <c r="E865" i="25"/>
  <c r="G864" i="25"/>
  <c r="H879" i="6" s="1"/>
  <c r="E866" i="25" l="1"/>
  <c r="F865" i="25"/>
  <c r="G865" i="25"/>
  <c r="H880" i="6" s="1"/>
  <c r="G866" i="25" l="1"/>
  <c r="H881" i="6" s="1"/>
  <c r="E867" i="25"/>
  <c r="F866" i="25"/>
  <c r="F867" i="25" l="1"/>
  <c r="G867" i="25"/>
  <c r="H882" i="6" s="1"/>
  <c r="E868" i="25"/>
  <c r="E869" i="25" l="1"/>
  <c r="G868" i="25"/>
  <c r="H883" i="6" s="1"/>
  <c r="F868" i="25"/>
  <c r="F869" i="25" l="1"/>
  <c r="E870" i="25"/>
  <c r="G869" i="25"/>
  <c r="H884" i="6" s="1"/>
  <c r="G870" i="25" l="1"/>
  <c r="H885" i="6" s="1"/>
  <c r="F870" i="25"/>
  <c r="E871" i="25"/>
  <c r="E872" i="25" l="1"/>
  <c r="G871" i="25"/>
  <c r="H886" i="6" s="1"/>
  <c r="F871" i="25"/>
  <c r="F872" i="25" l="1"/>
  <c r="G872" i="25"/>
  <c r="H887" i="6" s="1"/>
  <c r="E873" i="25"/>
  <c r="G873" i="25" l="1"/>
  <c r="H888" i="6" s="1"/>
  <c r="E874" i="25"/>
  <c r="F873" i="25"/>
  <c r="F874" i="25" l="1"/>
  <c r="G874" i="25"/>
  <c r="H889" i="6" s="1"/>
  <c r="E875" i="25"/>
  <c r="G875" i="25" l="1"/>
  <c r="H890" i="6" s="1"/>
  <c r="E876" i="25"/>
  <c r="F875" i="25"/>
  <c r="F876" i="25" l="1"/>
  <c r="E877" i="25"/>
  <c r="G876" i="25"/>
  <c r="H891" i="6" s="1"/>
  <c r="G877" i="25" l="1"/>
  <c r="H892" i="6" s="1"/>
  <c r="F877" i="25"/>
  <c r="E878" i="25"/>
  <c r="G878" i="25" l="1"/>
  <c r="H893" i="6" s="1"/>
  <c r="F878" i="25"/>
  <c r="E879" i="25"/>
  <c r="F879" i="25" l="1"/>
  <c r="G879" i="25"/>
  <c r="H894" i="6" s="1"/>
  <c r="E880" i="25"/>
  <c r="E881" i="25" l="1"/>
  <c r="G880" i="25"/>
  <c r="H895" i="6" s="1"/>
  <c r="F880" i="25"/>
  <c r="E882" i="25" l="1"/>
  <c r="F881" i="25"/>
  <c r="G881" i="25"/>
  <c r="H896" i="6" s="1"/>
  <c r="G882" i="25" l="1"/>
  <c r="H897" i="6" s="1"/>
  <c r="E883" i="25"/>
  <c r="F882" i="25"/>
  <c r="G883" i="25" l="1"/>
  <c r="H898" i="6" s="1"/>
  <c r="F883" i="25"/>
  <c r="E884" i="25"/>
  <c r="F884" i="25" l="1"/>
  <c r="G884" i="25"/>
  <c r="H899" i="6" s="1"/>
  <c r="E885" i="25"/>
  <c r="F885" i="25" l="1"/>
  <c r="E886" i="25"/>
  <c r="G885" i="25"/>
  <c r="H900" i="6" s="1"/>
  <c r="E887" i="25" l="1"/>
  <c r="G886" i="25"/>
  <c r="H901" i="6" s="1"/>
  <c r="F886" i="25"/>
  <c r="E888" i="25" l="1"/>
  <c r="G887" i="25"/>
  <c r="H902" i="6" s="1"/>
  <c r="F887" i="25"/>
  <c r="F888" i="25" l="1"/>
  <c r="E889" i="25"/>
  <c r="G888" i="25"/>
  <c r="H903" i="6" s="1"/>
  <c r="E890" i="25" l="1"/>
  <c r="G889" i="25"/>
  <c r="H904" i="6" s="1"/>
  <c r="F889" i="25"/>
  <c r="E891" i="25" l="1"/>
  <c r="F890" i="25"/>
  <c r="G890" i="25"/>
  <c r="H905" i="6" s="1"/>
  <c r="G891" i="25" l="1"/>
  <c r="H906" i="6" s="1"/>
  <c r="E892" i="25"/>
  <c r="F891" i="25"/>
  <c r="F892" i="25" l="1"/>
  <c r="G892" i="25"/>
  <c r="H907" i="6" s="1"/>
  <c r="E893" i="25"/>
  <c r="G893" i="25" l="1"/>
  <c r="H908" i="6" s="1"/>
  <c r="F893" i="25"/>
  <c r="E894" i="25"/>
  <c r="E895" i="25" l="1"/>
  <c r="F894" i="25"/>
  <c r="G894" i="25"/>
  <c r="H909" i="6" s="1"/>
  <c r="E896" i="25" l="1"/>
  <c r="G895" i="25"/>
  <c r="H910" i="6" s="1"/>
  <c r="F895" i="25"/>
  <c r="G896" i="25" l="1"/>
  <c r="H911" i="6" s="1"/>
  <c r="E897" i="25"/>
  <c r="F896" i="25"/>
  <c r="F897" i="25" l="1"/>
  <c r="E898" i="25"/>
  <c r="G897" i="25"/>
  <c r="H912" i="6" s="1"/>
  <c r="E899" i="25" l="1"/>
  <c r="F898" i="25"/>
  <c r="G898" i="25"/>
  <c r="H913" i="6" s="1"/>
  <c r="G899" i="25" l="1"/>
  <c r="H914" i="6" s="1"/>
  <c r="E900" i="25"/>
  <c r="F899" i="25"/>
  <c r="E901" i="25" l="1"/>
  <c r="G900" i="25"/>
  <c r="H915" i="6" s="1"/>
  <c r="F900" i="25"/>
  <c r="E902" i="25" l="1"/>
  <c r="F901" i="25"/>
  <c r="G901" i="25"/>
  <c r="H916" i="6" s="1"/>
  <c r="F902" i="25" l="1"/>
  <c r="E903" i="25"/>
  <c r="G902" i="25"/>
  <c r="H917" i="6" s="1"/>
  <c r="F903" i="25" l="1"/>
  <c r="E904" i="25"/>
  <c r="G903" i="25"/>
  <c r="H918" i="6" s="1"/>
  <c r="F904" i="25" l="1"/>
  <c r="G904" i="25"/>
  <c r="H919" i="6" s="1"/>
  <c r="E905" i="25"/>
  <c r="G905" i="25" l="1"/>
  <c r="H920" i="6" s="1"/>
  <c r="F905" i="25"/>
  <c r="E906" i="25"/>
  <c r="E907" i="25" l="1"/>
  <c r="F906" i="25"/>
  <c r="G906" i="25"/>
  <c r="H921" i="6" s="1"/>
  <c r="E908" i="25" l="1"/>
  <c r="G907" i="25"/>
  <c r="H922" i="6" s="1"/>
  <c r="F907" i="25"/>
  <c r="E909" i="25" l="1"/>
  <c r="G908" i="25"/>
  <c r="H923" i="6" s="1"/>
  <c r="F908" i="25"/>
  <c r="G909" i="25" l="1"/>
  <c r="H924" i="6" s="1"/>
  <c r="E910" i="25"/>
  <c r="F909" i="25"/>
  <c r="G910" i="25" l="1"/>
  <c r="H925" i="6" s="1"/>
  <c r="F910" i="25"/>
  <c r="E911" i="25"/>
  <c r="F911" i="25" l="1"/>
  <c r="G911" i="25"/>
  <c r="H926" i="6" s="1"/>
  <c r="E912" i="25"/>
  <c r="E913" i="25" l="1"/>
  <c r="G912" i="25"/>
  <c r="H927" i="6" s="1"/>
  <c r="F912" i="25"/>
  <c r="E914" i="25" l="1"/>
  <c r="G913" i="25"/>
  <c r="H928" i="6" s="1"/>
  <c r="F913" i="25"/>
  <c r="G914" i="25" l="1"/>
  <c r="H929" i="6" s="1"/>
  <c r="F914" i="25"/>
  <c r="E915" i="25"/>
  <c r="G915" i="25" l="1"/>
  <c r="H930" i="6" s="1"/>
  <c r="E916" i="25"/>
  <c r="F915" i="25"/>
  <c r="F916" i="25" l="1"/>
  <c r="E917" i="25"/>
  <c r="G916" i="25"/>
  <c r="H931" i="6" s="1"/>
  <c r="G917" i="25" l="1"/>
  <c r="H932" i="6" s="1"/>
  <c r="E918" i="25"/>
  <c r="F917" i="25"/>
  <c r="G918" i="25" l="1"/>
  <c r="H933" i="6" s="1"/>
  <c r="E919" i="25"/>
  <c r="F918" i="25"/>
  <c r="G919" i="25" l="1"/>
  <c r="H934" i="6" s="1"/>
  <c r="E920" i="25"/>
  <c r="F919" i="25"/>
  <c r="F920" i="25" l="1"/>
  <c r="E921" i="25"/>
  <c r="G920" i="25"/>
  <c r="H935" i="6" s="1"/>
  <c r="E922" i="25" l="1"/>
  <c r="F921" i="25"/>
  <c r="G921" i="25"/>
  <c r="H936" i="6" s="1"/>
  <c r="G922" i="25" l="1"/>
  <c r="H937" i="6" s="1"/>
  <c r="E923" i="25"/>
  <c r="F922" i="25"/>
  <c r="G923" i="25" l="1"/>
  <c r="H938" i="6" s="1"/>
  <c r="E924" i="25"/>
  <c r="F923" i="25"/>
  <c r="E925" i="25" l="1"/>
  <c r="F924" i="25"/>
  <c r="G924" i="25"/>
  <c r="H939" i="6" s="1"/>
  <c r="G925" i="25" l="1"/>
  <c r="H940" i="6" s="1"/>
  <c r="E926" i="25"/>
  <c r="F925" i="25"/>
  <c r="E927" i="25" l="1"/>
  <c r="G926" i="25"/>
  <c r="H941" i="6" s="1"/>
  <c r="F926" i="25"/>
  <c r="G927" i="25" l="1"/>
  <c r="H942" i="6" s="1"/>
  <c r="F927" i="25"/>
  <c r="E928" i="25"/>
  <c r="F928" i="25" l="1"/>
  <c r="G928" i="25"/>
  <c r="H943" i="6" s="1"/>
  <c r="E929" i="25"/>
  <c r="E930" i="25" l="1"/>
  <c r="F929" i="25"/>
  <c r="G929" i="25"/>
  <c r="H944" i="6" s="1"/>
  <c r="G930" i="25" l="1"/>
  <c r="H945" i="6" s="1"/>
  <c r="F930" i="25"/>
  <c r="E931" i="25"/>
  <c r="F931" i="25" l="1"/>
  <c r="E932" i="25"/>
  <c r="G931" i="25"/>
  <c r="H946" i="6" s="1"/>
  <c r="E933" i="25" l="1"/>
  <c r="F932" i="25"/>
  <c r="G932" i="25"/>
  <c r="H947" i="6" s="1"/>
  <c r="G933" i="25" l="1"/>
  <c r="H948" i="6" s="1"/>
  <c r="E934" i="25"/>
  <c r="F933" i="25"/>
  <c r="F934" i="25" l="1"/>
  <c r="E935" i="25"/>
  <c r="G934" i="25"/>
  <c r="H949" i="6" s="1"/>
  <c r="F935" i="25" l="1"/>
  <c r="G935" i="25"/>
  <c r="H950" i="6" s="1"/>
  <c r="E936" i="25"/>
  <c r="E937" i="25" l="1"/>
  <c r="F936" i="25"/>
  <c r="G936" i="25"/>
  <c r="H951" i="6" s="1"/>
  <c r="G937" i="25" l="1"/>
  <c r="H952" i="6" s="1"/>
  <c r="E938" i="25"/>
  <c r="F937" i="25"/>
  <c r="F938" i="25" l="1"/>
  <c r="E939" i="25"/>
  <c r="G938" i="25"/>
  <c r="H953" i="6" s="1"/>
  <c r="F939" i="25" l="1"/>
  <c r="G939" i="25"/>
  <c r="H954" i="6" s="1"/>
  <c r="E940" i="25"/>
  <c r="F940" i="25" l="1"/>
  <c r="G940" i="25"/>
  <c r="H955" i="6" s="1"/>
  <c r="E941" i="25"/>
  <c r="F941" i="25" l="1"/>
  <c r="E942" i="25"/>
  <c r="G941" i="25"/>
  <c r="H956" i="6" s="1"/>
  <c r="G942" i="25" l="1"/>
  <c r="H957" i="6" s="1"/>
  <c r="E943" i="25"/>
  <c r="F942" i="25"/>
  <c r="E944" i="25" l="1"/>
  <c r="G943" i="25"/>
  <c r="H958" i="6" s="1"/>
  <c r="F943" i="25"/>
  <c r="E945" i="25" l="1"/>
  <c r="F944" i="25"/>
  <c r="G944" i="25"/>
  <c r="H959" i="6" s="1"/>
  <c r="F945" i="25" l="1"/>
  <c r="E946" i="25"/>
  <c r="G945" i="25"/>
  <c r="H960" i="6" s="1"/>
  <c r="G946" i="25" l="1"/>
  <c r="H961" i="6" s="1"/>
  <c r="F946" i="25"/>
  <c r="E947" i="25"/>
  <c r="E948" i="25" l="1"/>
  <c r="G947" i="25"/>
  <c r="H962" i="6" s="1"/>
  <c r="F947" i="25"/>
  <c r="E949" i="25" l="1"/>
  <c r="G948" i="25"/>
  <c r="H963" i="6" s="1"/>
  <c r="F948" i="25"/>
  <c r="E950" i="25" l="1"/>
  <c r="F949" i="25"/>
  <c r="G949" i="25"/>
  <c r="H964" i="6" s="1"/>
  <c r="E951" i="25" l="1"/>
  <c r="F950" i="25"/>
  <c r="G950" i="25"/>
  <c r="H965" i="6" s="1"/>
  <c r="E952" i="25" l="1"/>
  <c r="G951" i="25"/>
  <c r="H966" i="6" s="1"/>
  <c r="F951" i="25"/>
  <c r="F952" i="25" l="1"/>
  <c r="E953" i="25"/>
  <c r="G952" i="25"/>
  <c r="H967" i="6" s="1"/>
  <c r="G953" i="25" l="1"/>
  <c r="H968" i="6" s="1"/>
  <c r="E954" i="25"/>
  <c r="F953" i="25"/>
  <c r="E955" i="25" l="1"/>
  <c r="G954" i="25"/>
  <c r="H969" i="6" s="1"/>
  <c r="F954" i="25"/>
  <c r="E956" i="25" l="1"/>
  <c r="G955" i="25"/>
  <c r="H970" i="6" s="1"/>
  <c r="F955" i="25"/>
  <c r="E957" i="25" l="1"/>
  <c r="G956" i="25"/>
  <c r="H971" i="6" s="1"/>
  <c r="F956" i="25"/>
  <c r="G957" i="25" l="1"/>
  <c r="H972" i="6" s="1"/>
  <c r="F957" i="25"/>
  <c r="E958" i="25"/>
  <c r="F958" i="25" l="1"/>
  <c r="E959" i="25"/>
  <c r="G958" i="25"/>
  <c r="H973" i="6" s="1"/>
  <c r="G959" i="25" l="1"/>
  <c r="H974" i="6" s="1"/>
  <c r="F959" i="25"/>
  <c r="E960" i="25"/>
  <c r="E961" i="25" l="1"/>
  <c r="G960" i="25"/>
  <c r="H975" i="6" s="1"/>
  <c r="F960" i="25"/>
  <c r="F961" i="25" l="1"/>
  <c r="E962" i="25"/>
  <c r="G961" i="25"/>
  <c r="H976" i="6" s="1"/>
  <c r="G962" i="25" l="1"/>
  <c r="H977" i="6" s="1"/>
  <c r="F962" i="25"/>
  <c r="E963" i="25"/>
  <c r="E964" i="25" l="1"/>
  <c r="F963" i="25"/>
  <c r="G963" i="25"/>
  <c r="H978" i="6" s="1"/>
  <c r="F964" i="25" l="1"/>
  <c r="E965" i="25"/>
  <c r="G964" i="25"/>
  <c r="H979" i="6" s="1"/>
  <c r="E966" i="25" l="1"/>
  <c r="F965" i="25"/>
  <c r="G965" i="25"/>
  <c r="H980" i="6" s="1"/>
  <c r="E967" i="25" l="1"/>
  <c r="F966" i="25"/>
  <c r="G966" i="25"/>
  <c r="H981" i="6" s="1"/>
  <c r="F967" i="25" l="1"/>
  <c r="G967" i="25"/>
  <c r="H982" i="6" s="1"/>
  <c r="E968" i="25"/>
  <c r="F968" i="25" l="1"/>
  <c r="E969" i="25"/>
  <c r="G968" i="25"/>
  <c r="H983" i="6" s="1"/>
  <c r="G969" i="25" l="1"/>
  <c r="H984" i="6" s="1"/>
  <c r="E970" i="25"/>
  <c r="F969" i="25"/>
  <c r="G970" i="25" l="1"/>
  <c r="H985" i="6" s="1"/>
  <c r="F970" i="25"/>
  <c r="E971" i="25"/>
  <c r="G971" i="25" l="1"/>
  <c r="H986" i="6" s="1"/>
  <c r="E972" i="25"/>
  <c r="F971" i="25"/>
  <c r="F972" i="25" l="1"/>
  <c r="E973" i="25"/>
  <c r="G972" i="25"/>
  <c r="H987" i="6" s="1"/>
  <c r="G973" i="25" l="1"/>
  <c r="H988" i="6" s="1"/>
  <c r="F973" i="25"/>
  <c r="E974" i="25"/>
  <c r="E975" i="25" l="1"/>
  <c r="F974" i="25"/>
  <c r="G974" i="25"/>
  <c r="H989" i="6" s="1"/>
  <c r="E976" i="25" l="1"/>
  <c r="G975" i="25"/>
  <c r="H990" i="6" s="1"/>
  <c r="F975" i="25"/>
  <c r="F976" i="25" l="1"/>
  <c r="G976" i="25"/>
  <c r="H991" i="6" s="1"/>
  <c r="E977" i="25"/>
  <c r="E978" i="25" l="1"/>
  <c r="G977" i="25"/>
  <c r="H992" i="6" s="1"/>
  <c r="F977" i="25"/>
  <c r="G978" i="25" l="1"/>
  <c r="H993" i="6" s="1"/>
  <c r="E979" i="25"/>
  <c r="F978" i="25"/>
  <c r="E980" i="25" l="1"/>
  <c r="G979" i="25"/>
  <c r="H994" i="6" s="1"/>
  <c r="F979" i="25"/>
  <c r="F980" i="25" l="1"/>
  <c r="E981" i="25"/>
  <c r="G980" i="25"/>
  <c r="H995" i="6" s="1"/>
  <c r="E982" i="25" l="1"/>
  <c r="F981" i="25"/>
  <c r="G981" i="25"/>
  <c r="H996" i="6" s="1"/>
  <c r="G982" i="25" l="1"/>
  <c r="H997" i="6" s="1"/>
  <c r="F982" i="25"/>
  <c r="E983" i="25"/>
  <c r="F983" i="25" l="1"/>
  <c r="G983" i="25"/>
  <c r="H998" i="6" s="1"/>
  <c r="E984" i="25"/>
  <c r="E985" i="25" l="1"/>
  <c r="F984" i="25"/>
  <c r="G984" i="25"/>
  <c r="H999" i="6" s="1"/>
  <c r="G985" i="25" l="1"/>
  <c r="H1000" i="6" s="1"/>
  <c r="F985" i="25"/>
  <c r="E986" i="25"/>
  <c r="G986" i="25" l="1"/>
  <c r="H1001" i="6" s="1"/>
  <c r="F986" i="25"/>
  <c r="E987" i="25"/>
  <c r="G987" i="25" l="1"/>
  <c r="H1002" i="6" s="1"/>
  <c r="E988" i="25"/>
  <c r="F987" i="25"/>
  <c r="F988" i="25" l="1"/>
  <c r="G988" i="25"/>
  <c r="H1003" i="6" s="1"/>
  <c r="E989" i="25"/>
  <c r="E990" i="25" l="1"/>
  <c r="F989" i="25"/>
  <c r="G989" i="25"/>
  <c r="H1004" i="6" s="1"/>
  <c r="E991" i="25" l="1"/>
  <c r="F990" i="25"/>
  <c r="G990" i="25"/>
  <c r="H1005" i="6" s="1"/>
  <c r="G991" i="25" l="1"/>
  <c r="H1006" i="6" s="1"/>
  <c r="F991" i="25"/>
  <c r="E992" i="25"/>
  <c r="F992" i="25" l="1"/>
  <c r="G992" i="25"/>
  <c r="H1007" i="6" s="1"/>
  <c r="E993" i="25"/>
  <c r="F993" i="25" l="1"/>
  <c r="E994" i="25"/>
  <c r="G993" i="25"/>
  <c r="H1008" i="6" s="1"/>
  <c r="E995" i="25" l="1"/>
  <c r="G994" i="25"/>
  <c r="H1009" i="6" s="1"/>
  <c r="F994" i="25"/>
  <c r="G995" i="25" l="1"/>
  <c r="H1010" i="6" s="1"/>
  <c r="E996" i="25"/>
  <c r="F995" i="25"/>
  <c r="F996" i="25" l="1"/>
  <c r="E997" i="25"/>
  <c r="G996" i="25"/>
  <c r="H1011" i="6" s="1"/>
  <c r="G997" i="25" l="1"/>
  <c r="H1012" i="6" s="1"/>
  <c r="F997" i="25"/>
  <c r="E998" i="25"/>
  <c r="G998" i="25" l="1"/>
  <c r="H1013" i="6" s="1"/>
  <c r="F998" i="25"/>
  <c r="E999" i="25"/>
  <c r="F999" i="25" l="1"/>
  <c r="G999" i="25"/>
  <c r="H1014" i="6" s="1"/>
  <c r="E1000" i="25"/>
  <c r="E1001" i="25" l="1"/>
  <c r="F1000" i="25"/>
  <c r="G1000" i="25"/>
  <c r="H1015" i="6" s="1"/>
  <c r="G1001" i="25" l="1"/>
  <c r="H1016" i="6" s="1"/>
  <c r="F1001" i="25"/>
  <c r="E1002" i="25"/>
  <c r="E1003" i="25" l="1"/>
  <c r="F1002" i="25"/>
  <c r="G1002" i="25"/>
  <c r="H1017" i="6" s="1"/>
  <c r="G1003" i="25" l="1"/>
  <c r="H1018" i="6" s="1"/>
  <c r="E1004" i="25"/>
  <c r="F1003" i="25"/>
  <c r="F1004" i="25" l="1"/>
  <c r="E1005" i="25"/>
  <c r="G1004" i="25"/>
  <c r="H1019" i="6" s="1"/>
  <c r="G1005" i="25" l="1"/>
  <c r="H1020" i="6" s="1"/>
  <c r="F1005" i="25"/>
  <c r="E1006" i="25"/>
  <c r="E1007" i="25" l="1"/>
  <c r="F1006" i="25"/>
  <c r="G1006" i="25"/>
  <c r="H1021" i="6" s="1"/>
  <c r="G1007" i="25" l="1"/>
  <c r="H1022" i="6" s="1"/>
  <c r="F1007" i="25"/>
  <c r="E1008" i="25"/>
  <c r="E1009" i="25" l="1"/>
  <c r="F1008" i="25"/>
  <c r="G1008" i="25"/>
  <c r="H1023" i="6" s="1"/>
  <c r="F1009" i="25" l="1"/>
  <c r="G1009" i="25"/>
  <c r="H1024" i="6" s="1"/>
  <c r="E1010" i="25"/>
  <c r="E1011" i="25" l="1"/>
  <c r="F1010" i="25"/>
  <c r="G1010" i="25"/>
  <c r="H1025" i="6" s="1"/>
  <c r="G1011" i="25" l="1"/>
  <c r="H1026" i="6" s="1"/>
  <c r="F1011" i="25"/>
  <c r="E1012" i="25"/>
  <c r="E1013" i="25" l="1"/>
  <c r="G1012" i="25"/>
  <c r="H1027" i="6" s="1"/>
  <c r="F1012" i="25"/>
  <c r="G1013" i="25" l="1"/>
  <c r="H1028" i="6" s="1"/>
  <c r="F1013" i="25"/>
  <c r="E1014" i="25"/>
  <c r="F1014" i="25" l="1"/>
  <c r="E1015" i="25"/>
  <c r="G1014" i="25"/>
  <c r="H1029" i="6" s="1"/>
  <c r="G1015" i="25" l="1"/>
  <c r="H1030" i="6" s="1"/>
  <c r="E1016" i="25"/>
  <c r="F1015" i="25"/>
  <c r="F1016" i="25" l="1"/>
  <c r="G1016" i="25"/>
  <c r="H1031" i="6" s="1"/>
  <c r="E1017" i="25"/>
  <c r="F1017" i="25" l="1"/>
  <c r="G1017" i="25"/>
  <c r="H1032" i="6" s="1"/>
  <c r="E1018" i="25"/>
  <c r="F1018" i="25" l="1"/>
  <c r="E1019" i="25"/>
  <c r="G1018" i="25"/>
  <c r="H1033" i="6" s="1"/>
  <c r="G1019" i="25" l="1"/>
  <c r="H1034" i="6" s="1"/>
  <c r="F1019" i="25"/>
  <c r="E1020" i="25"/>
  <c r="E1021" i="25" l="1"/>
  <c r="G1020" i="25"/>
  <c r="H1035" i="6" s="1"/>
  <c r="F1020" i="25"/>
  <c r="G1021" i="25" l="1"/>
  <c r="H1036" i="6" s="1"/>
  <c r="E1022" i="25"/>
  <c r="F1021" i="25"/>
  <c r="F1022" i="25" l="1"/>
  <c r="E1023" i="25"/>
  <c r="G1022" i="25"/>
  <c r="H1037" i="6" s="1"/>
  <c r="G1023" i="25" l="1"/>
  <c r="H1038" i="6" s="1"/>
  <c r="E1024" i="25"/>
  <c r="F1023" i="25"/>
  <c r="F1024" i="25" l="1"/>
  <c r="G1024" i="25"/>
  <c r="H1039" i="6" s="1"/>
  <c r="E1025" i="25"/>
  <c r="F1025" i="25" l="1"/>
  <c r="E1026" i="25"/>
  <c r="G1025" i="25"/>
  <c r="H1040" i="6" s="1"/>
  <c r="F1026" i="25" l="1"/>
  <c r="G1026" i="25"/>
  <c r="H1041" i="6" s="1"/>
  <c r="E1027" i="25"/>
  <c r="G1027" i="25" l="1"/>
  <c r="H1042" i="6" s="1"/>
  <c r="F1027" i="25"/>
  <c r="E1028" i="25"/>
  <c r="E1029" i="25" l="1"/>
  <c r="G1028" i="25"/>
  <c r="H1043" i="6" s="1"/>
  <c r="F1028" i="25"/>
  <c r="G1029" i="25" l="1"/>
  <c r="H1044" i="6" s="1"/>
  <c r="E1030" i="25"/>
  <c r="F1029" i="25"/>
  <c r="G1030" i="25" l="1"/>
  <c r="H1045" i="6" s="1"/>
  <c r="F1030" i="25"/>
  <c r="E1031" i="25"/>
  <c r="G1031" i="25" l="1"/>
  <c r="H1046" i="6" s="1"/>
  <c r="F1031" i="25"/>
  <c r="E1032" i="25"/>
  <c r="G1032" i="25" l="1"/>
  <c r="H1047" i="6" s="1"/>
  <c r="E1033" i="25"/>
  <c r="F1032" i="25"/>
  <c r="E1034" i="25" l="1"/>
  <c r="F1033" i="25"/>
  <c r="G1033" i="25"/>
  <c r="H1048" i="6" s="1"/>
  <c r="E1035" i="25" l="1"/>
  <c r="G1034" i="25"/>
  <c r="H1049" i="6" s="1"/>
  <c r="F1034" i="25"/>
  <c r="G1035" i="25" l="1"/>
  <c r="H1050" i="6" s="1"/>
  <c r="F1035" i="25"/>
  <c r="E1036" i="25"/>
  <c r="G1036" i="25" l="1"/>
  <c r="H1051" i="6" s="1"/>
  <c r="E1037" i="25"/>
  <c r="F1036" i="25"/>
  <c r="G1037" i="25" l="1"/>
  <c r="H1052" i="6" s="1"/>
  <c r="E1038" i="25"/>
  <c r="F1037" i="25"/>
  <c r="G1038" i="25" l="1"/>
  <c r="H1053" i="6" s="1"/>
  <c r="E1039" i="25"/>
  <c r="F1038" i="25"/>
  <c r="F1039" i="25" l="1"/>
  <c r="E1040" i="25"/>
  <c r="G1039" i="25"/>
  <c r="H1054" i="6" s="1"/>
  <c r="F1040" i="25" l="1"/>
  <c r="G1040" i="25"/>
  <c r="H1055" i="6" s="1"/>
  <c r="E1041" i="25"/>
  <c r="G1041" i="25" l="1"/>
  <c r="H1056" i="6" s="1"/>
  <c r="E1042" i="25"/>
  <c r="F1041" i="25"/>
  <c r="F1042" i="25" l="1"/>
  <c r="E1043" i="25"/>
  <c r="G1042" i="25"/>
  <c r="H1057" i="6" s="1"/>
  <c r="F1043" i="25" l="1"/>
  <c r="E1044" i="25"/>
  <c r="G1043" i="25"/>
  <c r="H1058" i="6" s="1"/>
  <c r="G1044" i="25" l="1"/>
  <c r="H1059" i="6" s="1"/>
  <c r="E1045" i="25"/>
  <c r="F1044" i="25"/>
  <c r="F1045" i="25" l="1"/>
  <c r="G1045" i="25"/>
  <c r="H1060" i="6" s="1"/>
  <c r="E1046" i="25"/>
  <c r="E1047" i="25" l="1"/>
  <c r="G1046" i="25"/>
  <c r="H1061" i="6" s="1"/>
  <c r="F1046" i="25"/>
  <c r="G1047" i="25" l="1"/>
  <c r="H1062" i="6" s="1"/>
  <c r="E1048" i="25"/>
  <c r="F1047" i="25"/>
  <c r="F1048" i="25" l="1"/>
  <c r="G1048" i="25"/>
  <c r="H1063" i="6" s="1"/>
  <c r="E1049" i="25"/>
  <c r="E1050" i="25" l="1"/>
  <c r="G1049" i="25"/>
  <c r="H1064" i="6" s="1"/>
  <c r="F1049" i="25"/>
  <c r="E1051" i="25" l="1"/>
  <c r="G1050" i="25"/>
  <c r="H1065" i="6" s="1"/>
  <c r="F1050" i="25"/>
  <c r="F1051" i="25" l="1"/>
  <c r="G1051" i="25"/>
  <c r="H1066" i="6" s="1"/>
  <c r="E1052" i="25"/>
  <c r="G1052" i="25" l="1"/>
  <c r="H1067" i="6" s="1"/>
  <c r="E1053" i="25"/>
  <c r="F1052" i="25"/>
  <c r="G1053" i="25" l="1"/>
  <c r="H1068" i="6" s="1"/>
  <c r="F1053" i="25"/>
  <c r="E1054" i="25"/>
  <c r="G1054" i="25" l="1"/>
  <c r="H1069" i="6" s="1"/>
  <c r="F1054" i="25"/>
  <c r="E1055" i="25"/>
  <c r="F1055" i="25" l="1"/>
  <c r="E1056" i="25"/>
  <c r="G1055" i="25"/>
  <c r="H1070" i="6" s="1"/>
  <c r="G1056" i="25" l="1"/>
  <c r="H1071" i="6" s="1"/>
  <c r="E1057" i="25"/>
  <c r="F1056" i="25"/>
  <c r="E1058" i="25" l="1"/>
  <c r="G1057" i="25"/>
  <c r="H1072" i="6" s="1"/>
  <c r="F1057" i="25"/>
  <c r="F1058" i="25" l="1"/>
  <c r="E1059" i="25"/>
  <c r="G1058" i="25"/>
  <c r="H1073" i="6" s="1"/>
  <c r="G1059" i="25" l="1"/>
  <c r="H1074" i="6" s="1"/>
  <c r="F1059" i="25"/>
  <c r="E1060" i="25"/>
  <c r="G1060" i="25" l="1"/>
  <c r="H1075" i="6" s="1"/>
  <c r="F1060" i="25"/>
  <c r="E1061" i="25"/>
  <c r="F1061" i="25" l="1"/>
  <c r="E1062" i="25"/>
  <c r="G1061" i="25"/>
  <c r="H1076" i="6" s="1"/>
  <c r="G1062" i="25" l="1"/>
  <c r="H1077" i="6" s="1"/>
  <c r="E1063" i="25"/>
  <c r="F1062" i="25"/>
  <c r="G1063" i="25" l="1"/>
  <c r="H1078" i="6" s="1"/>
  <c r="F1063" i="25"/>
  <c r="E1064" i="25"/>
  <c r="G1064" i="25" l="1"/>
  <c r="H1079" i="6" s="1"/>
  <c r="E1065" i="25"/>
  <c r="F1064" i="25"/>
  <c r="G1065" i="25" l="1"/>
  <c r="H1080" i="6" s="1"/>
  <c r="F1065" i="25"/>
  <c r="E1066" i="25"/>
  <c r="G1066" i="25" l="1"/>
  <c r="H1081" i="6" s="1"/>
  <c r="F1066" i="25"/>
  <c r="E1067" i="25"/>
  <c r="G1067" i="25" l="1"/>
  <c r="H1082" i="6" s="1"/>
  <c r="F1067" i="25"/>
  <c r="E1068" i="25"/>
  <c r="G1068" i="25" l="1"/>
  <c r="H1083" i="6" s="1"/>
  <c r="E1069" i="25"/>
  <c r="F1068" i="25"/>
  <c r="G1069" i="25" l="1"/>
  <c r="H1084" i="6" s="1"/>
  <c r="F1069" i="25"/>
  <c r="E1070" i="25"/>
  <c r="G1070" i="25" l="1"/>
  <c r="H1085" i="6" s="1"/>
  <c r="F1070" i="25"/>
  <c r="E1071" i="25"/>
  <c r="E1072" i="25" l="1"/>
  <c r="G1071" i="25"/>
  <c r="H1086" i="6" s="1"/>
  <c r="F1071" i="25"/>
  <c r="G1072" i="25" l="1"/>
  <c r="H1087" i="6" s="1"/>
  <c r="E1073" i="25"/>
  <c r="F1072" i="25"/>
  <c r="G1073" i="25" l="1"/>
  <c r="H1088" i="6" s="1"/>
  <c r="F1073" i="25"/>
  <c r="E1074" i="25"/>
  <c r="G1074" i="25" l="1"/>
  <c r="H1089" i="6" s="1"/>
  <c r="E1075" i="25"/>
  <c r="F1074" i="25"/>
  <c r="G1075" i="25" l="1"/>
  <c r="H1090" i="6" s="1"/>
  <c r="F1075" i="25"/>
  <c r="E1076" i="25"/>
  <c r="G1076" i="25" l="1"/>
  <c r="H1091" i="6" s="1"/>
  <c r="F1076" i="25"/>
  <c r="E1077" i="25"/>
  <c r="F1077" i="25" l="1"/>
  <c r="E1078" i="25"/>
  <c r="G1077" i="25"/>
  <c r="H1092" i="6" s="1"/>
  <c r="F1078" i="25" l="1"/>
  <c r="G1078" i="25"/>
  <c r="H1093" i="6" s="1"/>
  <c r="E1079" i="25"/>
  <c r="G1079" i="25" l="1"/>
  <c r="H1094" i="6" s="1"/>
  <c r="F1079" i="25"/>
  <c r="E1080" i="25"/>
  <c r="E1081" i="25" l="1"/>
  <c r="G1080" i="25"/>
  <c r="H1095" i="6" s="1"/>
  <c r="F1080" i="25"/>
  <c r="G1081" i="25" l="1"/>
  <c r="H1096" i="6" s="1"/>
  <c r="E1082" i="25"/>
  <c r="F1081" i="25"/>
  <c r="E1083" i="25" l="1"/>
  <c r="F1082" i="25"/>
  <c r="G1082" i="25"/>
  <c r="H1097" i="6" s="1"/>
  <c r="E1084" i="25" l="1"/>
  <c r="F1083" i="25"/>
  <c r="G1083" i="25"/>
  <c r="H1098" i="6" s="1"/>
  <c r="G1084" i="25" l="1"/>
  <c r="H1099" i="6" s="1"/>
  <c r="F1084" i="25"/>
  <c r="E1085" i="25"/>
  <c r="G1085" i="25" l="1"/>
  <c r="H1100" i="6" s="1"/>
  <c r="F1085" i="25"/>
  <c r="E1086" i="25"/>
  <c r="F1086" i="25" l="1"/>
  <c r="E1087" i="25"/>
  <c r="G1086" i="25"/>
  <c r="H1101" i="6" s="1"/>
  <c r="G1087" i="25" l="1"/>
  <c r="H1102" i="6" s="1"/>
  <c r="F1087" i="25"/>
  <c r="E1088" i="25"/>
  <c r="F1088" i="25" l="1"/>
  <c r="G1088" i="25"/>
  <c r="H1103" i="6" s="1"/>
  <c r="E1089" i="25"/>
  <c r="F1089" i="25" l="1"/>
  <c r="G1089" i="25"/>
  <c r="H1104" i="6" s="1"/>
  <c r="E1090" i="25"/>
  <c r="F1090" i="25" l="1"/>
  <c r="E1091" i="25"/>
  <c r="G1090" i="25"/>
  <c r="H1105" i="6" s="1"/>
  <c r="E1092" i="25" l="1"/>
  <c r="G1091" i="25"/>
  <c r="H1106" i="6" s="1"/>
  <c r="F1091" i="25"/>
  <c r="F1092" i="25" l="1"/>
  <c r="E1093" i="25"/>
  <c r="G1092" i="25"/>
  <c r="H1107" i="6" s="1"/>
  <c r="G1093" i="25" l="1"/>
  <c r="H1108" i="6" s="1"/>
  <c r="E1094" i="25"/>
  <c r="F1093" i="25"/>
  <c r="F1094" i="25" l="1"/>
  <c r="E1095" i="25"/>
  <c r="G1094" i="25"/>
  <c r="H1109" i="6" s="1"/>
  <c r="E1096" i="25" l="1"/>
  <c r="G1095" i="25"/>
  <c r="H1110" i="6" s="1"/>
  <c r="F1095" i="25"/>
  <c r="F1096" i="25" l="1"/>
  <c r="G1096" i="25"/>
  <c r="H1111" i="6" s="1"/>
  <c r="E1097" i="25"/>
  <c r="G1097" i="25" l="1"/>
  <c r="H1112" i="6" s="1"/>
  <c r="E1098" i="25"/>
  <c r="F1097" i="25"/>
  <c r="E1099" i="25" l="1"/>
  <c r="F1098" i="25"/>
  <c r="G1098" i="25"/>
  <c r="H1113" i="6" s="1"/>
  <c r="E1100" i="25" l="1"/>
  <c r="G1099" i="25"/>
  <c r="H1114" i="6" s="1"/>
  <c r="F1099" i="25"/>
  <c r="E1101" i="25" l="1"/>
  <c r="G1100" i="25"/>
  <c r="H1115" i="6" s="1"/>
  <c r="F1100" i="25"/>
  <c r="G1101" i="25" l="1"/>
  <c r="H1116" i="6" s="1"/>
  <c r="E1102" i="25"/>
  <c r="F1101" i="25"/>
  <c r="F1102" i="25" l="1"/>
  <c r="E1103" i="25"/>
  <c r="G1102" i="25"/>
  <c r="H1117" i="6" s="1"/>
  <c r="G1103" i="25" l="1"/>
  <c r="H1118" i="6" s="1"/>
  <c r="E1104" i="25"/>
  <c r="F1103" i="25"/>
  <c r="G1104" i="25" l="1"/>
  <c r="H1119" i="6" s="1"/>
  <c r="F1104" i="25"/>
  <c r="E1105" i="25"/>
  <c r="G1105" i="25" l="1"/>
  <c r="H1120" i="6" s="1"/>
  <c r="E1106" i="25"/>
  <c r="F1105" i="25"/>
  <c r="F1106" i="25" l="1"/>
  <c r="E1107" i="25"/>
  <c r="G1106" i="25"/>
  <c r="H1121" i="6" s="1"/>
  <c r="G1107" i="25" l="1"/>
  <c r="H1122" i="6" s="1"/>
  <c r="E1108" i="25"/>
  <c r="F1107" i="25"/>
  <c r="F1108" i="25" l="1"/>
  <c r="E1109" i="25"/>
  <c r="G1108" i="25"/>
  <c r="H1123" i="6" s="1"/>
  <c r="G1109" i="25" l="1"/>
  <c r="H1124" i="6" s="1"/>
  <c r="E1110" i="25"/>
  <c r="F1109" i="25"/>
  <c r="E1111" i="25" l="1"/>
  <c r="F1110" i="25"/>
  <c r="G1110" i="25"/>
  <c r="H1125" i="6" s="1"/>
  <c r="F1111" i="25" l="1"/>
  <c r="G1111" i="25"/>
  <c r="H1126" i="6" s="1"/>
  <c r="E1112" i="25"/>
  <c r="F1112" i="25" l="1"/>
  <c r="E1113" i="25"/>
  <c r="G1112" i="25"/>
  <c r="H1127" i="6" s="1"/>
  <c r="G1113" i="25" l="1"/>
  <c r="H1128" i="6" s="1"/>
  <c r="F1113" i="25"/>
  <c r="E1114" i="25"/>
  <c r="E1115" i="25" l="1"/>
  <c r="F1114" i="25"/>
  <c r="G1114" i="25"/>
  <c r="H1129" i="6" s="1"/>
  <c r="E1116" i="25" l="1"/>
  <c r="G1115" i="25"/>
  <c r="H1130" i="6" s="1"/>
  <c r="F1115" i="25"/>
  <c r="E1117" i="25" l="1"/>
  <c r="F1116" i="25"/>
  <c r="G1116" i="25"/>
  <c r="H1131" i="6" s="1"/>
  <c r="G1117" i="25" l="1"/>
  <c r="H1132" i="6" s="1"/>
  <c r="E1118" i="25"/>
  <c r="F1117" i="25"/>
  <c r="E1119" i="25" l="1"/>
  <c r="F1118" i="25"/>
  <c r="G1118" i="25"/>
  <c r="H1133" i="6" s="1"/>
  <c r="E1120" i="25" l="1"/>
  <c r="F1119" i="25"/>
  <c r="G1119" i="25"/>
  <c r="H1134" i="6" s="1"/>
  <c r="F1120" i="25" l="1"/>
  <c r="E1121" i="25"/>
  <c r="G1120" i="25"/>
  <c r="H1135" i="6" s="1"/>
  <c r="G1121" i="25" l="1"/>
  <c r="H1136" i="6" s="1"/>
  <c r="E1122" i="25"/>
  <c r="F1121" i="25"/>
  <c r="E1123" i="25" l="1"/>
  <c r="F1122" i="25"/>
  <c r="G1122" i="25"/>
  <c r="H1137" i="6" s="1"/>
  <c r="F1123" i="25" l="1"/>
  <c r="G1123" i="25"/>
  <c r="H1138" i="6" s="1"/>
  <c r="E1124" i="25"/>
  <c r="E1125" i="25" l="1"/>
  <c r="F1124" i="25"/>
  <c r="G1124" i="25"/>
  <c r="H1139" i="6" s="1"/>
  <c r="G1125" i="25" l="1"/>
  <c r="H1140" i="6" s="1"/>
  <c r="E1126" i="25"/>
  <c r="F1125" i="25"/>
  <c r="E1127" i="25" l="1"/>
  <c r="F1126" i="25"/>
  <c r="G1126" i="25"/>
  <c r="H1141" i="6" s="1"/>
  <c r="E1128" i="25" l="1"/>
  <c r="F1127" i="25"/>
  <c r="G1127" i="25"/>
  <c r="H1142" i="6" s="1"/>
  <c r="E1129" i="25" l="1"/>
  <c r="F1128" i="25"/>
  <c r="G1128" i="25"/>
  <c r="H1143" i="6" s="1"/>
  <c r="G1129" i="25" l="1"/>
  <c r="H1144" i="6" s="1"/>
  <c r="F1129" i="25"/>
  <c r="E1130" i="25"/>
  <c r="E1131" i="25" l="1"/>
  <c r="F1130" i="25"/>
  <c r="G1130" i="25"/>
  <c r="H1145" i="6" s="1"/>
  <c r="F1131" i="25" l="1"/>
  <c r="G1131" i="25"/>
  <c r="H1146" i="6" s="1"/>
  <c r="E1132" i="25"/>
  <c r="F1132" i="25" l="1"/>
  <c r="E1133" i="25"/>
  <c r="G1132" i="25"/>
  <c r="H1147" i="6" s="1"/>
  <c r="G1133" i="25" l="1"/>
  <c r="H1148" i="6" s="1"/>
  <c r="F1133" i="25"/>
  <c r="E1134" i="25"/>
  <c r="F1134" i="25" l="1"/>
  <c r="E1135" i="25"/>
  <c r="G1134" i="25"/>
  <c r="H1149" i="6" s="1"/>
  <c r="F1135" i="25" l="1"/>
  <c r="G1135" i="25"/>
  <c r="H1150" i="6" s="1"/>
  <c r="E1136" i="25"/>
  <c r="G1136" i="25" l="1"/>
  <c r="H1151" i="6" s="1"/>
  <c r="E1137" i="25"/>
  <c r="F1136" i="25"/>
  <c r="G1137" i="25" l="1"/>
  <c r="H1152" i="6" s="1"/>
  <c r="F1137" i="25"/>
  <c r="E1138" i="25"/>
  <c r="F1138" i="25" l="1"/>
  <c r="G1138" i="25"/>
  <c r="H1153" i="6" s="1"/>
  <c r="E1139" i="25"/>
  <c r="F1139" i="25" l="1"/>
  <c r="E1140" i="25"/>
  <c r="G1139" i="25"/>
  <c r="H1154" i="6" s="1"/>
  <c r="E1141" i="25" l="1"/>
  <c r="G1140" i="25"/>
  <c r="H1155" i="6" s="1"/>
  <c r="F1140" i="25"/>
  <c r="G1141" i="25" l="1"/>
  <c r="H1156" i="6" s="1"/>
  <c r="F1141" i="25"/>
  <c r="E1142" i="25"/>
  <c r="E1143" i="25" l="1"/>
  <c r="F1142" i="25"/>
  <c r="G1142" i="25"/>
  <c r="H1157" i="6" s="1"/>
  <c r="E1144" i="25" l="1"/>
  <c r="F1143" i="25"/>
  <c r="G1143" i="25"/>
  <c r="H1158" i="6" s="1"/>
  <c r="G1144" i="25" l="1"/>
  <c r="H1159" i="6" s="1"/>
  <c r="E1145" i="25"/>
  <c r="F1144" i="25"/>
  <c r="G1145" i="25" l="1"/>
  <c r="H1160" i="6" s="1"/>
  <c r="E1146" i="25"/>
  <c r="F1145" i="25"/>
  <c r="F1146" i="25" l="1"/>
  <c r="G1146" i="25"/>
  <c r="H1161" i="6" s="1"/>
  <c r="E1147" i="25"/>
  <c r="E1148" i="25" l="1"/>
  <c r="G1147" i="25"/>
  <c r="H1162" i="6" s="1"/>
  <c r="F1147" i="25"/>
  <c r="G1148" i="25" l="1"/>
  <c r="H1163" i="6" s="1"/>
  <c r="E1149" i="25"/>
  <c r="F1148" i="25"/>
  <c r="G1149" i="25" l="1"/>
  <c r="H1164" i="6" s="1"/>
  <c r="E1150" i="25"/>
  <c r="F1149" i="25"/>
  <c r="E1151" i="25" l="1"/>
  <c r="F1150" i="25"/>
  <c r="G1150" i="25"/>
  <c r="H1165" i="6" s="1"/>
  <c r="E1152" i="25" l="1"/>
  <c r="G1151" i="25"/>
  <c r="H1166" i="6" s="1"/>
  <c r="F1151" i="25"/>
  <c r="E1153" i="25" l="1"/>
  <c r="F1152" i="25"/>
  <c r="G1152" i="25"/>
  <c r="H1167" i="6" s="1"/>
  <c r="G1153" i="25" l="1"/>
  <c r="H1168" i="6" s="1"/>
  <c r="E1154" i="25"/>
  <c r="F1153" i="25"/>
  <c r="F1154" i="25" l="1"/>
  <c r="E1155" i="25"/>
  <c r="G1154" i="25"/>
  <c r="H1169" i="6" s="1"/>
  <c r="F1155" i="25" l="1"/>
  <c r="G1155" i="25"/>
  <c r="H1170" i="6" s="1"/>
  <c r="E1156" i="25"/>
  <c r="G1156" i="25" l="1"/>
  <c r="H1171" i="6" s="1"/>
  <c r="E1157" i="25"/>
  <c r="F1156" i="25"/>
  <c r="G1157" i="25" l="1"/>
  <c r="H1172" i="6" s="1"/>
  <c r="F1157" i="25"/>
  <c r="E1158" i="25"/>
  <c r="F1158" i="25" l="1"/>
  <c r="E1159" i="25"/>
  <c r="G1158" i="25"/>
  <c r="H1173" i="6" s="1"/>
  <c r="F1159" i="25" l="1"/>
  <c r="G1159" i="25"/>
  <c r="H1174" i="6" s="1"/>
  <c r="E1160" i="25"/>
  <c r="G1160" i="25" l="1"/>
  <c r="H1175" i="6" s="1"/>
  <c r="F1160" i="25"/>
  <c r="E1161" i="25"/>
  <c r="F1161" i="25" l="1"/>
  <c r="G1161" i="25"/>
  <c r="H1176" i="6" s="1"/>
  <c r="E1162" i="25"/>
  <c r="F1162" i="25" l="1"/>
  <c r="E1163" i="25"/>
  <c r="G1162" i="25"/>
  <c r="H1177" i="6" s="1"/>
  <c r="G1163" i="25" l="1"/>
  <c r="H1178" i="6" s="1"/>
  <c r="E1164" i="25"/>
  <c r="F1163" i="25"/>
  <c r="E1165" i="25" l="1"/>
  <c r="G1164" i="25"/>
  <c r="H1179" i="6" s="1"/>
  <c r="F1164" i="25"/>
  <c r="G1165" i="25" l="1"/>
  <c r="H1180" i="6" s="1"/>
  <c r="E1166" i="25"/>
  <c r="F1165" i="25"/>
  <c r="E1167" i="25" l="1"/>
  <c r="G1166" i="25"/>
  <c r="H1181" i="6" s="1"/>
  <c r="F1166" i="25"/>
  <c r="F1167" i="25" l="1"/>
  <c r="E1168" i="25"/>
  <c r="G1167" i="25"/>
  <c r="H1182" i="6" s="1"/>
  <c r="F1168" i="25" l="1"/>
  <c r="G1168" i="25"/>
  <c r="H1183" i="6" s="1"/>
  <c r="E1169" i="25"/>
  <c r="E1170" i="25" l="1"/>
  <c r="G1169" i="25"/>
  <c r="H1184" i="6" s="1"/>
  <c r="F1169" i="25"/>
  <c r="F1170" i="25" l="1"/>
  <c r="E1171" i="25"/>
  <c r="G1170" i="25"/>
  <c r="H1185" i="6" s="1"/>
  <c r="F1171" i="25" l="1"/>
  <c r="G1171" i="25"/>
  <c r="H1186" i="6" s="1"/>
  <c r="E1172" i="25"/>
  <c r="E1173" i="25" l="1"/>
  <c r="F1172" i="25"/>
  <c r="G1172" i="25"/>
  <c r="H1187" i="6" s="1"/>
  <c r="E1174" i="25" l="1"/>
  <c r="G1173" i="25"/>
  <c r="H1188" i="6" s="1"/>
  <c r="F1173" i="25"/>
  <c r="F1174" i="25" l="1"/>
  <c r="E1175" i="25"/>
  <c r="G1174" i="25"/>
  <c r="H1189" i="6" s="1"/>
  <c r="E1176" i="25" l="1"/>
  <c r="G1175" i="25"/>
  <c r="H1190" i="6" s="1"/>
  <c r="F1175" i="25"/>
  <c r="G1176" i="25" l="1"/>
  <c r="H1191" i="6" s="1"/>
  <c r="E1177" i="25"/>
  <c r="F1176" i="25"/>
  <c r="G1177" i="25" l="1"/>
  <c r="H1192" i="6" s="1"/>
  <c r="E1178" i="25"/>
  <c r="F1177" i="25"/>
  <c r="E1179" i="25" l="1"/>
  <c r="G1178" i="25"/>
  <c r="H1193" i="6" s="1"/>
  <c r="F1178" i="25"/>
  <c r="G1179" i="25" l="1"/>
  <c r="H1194" i="6" s="1"/>
  <c r="F1179" i="25"/>
  <c r="E1180" i="25"/>
  <c r="F1180" i="25" l="1"/>
  <c r="E1181" i="25"/>
  <c r="G1180" i="25"/>
  <c r="H1195" i="6" s="1"/>
  <c r="G1181" i="25" l="1"/>
  <c r="H1196" i="6" s="1"/>
  <c r="F1181" i="25"/>
  <c r="E1182" i="25"/>
  <c r="F1182" i="25" l="1"/>
  <c r="E1183" i="25"/>
  <c r="G1182" i="25"/>
  <c r="H1197" i="6" s="1"/>
  <c r="E1184" i="25" l="1"/>
  <c r="F1183" i="25"/>
  <c r="G1183" i="25"/>
  <c r="H1198" i="6" s="1"/>
  <c r="G1184" i="25" l="1"/>
  <c r="H1199" i="6" s="1"/>
  <c r="F1184" i="25"/>
  <c r="E1185" i="25"/>
  <c r="G1185" i="25" l="1"/>
  <c r="H1200" i="6" s="1"/>
  <c r="F1185" i="25"/>
  <c r="E1186" i="25"/>
  <c r="E1187" i="25" l="1"/>
  <c r="F1186" i="25"/>
  <c r="G1186" i="25"/>
  <c r="H1201" i="6" s="1"/>
  <c r="F1187" i="25" l="1"/>
  <c r="G1187" i="25"/>
  <c r="H1202" i="6" s="1"/>
  <c r="E1188" i="25"/>
  <c r="E1189" i="25" l="1"/>
  <c r="F1188" i="25"/>
  <c r="G1188" i="25"/>
  <c r="H1203" i="6" s="1"/>
  <c r="G1189" i="25" l="1"/>
  <c r="H1204" i="6" s="1"/>
  <c r="F1189" i="25"/>
  <c r="E1190" i="25"/>
  <c r="E1191" i="25" l="1"/>
  <c r="F1190" i="25"/>
  <c r="G1190" i="25"/>
  <c r="H1205" i="6" s="1"/>
  <c r="E1192" i="25" l="1"/>
  <c r="G1191" i="25"/>
  <c r="H1206" i="6" s="1"/>
  <c r="F1191" i="25"/>
  <c r="G1192" i="25" l="1"/>
  <c r="H1207" i="6" s="1"/>
  <c r="F1192" i="25"/>
  <c r="E1193" i="25"/>
  <c r="G1193" i="25" l="1"/>
  <c r="H1208" i="6" s="1"/>
  <c r="E1194" i="25"/>
  <c r="F1193" i="25"/>
  <c r="E1195" i="25" l="1"/>
  <c r="F1194" i="25"/>
  <c r="G1194" i="25"/>
  <c r="H1209" i="6" s="1"/>
  <c r="G1195" i="25" l="1"/>
  <c r="H1210" i="6" s="1"/>
  <c r="E1196" i="25"/>
  <c r="F1195" i="25"/>
  <c r="E1197" i="25" l="1"/>
  <c r="G1196" i="25"/>
  <c r="H1211" i="6" s="1"/>
  <c r="F1196" i="25"/>
  <c r="G1197" i="25" l="1"/>
  <c r="H1212" i="6" s="1"/>
  <c r="F1197" i="25"/>
  <c r="E1198" i="25"/>
  <c r="E1199" i="25" l="1"/>
  <c r="F1198" i="25"/>
  <c r="G1198" i="25"/>
  <c r="H1213" i="6" s="1"/>
  <c r="E1200" i="25" l="1"/>
  <c r="G1199" i="25"/>
  <c r="H1214" i="6" s="1"/>
  <c r="F1199" i="25"/>
  <c r="F1200" i="25" l="1"/>
  <c r="G1200" i="25"/>
  <c r="H1215" i="6" s="1"/>
  <c r="E1201" i="25"/>
  <c r="F1201" i="25" l="1"/>
  <c r="G1201" i="25"/>
  <c r="H1216" i="6" s="1"/>
  <c r="E1202" i="25"/>
  <c r="F1202" i="25" l="1"/>
  <c r="E1203" i="25"/>
  <c r="G1202" i="25"/>
  <c r="H1217" i="6" s="1"/>
  <c r="G1203" i="25" l="1"/>
  <c r="H1218" i="6" s="1"/>
  <c r="E1204" i="25"/>
  <c r="F1203" i="25"/>
  <c r="F1204" i="25" l="1"/>
  <c r="E1205" i="25"/>
  <c r="G1204" i="25"/>
  <c r="H1219" i="6" s="1"/>
  <c r="G1205" i="25" l="1"/>
  <c r="H1220" i="6" s="1"/>
  <c r="F1205" i="25"/>
  <c r="E1206" i="25"/>
  <c r="E1207" i="25" l="1"/>
  <c r="F1206" i="25"/>
  <c r="G1206" i="25"/>
  <c r="H1221" i="6" s="1"/>
  <c r="F1207" i="25" l="1"/>
  <c r="G1207" i="25"/>
  <c r="H1222" i="6" s="1"/>
  <c r="E1208" i="25"/>
  <c r="F1208" i="25" l="1"/>
  <c r="E1209" i="25"/>
  <c r="G1208" i="25"/>
  <c r="H1223" i="6" s="1"/>
  <c r="G1209" i="25" l="1"/>
  <c r="H1224" i="6" s="1"/>
  <c r="F1209" i="25"/>
  <c r="E1210" i="25"/>
  <c r="E1211" i="25" l="1"/>
  <c r="F1210" i="25"/>
  <c r="G1210" i="25"/>
  <c r="H1225" i="6" s="1"/>
  <c r="E1212" i="25" l="1"/>
  <c r="G1211" i="25"/>
  <c r="H1226" i="6" s="1"/>
  <c r="F1211" i="25"/>
  <c r="G1212" i="25" l="1"/>
  <c r="H1227" i="6" s="1"/>
  <c r="E1213" i="25"/>
  <c r="F1212" i="25"/>
  <c r="E1214" i="25" l="1"/>
  <c r="G1213" i="25"/>
  <c r="H1228" i="6" s="1"/>
  <c r="F1213" i="25"/>
  <c r="E1215" i="25" l="1"/>
  <c r="G1214" i="25"/>
  <c r="H1229" i="6" s="1"/>
  <c r="F1214" i="25"/>
  <c r="G1215" i="25" l="1"/>
  <c r="H1230" i="6" s="1"/>
  <c r="E1216" i="25"/>
  <c r="F1215" i="25"/>
  <c r="F1216" i="25" l="1"/>
  <c r="E1217" i="25"/>
  <c r="G1216" i="25"/>
  <c r="H1231" i="6" s="1"/>
  <c r="G1217" i="25" l="1"/>
  <c r="H1232" i="6" s="1"/>
  <c r="E1218" i="25"/>
  <c r="F1217" i="25"/>
  <c r="E1219" i="25" l="1"/>
  <c r="F1218" i="25"/>
  <c r="G1218" i="25"/>
  <c r="H1233" i="6" s="1"/>
  <c r="E1220" i="25" l="1"/>
  <c r="G1219" i="25"/>
  <c r="H1234" i="6" s="1"/>
  <c r="F1219" i="25"/>
  <c r="E1221" i="25" l="1"/>
  <c r="G1220" i="25"/>
  <c r="H1235" i="6" s="1"/>
  <c r="F1220" i="25"/>
  <c r="G1221" i="25" l="1"/>
  <c r="H1236" i="6" s="1"/>
  <c r="E1222" i="25"/>
  <c r="F1221" i="25"/>
  <c r="F1222" i="25" l="1"/>
  <c r="E1223" i="25"/>
  <c r="G1222" i="25"/>
  <c r="H1237" i="6" s="1"/>
  <c r="G1223" i="25" l="1"/>
  <c r="H1238" i="6" s="1"/>
  <c r="E1224" i="25"/>
  <c r="F1223" i="25"/>
  <c r="G1224" i="25" l="1"/>
  <c r="H1239" i="6" s="1"/>
  <c r="F1224" i="25"/>
  <c r="E1225" i="25"/>
  <c r="F1225" i="25" l="1"/>
  <c r="G1225" i="25"/>
  <c r="H1240" i="6" s="1"/>
  <c r="E1226" i="25"/>
  <c r="E1227" i="25" l="1"/>
  <c r="F1226" i="25"/>
  <c r="G1226" i="25"/>
  <c r="H1241" i="6" s="1"/>
  <c r="G1227" i="25" l="1"/>
  <c r="H1242" i="6" s="1"/>
  <c r="E1228" i="25"/>
  <c r="F1227" i="25"/>
  <c r="G1228" i="25" l="1"/>
  <c r="H1243" i="6" s="1"/>
  <c r="E1229" i="25"/>
  <c r="F1228" i="25"/>
  <c r="G1229" i="25" l="1"/>
  <c r="H1244" i="6" s="1"/>
  <c r="E1230" i="25"/>
  <c r="F1229" i="25"/>
  <c r="F1230" i="25" l="1"/>
  <c r="E1231" i="25"/>
  <c r="G1230" i="25"/>
  <c r="H1245" i="6" s="1"/>
  <c r="G1231" i="25" l="1"/>
  <c r="H1246" i="6" s="1"/>
  <c r="E1232" i="25"/>
  <c r="F1231" i="25"/>
  <c r="G1232" i="25" l="1"/>
  <c r="H1247" i="6" s="1"/>
  <c r="E1233" i="25"/>
  <c r="F1232" i="25"/>
  <c r="G1233" i="25" l="1"/>
  <c r="H1248" i="6" s="1"/>
  <c r="E1234" i="25"/>
  <c r="F1233" i="25"/>
  <c r="F1234" i="25" l="1"/>
  <c r="E1235" i="25"/>
  <c r="G1234" i="25"/>
  <c r="H1249" i="6" s="1"/>
  <c r="E1236" i="25" l="1"/>
  <c r="G1235" i="25"/>
  <c r="H1250" i="6" s="1"/>
  <c r="F1235" i="25"/>
  <c r="F1236" i="25" l="1"/>
  <c r="E1237" i="25"/>
  <c r="G1236" i="25"/>
  <c r="H1251" i="6" s="1"/>
  <c r="G1237" i="25" l="1"/>
  <c r="H1252" i="6" s="1"/>
  <c r="F1237" i="25"/>
  <c r="E1238" i="25"/>
  <c r="E1239" i="25" l="1"/>
  <c r="G1238" i="25"/>
  <c r="H1253" i="6" s="1"/>
  <c r="F1238" i="25"/>
  <c r="G1239" i="25" l="1"/>
  <c r="H1254" i="6" s="1"/>
  <c r="E1240" i="25"/>
  <c r="F1239" i="25"/>
  <c r="F1240" i="25" l="1"/>
  <c r="G1240" i="25"/>
  <c r="H1255" i="6" s="1"/>
  <c r="E1241" i="25"/>
  <c r="G1241" i="25" l="1"/>
  <c r="H1256" i="6" s="1"/>
  <c r="F1241" i="25"/>
  <c r="E1242" i="25"/>
  <c r="F1242" i="25" l="1"/>
  <c r="E1243" i="25"/>
  <c r="G1242" i="25"/>
  <c r="H1257" i="6" s="1"/>
  <c r="G1243" i="25" l="1"/>
  <c r="H1258" i="6" s="1"/>
  <c r="E1244" i="25"/>
  <c r="F1243" i="25"/>
  <c r="G1244" i="25" l="1"/>
  <c r="H1259" i="6" s="1"/>
  <c r="F1244" i="25"/>
  <c r="E1245" i="25"/>
  <c r="G1245" i="25" l="1"/>
  <c r="H1260" i="6" s="1"/>
  <c r="E1246" i="25"/>
  <c r="F1245" i="25"/>
  <c r="F1246" i="25" l="1"/>
  <c r="E1247" i="25"/>
  <c r="G1246" i="25"/>
  <c r="H1261" i="6" s="1"/>
  <c r="G1247" i="25" l="1"/>
  <c r="H1262" i="6" s="1"/>
  <c r="E1248" i="25"/>
  <c r="F1247" i="25"/>
  <c r="F1248" i="25" l="1"/>
  <c r="G1248" i="25"/>
  <c r="H1263" i="6" s="1"/>
  <c r="E1249" i="25"/>
  <c r="G1249" i="25" l="1"/>
  <c r="H1264" i="6" s="1"/>
  <c r="F1249" i="25"/>
  <c r="E1250" i="25"/>
  <c r="E1251" i="25" l="1"/>
  <c r="F1250" i="25"/>
  <c r="G1250" i="25"/>
  <c r="H1265" i="6" s="1"/>
  <c r="F1251" i="25" l="1"/>
  <c r="G1251" i="25"/>
  <c r="H1266" i="6" s="1"/>
  <c r="E1252" i="25"/>
  <c r="E1253" i="25" l="1"/>
  <c r="F1252" i="25"/>
  <c r="G1252" i="25"/>
  <c r="H1267" i="6" s="1"/>
  <c r="G1253" i="25" l="1"/>
  <c r="H1268" i="6" s="1"/>
  <c r="E1254" i="25"/>
  <c r="F1253" i="25"/>
  <c r="E1255" i="25" l="1"/>
  <c r="F1254" i="25"/>
  <c r="G1254" i="25"/>
  <c r="H1269" i="6" s="1"/>
  <c r="G1255" i="25" l="1"/>
  <c r="H1270" i="6" s="1"/>
  <c r="E1256" i="25"/>
  <c r="F1255" i="25"/>
  <c r="E1257" i="25" l="1"/>
  <c r="G1256" i="25"/>
  <c r="H1271" i="6" s="1"/>
  <c r="F1256" i="25"/>
  <c r="G1257" i="25" l="1"/>
  <c r="H1272" i="6" s="1"/>
  <c r="F1257" i="25"/>
  <c r="E1258" i="25"/>
  <c r="F1258" i="25" l="1"/>
  <c r="E1259" i="25"/>
  <c r="G1258" i="25"/>
  <c r="H1273" i="6" s="1"/>
  <c r="G1259" i="25" l="1"/>
  <c r="H1274" i="6" s="1"/>
  <c r="F1259" i="25"/>
  <c r="E1260" i="25"/>
  <c r="E1261" i="25" l="1"/>
  <c r="G1260" i="25"/>
  <c r="H1275" i="6" s="1"/>
  <c r="F1260" i="25"/>
  <c r="G1261" i="25" l="1"/>
  <c r="H1276" i="6" s="1"/>
  <c r="E1262" i="25"/>
  <c r="F1261" i="25"/>
  <c r="F1262" i="25" l="1"/>
  <c r="E1263" i="25"/>
  <c r="G1262" i="25"/>
  <c r="H1277" i="6" s="1"/>
  <c r="G1263" i="25" l="1"/>
  <c r="H1278" i="6" s="1"/>
  <c r="E1264" i="25"/>
  <c r="F1263" i="25"/>
  <c r="F1264" i="25" l="1"/>
  <c r="G1264" i="25"/>
  <c r="H1279" i="6" s="1"/>
  <c r="E1265" i="25"/>
  <c r="G1265" i="25" l="1"/>
  <c r="H1280" i="6" s="1"/>
  <c r="F1265" i="25"/>
  <c r="E1266" i="25"/>
  <c r="F1266" i="25" l="1"/>
  <c r="G1266" i="25"/>
  <c r="H1281" i="6" s="1"/>
  <c r="E1267" i="25"/>
  <c r="F1267" i="25" l="1"/>
  <c r="G1267" i="25"/>
  <c r="H1282" i="6" s="1"/>
  <c r="E1268" i="25"/>
  <c r="G1268" i="25" l="1"/>
  <c r="H1283" i="6" s="1"/>
  <c r="F1268" i="25"/>
  <c r="E1269" i="25"/>
  <c r="G1269" i="25" l="1"/>
  <c r="H1284" i="6" s="1"/>
  <c r="F1269" i="25"/>
  <c r="E1270" i="25"/>
  <c r="G1270" i="25" l="1"/>
  <c r="H1285" i="6" s="1"/>
  <c r="F1270" i="25"/>
  <c r="E1271" i="25"/>
  <c r="G1271" i="25" l="1"/>
  <c r="H1286" i="6" s="1"/>
  <c r="E1272" i="25"/>
  <c r="F1271" i="25"/>
  <c r="E1273" i="25" l="1"/>
  <c r="F1272" i="25"/>
  <c r="G1272" i="25"/>
  <c r="H1287" i="6" s="1"/>
  <c r="G1273" i="25" l="1"/>
  <c r="H1288" i="6" s="1"/>
  <c r="E1274" i="25"/>
  <c r="F1273" i="25"/>
  <c r="E1275" i="25" l="1"/>
  <c r="F1274" i="25"/>
  <c r="G1274" i="25"/>
  <c r="H1289" i="6" s="1"/>
  <c r="G1275" i="25" l="1"/>
  <c r="H1290" i="6" s="1"/>
  <c r="F1275" i="25"/>
  <c r="E1276" i="25"/>
  <c r="E1277" i="25" l="1"/>
  <c r="G1276" i="25"/>
  <c r="H1291" i="6" s="1"/>
  <c r="F1276" i="25"/>
  <c r="G1277" i="25" l="1"/>
  <c r="H1292" i="6" s="1"/>
  <c r="F1277" i="25"/>
  <c r="E1278" i="25"/>
  <c r="F1278" i="25" l="1"/>
  <c r="G1278" i="25"/>
  <c r="H1293" i="6" s="1"/>
  <c r="E1279" i="25"/>
  <c r="G1279" i="25" l="1"/>
  <c r="H1294" i="6" s="1"/>
  <c r="E1280" i="25"/>
  <c r="F1279" i="25"/>
  <c r="E1281" i="25" l="1"/>
  <c r="F1280" i="25"/>
  <c r="G1280" i="25"/>
  <c r="H1295" i="6" s="1"/>
  <c r="G1281" i="25" l="1"/>
  <c r="H1296" i="6" s="1"/>
  <c r="E1282" i="25"/>
  <c r="F1281" i="25"/>
  <c r="F1282" i="25" l="1"/>
  <c r="G1282" i="25"/>
  <c r="H1297" i="6" s="1"/>
  <c r="E1283" i="25"/>
  <c r="G1283" i="25" l="1"/>
  <c r="H1298" i="6" s="1"/>
  <c r="E1284" i="25"/>
  <c r="F1283" i="25"/>
  <c r="G1284" i="25" l="1"/>
  <c r="H1299" i="6" s="1"/>
  <c r="F1284" i="25"/>
  <c r="E1285" i="25"/>
  <c r="G1285" i="25" l="1"/>
  <c r="H1300" i="6" s="1"/>
  <c r="F1285" i="25"/>
  <c r="E1286" i="25"/>
  <c r="E1287" i="25" l="1"/>
  <c r="F1286" i="25"/>
  <c r="G1286" i="25"/>
  <c r="H1301" i="6" s="1"/>
  <c r="E1288" i="25" l="1"/>
  <c r="G1287" i="25"/>
  <c r="H1302" i="6" s="1"/>
  <c r="F1287" i="25"/>
  <c r="G1288" i="25" l="1"/>
  <c r="H1303" i="6" s="1"/>
  <c r="E1289" i="25"/>
  <c r="F1288" i="25"/>
  <c r="G1289" i="25" l="1"/>
  <c r="H1304" i="6" s="1"/>
  <c r="F1289" i="25"/>
  <c r="E1290" i="25"/>
  <c r="F1290" i="25" l="1"/>
  <c r="E1291" i="25"/>
  <c r="G1290" i="25"/>
  <c r="H1305" i="6" s="1"/>
  <c r="G1291" i="25" l="1"/>
  <c r="H1306" i="6" s="1"/>
  <c r="F1291" i="25"/>
  <c r="E1292" i="25"/>
  <c r="F1292" i="25" l="1"/>
  <c r="E1293" i="25"/>
  <c r="G1292" i="25"/>
  <c r="H1307" i="6" s="1"/>
  <c r="G1293" i="25" l="1"/>
  <c r="H1308" i="6" s="1"/>
  <c r="F1293" i="25"/>
  <c r="E1294" i="25"/>
  <c r="E1295" i="25" l="1"/>
  <c r="F1294" i="25"/>
  <c r="G1294" i="25"/>
  <c r="H1309" i="6" s="1"/>
  <c r="F1295" i="25" l="1"/>
  <c r="E1296" i="25"/>
  <c r="G1295" i="25"/>
  <c r="H1310" i="6" s="1"/>
  <c r="F1296" i="25" l="1"/>
  <c r="G1296" i="25"/>
  <c r="H1311" i="6" s="1"/>
  <c r="E1297" i="25"/>
  <c r="G1297" i="25" l="1"/>
  <c r="H1312" i="6" s="1"/>
  <c r="F1297" i="25"/>
  <c r="E1298" i="25"/>
  <c r="E1299" i="25" l="1"/>
  <c r="G1298" i="25"/>
  <c r="H1313" i="6" s="1"/>
  <c r="F1298" i="25"/>
  <c r="G1299" i="25" l="1"/>
  <c r="H1314" i="6" s="1"/>
  <c r="E1300" i="25"/>
  <c r="F1299" i="25"/>
  <c r="E1301" i="25" l="1"/>
  <c r="G1300" i="25"/>
  <c r="H1315" i="6" s="1"/>
  <c r="F1300" i="25"/>
  <c r="G1301" i="25" l="1"/>
  <c r="H1316" i="6" s="1"/>
  <c r="F1301" i="25"/>
  <c r="E1302" i="25"/>
  <c r="F1302" i="25" l="1"/>
  <c r="E1303" i="25"/>
  <c r="G1302" i="25"/>
  <c r="H1317" i="6" s="1"/>
  <c r="F1303" i="25" l="1"/>
  <c r="G1303" i="25"/>
  <c r="H1318" i="6" s="1"/>
  <c r="E1304" i="25"/>
  <c r="F1304" i="25" l="1"/>
  <c r="E1305" i="25"/>
  <c r="G1304" i="25"/>
  <c r="H1319" i="6" s="1"/>
  <c r="G1305" i="25" l="1"/>
  <c r="H1320" i="6" s="1"/>
  <c r="E1306" i="25"/>
  <c r="F1305" i="25"/>
  <c r="F1306" i="25" l="1"/>
  <c r="E1307" i="25"/>
  <c r="G1306" i="25"/>
  <c r="H1321" i="6" s="1"/>
  <c r="G1307" i="25" l="1"/>
  <c r="H1322" i="6" s="1"/>
  <c r="E1308" i="25"/>
  <c r="F1307" i="25"/>
  <c r="G1308" i="25" l="1"/>
  <c r="H1323" i="6" s="1"/>
  <c r="E1309" i="25"/>
  <c r="F1308" i="25"/>
  <c r="G1309" i="25" l="1"/>
  <c r="H1324" i="6" s="1"/>
  <c r="E1310" i="25"/>
  <c r="F1309" i="25"/>
  <c r="F1310" i="25" l="1"/>
  <c r="E1311" i="25"/>
  <c r="G1310" i="25"/>
  <c r="H1325" i="6" s="1"/>
  <c r="E1312" i="25" l="1"/>
  <c r="G1311" i="25"/>
  <c r="H1326" i="6" s="1"/>
  <c r="F1311" i="25"/>
  <c r="G1312" i="25" l="1"/>
  <c r="H1327" i="6" s="1"/>
  <c r="F1312" i="25"/>
  <c r="E1313" i="25"/>
  <c r="G1313" i="25" l="1"/>
  <c r="H1328" i="6" s="1"/>
  <c r="E1314" i="25"/>
  <c r="F1313" i="25"/>
  <c r="G1314" i="25" l="1"/>
  <c r="H1329" i="6" s="1"/>
  <c r="E1315" i="25"/>
  <c r="F1314" i="25"/>
  <c r="E1316" i="25" l="1"/>
  <c r="G1315" i="25"/>
  <c r="H1330" i="6" s="1"/>
  <c r="F1315" i="25"/>
  <c r="E1317" i="25" l="1"/>
  <c r="F1316" i="25"/>
  <c r="G1316" i="25"/>
  <c r="H1331" i="6" s="1"/>
  <c r="G1317" i="25" l="1"/>
  <c r="H1332" i="6" s="1"/>
  <c r="E1318" i="25"/>
  <c r="F1317" i="25"/>
  <c r="E1319" i="25" l="1"/>
  <c r="G1318" i="25"/>
  <c r="H1333" i="6" s="1"/>
  <c r="F1318" i="25"/>
  <c r="E1320" i="25" l="1"/>
  <c r="G1319" i="25"/>
  <c r="H1334" i="6" s="1"/>
  <c r="F1319" i="25"/>
  <c r="E1321" i="25" l="1"/>
  <c r="G1320" i="25"/>
  <c r="H1335" i="6" s="1"/>
  <c r="F1320" i="25"/>
  <c r="F1321" i="25" l="1"/>
  <c r="G1321" i="25"/>
  <c r="H1336" i="6" s="1"/>
  <c r="E1322" i="25"/>
  <c r="G1322" i="25" l="1"/>
  <c r="H1337" i="6" s="1"/>
  <c r="F1322" i="25"/>
  <c r="E1323" i="25"/>
  <c r="F1323" i="25" l="1"/>
  <c r="E1324" i="25"/>
  <c r="G1323" i="25"/>
  <c r="H1338" i="6" s="1"/>
  <c r="G1324" i="25" l="1"/>
  <c r="H1339" i="6" s="1"/>
  <c r="F1324" i="25"/>
  <c r="E1325" i="25"/>
  <c r="F1325" i="25" l="1"/>
  <c r="G1325" i="25"/>
  <c r="H1340" i="6" s="1"/>
  <c r="E1326" i="25"/>
  <c r="E1327" i="25" l="1"/>
  <c r="G1326" i="25"/>
  <c r="H1341" i="6" s="1"/>
  <c r="F1326" i="25"/>
  <c r="F1327" i="25" l="1"/>
  <c r="E1328" i="25"/>
  <c r="G1327" i="25"/>
  <c r="H1342" i="6" s="1"/>
  <c r="G1328" i="25" l="1"/>
  <c r="H1343" i="6" s="1"/>
  <c r="E1329" i="25"/>
  <c r="F1328" i="25"/>
  <c r="F1329" i="25" l="1"/>
  <c r="G1329" i="25"/>
  <c r="H1344" i="6" s="1"/>
  <c r="E1330" i="25"/>
  <c r="G1330" i="25" l="1"/>
  <c r="H1345" i="6" s="1"/>
  <c r="E1331" i="25"/>
  <c r="F1330" i="25"/>
  <c r="E1332" i="25" l="1"/>
  <c r="G1331" i="25"/>
  <c r="H1346" i="6" s="1"/>
  <c r="F1331" i="25"/>
  <c r="F1332" i="25" l="1"/>
  <c r="E1333" i="25"/>
  <c r="G1332" i="25"/>
  <c r="H1347" i="6" s="1"/>
  <c r="F1333" i="25" l="1"/>
  <c r="G1333" i="25"/>
  <c r="H1348" i="6" s="1"/>
  <c r="E1334" i="25"/>
  <c r="E1335" i="25" l="1"/>
  <c r="G1334" i="25"/>
  <c r="H1349" i="6" s="1"/>
  <c r="F1334" i="25"/>
  <c r="E1336" i="25" l="1"/>
  <c r="G1335" i="25"/>
  <c r="H1350" i="6" s="1"/>
  <c r="F1335" i="25"/>
  <c r="F1336" i="25" l="1"/>
  <c r="E1337" i="25"/>
  <c r="G1336" i="25"/>
  <c r="H1351" i="6" s="1"/>
  <c r="E1338" i="25" l="1"/>
  <c r="F1337" i="25"/>
  <c r="G1337" i="25"/>
  <c r="H1352" i="6" s="1"/>
  <c r="E1339" i="25" l="1"/>
  <c r="G1338" i="25"/>
  <c r="H1353" i="6" s="1"/>
  <c r="F1338" i="25"/>
  <c r="F1339" i="25" l="1"/>
  <c r="G1339" i="25"/>
  <c r="H1354" i="6" s="1"/>
  <c r="E1340" i="25"/>
  <c r="G1340" i="25" l="1"/>
  <c r="H1355" i="6" s="1"/>
  <c r="E1341" i="25"/>
  <c r="F1340" i="25"/>
  <c r="F1341" i="25" l="1"/>
  <c r="G1341" i="25"/>
  <c r="H1356" i="6" s="1"/>
  <c r="E1342" i="25"/>
  <c r="F1342" i="25" l="1"/>
  <c r="E1343" i="25"/>
  <c r="G1342" i="25"/>
  <c r="H1357" i="6" s="1"/>
  <c r="F1343" i="25" l="1"/>
  <c r="E1344" i="25"/>
  <c r="G1343" i="25"/>
  <c r="H1358" i="6" s="1"/>
  <c r="E1345" i="25" l="1"/>
  <c r="G1344" i="25"/>
  <c r="H1359" i="6" s="1"/>
  <c r="F1344" i="25"/>
  <c r="E1346" i="25" l="1"/>
  <c r="G1345" i="25"/>
  <c r="H1360" i="6" s="1"/>
  <c r="F1345" i="25"/>
  <c r="E1347" i="25" l="1"/>
  <c r="G1346" i="25"/>
  <c r="H1361" i="6" s="1"/>
  <c r="F1346" i="25"/>
  <c r="F1347" i="25" l="1"/>
  <c r="G1347" i="25"/>
  <c r="H1362" i="6" s="1"/>
  <c r="E1348" i="25"/>
  <c r="F1348" i="25" l="1"/>
  <c r="E1349" i="25"/>
  <c r="G1348" i="25"/>
  <c r="H1363" i="6" s="1"/>
  <c r="F1349" i="25" l="1"/>
  <c r="G1349" i="25"/>
  <c r="H1364" i="6" s="1"/>
  <c r="E1350" i="25"/>
  <c r="G1350" i="25" l="1"/>
  <c r="H1365" i="6" s="1"/>
  <c r="E1351" i="25"/>
  <c r="F1350" i="25"/>
  <c r="F1351" i="25" l="1"/>
  <c r="G1351" i="25"/>
  <c r="H1366" i="6" s="1"/>
  <c r="E1352" i="25"/>
  <c r="G1352" i="25" l="1"/>
  <c r="H1367" i="6" s="1"/>
  <c r="E1353" i="25"/>
  <c r="F1352" i="25"/>
  <c r="F1353" i="25" l="1"/>
  <c r="G1353" i="25"/>
  <c r="H1368" i="6" s="1"/>
  <c r="E1354" i="25"/>
  <c r="G1354" i="25" l="1"/>
  <c r="H1369" i="6" s="1"/>
  <c r="F1354" i="25"/>
  <c r="E1355" i="25"/>
  <c r="F1355" i="25" l="1"/>
  <c r="G1355" i="25"/>
  <c r="H1370" i="6" s="1"/>
  <c r="E1356" i="25"/>
  <c r="E1357" i="25" l="1"/>
  <c r="G1356" i="25"/>
  <c r="H1371" i="6" s="1"/>
  <c r="F1356" i="25"/>
  <c r="E1358" i="25" l="1"/>
  <c r="G1357" i="25"/>
  <c r="H1372" i="6" s="1"/>
  <c r="F1357" i="25"/>
  <c r="G1358" i="25" l="1"/>
  <c r="H1373" i="6" s="1"/>
  <c r="E1359" i="25"/>
  <c r="F1358" i="25"/>
  <c r="F1359" i="25" l="1"/>
  <c r="G1359" i="25"/>
  <c r="H1374" i="6" s="1"/>
  <c r="E1360" i="25"/>
  <c r="F1360" i="25" l="1"/>
  <c r="G1360" i="25"/>
  <c r="H1375" i="6" s="1"/>
  <c r="E1361" i="25"/>
  <c r="F1361" i="25" l="1"/>
  <c r="G1361" i="25"/>
  <c r="H1376" i="6" s="1"/>
  <c r="E1362" i="25"/>
  <c r="G1362" i="25" l="1"/>
  <c r="H1377" i="6" s="1"/>
  <c r="F1362" i="25"/>
  <c r="E1363" i="25"/>
  <c r="E1364" i="25" l="1"/>
  <c r="G1363" i="25"/>
  <c r="H1378" i="6" s="1"/>
  <c r="F1363" i="25"/>
  <c r="E1365" i="25" l="1"/>
  <c r="G1364" i="25"/>
  <c r="H1379" i="6" s="1"/>
  <c r="F1364" i="25"/>
  <c r="E1366" i="25" l="1"/>
  <c r="G1365" i="25"/>
  <c r="H1380" i="6" s="1"/>
  <c r="F1365" i="25"/>
  <c r="G1366" i="25" l="1"/>
  <c r="H1381" i="6" s="1"/>
  <c r="F1366" i="25"/>
  <c r="E1367" i="25"/>
  <c r="F1367" i="25" l="1"/>
  <c r="G1367" i="25"/>
  <c r="H1382" i="6" s="1"/>
  <c r="E1368" i="25"/>
  <c r="G1368" i="25" l="1"/>
  <c r="H1383" i="6" s="1"/>
  <c r="F1368" i="25"/>
  <c r="E1369" i="25"/>
  <c r="E1370" i="25" l="1"/>
  <c r="G1369" i="25"/>
  <c r="H1384" i="6" s="1"/>
  <c r="F1369" i="25"/>
  <c r="F1370" i="25" l="1"/>
  <c r="G1370" i="25"/>
  <c r="H1385" i="6" s="1"/>
  <c r="E1371" i="25"/>
  <c r="E1372" i="25" l="1"/>
  <c r="G1371" i="25"/>
  <c r="H1386" i="6" s="1"/>
  <c r="F1371" i="25"/>
  <c r="F1372" i="25" l="1"/>
  <c r="G1372" i="25"/>
  <c r="H1387" i="6" s="1"/>
  <c r="E1373" i="25"/>
  <c r="F1373" i="25" l="1"/>
  <c r="G1373" i="25"/>
  <c r="H1388" i="6" s="1"/>
  <c r="E1374" i="25"/>
  <c r="E1375" i="25" l="1"/>
  <c r="G1374" i="25"/>
  <c r="H1389" i="6" s="1"/>
  <c r="F1374" i="25"/>
  <c r="F1375" i="25" l="1"/>
  <c r="E1376" i="25"/>
  <c r="G1375" i="25"/>
  <c r="H1390" i="6" s="1"/>
  <c r="E1377" i="25" l="1"/>
  <c r="G1376" i="25"/>
  <c r="H1391" i="6" s="1"/>
  <c r="F1376" i="25"/>
  <c r="F1377" i="25" l="1"/>
  <c r="G1377" i="25"/>
  <c r="H1392" i="6" s="1"/>
  <c r="E1378" i="25"/>
  <c r="G1378" i="25" l="1"/>
  <c r="H1393" i="6" s="1"/>
  <c r="E1379" i="25"/>
  <c r="F1378" i="25"/>
  <c r="F1379" i="25" l="1"/>
  <c r="G1379" i="25"/>
  <c r="H1394" i="6" s="1"/>
  <c r="E1380" i="25"/>
  <c r="F1380" i="25" l="1"/>
  <c r="E1381" i="25"/>
  <c r="G1380" i="25"/>
  <c r="H1395" i="6" s="1"/>
  <c r="F1381" i="25" l="1"/>
  <c r="G1381" i="25"/>
  <c r="H1396" i="6" s="1"/>
  <c r="E1382" i="25"/>
  <c r="G1382" i="25" l="1"/>
  <c r="H1397" i="6" s="1"/>
  <c r="F1382" i="25"/>
  <c r="E1383" i="25"/>
  <c r="E1384" i="25" l="1"/>
  <c r="F1383" i="25"/>
  <c r="G1383" i="25"/>
  <c r="H1398" i="6" s="1"/>
  <c r="G1384" i="25" l="1"/>
  <c r="H1399" i="6" s="1"/>
  <c r="F1384" i="25"/>
  <c r="E1385" i="25"/>
  <c r="F1385" i="25" l="1"/>
  <c r="G1385" i="25"/>
  <c r="H1400" i="6" s="1"/>
  <c r="E1386" i="25"/>
  <c r="G1386" i="25" l="1"/>
  <c r="H1401" i="6" s="1"/>
  <c r="F1386" i="25"/>
  <c r="E1387" i="25"/>
  <c r="E1388" i="25" l="1"/>
  <c r="F1387" i="25"/>
  <c r="G1387" i="25"/>
  <c r="H1402" i="6" s="1"/>
  <c r="F1388" i="25" l="1"/>
  <c r="E1389" i="25"/>
  <c r="G1388" i="25"/>
  <c r="H1403" i="6" s="1"/>
  <c r="E1390" i="25" l="1"/>
  <c r="G1389" i="25"/>
  <c r="H1404" i="6" s="1"/>
  <c r="F1389" i="25"/>
  <c r="G1390" i="25" l="1"/>
  <c r="H1405" i="6" s="1"/>
  <c r="F1390" i="25"/>
  <c r="E1391" i="25"/>
  <c r="F1391" i="25" l="1"/>
  <c r="G1391" i="25"/>
  <c r="H1406" i="6" s="1"/>
  <c r="E1392" i="25"/>
  <c r="E1393" i="25" l="1"/>
  <c r="F1392" i="25"/>
  <c r="G1392" i="25"/>
  <c r="H1407" i="6" s="1"/>
  <c r="F1393" i="25" l="1"/>
  <c r="E1394" i="25"/>
  <c r="G1393" i="25"/>
  <c r="H1408" i="6" s="1"/>
  <c r="E1395" i="25" l="1"/>
  <c r="G1394" i="25"/>
  <c r="H1409" i="6" s="1"/>
  <c r="F1394" i="25"/>
  <c r="E1396" i="25" l="1"/>
  <c r="F1395" i="25"/>
  <c r="G1395" i="25"/>
  <c r="H1410" i="6" s="1"/>
  <c r="E1397" i="25" l="1"/>
  <c r="G1396" i="25"/>
  <c r="H1411" i="6" s="1"/>
  <c r="F1396" i="25"/>
  <c r="E1398" i="25" l="1"/>
  <c r="F1397" i="25"/>
  <c r="G1397" i="25"/>
  <c r="H1412" i="6" s="1"/>
  <c r="G1398" i="25" l="1"/>
  <c r="H1413" i="6" s="1"/>
  <c r="E1399" i="25"/>
  <c r="F1398" i="25"/>
  <c r="E1400" i="25" l="1"/>
  <c r="F1399" i="25"/>
  <c r="G1399" i="25"/>
  <c r="H1414" i="6" s="1"/>
  <c r="E1401" i="25" l="1"/>
  <c r="G1400" i="25"/>
  <c r="H1415" i="6" s="1"/>
  <c r="F1400" i="25"/>
  <c r="E1402" i="25" l="1"/>
  <c r="G1401" i="25"/>
  <c r="H1416" i="6" s="1"/>
  <c r="F1401" i="25"/>
  <c r="G1402" i="25" l="1"/>
  <c r="H1417" i="6" s="1"/>
  <c r="E1403" i="25"/>
  <c r="F1402" i="25"/>
  <c r="F1403" i="25" l="1"/>
  <c r="G1403" i="25"/>
  <c r="H1418" i="6" s="1"/>
  <c r="E1404" i="25"/>
  <c r="F1404" i="25" l="1"/>
  <c r="G1404" i="25"/>
  <c r="H1419" i="6" s="1"/>
  <c r="E1405" i="25"/>
  <c r="F1405" i="25" l="1"/>
  <c r="G1405" i="25"/>
  <c r="H1420" i="6" s="1"/>
  <c r="E1406" i="25"/>
  <c r="G1406" i="25" l="1"/>
  <c r="H1421" i="6" s="1"/>
  <c r="F1406" i="25"/>
  <c r="E1407" i="25"/>
  <c r="F1407" i="25" l="1"/>
  <c r="G1407" i="25"/>
  <c r="H1422" i="6" s="1"/>
  <c r="E1408" i="25"/>
  <c r="E1409" i="25" l="1"/>
  <c r="F1408" i="25"/>
  <c r="G1408" i="25"/>
  <c r="H1423" i="6" s="1"/>
  <c r="F1409" i="25" l="1"/>
  <c r="G1409" i="25"/>
  <c r="H1424" i="6" s="1"/>
  <c r="E1410" i="25"/>
  <c r="F1410" i="25" l="1"/>
  <c r="G1410" i="25"/>
  <c r="H1425" i="6" s="1"/>
  <c r="E1411" i="25"/>
  <c r="F1411" i="25" l="1"/>
  <c r="E1412" i="25"/>
  <c r="G1411" i="25"/>
  <c r="H1426" i="6" s="1"/>
  <c r="F1412" i="25" l="1"/>
  <c r="G1412" i="25"/>
  <c r="H1427" i="6" s="1"/>
  <c r="E1413" i="25"/>
  <c r="F1413" i="25" l="1"/>
  <c r="G1413" i="25"/>
  <c r="H1428" i="6" s="1"/>
  <c r="E1414" i="25"/>
  <c r="G1414" i="25" l="1"/>
  <c r="H1429" i="6" s="1"/>
  <c r="E1415" i="25"/>
  <c r="F1414" i="25"/>
  <c r="E1416" i="25" l="1"/>
  <c r="F1415" i="25"/>
  <c r="G1415" i="25"/>
  <c r="H1430" i="6" s="1"/>
  <c r="E1417" i="25" l="1"/>
  <c r="G1416" i="25"/>
  <c r="H1431" i="6" s="1"/>
  <c r="F1416" i="25"/>
  <c r="F1417" i="25" l="1"/>
  <c r="G1417" i="25"/>
  <c r="H1432" i="6" s="1"/>
  <c r="E1418" i="25"/>
  <c r="F1418" i="25" l="1"/>
  <c r="G1418" i="25"/>
  <c r="H1433" i="6" s="1"/>
  <c r="E1419" i="25"/>
  <c r="F1419" i="25" l="1"/>
  <c r="E1420" i="25"/>
  <c r="G1419" i="25"/>
  <c r="H1434" i="6" s="1"/>
  <c r="E1421" i="25" l="1"/>
  <c r="G1420" i="25"/>
  <c r="H1435" i="6" s="1"/>
  <c r="F1420" i="25"/>
  <c r="F1421" i="25" l="1"/>
  <c r="G1421" i="25"/>
  <c r="H1436" i="6" s="1"/>
  <c r="E1422" i="25"/>
  <c r="E1423" i="25" l="1"/>
  <c r="G1422" i="25"/>
  <c r="H1437" i="6" s="1"/>
  <c r="F1422" i="25"/>
  <c r="F1423" i="25" l="1"/>
  <c r="E1424" i="25"/>
  <c r="G1423" i="25"/>
  <c r="H1438" i="6" s="1"/>
  <c r="F1424" i="25" l="1"/>
  <c r="E1425" i="25"/>
  <c r="G1424" i="25"/>
  <c r="H1439" i="6" s="1"/>
  <c r="E1426" i="25" l="1"/>
  <c r="F1425" i="25"/>
  <c r="G1425" i="25"/>
  <c r="H1440" i="6" s="1"/>
  <c r="G1426" i="25" l="1"/>
  <c r="H1441" i="6" s="1"/>
  <c r="E1427" i="25"/>
  <c r="F1426" i="25"/>
  <c r="E1428" i="25" l="1"/>
  <c r="F1427" i="25"/>
  <c r="G1427" i="25"/>
  <c r="H1442" i="6" s="1"/>
  <c r="F1428" i="25" l="1"/>
  <c r="G1428" i="25"/>
  <c r="H1443" i="6" s="1"/>
  <c r="E1429" i="25"/>
  <c r="F1429" i="25" l="1"/>
  <c r="G1429" i="25"/>
  <c r="H1444" i="6" s="1"/>
  <c r="E1430" i="25"/>
  <c r="G1430" i="25" l="1"/>
  <c r="H1445" i="6" s="1"/>
  <c r="E1431" i="25"/>
  <c r="F1430" i="25"/>
  <c r="E1432" i="25" l="1"/>
  <c r="G1431" i="25"/>
  <c r="H1446" i="6" s="1"/>
  <c r="F1431" i="25"/>
  <c r="G1432" i="25" l="1"/>
  <c r="H1447" i="6" s="1"/>
  <c r="E1433" i="25"/>
  <c r="F1432" i="25"/>
  <c r="F1433" i="25" l="1"/>
  <c r="G1433" i="25"/>
  <c r="H1448" i="6" s="1"/>
  <c r="E1434" i="25"/>
  <c r="E1435" i="25" l="1"/>
  <c r="G1434" i="25"/>
  <c r="H1449" i="6" s="1"/>
  <c r="F1434" i="25"/>
  <c r="F1435" i="25" l="1"/>
  <c r="E1436" i="25"/>
  <c r="G1435" i="25"/>
  <c r="H1450" i="6" s="1"/>
  <c r="F1436" i="25" l="1"/>
  <c r="G1436" i="25"/>
  <c r="H1451" i="6" s="1"/>
  <c r="E1437" i="25"/>
  <c r="G1437" i="25" l="1"/>
  <c r="H1452" i="6" s="1"/>
  <c r="F1437" i="25"/>
  <c r="E1438" i="25"/>
  <c r="F1438" i="25" l="1"/>
  <c r="G1438" i="25"/>
  <c r="H1453" i="6" s="1"/>
  <c r="E1439" i="25"/>
  <c r="E1440" i="25" l="1"/>
  <c r="G1439" i="25"/>
  <c r="H1454" i="6" s="1"/>
  <c r="F1439" i="25"/>
  <c r="G1440" i="25" l="1"/>
  <c r="H1455" i="6" s="1"/>
  <c r="F1440" i="25"/>
  <c r="E1441" i="25"/>
  <c r="E1442" i="25" l="1"/>
  <c r="F1441" i="25"/>
  <c r="G1441" i="25"/>
  <c r="H1456" i="6" s="1"/>
  <c r="F1442" i="25" l="1"/>
  <c r="G1442" i="25"/>
  <c r="H1457" i="6" s="1"/>
  <c r="E1443" i="25"/>
  <c r="E1444" i="25" l="1"/>
  <c r="F1443" i="25"/>
  <c r="G1443" i="25"/>
  <c r="H1458" i="6" s="1"/>
  <c r="F1444" i="25" l="1"/>
  <c r="E1445" i="25"/>
  <c r="G1444" i="25"/>
  <c r="H1459" i="6" s="1"/>
  <c r="F1445" i="25" l="1"/>
  <c r="G1445" i="25"/>
  <c r="H1460" i="6" s="1"/>
  <c r="E1446" i="25"/>
  <c r="E1447" i="25" l="1"/>
  <c r="G1446" i="25"/>
  <c r="H1461" i="6" s="1"/>
  <c r="F1446" i="25"/>
  <c r="G1447" i="25" l="1"/>
  <c r="H1462" i="6" s="1"/>
  <c r="F1447" i="25"/>
  <c r="E1448" i="25"/>
  <c r="E1449" i="25" l="1"/>
  <c r="F1448" i="25"/>
  <c r="G1448" i="25"/>
  <c r="H1463" i="6" s="1"/>
  <c r="F1449" i="25" l="1"/>
  <c r="G1449" i="25"/>
  <c r="H1464" i="6" s="1"/>
  <c r="E1450" i="25"/>
  <c r="G1450" i="25" l="1"/>
  <c r="H1465" i="6" s="1"/>
  <c r="F1450" i="25"/>
  <c r="E1451" i="25"/>
  <c r="G1451" i="25" l="1"/>
  <c r="H1466" i="6" s="1"/>
  <c r="F1451" i="25"/>
  <c r="E1452" i="25"/>
  <c r="G1452" i="25" l="1"/>
  <c r="H1467" i="6" s="1"/>
  <c r="E1453" i="25"/>
  <c r="F1452" i="25"/>
  <c r="G1453" i="25" l="1"/>
  <c r="H1468" i="6" s="1"/>
  <c r="E1454" i="25"/>
  <c r="F1453" i="25"/>
  <c r="F1454" i="25" l="1"/>
  <c r="G1454" i="25"/>
  <c r="H1469" i="6" s="1"/>
  <c r="E1455" i="25"/>
  <c r="G1455" i="25" l="1"/>
  <c r="H1470" i="6" s="1"/>
  <c r="F1455" i="25"/>
  <c r="E1456" i="25"/>
  <c r="G1456" i="25" l="1"/>
  <c r="H1471" i="6" s="1"/>
  <c r="E1457" i="25"/>
  <c r="F1456" i="25"/>
  <c r="E1458" i="25" l="1"/>
  <c r="F1457" i="25"/>
  <c r="G1457" i="25"/>
  <c r="H1472" i="6" s="1"/>
  <c r="F1458" i="25" l="1"/>
  <c r="G1458" i="25"/>
  <c r="H1473" i="6" s="1"/>
  <c r="E1459" i="25"/>
  <c r="G1459" i="25" l="1"/>
  <c r="H1474" i="6" s="1"/>
  <c r="E1460" i="25"/>
  <c r="F1459" i="25"/>
  <c r="G1460" i="25" l="1"/>
  <c r="H1475" i="6" s="1"/>
  <c r="E1461" i="25"/>
  <c r="F1460" i="25"/>
  <c r="G1461" i="25" l="1"/>
  <c r="H1476" i="6" s="1"/>
  <c r="E1462" i="25"/>
  <c r="F1461" i="25"/>
  <c r="G1462" i="25" l="1"/>
  <c r="H1477" i="6" s="1"/>
  <c r="F1462" i="25"/>
  <c r="E1463" i="25"/>
  <c r="E1464" i="25" l="1"/>
  <c r="G1463" i="25"/>
  <c r="H1478" i="6" s="1"/>
  <c r="F1463" i="25"/>
  <c r="F1464" i="25" l="1"/>
  <c r="E1465" i="25"/>
  <c r="G1464" i="25"/>
  <c r="H1479" i="6" s="1"/>
  <c r="G1465" i="25" l="1"/>
  <c r="H1480" i="6" s="1"/>
  <c r="E1466" i="25"/>
  <c r="F1465" i="25"/>
  <c r="G1466" i="25" l="1"/>
  <c r="H1481" i="6" s="1"/>
  <c r="F1466" i="25"/>
  <c r="E1467" i="25"/>
  <c r="G1467" i="25" l="1"/>
  <c r="H1482" i="6" s="1"/>
  <c r="E1468" i="25"/>
  <c r="F1467" i="25"/>
  <c r="F1468" i="25" l="1"/>
  <c r="E1469" i="25"/>
  <c r="G1468" i="25"/>
  <c r="H1483" i="6" s="1"/>
  <c r="G1469" i="25" l="1"/>
  <c r="H1484" i="6" s="1"/>
  <c r="E1470" i="25"/>
  <c r="F1469" i="25"/>
  <c r="F1470" i="25" l="1"/>
  <c r="E1471" i="25"/>
  <c r="G1470" i="25"/>
  <c r="H1485" i="6" s="1"/>
  <c r="G1471" i="25" l="1"/>
  <c r="H1486" i="6" s="1"/>
  <c r="F1471" i="25"/>
  <c r="E1472" i="25"/>
  <c r="G1472" i="25" l="1"/>
  <c r="H1487" i="6" s="1"/>
  <c r="F1472" i="25"/>
  <c r="E1473" i="25"/>
  <c r="F1473" i="25" l="1"/>
  <c r="G1473" i="25"/>
  <c r="H1488" i="6" s="1"/>
  <c r="E1474" i="25"/>
  <c r="F1474" i="25" l="1"/>
  <c r="G1474" i="25"/>
  <c r="H1489" i="6" s="1"/>
  <c r="E1475" i="25"/>
  <c r="G1475" i="25" l="1"/>
  <c r="H1490" i="6" s="1"/>
  <c r="F1475" i="25"/>
  <c r="E1476" i="25"/>
  <c r="F1476" i="25" l="1"/>
  <c r="G1476" i="25"/>
  <c r="H1491" i="6" s="1"/>
  <c r="E1477" i="25"/>
  <c r="F1477" i="25" l="1"/>
  <c r="G1477" i="25"/>
  <c r="H1492" i="6" s="1"/>
  <c r="E1478" i="25"/>
  <c r="G1478" i="25" l="1"/>
  <c r="H1493" i="6" s="1"/>
  <c r="F1478" i="25"/>
  <c r="E1479" i="25"/>
  <c r="G1479" i="25" l="1"/>
  <c r="H1494" i="6" s="1"/>
  <c r="E1480" i="25"/>
  <c r="F1479" i="25"/>
  <c r="G1480" i="25" l="1"/>
  <c r="H1495" i="6" s="1"/>
  <c r="F1480" i="25"/>
  <c r="E1481" i="25"/>
  <c r="G1481" i="25" l="1"/>
  <c r="H1496" i="6" s="1"/>
  <c r="E1482" i="25"/>
  <c r="F1481" i="25"/>
  <c r="F1482" i="25" l="1"/>
  <c r="E1483" i="25"/>
  <c r="G1482" i="25"/>
  <c r="H1497" i="6" s="1"/>
  <c r="F1483" i="25" l="1"/>
  <c r="G1483" i="25"/>
  <c r="H1498" i="6" s="1"/>
  <c r="E1484" i="25"/>
  <c r="F1484" i="25" l="1"/>
  <c r="G1484" i="25"/>
  <c r="H1499" i="6" s="1"/>
  <c r="E1485" i="25"/>
  <c r="F1485" i="25" l="1"/>
  <c r="E1486" i="25"/>
  <c r="G1485" i="25"/>
  <c r="H1500" i="6" s="1"/>
  <c r="F1486" i="25" l="1"/>
  <c r="G1486" i="25"/>
  <c r="H1501" i="6" s="1"/>
  <c r="E1487" i="25"/>
  <c r="F1487" i="25" l="1"/>
  <c r="G1487" i="25"/>
  <c r="H1502" i="6" s="1"/>
  <c r="E1488" i="25"/>
  <c r="E1489" i="25" l="1"/>
  <c r="F1488" i="25"/>
  <c r="G1488" i="25"/>
  <c r="H1503" i="6" s="1"/>
  <c r="E1490" i="25" l="1"/>
  <c r="G1489" i="25"/>
  <c r="H1504" i="6" s="1"/>
  <c r="F1489" i="25"/>
  <c r="G1490" i="25" l="1"/>
  <c r="H1505" i="6" s="1"/>
  <c r="E1491" i="25"/>
  <c r="F1490" i="25"/>
  <c r="G1491" i="25" l="1"/>
  <c r="H1506" i="6" s="1"/>
  <c r="E1492" i="25"/>
  <c r="F1491" i="25"/>
  <c r="G1492" i="25" l="1"/>
  <c r="H1507" i="6" s="1"/>
  <c r="E1493" i="25"/>
  <c r="F1492" i="25"/>
  <c r="G1493" i="25" l="1"/>
  <c r="H1508" i="6" s="1"/>
  <c r="E1494" i="25"/>
  <c r="F1493" i="25"/>
  <c r="F1494" i="25" l="1"/>
  <c r="E1495" i="25"/>
  <c r="G1494" i="25"/>
  <c r="H1509" i="6" s="1"/>
  <c r="G1495" i="25" l="1"/>
  <c r="H1510" i="6" s="1"/>
  <c r="E1496" i="25"/>
  <c r="F1495" i="25"/>
  <c r="F1496" i="25" l="1"/>
  <c r="E1497" i="25"/>
  <c r="G1496" i="25"/>
  <c r="H1511" i="6" s="1"/>
  <c r="G1497" i="25" l="1"/>
  <c r="H1512" i="6" s="1"/>
  <c r="E1498" i="25"/>
  <c r="F1497" i="25"/>
  <c r="G1498" i="25" l="1"/>
  <c r="H1513" i="6" s="1"/>
  <c r="F1498" i="25"/>
  <c r="E1499" i="25"/>
  <c r="G1499" i="25" l="1"/>
  <c r="H1514" i="6" s="1"/>
  <c r="E1500" i="25"/>
  <c r="F1499" i="25"/>
  <c r="E1501" i="25" l="1"/>
  <c r="F1500" i="25"/>
  <c r="G1500" i="25"/>
  <c r="H1515" i="6" s="1"/>
  <c r="E1502" i="25" l="1"/>
  <c r="G1501" i="25"/>
  <c r="H1516" i="6" s="1"/>
  <c r="F1501" i="25"/>
  <c r="E1503" i="25" l="1"/>
  <c r="F1502" i="25"/>
  <c r="G1502" i="25"/>
  <c r="H1517" i="6" s="1"/>
  <c r="G1503" i="25" l="1"/>
  <c r="H1518" i="6" s="1"/>
  <c r="E1504" i="25"/>
  <c r="F1503" i="25"/>
  <c r="F1504" i="25" l="1"/>
  <c r="G1504" i="25"/>
  <c r="H1519" i="6" s="1"/>
  <c r="E1505" i="25"/>
  <c r="G1505" i="25" l="1"/>
  <c r="H1520" i="6" s="1"/>
  <c r="E1506" i="25"/>
  <c r="F1505" i="25"/>
  <c r="F1506" i="25" l="1"/>
  <c r="E1507" i="25"/>
  <c r="G1506" i="25"/>
  <c r="H1521" i="6" s="1"/>
  <c r="G1507" i="25" l="1"/>
  <c r="H1522" i="6" s="1"/>
  <c r="E1508" i="25"/>
  <c r="F1507" i="25"/>
  <c r="F1508" i="25" l="1"/>
  <c r="E1509" i="25"/>
  <c r="G1508" i="25"/>
  <c r="H1523" i="6" s="1"/>
  <c r="F1509" i="25" l="1"/>
  <c r="E1510" i="25"/>
  <c r="G1509" i="25"/>
  <c r="H1524" i="6" s="1"/>
  <c r="G1510" i="25" l="1"/>
  <c r="H1525" i="6" s="1"/>
  <c r="E1511" i="25"/>
  <c r="F1510" i="25"/>
  <c r="G1511" i="25" l="1"/>
  <c r="H1526" i="6" s="1"/>
  <c r="F1511" i="25"/>
  <c r="E1512" i="25"/>
  <c r="F1512" i="25" l="1"/>
  <c r="E1513" i="25"/>
  <c r="G1512" i="25"/>
  <c r="H1527" i="6" s="1"/>
  <c r="F1513" i="25" l="1"/>
  <c r="E1514" i="25"/>
  <c r="G1513" i="25"/>
  <c r="H1528" i="6" s="1"/>
  <c r="G1514" i="25" l="1"/>
  <c r="H1529" i="6" s="1"/>
  <c r="E1515" i="25"/>
  <c r="F1514" i="25"/>
  <c r="G1515" i="25" l="1"/>
  <c r="H1530" i="6" s="1"/>
  <c r="F1515" i="25"/>
  <c r="E1516" i="25"/>
  <c r="F1516" i="25" l="1"/>
  <c r="G1516" i="25"/>
  <c r="H1531" i="6" s="1"/>
  <c r="E1517" i="25"/>
  <c r="E1518" i="25" l="1"/>
  <c r="G1517" i="25"/>
  <c r="H1532" i="6" s="1"/>
  <c r="F1517" i="25"/>
  <c r="F1518" i="25" l="1"/>
  <c r="G1518" i="25"/>
  <c r="H1533" i="6" s="1"/>
  <c r="E1519" i="25"/>
  <c r="G1519" i="25" l="1"/>
  <c r="H1534" i="6" s="1"/>
  <c r="E1520" i="25"/>
  <c r="F1519" i="25"/>
  <c r="E1521" i="25" l="1"/>
  <c r="G1520" i="25"/>
  <c r="H1535" i="6" s="1"/>
  <c r="F1520" i="25"/>
  <c r="E1522" i="25" l="1"/>
  <c r="G1521" i="25"/>
  <c r="H1536" i="6" s="1"/>
  <c r="F1521" i="25"/>
  <c r="E1523" i="25" l="1"/>
  <c r="G1522" i="25"/>
  <c r="H1537" i="6" s="1"/>
  <c r="F1522" i="25"/>
  <c r="F1523" i="25" l="1"/>
  <c r="G1523" i="25"/>
  <c r="H1538" i="6" s="1"/>
  <c r="E1524" i="25"/>
  <c r="E1525" i="25" l="1"/>
  <c r="F1524" i="25"/>
  <c r="G1524" i="25"/>
  <c r="H1539" i="6" s="1"/>
  <c r="E1526" i="25" l="1"/>
  <c r="G1525" i="25"/>
  <c r="H1540" i="6" s="1"/>
  <c r="F1525" i="25"/>
  <c r="E1527" i="25" l="1"/>
  <c r="F1526" i="25"/>
  <c r="G1526" i="25"/>
  <c r="H1541" i="6" s="1"/>
  <c r="G1527" i="25" l="1"/>
  <c r="H1542" i="6" s="1"/>
  <c r="E1528" i="25"/>
  <c r="F1527" i="25"/>
  <c r="E1529" i="25" l="1"/>
  <c r="G1528" i="25"/>
  <c r="H1543" i="6" s="1"/>
  <c r="F1528" i="25"/>
  <c r="G1529" i="25" l="1"/>
  <c r="H1544" i="6" s="1"/>
  <c r="E1530" i="25"/>
  <c r="F1529" i="25"/>
  <c r="G1530" i="25" l="1"/>
  <c r="H1545" i="6" s="1"/>
  <c r="E1531" i="25"/>
  <c r="F1530" i="25"/>
  <c r="F1531" i="25" l="1"/>
  <c r="G1531" i="25"/>
  <c r="H1546" i="6" s="1"/>
  <c r="E1532" i="25"/>
  <c r="F1532" i="25" l="1"/>
  <c r="G1532" i="25"/>
  <c r="H1547" i="6" s="1"/>
  <c r="E1533" i="25"/>
  <c r="F1533" i="25" l="1"/>
  <c r="E1534" i="25"/>
  <c r="G1533" i="25"/>
  <c r="H1548" i="6" s="1"/>
  <c r="F1534" i="25" l="1"/>
  <c r="G1534" i="25"/>
  <c r="H1549" i="6" s="1"/>
  <c r="E1535" i="25"/>
  <c r="E1536" i="25" l="1"/>
  <c r="G1535" i="25"/>
  <c r="H1550" i="6" s="1"/>
  <c r="F1535" i="25"/>
  <c r="F1536" i="25" l="1"/>
  <c r="E1537" i="25"/>
  <c r="G1536" i="25"/>
  <c r="H1551" i="6" s="1"/>
  <c r="G1537" i="25" l="1"/>
  <c r="H1552" i="6" s="1"/>
  <c r="E1538" i="25"/>
  <c r="F1537" i="25"/>
  <c r="E1539" i="25" l="1"/>
  <c r="G1538" i="25"/>
  <c r="H1553" i="6" s="1"/>
  <c r="F1538" i="25"/>
  <c r="G1539" i="25" l="1"/>
  <c r="H1554" i="6" s="1"/>
  <c r="E1540" i="25"/>
  <c r="F1539" i="25"/>
  <c r="E1541" i="25" l="1"/>
  <c r="F1540" i="25"/>
  <c r="G1540" i="25"/>
  <c r="H1555" i="6" s="1"/>
  <c r="E1542" i="25" l="1"/>
  <c r="F1541" i="25"/>
  <c r="G1541" i="25"/>
  <c r="H1556" i="6" s="1"/>
  <c r="F1542" i="25" l="1"/>
  <c r="G1542" i="25"/>
  <c r="H1557" i="6" s="1"/>
  <c r="E1543" i="25"/>
  <c r="G1543" i="25" l="1"/>
  <c r="H1558" i="6" s="1"/>
  <c r="E1544" i="25"/>
  <c r="F1543" i="25"/>
  <c r="G1544" i="25" l="1"/>
  <c r="H1559" i="6" s="1"/>
  <c r="F1544" i="25"/>
  <c r="E1545" i="25"/>
  <c r="G1545" i="25" l="1"/>
  <c r="H1560" i="6" s="1"/>
  <c r="E1546" i="25"/>
  <c r="F1545" i="25"/>
  <c r="F1546" i="25" l="1"/>
  <c r="E1547" i="25"/>
  <c r="G1546" i="25"/>
  <c r="H1561" i="6" s="1"/>
  <c r="G1547" i="25" l="1"/>
  <c r="H1562" i="6" s="1"/>
  <c r="E1548" i="25"/>
  <c r="F1547" i="25"/>
  <c r="F1548" i="25" l="1"/>
  <c r="E1549" i="25"/>
  <c r="G1548" i="25"/>
  <c r="H1563" i="6" s="1"/>
  <c r="E1550" i="25" l="1"/>
  <c r="F1549" i="25"/>
  <c r="G1549" i="25"/>
  <c r="H1564" i="6" s="1"/>
  <c r="E1551" i="25" l="1"/>
  <c r="F1550" i="25"/>
  <c r="G1550" i="25"/>
  <c r="H1565" i="6" s="1"/>
  <c r="G1551" i="25" l="1"/>
  <c r="H1566" i="6" s="1"/>
  <c r="F1551" i="25"/>
  <c r="E1552" i="25"/>
  <c r="G1552" i="25" l="1"/>
  <c r="H1567" i="6" s="1"/>
  <c r="E1553" i="25"/>
  <c r="F1552" i="25"/>
  <c r="G1553" i="25" l="1"/>
  <c r="H1568" i="6" s="1"/>
  <c r="F1553" i="25"/>
  <c r="E1554" i="25"/>
  <c r="E1555" i="25" l="1"/>
  <c r="G1554" i="25"/>
  <c r="H1569" i="6" s="1"/>
  <c r="F1554" i="25"/>
  <c r="F1555" i="25" l="1"/>
  <c r="E1556" i="25"/>
  <c r="G1555" i="25"/>
  <c r="H1570" i="6" s="1"/>
  <c r="E1557" i="25" l="1"/>
  <c r="F1556" i="25"/>
  <c r="G1556" i="25"/>
  <c r="H1571" i="6" s="1"/>
  <c r="F1557" i="25" l="1"/>
  <c r="E1558" i="25"/>
  <c r="G1557" i="25"/>
  <c r="H1572" i="6" s="1"/>
  <c r="F1558" i="25" l="1"/>
  <c r="E1559" i="25"/>
  <c r="G1558" i="25"/>
  <c r="H1573" i="6" s="1"/>
  <c r="E1560" i="25" l="1"/>
  <c r="F1559" i="25"/>
  <c r="G1559" i="25"/>
  <c r="H1574" i="6" s="1"/>
  <c r="F1560" i="25" l="1"/>
  <c r="G1560" i="25"/>
  <c r="H1575" i="6" s="1"/>
  <c r="E1561" i="25"/>
  <c r="F1561" i="25" l="1"/>
  <c r="G1561" i="25"/>
  <c r="H1576" i="6" s="1"/>
  <c r="E1562" i="25"/>
  <c r="G1562" i="25" l="1"/>
  <c r="H1577" i="6" s="1"/>
  <c r="F1562" i="25"/>
  <c r="E1563" i="25"/>
  <c r="E1564" i="25" l="1"/>
  <c r="F1563" i="25"/>
  <c r="G1563" i="25"/>
  <c r="H1578" i="6" s="1"/>
  <c r="E1565" i="25" l="1"/>
  <c r="G1564" i="25"/>
  <c r="H1579" i="6" s="1"/>
  <c r="F1564" i="25"/>
  <c r="E1566" i="25" l="1"/>
  <c r="G1565" i="25"/>
  <c r="H1580" i="6" s="1"/>
  <c r="F1565" i="25"/>
  <c r="E1567" i="25" l="1"/>
  <c r="G1566" i="25"/>
  <c r="H1581" i="6" s="1"/>
  <c r="F1566" i="25"/>
  <c r="E1568" i="25" l="1"/>
  <c r="F1567" i="25"/>
  <c r="G1567" i="25"/>
  <c r="H1582" i="6" s="1"/>
  <c r="E1569" i="25" l="1"/>
  <c r="F1568" i="25"/>
  <c r="G1568" i="25"/>
  <c r="H1583" i="6" s="1"/>
  <c r="F1569" i="25" l="1"/>
  <c r="G1569" i="25"/>
  <c r="H1584" i="6" s="1"/>
  <c r="E1570" i="25"/>
  <c r="F1570" i="25" l="1"/>
  <c r="G1570" i="25"/>
  <c r="H1585" i="6" s="1"/>
  <c r="E1571" i="25"/>
  <c r="G1571" i="25" l="1"/>
  <c r="H1586" i="6" s="1"/>
  <c r="F1571" i="25"/>
  <c r="E1572" i="25"/>
  <c r="F1572" i="25" l="1"/>
  <c r="G1572" i="25"/>
  <c r="H1587" i="6" s="1"/>
  <c r="E1573" i="25"/>
  <c r="E1574" i="25" l="1"/>
  <c r="F1573" i="25"/>
  <c r="G1573" i="25"/>
  <c r="H1588" i="6" s="1"/>
  <c r="F1574" i="25" l="1"/>
  <c r="E1575" i="25"/>
  <c r="G1574" i="25"/>
  <c r="H1589" i="6" s="1"/>
  <c r="G1575" i="25" l="1"/>
  <c r="H1590" i="6" s="1"/>
  <c r="F1575" i="25"/>
  <c r="E1576" i="25"/>
  <c r="E1577" i="25" l="1"/>
  <c r="G1576" i="25"/>
  <c r="H1591" i="6" s="1"/>
  <c r="F1576" i="25"/>
  <c r="G1577" i="25" l="1"/>
  <c r="H1592" i="6" s="1"/>
  <c r="F1577" i="25"/>
  <c r="E1578" i="25"/>
  <c r="E1579" i="25" l="1"/>
  <c r="F1578" i="25"/>
  <c r="G1578" i="25"/>
  <c r="H1593" i="6" s="1"/>
  <c r="F1579" i="25" l="1"/>
  <c r="E1580" i="25"/>
  <c r="G1579" i="25"/>
  <c r="H1594" i="6" s="1"/>
  <c r="G1580" i="25" l="1"/>
  <c r="H1595" i="6" s="1"/>
  <c r="E1581" i="25"/>
  <c r="F1580" i="25"/>
  <c r="G1581" i="25" l="1"/>
  <c r="H1596" i="6" s="1"/>
  <c r="F1581" i="25"/>
  <c r="E1582" i="25"/>
  <c r="E1583" i="25" l="1"/>
  <c r="G1582" i="25"/>
  <c r="H1597" i="6" s="1"/>
  <c r="F1582" i="25"/>
  <c r="F1583" i="25" l="1"/>
  <c r="E1584" i="25"/>
  <c r="G1583" i="25"/>
  <c r="H1598" i="6" s="1"/>
  <c r="G1584" i="25" l="1"/>
  <c r="H1599" i="6" s="1"/>
  <c r="E1585" i="25"/>
  <c r="F1584" i="25"/>
  <c r="G1585" i="25" l="1"/>
  <c r="H1600" i="6" s="1"/>
  <c r="F1585" i="25"/>
  <c r="E1586" i="25"/>
  <c r="E1587" i="25" l="1"/>
  <c r="G1586" i="25"/>
  <c r="H1601" i="6" s="1"/>
  <c r="F1586" i="25"/>
  <c r="G1587" i="25" l="1"/>
  <c r="H1602" i="6" s="1"/>
  <c r="F1587" i="25"/>
  <c r="E1588" i="25"/>
  <c r="F1588" i="25" l="1"/>
  <c r="G1588" i="25"/>
  <c r="H1603" i="6" s="1"/>
  <c r="E1589" i="25"/>
  <c r="G1589" i="25" l="1"/>
  <c r="H1604" i="6" s="1"/>
  <c r="E1590" i="25"/>
  <c r="F1589" i="25"/>
  <c r="G1590" i="25" l="1"/>
  <c r="H1605" i="6" s="1"/>
  <c r="F1590" i="25"/>
  <c r="E1591" i="25"/>
  <c r="E1592" i="25" l="1"/>
  <c r="G1591" i="25"/>
  <c r="H1606" i="6" s="1"/>
  <c r="F1591" i="25"/>
  <c r="E1593" i="25" l="1"/>
  <c r="F1592" i="25"/>
  <c r="G1592" i="25"/>
  <c r="H1607" i="6" s="1"/>
  <c r="F1593" i="25" l="1"/>
  <c r="E1594" i="25"/>
  <c r="G1593" i="25"/>
  <c r="H1608" i="6" s="1"/>
  <c r="G1594" i="25" l="1"/>
  <c r="H1609" i="6" s="1"/>
  <c r="F1594" i="25"/>
  <c r="E1595" i="25"/>
  <c r="F1595" i="25" l="1"/>
  <c r="E1596" i="25"/>
  <c r="G1595" i="25"/>
  <c r="H1610" i="6" s="1"/>
  <c r="F1596" i="25" l="1"/>
  <c r="G1596" i="25"/>
  <c r="H1611" i="6" s="1"/>
  <c r="E1597" i="25"/>
  <c r="F1597" i="25" l="1"/>
  <c r="G1597" i="25"/>
  <c r="H1612" i="6" s="1"/>
  <c r="E1598" i="25"/>
  <c r="F1598" i="25" l="1"/>
  <c r="G1598" i="25"/>
  <c r="H1613" i="6" s="1"/>
  <c r="E1599" i="25"/>
  <c r="G1599" i="25" l="1"/>
  <c r="H1614" i="6" s="1"/>
  <c r="E1600" i="25"/>
  <c r="F1599" i="25"/>
  <c r="E1601" i="25" l="1"/>
  <c r="F1600" i="25"/>
  <c r="G1600" i="25"/>
  <c r="H1615" i="6" s="1"/>
  <c r="G1601" i="25" l="1"/>
  <c r="H1616" i="6" s="1"/>
  <c r="E1602" i="25"/>
  <c r="F1601" i="25"/>
  <c r="G1602" i="25" l="1"/>
  <c r="H1617" i="6" s="1"/>
  <c r="F1602" i="25"/>
  <c r="E1603" i="25"/>
  <c r="E1604" i="25" l="1"/>
  <c r="F1603" i="25"/>
  <c r="G1603" i="25"/>
  <c r="H1618" i="6" s="1"/>
  <c r="G1604" i="25" l="1"/>
  <c r="H1619" i="6" s="1"/>
  <c r="F1604" i="25"/>
  <c r="E1605" i="25"/>
  <c r="E1606" i="25" l="1"/>
  <c r="G1605" i="25"/>
  <c r="H1620" i="6" s="1"/>
  <c r="F1605" i="25"/>
  <c r="F1606" i="25" l="1"/>
  <c r="E1607" i="25"/>
  <c r="G1606" i="25"/>
  <c r="H1621" i="6" s="1"/>
  <c r="G1607" i="25" l="1"/>
  <c r="H1622" i="6" s="1"/>
  <c r="F1607" i="25"/>
  <c r="E1608" i="25"/>
  <c r="F1608" i="25" l="1"/>
  <c r="E1609" i="25"/>
  <c r="G1608" i="25"/>
  <c r="H1623" i="6" s="1"/>
  <c r="E1610" i="25" l="1"/>
  <c r="F1609" i="25"/>
  <c r="G1609" i="25"/>
  <c r="H1624" i="6" s="1"/>
  <c r="F1610" i="25" l="1"/>
  <c r="E1611" i="25"/>
  <c r="G1610" i="25"/>
  <c r="H1625" i="6" s="1"/>
  <c r="G1611" i="25" l="1"/>
  <c r="H1626" i="6" s="1"/>
  <c r="F1611" i="25"/>
  <c r="E1612" i="25"/>
  <c r="F1612" i="25" l="1"/>
  <c r="E1613" i="25"/>
  <c r="G1612" i="25"/>
  <c r="H1627" i="6" s="1"/>
  <c r="E1614" i="25" l="1"/>
  <c r="G1613" i="25"/>
  <c r="H1628" i="6" s="1"/>
  <c r="F1613" i="25"/>
  <c r="F1614" i="25" l="1"/>
  <c r="E1615" i="25"/>
  <c r="G1614" i="25"/>
  <c r="H1629" i="6" s="1"/>
  <c r="F1615" i="25" l="1"/>
  <c r="G1615" i="25"/>
  <c r="H1630" i="6" s="1"/>
  <c r="E1616" i="25"/>
  <c r="E1617" i="25" l="1"/>
  <c r="G1616" i="25"/>
  <c r="H1631" i="6" s="1"/>
  <c r="F1616" i="25"/>
  <c r="G1617" i="25" l="1"/>
  <c r="H1632" i="6" s="1"/>
  <c r="E1618" i="25"/>
  <c r="F1617" i="25"/>
  <c r="G1618" i="25" l="1"/>
  <c r="H1633" i="6" s="1"/>
  <c r="F1618" i="25"/>
  <c r="E1619" i="25"/>
  <c r="G1619" i="25" l="1"/>
  <c r="H1634" i="6" s="1"/>
  <c r="F1619" i="25"/>
  <c r="E1620" i="25"/>
  <c r="F1620" i="25" l="1"/>
  <c r="E1621" i="25"/>
  <c r="G1620" i="25"/>
  <c r="H1635" i="6" s="1"/>
  <c r="E1622" i="25" l="1"/>
  <c r="F1621" i="25"/>
  <c r="G1621" i="25"/>
  <c r="H1636" i="6" s="1"/>
  <c r="F1622" i="25" l="1"/>
  <c r="E1623" i="25"/>
  <c r="G1622" i="25"/>
  <c r="H1637" i="6" s="1"/>
  <c r="E1624" i="25" l="1"/>
  <c r="F1623" i="25"/>
  <c r="G1623" i="25"/>
  <c r="H1638" i="6" s="1"/>
  <c r="F1624" i="25" l="1"/>
  <c r="G1624" i="25"/>
  <c r="H1639" i="6" s="1"/>
  <c r="E1625" i="25"/>
  <c r="F1625" i="25" l="1"/>
  <c r="E1626" i="25"/>
  <c r="G1625" i="25"/>
  <c r="H1640" i="6" s="1"/>
  <c r="F1626" i="25" l="1"/>
  <c r="G1626" i="25"/>
  <c r="H1641" i="6" s="1"/>
  <c r="E1627" i="25"/>
  <c r="G1627" i="25" l="1"/>
  <c r="H1642" i="6" s="1"/>
  <c r="F1627" i="25"/>
  <c r="E1628" i="25"/>
  <c r="E1629" i="25" l="1"/>
  <c r="F1628" i="25"/>
  <c r="G1628" i="25"/>
  <c r="H1643" i="6" s="1"/>
  <c r="F1629" i="25" l="1"/>
  <c r="G1629" i="25"/>
  <c r="H1644" i="6" s="1"/>
  <c r="E1630" i="25"/>
  <c r="E1631" i="25" l="1"/>
  <c r="G1630" i="25"/>
  <c r="H1645" i="6" s="1"/>
  <c r="F1630" i="25"/>
  <c r="F1631" i="25" l="1"/>
  <c r="G1631" i="25"/>
  <c r="H1646" i="6" s="1"/>
  <c r="E1632" i="25"/>
  <c r="E1633" i="25" l="1"/>
  <c r="G1632" i="25"/>
  <c r="H1647" i="6" s="1"/>
  <c r="F1632" i="25"/>
  <c r="G1633" i="25" l="1"/>
  <c r="H1648" i="6" s="1"/>
  <c r="F1633" i="25"/>
  <c r="E1634" i="25"/>
  <c r="E1635" i="25" l="1"/>
  <c r="G1634" i="25"/>
  <c r="H1649" i="6" s="1"/>
  <c r="F1634" i="25"/>
  <c r="G1635" i="25" l="1"/>
  <c r="H1650" i="6" s="1"/>
  <c r="E1636" i="25"/>
  <c r="F1635" i="25"/>
  <c r="E1637" i="25" l="1"/>
  <c r="G1636" i="25"/>
  <c r="H1651" i="6" s="1"/>
  <c r="F1636" i="25"/>
  <c r="E1638" i="25" l="1"/>
  <c r="G1637" i="25"/>
  <c r="H1652" i="6" s="1"/>
  <c r="F1637" i="25"/>
  <c r="F1638" i="25" l="1"/>
  <c r="E1639" i="25"/>
  <c r="G1638" i="25"/>
  <c r="H1653" i="6" s="1"/>
  <c r="F1639" i="25" l="1"/>
  <c r="E1640" i="25"/>
  <c r="G1639" i="25"/>
  <c r="H1654" i="6" s="1"/>
  <c r="E1641" i="25" l="1"/>
  <c r="G1640" i="25"/>
  <c r="H1655" i="6" s="1"/>
  <c r="F1640" i="25"/>
  <c r="G1641" i="25" l="1"/>
  <c r="H1656" i="6" s="1"/>
  <c r="E1642" i="25"/>
  <c r="F1641" i="25"/>
  <c r="G1642" i="25" l="1"/>
  <c r="H1657" i="6" s="1"/>
  <c r="E1643" i="25"/>
  <c r="F1642" i="25"/>
  <c r="E1644" i="25" l="1"/>
  <c r="G1643" i="25"/>
  <c r="H1658" i="6" s="1"/>
  <c r="F1643" i="25"/>
  <c r="E1645" i="25" l="1"/>
  <c r="F1644" i="25"/>
  <c r="G1644" i="25"/>
  <c r="H1659" i="6" s="1"/>
  <c r="E1646" i="25" l="1"/>
  <c r="G1645" i="25"/>
  <c r="H1660" i="6" s="1"/>
  <c r="F1645" i="25"/>
  <c r="F1646" i="25" l="1"/>
  <c r="G1646" i="25"/>
  <c r="H1661" i="6" s="1"/>
  <c r="E1647" i="25"/>
  <c r="F1647" i="25" l="1"/>
  <c r="E1648" i="25"/>
  <c r="G1647" i="25"/>
  <c r="H1662" i="6" s="1"/>
  <c r="F1648" i="25" l="1"/>
  <c r="G1648" i="25"/>
  <c r="H1663" i="6" s="1"/>
  <c r="E1649" i="25"/>
  <c r="G1649" i="25" l="1"/>
  <c r="H1664" i="6" s="1"/>
  <c r="E1650" i="25"/>
  <c r="F1649" i="25"/>
  <c r="E1651" i="25" l="1"/>
  <c r="F1650" i="25"/>
  <c r="G1650" i="25"/>
  <c r="H1665" i="6" s="1"/>
  <c r="G1651" i="25" l="1"/>
  <c r="H1666" i="6" s="1"/>
  <c r="F1651" i="25"/>
  <c r="E1652" i="25"/>
  <c r="G1652" i="25" l="1"/>
  <c r="H1667" i="6" s="1"/>
  <c r="E1653" i="25"/>
  <c r="F1652" i="25"/>
  <c r="F1653" i="25" l="1"/>
  <c r="E1654" i="25"/>
  <c r="G1653" i="25"/>
  <c r="H1668" i="6" s="1"/>
  <c r="G1654" i="25" l="1"/>
  <c r="H1669" i="6" s="1"/>
  <c r="F1654" i="25"/>
  <c r="E1655" i="25"/>
  <c r="F1655" i="25" l="1"/>
  <c r="E1656" i="25"/>
  <c r="G1655" i="25"/>
  <c r="H1670" i="6" s="1"/>
  <c r="E1657" i="25" l="1"/>
  <c r="F1656" i="25"/>
  <c r="G1656" i="25"/>
  <c r="H1671" i="6" s="1"/>
  <c r="E1658" i="25" l="1"/>
  <c r="F1657" i="25"/>
  <c r="G1657" i="25"/>
  <c r="H1672" i="6" s="1"/>
  <c r="F1658" i="25" l="1"/>
  <c r="E1659" i="25"/>
  <c r="G1658" i="25"/>
  <c r="H1673" i="6" s="1"/>
  <c r="F1659" i="25" l="1"/>
  <c r="G1659" i="25"/>
  <c r="H1674" i="6" s="1"/>
  <c r="E1660" i="25"/>
  <c r="E1661" i="25" l="1"/>
  <c r="G1660" i="25"/>
  <c r="H1675" i="6" s="1"/>
  <c r="F1660" i="25"/>
  <c r="E1662" i="25" l="1"/>
  <c r="G1661" i="25"/>
  <c r="H1676" i="6" s="1"/>
  <c r="F1661" i="25"/>
  <c r="G1662" i="25" l="1"/>
  <c r="H1677" i="6" s="1"/>
  <c r="F1662" i="25"/>
  <c r="E1663" i="25"/>
  <c r="G1663" i="25" l="1"/>
  <c r="H1678" i="6" s="1"/>
  <c r="F1663" i="25"/>
  <c r="E1664" i="25"/>
  <c r="F1664" i="25" l="1"/>
  <c r="E1665" i="25"/>
  <c r="G1664" i="25"/>
  <c r="H1679" i="6" s="1"/>
  <c r="G1665" i="25" l="1"/>
  <c r="H1680" i="6" s="1"/>
  <c r="F1665" i="25"/>
  <c r="E1666" i="25"/>
  <c r="E1667" i="25" l="1"/>
  <c r="F1666" i="25"/>
  <c r="G1666" i="25"/>
  <c r="H1681" i="6" s="1"/>
  <c r="G1667" i="25" l="1"/>
  <c r="H1682" i="6" s="1"/>
  <c r="E1668" i="25"/>
  <c r="F1667" i="25"/>
  <c r="E1669" i="25" l="1"/>
  <c r="G1668" i="25"/>
  <c r="H1683" i="6" s="1"/>
  <c r="F1668" i="25"/>
  <c r="E1670" i="25" l="1"/>
  <c r="F1669" i="25"/>
  <c r="G1669" i="25"/>
  <c r="H1684" i="6" s="1"/>
  <c r="E1671" i="25" l="1"/>
  <c r="F1670" i="25"/>
  <c r="G1670" i="25"/>
  <c r="H1685" i="6" s="1"/>
  <c r="F1671" i="25" l="1"/>
  <c r="G1671" i="25"/>
  <c r="H1686" i="6" s="1"/>
  <c r="E1672" i="25"/>
  <c r="E1673" i="25" l="1"/>
  <c r="F1672" i="25"/>
  <c r="G1672" i="25"/>
  <c r="H1687" i="6" s="1"/>
  <c r="E1674" i="25" l="1"/>
  <c r="G1673" i="25"/>
  <c r="H1688" i="6" s="1"/>
  <c r="F1673" i="25"/>
  <c r="F1674" i="25" l="1"/>
  <c r="G1674" i="25"/>
  <c r="H1689" i="6" s="1"/>
  <c r="E1675" i="25"/>
  <c r="G1675" i="25" l="1"/>
  <c r="H1690" i="6" s="1"/>
  <c r="E1676" i="25"/>
  <c r="F1675" i="25"/>
  <c r="E1677" i="25" l="1"/>
  <c r="G1676" i="25"/>
  <c r="H1691" i="6" s="1"/>
  <c r="F1676" i="25"/>
  <c r="G1677" i="25" l="1"/>
  <c r="H1692" i="6" s="1"/>
  <c r="F1677" i="25"/>
  <c r="E1678" i="25"/>
  <c r="F1678" i="25" l="1"/>
  <c r="G1678" i="25"/>
  <c r="H1693" i="6" s="1"/>
  <c r="E1679" i="25"/>
  <c r="G1679" i="25" l="1"/>
  <c r="H1694" i="6" s="1"/>
  <c r="F1679" i="25"/>
  <c r="E1680" i="25"/>
  <c r="F1680" i="25" l="1"/>
  <c r="G1680" i="25"/>
  <c r="H1695" i="6" s="1"/>
  <c r="E1681" i="25"/>
  <c r="F1681" i="25" l="1"/>
  <c r="E1682" i="25"/>
  <c r="G1681" i="25"/>
  <c r="H1696" i="6" s="1"/>
  <c r="E1683" i="25" l="1"/>
  <c r="G1682" i="25"/>
  <c r="H1697" i="6" s="1"/>
  <c r="F1682" i="25"/>
  <c r="G1683" i="25" l="1"/>
  <c r="H1698" i="6" s="1"/>
  <c r="E1684" i="25"/>
  <c r="F1683" i="25"/>
  <c r="G1684" i="25" l="1"/>
  <c r="H1699" i="6" s="1"/>
  <c r="E1685" i="25"/>
  <c r="F1684" i="25"/>
  <c r="F1685" i="25" l="1"/>
  <c r="E1686" i="25"/>
  <c r="G1685" i="25"/>
  <c r="H1700" i="6" s="1"/>
  <c r="G1686" i="25" l="1"/>
  <c r="H1701" i="6" s="1"/>
  <c r="E1687" i="25"/>
  <c r="F1686" i="25"/>
  <c r="F1687" i="25" l="1"/>
  <c r="E1688" i="25"/>
  <c r="G1687" i="25"/>
  <c r="H1702" i="6" s="1"/>
  <c r="F1688" i="25" l="1"/>
  <c r="E1689" i="25"/>
  <c r="G1688" i="25"/>
  <c r="H1703" i="6" s="1"/>
  <c r="F1689" i="25" l="1"/>
  <c r="E1690" i="25"/>
  <c r="G1689" i="25"/>
  <c r="H1704" i="6" s="1"/>
  <c r="F1690" i="25" l="1"/>
  <c r="G1690" i="25"/>
  <c r="H1705" i="6" s="1"/>
  <c r="E1691" i="25"/>
  <c r="F1691" i="25" l="1"/>
  <c r="G1691" i="25"/>
  <c r="H1706" i="6" s="1"/>
  <c r="E1692" i="25"/>
  <c r="G1692" i="25" l="1"/>
  <c r="H1707" i="6" s="1"/>
  <c r="F1692" i="25"/>
  <c r="E1693" i="25"/>
  <c r="E1694" i="25" l="1"/>
  <c r="G1693" i="25"/>
  <c r="H1708" i="6" s="1"/>
  <c r="F1693" i="25"/>
  <c r="E1695" i="25" l="1"/>
  <c r="G1694" i="25"/>
  <c r="H1709" i="6" s="1"/>
  <c r="F1694" i="25"/>
  <c r="G1695" i="25" l="1"/>
  <c r="H1710" i="6" s="1"/>
  <c r="E1696" i="25"/>
  <c r="F1695" i="25"/>
  <c r="F1696" i="25" l="1"/>
  <c r="E1697" i="25"/>
  <c r="G1696" i="25"/>
  <c r="H1711" i="6" s="1"/>
  <c r="F1697" i="25" l="1"/>
  <c r="G1697" i="25"/>
  <c r="H1712" i="6" s="1"/>
  <c r="E1698" i="25"/>
  <c r="F1698" i="25" l="1"/>
  <c r="G1698" i="25"/>
  <c r="H1713" i="6" s="1"/>
  <c r="E1699" i="25"/>
  <c r="G1699" i="25" l="1"/>
  <c r="H1714" i="6" s="1"/>
  <c r="F1699" i="25"/>
  <c r="E1700" i="25"/>
  <c r="G1700" i="25" l="1"/>
  <c r="H1715" i="6" s="1"/>
  <c r="F1700" i="25"/>
  <c r="E1701" i="25"/>
  <c r="F1701" i="25" l="1"/>
  <c r="G1701" i="25"/>
  <c r="H1716" i="6" s="1"/>
  <c r="E1702" i="25"/>
  <c r="E1703" i="25" l="1"/>
  <c r="F1702" i="25"/>
  <c r="G1702" i="25"/>
  <c r="H1717" i="6" s="1"/>
  <c r="G1703" i="25" l="1"/>
  <c r="H1718" i="6" s="1"/>
  <c r="E1704" i="25"/>
  <c r="F1703" i="25"/>
  <c r="G1704" i="25" l="1"/>
  <c r="H1719" i="6" s="1"/>
  <c r="E1705" i="25"/>
  <c r="F1704" i="25"/>
  <c r="G1705" i="25" l="1"/>
  <c r="H1720" i="6" s="1"/>
  <c r="E1706" i="25"/>
  <c r="F1705" i="25"/>
  <c r="E1707" i="25" l="1"/>
  <c r="F1706" i="25"/>
  <c r="G1706" i="25"/>
  <c r="H1721" i="6" s="1"/>
  <c r="E1708" i="25" l="1"/>
  <c r="F1707" i="25"/>
  <c r="G1707" i="25"/>
  <c r="H1722" i="6" s="1"/>
  <c r="E1709" i="25" l="1"/>
  <c r="F1708" i="25"/>
  <c r="G1708" i="25"/>
  <c r="H1723" i="6" s="1"/>
  <c r="E1710" i="25" l="1"/>
  <c r="G1709" i="25"/>
  <c r="H1724" i="6" s="1"/>
  <c r="F1709" i="25"/>
  <c r="E1711" i="25" l="1"/>
  <c r="G1710" i="25"/>
  <c r="H1725" i="6" s="1"/>
  <c r="F1710" i="25"/>
  <c r="E1712" i="25" l="1"/>
  <c r="G1711" i="25"/>
  <c r="H1726" i="6" s="1"/>
  <c r="F1711" i="25"/>
  <c r="E1713" i="25" l="1"/>
  <c r="G1712" i="25"/>
  <c r="H1727" i="6" s="1"/>
  <c r="F1712" i="25"/>
  <c r="F1713" i="25" l="1"/>
  <c r="G1713" i="25"/>
  <c r="H1728" i="6" s="1"/>
  <c r="E1714" i="25"/>
  <c r="G1714" i="25" l="1"/>
  <c r="H1729" i="6" s="1"/>
  <c r="E1715" i="25"/>
  <c r="F1714" i="25"/>
  <c r="G1715" i="25" l="1"/>
  <c r="H1730" i="6" s="1"/>
  <c r="F1715" i="25"/>
  <c r="E1716" i="25"/>
  <c r="G1716" i="25" l="1"/>
  <c r="H1731" i="6" s="1"/>
  <c r="F1716" i="25"/>
  <c r="E1717" i="25"/>
  <c r="F1717" i="25" l="1"/>
  <c r="G1717" i="25"/>
  <c r="H1732" i="6" s="1"/>
  <c r="E1718" i="25"/>
  <c r="E1719" i="25" l="1"/>
  <c r="G1718" i="25"/>
  <c r="H1733" i="6" s="1"/>
  <c r="F1718" i="25"/>
  <c r="F1719" i="25" l="1"/>
  <c r="E1720" i="25"/>
  <c r="G1719" i="25"/>
  <c r="H1734" i="6" s="1"/>
  <c r="E1721" i="25" l="1"/>
  <c r="F1720" i="25"/>
  <c r="G1720" i="25"/>
  <c r="H1735" i="6" s="1"/>
  <c r="G1721" i="25" l="1"/>
  <c r="H1736" i="6" s="1"/>
  <c r="E1722" i="25"/>
  <c r="F1721" i="25"/>
  <c r="E1723" i="25" l="1"/>
  <c r="F1722" i="25"/>
  <c r="G1722" i="25"/>
  <c r="H1737" i="6" s="1"/>
  <c r="G1723" i="25" l="1"/>
  <c r="H1738" i="6" s="1"/>
  <c r="E1724" i="25"/>
  <c r="F1723" i="25"/>
  <c r="E1725" i="25" l="1"/>
  <c r="F1724" i="25"/>
  <c r="G1724" i="25"/>
  <c r="H1739" i="6" s="1"/>
  <c r="G1725" i="25" l="1"/>
  <c r="H1740" i="6" s="1"/>
  <c r="F1725" i="25"/>
  <c r="E1726" i="25"/>
  <c r="F1726" i="25" l="1"/>
  <c r="E1727" i="25"/>
  <c r="G1726" i="25"/>
  <c r="H1741" i="6" s="1"/>
  <c r="F1727" i="25" l="1"/>
  <c r="E1728" i="25"/>
  <c r="G1727" i="25"/>
  <c r="H1742" i="6" s="1"/>
  <c r="F1728" i="25" l="1"/>
  <c r="G1728" i="25"/>
  <c r="H1743" i="6" s="1"/>
  <c r="E1729" i="25"/>
  <c r="G1729" i="25" l="1"/>
  <c r="H1744" i="6" s="1"/>
  <c r="F1729" i="25"/>
  <c r="E1730" i="25"/>
  <c r="E1731" i="25" l="1"/>
  <c r="G1730" i="25"/>
  <c r="H1745" i="6" s="1"/>
  <c r="F1730" i="25"/>
  <c r="G1731" i="25" l="1"/>
  <c r="H1746" i="6" s="1"/>
  <c r="F1731" i="25"/>
  <c r="E1732" i="25"/>
  <c r="G1732" i="25" l="1"/>
  <c r="H1747" i="6" s="1"/>
  <c r="F1732" i="25"/>
  <c r="E1733" i="25"/>
  <c r="F1733" i="25" l="1"/>
  <c r="E1734" i="25"/>
  <c r="G1733" i="25"/>
  <c r="H1748" i="6" s="1"/>
  <c r="E1735" i="25" l="1"/>
  <c r="F1734" i="25"/>
  <c r="G1734" i="25"/>
  <c r="H1749" i="6" s="1"/>
  <c r="F1735" i="25" l="1"/>
  <c r="E1736" i="25"/>
  <c r="G1735" i="25"/>
  <c r="H1750" i="6" s="1"/>
  <c r="E1737" i="25" l="1"/>
  <c r="F1736" i="25"/>
  <c r="G1736" i="25"/>
  <c r="H1751" i="6" s="1"/>
  <c r="E1738" i="25" l="1"/>
  <c r="G1737" i="25"/>
  <c r="H1752" i="6" s="1"/>
  <c r="F1737" i="25"/>
  <c r="F1738" i="25" l="1"/>
  <c r="G1738" i="25"/>
  <c r="H1753" i="6" s="1"/>
  <c r="E1739" i="25"/>
  <c r="G1739" i="25" l="1"/>
  <c r="H1754" i="6" s="1"/>
  <c r="E1740" i="25"/>
  <c r="F1739" i="25"/>
  <c r="G1740" i="25" l="1"/>
  <c r="H1755" i="6" s="1"/>
  <c r="E1741" i="25"/>
  <c r="F1740" i="25"/>
  <c r="F1741" i="25" l="1"/>
  <c r="G1741" i="25"/>
  <c r="H1756" i="6" s="1"/>
  <c r="E1742" i="25"/>
  <c r="G1742" i="25" l="1"/>
  <c r="H1757" i="6" s="1"/>
  <c r="E1743" i="25"/>
  <c r="F1742" i="25"/>
  <c r="F1743" i="25" l="1"/>
  <c r="E1744" i="25"/>
  <c r="G1743" i="25"/>
  <c r="H1758" i="6" s="1"/>
  <c r="F1744" i="25" l="1"/>
  <c r="E1745" i="25"/>
  <c r="G1744" i="25"/>
  <c r="H1759" i="6" s="1"/>
  <c r="E1746" i="25" l="1"/>
  <c r="G1745" i="25"/>
  <c r="H1760" i="6" s="1"/>
  <c r="F1745" i="25"/>
  <c r="E1747" i="25" l="1"/>
  <c r="F1746" i="25"/>
  <c r="G1746" i="25"/>
  <c r="H1761" i="6" s="1"/>
  <c r="F1747" i="25" l="1"/>
  <c r="G1747" i="25"/>
  <c r="H1762" i="6" s="1"/>
  <c r="E1748" i="25"/>
  <c r="F1748" i="25" l="1"/>
  <c r="G1748" i="25"/>
  <c r="H1763" i="6" s="1"/>
  <c r="E1749" i="25"/>
  <c r="E1750" i="25" l="1"/>
  <c r="F1749" i="25"/>
  <c r="G1749" i="25"/>
  <c r="H1764" i="6" s="1"/>
  <c r="E1751" i="25" l="1"/>
  <c r="F1750" i="25"/>
  <c r="G1750" i="25"/>
  <c r="H1765" i="6" s="1"/>
  <c r="E1752" i="25" l="1"/>
  <c r="F1751" i="25"/>
  <c r="G1751" i="25"/>
  <c r="H1766" i="6" s="1"/>
  <c r="G1752" i="25" l="1"/>
  <c r="H1767" i="6" s="1"/>
  <c r="E1753" i="25"/>
  <c r="F1752" i="25"/>
  <c r="F1753" i="25" l="1"/>
  <c r="E1754" i="25"/>
  <c r="G1753" i="25"/>
  <c r="H1768" i="6" s="1"/>
  <c r="F1754" i="25" l="1"/>
  <c r="G1754" i="25"/>
  <c r="H1769" i="6" s="1"/>
  <c r="E1755" i="25"/>
  <c r="F1755" i="25" l="1"/>
  <c r="E1756" i="25"/>
  <c r="G1755" i="25"/>
  <c r="H1770" i="6" s="1"/>
  <c r="G1756" i="25" l="1"/>
  <c r="H1771" i="6" s="1"/>
  <c r="F1756" i="25"/>
  <c r="E1757" i="25"/>
  <c r="F1757" i="25" l="1"/>
  <c r="G1757" i="25"/>
  <c r="H1772" i="6" s="1"/>
  <c r="E1758" i="25"/>
  <c r="E1759" i="25" l="1"/>
  <c r="F1758" i="25"/>
  <c r="G1758" i="25"/>
  <c r="H1773" i="6" s="1"/>
  <c r="F1759" i="25" l="1"/>
  <c r="E1760" i="25"/>
  <c r="G1759" i="25"/>
  <c r="H1774" i="6" s="1"/>
  <c r="E1761" i="25" l="1"/>
  <c r="F1760" i="25"/>
  <c r="G1760" i="25"/>
  <c r="H1775" i="6" s="1"/>
  <c r="E1762" i="25" l="1"/>
  <c r="G1761" i="25"/>
  <c r="H1776" i="6" s="1"/>
  <c r="F1761" i="25"/>
  <c r="F1762" i="25" l="1"/>
  <c r="G1762" i="25"/>
  <c r="H1777" i="6" s="1"/>
  <c r="E1763" i="25"/>
  <c r="E1764" i="25" l="1"/>
  <c r="G1763" i="25"/>
  <c r="H1778" i="6" s="1"/>
  <c r="F1763" i="25"/>
  <c r="G1764" i="25" l="1"/>
  <c r="H1779" i="6" s="1"/>
  <c r="E1765" i="25"/>
  <c r="F1764" i="25"/>
  <c r="F1765" i="25" l="1"/>
  <c r="G1765" i="25"/>
  <c r="H1780" i="6" s="1"/>
  <c r="E1766" i="25"/>
  <c r="G1766" i="25" l="1"/>
  <c r="H1781" i="6" s="1"/>
  <c r="E1767" i="25"/>
  <c r="F1766" i="25"/>
  <c r="E1768" i="25" l="1"/>
  <c r="G1767" i="25"/>
  <c r="H1782" i="6" s="1"/>
  <c r="F1767" i="25"/>
  <c r="G1768" i="25" l="1"/>
  <c r="H1783" i="6" s="1"/>
  <c r="E1769" i="25"/>
  <c r="F1768" i="25"/>
  <c r="G1769" i="25" l="1"/>
  <c r="H1784" i="6" s="1"/>
  <c r="E1770" i="25"/>
  <c r="F1769" i="25"/>
  <c r="G1770" i="25" l="1"/>
  <c r="H1785" i="6" s="1"/>
  <c r="F1770" i="25"/>
  <c r="E1771" i="25"/>
  <c r="E1772" i="25" l="1"/>
  <c r="G1771" i="25"/>
  <c r="H1786" i="6" s="1"/>
  <c r="F1771" i="25"/>
  <c r="E1773" i="25" l="1"/>
  <c r="F1772" i="25"/>
  <c r="G1772" i="25"/>
  <c r="H1787" i="6" s="1"/>
  <c r="E1774" i="25" l="1"/>
  <c r="G1773" i="25"/>
  <c r="H1788" i="6" s="1"/>
  <c r="F1773" i="25"/>
  <c r="E1775" i="25" l="1"/>
  <c r="G1774" i="25"/>
  <c r="H1789" i="6" s="1"/>
  <c r="F1774" i="25"/>
  <c r="E1776" i="25" l="1"/>
  <c r="G1775" i="25"/>
  <c r="H1790" i="6" s="1"/>
  <c r="F1775" i="25"/>
  <c r="F1776" i="25" l="1"/>
  <c r="G1776" i="25"/>
  <c r="H1791" i="6" s="1"/>
  <c r="E1777" i="25"/>
  <c r="F1777" i="25" l="1"/>
  <c r="E1778" i="25"/>
  <c r="G1777" i="25"/>
  <c r="H1792" i="6" s="1"/>
  <c r="G1778" i="25" l="1"/>
  <c r="H1793" i="6" s="1"/>
  <c r="F1778" i="25"/>
  <c r="E1779" i="25"/>
  <c r="E1780" i="25" l="1"/>
  <c r="G1779" i="25"/>
  <c r="H1794" i="6" s="1"/>
  <c r="F1779" i="25"/>
  <c r="E1781" i="25" l="1"/>
  <c r="F1780" i="25"/>
  <c r="G1780" i="25"/>
  <c r="H1795" i="6" s="1"/>
  <c r="G1781" i="25" l="1"/>
  <c r="H1796" i="6" s="1"/>
  <c r="E1782" i="25"/>
  <c r="F1781" i="25"/>
  <c r="E1783" i="25" l="1"/>
  <c r="G1782" i="25"/>
  <c r="H1797" i="6" s="1"/>
  <c r="F1782" i="25"/>
  <c r="E1784" i="25" l="1"/>
  <c r="G1783" i="25"/>
  <c r="H1798" i="6" s="1"/>
  <c r="F1783" i="25"/>
  <c r="G1784" i="25" l="1"/>
  <c r="H1799" i="6" s="1"/>
  <c r="E1785" i="25"/>
  <c r="F1784" i="25"/>
  <c r="E1786" i="25" l="1"/>
  <c r="F1785" i="25"/>
  <c r="G1785" i="25"/>
  <c r="H1800" i="6" s="1"/>
  <c r="E1787" i="25" l="1"/>
  <c r="F1786" i="25"/>
  <c r="G1786" i="25"/>
  <c r="H1801" i="6" s="1"/>
  <c r="F1787" i="25" l="1"/>
  <c r="G1787" i="25"/>
  <c r="H1802" i="6" s="1"/>
  <c r="E1788" i="25"/>
  <c r="E1789" i="25" l="1"/>
  <c r="F1788" i="25"/>
  <c r="G1788" i="25"/>
  <c r="H1803" i="6" s="1"/>
  <c r="E1790" i="25" l="1"/>
  <c r="F1789" i="25"/>
  <c r="G1789" i="25"/>
  <c r="H1804" i="6" s="1"/>
  <c r="F1790" i="25" l="1"/>
  <c r="G1790" i="25"/>
  <c r="H1805" i="6" s="1"/>
  <c r="E1791" i="25"/>
  <c r="F1791" i="25" l="1"/>
  <c r="E1792" i="25"/>
  <c r="G1791" i="25"/>
  <c r="H1806" i="6" s="1"/>
  <c r="E1793" i="25" l="1"/>
  <c r="G1792" i="25"/>
  <c r="H1807" i="6" s="1"/>
  <c r="F1792" i="25"/>
  <c r="E1794" i="25" l="1"/>
  <c r="G1793" i="25"/>
  <c r="H1808" i="6" s="1"/>
  <c r="F1793" i="25"/>
  <c r="F1794" i="25" l="1"/>
  <c r="E1795" i="25"/>
  <c r="G1794" i="25"/>
  <c r="H1809" i="6" s="1"/>
  <c r="F1795" i="25" l="1"/>
  <c r="G1795" i="25"/>
  <c r="H1810" i="6" s="1"/>
  <c r="E1796" i="25"/>
  <c r="G1796" i="25" l="1"/>
  <c r="H1811" i="6" s="1"/>
  <c r="E1797" i="25"/>
  <c r="F1796" i="25"/>
  <c r="F1797" i="25" l="1"/>
  <c r="G1797" i="25"/>
  <c r="H1812" i="6" s="1"/>
  <c r="E1798" i="25"/>
  <c r="F1798" i="25" l="1"/>
  <c r="G1798" i="25"/>
  <c r="H1813" i="6" s="1"/>
  <c r="E1799" i="25"/>
  <c r="G1799" i="25" l="1"/>
  <c r="H1814" i="6" s="1"/>
  <c r="E1800" i="25"/>
  <c r="F1799" i="25"/>
  <c r="G1800" i="25" l="1"/>
  <c r="H1815" i="6" s="1"/>
  <c r="F1800" i="25"/>
  <c r="E1801" i="25"/>
  <c r="F1801" i="25" l="1"/>
  <c r="E1802" i="25"/>
  <c r="G1801" i="25"/>
  <c r="H1816" i="6" s="1"/>
  <c r="F1802" i="25" l="1"/>
  <c r="G1802" i="25"/>
  <c r="H1817" i="6" s="1"/>
  <c r="E1803" i="25"/>
  <c r="F1803" i="25" l="1"/>
  <c r="G1803" i="25"/>
  <c r="H1818" i="6" s="1"/>
  <c r="E1804" i="25"/>
  <c r="G1804" i="25" l="1"/>
  <c r="H1819" i="6" s="1"/>
  <c r="E1805" i="25"/>
  <c r="F1804" i="25"/>
  <c r="E1806" i="25" l="1"/>
  <c r="G1805" i="25"/>
  <c r="H1820" i="6" s="1"/>
  <c r="F1805" i="25"/>
  <c r="F1806" i="25" l="1"/>
  <c r="G1806" i="25"/>
  <c r="H1821" i="6" s="1"/>
  <c r="E1807" i="25"/>
  <c r="G1807" i="25" l="1"/>
  <c r="H1822" i="6" s="1"/>
  <c r="E1808" i="25"/>
  <c r="F1807" i="25"/>
  <c r="G1808" i="25" l="1"/>
  <c r="H1823" i="6" s="1"/>
  <c r="E1809" i="25"/>
  <c r="F1808" i="25"/>
  <c r="F1809" i="25" l="1"/>
  <c r="E1810" i="25"/>
  <c r="G1809" i="25"/>
  <c r="H1824" i="6" s="1"/>
  <c r="E1811" i="25" l="1"/>
  <c r="G1810" i="25"/>
  <c r="H1825" i="6" s="1"/>
  <c r="F1810" i="25"/>
  <c r="E1812" i="25" l="1"/>
  <c r="F1811" i="25"/>
  <c r="G1811" i="25"/>
  <c r="H1826" i="6" s="1"/>
  <c r="G1812" i="25" l="1"/>
  <c r="H1827" i="6" s="1"/>
  <c r="E1813" i="25"/>
  <c r="F1812" i="25"/>
  <c r="E1814" i="25" l="1"/>
  <c r="G1813" i="25"/>
  <c r="H1828" i="6" s="1"/>
  <c r="F1813" i="25"/>
  <c r="F1814" i="25" l="1"/>
  <c r="G1814" i="25"/>
  <c r="H1829" i="6" s="1"/>
  <c r="E1815" i="25"/>
  <c r="E1816" i="25" l="1"/>
  <c r="G1815" i="25"/>
  <c r="H1830" i="6" s="1"/>
  <c r="F1815" i="25"/>
  <c r="G1816" i="25" l="1"/>
  <c r="H1831" i="6" s="1"/>
  <c r="E1817" i="25"/>
  <c r="F1816" i="25"/>
  <c r="E1818" i="25" l="1"/>
  <c r="G1817" i="25"/>
  <c r="H1832" i="6" s="1"/>
  <c r="F1817" i="25"/>
  <c r="E1819" i="25" l="1"/>
  <c r="G1818" i="25"/>
  <c r="H1833" i="6" s="1"/>
  <c r="F1818" i="25"/>
  <c r="G1819" i="25" l="1"/>
  <c r="H1834" i="6" s="1"/>
  <c r="F1819" i="25"/>
  <c r="E1820" i="25"/>
  <c r="G1820" i="25" l="1"/>
  <c r="H1835" i="6" s="1"/>
  <c r="F1820" i="25"/>
  <c r="E1821" i="25"/>
  <c r="F1821" i="25" l="1"/>
  <c r="E1822" i="25"/>
  <c r="G1821" i="25"/>
  <c r="H1836" i="6" s="1"/>
  <c r="E1823" i="25" l="1"/>
  <c r="G1822" i="25"/>
  <c r="H1837" i="6" s="1"/>
  <c r="F1822" i="25"/>
  <c r="G1823" i="25" l="1"/>
  <c r="H1838" i="6" s="1"/>
  <c r="E1824" i="25"/>
  <c r="F1823" i="25"/>
  <c r="F1824" i="25" l="1"/>
  <c r="G1824" i="25"/>
  <c r="H1839" i="6" s="1"/>
  <c r="E1825" i="25"/>
  <c r="F1825" i="25" l="1"/>
  <c r="G1825" i="25"/>
  <c r="H1840" i="6" s="1"/>
  <c r="E1826" i="25"/>
  <c r="E1827" i="25" l="1"/>
  <c r="G1826" i="25"/>
  <c r="H1841" i="6" s="1"/>
  <c r="F1826" i="25"/>
  <c r="G1827" i="25" l="1"/>
  <c r="H1842" i="6" s="1"/>
  <c r="F1827" i="25"/>
  <c r="E1828" i="25"/>
  <c r="G1828" i="25" l="1"/>
  <c r="H1843" i="6" s="1"/>
  <c r="E1829" i="25"/>
  <c r="F1828" i="25"/>
  <c r="F1829" i="25" l="1"/>
  <c r="G1829" i="25"/>
  <c r="H1844" i="6" s="1"/>
  <c r="E1830" i="25"/>
  <c r="F1830" i="25" l="1"/>
  <c r="G1830" i="25"/>
  <c r="H1845" i="6" s="1"/>
  <c r="E1831" i="25"/>
  <c r="G1831" i="25" l="1"/>
  <c r="H1846" i="6" s="1"/>
  <c r="E1832" i="25"/>
  <c r="F1831" i="25"/>
  <c r="G1832" i="25" l="1"/>
  <c r="H1847" i="6" s="1"/>
  <c r="E1833" i="25"/>
  <c r="F1832" i="25"/>
  <c r="F1833" i="25" l="1"/>
  <c r="G1833" i="25"/>
  <c r="H1848" i="6" s="1"/>
  <c r="E1834" i="25"/>
  <c r="F1834" i="25" l="1"/>
  <c r="G1834" i="25"/>
  <c r="H1849" i="6" s="1"/>
  <c r="E1835" i="25"/>
  <c r="F1835" i="25" l="1"/>
  <c r="E1836" i="25"/>
  <c r="G1835" i="25"/>
  <c r="H1850" i="6" s="1"/>
  <c r="F1836" i="25" l="1"/>
  <c r="G1836" i="25"/>
  <c r="H1851" i="6" s="1"/>
  <c r="E1837" i="25"/>
  <c r="F1837" i="25" l="1"/>
  <c r="E1838" i="25"/>
  <c r="G1837" i="25"/>
  <c r="H1852" i="6" s="1"/>
  <c r="F1838" i="25" l="1"/>
  <c r="G1838" i="25"/>
  <c r="H1853" i="6" s="1"/>
  <c r="E1839" i="25"/>
  <c r="G1839" i="25" l="1"/>
  <c r="H1854" i="6" s="1"/>
  <c r="E1840" i="25"/>
  <c r="F1839" i="25"/>
  <c r="G1840" i="25" l="1"/>
  <c r="H1855" i="6" s="1"/>
  <c r="F1840" i="25"/>
  <c r="E1841" i="25"/>
  <c r="F1841" i="25" l="1"/>
  <c r="G1841" i="25"/>
  <c r="H1856" i="6" s="1"/>
  <c r="E1842" i="25"/>
  <c r="F1842" i="25" l="1"/>
  <c r="G1842" i="25"/>
  <c r="H1857" i="6" s="1"/>
  <c r="E1843" i="25"/>
  <c r="G1843" i="25" l="1"/>
  <c r="H1858" i="6" s="1"/>
  <c r="F1843" i="25"/>
  <c r="E1844" i="25"/>
  <c r="G1844" i="25" l="1"/>
  <c r="H1859" i="6" s="1"/>
  <c r="F1844" i="25"/>
  <c r="E1845" i="25"/>
  <c r="F1845" i="25" l="1"/>
  <c r="G1845" i="25"/>
  <c r="H1860" i="6" s="1"/>
  <c r="E1846" i="25"/>
  <c r="E1847" i="25" l="1"/>
  <c r="F1846" i="25"/>
  <c r="G1846" i="25"/>
  <c r="H1861" i="6" s="1"/>
  <c r="F1847" i="25" l="1"/>
  <c r="E1848" i="25"/>
  <c r="G1847" i="25"/>
  <c r="H1862" i="6" s="1"/>
  <c r="E1849" i="25" l="1"/>
  <c r="G1848" i="25"/>
  <c r="H1863" i="6" s="1"/>
  <c r="F1848" i="25"/>
  <c r="E1850" i="25" l="1"/>
  <c r="G1849" i="25"/>
  <c r="H1864" i="6" s="1"/>
  <c r="F1849" i="25"/>
  <c r="E1851" i="25" l="1"/>
  <c r="F1850" i="25"/>
  <c r="G1850" i="25"/>
  <c r="H1865" i="6" s="1"/>
  <c r="E1852" i="25" l="1"/>
  <c r="G1851" i="25"/>
  <c r="H1866" i="6" s="1"/>
  <c r="F1851" i="25"/>
  <c r="G1852" i="25" l="1"/>
  <c r="H1867" i="6" s="1"/>
  <c r="F1852" i="25"/>
  <c r="E1853" i="25"/>
  <c r="F1853" i="25" l="1"/>
  <c r="G1853" i="25"/>
  <c r="H1868" i="6" s="1"/>
  <c r="E1854" i="25"/>
  <c r="F1854" i="25" l="1"/>
  <c r="G1854" i="25"/>
  <c r="H1869" i="6" s="1"/>
  <c r="E1855" i="25"/>
  <c r="G1855" i="25" l="1"/>
  <c r="H1870" i="6" s="1"/>
  <c r="F1855" i="25"/>
  <c r="E1856" i="25"/>
  <c r="G1856" i="25" l="1"/>
  <c r="H1871" i="6" s="1"/>
  <c r="E1857" i="25"/>
  <c r="F1856" i="25"/>
  <c r="E1858" i="25" l="1"/>
  <c r="G1857" i="25"/>
  <c r="H1872" i="6" s="1"/>
  <c r="F1857" i="25"/>
  <c r="E1859" i="25" l="1"/>
  <c r="F1858" i="25"/>
  <c r="G1858" i="25"/>
  <c r="H1873" i="6" s="1"/>
  <c r="F1859" i="25" l="1"/>
  <c r="E1860" i="25"/>
  <c r="G1859" i="25"/>
  <c r="H1874" i="6" s="1"/>
  <c r="E1861" i="25" l="1"/>
  <c r="G1860" i="25"/>
  <c r="H1875" i="6" s="1"/>
  <c r="F1860" i="25"/>
  <c r="F1861" i="25" l="1"/>
  <c r="G1861" i="25"/>
  <c r="H1876" i="6" s="1"/>
  <c r="E1862" i="25"/>
  <c r="G1862" i="25" l="1"/>
  <c r="H1877" i="6" s="1"/>
  <c r="F1862" i="25"/>
  <c r="E1863" i="25"/>
  <c r="E1864" i="25" l="1"/>
  <c r="G1863" i="25"/>
  <c r="H1878" i="6" s="1"/>
  <c r="F1863" i="25"/>
  <c r="G1864" i="25" l="1"/>
  <c r="H1879" i="6" s="1"/>
  <c r="F1864" i="25"/>
  <c r="E1865" i="25"/>
  <c r="E1866" i="25" l="1"/>
  <c r="G1865" i="25"/>
  <c r="H1880" i="6" s="1"/>
  <c r="F1865" i="25"/>
  <c r="E1867" i="25" l="1"/>
  <c r="G1866" i="25"/>
  <c r="H1881" i="6" s="1"/>
  <c r="F1866" i="25"/>
  <c r="F1867" i="25" l="1"/>
  <c r="E1868" i="25"/>
  <c r="G1867" i="25"/>
  <c r="H1882" i="6" s="1"/>
  <c r="G1868" i="25" l="1"/>
  <c r="H1883" i="6" s="1"/>
  <c r="E1869" i="25"/>
  <c r="F1868" i="25"/>
  <c r="F1869" i="25" l="1"/>
  <c r="G1869" i="25"/>
  <c r="H1884" i="6" s="1"/>
  <c r="E1870" i="25"/>
  <c r="E1871" i="25" l="1"/>
  <c r="G1870" i="25"/>
  <c r="H1885" i="6" s="1"/>
  <c r="F1870" i="25"/>
  <c r="F1871" i="25" l="1"/>
  <c r="E1872" i="25"/>
  <c r="G1871" i="25"/>
  <c r="H1886" i="6" s="1"/>
  <c r="G1872" i="25" l="1"/>
  <c r="H1887" i="6" s="1"/>
  <c r="E1873" i="25"/>
  <c r="F1872" i="25"/>
  <c r="F1873" i="25" l="1"/>
  <c r="G1873" i="25"/>
  <c r="H1888" i="6" s="1"/>
  <c r="E1874" i="25"/>
  <c r="E1875" i="25" l="1"/>
  <c r="F1874" i="25"/>
  <c r="G1874" i="25"/>
  <c r="H1889" i="6" s="1"/>
  <c r="E1876" i="25" l="1"/>
  <c r="F1875" i="25"/>
  <c r="G1875" i="25"/>
  <c r="H1890" i="6" s="1"/>
  <c r="G1876" i="25" l="1"/>
  <c r="H1891" i="6" s="1"/>
  <c r="E1877" i="25"/>
  <c r="F1876" i="25"/>
  <c r="F1877" i="25" l="1"/>
  <c r="G1877" i="25"/>
  <c r="H1892" i="6" s="1"/>
  <c r="E1878" i="25"/>
  <c r="E1879" i="25" l="1"/>
  <c r="G1878" i="25"/>
  <c r="H1893" i="6" s="1"/>
  <c r="F1878" i="25"/>
  <c r="G1879" i="25" l="1"/>
  <c r="H1894" i="6" s="1"/>
  <c r="F1879" i="25"/>
  <c r="E1880" i="25"/>
  <c r="E1881" i="25" l="1"/>
  <c r="G1880" i="25"/>
  <c r="H1895" i="6" s="1"/>
  <c r="F1880" i="25"/>
  <c r="G1881" i="25" l="1"/>
  <c r="H1896" i="6" s="1"/>
  <c r="F1881" i="25"/>
  <c r="E1882" i="25"/>
  <c r="E1883" i="25" l="1"/>
  <c r="G1882" i="25"/>
  <c r="H1897" i="6" s="1"/>
  <c r="F1882" i="25"/>
  <c r="F1883" i="25" l="1"/>
  <c r="G1883" i="25"/>
  <c r="H1898" i="6" s="1"/>
  <c r="E1884" i="25"/>
  <c r="E1885" i="25" l="1"/>
  <c r="F1884" i="25"/>
  <c r="G1884" i="25"/>
  <c r="H1899" i="6" s="1"/>
  <c r="F1885" i="25" l="1"/>
  <c r="E1886" i="25"/>
  <c r="G1885" i="25"/>
  <c r="H1900" i="6" s="1"/>
  <c r="G1886" i="25" l="1"/>
  <c r="H1901" i="6" s="1"/>
  <c r="E1887" i="25"/>
  <c r="F1886" i="25"/>
  <c r="F1887" i="25" l="1"/>
  <c r="E1888" i="25"/>
  <c r="G1887" i="25"/>
  <c r="H1902" i="6" s="1"/>
  <c r="G1888" i="25" l="1"/>
  <c r="H1903" i="6" s="1"/>
  <c r="F1888" i="25"/>
  <c r="E1889" i="25"/>
  <c r="F1889" i="25" l="1"/>
  <c r="G1889" i="25"/>
  <c r="H1904" i="6" s="1"/>
  <c r="E1890" i="25"/>
  <c r="E1891" i="25" l="1"/>
  <c r="F1890" i="25"/>
  <c r="G1890" i="25"/>
  <c r="H1905" i="6" s="1"/>
  <c r="F1891" i="25" l="1"/>
  <c r="E1892" i="25"/>
  <c r="G1891" i="25"/>
  <c r="H1906" i="6" s="1"/>
  <c r="F1892" i="25" l="1"/>
  <c r="G1892" i="25"/>
  <c r="H1907" i="6" s="1"/>
  <c r="E1893" i="25"/>
  <c r="E1894" i="25" l="1"/>
  <c r="F1893" i="25"/>
  <c r="G1893" i="25"/>
  <c r="H1908" i="6" s="1"/>
  <c r="E1895" i="25" l="1"/>
  <c r="F1894" i="25"/>
  <c r="G1894" i="25"/>
  <c r="H1909" i="6" s="1"/>
  <c r="F1895" i="25" l="1"/>
  <c r="G1895" i="25"/>
  <c r="H1910" i="6" s="1"/>
  <c r="E1896" i="25"/>
  <c r="G1896" i="25" l="1"/>
  <c r="H1911" i="6" s="1"/>
  <c r="E1897" i="25"/>
  <c r="F1896" i="25"/>
  <c r="F1897" i="25" l="1"/>
  <c r="E1898" i="25"/>
  <c r="G1897" i="25"/>
  <c r="H1912" i="6" s="1"/>
  <c r="E1899" i="25" l="1"/>
  <c r="F1898" i="25"/>
  <c r="G1898" i="25"/>
  <c r="H1913" i="6" s="1"/>
  <c r="G1899" i="25" l="1"/>
  <c r="H1914" i="6" s="1"/>
  <c r="F1899" i="25"/>
  <c r="E1900" i="25"/>
  <c r="F1900" i="25" l="1"/>
  <c r="E1901" i="25"/>
  <c r="G1900" i="25"/>
  <c r="H1915" i="6" s="1"/>
  <c r="F1901" i="25" l="1"/>
  <c r="G1901" i="25"/>
  <c r="H1916" i="6" s="1"/>
  <c r="E1902" i="25"/>
  <c r="E1903" i="25" l="1"/>
  <c r="F1902" i="25"/>
  <c r="G1902" i="25"/>
  <c r="H1917" i="6" s="1"/>
  <c r="E1904" i="25" l="1"/>
  <c r="G1903" i="25"/>
  <c r="H1918" i="6" s="1"/>
  <c r="F1903" i="25"/>
  <c r="G1904" i="25" l="1"/>
  <c r="H1919" i="6" s="1"/>
  <c r="F1904" i="25"/>
  <c r="E1905" i="25"/>
  <c r="E1906" i="25" l="1"/>
  <c r="F1905" i="25"/>
  <c r="G1905" i="25"/>
  <c r="H1920" i="6" s="1"/>
  <c r="E1907" i="25" l="1"/>
  <c r="F1906" i="25"/>
  <c r="G1906" i="25"/>
  <c r="H1921" i="6" s="1"/>
  <c r="G1907" i="25" l="1"/>
  <c r="H1922" i="6" s="1"/>
  <c r="F1907" i="25"/>
  <c r="E1908" i="25"/>
  <c r="G1908" i="25" l="1"/>
  <c r="H1923" i="6" s="1"/>
  <c r="E1909" i="25"/>
  <c r="F1908" i="25"/>
  <c r="E1910" i="25" l="1"/>
  <c r="G1909" i="25"/>
  <c r="H1924" i="6" s="1"/>
  <c r="F1909" i="25"/>
  <c r="E1911" i="25" l="1"/>
  <c r="F1910" i="25"/>
  <c r="G1910" i="25"/>
  <c r="H1925" i="6" s="1"/>
  <c r="F1911" i="25" l="1"/>
  <c r="G1911" i="25"/>
  <c r="H1926" i="6" s="1"/>
  <c r="E1912" i="25"/>
  <c r="G1912" i="25" l="1"/>
  <c r="H1927" i="6" s="1"/>
  <c r="F1912" i="25"/>
  <c r="E1913" i="25"/>
  <c r="F1913" i="25" l="1"/>
  <c r="G1913" i="25"/>
  <c r="H1928" i="6" s="1"/>
  <c r="E1914" i="25"/>
  <c r="E1915" i="25" l="1"/>
  <c r="G1914" i="25"/>
  <c r="H1929" i="6" s="1"/>
  <c r="F1914" i="25"/>
  <c r="G1915" i="25" l="1"/>
  <c r="H1930" i="6" s="1"/>
  <c r="F1915" i="25"/>
  <c r="E1916" i="25"/>
  <c r="G1916" i="25" l="1"/>
  <c r="H1931" i="6" s="1"/>
  <c r="E1917" i="25"/>
  <c r="F1916" i="25"/>
  <c r="F1917" i="25" l="1"/>
  <c r="E1918" i="25"/>
  <c r="G1917" i="25"/>
  <c r="H1932" i="6" s="1"/>
  <c r="F1918" i="25" l="1"/>
  <c r="G1918" i="25"/>
  <c r="H1933" i="6" s="1"/>
  <c r="E1919" i="25"/>
  <c r="F1919" i="25" l="1"/>
  <c r="G1919" i="25"/>
  <c r="H1934" i="6" s="1"/>
  <c r="E1920" i="25"/>
  <c r="G1920" i="25" l="1"/>
  <c r="H1935" i="6" s="1"/>
  <c r="F1920" i="25"/>
  <c r="E1921" i="25"/>
  <c r="F1921" i="25" l="1"/>
  <c r="G1921" i="25"/>
  <c r="H1936" i="6" s="1"/>
  <c r="E1922" i="25"/>
  <c r="F1922" i="25" l="1"/>
  <c r="G1922" i="25"/>
  <c r="H1937" i="6" s="1"/>
  <c r="E1923" i="25"/>
  <c r="F1923" i="25" l="1"/>
  <c r="E1924" i="25"/>
  <c r="G1923" i="25"/>
  <c r="H1938" i="6" s="1"/>
  <c r="G1924" i="25" l="1"/>
  <c r="H1939" i="6" s="1"/>
  <c r="E1925" i="25"/>
  <c r="F1924" i="25"/>
  <c r="E1926" i="25" l="1"/>
  <c r="G1925" i="25"/>
  <c r="H1940" i="6" s="1"/>
  <c r="F1925" i="25"/>
  <c r="F1926" i="25" l="1"/>
  <c r="E1927" i="25"/>
  <c r="G1926" i="25"/>
  <c r="H1941" i="6" s="1"/>
  <c r="G1927" i="25" l="1"/>
  <c r="H1942" i="6" s="1"/>
  <c r="E1928" i="25"/>
  <c r="F1927" i="25"/>
  <c r="G1928" i="25" l="1"/>
  <c r="H1943" i="6" s="1"/>
  <c r="F1928" i="25"/>
  <c r="E1929" i="25"/>
  <c r="E1930" i="25" l="1"/>
  <c r="G1929" i="25"/>
  <c r="H1944" i="6" s="1"/>
  <c r="F1929" i="25"/>
  <c r="F1930" i="25" l="1"/>
  <c r="G1930" i="25"/>
  <c r="H1945" i="6" s="1"/>
  <c r="E1931" i="25"/>
  <c r="G1931" i="25" l="1"/>
  <c r="H1946" i="6" s="1"/>
  <c r="E1932" i="25"/>
  <c r="F1931" i="25"/>
  <c r="G1932" i="25" l="1"/>
  <c r="H1947" i="6" s="1"/>
  <c r="E1933" i="25"/>
  <c r="F1932" i="25"/>
  <c r="F1933" i="25" l="1"/>
  <c r="E1934" i="25"/>
  <c r="G1933" i="25"/>
  <c r="H1948" i="6" s="1"/>
  <c r="E1935" i="25" l="1"/>
  <c r="G1934" i="25"/>
  <c r="H1949" i="6" s="1"/>
  <c r="F1934" i="25"/>
  <c r="G1935" i="25" l="1"/>
  <c r="H1950" i="6" s="1"/>
  <c r="F1935" i="25"/>
  <c r="E1936" i="25"/>
  <c r="G1936" i="25" l="1"/>
  <c r="H1951" i="6" s="1"/>
  <c r="F1936" i="25"/>
  <c r="E1937" i="25"/>
  <c r="F1937" i="25" l="1"/>
  <c r="G1937" i="25"/>
  <c r="H1952" i="6" s="1"/>
  <c r="E1938" i="25"/>
  <c r="F1938" i="25" l="1"/>
  <c r="E1939" i="25"/>
  <c r="G1938" i="25"/>
  <c r="H1953" i="6" s="1"/>
  <c r="G1939" i="25" l="1"/>
  <c r="H1954" i="6" s="1"/>
  <c r="F1939" i="25"/>
  <c r="E1940" i="25"/>
  <c r="G1940" i="25" l="1"/>
  <c r="H1955" i="6" s="1"/>
  <c r="E1941" i="25"/>
  <c r="F1940" i="25"/>
  <c r="F1941" i="25" l="1"/>
  <c r="E1942" i="25"/>
  <c r="G1941" i="25"/>
  <c r="H1956" i="6" s="1"/>
  <c r="E1943" i="25" l="1"/>
  <c r="G1942" i="25"/>
  <c r="H1957" i="6" s="1"/>
  <c r="F1942" i="25"/>
  <c r="G1943" i="25" l="1"/>
  <c r="H1958" i="6" s="1"/>
  <c r="E1944" i="25"/>
  <c r="F1943" i="25"/>
  <c r="F1944" i="25" l="1"/>
  <c r="G1944" i="25"/>
  <c r="H1959" i="6" s="1"/>
  <c r="E1945" i="25"/>
  <c r="F1945" i="25" l="1"/>
  <c r="G1945" i="25"/>
  <c r="H1960" i="6" s="1"/>
  <c r="E1946" i="25"/>
  <c r="E1947" i="25" l="1"/>
  <c r="F1946" i="25"/>
  <c r="G1946" i="25"/>
  <c r="H1961" i="6" s="1"/>
  <c r="E1948" i="25" l="1"/>
  <c r="F1947" i="25"/>
  <c r="G1947" i="25"/>
  <c r="H1962" i="6" s="1"/>
  <c r="G1948" i="25" l="1"/>
  <c r="H1963" i="6" s="1"/>
  <c r="E1949" i="25"/>
  <c r="F1948" i="25"/>
  <c r="F1949" i="25" l="1"/>
  <c r="G1949" i="25"/>
  <c r="H1964" i="6" s="1"/>
  <c r="E1950" i="25"/>
  <c r="F1950" i="25" l="1"/>
  <c r="G1950" i="25"/>
  <c r="H1965" i="6" s="1"/>
  <c r="E1951" i="25"/>
  <c r="E1952" i="25" l="1"/>
  <c r="F1951" i="25"/>
  <c r="G1951" i="25"/>
  <c r="H1966" i="6" s="1"/>
  <c r="G1952" i="25" l="1"/>
  <c r="H1967" i="6" s="1"/>
  <c r="E1953" i="25"/>
  <c r="F1952" i="25"/>
  <c r="E1954" i="25" l="1"/>
  <c r="G1953" i="25"/>
  <c r="H1968" i="6" s="1"/>
  <c r="F1953" i="25"/>
  <c r="E1955" i="25" l="1"/>
  <c r="F1954" i="25"/>
  <c r="G1954" i="25"/>
  <c r="H1969" i="6" s="1"/>
  <c r="F1955" i="25" l="1"/>
  <c r="E1956" i="25"/>
  <c r="G1955" i="25"/>
  <c r="H1970" i="6" s="1"/>
  <c r="E1957" i="25" l="1"/>
  <c r="F1956" i="25"/>
  <c r="G1956" i="25"/>
  <c r="H1971" i="6" s="1"/>
  <c r="E1958" i="25" l="1"/>
  <c r="G1957" i="25"/>
  <c r="H1972" i="6" s="1"/>
  <c r="F1957" i="25"/>
  <c r="E1959" i="25" l="1"/>
  <c r="G1958" i="25"/>
  <c r="H1973" i="6" s="1"/>
  <c r="F1958" i="25"/>
  <c r="G1959" i="25" l="1"/>
  <c r="H1974" i="6" s="1"/>
  <c r="F1959" i="25"/>
  <c r="E1960" i="25"/>
  <c r="G1960" i="25" l="1"/>
  <c r="H1975" i="6" s="1"/>
  <c r="F1960" i="25"/>
  <c r="E1961" i="25"/>
  <c r="F1961" i="25" l="1"/>
  <c r="E1962" i="25"/>
  <c r="G1961" i="25"/>
  <c r="H1976" i="6" s="1"/>
  <c r="F1962" i="25" l="1"/>
  <c r="G1962" i="25"/>
  <c r="H1977" i="6" s="1"/>
  <c r="E1963" i="25"/>
  <c r="F1963" i="25" l="1"/>
  <c r="G1963" i="25"/>
  <c r="H1978" i="6" s="1"/>
  <c r="E1964" i="25"/>
  <c r="G1964" i="25" l="1"/>
  <c r="H1979" i="6" s="1"/>
  <c r="F1964" i="25"/>
  <c r="E1965" i="25"/>
  <c r="F1965" i="25" l="1"/>
  <c r="E1966" i="25"/>
  <c r="G1965" i="25"/>
  <c r="H1980" i="6" s="1"/>
  <c r="F1966" i="25" l="1"/>
  <c r="G1966" i="25"/>
  <c r="H1981" i="6" s="1"/>
  <c r="E1967" i="25"/>
  <c r="F1967" i="25" l="1"/>
  <c r="E1968" i="25"/>
  <c r="G1967" i="25"/>
  <c r="H1982" i="6" s="1"/>
  <c r="E1969" i="25" l="1"/>
  <c r="G1968" i="25"/>
  <c r="H1983" i="6" s="1"/>
  <c r="F1968" i="25"/>
  <c r="E1970" i="25" l="1"/>
  <c r="G1969" i="25"/>
  <c r="H1984" i="6" s="1"/>
  <c r="F1969" i="25"/>
  <c r="F1970" i="25" l="1"/>
  <c r="G1970" i="25"/>
  <c r="H1985" i="6" s="1"/>
  <c r="E1971" i="25"/>
  <c r="F1971" i="25" l="1"/>
  <c r="G1971" i="25"/>
  <c r="H1986" i="6" s="1"/>
  <c r="E1972" i="25"/>
  <c r="F1972" i="25" l="1"/>
  <c r="G1972" i="25"/>
  <c r="H1987" i="6" s="1"/>
  <c r="E1973" i="25"/>
  <c r="F1973" i="25" l="1"/>
  <c r="G1973" i="25"/>
  <c r="H1988" i="6" s="1"/>
  <c r="E1974" i="25"/>
  <c r="F1974" i="25" l="1"/>
  <c r="G1974" i="25"/>
  <c r="H1989" i="6" s="1"/>
  <c r="E1975" i="25"/>
  <c r="G1975" i="25" l="1"/>
  <c r="H1990" i="6" s="1"/>
  <c r="F1975" i="25"/>
  <c r="E1976" i="25"/>
  <c r="G1976" i="25" l="1"/>
  <c r="H1991" i="6" s="1"/>
  <c r="E1977" i="25"/>
  <c r="F1976" i="25"/>
  <c r="E1978" i="25" l="1"/>
  <c r="G1977" i="25"/>
  <c r="H1992" i="6" s="1"/>
  <c r="F1977" i="25"/>
  <c r="E1979" i="25" l="1"/>
  <c r="F1978" i="25"/>
  <c r="G1978" i="25"/>
  <c r="H1993" i="6" s="1"/>
  <c r="F1979" i="25" l="1"/>
  <c r="E1980" i="25"/>
  <c r="G1979" i="25"/>
  <c r="H1994" i="6" s="1"/>
  <c r="G1980" i="25" l="1"/>
  <c r="H1995" i="6" s="1"/>
  <c r="F1980" i="25"/>
  <c r="E1981" i="25"/>
  <c r="E1982" i="25" l="1"/>
  <c r="F1981" i="25"/>
  <c r="G1981" i="25"/>
  <c r="H1996" i="6" s="1"/>
  <c r="F1982" i="25" l="1"/>
  <c r="E1983" i="25"/>
  <c r="G1982" i="25"/>
  <c r="H1997" i="6" s="1"/>
  <c r="E1984" i="25" l="1"/>
  <c r="F1983" i="25"/>
  <c r="G1983" i="25"/>
  <c r="H1998" i="6" s="1"/>
  <c r="G1984" i="25" l="1"/>
  <c r="H1999" i="6" s="1"/>
  <c r="E1985" i="25"/>
  <c r="F1984" i="25"/>
  <c r="F1985" i="25" l="1"/>
  <c r="G1985" i="25"/>
  <c r="H2000" i="6" s="1"/>
  <c r="E1986" i="25"/>
  <c r="E1987" i="25" l="1"/>
  <c r="G1986" i="25"/>
  <c r="H2001" i="6" s="1"/>
  <c r="F1986" i="25"/>
  <c r="G1987" i="25" l="1"/>
  <c r="H2002" i="6" s="1"/>
  <c r="E1988" i="25"/>
  <c r="F1987" i="25"/>
  <c r="G1988" i="25" l="1"/>
  <c r="H2003" i="6" s="1"/>
  <c r="E1989" i="25"/>
  <c r="F1988" i="25"/>
  <c r="E1990" i="25" l="1"/>
  <c r="F1989" i="25"/>
  <c r="G1989" i="25"/>
  <c r="H2004" i="6" s="1"/>
  <c r="E1991" i="25" l="1"/>
  <c r="F1990" i="25"/>
  <c r="G1990" i="25"/>
  <c r="H2005" i="6" s="1"/>
  <c r="E1992" i="25" l="1"/>
  <c r="G1991" i="25"/>
  <c r="H2006" i="6" s="1"/>
  <c r="F1991" i="25"/>
  <c r="F1992" i="25" l="1"/>
  <c r="G1992" i="25"/>
  <c r="H2007" i="6" s="1"/>
  <c r="E1993" i="25"/>
  <c r="F1993" i="25" l="1"/>
  <c r="E1994" i="25"/>
  <c r="G1993" i="25"/>
  <c r="H2008" i="6" s="1"/>
  <c r="F1994" i="25" l="1"/>
  <c r="E1995" i="25"/>
  <c r="G1994" i="25"/>
  <c r="H2009" i="6" s="1"/>
  <c r="G1995" i="25" l="1"/>
  <c r="H2010" i="6" s="1"/>
  <c r="F1995" i="25"/>
  <c r="E1996" i="25"/>
  <c r="G1996" i="25" l="1"/>
  <c r="H2011" i="6" s="1"/>
  <c r="F1996" i="25"/>
  <c r="E1997" i="25"/>
  <c r="F1997" i="25" l="1"/>
  <c r="E1998" i="25"/>
  <c r="G1997" i="25"/>
  <c r="H2012" i="6" s="1"/>
  <c r="F1998" i="25" l="1"/>
  <c r="E1999" i="25"/>
  <c r="G1998" i="25"/>
  <c r="H2013" i="6" s="1"/>
  <c r="F1999" i="25" l="1"/>
  <c r="G1999" i="25"/>
  <c r="H2014" i="6" s="1"/>
  <c r="E2000" i="25"/>
  <c r="G2000" i="25" l="1"/>
  <c r="H2015" i="6" s="1"/>
  <c r="E2001" i="25"/>
  <c r="F2000" i="25"/>
  <c r="F2001" i="25" l="1"/>
  <c r="E2002" i="25"/>
  <c r="G2001" i="25"/>
  <c r="H2016" i="6" s="1"/>
  <c r="F2002" i="25" l="1"/>
  <c r="E2003" i="25"/>
  <c r="G2002" i="25"/>
  <c r="H2017" i="6" s="1"/>
  <c r="G2003" i="25" l="1"/>
  <c r="H2018" i="6" s="1"/>
  <c r="F2003" i="25"/>
  <c r="E2004" i="25"/>
  <c r="G2004" i="25" l="1"/>
  <c r="H2019" i="6" s="1"/>
  <c r="E2005" i="25"/>
  <c r="F2004" i="25"/>
  <c r="E2006" i="25" l="1"/>
  <c r="F2005" i="25"/>
  <c r="G2005" i="25"/>
  <c r="H2020" i="6" s="1"/>
  <c r="F2006" i="25" l="1"/>
  <c r="G2006" i="25"/>
  <c r="H2021" i="6" s="1"/>
  <c r="E2007" i="25"/>
  <c r="E2008" i="25" l="1"/>
  <c r="F2007" i="25"/>
  <c r="G2007" i="25"/>
  <c r="H2022" i="6" s="1"/>
  <c r="F2008" i="25" l="1"/>
  <c r="G2008" i="25"/>
  <c r="H2023" i="6" s="1"/>
  <c r="E2009" i="25"/>
  <c r="F2009" i="25" l="1"/>
  <c r="G2009" i="25"/>
  <c r="H2024" i="6" s="1"/>
  <c r="E2010" i="25"/>
  <c r="F2010" i="25" l="1"/>
  <c r="G2010" i="25"/>
  <c r="H2025" i="6" s="1"/>
  <c r="E2011" i="25"/>
  <c r="G2011" i="25" l="1"/>
  <c r="H2026" i="6" s="1"/>
  <c r="E2012" i="25"/>
  <c r="F2011" i="25"/>
  <c r="G2012" i="25" l="1"/>
  <c r="H2027" i="6" s="1"/>
  <c r="F2012" i="25"/>
  <c r="E2013" i="25"/>
  <c r="F2013" i="25" l="1"/>
  <c r="E2014" i="25"/>
  <c r="G2013" i="25"/>
  <c r="H2028" i="6" s="1"/>
  <c r="E2015" i="25" l="1"/>
  <c r="G2014" i="25"/>
  <c r="H2029" i="6" s="1"/>
  <c r="F2014" i="25"/>
  <c r="F2015" i="25" l="1"/>
  <c r="E2016" i="25"/>
  <c r="G2015" i="25"/>
  <c r="H2030" i="6" s="1"/>
  <c r="G2016" i="25" l="1"/>
  <c r="H2031" i="6" s="1"/>
  <c r="E2017" i="25"/>
  <c r="F2016" i="25"/>
  <c r="E2018" i="25" l="1"/>
  <c r="F2017" i="25"/>
  <c r="G2017" i="25"/>
  <c r="H2032" i="6" s="1"/>
  <c r="E2019" i="25" l="1"/>
  <c r="G2018" i="25"/>
  <c r="H2033" i="6" s="1"/>
  <c r="F2018" i="25"/>
  <c r="G2019" i="25" l="1"/>
  <c r="H2034" i="6" s="1"/>
  <c r="F2019" i="25"/>
  <c r="E2020" i="25"/>
  <c r="G2020" i="25" l="1"/>
  <c r="H2035" i="6" s="1"/>
  <c r="E2021" i="25"/>
  <c r="F2020" i="25"/>
  <c r="E2022" i="25" l="1"/>
  <c r="F2021" i="25"/>
  <c r="G2021" i="25"/>
  <c r="H2036" i="6" s="1"/>
  <c r="F2022" i="25" l="1"/>
  <c r="G2022" i="25"/>
  <c r="H2037" i="6" s="1"/>
  <c r="E2023" i="25"/>
  <c r="E2024" i="25" l="1"/>
  <c r="F2023" i="25"/>
  <c r="G2023" i="25"/>
  <c r="H2038" i="6" s="1"/>
  <c r="G2024" i="25" l="1"/>
  <c r="H2039" i="6" s="1"/>
  <c r="E2025" i="25"/>
  <c r="F2024" i="25"/>
  <c r="F2025" i="25" l="1"/>
  <c r="E2026" i="25"/>
  <c r="G2025" i="25"/>
  <c r="H2040" i="6" s="1"/>
  <c r="E2027" i="25" l="1"/>
  <c r="F2026" i="25"/>
  <c r="G2026" i="25"/>
  <c r="H2041" i="6" s="1"/>
  <c r="F2027" i="25" l="1"/>
  <c r="G2027" i="25"/>
  <c r="H2042" i="6" s="1"/>
  <c r="E2028" i="25"/>
  <c r="E2029" i="25" l="1"/>
  <c r="G2028" i="25"/>
  <c r="H2043" i="6" s="1"/>
  <c r="F2028" i="25"/>
  <c r="E2030" i="25" l="1"/>
  <c r="F2029" i="25"/>
  <c r="G2029" i="25"/>
  <c r="H2044" i="6" s="1"/>
  <c r="F2030" i="25" l="1"/>
  <c r="G2030" i="25"/>
  <c r="H2045" i="6" s="1"/>
  <c r="E2031" i="25"/>
  <c r="F2031" i="25" l="1"/>
  <c r="G2031" i="25"/>
  <c r="H2046" i="6" s="1"/>
  <c r="E2032" i="25"/>
  <c r="F2032" i="25" l="1"/>
  <c r="G2032" i="25"/>
  <c r="H2047" i="6" s="1"/>
  <c r="E2033" i="25"/>
  <c r="F2033" i="25" l="1"/>
  <c r="E2034" i="25"/>
  <c r="G2033" i="25"/>
  <c r="H2048" i="6" s="1"/>
  <c r="E2035" i="25" l="1"/>
  <c r="F2034" i="25"/>
  <c r="G2034" i="25"/>
  <c r="H2049" i="6" s="1"/>
  <c r="E2036" i="25" l="1"/>
  <c r="F2035" i="25"/>
  <c r="G2035" i="25"/>
  <c r="H2050" i="6" s="1"/>
  <c r="G2036" i="25" l="1"/>
  <c r="H2051" i="6" s="1"/>
  <c r="E2037" i="25"/>
  <c r="F2036" i="25"/>
  <c r="E2038" i="25" l="1"/>
  <c r="F2037" i="25"/>
  <c r="G2037" i="25"/>
  <c r="H2052" i="6" s="1"/>
  <c r="E2039" i="25" l="1"/>
  <c r="F2038" i="25"/>
  <c r="G2038" i="25"/>
  <c r="H2053" i="6" s="1"/>
  <c r="E2040" i="25" l="1"/>
  <c r="F2039" i="25"/>
  <c r="G2039" i="25"/>
  <c r="H2054" i="6" s="1"/>
  <c r="G2040" i="25" l="1"/>
  <c r="H2055" i="6" s="1"/>
  <c r="F2040" i="25"/>
  <c r="E2041" i="25"/>
  <c r="F2041" i="25" l="1"/>
  <c r="E2042" i="25"/>
  <c r="G2041" i="25"/>
  <c r="H2056" i="6" s="1"/>
  <c r="F2042" i="25" l="1"/>
  <c r="G2042" i="25"/>
  <c r="H2057" i="6" s="1"/>
  <c r="E2043" i="25"/>
  <c r="E2044" i="25" l="1"/>
  <c r="G2043" i="25"/>
  <c r="H2058" i="6" s="1"/>
  <c r="F2043" i="25"/>
  <c r="G2044" i="25" l="1"/>
  <c r="H2059" i="6" s="1"/>
  <c r="E2045" i="25"/>
  <c r="F2044" i="25"/>
  <c r="E2046" i="25" l="1"/>
  <c r="G2045" i="25"/>
  <c r="H2060" i="6" s="1"/>
  <c r="F2045" i="25"/>
  <c r="E2047" i="25" l="1"/>
  <c r="F2046" i="25"/>
  <c r="G2046" i="25"/>
  <c r="H2061" i="6" s="1"/>
  <c r="E2048" i="25" l="1"/>
  <c r="G2047" i="25"/>
  <c r="H2062" i="6" s="1"/>
  <c r="F2047" i="25"/>
  <c r="E2049" i="25" l="1"/>
  <c r="F2048" i="25"/>
  <c r="G2048" i="25"/>
  <c r="H2063" i="6" s="1"/>
  <c r="E2050" i="25" l="1"/>
  <c r="F2049" i="25"/>
  <c r="G2049" i="25"/>
  <c r="H2064" i="6" s="1"/>
  <c r="F2050" i="25" l="1"/>
  <c r="G2050" i="25"/>
  <c r="H2065" i="6" s="1"/>
  <c r="E2051" i="25"/>
  <c r="G2051" i="25" l="1"/>
  <c r="H2066" i="6" s="1"/>
  <c r="F2051" i="25"/>
  <c r="E2052" i="25"/>
  <c r="F2052" i="25" l="1"/>
  <c r="G2052" i="25"/>
  <c r="H2067" i="6" s="1"/>
  <c r="E2053" i="25"/>
  <c r="F2053" i="25" l="1"/>
  <c r="E2054" i="25"/>
  <c r="G2053" i="25"/>
  <c r="H2068" i="6" s="1"/>
  <c r="E2055" i="25" l="1"/>
  <c r="G2054" i="25"/>
  <c r="H2069" i="6" s="1"/>
  <c r="F2054" i="25"/>
  <c r="F2055" i="25" l="1"/>
  <c r="E2056" i="25"/>
  <c r="G2055" i="25"/>
  <c r="H2070" i="6" s="1"/>
  <c r="G2056" i="25" l="1"/>
  <c r="H2071" i="6" s="1"/>
  <c r="F2056" i="25"/>
  <c r="E2057" i="25"/>
  <c r="E2058" i="25" l="1"/>
  <c r="G2057" i="25"/>
  <c r="H2072" i="6" s="1"/>
  <c r="F2057" i="25"/>
  <c r="F2058" i="25" l="1"/>
  <c r="G2058" i="25"/>
  <c r="H2073" i="6" s="1"/>
  <c r="E2059" i="25"/>
  <c r="G2059" i="25" l="1"/>
  <c r="H2074" i="6" s="1"/>
  <c r="E2060" i="25"/>
  <c r="F2059" i="25"/>
  <c r="E2061" i="25" l="1"/>
  <c r="G2060" i="25"/>
  <c r="H2075" i="6" s="1"/>
  <c r="F2060" i="25"/>
  <c r="F2061" i="25" l="1"/>
  <c r="E2062" i="25"/>
  <c r="G2061" i="25"/>
  <c r="H2076" i="6" s="1"/>
  <c r="E2063" i="25" l="1"/>
  <c r="G2062" i="25"/>
  <c r="H2077" i="6" s="1"/>
  <c r="F2062" i="25"/>
  <c r="E2064" i="25" l="1"/>
  <c r="F2063" i="25"/>
  <c r="G2063" i="25"/>
  <c r="H2078" i="6" s="1"/>
  <c r="G2064" i="25" l="1"/>
  <c r="H2079" i="6" s="1"/>
  <c r="F2064" i="25"/>
  <c r="E2065" i="25"/>
  <c r="F2065" i="25" l="1"/>
  <c r="G2065" i="25"/>
  <c r="H2080" i="6" s="1"/>
  <c r="E2066" i="25"/>
  <c r="F2066" i="25" l="1"/>
  <c r="E2067" i="25"/>
  <c r="G2066" i="25"/>
  <c r="H2081" i="6" s="1"/>
  <c r="G2067" i="25" l="1"/>
  <c r="H2082" i="6" s="1"/>
  <c r="F2067" i="25"/>
  <c r="E2068" i="25"/>
  <c r="E2069" i="25" l="1"/>
  <c r="F2068" i="25"/>
  <c r="G2068" i="25"/>
  <c r="H2083" i="6" s="1"/>
  <c r="E2070" i="25" l="1"/>
  <c r="F2069" i="25"/>
  <c r="G2069" i="25"/>
  <c r="H2084" i="6" s="1"/>
  <c r="F2070" i="25" l="1"/>
  <c r="G2070" i="25"/>
  <c r="H2085" i="6" s="1"/>
  <c r="E2071" i="25"/>
  <c r="F2071" i="25" l="1"/>
  <c r="E2072" i="25"/>
  <c r="G2071" i="25"/>
  <c r="H2086" i="6" s="1"/>
  <c r="G2072" i="25" l="1"/>
  <c r="H2087" i="6" s="1"/>
  <c r="E2073" i="25"/>
  <c r="F2072" i="25"/>
  <c r="F2073" i="25" l="1"/>
  <c r="G2073" i="25"/>
  <c r="H2088" i="6" s="1"/>
  <c r="E2074" i="25"/>
  <c r="F2074" i="25" l="1"/>
  <c r="E2075" i="25"/>
  <c r="G2074" i="25"/>
  <c r="H2089" i="6" s="1"/>
  <c r="G2075" i="25" l="1"/>
  <c r="H2090" i="6" s="1"/>
  <c r="E2076" i="25"/>
  <c r="F2075" i="25"/>
  <c r="G2076" i="25" l="1"/>
  <c r="H2091" i="6" s="1"/>
  <c r="F2076" i="25"/>
  <c r="E2077" i="25"/>
  <c r="F2077" i="25" l="1"/>
  <c r="E2078" i="25"/>
  <c r="G2077" i="25"/>
  <c r="H2092" i="6" s="1"/>
  <c r="F2078" i="25" l="1"/>
  <c r="G2078" i="25"/>
  <c r="H2093" i="6" s="1"/>
  <c r="E2079" i="25"/>
  <c r="E2080" i="25" l="1"/>
  <c r="F2079" i="25"/>
  <c r="G2079" i="25"/>
  <c r="H2094" i="6" s="1"/>
  <c r="G2080" i="25" l="1"/>
  <c r="H2095" i="6" s="1"/>
  <c r="F2080" i="25"/>
  <c r="E2081" i="25"/>
  <c r="E2082" i="25" l="1"/>
  <c r="F2081" i="25"/>
  <c r="G2081" i="25"/>
  <c r="H2096" i="6" s="1"/>
  <c r="E2083" i="25" l="1"/>
  <c r="G2082" i="25"/>
  <c r="H2097" i="6" s="1"/>
  <c r="F2082" i="25"/>
  <c r="F2083" i="25" l="1"/>
  <c r="G2083" i="25"/>
  <c r="H2098" i="6" s="1"/>
  <c r="E2084" i="25"/>
  <c r="G2084" i="25" l="1"/>
  <c r="H2099" i="6" s="1"/>
  <c r="F2084" i="25"/>
  <c r="E2085" i="25"/>
  <c r="F2085" i="25" l="1"/>
  <c r="G2085" i="25"/>
  <c r="H2100" i="6" s="1"/>
  <c r="E2086" i="25"/>
  <c r="F2086" i="25" l="1"/>
  <c r="E2087" i="25"/>
  <c r="G2086" i="25"/>
  <c r="H2101" i="6" s="1"/>
  <c r="E2088" i="25" l="1"/>
  <c r="G2087" i="25"/>
  <c r="H2102" i="6" s="1"/>
  <c r="F2087" i="25"/>
  <c r="G2088" i="25" l="1"/>
  <c r="H2103" i="6" s="1"/>
  <c r="E2089" i="25"/>
  <c r="F2088" i="25"/>
  <c r="F2089" i="25" l="1"/>
  <c r="E2090" i="25"/>
  <c r="G2089" i="25"/>
  <c r="H2104" i="6" s="1"/>
  <c r="F2090" i="25" l="1"/>
  <c r="G2090" i="25"/>
  <c r="H2105" i="6" s="1"/>
  <c r="E2091" i="25"/>
  <c r="F2091" i="25" l="1"/>
  <c r="G2091" i="25"/>
  <c r="H2106" i="6" s="1"/>
  <c r="E2092" i="25"/>
  <c r="E2093" i="25" l="1"/>
  <c r="G2092" i="25"/>
  <c r="H2107" i="6" s="1"/>
  <c r="F2092" i="25"/>
  <c r="E2094" i="25" l="1"/>
  <c r="F2093" i="25"/>
  <c r="G2093" i="25"/>
  <c r="H2108" i="6" s="1"/>
  <c r="E2095" i="25" l="1"/>
  <c r="G2094" i="25"/>
  <c r="H2109" i="6" s="1"/>
  <c r="F2094" i="25"/>
  <c r="G2095" i="25" l="1"/>
  <c r="H2110" i="6" s="1"/>
  <c r="F2095" i="25"/>
  <c r="E2096" i="25"/>
  <c r="G2096" i="25" l="1"/>
  <c r="H2111" i="6" s="1"/>
  <c r="F2096" i="25"/>
  <c r="E2097" i="25"/>
  <c r="F2097" i="25" l="1"/>
  <c r="E2098" i="25"/>
  <c r="G2097" i="25"/>
  <c r="H2112" i="6" s="1"/>
  <c r="E2099" i="25" l="1"/>
  <c r="F2098" i="25"/>
  <c r="G2098" i="25"/>
  <c r="H2113" i="6" s="1"/>
  <c r="F2099" i="25" l="1"/>
  <c r="E2100" i="25"/>
  <c r="G2099" i="25"/>
  <c r="H2114" i="6" s="1"/>
  <c r="E2101" i="25" l="1"/>
  <c r="G2100" i="25"/>
  <c r="H2115" i="6" s="1"/>
  <c r="F2100" i="25"/>
  <c r="E2102" i="25" l="1"/>
  <c r="G2101" i="25"/>
  <c r="H2116" i="6" s="1"/>
  <c r="F2101" i="25"/>
  <c r="F2102" i="25" l="1"/>
  <c r="G2102" i="25"/>
  <c r="H2117" i="6" s="1"/>
  <c r="E2103" i="25"/>
  <c r="F2103" i="25" l="1"/>
  <c r="G2103" i="25"/>
  <c r="H2118" i="6" s="1"/>
  <c r="E2104" i="25"/>
  <c r="G2104" i="25" l="1"/>
  <c r="H2119" i="6" s="1"/>
  <c r="E2105" i="25"/>
  <c r="F2104" i="25"/>
  <c r="F2105" i="25" l="1"/>
  <c r="E2106" i="25"/>
  <c r="G2105" i="25"/>
  <c r="H2120" i="6" s="1"/>
  <c r="G2106" i="25" l="1"/>
  <c r="H2121" i="6" s="1"/>
  <c r="F2106" i="25"/>
  <c r="E2107" i="25"/>
  <c r="E2108" i="25" l="1"/>
  <c r="F2107" i="25"/>
  <c r="G2107" i="25"/>
  <c r="H2122" i="6" s="1"/>
  <c r="G2108" i="25" l="1"/>
  <c r="H2123" i="6" s="1"/>
  <c r="F2108" i="25"/>
  <c r="E2109" i="25"/>
  <c r="F2109" i="25" l="1"/>
  <c r="G2109" i="25"/>
  <c r="H2124" i="6" s="1"/>
  <c r="E2110" i="25"/>
  <c r="E2111" i="25" l="1"/>
  <c r="G2110" i="25"/>
  <c r="H2125" i="6" s="1"/>
  <c r="F2110" i="25"/>
  <c r="G2111" i="25" l="1"/>
  <c r="H2126" i="6" s="1"/>
  <c r="F2111" i="25"/>
  <c r="E2112" i="25"/>
  <c r="G2112" i="25" l="1"/>
  <c r="H2127" i="6" s="1"/>
  <c r="E2113" i="25"/>
  <c r="F2112" i="25"/>
  <c r="F2113" i="25" l="1"/>
  <c r="E2114" i="25"/>
  <c r="G2113" i="25"/>
  <c r="H2128" i="6" s="1"/>
  <c r="F2114" i="25" l="1"/>
  <c r="G2114" i="25"/>
  <c r="H2129" i="6" s="1"/>
  <c r="E2115" i="25"/>
  <c r="F2115" i="25" l="1"/>
  <c r="E2116" i="25"/>
  <c r="G2115" i="25"/>
  <c r="H2130" i="6" s="1"/>
  <c r="G2116" i="25" l="1"/>
  <c r="H2131" i="6" s="1"/>
  <c r="F2116" i="25"/>
  <c r="E2117" i="25"/>
  <c r="E2118" i="25" l="1"/>
  <c r="G2117" i="25"/>
  <c r="H2132" i="6" s="1"/>
  <c r="F2117" i="25"/>
  <c r="F2118" i="25" l="1"/>
  <c r="E2119" i="25"/>
  <c r="G2118" i="25"/>
  <c r="H2133" i="6" s="1"/>
  <c r="G2119" i="25" l="1"/>
  <c r="H2134" i="6" s="1"/>
  <c r="F2119" i="25"/>
  <c r="E2120" i="25"/>
  <c r="E2121" i="25" l="1"/>
  <c r="F2120" i="25"/>
  <c r="G2120" i="25"/>
  <c r="H2135" i="6" s="1"/>
  <c r="F2121" i="25" l="1"/>
  <c r="E2122" i="25"/>
  <c r="G2121" i="25"/>
  <c r="H2136" i="6" s="1"/>
  <c r="E2123" i="25" l="1"/>
  <c r="F2122" i="25"/>
  <c r="G2122" i="25"/>
  <c r="H2137" i="6" s="1"/>
  <c r="F2123" i="25" l="1"/>
  <c r="E2124" i="25"/>
  <c r="G2123" i="25"/>
  <c r="H2138" i="6" s="1"/>
  <c r="F2124" i="25" l="1"/>
  <c r="E2125" i="25"/>
  <c r="G2124" i="25"/>
  <c r="H2139" i="6" s="1"/>
  <c r="F2125" i="25" l="1"/>
  <c r="E2126" i="25"/>
  <c r="G2125" i="25"/>
  <c r="H2140" i="6" s="1"/>
  <c r="F2126" i="25" l="1"/>
  <c r="G2126" i="25"/>
  <c r="H2141" i="6" s="1"/>
  <c r="E2127" i="25"/>
  <c r="E2128" i="25" l="1"/>
  <c r="F2127" i="25"/>
  <c r="G2127" i="25"/>
  <c r="H2142" i="6" s="1"/>
  <c r="G2128" i="25" l="1"/>
  <c r="H2143" i="6" s="1"/>
  <c r="E2129" i="25"/>
  <c r="F2128" i="25"/>
  <c r="F2129" i="25" l="1"/>
  <c r="G2129" i="25"/>
  <c r="H2144" i="6" s="1"/>
  <c r="E2130" i="25"/>
  <c r="F2130" i="25" l="1"/>
  <c r="E2131" i="25"/>
  <c r="G2130" i="25"/>
  <c r="H2145" i="6" s="1"/>
  <c r="F2131" i="25" l="1"/>
  <c r="E2132" i="25"/>
  <c r="G2131" i="25"/>
  <c r="H2146" i="6" s="1"/>
  <c r="G2132" i="25" l="1"/>
  <c r="H2147" i="6" s="1"/>
  <c r="E2133" i="25"/>
  <c r="F2132" i="25"/>
  <c r="F2133" i="25" l="1"/>
  <c r="E2134" i="25"/>
  <c r="G2133" i="25"/>
  <c r="H2148" i="6" s="1"/>
  <c r="E2135" i="25" l="1"/>
  <c r="F2134" i="25"/>
  <c r="G2134" i="25"/>
  <c r="H2149" i="6" s="1"/>
  <c r="F2135" i="25" l="1"/>
  <c r="G2135" i="25"/>
  <c r="H2150" i="6" s="1"/>
  <c r="E2136" i="25"/>
  <c r="E2137" i="25" l="1"/>
  <c r="F2136" i="25"/>
  <c r="G2136" i="25"/>
  <c r="H2151" i="6" s="1"/>
  <c r="F2137" i="25" l="1"/>
  <c r="E2138" i="25"/>
  <c r="G2137" i="25"/>
  <c r="H2152" i="6" s="1"/>
  <c r="E2139" i="25" l="1"/>
  <c r="F2138" i="25"/>
  <c r="G2138" i="25"/>
  <c r="H2153" i="6" s="1"/>
  <c r="F2139" i="25" l="1"/>
  <c r="E2140" i="25"/>
  <c r="G2139" i="25"/>
  <c r="H2154" i="6" s="1"/>
  <c r="G2140" i="25" l="1"/>
  <c r="H2155" i="6" s="1"/>
  <c r="F2140" i="25"/>
  <c r="E2141" i="25"/>
  <c r="F2141" i="25" l="1"/>
  <c r="G2141" i="25"/>
  <c r="H2156" i="6" s="1"/>
  <c r="E2142" i="25"/>
  <c r="E2143" i="25" l="1"/>
  <c r="G2142" i="25"/>
  <c r="H2157" i="6" s="1"/>
  <c r="F2142" i="25"/>
  <c r="F2143" i="25" l="1"/>
  <c r="E2144" i="25"/>
  <c r="G2143" i="25"/>
  <c r="H2158" i="6" s="1"/>
  <c r="F2144" i="25" l="1"/>
  <c r="G2144" i="25"/>
  <c r="H2159" i="6" s="1"/>
  <c r="E2145" i="25"/>
  <c r="E2146" i="25" l="1"/>
  <c r="F2145" i="25"/>
  <c r="G2145" i="25"/>
  <c r="H2160" i="6" s="1"/>
  <c r="F2146" i="25" l="1"/>
  <c r="G2146" i="25"/>
  <c r="H2161" i="6" s="1"/>
  <c r="E2147" i="25"/>
  <c r="E2148" i="25" l="1"/>
  <c r="G2147" i="25"/>
  <c r="H2162" i="6" s="1"/>
  <c r="F2147" i="25"/>
  <c r="G2148" i="25" l="1"/>
  <c r="H2163" i="6" s="1"/>
  <c r="E2149" i="25"/>
  <c r="F2148" i="25"/>
  <c r="F2149" i="25" l="1"/>
  <c r="E2150" i="25"/>
  <c r="G2149" i="25"/>
  <c r="H2164" i="6" s="1"/>
  <c r="E2151" i="25" l="1"/>
  <c r="G2150" i="25"/>
  <c r="H2165" i="6" s="1"/>
  <c r="F2150" i="25"/>
  <c r="E2152" i="25" l="1"/>
  <c r="G2151" i="25"/>
  <c r="H2166" i="6" s="1"/>
  <c r="F2151" i="25"/>
  <c r="G2152" i="25" l="1"/>
  <c r="H2167" i="6" s="1"/>
  <c r="E2153" i="25"/>
  <c r="F2152" i="25"/>
  <c r="F2153" i="25" l="1"/>
  <c r="E2154" i="25"/>
  <c r="G2153" i="25"/>
  <c r="H2168" i="6" s="1"/>
  <c r="E2155" i="25" l="1"/>
  <c r="G2154" i="25"/>
  <c r="H2169" i="6" s="1"/>
  <c r="F2154" i="25"/>
  <c r="F2155" i="25" l="1"/>
  <c r="E2156" i="25"/>
  <c r="G2155" i="25"/>
  <c r="H2170" i="6" s="1"/>
  <c r="G2156" i="25" l="1"/>
  <c r="H2171" i="6" s="1"/>
  <c r="F2156" i="25"/>
  <c r="E2157" i="25"/>
  <c r="E2158" i="25" l="1"/>
  <c r="F2157" i="25"/>
  <c r="G2157" i="25"/>
  <c r="H2172" i="6" s="1"/>
  <c r="F2158" i="25" l="1"/>
  <c r="E2159" i="25"/>
  <c r="G2158" i="25"/>
  <c r="H2173" i="6" s="1"/>
  <c r="E2160" i="25" l="1"/>
  <c r="G2159" i="25"/>
  <c r="H2174" i="6" s="1"/>
  <c r="F2159" i="25"/>
  <c r="G2160" i="25" l="1"/>
  <c r="H2175" i="6" s="1"/>
  <c r="F2160" i="25"/>
  <c r="E2161" i="25"/>
  <c r="E2162" i="25" l="1"/>
  <c r="F2161" i="25"/>
  <c r="G2161" i="25"/>
  <c r="H2176" i="6" s="1"/>
  <c r="E2163" i="25" l="1"/>
  <c r="G2162" i="25"/>
  <c r="H2177" i="6" s="1"/>
  <c r="F2162" i="25"/>
  <c r="G2163" i="25" l="1"/>
  <c r="H2178" i="6" s="1"/>
  <c r="F2163" i="25"/>
  <c r="E2164" i="25"/>
  <c r="G2164" i="25" l="1"/>
  <c r="H2179" i="6" s="1"/>
  <c r="E2165" i="25"/>
  <c r="F2164" i="25"/>
  <c r="F2165" i="25" l="1"/>
  <c r="E2166" i="25"/>
  <c r="G2165" i="25"/>
  <c r="H2180" i="6" s="1"/>
  <c r="E2167" i="25" l="1"/>
  <c r="F2166" i="25"/>
  <c r="G2166" i="25"/>
  <c r="H2181" i="6" s="1"/>
  <c r="G2167" i="25" l="1"/>
  <c r="H2182" i="6" s="1"/>
  <c r="F2167" i="25"/>
  <c r="E2168" i="25"/>
  <c r="E2169" i="25" l="1"/>
  <c r="G2168" i="25"/>
  <c r="H2183" i="6" s="1"/>
  <c r="F2168" i="25"/>
  <c r="E2170" i="25" l="1"/>
  <c r="F2169" i="25"/>
  <c r="G2169" i="25"/>
  <c r="H2184" i="6" s="1"/>
  <c r="F2170" i="25" l="1"/>
  <c r="G2170" i="25"/>
  <c r="H2185" i="6" s="1"/>
  <c r="E2171" i="25"/>
  <c r="E2172" i="25" l="1"/>
  <c r="F2171" i="25"/>
  <c r="G2171" i="25"/>
  <c r="H2186" i="6" s="1"/>
  <c r="G2172" i="25" l="1"/>
  <c r="H2187" i="6" s="1"/>
  <c r="E2173" i="25"/>
  <c r="F2172" i="25"/>
  <c r="E2174" i="25" l="1"/>
  <c r="G2173" i="25"/>
  <c r="H2188" i="6" s="1"/>
  <c r="F2173" i="25"/>
  <c r="F2174" i="25" l="1"/>
  <c r="G2174" i="25"/>
  <c r="H2189" i="6" s="1"/>
  <c r="E2175" i="25"/>
  <c r="F2175" i="25" l="1"/>
  <c r="E2176" i="25"/>
  <c r="G2175" i="25"/>
  <c r="H2190" i="6" s="1"/>
  <c r="G2176" i="25" l="1"/>
  <c r="H2191" i="6" s="1"/>
  <c r="E2177" i="25"/>
  <c r="F2176" i="25"/>
  <c r="F2177" i="25" l="1"/>
  <c r="G2177" i="25"/>
  <c r="H2192" i="6" s="1"/>
  <c r="E2178" i="25"/>
  <c r="F2178" i="25" l="1"/>
  <c r="G2178" i="25"/>
  <c r="H2193" i="6" s="1"/>
  <c r="E2179" i="25"/>
  <c r="F2179" i="25" l="1"/>
  <c r="E2180" i="25"/>
  <c r="G2179" i="25"/>
  <c r="H2194" i="6" s="1"/>
  <c r="G2180" i="25" l="1"/>
  <c r="H2195" i="6" s="1"/>
  <c r="E2181" i="25"/>
  <c r="F2180" i="25"/>
  <c r="E2182" i="25" l="1"/>
  <c r="F2181" i="25"/>
  <c r="G2181" i="25"/>
  <c r="H2196" i="6" s="1"/>
  <c r="E2183" i="25" l="1"/>
  <c r="G2182" i="25"/>
  <c r="H2197" i="6" s="1"/>
  <c r="F2182" i="25"/>
  <c r="F2183" i="25" l="1"/>
  <c r="E2184" i="25"/>
  <c r="G2183" i="25"/>
  <c r="H2198" i="6" s="1"/>
  <c r="G2184" i="25" l="1"/>
  <c r="H2199" i="6" s="1"/>
  <c r="F2184" i="25"/>
  <c r="E2185" i="25"/>
  <c r="E2186" i="25" l="1"/>
  <c r="G2185" i="25"/>
  <c r="H2200" i="6" s="1"/>
  <c r="F2185" i="25"/>
  <c r="E2187" i="25" l="1"/>
  <c r="G2186" i="25"/>
  <c r="H2201" i="6" s="1"/>
  <c r="F2186" i="25"/>
  <c r="G2187" i="25" l="1"/>
  <c r="H2202" i="6" s="1"/>
  <c r="F2187" i="25"/>
  <c r="E2188" i="25"/>
  <c r="E2189" i="25" l="1"/>
  <c r="G2188" i="25"/>
  <c r="H2203" i="6" s="1"/>
  <c r="F2188" i="25"/>
  <c r="F2189" i="25" l="1"/>
  <c r="E2190" i="25"/>
  <c r="G2189" i="25"/>
  <c r="H2204" i="6" s="1"/>
  <c r="F2190" i="25" l="1"/>
  <c r="G2190" i="25"/>
  <c r="H2205" i="6" s="1"/>
  <c r="E2191" i="25"/>
  <c r="F2191" i="25" l="1"/>
  <c r="E2192" i="25"/>
  <c r="G2191" i="25"/>
  <c r="H2206" i="6" s="1"/>
  <c r="G2192" i="25" l="1"/>
  <c r="H2207" i="6" s="1"/>
  <c r="E2193" i="25"/>
  <c r="F2192" i="25"/>
  <c r="F2193" i="25" l="1"/>
  <c r="G2193" i="25"/>
  <c r="H2208" i="6" s="1"/>
  <c r="E2194" i="25"/>
  <c r="F2194" i="25" l="1"/>
  <c r="G2194" i="25"/>
  <c r="H2209" i="6" s="1"/>
  <c r="E2195" i="25"/>
  <c r="E2196" i="25" l="1"/>
  <c r="G2195" i="25"/>
  <c r="H2210" i="6" s="1"/>
  <c r="F2195" i="25"/>
  <c r="F2196" i="25" l="1"/>
  <c r="G2196" i="25"/>
  <c r="H2211" i="6" s="1"/>
  <c r="E2197" i="25"/>
  <c r="F2197" i="25" l="1"/>
  <c r="G2197" i="25"/>
  <c r="H2212" i="6" s="1"/>
  <c r="E2198" i="25"/>
  <c r="G2198" i="25" l="1"/>
  <c r="H2213" i="6" s="1"/>
  <c r="E2199" i="25"/>
  <c r="F2198" i="25"/>
  <c r="G2199" i="25" l="1"/>
  <c r="H2214" i="6" s="1"/>
  <c r="F2199" i="25"/>
  <c r="E2200" i="25"/>
  <c r="F2200" i="25" l="1"/>
  <c r="E2201" i="25"/>
  <c r="G2200" i="25"/>
  <c r="H2215" i="6" s="1"/>
  <c r="E2202" i="25" l="1"/>
  <c r="G2201" i="25"/>
  <c r="H2216" i="6" s="1"/>
  <c r="F2201" i="25"/>
  <c r="E2203" i="25" l="1"/>
  <c r="G2202" i="25"/>
  <c r="H2217" i="6" s="1"/>
  <c r="F2202" i="25"/>
  <c r="F2203" i="25" l="1"/>
  <c r="E2204" i="25"/>
  <c r="G2203" i="25"/>
  <c r="H2218" i="6" s="1"/>
  <c r="G2204" i="25" l="1"/>
  <c r="H2219" i="6" s="1"/>
  <c r="E2205" i="25"/>
  <c r="F2204" i="25"/>
  <c r="E2206" i="25" l="1"/>
  <c r="G2205" i="25"/>
  <c r="H2220" i="6" s="1"/>
  <c r="F2205" i="25"/>
  <c r="G2206" i="25" l="1"/>
  <c r="H2221" i="6" s="1"/>
  <c r="F2206" i="25"/>
  <c r="E2207" i="25"/>
  <c r="G2207" i="25" l="1"/>
  <c r="H2222" i="6" s="1"/>
  <c r="F2207" i="25"/>
  <c r="E2208" i="25"/>
  <c r="E2209" i="25" l="1"/>
  <c r="F2208" i="25"/>
  <c r="G2208" i="25"/>
  <c r="H2223" i="6" s="1"/>
  <c r="F2209" i="25" l="1"/>
  <c r="G2209" i="25"/>
  <c r="H2224" i="6" s="1"/>
  <c r="E2210" i="25"/>
  <c r="G2210" i="25" l="1"/>
  <c r="H2225" i="6" s="1"/>
  <c r="E2211" i="25"/>
  <c r="F2210" i="25"/>
  <c r="F2211" i="25" l="1"/>
  <c r="G2211" i="25"/>
  <c r="H2226" i="6" s="1"/>
  <c r="E2212" i="25"/>
  <c r="G2212" i="25" l="1"/>
  <c r="H2227" i="6" s="1"/>
  <c r="E2213" i="25"/>
  <c r="F2212" i="25"/>
  <c r="E2214" i="25" l="1"/>
  <c r="F2213" i="25"/>
  <c r="G2213" i="25"/>
  <c r="H2228" i="6" s="1"/>
  <c r="E2215" i="25" l="1"/>
  <c r="G2214" i="25"/>
  <c r="H2229" i="6" s="1"/>
  <c r="F2214" i="25"/>
  <c r="G2215" i="25" l="1"/>
  <c r="H2230" i="6" s="1"/>
  <c r="F2215" i="25"/>
  <c r="E2216" i="25"/>
  <c r="G2216" i="25" l="1"/>
  <c r="H2231" i="6" s="1"/>
  <c r="E2217" i="25"/>
  <c r="F2216" i="25"/>
  <c r="E2218" i="25" l="1"/>
  <c r="F2217" i="25"/>
  <c r="G2217" i="25"/>
  <c r="H2232" i="6" s="1"/>
  <c r="G2218" i="25" l="1"/>
  <c r="H2233" i="6" s="1"/>
  <c r="E2219" i="25"/>
  <c r="F2218" i="25"/>
  <c r="G2219" i="25" l="1"/>
  <c r="H2234" i="6" s="1"/>
  <c r="E2220" i="25"/>
  <c r="F2219" i="25"/>
  <c r="G2220" i="25" l="1"/>
  <c r="H2235" i="6" s="1"/>
  <c r="F2220" i="25"/>
  <c r="E2221" i="25"/>
  <c r="G2221" i="25" l="1"/>
  <c r="H2236" i="6" s="1"/>
  <c r="F2221" i="25"/>
  <c r="E2222" i="25"/>
  <c r="E2223" i="25" l="1"/>
  <c r="G2222" i="25"/>
  <c r="H2237" i="6" s="1"/>
  <c r="F2222" i="25"/>
  <c r="E2224" i="25" l="1"/>
  <c r="F2223" i="25"/>
  <c r="G2223" i="25"/>
  <c r="H2238" i="6" s="1"/>
  <c r="F2224" i="25" l="1"/>
  <c r="E2225" i="25"/>
  <c r="G2224" i="25"/>
  <c r="H2239" i="6" s="1"/>
  <c r="E2226" i="25" l="1"/>
  <c r="F2225" i="25"/>
  <c r="G2225" i="25"/>
  <c r="H2240" i="6" s="1"/>
  <c r="G2226" i="25" l="1"/>
  <c r="H2241" i="6" s="1"/>
  <c r="E2227" i="25"/>
  <c r="F2226" i="25"/>
  <c r="G2227" i="25" l="1"/>
  <c r="H2242" i="6" s="1"/>
  <c r="F2227" i="25"/>
  <c r="E2228" i="25"/>
  <c r="E2229" i="25" l="1"/>
  <c r="G2228" i="25"/>
  <c r="H2243" i="6" s="1"/>
  <c r="F2228" i="25"/>
  <c r="G2229" i="25" l="1"/>
  <c r="H2244" i="6" s="1"/>
  <c r="F2229" i="25"/>
  <c r="E2230" i="25"/>
  <c r="F2230" i="25" l="1"/>
  <c r="G2230" i="25"/>
  <c r="H2245" i="6" s="1"/>
  <c r="E2231" i="25"/>
  <c r="G2231" i="25" l="1"/>
  <c r="H2246" i="6" s="1"/>
  <c r="E2232" i="25"/>
  <c r="F2231" i="25"/>
  <c r="E2233" i="25" l="1"/>
  <c r="F2232" i="25"/>
  <c r="G2232" i="25"/>
  <c r="H2247" i="6" s="1"/>
  <c r="E2234" i="25" l="1"/>
  <c r="F2233" i="25"/>
  <c r="G2233" i="25"/>
  <c r="H2248" i="6" s="1"/>
  <c r="E2235" i="25" l="1"/>
  <c r="G2234" i="25"/>
  <c r="H2249" i="6" s="1"/>
  <c r="F2234" i="25"/>
  <c r="E2236" i="25" l="1"/>
  <c r="G2235" i="25"/>
  <c r="H2250" i="6" s="1"/>
  <c r="F2235" i="25"/>
  <c r="G2236" i="25" l="1"/>
  <c r="H2251" i="6" s="1"/>
  <c r="E2237" i="25"/>
  <c r="F2236" i="25"/>
  <c r="E2238" i="25" l="1"/>
  <c r="F2237" i="25"/>
  <c r="G2237" i="25"/>
  <c r="H2252" i="6" s="1"/>
  <c r="F2238" i="25" l="1"/>
  <c r="G2238" i="25"/>
  <c r="H2253" i="6" s="1"/>
  <c r="E2239" i="25"/>
  <c r="G2239" i="25" l="1"/>
  <c r="H2254" i="6" s="1"/>
  <c r="E2240" i="25"/>
  <c r="F2239" i="25"/>
  <c r="F2240" i="25" l="1"/>
  <c r="G2240" i="25"/>
  <c r="H2255" i="6" s="1"/>
  <c r="E2241" i="25"/>
  <c r="F2241" i="25" l="1"/>
  <c r="G2241" i="25"/>
  <c r="H2256" i="6" s="1"/>
  <c r="E2242" i="25"/>
  <c r="G2242" i="25" l="1"/>
  <c r="H2257" i="6" s="1"/>
  <c r="F2242" i="25"/>
  <c r="E2243" i="25"/>
  <c r="F2243" i="25" l="1"/>
  <c r="E2244" i="25"/>
  <c r="G2243" i="25"/>
  <c r="H2258" i="6" s="1"/>
  <c r="G2244" i="25" l="1"/>
  <c r="H2259" i="6" s="1"/>
  <c r="E2245" i="25"/>
  <c r="F2244" i="25"/>
  <c r="G2245" i="25" l="1"/>
  <c r="H2260" i="6" s="1"/>
  <c r="E2246" i="25"/>
  <c r="F2245" i="25"/>
  <c r="G2246" i="25" l="1"/>
  <c r="H2261" i="6" s="1"/>
  <c r="E2247" i="25"/>
  <c r="F2246" i="25"/>
  <c r="G2247" i="25" l="1"/>
  <c r="H2262" i="6" s="1"/>
  <c r="E2248" i="25"/>
  <c r="F2247" i="25"/>
  <c r="F2248" i="25" l="1"/>
  <c r="G2248" i="25"/>
  <c r="H2263" i="6" s="1"/>
  <c r="E2249" i="25"/>
  <c r="F2249" i="25" l="1"/>
  <c r="G2249" i="25"/>
  <c r="H2264" i="6" s="1"/>
  <c r="E2250" i="25"/>
  <c r="F2250" i="25" l="1"/>
  <c r="G2250" i="25"/>
  <c r="H2265" i="6" s="1"/>
  <c r="E2251" i="25"/>
  <c r="F2251" i="25" l="1"/>
  <c r="G2251" i="25"/>
  <c r="H2266" i="6" s="1"/>
  <c r="E2252" i="25"/>
  <c r="G2252" i="25" l="1"/>
  <c r="H2267" i="6" s="1"/>
  <c r="F2252" i="25"/>
  <c r="E2253" i="25"/>
  <c r="G2253" i="25" l="1"/>
  <c r="H2268" i="6" s="1"/>
  <c r="E2254" i="25"/>
  <c r="F2253" i="25"/>
  <c r="E2255" i="25" l="1"/>
  <c r="F2254" i="25"/>
  <c r="G2254" i="25"/>
  <c r="H2269" i="6" s="1"/>
  <c r="E2256" i="25" l="1"/>
  <c r="G2255" i="25"/>
  <c r="H2270" i="6" s="1"/>
  <c r="F2255" i="25"/>
  <c r="F2256" i="25" l="1"/>
  <c r="E2257" i="25"/>
  <c r="G2256" i="25"/>
  <c r="H2271" i="6" s="1"/>
  <c r="G2257" i="25" l="1"/>
  <c r="H2272" i="6" s="1"/>
  <c r="F2257" i="25"/>
  <c r="E2258" i="25"/>
  <c r="E2259" i="25" l="1"/>
  <c r="G2258" i="25"/>
  <c r="H2273" i="6" s="1"/>
  <c r="F2258" i="25"/>
  <c r="E2260" i="25" l="1"/>
  <c r="F2259" i="25"/>
  <c r="G2259" i="25"/>
  <c r="H2274" i="6" s="1"/>
  <c r="F2260" i="25" l="1"/>
  <c r="E2261" i="25"/>
  <c r="G2260" i="25"/>
  <c r="H2275" i="6" s="1"/>
  <c r="F2261" i="25" l="1"/>
  <c r="E2262" i="25"/>
  <c r="G2261" i="25"/>
  <c r="H2276" i="6" s="1"/>
  <c r="G2262" i="25" l="1"/>
  <c r="H2277" i="6" s="1"/>
  <c r="E2263" i="25"/>
  <c r="F2262" i="25"/>
  <c r="F2263" i="25" l="1"/>
  <c r="E2264" i="25"/>
  <c r="G2263" i="25"/>
  <c r="H2278" i="6" s="1"/>
  <c r="G2264" i="25" l="1"/>
  <c r="H2279" i="6" s="1"/>
  <c r="E2265" i="25"/>
  <c r="F2264" i="25"/>
  <c r="E2266" i="25" l="1"/>
  <c r="F2265" i="25"/>
  <c r="G2265" i="25"/>
  <c r="H2280" i="6" s="1"/>
  <c r="G2266" i="25" l="1"/>
  <c r="H2281" i="6" s="1"/>
  <c r="F2266" i="25"/>
  <c r="E2267" i="25"/>
  <c r="E2268" i="25" l="1"/>
  <c r="G2267" i="25"/>
  <c r="H2282" i="6" s="1"/>
  <c r="F2267" i="25"/>
  <c r="F2268" i="25" l="1"/>
  <c r="G2268" i="25"/>
  <c r="H2283" i="6" s="1"/>
  <c r="E2269" i="25"/>
  <c r="F2269" i="25" l="1"/>
  <c r="G2269" i="25"/>
  <c r="H2284" i="6" s="1"/>
  <c r="E2270" i="25"/>
  <c r="F2270" i="25" l="1"/>
  <c r="E2271" i="25"/>
  <c r="G2270" i="25"/>
  <c r="H2285" i="6" s="1"/>
  <c r="G2271" i="25" l="1"/>
  <c r="H2286" i="6" s="1"/>
  <c r="E2272" i="25"/>
  <c r="F2271" i="25"/>
  <c r="F2272" i="25" l="1"/>
  <c r="G2272" i="25"/>
  <c r="H2287" i="6" s="1"/>
  <c r="E2273" i="25"/>
  <c r="E2274" i="25" l="1"/>
  <c r="G2273" i="25"/>
  <c r="H2288" i="6" s="1"/>
  <c r="F2273" i="25"/>
  <c r="F2274" i="25" l="1"/>
  <c r="G2274" i="25"/>
  <c r="H2289" i="6" s="1"/>
  <c r="E2275" i="25"/>
  <c r="F2275" i="25" l="1"/>
  <c r="G2275" i="25"/>
  <c r="H2290" i="6" s="1"/>
  <c r="E2276" i="25"/>
  <c r="G2276" i="25" l="1"/>
  <c r="H2291" i="6" s="1"/>
  <c r="E2277" i="25"/>
  <c r="F2276" i="25"/>
  <c r="F2277" i="25" l="1"/>
  <c r="G2277" i="25"/>
  <c r="H2292" i="6" s="1"/>
  <c r="E2278" i="25"/>
  <c r="E2279" i="25" l="1"/>
  <c r="F2278" i="25"/>
  <c r="G2278" i="25"/>
  <c r="H2293" i="6" s="1"/>
  <c r="E2280" i="25" l="1"/>
  <c r="F2279" i="25"/>
  <c r="G2279" i="25"/>
  <c r="H2294" i="6" s="1"/>
  <c r="F2280" i="25" l="1"/>
  <c r="G2280" i="25"/>
  <c r="H2295" i="6" s="1"/>
  <c r="E2281" i="25"/>
  <c r="E2282" i="25" l="1"/>
  <c r="F2281" i="25"/>
  <c r="G2281" i="25"/>
  <c r="H2296" i="6" s="1"/>
  <c r="G2282" i="25" l="1"/>
  <c r="H2297" i="6" s="1"/>
  <c r="F2282" i="25"/>
  <c r="E2283" i="25"/>
  <c r="F2283" i="25" l="1"/>
  <c r="G2283" i="25"/>
  <c r="H2298" i="6" s="1"/>
  <c r="E2284" i="25"/>
  <c r="G2284" i="25" l="1"/>
  <c r="H2299" i="6" s="1"/>
  <c r="F2284" i="25"/>
  <c r="E2285" i="25"/>
  <c r="F2285" i="25" l="1"/>
  <c r="E2286" i="25"/>
  <c r="G2285" i="25"/>
  <c r="H2300" i="6" s="1"/>
  <c r="E2287" i="25" l="1"/>
  <c r="F2286" i="25"/>
  <c r="G2286" i="25"/>
  <c r="H2301" i="6" s="1"/>
  <c r="G2287" i="25" l="1"/>
  <c r="H2302" i="6" s="1"/>
  <c r="F2287" i="25"/>
  <c r="E2288" i="25"/>
  <c r="F2288" i="25" l="1"/>
  <c r="E2289" i="25"/>
  <c r="G2288" i="25"/>
  <c r="H2303" i="6" s="1"/>
  <c r="F2289" i="25" l="1"/>
  <c r="G2289" i="25"/>
  <c r="H2304" i="6" s="1"/>
  <c r="E2290" i="25"/>
  <c r="G2290" i="25" l="1"/>
  <c r="H2305" i="6" s="1"/>
  <c r="E2291" i="25"/>
  <c r="F2290" i="25"/>
  <c r="F2291" i="25" l="1"/>
  <c r="G2291" i="25"/>
  <c r="H2306" i="6" s="1"/>
  <c r="E2292" i="25"/>
  <c r="G2292" i="25" l="1"/>
  <c r="H2307" i="6" s="1"/>
  <c r="E2293" i="25"/>
  <c r="F2292" i="25"/>
  <c r="F2293" i="25" l="1"/>
  <c r="E2294" i="25"/>
  <c r="G2293" i="25"/>
  <c r="H2308" i="6" s="1"/>
  <c r="E2295" i="25" l="1"/>
  <c r="F2294" i="25"/>
  <c r="G2294" i="25"/>
  <c r="H2309" i="6" s="1"/>
  <c r="F2295" i="25" l="1"/>
  <c r="E2296" i="25"/>
  <c r="G2295" i="25"/>
  <c r="H2310" i="6" s="1"/>
  <c r="G2296" i="25" l="1"/>
  <c r="H2311" i="6" s="1"/>
  <c r="E2297" i="25"/>
  <c r="F2296" i="25"/>
  <c r="G2297" i="25" l="1"/>
  <c r="H2312" i="6" s="1"/>
  <c r="E2298" i="25"/>
  <c r="F2297" i="25"/>
  <c r="G2298" i="25" l="1"/>
  <c r="H2313" i="6" s="1"/>
  <c r="E2299" i="25"/>
  <c r="F2298" i="25"/>
  <c r="F2299" i="25" l="1"/>
  <c r="E2300" i="25"/>
  <c r="G2299" i="25"/>
  <c r="H2314" i="6" s="1"/>
  <c r="E2301" i="25" l="1"/>
  <c r="G2300" i="25"/>
  <c r="H2315" i="6" s="1"/>
  <c r="F2300" i="25"/>
  <c r="F2301" i="25" l="1"/>
  <c r="E2302" i="25"/>
  <c r="G2301" i="25"/>
  <c r="H2316" i="6" s="1"/>
  <c r="G2302" i="25" l="1"/>
  <c r="H2317" i="6" s="1"/>
  <c r="E2303" i="25"/>
  <c r="F2302" i="25"/>
  <c r="G2303" i="25" l="1"/>
  <c r="H2318" i="6" s="1"/>
  <c r="E2304" i="25"/>
  <c r="F2303" i="25"/>
  <c r="E2305" i="25" l="1"/>
  <c r="F2304" i="25"/>
  <c r="G2304" i="25"/>
  <c r="H2319" i="6" s="1"/>
  <c r="E2306" i="25" l="1"/>
  <c r="G2305" i="25"/>
  <c r="H2320" i="6" s="1"/>
  <c r="F2305" i="25"/>
  <c r="G2306" i="25" l="1"/>
  <c r="H2321" i="6" s="1"/>
  <c r="E2307" i="25"/>
  <c r="F2306" i="25"/>
  <c r="G2307" i="25" l="1"/>
  <c r="H2322" i="6" s="1"/>
  <c r="F2307" i="25"/>
  <c r="E2308" i="25"/>
  <c r="G2308" i="25" l="1"/>
  <c r="H2323" i="6" s="1"/>
  <c r="F2308" i="25"/>
  <c r="E2309" i="25"/>
  <c r="F2309" i="25" l="1"/>
  <c r="E2310" i="25"/>
  <c r="G2309" i="25"/>
  <c r="H2324" i="6" s="1"/>
  <c r="G2310" i="25" l="1"/>
  <c r="H2325" i="6" s="1"/>
  <c r="F2310" i="25"/>
  <c r="E2311" i="25"/>
  <c r="F2311" i="25" l="1"/>
  <c r="G2311" i="25"/>
  <c r="H2326" i="6" s="1"/>
  <c r="E2312" i="25"/>
  <c r="E2313" i="25" l="1"/>
  <c r="G2312" i="25"/>
  <c r="H2327" i="6" s="1"/>
  <c r="F2312" i="25"/>
  <c r="G2313" i="25" l="1"/>
  <c r="H2328" i="6" s="1"/>
  <c r="F2313" i="25"/>
  <c r="E2314" i="25"/>
  <c r="G2314" i="25" l="1"/>
  <c r="H2329" i="6" s="1"/>
  <c r="F2314" i="25"/>
  <c r="E2315" i="25"/>
  <c r="G2315" i="25" l="1"/>
  <c r="H2330" i="6" s="1"/>
  <c r="E2316" i="25"/>
  <c r="F2315" i="25"/>
  <c r="G2316" i="25" l="1"/>
  <c r="H2331" i="6" s="1"/>
  <c r="F2316" i="25"/>
  <c r="E2317" i="25"/>
  <c r="F2317" i="25" l="1"/>
  <c r="E2318" i="25"/>
  <c r="G2317" i="25"/>
  <c r="H2332" i="6" s="1"/>
  <c r="F2318" i="25" l="1"/>
  <c r="E2319" i="25"/>
  <c r="G2318" i="25"/>
  <c r="H2333" i="6" s="1"/>
  <c r="G2319" i="25" l="1"/>
  <c r="H2334" i="6" s="1"/>
  <c r="F2319" i="25"/>
  <c r="E2320" i="25"/>
  <c r="G2320" i="25" l="1"/>
  <c r="H2335" i="6" s="1"/>
  <c r="E2321" i="25"/>
  <c r="F2320" i="25"/>
  <c r="G2321" i="25" l="1"/>
  <c r="H2336" i="6" s="1"/>
  <c r="F2321" i="25"/>
  <c r="E2322" i="25"/>
  <c r="E2323" i="25" l="1"/>
  <c r="F2322" i="25"/>
  <c r="G2322" i="25"/>
  <c r="H2337" i="6" s="1"/>
  <c r="G2323" i="25" l="1"/>
  <c r="H2338" i="6" s="1"/>
  <c r="F2323" i="25"/>
  <c r="E2324" i="25"/>
  <c r="G2324" i="25" l="1"/>
  <c r="H2339" i="6" s="1"/>
  <c r="E2325" i="25"/>
  <c r="F2324" i="25"/>
  <c r="F2325" i="25" l="1"/>
  <c r="G2325" i="25"/>
  <c r="H2340" i="6" s="1"/>
  <c r="E2326" i="25"/>
  <c r="E2327" i="25" l="1"/>
  <c r="F2326" i="25"/>
  <c r="G2326" i="25"/>
  <c r="H2341" i="6" s="1"/>
  <c r="G2327" i="25" l="1"/>
  <c r="H2342" i="6" s="1"/>
  <c r="E2328" i="25"/>
  <c r="F2327" i="25"/>
  <c r="E2329" i="25" l="1"/>
  <c r="G2328" i="25"/>
  <c r="H2343" i="6" s="1"/>
  <c r="F2328" i="25"/>
  <c r="F2329" i="25" l="1"/>
  <c r="G2329" i="25"/>
  <c r="H2344" i="6" s="1"/>
  <c r="E2330" i="25"/>
  <c r="G2330" i="25" l="1"/>
  <c r="H2345" i="6" s="1"/>
  <c r="E2331" i="25"/>
  <c r="F2330" i="25"/>
  <c r="G2331" i="25" l="1"/>
  <c r="H2346" i="6" s="1"/>
  <c r="E2332" i="25"/>
  <c r="F2331" i="25"/>
  <c r="F2332" i="25" l="1"/>
  <c r="G2332" i="25"/>
  <c r="H2347" i="6" s="1"/>
  <c r="E2333" i="25"/>
  <c r="F2333" i="25" l="1"/>
  <c r="G2333" i="25"/>
  <c r="H2348" i="6" s="1"/>
  <c r="E2334" i="25"/>
  <c r="E2335" i="25" l="1"/>
  <c r="G2334" i="25"/>
  <c r="H2349" i="6" s="1"/>
  <c r="F2334" i="25"/>
  <c r="F2335" i="25" l="1"/>
  <c r="G2335" i="25"/>
  <c r="H2350" i="6" s="1"/>
  <c r="E2336" i="25"/>
  <c r="E2337" i="25" l="1"/>
  <c r="G2336" i="25"/>
  <c r="H2351" i="6" s="1"/>
  <c r="F2336" i="25"/>
  <c r="F2337" i="25" l="1"/>
  <c r="G2337" i="25"/>
  <c r="H2352" i="6" s="1"/>
  <c r="E2338" i="25"/>
  <c r="F2338" i="25" l="1"/>
  <c r="G2338" i="25"/>
  <c r="H2353" i="6" s="1"/>
  <c r="E2339" i="25"/>
  <c r="F2339" i="25" l="1"/>
  <c r="E2340" i="25"/>
  <c r="G2339" i="25"/>
  <c r="H2354" i="6" s="1"/>
  <c r="G2340" i="25" l="1"/>
  <c r="H2355" i="6" s="1"/>
  <c r="E2341" i="25"/>
  <c r="F2340" i="25"/>
  <c r="G2341" i="25" l="1"/>
  <c r="H2356" i="6" s="1"/>
  <c r="E2342" i="25"/>
  <c r="F2341" i="25"/>
  <c r="F2342" i="25" l="1"/>
  <c r="E2343" i="25"/>
  <c r="G2342" i="25"/>
  <c r="H2357" i="6" s="1"/>
  <c r="G2343" i="25" l="1"/>
  <c r="H2358" i="6" s="1"/>
  <c r="F2343" i="25"/>
  <c r="E2344" i="25"/>
  <c r="E2345" i="25" l="1"/>
  <c r="F2344" i="25"/>
  <c r="G2344" i="25"/>
  <c r="H2359" i="6" s="1"/>
  <c r="G2345" i="25" l="1"/>
  <c r="H2360" i="6" s="1"/>
  <c r="F2345" i="25"/>
  <c r="E2346" i="25"/>
  <c r="G2346" i="25" l="1"/>
  <c r="H2361" i="6" s="1"/>
  <c r="F2346" i="25"/>
  <c r="E2347" i="25"/>
  <c r="G2347" i="25" l="1"/>
  <c r="H2362" i="6" s="1"/>
  <c r="E2348" i="25"/>
  <c r="F2347" i="25"/>
  <c r="G2348" i="25" l="1"/>
  <c r="H2363" i="6" s="1"/>
  <c r="F2348" i="25"/>
  <c r="E2349" i="25"/>
  <c r="E2350" i="25" l="1"/>
  <c r="G2349" i="25"/>
  <c r="H2364" i="6" s="1"/>
  <c r="F2349" i="25"/>
  <c r="E2351" i="25" l="1"/>
  <c r="F2350" i="25"/>
  <c r="G2350" i="25"/>
  <c r="H2365" i="6" s="1"/>
  <c r="G2351" i="25" l="1"/>
  <c r="H2366" i="6" s="1"/>
  <c r="F2351" i="25"/>
  <c r="E2352" i="25"/>
  <c r="G2352" i="25" l="1"/>
  <c r="H2367" i="6" s="1"/>
  <c r="F2352" i="25"/>
  <c r="E2353" i="25"/>
  <c r="E2354" i="25" l="1"/>
  <c r="F2353" i="25"/>
  <c r="G2353" i="25"/>
  <c r="H2368" i="6" s="1"/>
  <c r="E2355" i="25" l="1"/>
  <c r="F2354" i="25"/>
  <c r="G2354" i="25"/>
  <c r="H2369" i="6" s="1"/>
  <c r="E2356" i="25" l="1"/>
  <c r="G2355" i="25"/>
  <c r="H2370" i="6" s="1"/>
  <c r="F2355" i="25"/>
  <c r="G2356" i="25" l="1"/>
  <c r="H2371" i="6" s="1"/>
  <c r="F2356" i="25"/>
  <c r="E2357" i="25"/>
  <c r="G2357" i="25" l="1"/>
  <c r="H2372" i="6" s="1"/>
  <c r="E2358" i="25"/>
  <c r="F2357" i="25"/>
  <c r="E2359" i="25" l="1"/>
  <c r="F2358" i="25"/>
  <c r="G2358" i="25"/>
  <c r="H2373" i="6" s="1"/>
  <c r="F2359" i="25" l="1"/>
  <c r="E2360" i="25"/>
  <c r="G2359" i="25"/>
  <c r="H2374" i="6" s="1"/>
  <c r="E2361" i="25" l="1"/>
  <c r="G2360" i="25"/>
  <c r="H2375" i="6" s="1"/>
  <c r="F2360" i="25"/>
  <c r="E2362" i="25" l="1"/>
  <c r="G2361" i="25"/>
  <c r="H2376" i="6" s="1"/>
  <c r="F2361" i="25"/>
  <c r="G2362" i="25" l="1"/>
  <c r="H2377" i="6" s="1"/>
  <c r="F2362" i="25"/>
  <c r="E2363" i="25"/>
  <c r="E2364" i="25" l="1"/>
  <c r="F2363" i="25"/>
  <c r="G2363" i="25"/>
  <c r="H2378" i="6" s="1"/>
  <c r="G2364" i="25" l="1"/>
  <c r="H2379" i="6" s="1"/>
  <c r="F2364" i="25"/>
  <c r="E2365" i="25"/>
  <c r="F2365" i="25" l="1"/>
  <c r="E2366" i="25"/>
  <c r="G2365" i="25"/>
  <c r="H2380" i="6" s="1"/>
  <c r="E2367" i="25" l="1"/>
  <c r="F2366" i="25"/>
  <c r="G2366" i="25"/>
  <c r="H2381" i="6" s="1"/>
  <c r="G2367" i="25" l="1"/>
  <c r="H2382" i="6" s="1"/>
  <c r="F2367" i="25"/>
  <c r="E2368" i="25"/>
  <c r="G2368" i="25" l="1"/>
  <c r="H2383" i="6" s="1"/>
  <c r="E2369" i="25"/>
  <c r="F2368" i="25"/>
  <c r="F2369" i="25" l="1"/>
  <c r="G2369" i="25"/>
  <c r="H2384" i="6" s="1"/>
  <c r="E2370" i="25"/>
  <c r="F2370" i="25" l="1"/>
  <c r="G2370" i="25"/>
  <c r="H2385" i="6" s="1"/>
  <c r="E2371" i="25"/>
  <c r="E2372" i="25" l="1"/>
  <c r="F2371" i="25"/>
  <c r="G2371" i="25"/>
  <c r="H2386" i="6" s="1"/>
  <c r="G2372" i="25" l="1"/>
  <c r="H2387" i="6" s="1"/>
  <c r="F2372" i="25"/>
  <c r="E2373" i="25"/>
  <c r="G2373" i="25" l="1"/>
  <c r="H2388" i="6" s="1"/>
  <c r="E2374" i="25"/>
  <c r="F2373" i="25"/>
  <c r="E2375" i="25" l="1"/>
  <c r="F2374" i="25"/>
  <c r="G2374" i="25"/>
  <c r="H2389" i="6" s="1"/>
  <c r="F2375" i="25" l="1"/>
  <c r="E2376" i="25"/>
  <c r="G2375" i="25"/>
  <c r="H2390" i="6" s="1"/>
  <c r="E2377" i="25" l="1"/>
  <c r="G2376" i="25"/>
  <c r="H2391" i="6" s="1"/>
  <c r="F2376" i="25"/>
  <c r="G2377" i="25" l="1"/>
  <c r="H2392" i="6" s="1"/>
  <c r="E2378" i="25"/>
  <c r="F2377" i="25"/>
  <c r="G2378" i="25" l="1"/>
  <c r="H2393" i="6" s="1"/>
  <c r="E2379" i="25"/>
  <c r="F2378" i="25"/>
  <c r="G2379" i="25" l="1"/>
  <c r="H2394" i="6" s="1"/>
  <c r="E2380" i="25"/>
  <c r="F2379" i="25"/>
  <c r="E2381" i="25" l="1"/>
  <c r="G2380" i="25"/>
  <c r="H2395" i="6" s="1"/>
  <c r="F2380" i="25"/>
  <c r="F2381" i="25" l="1"/>
  <c r="G2381" i="25"/>
  <c r="H2396" i="6" s="1"/>
  <c r="E2382" i="25"/>
  <c r="E2383" i="25" l="1"/>
  <c r="F2382" i="25"/>
  <c r="G2382" i="25"/>
  <c r="H2397" i="6" s="1"/>
  <c r="G2383" i="25" l="1"/>
  <c r="H2398" i="6" s="1"/>
  <c r="F2383" i="25"/>
  <c r="E2384" i="25"/>
  <c r="F2384" i="25" l="1"/>
  <c r="G2384" i="25"/>
  <c r="H2399" i="6" s="1"/>
  <c r="E2385" i="25"/>
  <c r="F2385" i="25" l="1"/>
  <c r="G2385" i="25"/>
  <c r="H2400" i="6" s="1"/>
  <c r="E2386" i="25"/>
  <c r="G2386" i="25" l="1"/>
  <c r="H2401" i="6" s="1"/>
  <c r="F2386" i="25"/>
  <c r="E2387" i="25"/>
  <c r="E2388" i="25" l="1"/>
  <c r="G2387" i="25"/>
  <c r="H2402" i="6" s="1"/>
  <c r="F2387" i="25"/>
  <c r="E2389" i="25" l="1"/>
  <c r="G2388" i="25"/>
  <c r="H2403" i="6" s="1"/>
  <c r="F2388" i="25"/>
  <c r="G2389" i="25" l="1"/>
  <c r="H2404" i="6" s="1"/>
  <c r="F2389" i="25"/>
  <c r="E2390" i="25"/>
  <c r="E2391" i="25" l="1"/>
  <c r="F2390" i="25"/>
  <c r="G2390" i="25"/>
  <c r="H2405" i="6" s="1"/>
  <c r="F2391" i="25" l="1"/>
  <c r="G2391" i="25"/>
  <c r="H2406" i="6" s="1"/>
  <c r="E2392" i="25"/>
  <c r="F2392" i="25" l="1"/>
  <c r="G2392" i="25"/>
  <c r="H2407" i="6" s="1"/>
  <c r="E2393" i="25"/>
  <c r="G2393" i="25" l="1"/>
  <c r="H2408" i="6" s="1"/>
  <c r="F2393" i="25"/>
  <c r="E2394" i="25"/>
  <c r="G2394" i="25" l="1"/>
  <c r="H2409" i="6" s="1"/>
  <c r="E2395" i="25"/>
  <c r="F2394" i="25"/>
  <c r="F2395" i="25" l="1"/>
  <c r="E2396" i="25"/>
  <c r="G2395" i="25"/>
  <c r="H2410" i="6" s="1"/>
  <c r="G2396" i="25" l="1"/>
  <c r="H2411" i="6" s="1"/>
  <c r="F2396" i="25"/>
  <c r="E2397" i="25"/>
  <c r="E2398" i="25" l="1"/>
  <c r="G2397" i="25"/>
  <c r="H2412" i="6" s="1"/>
  <c r="F2397" i="25"/>
  <c r="E2399" i="25" l="1"/>
  <c r="G2398" i="25"/>
  <c r="H2413" i="6" s="1"/>
  <c r="F2398" i="25"/>
  <c r="F2399" i="25" l="1"/>
  <c r="G2399" i="25"/>
  <c r="H2414" i="6" s="1"/>
  <c r="E2400" i="25"/>
  <c r="F2400" i="25" l="1"/>
  <c r="G2400" i="25"/>
  <c r="H2415" i="6" s="1"/>
  <c r="E2401" i="25"/>
  <c r="E2402" i="25" l="1"/>
  <c r="G2401" i="25"/>
  <c r="H2416" i="6" s="1"/>
  <c r="F2401" i="25"/>
  <c r="G2402" i="25" l="1"/>
  <c r="H2417" i="6" s="1"/>
  <c r="F2402" i="25"/>
  <c r="E2403" i="25"/>
  <c r="G2403" i="25" l="1"/>
  <c r="H2418" i="6" s="1"/>
  <c r="E2404" i="25"/>
  <c r="F2403" i="25"/>
  <c r="G2404" i="25" l="1"/>
  <c r="H2419" i="6" s="1"/>
  <c r="E2405" i="25"/>
  <c r="F2404" i="25"/>
  <c r="G2405" i="25" l="1"/>
  <c r="H2420" i="6" s="1"/>
  <c r="E2406" i="25"/>
  <c r="F2405" i="25"/>
  <c r="G2406" i="25" l="1"/>
  <c r="H2421" i="6" s="1"/>
  <c r="F2406" i="25"/>
  <c r="E2407" i="25"/>
  <c r="E2408" i="25" l="1"/>
  <c r="G2407" i="25"/>
  <c r="H2422" i="6" s="1"/>
  <c r="F2407" i="25"/>
  <c r="F2408" i="25" l="1"/>
  <c r="G2408" i="25"/>
  <c r="H2423" i="6" s="1"/>
  <c r="E2409" i="25"/>
  <c r="F2409" i="25" l="1"/>
  <c r="G2409" i="25"/>
  <c r="H2424" i="6" s="1"/>
  <c r="E2410" i="25"/>
  <c r="G2410" i="25" l="1"/>
  <c r="H2425" i="6" s="1"/>
  <c r="F2410" i="25"/>
  <c r="E2411" i="25"/>
  <c r="F2411" i="25" l="1"/>
  <c r="E2412" i="25"/>
  <c r="G2411" i="25"/>
  <c r="H2426" i="6" s="1"/>
  <c r="G2412" i="25" l="1"/>
  <c r="H2427" i="6" s="1"/>
  <c r="E2413" i="25"/>
  <c r="F2412" i="25"/>
  <c r="E2414" i="25" l="1"/>
  <c r="F2413" i="25"/>
  <c r="G2413" i="25"/>
  <c r="H2428" i="6" s="1"/>
  <c r="E2415" i="25" l="1"/>
  <c r="G2414" i="25"/>
  <c r="H2429" i="6" s="1"/>
  <c r="F2414" i="25"/>
  <c r="G2415" i="25" l="1"/>
  <c r="H2430" i="6" s="1"/>
  <c r="E2416" i="25"/>
  <c r="F2415" i="25"/>
  <c r="E2417" i="25" l="1"/>
  <c r="F2416" i="25"/>
  <c r="G2416" i="25"/>
  <c r="H2431" i="6" s="1"/>
  <c r="E2418" i="25" l="1"/>
  <c r="F2417" i="25"/>
  <c r="G2417" i="25"/>
  <c r="H2432" i="6" s="1"/>
  <c r="F2418" i="25" l="1"/>
  <c r="E2419" i="25"/>
  <c r="G2418" i="25"/>
  <c r="H2433" i="6" s="1"/>
  <c r="E2420" i="25" l="1"/>
  <c r="G2419" i="25"/>
  <c r="H2434" i="6" s="1"/>
  <c r="F2419" i="25"/>
  <c r="G2420" i="25" l="1"/>
  <c r="H2435" i="6" s="1"/>
  <c r="E2421" i="25"/>
  <c r="F2420" i="25"/>
  <c r="F2421" i="25" l="1"/>
  <c r="E2422" i="25"/>
  <c r="G2421" i="25"/>
  <c r="H2436" i="6" s="1"/>
  <c r="E2423" i="25" l="1"/>
  <c r="F2422" i="25"/>
  <c r="G2422" i="25"/>
  <c r="H2437" i="6" s="1"/>
  <c r="E2424" i="25" l="1"/>
  <c r="F2423" i="25"/>
  <c r="G2423" i="25"/>
  <c r="H2438" i="6" s="1"/>
  <c r="G2424" i="25" l="1"/>
  <c r="H2439" i="6" s="1"/>
  <c r="E2425" i="25"/>
  <c r="F2424" i="25"/>
  <c r="E2426" i="25" l="1"/>
  <c r="G2425" i="25"/>
  <c r="H2440" i="6" s="1"/>
  <c r="F2425" i="25"/>
  <c r="G2426" i="25" l="1"/>
  <c r="H2441" i="6" s="1"/>
  <c r="F2426" i="25"/>
  <c r="E2427" i="25"/>
  <c r="E2428" i="25" l="1"/>
  <c r="F2427" i="25"/>
  <c r="G2427" i="25"/>
  <c r="H2442" i="6" s="1"/>
  <c r="G2428" i="25" l="1"/>
  <c r="H2443" i="6" s="1"/>
  <c r="E2429" i="25"/>
  <c r="F2428" i="25"/>
  <c r="F2429" i="25" l="1"/>
  <c r="E2430" i="25"/>
  <c r="G2429" i="25"/>
  <c r="H2444" i="6" s="1"/>
  <c r="G2430" i="25" l="1"/>
  <c r="H2445" i="6" s="1"/>
  <c r="F2430" i="25"/>
  <c r="E2431" i="25"/>
  <c r="G2431" i="25" l="1"/>
  <c r="H2446" i="6" s="1"/>
  <c r="F2431" i="25"/>
  <c r="E2432" i="25"/>
  <c r="E2433" i="25" l="1"/>
  <c r="F2432" i="25"/>
  <c r="G2432" i="25"/>
  <c r="H2447" i="6" s="1"/>
  <c r="F2433" i="25" l="1"/>
  <c r="E2434" i="25"/>
  <c r="G2433" i="25"/>
  <c r="H2448" i="6" s="1"/>
  <c r="G2434" i="25" l="1"/>
  <c r="H2449" i="6" s="1"/>
  <c r="E2435" i="25"/>
  <c r="F2434" i="25"/>
  <c r="G2435" i="25" l="1"/>
  <c r="H2450" i="6" s="1"/>
  <c r="F2435" i="25"/>
  <c r="E2436" i="25"/>
  <c r="E2437" i="25" l="1"/>
  <c r="G2436" i="25"/>
  <c r="H2451" i="6" s="1"/>
  <c r="F2436" i="25"/>
  <c r="E2438" i="25" l="1"/>
  <c r="F2437" i="25"/>
  <c r="G2437" i="25"/>
  <c r="H2452" i="6" s="1"/>
  <c r="F2438" i="25" l="1"/>
  <c r="E2439" i="25"/>
  <c r="G2438" i="25"/>
  <c r="H2453" i="6" s="1"/>
  <c r="E2440" i="25" l="1"/>
  <c r="G2439" i="25"/>
  <c r="H2454" i="6" s="1"/>
  <c r="F2439" i="25"/>
  <c r="E2441" i="25" l="1"/>
  <c r="G2440" i="25"/>
  <c r="H2455" i="6" s="1"/>
  <c r="F2440" i="25"/>
  <c r="F2441" i="25" l="1"/>
  <c r="G2441" i="25"/>
  <c r="H2456" i="6" s="1"/>
  <c r="E2442" i="25"/>
  <c r="G2442" i="25" l="1"/>
  <c r="H2457" i="6" s="1"/>
  <c r="F2442" i="25"/>
  <c r="E2443" i="25"/>
  <c r="F2443" i="25" l="1"/>
  <c r="E2444" i="25"/>
  <c r="G2443" i="25"/>
  <c r="H2458" i="6" s="1"/>
  <c r="G2444" i="25" l="1"/>
  <c r="H2459" i="6" s="1"/>
  <c r="F2444" i="25"/>
  <c r="E2445" i="25"/>
  <c r="F2445" i="25" l="1"/>
  <c r="G2445" i="25"/>
  <c r="H2460" i="6" s="1"/>
  <c r="E2446" i="25"/>
  <c r="F2446" i="25" l="1"/>
  <c r="E2447" i="25"/>
  <c r="G2446" i="25"/>
  <c r="H2461" i="6" s="1"/>
  <c r="G2447" i="25" l="1"/>
  <c r="H2462" i="6" s="1"/>
  <c r="E2448" i="25"/>
  <c r="F2447" i="25"/>
  <c r="F2448" i="25" l="1"/>
  <c r="E2449" i="25"/>
  <c r="G2448" i="25"/>
  <c r="H2463" i="6" s="1"/>
  <c r="F2449" i="25" l="1"/>
  <c r="E2450" i="25"/>
  <c r="G2449" i="25"/>
  <c r="H2464" i="6" s="1"/>
  <c r="F2450" i="25" l="1"/>
  <c r="E2451" i="25"/>
  <c r="G2450" i="25"/>
  <c r="H2465" i="6" s="1"/>
  <c r="F2451" i="25" l="1"/>
  <c r="E2452" i="25"/>
  <c r="G2451" i="25"/>
  <c r="H2466" i="6" s="1"/>
  <c r="E2453" i="25" l="1"/>
  <c r="G2452" i="25"/>
  <c r="H2467" i="6" s="1"/>
  <c r="F2452" i="25"/>
  <c r="E2454" i="25" l="1"/>
  <c r="G2453" i="25"/>
  <c r="H2468" i="6" s="1"/>
  <c r="F2453" i="25"/>
  <c r="F2454" i="25" l="1"/>
  <c r="E2455" i="25"/>
  <c r="G2454" i="25"/>
  <c r="H2469" i="6" s="1"/>
  <c r="E2456" i="25" l="1"/>
  <c r="G2455" i="25"/>
  <c r="H2470" i="6" s="1"/>
  <c r="F2455" i="25"/>
  <c r="F2456" i="25" l="1"/>
  <c r="G2456" i="25"/>
  <c r="H2471" i="6" s="1"/>
  <c r="E2457" i="25"/>
  <c r="E2458" i="25" l="1"/>
  <c r="F2457" i="25"/>
  <c r="G2457" i="25"/>
  <c r="H2472" i="6" s="1"/>
  <c r="F2458" i="25" l="1"/>
  <c r="G2458" i="25"/>
  <c r="H2473" i="6" s="1"/>
  <c r="E2459" i="25"/>
  <c r="F2459" i="25" l="1"/>
  <c r="E2460" i="25"/>
  <c r="G2459" i="25"/>
  <c r="H2474" i="6" s="1"/>
  <c r="G2460" i="25" l="1"/>
  <c r="H2475" i="6" s="1"/>
  <c r="E2461" i="25"/>
  <c r="F2460" i="25"/>
  <c r="F2461" i="25" l="1"/>
  <c r="E2462" i="25"/>
  <c r="G2461" i="25"/>
  <c r="H2476" i="6" s="1"/>
  <c r="E2463" i="25" l="1"/>
  <c r="F2462" i="25"/>
  <c r="G2462" i="25"/>
  <c r="H2477" i="6" s="1"/>
  <c r="F2463" i="25" l="1"/>
  <c r="G2463" i="25"/>
  <c r="H2478" i="6" s="1"/>
  <c r="E2464" i="25"/>
  <c r="E2465" i="25" l="1"/>
  <c r="G2464" i="25"/>
  <c r="H2479" i="6" s="1"/>
  <c r="F2464" i="25"/>
  <c r="G2465" i="25" l="1"/>
  <c r="H2480" i="6" s="1"/>
  <c r="F2465" i="25"/>
  <c r="E2466" i="25"/>
  <c r="F2466" i="25" l="1"/>
  <c r="G2466" i="25"/>
  <c r="H2481" i="6" s="1"/>
  <c r="E2467" i="25"/>
  <c r="F2467" i="25" l="1"/>
  <c r="G2467" i="25"/>
  <c r="H2482" i="6" s="1"/>
  <c r="E2468" i="25"/>
  <c r="G2468" i="25" l="1"/>
  <c r="H2483" i="6" s="1"/>
  <c r="F2468" i="25"/>
  <c r="E2469" i="25"/>
  <c r="G2469" i="25" l="1"/>
  <c r="H2484" i="6" s="1"/>
  <c r="E2470" i="25"/>
  <c r="F2469" i="25"/>
  <c r="G2470" i="25" l="1"/>
  <c r="H2485" i="6" s="1"/>
  <c r="E2471" i="25"/>
  <c r="F2470" i="25"/>
  <c r="E2472" i="25" l="1"/>
  <c r="F2471" i="25"/>
  <c r="G2471" i="25"/>
  <c r="H2486" i="6" s="1"/>
  <c r="E2473" i="25" l="1"/>
  <c r="F2472" i="25"/>
  <c r="G2472" i="25"/>
  <c r="H2487" i="6" s="1"/>
  <c r="E2474" i="25" l="1"/>
  <c r="F2473" i="25"/>
  <c r="G2473" i="25"/>
  <c r="H2488" i="6" s="1"/>
  <c r="G2474" i="25" l="1"/>
  <c r="H2489" i="6" s="1"/>
  <c r="E2475" i="25"/>
  <c r="F2474" i="25"/>
  <c r="G2475" i="25" l="1"/>
  <c r="H2490" i="6" s="1"/>
  <c r="E2476" i="25"/>
  <c r="F2475" i="25"/>
  <c r="G2476" i="25" l="1"/>
  <c r="H2491" i="6" s="1"/>
  <c r="F2476" i="25"/>
  <c r="E2477" i="25"/>
  <c r="F2477" i="25" l="1"/>
  <c r="E2478" i="25"/>
  <c r="G2477" i="25"/>
  <c r="H2492" i="6" s="1"/>
  <c r="E2479" i="25" l="1"/>
  <c r="F2478" i="25"/>
  <c r="G2478" i="25"/>
  <c r="H2493" i="6" s="1"/>
  <c r="G2479" i="25" l="1"/>
  <c r="H2494" i="6" s="1"/>
  <c r="F2479" i="25"/>
  <c r="E2480" i="25"/>
  <c r="E2481" i="25" l="1"/>
  <c r="G2480" i="25"/>
  <c r="H2495" i="6" s="1"/>
  <c r="F2480" i="25"/>
  <c r="G2481" i="25" l="1"/>
  <c r="H2496" i="6" s="1"/>
  <c r="E2482" i="25"/>
  <c r="F2481" i="25"/>
  <c r="E2483" i="25" l="1"/>
  <c r="G2482" i="25"/>
  <c r="H2497" i="6" s="1"/>
  <c r="F2482" i="25"/>
  <c r="G2483" i="25" l="1"/>
  <c r="H2498" i="6" s="1"/>
  <c r="E2484" i="25"/>
  <c r="F2483" i="25"/>
  <c r="E2485" i="25" l="1"/>
  <c r="F2484" i="25"/>
  <c r="G2484" i="25"/>
  <c r="H2499" i="6" s="1"/>
  <c r="E2486" i="25" l="1"/>
  <c r="F2485" i="25"/>
  <c r="G2485" i="25"/>
  <c r="H2500" i="6" s="1"/>
  <c r="G2486" i="25" l="1"/>
  <c r="H2501" i="6" s="1"/>
  <c r="F2486" i="25"/>
  <c r="E2487" i="25"/>
  <c r="F2487" i="25" l="1"/>
  <c r="E2488" i="25"/>
  <c r="G2487" i="25"/>
  <c r="H2502" i="6" s="1"/>
  <c r="F2488" i="25" l="1"/>
  <c r="G2488" i="25"/>
  <c r="H2503" i="6" s="1"/>
  <c r="E2489" i="25"/>
  <c r="G2489" i="25" l="1"/>
  <c r="H2504" i="6" s="1"/>
  <c r="F2489" i="25"/>
  <c r="E2490" i="25"/>
  <c r="E2491" i="25" l="1"/>
  <c r="G2490" i="25"/>
  <c r="H2505" i="6" s="1"/>
  <c r="F2490" i="25"/>
  <c r="E2492" i="25" l="1"/>
  <c r="G2491" i="25"/>
  <c r="H2506" i="6" s="1"/>
  <c r="F2491" i="25"/>
  <c r="E2493" i="25" l="1"/>
  <c r="G2492" i="25"/>
  <c r="H2507" i="6" s="1"/>
  <c r="F2492" i="25"/>
  <c r="E2494" i="25" l="1"/>
  <c r="G2493" i="25"/>
  <c r="H2508" i="6" s="1"/>
  <c r="F2493" i="25"/>
  <c r="F2494" i="25" l="1"/>
  <c r="E2495" i="25"/>
  <c r="G2494" i="25"/>
  <c r="H2509" i="6" s="1"/>
  <c r="F2495" i="25" l="1"/>
  <c r="E2496" i="25"/>
  <c r="G2495" i="25"/>
  <c r="H2510" i="6" s="1"/>
  <c r="F2496" i="25" l="1"/>
  <c r="G2496" i="25"/>
  <c r="H2511" i="6" s="1"/>
  <c r="E2497" i="25"/>
  <c r="F2497" i="25" l="1"/>
  <c r="E2498" i="25"/>
  <c r="G2497" i="25"/>
  <c r="H2512" i="6" s="1"/>
  <c r="E2499" i="25" l="1"/>
  <c r="G2498" i="25"/>
  <c r="H2513" i="6" s="1"/>
  <c r="F2498" i="25"/>
  <c r="E2500" i="25" l="1"/>
  <c r="F2499" i="25"/>
  <c r="G2499" i="25"/>
  <c r="H2514" i="6" s="1"/>
  <c r="E2501" i="25" l="1"/>
  <c r="G2500" i="25"/>
  <c r="H2515" i="6" s="1"/>
  <c r="F2500" i="25"/>
  <c r="F2501" i="25" l="1"/>
  <c r="E2502" i="25"/>
  <c r="G2501" i="25"/>
  <c r="H2516" i="6" s="1"/>
  <c r="E2503" i="25" l="1"/>
  <c r="F2502" i="25"/>
  <c r="G2502" i="25"/>
  <c r="H2517" i="6" s="1"/>
  <c r="F2503" i="25" l="1"/>
  <c r="E2504" i="25"/>
  <c r="G2503" i="25"/>
  <c r="H2518" i="6" s="1"/>
  <c r="G2504" i="25" l="1"/>
  <c r="H2519" i="6" s="1"/>
  <c r="F2504" i="25"/>
  <c r="E2505" i="25"/>
  <c r="G2505" i="25" l="1"/>
  <c r="H2520" i="6" s="1"/>
  <c r="E2506" i="25"/>
  <c r="F2505" i="25"/>
  <c r="G2506" i="25" l="1"/>
  <c r="H2521" i="6" s="1"/>
  <c r="F2506" i="25"/>
  <c r="E2507" i="25"/>
  <c r="F2507" i="25" l="1"/>
  <c r="E2508" i="25"/>
  <c r="G2507" i="25"/>
  <c r="H2522" i="6" s="1"/>
  <c r="G2508" i="25" l="1"/>
  <c r="H2523" i="6" s="1"/>
  <c r="E2509" i="25"/>
  <c r="F2508" i="25"/>
  <c r="F2509" i="25" l="1"/>
  <c r="E2510" i="25"/>
  <c r="G2509" i="25"/>
  <c r="H2524" i="6" s="1"/>
  <c r="F2510" i="25" l="1"/>
  <c r="G2510" i="25"/>
  <c r="H2525" i="6" s="1"/>
  <c r="E2511" i="25"/>
  <c r="E2512" i="25" l="1"/>
  <c r="G2511" i="25"/>
  <c r="H2526" i="6" s="1"/>
  <c r="F2511" i="25"/>
  <c r="F2512" i="25" l="1"/>
  <c r="G2512" i="25"/>
  <c r="H2527" i="6" s="1"/>
  <c r="E2513" i="25"/>
  <c r="E2514" i="25" l="1"/>
  <c r="G2513" i="25"/>
  <c r="H2528" i="6" s="1"/>
  <c r="F2513" i="25"/>
  <c r="E2515" i="25" l="1"/>
  <c r="F2514" i="25"/>
  <c r="G2514" i="25"/>
  <c r="H2529" i="6" s="1"/>
  <c r="F2515" i="25" l="1"/>
  <c r="E2516" i="25"/>
  <c r="G2515" i="25"/>
  <c r="H2530" i="6" s="1"/>
  <c r="G2516" i="25" l="1"/>
  <c r="H2531" i="6" s="1"/>
  <c r="F2516" i="25"/>
  <c r="E2517" i="25"/>
  <c r="G2517" i="25" l="1"/>
  <c r="H2532" i="6" s="1"/>
  <c r="E2518" i="25"/>
  <c r="F2517" i="25"/>
  <c r="G2518" i="25" l="1"/>
  <c r="H2533" i="6" s="1"/>
  <c r="F2518" i="25"/>
  <c r="E2519" i="25"/>
  <c r="F2519" i="25" l="1"/>
  <c r="E2520" i="25"/>
  <c r="G2519" i="25"/>
  <c r="H2534" i="6" s="1"/>
  <c r="G2520" i="25" l="1"/>
  <c r="H2535" i="6" s="1"/>
  <c r="E2521" i="25"/>
  <c r="F2520" i="25"/>
  <c r="F2521" i="25" l="1"/>
  <c r="E2522" i="25"/>
  <c r="G2521" i="25"/>
  <c r="H2536" i="6" s="1"/>
  <c r="G2522" i="25" l="1"/>
  <c r="H2537" i="6" s="1"/>
  <c r="F2522" i="25"/>
  <c r="E2523" i="25"/>
  <c r="F2523" i="25" l="1"/>
  <c r="G2523" i="25"/>
  <c r="H2538" i="6" s="1"/>
  <c r="E2524" i="25"/>
  <c r="E2525" i="25" l="1"/>
  <c r="G2524" i="25"/>
  <c r="H2539" i="6" s="1"/>
  <c r="F2524" i="25"/>
  <c r="F2525" i="25" l="1"/>
  <c r="E2526" i="25"/>
  <c r="G2525" i="25"/>
  <c r="H2540" i="6" s="1"/>
  <c r="G2526" i="25" l="1"/>
  <c r="H2541" i="6" s="1"/>
  <c r="F2526" i="25"/>
  <c r="E2527" i="25"/>
  <c r="E2528" i="25" l="1"/>
  <c r="G2527" i="25"/>
  <c r="H2542" i="6" s="1"/>
  <c r="F2527" i="25"/>
  <c r="G2528" i="25" l="1"/>
  <c r="H2543" i="6" s="1"/>
  <c r="E2529" i="25"/>
  <c r="F2528" i="25"/>
  <c r="E2530" i="25" l="1"/>
  <c r="F2529" i="25"/>
  <c r="G2529" i="25"/>
  <c r="H2544" i="6" s="1"/>
  <c r="G2530" i="25" l="1"/>
  <c r="H2545" i="6" s="1"/>
  <c r="E2531" i="25"/>
  <c r="F2530" i="25"/>
  <c r="E2532" i="25" l="1"/>
  <c r="F2531" i="25"/>
  <c r="G2531" i="25"/>
  <c r="H2546" i="6" s="1"/>
  <c r="G2532" i="25" l="1"/>
  <c r="H2547" i="6" s="1"/>
  <c r="F2532" i="25"/>
  <c r="E2533" i="25"/>
  <c r="F2533" i="25" l="1"/>
  <c r="E2534" i="25"/>
  <c r="G2533" i="25"/>
  <c r="H2548" i="6" s="1"/>
  <c r="E2535" i="25" l="1"/>
  <c r="F2534" i="25"/>
  <c r="G2534" i="25"/>
  <c r="H2549" i="6" s="1"/>
  <c r="E2536" i="25" l="1"/>
  <c r="F2535" i="25"/>
  <c r="G2535" i="25"/>
  <c r="H2550" i="6" s="1"/>
  <c r="G2536" i="25" l="1"/>
  <c r="H2551" i="6" s="1"/>
  <c r="E2537" i="25"/>
  <c r="F2536" i="25"/>
  <c r="G2537" i="25" l="1"/>
  <c r="H2552" i="6" s="1"/>
  <c r="F2537" i="25"/>
  <c r="E2538" i="25"/>
  <c r="E2539" i="25" l="1"/>
  <c r="G2538" i="25"/>
  <c r="H2553" i="6" s="1"/>
  <c r="F2538" i="25"/>
  <c r="G2539" i="25" l="1"/>
  <c r="H2554" i="6" s="1"/>
  <c r="E2540" i="25"/>
  <c r="F2539" i="25"/>
  <c r="G2540" i="25" l="1"/>
  <c r="H2555" i="6" s="1"/>
  <c r="E2541" i="25"/>
  <c r="F2540" i="25"/>
  <c r="F2541" i="25" l="1"/>
  <c r="E2542" i="25"/>
  <c r="G2541" i="25"/>
  <c r="H2556" i="6" s="1"/>
  <c r="E2543" i="25" l="1"/>
  <c r="G2542" i="25"/>
  <c r="H2557" i="6" s="1"/>
  <c r="F2542" i="25"/>
  <c r="E2544" i="25" l="1"/>
  <c r="F2543" i="25"/>
  <c r="G2543" i="25"/>
  <c r="H2558" i="6" s="1"/>
  <c r="E2545" i="25" l="1"/>
  <c r="F2544" i="25"/>
  <c r="G2544" i="25"/>
  <c r="H2559" i="6" s="1"/>
  <c r="F2545" i="25" l="1"/>
  <c r="G2545" i="25"/>
  <c r="H2560" i="6" s="1"/>
  <c r="E2546" i="25"/>
  <c r="G2546" i="25" l="1"/>
  <c r="H2561" i="6" s="1"/>
  <c r="F2546" i="25"/>
  <c r="E2547" i="25"/>
  <c r="G2547" i="25" l="1"/>
  <c r="H2562" i="6" s="1"/>
  <c r="E2548" i="25"/>
  <c r="F2547" i="25"/>
  <c r="E2549" i="25" l="1"/>
  <c r="F2548" i="25"/>
  <c r="G2548" i="25"/>
  <c r="H2563" i="6" s="1"/>
  <c r="F2549" i="25" l="1"/>
  <c r="G2549" i="25"/>
  <c r="H2564" i="6" s="1"/>
  <c r="E2550" i="25"/>
  <c r="E2551" i="25" l="1"/>
  <c r="F2550" i="25"/>
  <c r="G2550" i="25"/>
  <c r="H2565" i="6" s="1"/>
  <c r="F2551" i="25" l="1"/>
  <c r="G2551" i="25"/>
  <c r="H2566" i="6" s="1"/>
  <c r="E2552" i="25"/>
  <c r="G2552" i="25" l="1"/>
  <c r="H2567" i="6" s="1"/>
  <c r="F2552" i="25"/>
  <c r="E2553" i="25"/>
  <c r="F2553" i="25" l="1"/>
  <c r="G2553" i="25"/>
  <c r="H2568" i="6" s="1"/>
  <c r="E2554" i="25"/>
  <c r="G2554" i="25" l="1"/>
  <c r="H2569" i="6" s="1"/>
  <c r="F2554" i="25"/>
  <c r="E2555" i="25"/>
  <c r="E2556" i="25" l="1"/>
  <c r="G2555" i="25"/>
  <c r="H2570" i="6" s="1"/>
  <c r="F2555" i="25"/>
  <c r="G2556" i="25" l="1"/>
  <c r="H2571" i="6" s="1"/>
  <c r="E2557" i="25"/>
  <c r="F2556" i="25"/>
  <c r="G2557" i="25" l="1"/>
  <c r="H2572" i="6" s="1"/>
  <c r="F2557" i="25"/>
  <c r="E2558" i="25"/>
  <c r="E2559" i="25" l="1"/>
  <c r="G2558" i="25"/>
  <c r="H2573" i="6" s="1"/>
  <c r="F2558" i="25"/>
  <c r="G2559" i="25" l="1"/>
  <c r="H2574" i="6" s="1"/>
  <c r="E2560" i="25"/>
  <c r="F2559" i="25"/>
  <c r="F2560" i="25" l="1"/>
  <c r="G2560" i="25"/>
  <c r="H2575" i="6" s="1"/>
  <c r="E2561" i="25"/>
  <c r="F2561" i="25" l="1"/>
  <c r="G2561" i="25"/>
  <c r="H2576" i="6" s="1"/>
  <c r="E2562" i="25"/>
  <c r="G2562" i="25" l="1"/>
  <c r="H2577" i="6" s="1"/>
  <c r="F2562" i="25"/>
  <c r="E2563" i="25"/>
  <c r="E2564" i="25" l="1"/>
  <c r="G2563" i="25"/>
  <c r="H2578" i="6" s="1"/>
  <c r="F2563" i="25"/>
  <c r="G2564" i="25" l="1"/>
  <c r="H2579" i="6" s="1"/>
  <c r="E2565" i="25"/>
  <c r="F2564" i="25"/>
  <c r="F2565" i="25" l="1"/>
  <c r="E2566" i="25"/>
  <c r="G2565" i="25"/>
  <c r="H2580" i="6" s="1"/>
  <c r="G2566" i="25" l="1"/>
  <c r="H2581" i="6" s="1"/>
  <c r="F2566" i="25"/>
  <c r="E2567" i="25"/>
  <c r="F2567" i="25" l="1"/>
  <c r="G2567" i="25"/>
  <c r="H2582" i="6" s="1"/>
  <c r="E2568" i="25"/>
  <c r="E2569" i="25" l="1"/>
  <c r="G2568" i="25"/>
  <c r="H2583" i="6" s="1"/>
  <c r="F2568" i="25"/>
  <c r="G2569" i="25" l="1"/>
  <c r="H2584" i="6" s="1"/>
  <c r="F2569" i="25"/>
  <c r="E2570" i="25"/>
  <c r="G2570" i="25" l="1"/>
  <c r="H2585" i="6" s="1"/>
  <c r="F2570" i="25"/>
  <c r="E2571" i="25"/>
  <c r="G2571" i="25" l="1"/>
  <c r="H2586" i="6" s="1"/>
  <c r="F2571" i="25"/>
  <c r="E2572" i="25"/>
  <c r="G2572" i="25" l="1"/>
  <c r="H2587" i="6" s="1"/>
  <c r="F2572" i="25"/>
  <c r="E2573" i="25"/>
  <c r="F2573" i="25" l="1"/>
  <c r="E2574" i="25"/>
  <c r="G2573" i="25"/>
  <c r="H2588" i="6" s="1"/>
  <c r="G2574" i="25" l="1"/>
  <c r="H2589" i="6" s="1"/>
  <c r="E2575" i="25"/>
  <c r="F2574" i="25"/>
  <c r="G2575" i="25" l="1"/>
  <c r="H2590" i="6" s="1"/>
  <c r="E2576" i="25"/>
  <c r="F2575" i="25"/>
  <c r="F2576" i="25" l="1"/>
  <c r="E2577" i="25"/>
  <c r="G2576" i="25"/>
  <c r="H2591" i="6" s="1"/>
  <c r="E2578" i="25" l="1"/>
  <c r="G2577" i="25"/>
  <c r="H2592" i="6" s="1"/>
  <c r="F2577" i="25"/>
  <c r="E2579" i="25" l="1"/>
  <c r="G2578" i="25"/>
  <c r="H2593" i="6" s="1"/>
  <c r="F2578" i="25"/>
  <c r="G2579" i="25" l="1"/>
  <c r="H2594" i="6" s="1"/>
  <c r="E2580" i="25"/>
  <c r="F2579" i="25"/>
  <c r="E2581" i="25" l="1"/>
  <c r="G2580" i="25"/>
  <c r="H2595" i="6" s="1"/>
  <c r="F2580" i="25"/>
  <c r="G2581" i="25" l="1"/>
  <c r="H2596" i="6" s="1"/>
  <c r="E2582" i="25"/>
  <c r="F2581" i="25"/>
  <c r="E2583" i="25" l="1"/>
  <c r="F2582" i="25"/>
  <c r="G2582" i="25"/>
  <c r="H2597" i="6" s="1"/>
  <c r="E2584" i="25" l="1"/>
  <c r="G2583" i="25"/>
  <c r="H2598" i="6" s="1"/>
  <c r="F2583" i="25"/>
  <c r="E2585" i="25" l="1"/>
  <c r="F2584" i="25"/>
  <c r="G2584" i="25"/>
  <c r="H2599" i="6" s="1"/>
  <c r="G2585" i="25" l="1"/>
  <c r="H2600" i="6" s="1"/>
  <c r="E2586" i="25"/>
  <c r="F2585" i="25"/>
  <c r="F2586" i="25" l="1"/>
  <c r="G2586" i="25"/>
  <c r="H2601" i="6" s="1"/>
  <c r="E2587" i="25"/>
  <c r="G2587" i="25" l="1"/>
  <c r="H2602" i="6" s="1"/>
  <c r="F2587" i="25"/>
  <c r="E2588" i="25"/>
  <c r="G2588" i="25" l="1"/>
  <c r="H2603" i="6" s="1"/>
  <c r="F2588" i="25"/>
  <c r="E2589" i="25"/>
  <c r="G2589" i="25" l="1"/>
  <c r="H2604" i="6" s="1"/>
  <c r="E2590" i="25"/>
  <c r="F2589" i="25"/>
  <c r="E2591" i="25" l="1"/>
  <c r="F2590" i="25"/>
  <c r="G2590" i="25"/>
  <c r="H2605" i="6" s="1"/>
  <c r="G2591" i="25" l="1"/>
  <c r="H2606" i="6" s="1"/>
  <c r="F2591" i="25"/>
  <c r="E2592" i="25"/>
  <c r="G2592" i="25" l="1"/>
  <c r="H2607" i="6" s="1"/>
  <c r="E2593" i="25"/>
  <c r="F2592" i="25"/>
  <c r="E2594" i="25" l="1"/>
  <c r="G2593" i="25"/>
  <c r="H2608" i="6" s="1"/>
  <c r="F2593" i="25"/>
  <c r="F2594" i="25" l="1"/>
  <c r="G2594" i="25"/>
  <c r="H2609" i="6" s="1"/>
  <c r="E2595" i="25"/>
  <c r="G2595" i="25" l="1"/>
  <c r="H2610" i="6" s="1"/>
  <c r="E2596" i="25"/>
  <c r="F2595" i="25"/>
  <c r="F2596" i="25" l="1"/>
  <c r="G2596" i="25"/>
  <c r="H2611" i="6" s="1"/>
  <c r="E2597" i="25"/>
  <c r="G2597" i="25" l="1"/>
  <c r="H2612" i="6" s="1"/>
  <c r="E2598" i="25"/>
  <c r="F2597" i="25"/>
  <c r="E2599" i="25" l="1"/>
  <c r="G2598" i="25"/>
  <c r="H2613" i="6" s="1"/>
  <c r="F2598" i="25"/>
  <c r="G2599" i="25" l="1"/>
  <c r="H2614" i="6" s="1"/>
  <c r="E2600" i="25"/>
  <c r="F2599" i="25"/>
  <c r="E2601" i="25" l="1"/>
  <c r="F2600" i="25"/>
  <c r="G2600" i="25"/>
  <c r="H2615" i="6" s="1"/>
  <c r="G2601" i="25" l="1"/>
  <c r="H2616" i="6" s="1"/>
  <c r="E2602" i="25"/>
  <c r="F2601" i="25"/>
  <c r="F2602" i="25" l="1"/>
  <c r="E2603" i="25"/>
  <c r="G2602" i="25"/>
  <c r="H2617" i="6" s="1"/>
  <c r="G2603" i="25" l="1"/>
  <c r="H2618" i="6" s="1"/>
  <c r="E2604" i="25"/>
  <c r="F2603" i="25"/>
  <c r="G2604" i="25" l="1"/>
  <c r="H2619" i="6" s="1"/>
  <c r="E2605" i="25"/>
  <c r="F2604" i="25"/>
  <c r="G2605" i="25" l="1"/>
  <c r="H2620" i="6" s="1"/>
  <c r="E2606" i="25"/>
  <c r="F2605" i="25"/>
  <c r="F2606" i="25" l="1"/>
  <c r="E2607" i="25"/>
  <c r="G2606" i="25"/>
  <c r="H2621" i="6" s="1"/>
  <c r="G2607" i="25" l="1"/>
  <c r="H2622" i="6" s="1"/>
  <c r="E2608" i="25"/>
  <c r="F2607" i="25"/>
  <c r="E2609" i="25" l="1"/>
  <c r="F2608" i="25"/>
  <c r="G2608" i="25"/>
  <c r="H2623" i="6" s="1"/>
  <c r="E2610" i="25" l="1"/>
  <c r="G2609" i="25"/>
  <c r="H2624" i="6" s="1"/>
  <c r="F2609" i="25"/>
  <c r="G2610" i="25" l="1"/>
  <c r="H2625" i="6" s="1"/>
  <c r="E2611" i="25"/>
  <c r="F2610" i="25"/>
  <c r="G2611" i="25" l="1"/>
  <c r="H2626" i="6" s="1"/>
  <c r="F2611" i="25"/>
  <c r="E2612" i="25"/>
  <c r="G2612" i="25" l="1"/>
  <c r="H2627" i="6" s="1"/>
  <c r="E2613" i="25"/>
  <c r="F2612" i="25"/>
  <c r="G2613" i="25" l="1"/>
  <c r="H2628" i="6" s="1"/>
  <c r="F2613" i="25"/>
  <c r="E2614" i="25"/>
  <c r="G2614" i="25" l="1"/>
  <c r="H2629" i="6" s="1"/>
  <c r="F2614" i="25"/>
  <c r="E2615" i="25"/>
  <c r="G2615" i="25" l="1"/>
  <c r="H2630" i="6" s="1"/>
  <c r="E2616" i="25"/>
  <c r="F2615" i="25"/>
  <c r="E2617" i="25" l="1"/>
  <c r="F2616" i="25"/>
  <c r="G2616" i="25"/>
  <c r="H2631" i="6" s="1"/>
  <c r="G2617" i="25" l="1"/>
  <c r="H2632" i="6" s="1"/>
  <c r="F2617" i="25"/>
  <c r="E2618" i="25"/>
  <c r="E2619" i="25" l="1"/>
  <c r="G2618" i="25"/>
  <c r="H2633" i="6" s="1"/>
  <c r="F2618" i="25"/>
  <c r="G2619" i="25" l="1"/>
  <c r="H2634" i="6" s="1"/>
  <c r="E2620" i="25"/>
  <c r="F2619" i="25"/>
  <c r="G2620" i="25" l="1"/>
  <c r="H2635" i="6" s="1"/>
  <c r="F2620" i="25"/>
  <c r="E2621" i="25"/>
  <c r="G2621" i="25" l="1"/>
  <c r="H2636" i="6" s="1"/>
  <c r="E2622" i="25"/>
  <c r="F2621" i="25"/>
  <c r="F2622" i="25" l="1"/>
  <c r="G2622" i="25"/>
  <c r="H2637" i="6" s="1"/>
  <c r="E2623" i="25"/>
  <c r="G2623" i="25" l="1"/>
  <c r="H2638" i="6" s="1"/>
  <c r="E2624" i="25"/>
  <c r="F2623" i="25"/>
  <c r="E2625" i="25" l="1"/>
  <c r="G2624" i="25"/>
  <c r="H2639" i="6" s="1"/>
  <c r="F2624" i="25"/>
  <c r="F2625" i="25" l="1"/>
  <c r="G2625" i="25"/>
  <c r="H2640" i="6" s="1"/>
  <c r="E2626" i="25"/>
  <c r="G2626" i="25" l="1"/>
  <c r="H2641" i="6" s="1"/>
  <c r="F2626" i="25"/>
  <c r="E2627" i="25"/>
  <c r="G2627" i="25" l="1"/>
  <c r="H2642" i="6" s="1"/>
  <c r="E2628" i="25"/>
  <c r="F2627" i="25"/>
  <c r="G2628" i="25" l="1"/>
  <c r="H2643" i="6" s="1"/>
  <c r="F2628" i="25"/>
  <c r="E2629" i="25"/>
  <c r="G2629" i="25" l="1"/>
  <c r="H2644" i="6" s="1"/>
  <c r="E2630" i="25"/>
  <c r="F2629" i="25"/>
  <c r="F2630" i="25" l="1"/>
  <c r="G2630" i="25"/>
  <c r="H2645" i="6" s="1"/>
  <c r="E2631" i="25"/>
  <c r="G2631" i="25" l="1"/>
  <c r="H2646" i="6" s="1"/>
  <c r="E2632" i="25"/>
  <c r="F2631" i="25"/>
  <c r="F2632" i="25" l="1"/>
  <c r="G2632" i="25"/>
  <c r="H2647" i="6" s="1"/>
  <c r="E2633" i="25"/>
  <c r="G2633" i="25" l="1"/>
  <c r="H2648" i="6" s="1"/>
  <c r="F2633" i="25"/>
  <c r="E2634" i="25"/>
  <c r="G2634" i="25" l="1"/>
  <c r="H2649" i="6" s="1"/>
  <c r="F2634" i="25"/>
  <c r="E2635" i="25"/>
  <c r="F2635" i="25" l="1"/>
  <c r="G2635" i="25"/>
  <c r="H2650" i="6" s="1"/>
  <c r="E2636" i="25"/>
  <c r="E2637" i="25" l="1"/>
  <c r="F2636" i="25"/>
  <c r="G2636" i="25"/>
  <c r="H2651" i="6" s="1"/>
  <c r="G2637" i="25" l="1"/>
  <c r="H2652" i="6" s="1"/>
  <c r="E2638" i="25"/>
  <c r="F2637" i="25"/>
  <c r="E2639" i="25" l="1"/>
  <c r="G2638" i="25"/>
  <c r="H2653" i="6" s="1"/>
  <c r="F2638" i="25"/>
  <c r="G2639" i="25" l="1"/>
  <c r="H2654" i="6" s="1"/>
  <c r="E2640" i="25"/>
  <c r="F2639" i="25"/>
  <c r="F2640" i="25" l="1"/>
  <c r="G2640" i="25"/>
  <c r="H2655" i="6" s="1"/>
  <c r="E2641" i="25"/>
  <c r="G2641" i="25" l="1"/>
  <c r="H2656" i="6" s="1"/>
  <c r="F2641" i="25"/>
  <c r="E2642" i="25"/>
  <c r="G2642" i="25" l="1"/>
  <c r="H2657" i="6" s="1"/>
  <c r="F2642" i="25"/>
  <c r="E2643" i="25"/>
  <c r="G2643" i="25" l="1"/>
  <c r="H2658" i="6" s="1"/>
  <c r="E2644" i="25"/>
  <c r="F2643" i="25"/>
  <c r="E2645" i="25" l="1"/>
  <c r="F2644" i="25"/>
  <c r="G2644" i="25"/>
  <c r="H2659" i="6" s="1"/>
  <c r="F2645" i="25" l="1"/>
  <c r="E2646" i="25"/>
  <c r="G2645" i="25"/>
  <c r="H2660" i="6" s="1"/>
  <c r="E2647" i="25" l="1"/>
  <c r="G2646" i="25"/>
  <c r="H2661" i="6" s="1"/>
  <c r="F2646" i="25"/>
  <c r="G2647" i="25" l="1"/>
  <c r="H2662" i="6" s="1"/>
  <c r="F2647" i="25"/>
  <c r="E2648" i="25"/>
  <c r="F2648" i="25" l="1"/>
  <c r="E2649" i="25"/>
  <c r="G2648" i="25"/>
  <c r="H2663" i="6" s="1"/>
  <c r="G2649" i="25" l="1"/>
  <c r="H2664" i="6" s="1"/>
  <c r="F2649" i="25"/>
  <c r="E2650" i="25"/>
  <c r="G2650" i="25" l="1"/>
  <c r="H2665" i="6" s="1"/>
  <c r="F2650" i="25"/>
  <c r="E2651" i="25"/>
  <c r="G2651" i="25" l="1"/>
  <c r="H2666" i="6" s="1"/>
  <c r="E2652" i="25"/>
  <c r="F2651" i="25"/>
  <c r="G2652" i="25" l="1"/>
  <c r="H2667" i="6" s="1"/>
  <c r="E2653" i="25"/>
  <c r="F2652" i="25"/>
  <c r="G2653" i="25" l="1"/>
  <c r="H2668" i="6" s="1"/>
  <c r="F2653" i="25"/>
  <c r="E2654" i="25"/>
  <c r="G2654" i="25" l="1"/>
  <c r="H2669" i="6" s="1"/>
  <c r="F2654" i="25"/>
  <c r="E2655" i="25"/>
  <c r="F2655" i="25" l="1"/>
  <c r="G2655" i="25"/>
  <c r="H2670" i="6" s="1"/>
  <c r="E2656" i="25"/>
  <c r="F2656" i="25" l="1"/>
  <c r="G2656" i="25"/>
  <c r="H2671" i="6" s="1"/>
  <c r="E2657" i="25"/>
  <c r="G2657" i="25" l="1"/>
  <c r="H2672" i="6" s="1"/>
  <c r="F2657" i="25"/>
  <c r="E2658" i="25"/>
  <c r="E2659" i="25" l="1"/>
  <c r="G2658" i="25"/>
  <c r="H2673" i="6" s="1"/>
  <c r="F2658" i="25"/>
  <c r="G2659" i="25" l="1"/>
  <c r="H2674" i="6" s="1"/>
  <c r="F2659" i="25"/>
  <c r="E2660" i="25"/>
  <c r="G2660" i="25" l="1"/>
  <c r="H2675" i="6" s="1"/>
  <c r="F2660" i="25"/>
  <c r="E2661" i="25"/>
  <c r="G2661" i="25" l="1"/>
  <c r="H2676" i="6" s="1"/>
  <c r="E2662" i="25"/>
  <c r="F2661" i="25"/>
  <c r="F2662" i="25" l="1"/>
  <c r="G2662" i="25"/>
  <c r="H2677" i="6" s="1"/>
  <c r="E2663" i="25"/>
  <c r="G2663" i="25" l="1"/>
  <c r="H2678" i="6" s="1"/>
  <c r="F2663" i="25"/>
  <c r="E2664" i="25"/>
  <c r="E2665" i="25" l="1"/>
  <c r="G2664" i="25"/>
  <c r="H2679" i="6" s="1"/>
  <c r="F2664" i="25"/>
  <c r="G2665" i="25" l="1"/>
  <c r="H2680" i="6" s="1"/>
  <c r="E2666" i="25"/>
  <c r="F2665" i="25"/>
  <c r="E2667" i="25" l="1"/>
  <c r="G2666" i="25"/>
  <c r="H2681" i="6" s="1"/>
  <c r="F2666" i="25"/>
  <c r="E2668" i="25" l="1"/>
  <c r="G2667" i="25"/>
  <c r="H2682" i="6" s="1"/>
  <c r="F2667" i="25"/>
  <c r="F2668" i="25" l="1"/>
  <c r="E2669" i="25"/>
  <c r="G2668" i="25"/>
  <c r="H2683" i="6" s="1"/>
  <c r="G2669" i="25" l="1"/>
  <c r="H2684" i="6" s="1"/>
  <c r="F2669" i="25"/>
  <c r="E2670" i="25"/>
  <c r="F2670" i="25" l="1"/>
  <c r="G2670" i="25"/>
  <c r="H2685" i="6" s="1"/>
  <c r="E2671" i="25"/>
  <c r="G2671" i="25" l="1"/>
  <c r="H2686" i="6" s="1"/>
  <c r="F2671" i="25"/>
  <c r="E2672" i="25"/>
  <c r="G2672" i="25" l="1"/>
  <c r="H2687" i="6" s="1"/>
  <c r="F2672" i="25"/>
  <c r="E2673" i="25"/>
  <c r="E2674" i="25" l="1"/>
  <c r="G2673" i="25"/>
  <c r="H2688" i="6" s="1"/>
  <c r="F2673" i="25"/>
  <c r="E2675" i="25" l="1"/>
  <c r="G2674" i="25"/>
  <c r="H2689" i="6" s="1"/>
  <c r="F2674" i="25"/>
  <c r="E2676" i="25" l="1"/>
  <c r="G2675" i="25"/>
  <c r="H2690" i="6" s="1"/>
  <c r="F2675" i="25"/>
  <c r="E2677" i="25" l="1"/>
  <c r="G2676" i="25"/>
  <c r="H2691" i="6" s="1"/>
  <c r="F2676" i="25"/>
  <c r="G2677" i="25" l="1"/>
  <c r="H2692" i="6" s="1"/>
  <c r="F2677" i="25"/>
  <c r="E2678" i="25"/>
  <c r="F2678" i="25" l="1"/>
  <c r="G2678" i="25"/>
  <c r="H2693" i="6" s="1"/>
  <c r="E2679" i="25"/>
  <c r="G2679" i="25" l="1"/>
  <c r="H2694" i="6" s="1"/>
  <c r="F2679" i="25"/>
  <c r="E2680" i="25"/>
  <c r="G2680" i="25" l="1"/>
  <c r="H2695" i="6" s="1"/>
  <c r="F2680" i="25"/>
  <c r="E2681" i="25"/>
  <c r="G2681" i="25" l="1"/>
  <c r="H2696" i="6" s="1"/>
  <c r="E2682" i="25"/>
  <c r="F2681" i="25"/>
  <c r="E2683" i="25" l="1"/>
  <c r="F2682" i="25"/>
  <c r="G2682" i="25"/>
  <c r="H2697" i="6" s="1"/>
  <c r="G2683" i="25" l="1"/>
  <c r="H2698" i="6" s="1"/>
  <c r="E2684" i="25"/>
  <c r="F2683" i="25"/>
  <c r="F2684" i="25" l="1"/>
  <c r="G2684" i="25"/>
  <c r="H2699" i="6" s="1"/>
  <c r="E2685" i="25"/>
  <c r="G2685" i="25" l="1"/>
  <c r="H2700" i="6" s="1"/>
  <c r="F2685" i="25"/>
  <c r="E2686" i="25"/>
  <c r="G2686" i="25" l="1"/>
  <c r="H2701" i="6" s="1"/>
  <c r="F2686" i="25"/>
  <c r="E2687" i="25"/>
  <c r="G2687" i="25" l="1"/>
  <c r="H2702" i="6" s="1"/>
  <c r="E2688" i="25"/>
  <c r="F2687" i="25"/>
  <c r="F2688" i="25" l="1"/>
  <c r="E2689" i="25"/>
  <c r="G2688" i="25"/>
  <c r="H2703" i="6" s="1"/>
  <c r="E2690" i="25" l="1"/>
  <c r="G2689" i="25"/>
  <c r="H2704" i="6" s="1"/>
  <c r="F2689" i="25"/>
  <c r="E2691" i="25" l="1"/>
  <c r="G2690" i="25"/>
  <c r="H2705" i="6" s="1"/>
  <c r="F2690" i="25"/>
  <c r="G2691" i="25" l="1"/>
  <c r="H2706" i="6" s="1"/>
  <c r="F2691" i="25"/>
  <c r="E2692" i="25"/>
  <c r="G2692" i="25" l="1"/>
  <c r="H2707" i="6" s="1"/>
  <c r="E2693" i="25"/>
  <c r="F2692" i="25"/>
  <c r="F2693" i="25" l="1"/>
  <c r="G2693" i="25"/>
  <c r="H2708" i="6" s="1"/>
  <c r="E2694" i="25"/>
  <c r="F2694" i="25" l="1"/>
  <c r="G2694" i="25"/>
  <c r="H2709" i="6" s="1"/>
  <c r="E2695" i="25"/>
  <c r="F2695" i="25" l="1"/>
  <c r="G2695" i="25"/>
  <c r="H2710" i="6" s="1"/>
  <c r="E2696" i="25"/>
  <c r="F2696" i="25" l="1"/>
  <c r="E2697" i="25"/>
  <c r="G2696" i="25"/>
  <c r="H2711" i="6" s="1"/>
  <c r="G2697" i="25" l="1"/>
  <c r="H2712" i="6" s="1"/>
  <c r="F2697" i="25"/>
  <c r="E2698" i="25"/>
  <c r="G2698" i="25" l="1"/>
  <c r="H2713" i="6" s="1"/>
  <c r="E2699" i="25"/>
  <c r="F2698" i="25"/>
  <c r="G2699" i="25" l="1"/>
  <c r="H2714" i="6" s="1"/>
  <c r="F2699" i="25"/>
  <c r="E2700" i="25"/>
  <c r="F2700" i="25" l="1"/>
  <c r="G2700" i="25"/>
  <c r="H2715" i="6" s="1"/>
  <c r="E2701" i="25"/>
  <c r="G2701" i="25" l="1"/>
  <c r="H2716" i="6" s="1"/>
  <c r="E2702" i="25"/>
  <c r="F2701" i="25"/>
  <c r="F2702" i="25" l="1"/>
  <c r="G2702" i="25"/>
  <c r="H2717" i="6" s="1"/>
  <c r="E2703" i="25"/>
  <c r="G2703" i="25" l="1"/>
  <c r="H2718" i="6" s="1"/>
  <c r="E2704" i="25"/>
  <c r="F2703" i="25"/>
  <c r="F2704" i="25" l="1"/>
  <c r="E2705" i="25"/>
  <c r="G2704" i="25"/>
  <c r="H2719" i="6" s="1"/>
  <c r="G2705" i="25" l="1"/>
  <c r="H2720" i="6" s="1"/>
  <c r="E2706" i="25"/>
  <c r="F2705" i="25"/>
  <c r="G2706" i="25" l="1"/>
  <c r="H2721" i="6" s="1"/>
  <c r="F2706" i="25"/>
  <c r="E2707" i="25"/>
  <c r="G2707" i="25" l="1"/>
  <c r="H2722" i="6" s="1"/>
  <c r="F2707" i="25"/>
  <c r="E2708" i="25"/>
  <c r="F2708" i="25" l="1"/>
  <c r="E2709" i="25"/>
  <c r="G2708" i="25"/>
  <c r="H2723" i="6" s="1"/>
  <c r="G2709" i="25" l="1"/>
  <c r="H2724" i="6" s="1"/>
  <c r="E2710" i="25"/>
  <c r="F2709" i="25"/>
  <c r="E2711" i="25" l="1"/>
  <c r="G2710" i="25"/>
  <c r="H2725" i="6" s="1"/>
  <c r="F2710" i="25"/>
  <c r="G2711" i="25" l="1"/>
  <c r="H2726" i="6" s="1"/>
  <c r="F2711" i="25"/>
  <c r="E2712" i="25"/>
  <c r="F2712" i="25" l="1"/>
  <c r="G2712" i="25"/>
  <c r="H2727" i="6" s="1"/>
  <c r="E2713" i="25"/>
  <c r="E2714" i="25" l="1"/>
  <c r="G2713" i="25"/>
  <c r="H2728" i="6" s="1"/>
  <c r="F2713" i="25"/>
  <c r="G2714" i="25" l="1"/>
  <c r="H2729" i="6" s="1"/>
  <c r="E2715" i="25"/>
  <c r="F2714" i="25"/>
  <c r="G2715" i="25" l="1"/>
  <c r="H2730" i="6" s="1"/>
  <c r="E2716" i="25"/>
  <c r="F2715" i="25"/>
  <c r="G2716" i="25" l="1"/>
  <c r="H2731" i="6" s="1"/>
  <c r="E2717" i="25"/>
  <c r="F2716" i="25"/>
  <c r="G2717" i="25" l="1"/>
  <c r="H2732" i="6" s="1"/>
  <c r="E2718" i="25"/>
  <c r="F2717" i="25"/>
  <c r="F2718" i="25" l="1"/>
  <c r="G2718" i="25"/>
  <c r="H2733" i="6" s="1"/>
  <c r="E2719" i="25"/>
  <c r="G2719" i="25" l="1"/>
  <c r="H2734" i="6" s="1"/>
  <c r="F2719" i="25"/>
  <c r="E2720" i="25"/>
  <c r="F2720" i="25" l="1"/>
  <c r="G2720" i="25"/>
  <c r="H2735" i="6" s="1"/>
  <c r="E2721" i="25"/>
  <c r="E2722" i="25" l="1"/>
  <c r="G2721" i="25"/>
  <c r="H2736" i="6" s="1"/>
  <c r="F2721" i="25"/>
  <c r="F2722" i="25" l="1"/>
  <c r="G2722" i="25"/>
  <c r="H2737" i="6" s="1"/>
  <c r="E2723" i="25"/>
  <c r="G2723" i="25" l="1"/>
  <c r="H2738" i="6" s="1"/>
  <c r="F2723" i="25"/>
  <c r="E2724" i="25"/>
  <c r="E2725" i="25" l="1"/>
  <c r="G2724" i="25"/>
  <c r="H2739" i="6" s="1"/>
  <c r="F2724" i="25"/>
  <c r="G2725" i="25" l="1"/>
  <c r="H2740" i="6" s="1"/>
  <c r="F2725" i="25"/>
  <c r="E2726" i="25"/>
  <c r="E2727" i="25" l="1"/>
  <c r="F2726" i="25"/>
  <c r="G2726" i="25"/>
  <c r="H2741" i="6" s="1"/>
  <c r="G2727" i="25" l="1"/>
  <c r="H2742" i="6" s="1"/>
  <c r="E2728" i="25"/>
  <c r="F2727" i="25"/>
  <c r="E2729" i="25" l="1"/>
  <c r="F2728" i="25"/>
  <c r="G2728" i="25"/>
  <c r="H2743" i="6" s="1"/>
  <c r="G2729" i="25" l="1"/>
  <c r="H2744" i="6" s="1"/>
  <c r="E2730" i="25"/>
  <c r="F2729" i="25"/>
  <c r="G2730" i="25" l="1"/>
  <c r="H2745" i="6" s="1"/>
  <c r="F2730" i="25"/>
  <c r="E2731" i="25"/>
  <c r="F2731" i="25" l="1"/>
  <c r="G2731" i="25"/>
  <c r="H2746" i="6" s="1"/>
  <c r="E2732" i="25"/>
  <c r="E2733" i="25" l="1"/>
  <c r="F2732" i="25"/>
  <c r="G2732" i="25"/>
  <c r="H2747" i="6" s="1"/>
  <c r="G2733" i="25" l="1"/>
  <c r="H2748" i="6" s="1"/>
  <c r="E2734" i="25"/>
  <c r="F2733" i="25"/>
  <c r="G2734" i="25" l="1"/>
  <c r="H2749" i="6" s="1"/>
  <c r="E2735" i="25"/>
  <c r="F2734" i="25"/>
  <c r="G2735" i="25" l="1"/>
  <c r="H2750" i="6" s="1"/>
  <c r="E2736" i="25"/>
  <c r="F2735" i="25"/>
  <c r="G2736" i="25" l="1"/>
  <c r="H2751" i="6" s="1"/>
  <c r="E2737" i="25"/>
  <c r="F2736" i="25"/>
  <c r="G2737" i="25" l="1"/>
  <c r="H2752" i="6" s="1"/>
  <c r="F2737" i="25"/>
  <c r="E2738" i="25"/>
  <c r="F2738" i="25" l="1"/>
  <c r="G2738" i="25"/>
  <c r="H2753" i="6" s="1"/>
  <c r="E2739" i="25"/>
  <c r="G2739" i="25" l="1"/>
  <c r="H2754" i="6" s="1"/>
  <c r="E2740" i="25"/>
  <c r="F2739" i="25"/>
  <c r="G2740" i="25" l="1"/>
  <c r="H2755" i="6" s="1"/>
  <c r="F2740" i="25"/>
  <c r="E2741" i="25"/>
  <c r="G2741" i="25" l="1"/>
  <c r="H2756" i="6" s="1"/>
  <c r="F2741" i="25"/>
  <c r="E2742" i="25"/>
  <c r="E2743" i="25" l="1"/>
  <c r="F2742" i="25"/>
  <c r="G2742" i="25"/>
  <c r="H2757" i="6" s="1"/>
  <c r="E2744" i="25" l="1"/>
  <c r="G2743" i="25"/>
  <c r="H2758" i="6" s="1"/>
  <c r="F2743" i="25"/>
  <c r="E2745" i="25" l="1"/>
  <c r="G2744" i="25"/>
  <c r="H2759" i="6" s="1"/>
  <c r="F2744" i="25"/>
  <c r="F2745" i="25" l="1"/>
  <c r="G2745" i="25"/>
  <c r="H2760" i="6" s="1"/>
  <c r="E2746" i="25"/>
  <c r="G2746" i="25" l="1"/>
  <c r="H2761" i="6" s="1"/>
  <c r="E2747" i="25"/>
  <c r="F2746" i="25"/>
  <c r="E2748" i="25" l="1"/>
  <c r="G2747" i="25"/>
  <c r="H2762" i="6" s="1"/>
  <c r="F2747" i="25"/>
  <c r="G2748" i="25" l="1"/>
  <c r="H2763" i="6" s="1"/>
  <c r="F2748" i="25"/>
  <c r="E2749" i="25"/>
  <c r="G2749" i="25" l="1"/>
  <c r="H2764" i="6" s="1"/>
  <c r="E2750" i="25"/>
  <c r="F2749" i="25"/>
  <c r="F2750" i="25" l="1"/>
  <c r="E2751" i="25"/>
  <c r="G2750" i="25"/>
  <c r="H2765" i="6" s="1"/>
  <c r="F2751" i="25" l="1"/>
  <c r="G2751" i="25"/>
  <c r="H2766" i="6" s="1"/>
  <c r="E2752" i="25"/>
  <c r="G2752" i="25" l="1"/>
  <c r="H2767" i="6" s="1"/>
  <c r="E2753" i="25"/>
  <c r="F2752" i="25"/>
  <c r="F2753" i="25" l="1"/>
  <c r="G2753" i="25"/>
  <c r="H2768" i="6" s="1"/>
  <c r="E2754" i="25"/>
  <c r="G2754" i="25" l="1"/>
  <c r="H2769" i="6" s="1"/>
  <c r="E2755" i="25"/>
  <c r="F2754" i="25"/>
  <c r="E2756" i="25" l="1"/>
  <c r="G2755" i="25"/>
  <c r="H2770" i="6" s="1"/>
  <c r="F2755" i="25"/>
  <c r="F2756" i="25" l="1"/>
  <c r="E2757" i="25"/>
  <c r="G2756" i="25"/>
  <c r="H2771" i="6" s="1"/>
  <c r="G2757" i="25" l="1"/>
  <c r="H2772" i="6" s="1"/>
  <c r="E2758" i="25"/>
  <c r="F2757" i="25"/>
  <c r="F2758" i="25" l="1"/>
  <c r="G2758" i="25"/>
  <c r="H2773" i="6" s="1"/>
  <c r="E2759" i="25"/>
  <c r="G2759" i="25" l="1"/>
  <c r="H2774" i="6" s="1"/>
  <c r="F2759" i="25"/>
  <c r="E2760" i="25"/>
  <c r="E2761" i="25" l="1"/>
  <c r="G2760" i="25"/>
  <c r="H2775" i="6" s="1"/>
  <c r="F2760" i="25"/>
  <c r="G2761" i="25" l="1"/>
  <c r="H2776" i="6" s="1"/>
  <c r="E2762" i="25"/>
  <c r="F2761" i="25"/>
  <c r="G2762" i="25" l="1"/>
  <c r="H2777" i="6" s="1"/>
  <c r="E2763" i="25"/>
  <c r="F2762" i="25"/>
  <c r="G2763" i="25" l="1"/>
  <c r="H2778" i="6" s="1"/>
  <c r="F2763" i="25"/>
  <c r="E2764" i="25"/>
  <c r="G2764" i="25" l="1"/>
  <c r="H2779" i="6" s="1"/>
  <c r="F2764" i="25"/>
  <c r="E2765" i="25"/>
  <c r="F2765" i="25" l="1"/>
  <c r="G2765" i="25"/>
  <c r="H2780" i="6" s="1"/>
  <c r="E2766" i="25"/>
  <c r="G2766" i="25" l="1"/>
  <c r="H2781" i="6" s="1"/>
  <c r="E2767" i="25"/>
  <c r="F2766" i="25"/>
  <c r="F2767" i="25" l="1"/>
  <c r="G2767" i="25"/>
  <c r="H2782" i="6" s="1"/>
  <c r="E2768" i="25"/>
  <c r="F2768" i="25" l="1"/>
  <c r="G2768" i="25"/>
  <c r="H2783" i="6" s="1"/>
  <c r="E2769" i="25"/>
  <c r="F2769" i="25" l="1"/>
  <c r="G2769" i="25"/>
  <c r="H2784" i="6" s="1"/>
  <c r="E2770" i="25"/>
  <c r="F2770" i="25" l="1"/>
  <c r="E2771" i="25"/>
  <c r="G2770" i="25"/>
  <c r="H2785" i="6" s="1"/>
  <c r="G2771" i="25" l="1"/>
  <c r="H2786" i="6" s="1"/>
  <c r="F2771" i="25"/>
  <c r="E2772" i="25"/>
  <c r="F2772" i="25" l="1"/>
  <c r="E2773" i="25"/>
  <c r="G2772" i="25"/>
  <c r="H2787" i="6" s="1"/>
  <c r="G2773" i="25" l="1"/>
  <c r="H2788" i="6" s="1"/>
  <c r="E2774" i="25"/>
  <c r="F2773" i="25"/>
  <c r="G2774" i="25" l="1"/>
  <c r="H2789" i="6" s="1"/>
  <c r="F2774" i="25"/>
  <c r="E2775" i="25"/>
  <c r="G2775" i="25" l="1"/>
  <c r="H2790" i="6" s="1"/>
  <c r="F2775" i="25"/>
  <c r="E2776" i="25"/>
  <c r="G2776" i="25" l="1"/>
  <c r="H2791" i="6" s="1"/>
  <c r="F2776" i="25"/>
  <c r="E2777" i="25"/>
  <c r="E2778" i="25" l="1"/>
  <c r="F2777" i="25"/>
  <c r="G2777" i="25"/>
  <c r="H2792" i="6" s="1"/>
  <c r="F2778" i="25" l="1"/>
  <c r="G2778" i="25"/>
  <c r="H2793" i="6" s="1"/>
  <c r="E2779" i="25"/>
  <c r="F2779" i="25" l="1"/>
  <c r="G2779" i="25"/>
  <c r="H2794" i="6" s="1"/>
  <c r="E2780" i="25"/>
  <c r="G2780" i="25" l="1"/>
  <c r="H2795" i="6" s="1"/>
  <c r="F2780" i="25"/>
  <c r="E2781" i="25"/>
  <c r="E2782" i="25" l="1"/>
  <c r="G2781" i="25"/>
  <c r="H2796" i="6" s="1"/>
  <c r="F2781" i="25"/>
  <c r="F2782" i="25" l="1"/>
  <c r="G2782" i="25"/>
  <c r="H2797" i="6" s="1"/>
  <c r="E2783" i="25"/>
  <c r="G2783" i="25" l="1"/>
  <c r="H2798" i="6" s="1"/>
  <c r="F2783" i="25"/>
  <c r="E2784" i="25"/>
  <c r="G2784" i="25" l="1"/>
  <c r="H2799" i="6" s="1"/>
  <c r="F2784" i="25"/>
  <c r="E2785" i="25"/>
  <c r="F2785" i="25" l="1"/>
  <c r="G2785" i="25"/>
  <c r="H2800" i="6" s="1"/>
  <c r="E2786" i="25"/>
  <c r="E2787" i="25" l="1"/>
  <c r="G2786" i="25"/>
  <c r="H2801" i="6" s="1"/>
  <c r="F2786" i="25"/>
  <c r="E2788" i="25" l="1"/>
  <c r="G2787" i="25"/>
  <c r="H2802" i="6" s="1"/>
  <c r="F2787" i="25"/>
  <c r="F2788" i="25" l="1"/>
  <c r="G2788" i="25"/>
  <c r="H2803" i="6" s="1"/>
  <c r="E2789" i="25"/>
  <c r="F2789" i="25" l="1"/>
  <c r="E2790" i="25"/>
  <c r="G2789" i="25"/>
  <c r="H2804" i="6" s="1"/>
  <c r="F2790" i="25" l="1"/>
  <c r="E2791" i="25"/>
  <c r="G2790" i="25"/>
  <c r="H2805" i="6" s="1"/>
  <c r="E2792" i="25" l="1"/>
  <c r="F2791" i="25"/>
  <c r="G2791" i="25"/>
  <c r="H2806" i="6" s="1"/>
  <c r="G2792" i="25" l="1"/>
  <c r="H2807" i="6" s="1"/>
  <c r="E2793" i="25"/>
  <c r="F2792" i="25"/>
  <c r="F2793" i="25" l="1"/>
  <c r="G2793" i="25"/>
  <c r="H2808" i="6" s="1"/>
  <c r="E2794" i="25"/>
  <c r="E2795" i="25" l="1"/>
  <c r="F2794" i="25"/>
  <c r="G2794" i="25"/>
  <c r="H2809" i="6" s="1"/>
  <c r="F2795" i="25" l="1"/>
  <c r="G2795" i="25"/>
  <c r="H2810" i="6" s="1"/>
  <c r="E2796" i="25"/>
  <c r="G2796" i="25" l="1"/>
  <c r="H2811" i="6" s="1"/>
  <c r="E2797" i="25"/>
  <c r="F2796" i="25"/>
  <c r="E2798" i="25" l="1"/>
  <c r="G2797" i="25"/>
  <c r="H2812" i="6" s="1"/>
  <c r="F2797" i="25"/>
  <c r="F2798" i="25" l="1"/>
  <c r="G2798" i="25"/>
  <c r="H2813" i="6" s="1"/>
  <c r="E2799" i="25"/>
  <c r="G2799" i="25" l="1"/>
  <c r="H2814" i="6" s="1"/>
  <c r="E2800" i="25"/>
  <c r="F2799" i="25"/>
  <c r="G2800" i="25" l="1"/>
  <c r="H2815" i="6" s="1"/>
  <c r="E2801" i="25"/>
  <c r="F2800" i="25"/>
  <c r="F2801" i="25" l="1"/>
  <c r="E2802" i="25"/>
  <c r="G2801" i="25"/>
  <c r="H2816" i="6" s="1"/>
  <c r="F2802" i="25" l="1"/>
  <c r="E2803" i="25"/>
  <c r="G2802" i="25"/>
  <c r="H2817" i="6" s="1"/>
  <c r="E2804" i="25" l="1"/>
  <c r="F2803" i="25"/>
  <c r="G2803" i="25"/>
  <c r="H2818" i="6" s="1"/>
  <c r="E2805" i="25" l="1"/>
  <c r="F2804" i="25"/>
  <c r="G2804" i="25"/>
  <c r="H2819" i="6" s="1"/>
  <c r="F2805" i="25" l="1"/>
  <c r="E2806" i="25"/>
  <c r="G2805" i="25"/>
  <c r="H2820" i="6" s="1"/>
  <c r="F2806" i="25" l="1"/>
  <c r="E2807" i="25"/>
  <c r="G2806" i="25"/>
  <c r="H2821" i="6" s="1"/>
  <c r="F2807" i="25" l="1"/>
  <c r="E2808" i="25"/>
  <c r="G2807" i="25"/>
  <c r="H2822" i="6" s="1"/>
  <c r="G2808" i="25" l="1"/>
  <c r="H2823" i="6" s="1"/>
  <c r="E2809" i="25"/>
  <c r="F2808" i="25"/>
  <c r="E2810" i="25" l="1"/>
  <c r="G2809" i="25"/>
  <c r="H2824" i="6" s="1"/>
  <c r="F2809" i="25"/>
  <c r="G2810" i="25" l="1"/>
  <c r="H2825" i="6" s="1"/>
  <c r="E2811" i="25"/>
  <c r="F2810" i="25"/>
  <c r="F2811" i="25" l="1"/>
  <c r="G2811" i="25"/>
  <c r="H2826" i="6" s="1"/>
  <c r="E2812" i="25"/>
  <c r="F2812" i="25" l="1"/>
  <c r="E2813" i="25"/>
  <c r="G2812" i="25"/>
  <c r="H2827" i="6" s="1"/>
  <c r="F2813" i="25" l="1"/>
  <c r="G2813" i="25"/>
  <c r="H2828" i="6" s="1"/>
  <c r="E2814" i="25"/>
  <c r="E2815" i="25" l="1"/>
  <c r="F2814" i="25"/>
  <c r="G2814" i="25"/>
  <c r="H2829" i="6" s="1"/>
  <c r="E2816" i="25" l="1"/>
  <c r="G2815" i="25"/>
  <c r="H2830" i="6" s="1"/>
  <c r="F2815" i="25"/>
  <c r="G2816" i="25" l="1"/>
  <c r="H2831" i="6" s="1"/>
  <c r="F2816" i="25"/>
  <c r="E2817" i="25"/>
  <c r="F2817" i="25" l="1"/>
  <c r="E2818" i="25"/>
  <c r="G2817" i="25"/>
  <c r="H2832" i="6" s="1"/>
  <c r="F2818" i="25" l="1"/>
  <c r="G2818" i="25"/>
  <c r="H2833" i="6" s="1"/>
  <c r="E2819" i="25"/>
  <c r="F2819" i="25" l="1"/>
  <c r="G2819" i="25"/>
  <c r="H2834" i="6" s="1"/>
  <c r="E2820" i="25"/>
  <c r="G2820" i="25" l="1"/>
  <c r="H2835" i="6" s="1"/>
  <c r="F2820" i="25"/>
  <c r="E2821" i="25"/>
  <c r="F2821" i="25" l="1"/>
  <c r="E2822" i="25"/>
  <c r="G2821" i="25"/>
  <c r="H2836" i="6" s="1"/>
  <c r="E2823" i="25" l="1"/>
  <c r="G2822" i="25"/>
  <c r="H2837" i="6" s="1"/>
  <c r="F2822" i="25"/>
  <c r="G2823" i="25" l="1"/>
  <c r="H2838" i="6" s="1"/>
  <c r="E2824" i="25"/>
  <c r="F2823" i="25"/>
  <c r="G2824" i="25" l="1"/>
  <c r="H2839" i="6" s="1"/>
  <c r="F2824" i="25"/>
  <c r="E2825" i="25"/>
  <c r="F2825" i="25" l="1"/>
  <c r="G2825" i="25"/>
  <c r="H2840" i="6" s="1"/>
  <c r="E2826" i="25"/>
  <c r="E2827" i="25" l="1"/>
  <c r="F2826" i="25"/>
  <c r="G2826" i="25"/>
  <c r="H2841" i="6" s="1"/>
  <c r="F2827" i="25" l="1"/>
  <c r="G2827" i="25"/>
  <c r="H2842" i="6" s="1"/>
  <c r="E2828" i="25"/>
  <c r="F2828" i="25" l="1"/>
  <c r="G2828" i="25"/>
  <c r="H2843" i="6" s="1"/>
  <c r="E2829" i="25"/>
  <c r="F2829" i="25" l="1"/>
  <c r="G2829" i="25"/>
  <c r="H2844" i="6" s="1"/>
  <c r="E2830" i="25"/>
  <c r="F2830" i="25" l="1"/>
  <c r="G2830" i="25"/>
  <c r="H2845" i="6" s="1"/>
  <c r="E2831" i="25"/>
  <c r="E2832" i="25" l="1"/>
  <c r="G2831" i="25"/>
  <c r="H2846" i="6" s="1"/>
  <c r="F2831" i="25"/>
  <c r="G2832" i="25" l="1"/>
  <c r="H2847" i="6" s="1"/>
  <c r="E2833" i="25"/>
  <c r="F2832" i="25"/>
  <c r="F2833" i="25" l="1"/>
  <c r="G2833" i="25"/>
  <c r="H2848" i="6" s="1"/>
  <c r="E2834" i="25"/>
  <c r="E2835" i="25" l="1"/>
  <c r="F2834" i="25"/>
  <c r="G2834" i="25"/>
  <c r="H2849" i="6" s="1"/>
  <c r="E2836" i="25" l="1"/>
  <c r="G2835" i="25"/>
  <c r="H2850" i="6" s="1"/>
  <c r="F2835" i="25"/>
  <c r="G2836" i="25" l="1"/>
  <c r="H2851" i="6" s="1"/>
  <c r="F2836" i="25"/>
  <c r="E2837" i="25"/>
  <c r="F2837" i="25" l="1"/>
  <c r="G2837" i="25"/>
  <c r="H2852" i="6" s="1"/>
  <c r="E2838" i="25"/>
  <c r="F2838" i="25" l="1"/>
  <c r="G2838" i="25"/>
  <c r="H2853" i="6" s="1"/>
  <c r="E2839" i="25"/>
  <c r="E2840" i="25" l="1"/>
  <c r="G2839" i="25"/>
  <c r="H2854" i="6" s="1"/>
  <c r="F2839" i="25"/>
  <c r="G2840" i="25" l="1"/>
  <c r="H2855" i="6" s="1"/>
  <c r="E2841" i="25"/>
  <c r="F2840" i="25"/>
  <c r="F2841" i="25" l="1"/>
  <c r="E2842" i="25"/>
  <c r="G2841" i="25"/>
  <c r="H2856" i="6" s="1"/>
  <c r="E2843" i="25" l="1"/>
  <c r="F2842" i="25"/>
  <c r="G2842" i="25"/>
  <c r="H2857" i="6" s="1"/>
  <c r="F2843" i="25" l="1"/>
  <c r="G2843" i="25"/>
  <c r="H2858" i="6" s="1"/>
  <c r="E2844" i="25"/>
  <c r="F2844" i="25" l="1"/>
  <c r="G2844" i="25"/>
  <c r="H2859" i="6" s="1"/>
  <c r="E2845" i="25"/>
  <c r="F2845" i="25" l="1"/>
  <c r="G2845" i="25"/>
  <c r="H2860" i="6" s="1"/>
  <c r="E2846" i="25"/>
  <c r="G2846" i="25" l="1"/>
  <c r="H2861" i="6" s="1"/>
  <c r="F2846" i="25"/>
  <c r="E2847" i="25"/>
  <c r="F2847" i="25" l="1"/>
  <c r="G2847" i="25"/>
  <c r="H2862" i="6" s="1"/>
  <c r="E2848" i="25"/>
  <c r="G2848" i="25" l="1"/>
  <c r="H2863" i="6" s="1"/>
  <c r="F2848" i="25"/>
  <c r="E2849" i="25"/>
  <c r="E2850" i="25" l="1"/>
  <c r="F2849" i="25"/>
  <c r="G2849" i="25"/>
  <c r="H2864" i="6" s="1"/>
  <c r="F2850" i="25" l="1"/>
  <c r="G2850" i="25"/>
  <c r="H2865" i="6" s="1"/>
  <c r="E2851" i="25"/>
  <c r="E2852" i="25" l="1"/>
  <c r="G2851" i="25"/>
  <c r="H2866" i="6" s="1"/>
  <c r="F2851" i="25"/>
  <c r="E2853" i="25" l="1"/>
  <c r="G2852" i="25"/>
  <c r="H2867" i="6" s="1"/>
  <c r="F2852" i="25"/>
  <c r="E2854" i="25" l="1"/>
  <c r="G2853" i="25"/>
  <c r="H2868" i="6" s="1"/>
  <c r="F2853" i="25"/>
  <c r="F2854" i="25" l="1"/>
  <c r="G2854" i="25"/>
  <c r="H2869" i="6" s="1"/>
  <c r="E2855" i="25"/>
  <c r="G2855" i="25" l="1"/>
  <c r="H2870" i="6" s="1"/>
  <c r="E2856" i="25"/>
  <c r="F2855" i="25"/>
  <c r="E2857" i="25" l="1"/>
  <c r="G2856" i="25"/>
  <c r="H2871" i="6" s="1"/>
  <c r="F2856" i="25"/>
  <c r="F2857" i="25" l="1"/>
  <c r="E2858" i="25"/>
  <c r="G2857" i="25"/>
  <c r="H2872" i="6" s="1"/>
  <c r="F2858" i="25" l="1"/>
  <c r="G2858" i="25"/>
  <c r="H2873" i="6" s="1"/>
  <c r="E2859" i="25"/>
  <c r="E2860" i="25" l="1"/>
  <c r="G2859" i="25"/>
  <c r="H2874" i="6" s="1"/>
  <c r="F2859" i="25"/>
  <c r="E2861" i="25" l="1"/>
  <c r="G2860" i="25"/>
  <c r="H2875" i="6" s="1"/>
  <c r="F2860" i="25"/>
  <c r="F2861" i="25" l="1"/>
  <c r="E2862" i="25"/>
  <c r="G2861" i="25"/>
  <c r="H2876" i="6" s="1"/>
  <c r="F2862" i="25" l="1"/>
  <c r="E2863" i="25"/>
  <c r="G2862" i="25"/>
  <c r="H2877" i="6" s="1"/>
  <c r="E2864" i="25" l="1"/>
  <c r="G2863" i="25"/>
  <c r="H2878" i="6" s="1"/>
  <c r="F2863" i="25"/>
  <c r="F2864" i="25" l="1"/>
  <c r="G2864" i="25"/>
  <c r="H2879" i="6" s="1"/>
  <c r="E2865" i="25"/>
  <c r="E2866" i="25" l="1"/>
  <c r="G2865" i="25"/>
  <c r="H2880" i="6" s="1"/>
  <c r="F2865" i="25"/>
  <c r="E2867" i="25" l="1"/>
  <c r="G2866" i="25"/>
  <c r="H2881" i="6" s="1"/>
  <c r="F2866" i="25"/>
  <c r="E2868" i="25" l="1"/>
  <c r="G2867" i="25"/>
  <c r="H2882" i="6" s="1"/>
  <c r="F2867" i="25"/>
  <c r="F2868" i="25" l="1"/>
  <c r="G2868" i="25"/>
  <c r="H2883" i="6" s="1"/>
  <c r="E2869" i="25"/>
  <c r="F2869" i="25" l="1"/>
  <c r="G2869" i="25"/>
  <c r="H2884" i="6" s="1"/>
  <c r="E2870" i="25"/>
  <c r="E2871" i="25" l="1"/>
  <c r="G2870" i="25"/>
  <c r="H2885" i="6" s="1"/>
  <c r="F2870" i="25"/>
  <c r="F2871" i="25" l="1"/>
  <c r="G2871" i="25"/>
  <c r="H2886" i="6" s="1"/>
  <c r="E2872" i="25"/>
  <c r="G2872" i="25" l="1"/>
  <c r="H2887" i="6" s="1"/>
  <c r="E2873" i="25"/>
  <c r="F2872" i="25"/>
  <c r="E2874" i="25" l="1"/>
  <c r="G2873" i="25"/>
  <c r="H2888" i="6" s="1"/>
  <c r="F2873" i="25"/>
  <c r="F2874" i="25" l="1"/>
  <c r="G2874" i="25"/>
  <c r="H2889" i="6" s="1"/>
  <c r="E2875" i="25"/>
  <c r="E2876" i="25" l="1"/>
  <c r="G2875" i="25"/>
  <c r="H2890" i="6" s="1"/>
  <c r="F2875" i="25"/>
  <c r="G2876" i="25" l="1"/>
  <c r="H2891" i="6" s="1"/>
  <c r="F2876" i="25"/>
  <c r="E2877" i="25"/>
  <c r="F2877" i="25" l="1"/>
  <c r="E2878" i="25"/>
  <c r="G2877" i="25"/>
  <c r="H2892" i="6" s="1"/>
  <c r="F2878" i="25" l="1"/>
  <c r="G2878" i="25"/>
  <c r="H2893" i="6" s="1"/>
  <c r="E2879" i="25"/>
  <c r="F2879" i="25" l="1"/>
  <c r="G2879" i="25"/>
  <c r="H2894" i="6" s="1"/>
  <c r="E2880" i="25"/>
  <c r="F2880" i="25" l="1"/>
  <c r="E2881" i="25"/>
  <c r="G2880" i="25"/>
  <c r="H2895" i="6" s="1"/>
  <c r="E2882" i="25" l="1"/>
  <c r="G2881" i="25"/>
  <c r="H2896" i="6" s="1"/>
  <c r="F2881" i="25"/>
  <c r="G2882" i="25" l="1"/>
  <c r="H2897" i="6" s="1"/>
  <c r="J19" i="6" s="1"/>
  <c r="F2882" i="25"/>
</calcChain>
</file>

<file path=xl/sharedStrings.xml><?xml version="1.0" encoding="utf-8"?>
<sst xmlns="http://schemas.openxmlformats.org/spreadsheetml/2006/main" count="4133" uniqueCount="490">
  <si>
    <t>b_0</t>
  </si>
  <si>
    <t>b_1</t>
  </si>
  <si>
    <t>V(b_0)</t>
  </si>
  <si>
    <t>Cov</t>
  </si>
  <si>
    <t>V(b_1)</t>
  </si>
  <si>
    <t>Res.var.</t>
  </si>
  <si>
    <t>z_0</t>
  </si>
  <si>
    <t>i10m</t>
  </si>
  <si>
    <t>i30m</t>
  </si>
  <si>
    <t>i60m</t>
  </si>
  <si>
    <t>i3h</t>
  </si>
  <si>
    <t>i6h</t>
  </si>
  <si>
    <t>i12h</t>
  </si>
  <si>
    <t>i24h</t>
  </si>
  <si>
    <t>i48h</t>
  </si>
  <si>
    <t>Variabel</t>
  </si>
  <si>
    <t>mean</t>
  </si>
  <si>
    <t>L-CV</t>
  </si>
  <si>
    <t>Kappa</t>
  </si>
  <si>
    <t>res. var</t>
  </si>
  <si>
    <t>pred. var.</t>
  </si>
  <si>
    <t>res.var.</t>
  </si>
  <si>
    <t>q0</t>
  </si>
  <si>
    <t>lambda</t>
  </si>
  <si>
    <t>kappa</t>
  </si>
  <si>
    <t>V_lambda</t>
  </si>
  <si>
    <t>V_mean</t>
  </si>
  <si>
    <t>V_kappa</t>
  </si>
  <si>
    <t>T</t>
  </si>
  <si>
    <t>Variable</t>
  </si>
  <si>
    <t>V(lambda)</t>
  </si>
  <si>
    <t>LAMBDA</t>
  </si>
  <si>
    <t>MEAN</t>
  </si>
  <si>
    <t>E(lambda)</t>
  </si>
  <si>
    <t>Intensitet</t>
  </si>
  <si>
    <t>z_T</t>
  </si>
  <si>
    <t>S(z_T)</t>
  </si>
  <si>
    <t>Gentagelsesperiode (år)</t>
  </si>
  <si>
    <t>CDS characteristics</t>
  </si>
  <si>
    <t>CDS</t>
  </si>
  <si>
    <t>Time step</t>
  </si>
  <si>
    <t>Time (h)</t>
  </si>
  <si>
    <t>Storm adv. Coef.</t>
  </si>
  <si>
    <t>Intensity</t>
  </si>
  <si>
    <t/>
  </si>
  <si>
    <t>Tidsskridt (min)</t>
  </si>
  <si>
    <t>Dur (min)</t>
  </si>
  <si>
    <t>Storm duration (h)</t>
  </si>
  <si>
    <t>Time step (h)</t>
  </si>
  <si>
    <t>IDF characteristics</t>
  </si>
  <si>
    <t>Alpha</t>
  </si>
  <si>
    <t>Theta</t>
  </si>
  <si>
    <t>Nu</t>
  </si>
  <si>
    <t>ln(dur)</t>
  </si>
  <si>
    <t>ln(int)</t>
  </si>
  <si>
    <t>Regression</t>
  </si>
  <si>
    <t>CDS karakteristika</t>
  </si>
  <si>
    <t>Varighed</t>
  </si>
  <si>
    <t>S_T</t>
  </si>
  <si>
    <t>Asymmetri koefficient</t>
  </si>
  <si>
    <t>(min)</t>
  </si>
  <si>
    <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m/s)</t>
    </r>
  </si>
  <si>
    <t>Tid</t>
  </si>
  <si>
    <r>
      <t>z</t>
    </r>
    <r>
      <rPr>
        <vertAlign val="subscript"/>
        <sz val="10"/>
        <rFont val="Arial"/>
        <family val="2"/>
      </rPr>
      <t>T</t>
    </r>
  </si>
  <si>
    <r>
      <t>S{z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}</t>
    </r>
  </si>
  <si>
    <t>Min Lanbda</t>
  </si>
  <si>
    <t>CDS regn</t>
  </si>
  <si>
    <t>Regnkurve karakteristika</t>
  </si>
  <si>
    <t>Design regnkurve</t>
  </si>
  <si>
    <t>Plot af CDS regn:</t>
  </si>
  <si>
    <t>Tilpas SERIE(..) i CDS regn</t>
  </si>
  <si>
    <t>ln(dur+Theta)</t>
  </si>
  <si>
    <t>ln(dur+Theta)^2</t>
  </si>
  <si>
    <t>ln(dur+Theta)*ln(int)</t>
  </si>
  <si>
    <t>Dur(min)</t>
  </si>
  <si>
    <t>i1m</t>
  </si>
  <si>
    <t>i2m</t>
  </si>
  <si>
    <t>i5m</t>
  </si>
  <si>
    <t>Sum</t>
  </si>
  <si>
    <t>Est. Intensity</t>
  </si>
  <si>
    <t>Obj.Func</t>
  </si>
  <si>
    <t>CDS-regn varighed (min)</t>
  </si>
  <si>
    <t>Oplandskarakteristika</t>
  </si>
  <si>
    <t>Afskærende lednings kapacitet (l/s)</t>
  </si>
  <si>
    <t>Estimates, 3 parameters:</t>
  </si>
  <si>
    <t>Defineret i Skrift 27, Faktor til beskrivelse af usikkerhed, klima, mv. Typisk 1.0 - 1.8</t>
  </si>
  <si>
    <t>Sikkerhedsfaktor (Fra Skrift 27)</t>
  </si>
  <si>
    <t>Afløbstal</t>
  </si>
  <si>
    <t>Vr,k 3 par</t>
  </si>
  <si>
    <t>tr, 3 par</t>
  </si>
  <si>
    <t>Befæstet areal (ha)</t>
  </si>
  <si>
    <t>Hydrologisk reduktionsfaktor (-)</t>
  </si>
  <si>
    <t>Reduceret areal (ha)</t>
  </si>
  <si>
    <t>dV/dt</t>
  </si>
  <si>
    <t>mu-m/s</t>
  </si>
  <si>
    <t>( … )</t>
  </si>
  <si>
    <t>(mm)</t>
  </si>
  <si>
    <t>Volumenkurve</t>
  </si>
  <si>
    <t>(dV/dt)^2</t>
  </si>
  <si>
    <t>Afløbstal (mu-m/s</t>
  </si>
  <si>
    <t>Vr,k (mm)</t>
  </si>
  <si>
    <t>Ledningsdimensionering</t>
  </si>
  <si>
    <t>Varighed (h)</t>
  </si>
  <si>
    <t>Tilnærmet for store afløbstal</t>
  </si>
  <si>
    <t>Faktisk opland</t>
  </si>
  <si>
    <t>bv1</t>
  </si>
  <si>
    <t>bv2</t>
  </si>
  <si>
    <t>z0</t>
  </si>
  <si>
    <t>T =</t>
  </si>
  <si>
    <t xml:space="preserve">NB. Frekvens- og sikkerhedsfaktorer på regnen </t>
  </si>
  <si>
    <t>indgår ved beregning af bassinvolumen</t>
  </si>
  <si>
    <t>Initialisering</t>
  </si>
  <si>
    <t>m3</t>
  </si>
  <si>
    <t>Volumen af bassin</t>
  </si>
  <si>
    <t>Bassindimensionering opstrøms udløb</t>
  </si>
  <si>
    <t>alpha</t>
  </si>
  <si>
    <t>nu</t>
  </si>
  <si>
    <t>theta</t>
  </si>
  <si>
    <t>t</t>
  </si>
  <si>
    <t>a</t>
  </si>
  <si>
    <t>xl</t>
  </si>
  <si>
    <t>xr</t>
  </si>
  <si>
    <t>xmid</t>
  </si>
  <si>
    <t>tiny</t>
  </si>
  <si>
    <t>dbasvol</t>
  </si>
  <si>
    <t>bisectvol</t>
  </si>
  <si>
    <t>Initdummy</t>
  </si>
  <si>
    <t>Sæt optimering i gang</t>
  </si>
  <si>
    <t>idftheta</t>
  </si>
  <si>
    <t>x</t>
  </si>
  <si>
    <t>derividf</t>
  </si>
  <si>
    <t>min</t>
  </si>
  <si>
    <t>max</t>
  </si>
  <si>
    <t>middel</t>
  </si>
  <si>
    <t>bisectidf</t>
  </si>
  <si>
    <t>Effekten af koblede regn ER inkluderet (20 % ekstra volumen)</t>
  </si>
  <si>
    <t>LÆS NEDENSTÅENDE OMHYGGELIGT!</t>
  </si>
  <si>
    <t>Hvis ikke makroer aktiveres kan regnearket ikke regne rigtigt!!!</t>
  </si>
  <si>
    <t>Enhver anvendelse af programmet sker uden ansvar for udvikler(e) og udgivere.</t>
  </si>
  <si>
    <t>Dvs. at effekt af koblede regn IKKE er indkluderet</t>
  </si>
  <si>
    <t>Mellemresultater svarende til Skrift 16</t>
  </si>
  <si>
    <t>i mellemresultaterne.</t>
  </si>
  <si>
    <t>Bemærk, at regnearket anvender meget simple antagelser. Benyt mere avancerede metoder såfremt der er tale om komplicerede anvendelser.</t>
  </si>
  <si>
    <t>MAP</t>
  </si>
  <si>
    <t>Northing</t>
  </si>
  <si>
    <t>Easting</t>
  </si>
  <si>
    <t>Mean</t>
  </si>
  <si>
    <t>1/dist^2</t>
  </si>
  <si>
    <t>w*mean</t>
  </si>
  <si>
    <t>sum</t>
  </si>
  <si>
    <t>CGD Mean [mm]</t>
  </si>
  <si>
    <t>w*MAP</t>
  </si>
  <si>
    <t>E(Mean)</t>
  </si>
  <si>
    <t>V(Mean)</t>
  </si>
  <si>
    <t>Årsmiddelnedbør [mm]</t>
  </si>
  <si>
    <t>Name</t>
  </si>
  <si>
    <t>(WGS84 ZONE 32)</t>
  </si>
  <si>
    <t>Frederikshavn Materielgård</t>
  </si>
  <si>
    <t>Frederikshavn Centralrenseanlæg</t>
  </si>
  <si>
    <t>Sulsted</t>
  </si>
  <si>
    <t>Vodskov</t>
  </si>
  <si>
    <t>Gistrup</t>
  </si>
  <si>
    <t>Aalborg Østerport Pumpestation</t>
  </si>
  <si>
    <t>Aalborg Renseanlæg Vest</t>
  </si>
  <si>
    <t>Nørresundby Søvangen Pumpestation</t>
  </si>
  <si>
    <t>Frejlev Syd Lannerparken</t>
  </si>
  <si>
    <t>Frejlev Nord Verdisvej</t>
  </si>
  <si>
    <t>Svenstrup J.</t>
  </si>
  <si>
    <t>Skive Renseanlæg</t>
  </si>
  <si>
    <t>Skive Lufthavn</t>
  </si>
  <si>
    <t>Grenaå Ådalen P40</t>
  </si>
  <si>
    <t>Egå Renseanlæg</t>
  </si>
  <si>
    <t>Viby J. Renseanlæg</t>
  </si>
  <si>
    <t>Silkeborg Vandværk</t>
  </si>
  <si>
    <t>Trankær Renseanlæg</t>
  </si>
  <si>
    <t>Horsens Centralrenseanlæg</t>
  </si>
  <si>
    <t>Vejle Centralrenseanlæg</t>
  </si>
  <si>
    <t>Fredericia Centralrenseanlæg</t>
  </si>
  <si>
    <t>Kolding Forrenseanlæg</t>
  </si>
  <si>
    <t>Vamdrup Flyveplads</t>
  </si>
  <si>
    <t>Herning Centralrenseanlæg</t>
  </si>
  <si>
    <t>Esbjerg Renseanlæg V</t>
  </si>
  <si>
    <t>Haderslev Renseanlæg</t>
  </si>
  <si>
    <t>Tønder Centralrenseanlæg</t>
  </si>
  <si>
    <t>Sønderborg Damgade Pumpestation</t>
  </si>
  <si>
    <t>Bolbro Højdebeholder</t>
  </si>
  <si>
    <t>Dalum Vandværk</t>
  </si>
  <si>
    <t>Ejby Mølle Renseanlæg</t>
  </si>
  <si>
    <t>Odense NV Renseanlæg</t>
  </si>
  <si>
    <t>Odense Vandværk</t>
  </si>
  <si>
    <t>Svendborg Centralrenseanlæg</t>
  </si>
  <si>
    <t>Svendborg Vandværksvej</t>
  </si>
  <si>
    <t>Ærøskøbing Renseanlæg</t>
  </si>
  <si>
    <t>Gniben</t>
  </si>
  <si>
    <t>Holbæk Centralrenseanlæg</t>
  </si>
  <si>
    <t>Sønder Nyrup Renseanlæg</t>
  </si>
  <si>
    <t>Kalundborg Renseanlæg</t>
  </si>
  <si>
    <t>Slagelse Centralrenseanlæg</t>
  </si>
  <si>
    <t>Omø Fyr</t>
  </si>
  <si>
    <t>Sydkystens Renseanlæg</t>
  </si>
  <si>
    <t>Frederikssund Centralrenseanlæg</t>
  </si>
  <si>
    <t>Hillerød Centralrenseanlæg</t>
  </si>
  <si>
    <t>Furesø Park</t>
  </si>
  <si>
    <t>Vedbæk Renseanlæg</t>
  </si>
  <si>
    <t>Ordrup Kirkegård</t>
  </si>
  <si>
    <t>Svanemøllens Kaserne</t>
  </si>
  <si>
    <t>Stades Krog Overløbsbassin</t>
  </si>
  <si>
    <t>Virum</t>
  </si>
  <si>
    <t>Søborg Vandværk</t>
  </si>
  <si>
    <t>Stavnsholt Resnseanlæg</t>
  </si>
  <si>
    <t>Åvendingen</t>
  </si>
  <si>
    <t>Emdrup</t>
  </si>
  <si>
    <t>Vølundsgade</t>
  </si>
  <si>
    <t>Kløvermarksvej</t>
  </si>
  <si>
    <t>Kongens Enghave</t>
  </si>
  <si>
    <t>Husum</t>
  </si>
  <si>
    <t>Måløv Renseanlæg</t>
  </si>
  <si>
    <t>Glostrup Genbrugsstation</t>
  </si>
  <si>
    <t>Hvidovre Vandværk</t>
  </si>
  <si>
    <t>Hvidovre Pumpestation</t>
  </si>
  <si>
    <t>Rødovre Vandværk</t>
  </si>
  <si>
    <t>Bispebjerg Hospital</t>
  </si>
  <si>
    <t>Lygten</t>
  </si>
  <si>
    <t>Wibrandtsvej</t>
  </si>
  <si>
    <t>Tårnby Pumpestation 4</t>
  </si>
  <si>
    <t>Tårnby Pumpestation 10</t>
  </si>
  <si>
    <t>Tårnby Renseanlæg</t>
  </si>
  <si>
    <t>Landbohøjskolen</t>
  </si>
  <si>
    <t>Brøndbyvester Vandværk</t>
  </si>
  <si>
    <t>Albertslund Materielgård</t>
  </si>
  <si>
    <t>Høje Tåstrup</t>
  </si>
  <si>
    <t>Ishøj Varmeværk</t>
  </si>
  <si>
    <t>Roskilde Renseanlæg</t>
  </si>
  <si>
    <t>Mosede Renseanlæg</t>
  </si>
  <si>
    <t>Store Heddinge Vandværk</t>
  </si>
  <si>
    <t>Næstved Centralrenseanlæg</t>
  </si>
  <si>
    <t>Vordingborg Renseanlæg</t>
  </si>
  <si>
    <t>Nakskov Renseanlæg</t>
  </si>
  <si>
    <t>Nykøbing F Renseanlæg</t>
  </si>
  <si>
    <t>Rønne C</t>
  </si>
  <si>
    <t>Northing (WGS84 ZONE 32)</t>
  </si>
  <si>
    <t>Easting (WGS84 ZONE 32)</t>
  </si>
  <si>
    <t>Station No.</t>
  </si>
  <si>
    <t>dist</t>
  </si>
  <si>
    <t>dist = 0?</t>
  </si>
  <si>
    <t>E(mean)</t>
  </si>
  <si>
    <t>Beregnes ud fra N og E koordinater</t>
  </si>
  <si>
    <t>Tilnærmet volumenkurve excl koblede regn. Tilnærmelsen er god op til ca. T=5 år</t>
  </si>
  <si>
    <r>
      <t>f*z</t>
    </r>
    <r>
      <rPr>
        <vertAlign val="subscript"/>
        <sz val="10"/>
        <rFont val="Arial"/>
        <family val="2"/>
      </rPr>
      <t>T</t>
    </r>
  </si>
  <si>
    <t>Middelværdi ekstrem døgnnedbør DMI Klimagrid [mm/dag]</t>
  </si>
  <si>
    <t>MAP [mm]</t>
  </si>
  <si>
    <t>Std(mean)</t>
  </si>
  <si>
    <t>average</t>
  </si>
  <si>
    <t>Std(lambda)</t>
  </si>
  <si>
    <t>y</t>
  </si>
  <si>
    <t>Ændringer siden version 4.0</t>
  </si>
  <si>
    <t>Der er tilføjet et kort over Danmark så det kan checkes om koordinaterne er korrekte.</t>
  </si>
  <si>
    <t>For at kunne anvendes på flere udgaver af excel er der udviklet en simpel solver til version 3.2. Den anvendes stadig,</t>
  </si>
  <si>
    <t>hvilket betyder, at man ikke skal installere Excels indbyggede solverfunktioner.</t>
  </si>
  <si>
    <t>Incl. koblede regn, s-faktor 1,0</t>
  </si>
  <si>
    <t>Der er tilføjet muligheden for at kunne beregne en intensitet for vilkårlig varighed</t>
  </si>
  <si>
    <t>Generelt</t>
  </si>
  <si>
    <t>Der anvendes andre og bedre data til at beregne årsmiddelnedbøren (Celle B5). Det giver lidt andre resultater, men ændringerne er små i forhold til usikkerheden.</t>
  </si>
  <si>
    <t>SVK Regndata svarende til Skrift 30 er anvendt.</t>
  </si>
  <si>
    <t>Varighed (min)</t>
  </si>
  <si>
    <r>
      <t>Intensitet givet ovenstående input (</t>
    </r>
    <r>
      <rPr>
        <sz val="10"/>
        <color indexed="8"/>
        <rFont val="Symbol"/>
        <family val="1"/>
        <charset val="2"/>
      </rPr>
      <t>m</t>
    </r>
    <r>
      <rPr>
        <sz val="10"/>
        <color indexed="8"/>
        <rFont val="Arial"/>
        <family val="2"/>
      </rPr>
      <t>m/s)</t>
    </r>
  </si>
  <si>
    <t>Dokumentation for ændringer er publiceret i EVA-blad 1, 2017 og kan downloades via www.evanet.dk</t>
  </si>
  <si>
    <t xml:space="preserve"> </t>
  </si>
  <si>
    <t>CDS1</t>
  </si>
  <si>
    <t>CDS2</t>
  </si>
  <si>
    <t>CDS3</t>
  </si>
  <si>
    <t>CDS4</t>
  </si>
  <si>
    <t>CDS5</t>
  </si>
  <si>
    <t>CDS6</t>
  </si>
  <si>
    <t>CDS7</t>
  </si>
  <si>
    <t>CDS8</t>
  </si>
  <si>
    <t>CDS9</t>
  </si>
  <si>
    <t>CDS10</t>
  </si>
  <si>
    <t>CDS11</t>
  </si>
  <si>
    <t>CDS12</t>
  </si>
  <si>
    <t>CDS13</t>
  </si>
  <si>
    <t>CDS14</t>
  </si>
  <si>
    <t>CDS15</t>
  </si>
  <si>
    <t>CDS16</t>
  </si>
  <si>
    <t>CDS17</t>
  </si>
  <si>
    <t>CDS18</t>
  </si>
  <si>
    <t>CDS19</t>
  </si>
  <si>
    <t>CDS20</t>
  </si>
  <si>
    <t>CDS21</t>
  </si>
  <si>
    <t>CDS22</t>
  </si>
  <si>
    <t>CDS23</t>
  </si>
  <si>
    <t>CDS24</t>
  </si>
  <si>
    <t>CDS25</t>
  </si>
  <si>
    <t>CDS26</t>
  </si>
  <si>
    <t>CDS27</t>
  </si>
  <si>
    <t>CDS28</t>
  </si>
  <si>
    <t>CDS29</t>
  </si>
  <si>
    <t>CDS30</t>
  </si>
  <si>
    <t>CDS31</t>
  </si>
  <si>
    <t>CDS32</t>
  </si>
  <si>
    <t>CDS33</t>
  </si>
  <si>
    <t>CDS34</t>
  </si>
  <si>
    <t>CDS35</t>
  </si>
  <si>
    <t>CDS36</t>
  </si>
  <si>
    <t>CDS37</t>
  </si>
  <si>
    <t>CDS38</t>
  </si>
  <si>
    <t>CDS39</t>
  </si>
  <si>
    <t>CDS40</t>
  </si>
  <si>
    <t>CDS41</t>
  </si>
  <si>
    <t>CDS42</t>
  </si>
  <si>
    <t>CDS43</t>
  </si>
  <si>
    <t>CDS44</t>
  </si>
  <si>
    <t>CDS45</t>
  </si>
  <si>
    <t>CDS46</t>
  </si>
  <si>
    <t>CDS47</t>
  </si>
  <si>
    <t>CDS48</t>
  </si>
  <si>
    <t>CDS49</t>
  </si>
  <si>
    <t>CDS50</t>
  </si>
  <si>
    <t>CDS51</t>
  </si>
  <si>
    <t>CDS52</t>
  </si>
  <si>
    <t>CDS53</t>
  </si>
  <si>
    <t>CDS54</t>
  </si>
  <si>
    <t>CDS55</t>
  </si>
  <si>
    <t>CDS56</t>
  </si>
  <si>
    <t>CDS57</t>
  </si>
  <si>
    <t>CDS58</t>
  </si>
  <si>
    <t>CDS59</t>
  </si>
  <si>
    <t>CDS60</t>
  </si>
  <si>
    <t>CDS61</t>
  </si>
  <si>
    <t>CDS62</t>
  </si>
  <si>
    <t>CDS63</t>
  </si>
  <si>
    <t>CDS64</t>
  </si>
  <si>
    <t>CDS65</t>
  </si>
  <si>
    <t>CDS66</t>
  </si>
  <si>
    <t>CDS67</t>
  </si>
  <si>
    <t>CDS68</t>
  </si>
  <si>
    <t>CDS69</t>
  </si>
  <si>
    <t>CDS70</t>
  </si>
  <si>
    <t>CDS71</t>
  </si>
  <si>
    <t>CDS72</t>
  </si>
  <si>
    <t>CDS73</t>
  </si>
  <si>
    <t>CDS74</t>
  </si>
  <si>
    <t>CDS75</t>
  </si>
  <si>
    <t>CDS76</t>
  </si>
  <si>
    <t>CDS77</t>
  </si>
  <si>
    <t>CDS78</t>
  </si>
  <si>
    <t>CDS79</t>
  </si>
  <si>
    <t>CDS80</t>
  </si>
  <si>
    <t>CDS81</t>
  </si>
  <si>
    <t>CDS82</t>
  </si>
  <si>
    <t>CDS83</t>
  </si>
  <si>
    <t>CDS84</t>
  </si>
  <si>
    <t>CDS85</t>
  </si>
  <si>
    <t>CDS86</t>
  </si>
  <si>
    <t>CDS87</t>
  </si>
  <si>
    <t>CDS88</t>
  </si>
  <si>
    <t>CDS89</t>
  </si>
  <si>
    <t>CDS90</t>
  </si>
  <si>
    <t>CDS91</t>
  </si>
  <si>
    <t>CDS92</t>
  </si>
  <si>
    <t>CDS93</t>
  </si>
  <si>
    <t>CDS94</t>
  </si>
  <si>
    <t>CDS95</t>
  </si>
  <si>
    <t>CDS96</t>
  </si>
  <si>
    <t>CDS97</t>
  </si>
  <si>
    <t>CDS98</t>
  </si>
  <si>
    <t>CDS99</t>
  </si>
  <si>
    <t>CDS100</t>
  </si>
  <si>
    <t>CDS101</t>
  </si>
  <si>
    <t>CDS102</t>
  </si>
  <si>
    <t>CDS103</t>
  </si>
  <si>
    <t>CDS104</t>
  </si>
  <si>
    <t>CDS105</t>
  </si>
  <si>
    <t>CDS106</t>
  </si>
  <si>
    <t>CDS107</t>
  </si>
  <si>
    <t>CDS108</t>
  </si>
  <si>
    <t>CDS109</t>
  </si>
  <si>
    <t>CDS110</t>
  </si>
  <si>
    <t>CDS111</t>
  </si>
  <si>
    <t>CDS112</t>
  </si>
  <si>
    <t>CDS113</t>
  </si>
  <si>
    <t>CDS114</t>
  </si>
  <si>
    <t>CDS115</t>
  </si>
  <si>
    <t>CDS116</t>
  </si>
  <si>
    <t>CDS117</t>
  </si>
  <si>
    <t>CDS118</t>
  </si>
  <si>
    <t>CDS119</t>
  </si>
  <si>
    <t>CDS120</t>
  </si>
  <si>
    <t>CDS121</t>
  </si>
  <si>
    <t>CDS122</t>
  </si>
  <si>
    <t>CDS123</t>
  </si>
  <si>
    <t>CDS124</t>
  </si>
  <si>
    <t>CDS125</t>
  </si>
  <si>
    <t>CDS126</t>
  </si>
  <si>
    <t>CDS127</t>
  </si>
  <si>
    <t>CDS128</t>
  </si>
  <si>
    <t>CDS129</t>
  </si>
  <si>
    <t>CDS130</t>
  </si>
  <si>
    <t>CDS131</t>
  </si>
  <si>
    <t>CDS132</t>
  </si>
  <si>
    <t>CDS133</t>
  </si>
  <si>
    <t>CDS134</t>
  </si>
  <si>
    <t>CDS135</t>
  </si>
  <si>
    <t>CDS136</t>
  </si>
  <si>
    <t>CDS137</t>
  </si>
  <si>
    <t>CDS138</t>
  </si>
  <si>
    <t>CDS139</t>
  </si>
  <si>
    <t>CDS140</t>
  </si>
  <si>
    <t>CDS141</t>
  </si>
  <si>
    <t>CDS142</t>
  </si>
  <si>
    <t>CDS143</t>
  </si>
  <si>
    <t>CDS144</t>
  </si>
  <si>
    <t>CDS145</t>
  </si>
  <si>
    <t>CDS146</t>
  </si>
  <si>
    <t>CDS147</t>
  </si>
  <si>
    <t>CDS148</t>
  </si>
  <si>
    <t>CDS149</t>
  </si>
  <si>
    <t>CDS150</t>
  </si>
  <si>
    <t>CDS151</t>
  </si>
  <si>
    <t>CDS152</t>
  </si>
  <si>
    <t>CDS153</t>
  </si>
  <si>
    <t>CDS154</t>
  </si>
  <si>
    <t>CDS155</t>
  </si>
  <si>
    <t>CDS156</t>
  </si>
  <si>
    <t>CDS157</t>
  </si>
  <si>
    <t>CDS158</t>
  </si>
  <si>
    <t>CDS159</t>
  </si>
  <si>
    <t>CDS160</t>
  </si>
  <si>
    <t>CDS161</t>
  </si>
  <si>
    <t>CDS162</t>
  </si>
  <si>
    <t>CDS163</t>
  </si>
  <si>
    <t>CDS164</t>
  </si>
  <si>
    <t>CDS165</t>
  </si>
  <si>
    <t>CDS166</t>
  </si>
  <si>
    <t>CDS167</t>
  </si>
  <si>
    <t>CDS168</t>
  </si>
  <si>
    <t>CDS169</t>
  </si>
  <si>
    <t>CDS170</t>
  </si>
  <si>
    <t>CDS171</t>
  </si>
  <si>
    <t>CDS172</t>
  </si>
  <si>
    <t>CDS173</t>
  </si>
  <si>
    <t>CDS174</t>
  </si>
  <si>
    <t>CDS175</t>
  </si>
  <si>
    <t>CDS176</t>
  </si>
  <si>
    <t>CDS177</t>
  </si>
  <si>
    <t>CDS178</t>
  </si>
  <si>
    <t>CDS179</t>
  </si>
  <si>
    <t>CDS180</t>
  </si>
  <si>
    <t>CDS181</t>
  </si>
  <si>
    <t>CDS182</t>
  </si>
  <si>
    <t>CDS183</t>
  </si>
  <si>
    <t>CDS184</t>
  </si>
  <si>
    <t>CDS185</t>
  </si>
  <si>
    <t>CDS186</t>
  </si>
  <si>
    <t>CDS187</t>
  </si>
  <si>
    <t>CDS188</t>
  </si>
  <si>
    <t>CDS189</t>
  </si>
  <si>
    <t>CDS190</t>
  </si>
  <si>
    <t>CDS191</t>
  </si>
  <si>
    <t>CDS192</t>
  </si>
  <si>
    <t>CDS193</t>
  </si>
  <si>
    <t>CDS194</t>
  </si>
  <si>
    <t>CDS195</t>
  </si>
  <si>
    <t>CDS196</t>
  </si>
  <si>
    <t>CDS197</t>
  </si>
  <si>
    <t>CDS198</t>
  </si>
  <si>
    <t>CDS199</t>
  </si>
  <si>
    <t>CDS200</t>
  </si>
  <si>
    <t>B.11a</t>
  </si>
  <si>
    <t>Areal</t>
  </si>
  <si>
    <t>m²</t>
  </si>
  <si>
    <t>Afløb</t>
  </si>
  <si>
    <t>L/s</t>
  </si>
  <si>
    <t>Befæstelse</t>
  </si>
  <si>
    <t>%</t>
  </si>
  <si>
    <t>Forsinkelse</t>
  </si>
  <si>
    <t>m³</t>
  </si>
  <si>
    <t>B.11b</t>
  </si>
  <si>
    <t>B.12a</t>
  </si>
  <si>
    <t>B.12b</t>
  </si>
  <si>
    <t>B14</t>
  </si>
  <si>
    <t>B.16a</t>
  </si>
  <si>
    <t>B.16b</t>
  </si>
  <si>
    <t>B.17a</t>
  </si>
  <si>
    <t>B.17b</t>
  </si>
  <si>
    <t>B19a</t>
  </si>
  <si>
    <t>B19b</t>
  </si>
  <si>
    <t>B.20</t>
  </si>
  <si>
    <t>B.22</t>
  </si>
  <si>
    <t>B.23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</si>
</sst>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0"/>
      <name val="Arial"/>
      <family val="2"/>
    </font>
    <font>
      <sz val="7.5"/>
      <color indexed="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4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i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0"/>
      <color indexed="8"/>
      <name val="Symbol"/>
      <family val="1"/>
      <charset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4" fillId="0" borderId="0"/>
    <xf numFmtId="0" fontId="1" fillId="0" borderId="0"/>
    <xf numFmtId="0" fontId="27" fillId="0" borderId="0" applyNumberFormat="0" applyFill="0" applyBorder="0" applyAlignment="0" applyProtection="0"/>
  </cellStyleXfs>
  <cellXfs count="146">
    <xf numFmtId="0" fontId="0" fillId="0" borderId="0" xfId="0"/>
    <xf numFmtId="11" fontId="0" fillId="0" borderId="0" xfId="0" applyNumberFormat="1"/>
    <xf numFmtId="0" fontId="0" fillId="0" borderId="0" xfId="0" applyNumberFormat="1"/>
    <xf numFmtId="165" fontId="0" fillId="0" borderId="0" xfId="0" applyNumberFormat="1"/>
    <xf numFmtId="2" fontId="0" fillId="0" borderId="0" xfId="0" applyNumberFormat="1"/>
    <xf numFmtId="0" fontId="3" fillId="0" borderId="0" xfId="1" applyFont="1"/>
    <xf numFmtId="0" fontId="5" fillId="0" borderId="0" xfId="1" applyFont="1"/>
    <xf numFmtId="11" fontId="5" fillId="0" borderId="0" xfId="1" applyNumberFormat="1" applyFont="1"/>
    <xf numFmtId="0" fontId="6" fillId="0" borderId="0" xfId="0" applyFont="1"/>
    <xf numFmtId="0" fontId="8" fillId="0" borderId="0" xfId="0" applyFont="1"/>
    <xf numFmtId="0" fontId="10" fillId="0" borderId="0" xfId="0" applyFont="1"/>
    <xf numFmtId="0" fontId="8" fillId="0" borderId="0" xfId="0" applyFont="1" applyFill="1"/>
    <xf numFmtId="2" fontId="8" fillId="0" borderId="0" xfId="0" applyNumberFormat="1" applyFont="1" applyFill="1"/>
    <xf numFmtId="0" fontId="9" fillId="0" borderId="0" xfId="0" applyFont="1" applyFill="1"/>
    <xf numFmtId="0" fontId="0" fillId="0" borderId="0" xfId="0" applyBorder="1"/>
    <xf numFmtId="0" fontId="10" fillId="0" borderId="0" xfId="0" applyFont="1" applyBorder="1"/>
    <xf numFmtId="0" fontId="6" fillId="0" borderId="0" xfId="0" applyFont="1" applyFill="1"/>
    <xf numFmtId="1" fontId="8" fillId="0" borderId="0" xfId="0" applyNumberFormat="1" applyFont="1"/>
    <xf numFmtId="0" fontId="0" fillId="0" borderId="0" xfId="0" applyAlignment="1">
      <alignment horizontal="right"/>
    </xf>
    <xf numFmtId="0" fontId="8" fillId="0" borderId="0" xfId="0" applyFont="1" applyFill="1" applyAlignment="1">
      <alignment horizontal="right"/>
    </xf>
    <xf numFmtId="0" fontId="0" fillId="2" borderId="0" xfId="0" applyFill="1"/>
    <xf numFmtId="0" fontId="7" fillId="2" borderId="1" xfId="0" applyFont="1" applyFill="1" applyBorder="1"/>
    <xf numFmtId="0" fontId="0" fillId="2" borderId="2" xfId="0" applyFill="1" applyBorder="1"/>
    <xf numFmtId="0" fontId="11" fillId="2" borderId="2" xfId="0" applyFont="1" applyFill="1" applyBorder="1"/>
    <xf numFmtId="0" fontId="7" fillId="2" borderId="3" xfId="0" applyFont="1" applyFill="1" applyBorder="1"/>
    <xf numFmtId="0" fontId="0" fillId="2" borderId="0" xfId="0" applyFill="1" applyBorder="1"/>
    <xf numFmtId="0" fontId="7" fillId="2" borderId="0" xfId="0" applyFont="1" applyFill="1" applyBorder="1"/>
    <xf numFmtId="0" fontId="0" fillId="2" borderId="4" xfId="0" applyFill="1" applyBorder="1"/>
    <xf numFmtId="0" fontId="0" fillId="2" borderId="3" xfId="0" applyFill="1" applyBorder="1"/>
    <xf numFmtId="0" fontId="9" fillId="2" borderId="0" xfId="0" applyFont="1" applyFill="1" applyBorder="1" applyProtection="1">
      <protection locked="0"/>
    </xf>
    <xf numFmtId="0" fontId="10" fillId="2" borderId="0" xfId="0" applyFont="1" applyFill="1" applyBorder="1"/>
    <xf numFmtId="0" fontId="0" fillId="2" borderId="0" xfId="0" quotePrefix="1" applyFill="1" applyBorder="1"/>
    <xf numFmtId="0" fontId="6" fillId="2" borderId="0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8" fillId="2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7" fillId="3" borderId="1" xfId="0" applyFont="1" applyFill="1" applyBorder="1"/>
    <xf numFmtId="0" fontId="0" fillId="3" borderId="2" xfId="0" applyFill="1" applyBorder="1"/>
    <xf numFmtId="0" fontId="0" fillId="3" borderId="12" xfId="0" applyFill="1" applyBorder="1"/>
    <xf numFmtId="0" fontId="0" fillId="3" borderId="3" xfId="0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13" xfId="0" applyFill="1" applyBorder="1"/>
    <xf numFmtId="0" fontId="0" fillId="3" borderId="6" xfId="0" applyFill="1" applyBorder="1"/>
    <xf numFmtId="0" fontId="11" fillId="3" borderId="12" xfId="0" applyFont="1" applyFill="1" applyBorder="1"/>
    <xf numFmtId="1" fontId="0" fillId="3" borderId="3" xfId="0" applyNumberFormat="1" applyFill="1" applyBorder="1"/>
    <xf numFmtId="1" fontId="0" fillId="3" borderId="13" xfId="0" applyNumberFormat="1" applyFill="1" applyBorder="1"/>
    <xf numFmtId="0" fontId="0" fillId="0" borderId="0" xfId="0" applyFill="1"/>
    <xf numFmtId="0" fontId="10" fillId="0" borderId="0" xfId="0" applyFont="1" applyFill="1" applyBorder="1"/>
    <xf numFmtId="0" fontId="15" fillId="2" borderId="0" xfId="0" applyFont="1" applyFill="1" applyBorder="1"/>
    <xf numFmtId="0" fontId="8" fillId="0" borderId="0" xfId="0" applyFont="1" applyFill="1" applyBorder="1"/>
    <xf numFmtId="164" fontId="0" fillId="0" borderId="0" xfId="0" applyNumberFormat="1"/>
    <xf numFmtId="165" fontId="0" fillId="0" borderId="0" xfId="0" applyNumberFormat="1" applyBorder="1"/>
    <xf numFmtId="0" fontId="0" fillId="0" borderId="14" xfId="0" applyFill="1" applyBorder="1"/>
    <xf numFmtId="0" fontId="0" fillId="0" borderId="14" xfId="0" applyBorder="1"/>
    <xf numFmtId="0" fontId="0" fillId="0" borderId="8" xfId="0" applyBorder="1"/>
    <xf numFmtId="0" fontId="0" fillId="0" borderId="9" xfId="0" applyBorder="1"/>
    <xf numFmtId="2" fontId="0" fillId="3" borderId="0" xfId="0" applyNumberFormat="1" applyFill="1" applyBorder="1"/>
    <xf numFmtId="2" fontId="0" fillId="3" borderId="4" xfId="0" applyNumberFormat="1" applyFill="1" applyBorder="1"/>
    <xf numFmtId="2" fontId="0" fillId="3" borderId="5" xfId="0" applyNumberFormat="1" applyFill="1" applyBorder="1"/>
    <xf numFmtId="2" fontId="0" fillId="3" borderId="6" xfId="0" applyNumberFormat="1" applyFill="1" applyBorder="1"/>
    <xf numFmtId="164" fontId="0" fillId="0" borderId="0" xfId="0" applyNumberFormat="1" applyBorder="1"/>
    <xf numFmtId="0" fontId="0" fillId="3" borderId="0" xfId="0" applyFill="1"/>
    <xf numFmtId="2" fontId="0" fillId="3" borderId="0" xfId="0" applyNumberFormat="1" applyFill="1"/>
    <xf numFmtId="164" fontId="0" fillId="0" borderId="0" xfId="0" applyNumberFormat="1" applyFill="1"/>
    <xf numFmtId="166" fontId="0" fillId="0" borderId="0" xfId="0" applyNumberFormat="1" applyBorder="1"/>
    <xf numFmtId="0" fontId="17" fillId="2" borderId="0" xfId="0" applyFont="1" applyFill="1" applyBorder="1"/>
    <xf numFmtId="0" fontId="16" fillId="2" borderId="0" xfId="0" applyFont="1" applyFill="1"/>
    <xf numFmtId="0" fontId="0" fillId="0" borderId="0" xfId="0" applyFill="1" applyBorder="1"/>
    <xf numFmtId="2" fontId="0" fillId="0" borderId="0" xfId="0" applyNumberFormat="1" applyFill="1"/>
    <xf numFmtId="2" fontId="0" fillId="0" borderId="15" xfId="0" applyNumberFormat="1" applyBorder="1"/>
    <xf numFmtId="2" fontId="0" fillId="0" borderId="15" xfId="0" applyNumberFormat="1" applyFill="1" applyBorder="1"/>
    <xf numFmtId="2" fontId="0" fillId="0" borderId="16" xfId="0" applyNumberFormat="1" applyFill="1" applyBorder="1"/>
    <xf numFmtId="165" fontId="5" fillId="0" borderId="0" xfId="1" applyNumberFormat="1" applyFont="1"/>
    <xf numFmtId="0" fontId="6" fillId="2" borderId="0" xfId="0" applyFont="1" applyFill="1"/>
    <xf numFmtId="164" fontId="0" fillId="3" borderId="0" xfId="0" applyNumberFormat="1" applyFill="1"/>
    <xf numFmtId="167" fontId="0" fillId="0" borderId="0" xfId="0" applyNumberFormat="1" applyFill="1"/>
    <xf numFmtId="2" fontId="0" fillId="0" borderId="0" xfId="0" applyNumberFormat="1" applyBorder="1"/>
    <xf numFmtId="0" fontId="7" fillId="0" borderId="0" xfId="0" applyFont="1"/>
    <xf numFmtId="0" fontId="18" fillId="0" borderId="0" xfId="0" applyFont="1"/>
    <xf numFmtId="0" fontId="19" fillId="0" borderId="0" xfId="0" applyFont="1"/>
    <xf numFmtId="0" fontId="2" fillId="3" borderId="0" xfId="0" applyFont="1" applyFill="1" applyBorder="1"/>
    <xf numFmtId="0" fontId="16" fillId="3" borderId="0" xfId="0" applyFont="1" applyFill="1" applyBorder="1"/>
    <xf numFmtId="0" fontId="10" fillId="3" borderId="5" xfId="0" applyFont="1" applyFill="1" applyBorder="1"/>
    <xf numFmtId="0" fontId="10" fillId="3" borderId="6" xfId="0" applyFont="1" applyFill="1" applyBorder="1"/>
    <xf numFmtId="0" fontId="16" fillId="0" borderId="0" xfId="0" applyFont="1" applyFill="1" applyBorder="1"/>
    <xf numFmtId="0" fontId="2" fillId="0" borderId="0" xfId="0" applyFont="1"/>
    <xf numFmtId="0" fontId="2" fillId="3" borderId="3" xfId="0" applyFont="1" applyFill="1" applyBorder="1"/>
    <xf numFmtId="0" fontId="2" fillId="3" borderId="13" xfId="0" applyFont="1" applyFill="1" applyBorder="1"/>
    <xf numFmtId="0" fontId="22" fillId="3" borderId="0" xfId="0" applyFont="1" applyFill="1" applyBorder="1"/>
    <xf numFmtId="164" fontId="2" fillId="0" borderId="0" xfId="0" applyNumberFormat="1" applyFont="1" applyBorder="1"/>
    <xf numFmtId="0" fontId="22" fillId="0" borderId="0" xfId="0" applyFont="1" applyFill="1" applyBorder="1"/>
    <xf numFmtId="0" fontId="22" fillId="3" borderId="3" xfId="0" applyFont="1" applyFill="1" applyBorder="1"/>
    <xf numFmtId="0" fontId="2" fillId="0" borderId="0" xfId="0" applyFont="1" applyFill="1" applyBorder="1"/>
    <xf numFmtId="0" fontId="6" fillId="0" borderId="17" xfId="0" applyFont="1" applyBorder="1"/>
    <xf numFmtId="0" fontId="10" fillId="0" borderId="18" xfId="0" applyFont="1" applyBorder="1"/>
    <xf numFmtId="0" fontId="10" fillId="0" borderId="19" xfId="0" applyFont="1" applyFill="1" applyBorder="1"/>
    <xf numFmtId="0" fontId="2" fillId="0" borderId="14" xfId="0" applyFont="1" applyBorder="1"/>
    <xf numFmtId="0" fontId="10" fillId="0" borderId="15" xfId="0" applyFont="1" applyFill="1" applyBorder="1"/>
    <xf numFmtId="0" fontId="0" fillId="0" borderId="16" xfId="0" applyBorder="1"/>
    <xf numFmtId="0" fontId="2" fillId="0" borderId="8" xfId="0" applyFont="1" applyBorder="1"/>
    <xf numFmtId="1" fontId="0" fillId="0" borderId="0" xfId="0" applyNumberFormat="1"/>
    <xf numFmtId="0" fontId="2" fillId="2" borderId="7" xfId="0" applyFont="1" applyFill="1" applyBorder="1"/>
    <xf numFmtId="0" fontId="23" fillId="0" borderId="0" xfId="1" applyFont="1" applyFill="1" applyBorder="1"/>
    <xf numFmtId="11" fontId="23" fillId="0" borderId="0" xfId="1" applyNumberFormat="1" applyFont="1" applyFill="1" applyBorder="1"/>
    <xf numFmtId="2" fontId="2" fillId="0" borderId="0" xfId="0" applyNumberFormat="1" applyFont="1" applyFill="1" applyBorder="1"/>
    <xf numFmtId="2" fontId="23" fillId="0" borderId="0" xfId="1" applyNumberFormat="1" applyFont="1" applyFill="1" applyBorder="1"/>
    <xf numFmtId="0" fontId="2" fillId="0" borderId="0" xfId="0" applyFont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1" fontId="2" fillId="0" borderId="0" xfId="0" applyNumberFormat="1" applyFont="1" applyAlignment="1">
      <alignment horizontal="right"/>
    </xf>
    <xf numFmtId="0" fontId="0" fillId="4" borderId="0" xfId="0" applyFill="1"/>
    <xf numFmtId="0" fontId="0" fillId="4" borderId="4" xfId="0" applyFill="1" applyBorder="1"/>
    <xf numFmtId="0" fontId="8" fillId="2" borderId="0" xfId="0" applyFont="1" applyFill="1" applyBorder="1"/>
    <xf numFmtId="0" fontId="9" fillId="2" borderId="0" xfId="0" applyNumberFormat="1" applyFont="1" applyFill="1" applyBorder="1" applyProtection="1">
      <protection locked="0"/>
    </xf>
    <xf numFmtId="0" fontId="2" fillId="3" borderId="0" xfId="0" applyFont="1" applyFill="1" applyBorder="1" applyAlignment="1">
      <alignment horizontal="right"/>
    </xf>
    <xf numFmtId="0" fontId="24" fillId="2" borderId="0" xfId="0" applyFont="1" applyFill="1" applyBorder="1"/>
    <xf numFmtId="1" fontId="0" fillId="0" borderId="7" xfId="0" applyNumberFormat="1" applyBorder="1"/>
    <xf numFmtId="0" fontId="20" fillId="0" borderId="0" xfId="0" applyFont="1"/>
    <xf numFmtId="0" fontId="2" fillId="4" borderId="7" xfId="0" applyFont="1" applyFill="1" applyBorder="1"/>
    <xf numFmtId="1" fontId="0" fillId="4" borderId="7" xfId="0" applyNumberFormat="1" applyFill="1" applyBorder="1"/>
    <xf numFmtId="0" fontId="2" fillId="4" borderId="7" xfId="0" applyFont="1" applyFill="1" applyBorder="1" applyAlignment="1">
      <alignment wrapText="1"/>
    </xf>
    <xf numFmtId="164" fontId="0" fillId="4" borderId="7" xfId="0" applyNumberFormat="1" applyFill="1" applyBorder="1"/>
    <xf numFmtId="0" fontId="9" fillId="0" borderId="7" xfId="0" applyFont="1" applyFill="1" applyBorder="1" applyProtection="1">
      <protection locked="0"/>
    </xf>
    <xf numFmtId="0" fontId="9" fillId="0" borderId="7" xfId="0" quotePrefix="1" applyFont="1" applyFill="1" applyBorder="1" applyProtection="1">
      <protection locked="0"/>
    </xf>
    <xf numFmtId="1" fontId="25" fillId="0" borderId="7" xfId="0" applyNumberFormat="1" applyFont="1" applyFill="1" applyBorder="1" applyProtection="1">
      <protection locked="0"/>
    </xf>
    <xf numFmtId="1" fontId="9" fillId="0" borderId="7" xfId="0" applyNumberFormat="1" applyFont="1" applyFill="1" applyBorder="1" applyProtection="1">
      <protection locked="0"/>
    </xf>
    <xf numFmtId="0" fontId="25" fillId="0" borderId="7" xfId="0" applyFont="1" applyFill="1" applyBorder="1" applyProtection="1">
      <protection locked="0"/>
    </xf>
    <xf numFmtId="0" fontId="0" fillId="5" borderId="20" xfId="0" applyFill="1" applyBorder="1"/>
    <xf numFmtId="2" fontId="0" fillId="3" borderId="20" xfId="0" applyNumberFormat="1" applyFill="1" applyBorder="1"/>
    <xf numFmtId="0" fontId="26" fillId="2" borderId="7" xfId="0" applyFont="1" applyFill="1" applyBorder="1"/>
    <xf numFmtId="0" fontId="26" fillId="2" borderId="7" xfId="0" applyFont="1" applyFill="1" applyBorder="1" applyProtection="1">
      <protection locked="0"/>
    </xf>
    <xf numFmtId="22" fontId="0" fillId="0" borderId="0" xfId="0" applyNumberFormat="1"/>
    <xf numFmtId="168" fontId="0" fillId="0" borderId="0" xfId="0" applyNumberFormat="1"/>
    <xf numFmtId="0" fontId="1" fillId="0" borderId="0" xfId="2"/>
    <xf numFmtId="1" fontId="1" fillId="0" borderId="0" xfId="2" applyNumberFormat="1"/>
    <xf numFmtId="0" fontId="1" fillId="0" borderId="0" xfId="2" quotePrefix="1"/>
    <xf numFmtId="0" fontId="27" fillId="0" borderId="0" xfId="3" applyAlignment="1">
      <alignment vertical="center"/>
    </xf>
    <xf numFmtId="0" fontId="27" fillId="0" borderId="0" xfId="3"/>
    <xf numFmtId="165" fontId="1" fillId="0" borderId="0" xfId="2" applyNumberFormat="1"/>
  </cellXfs>
  <cellStyles count="4">
    <cellStyle name="Hyperlink" xfId="3" builtinId="8"/>
    <cellStyle name="Normal" xfId="0" builtinId="0"/>
    <cellStyle name="Normal 2" xfId="2" xr:uid="{94A9792F-81E9-4CFD-8287-AD59233742AD}"/>
    <cellStyle name="Normal_General T-year event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10.xml"/><Relationship Id="rId18" Type="http://schemas.openxmlformats.org/officeDocument/2006/relationships/styles" Target="styles.xml"/><Relationship Id="rId3" Type="http://schemas.openxmlformats.org/officeDocument/2006/relationships/chartsheet" Target="chartsheets/sheet2.xml"/><Relationship Id="rId21" Type="http://schemas.microsoft.com/office/2006/relationships/vbaProject" Target="vbaProject.bin"/><Relationship Id="rId7" Type="http://schemas.openxmlformats.org/officeDocument/2006/relationships/worksheet" Target="worksheets/sheet4.xml"/><Relationship Id="rId12" Type="http://schemas.openxmlformats.org/officeDocument/2006/relationships/worksheet" Target="worksheets/sheet9.xml"/><Relationship Id="rId17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2.xml"/><Relationship Id="rId15" Type="http://schemas.openxmlformats.org/officeDocument/2006/relationships/worksheet" Target="worksheets/sheet12.xml"/><Relationship Id="rId10" Type="http://schemas.openxmlformats.org/officeDocument/2006/relationships/worksheet" Target="worksheets/sheet7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491663302984"/>
          <c:y val="3.0985915492957747E-2"/>
          <c:w val="0.83332829878994585"/>
          <c:h val="0.83943661971830985"/>
        </c:manualLayout>
      </c:layout>
      <c:scatterChart>
        <c:scatterStyle val="lineMarker"/>
        <c:varyColors val="0"/>
        <c:ser>
          <c:idx val="1"/>
          <c:order val="0"/>
          <c:tx>
            <c:v>Design regnkurve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Beregn!$A$18:$A$28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30</c:v>
                </c:pt>
                <c:pt idx="5">
                  <c:v>60</c:v>
                </c:pt>
                <c:pt idx="6">
                  <c:v>180</c:v>
                </c:pt>
                <c:pt idx="7">
                  <c:v>360</c:v>
                </c:pt>
                <c:pt idx="8">
                  <c:v>720</c:v>
                </c:pt>
                <c:pt idx="9">
                  <c:v>1440</c:v>
                </c:pt>
                <c:pt idx="10">
                  <c:v>2880</c:v>
                </c:pt>
              </c:numCache>
            </c:numRef>
          </c:xVal>
          <c:yVal>
            <c:numRef>
              <c:f>Beregn!$D$18:$D$28</c:f>
              <c:numCache>
                <c:formatCode>0.00</c:formatCode>
                <c:ptCount val="11"/>
                <c:pt idx="0">
                  <c:v>51.08696497562687</c:v>
                </c:pt>
                <c:pt idx="1">
                  <c:v>45.021034769797502</c:v>
                </c:pt>
                <c:pt idx="2">
                  <c:v>34.048147805499369</c:v>
                </c:pt>
                <c:pt idx="3">
                  <c:v>25.470122209964057</c:v>
                </c:pt>
                <c:pt idx="4">
                  <c:v>13.515217782644878</c:v>
                </c:pt>
                <c:pt idx="5">
                  <c:v>8.2704027887567104</c:v>
                </c:pt>
                <c:pt idx="6">
                  <c:v>3.5899269364828377</c:v>
                </c:pt>
                <c:pt idx="7">
                  <c:v>2.140580055376911</c:v>
                </c:pt>
                <c:pt idx="8">
                  <c:v>1.2447720684108601</c:v>
                </c:pt>
                <c:pt idx="9">
                  <c:v>0.73398709229748793</c:v>
                </c:pt>
                <c:pt idx="10">
                  <c:v>0.44058799005053212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5-4239-98E0-A9692869A85A}"/>
            </c:ext>
          </c:extLst>
        </c:ser>
        <c:ser>
          <c:idx val="3"/>
          <c:order val="1"/>
          <c:tx>
            <c:v>Regression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Beregn!$A$18:$A$28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30</c:v>
                </c:pt>
                <c:pt idx="5">
                  <c:v>60</c:v>
                </c:pt>
                <c:pt idx="6">
                  <c:v>180</c:v>
                </c:pt>
                <c:pt idx="7">
                  <c:v>360</c:v>
                </c:pt>
                <c:pt idx="8">
                  <c:v>720</c:v>
                </c:pt>
                <c:pt idx="9">
                  <c:v>1440</c:v>
                </c:pt>
                <c:pt idx="10">
                  <c:v>2880</c:v>
                </c:pt>
              </c:numCache>
            </c:numRef>
          </c:xVal>
          <c:yVal>
            <c:numRef>
              <c:f>Beregn!$E$18:$E$28</c:f>
              <c:numCache>
                <c:formatCode>0.00</c:formatCode>
                <c:ptCount val="11"/>
                <c:pt idx="0">
                  <c:v>50.716430563551945</c:v>
                </c:pt>
                <c:pt idx="1">
                  <c:v>45.201769022290939</c:v>
                </c:pt>
                <c:pt idx="2">
                  <c:v>34.551237916677088</c:v>
                </c:pt>
                <c:pt idx="3">
                  <c:v>25.380943318509068</c:v>
                </c:pt>
                <c:pt idx="4">
                  <c:v>13.239060625781674</c:v>
                </c:pt>
                <c:pt idx="5">
                  <c:v>8.2048195293989146</c:v>
                </c:pt>
                <c:pt idx="6">
                  <c:v>3.6466021049449617</c:v>
                </c:pt>
                <c:pt idx="7">
                  <c:v>2.1515207274543973</c:v>
                </c:pt>
                <c:pt idx="8">
                  <c:v>1.2624488169287764</c:v>
                </c:pt>
                <c:pt idx="9">
                  <c:v>0.73869992363455317</c:v>
                </c:pt>
                <c:pt idx="10">
                  <c:v>0.43162875301146669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25-4239-98E0-A9692869A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35584"/>
        <c:axId val="160474624"/>
      </c:scatterChart>
      <c:valAx>
        <c:axId val="160435584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/>
                  <a:t>Varighed [min]</a:t>
                </a:r>
              </a:p>
            </c:rich>
          </c:tx>
          <c:layout>
            <c:manualLayout>
              <c:xMode val="edge"/>
              <c:yMode val="edge"/>
              <c:x val="0.44208485589786711"/>
              <c:y val="0.9352112005829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160474624"/>
        <c:crossesAt val="0.1"/>
        <c:crossBetween val="midCat"/>
      </c:valAx>
      <c:valAx>
        <c:axId val="16047462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sz="9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Intensitet [</a:t>
                </a:r>
                <a:r>
                  <a:rPr lang="da-DK" sz="95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da-DK" sz="9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m/s]</a:t>
                </a:r>
              </a:p>
            </c:rich>
          </c:tx>
          <c:layout>
            <c:manualLayout>
              <c:xMode val="edge"/>
              <c:yMode val="edge"/>
              <c:x val="0"/>
              <c:y val="0.2985915995628025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1604355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853582554517135"/>
          <c:y val="5.454545454545455E-2"/>
          <c:w val="0.36292834890965736"/>
          <c:h val="0.168181818181818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a-DK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76061776061776"/>
          <c:y val="3.0985915492957747E-2"/>
          <c:w val="0.86293436293436299"/>
          <c:h val="0.8056338028169014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Beregn!$G$18:$G$2897</c:f>
              <c:numCache>
                <c:formatCode>0</c:formatCode>
                <c:ptCount val="2880"/>
                <c:pt idx="0" formatCode="General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</c:numCache>
            </c:numRef>
          </c:cat>
          <c:val>
            <c:numRef>
              <c:f>Beregn!$H$18:$H$257</c:f>
              <c:numCache>
                <c:formatCode>General</c:formatCode>
                <c:ptCount val="240"/>
                <c:pt idx="0">
                  <c:v>0.70208182206326808</c:v>
                </c:pt>
                <c:pt idx="1">
                  <c:v>0.70696888692913151</c:v>
                </c:pt>
                <c:pt idx="2">
                  <c:v>0.71193389359685755</c:v>
                </c:pt>
                <c:pt idx="3">
                  <c:v>0.71697879033188694</c:v>
                </c:pt>
                <c:pt idx="4">
                  <c:v>0.72210559187768164</c:v>
                </c:pt>
                <c:pt idx="5">
                  <c:v>0.72731638234773932</c:v>
                </c:pt>
                <c:pt idx="6">
                  <c:v>0.73261331825176557</c:v>
                </c:pt>
                <c:pt idx="7">
                  <c:v>0.73799863169566338</c:v>
                </c:pt>
                <c:pt idx="8">
                  <c:v>0.74347463374408806</c:v>
                </c:pt>
                <c:pt idx="9">
                  <c:v>0.74904371797308456</c:v>
                </c:pt>
                <c:pt idx="10">
                  <c:v>0.7547083642097594</c:v>
                </c:pt>
                <c:pt idx="11">
                  <c:v>0.7604711424819578</c:v>
                </c:pt>
                <c:pt idx="12">
                  <c:v>0.76633471718694457</c:v>
                </c:pt>
                <c:pt idx="13">
                  <c:v>0.77230185149516906</c:v>
                </c:pt>
                <c:pt idx="14">
                  <c:v>0.77837541200064331</c:v>
                </c:pt>
                <c:pt idx="15">
                  <c:v>0.78455837364329617</c:v>
                </c:pt>
                <c:pt idx="16">
                  <c:v>0.79085382490826961</c:v>
                </c:pt>
                <c:pt idx="17">
                  <c:v>0.79726497333731616</c:v>
                </c:pt>
                <c:pt idx="18">
                  <c:v>0.80379515135778001</c:v>
                </c:pt>
                <c:pt idx="19">
                  <c:v>0.81044782246361802</c:v>
                </c:pt>
                <c:pt idx="20">
                  <c:v>0.81722658776772505</c:v>
                </c:pt>
                <c:pt idx="21">
                  <c:v>0.82413519294707904</c:v>
                </c:pt>
                <c:pt idx="22">
                  <c:v>0.83117753562566266</c:v>
                </c:pt>
                <c:pt idx="23">
                  <c:v>0.83835767320298638</c:v>
                </c:pt>
                <c:pt idx="24">
                  <c:v>0.84567983118104506</c:v>
                </c:pt>
                <c:pt idx="25">
                  <c:v>0.85314841201909752</c:v>
                </c:pt>
                <c:pt idx="26">
                  <c:v>0.86076800455086455</c:v>
                </c:pt>
                <c:pt idx="27">
                  <c:v>0.86854339401678626</c:v>
                </c:pt>
                <c:pt idx="28">
                  <c:v>0.87647957274851229</c:v>
                </c:pt>
                <c:pt idx="29">
                  <c:v>0.88458175156614127</c:v>
                </c:pt>
                <c:pt idx="30">
                  <c:v>0.89285537193156972</c:v>
                </c:pt>
                <c:pt idx="31">
                  <c:v>0.9013061189303273</c:v>
                </c:pt>
                <c:pt idx="32">
                  <c:v>0.90993993514049332</c:v>
                </c:pt>
                <c:pt idx="33">
                  <c:v>0.91876303545985172</c:v>
                </c:pt>
                <c:pt idx="34">
                  <c:v>0.9277819229768336</c:v>
                </c:pt>
                <c:pt idx="35">
                  <c:v>0.93700340596353116</c:v>
                </c:pt>
                <c:pt idx="36">
                  <c:v>0.94643461608945456</c:v>
                </c:pt>
                <c:pt idx="37">
                  <c:v>0.95608302795705213</c:v>
                </c:pt>
                <c:pt idx="38">
                  <c:v>0.96595648007861945</c:v>
                </c:pt>
                <c:pt idx="39">
                  <c:v>0.97606319740696024</c:v>
                </c:pt>
                <c:pt idx="40">
                  <c:v>0.9864118155716769</c:v>
                </c:pt>
                <c:pt idx="41">
                  <c:v>0.99701140696368684</c:v>
                </c:pt>
                <c:pt idx="42">
                  <c:v>1.0078715088352193</c:v>
                </c:pt>
                <c:pt idx="43">
                  <c:v>1.0190021536037328</c:v>
                </c:pt>
                <c:pt idx="44">
                  <c:v>1.0304139015615092</c:v>
                </c:pt>
                <c:pt idx="45">
                  <c:v>1.0421178762157388</c:v>
                </c:pt>
                <c:pt idx="46">
                  <c:v>1.0541258025100739</c:v>
                </c:pt>
                <c:pt idx="47">
                  <c:v>1.0664500482095607</c:v>
                </c:pt>
                <c:pt idx="48">
                  <c:v>1.0791036687489559</c:v>
                </c:pt>
                <c:pt idx="49">
                  <c:v>1.0921004558990932</c:v>
                </c:pt>
                <c:pt idx="50">
                  <c:v>1.1054549906269149</c:v>
                </c:pt>
                <c:pt idx="51">
                  <c:v>1.1191827005800083</c:v>
                </c:pt>
                <c:pt idx="52">
                  <c:v>1.1332999226764515</c:v>
                </c:pt>
                <c:pt idx="53">
                  <c:v>1.1478239713317304</c:v>
                </c:pt>
                <c:pt idx="54">
                  <c:v>1.1627732129288351</c:v>
                </c:pt>
                <c:pt idx="55">
                  <c:v>1.1781671472047184</c:v>
                </c:pt>
                <c:pt idx="56">
                  <c:v>1.1940264963138247</c:v>
                </c:pt>
                <c:pt idx="57">
                  <c:v>1.2103733024288097</c:v>
                </c:pt>
                <c:pt idx="58">
                  <c:v>1.2272310348448081</c:v>
                </c:pt>
                <c:pt idx="59">
                  <c:v>1.2446247076834824</c:v>
                </c:pt>
                <c:pt idx="60">
                  <c:v>1.2625810094454488</c:v>
                </c:pt>
                <c:pt idx="61">
                  <c:v>1.2811284458125261</c:v>
                </c:pt>
                <c:pt idx="62">
                  <c:v>1.30029749732261</c:v>
                </c:pt>
                <c:pt idx="63">
                  <c:v>1.3201207937361965</c:v>
                </c:pt>
                <c:pt idx="64">
                  <c:v>1.3406333072027505</c:v>
                </c:pt>
                <c:pt idx="65">
                  <c:v>1.3618725666235068</c:v>
                </c:pt>
                <c:pt idx="66">
                  <c:v>1.3838788959752097</c:v>
                </c:pt>
                <c:pt idx="67">
                  <c:v>1.406695679764737</c:v>
                </c:pt>
                <c:pt idx="68">
                  <c:v>1.4303696592905719</c:v>
                </c:pt>
                <c:pt idx="69">
                  <c:v>1.4549512639451543</c:v>
                </c:pt>
                <c:pt idx="70">
                  <c:v>1.4804949824848197</c:v>
                </c:pt>
                <c:pt idx="71">
                  <c:v>1.5070597799946823</c:v>
                </c:pt>
                <c:pt idx="72">
                  <c:v>1.5347095672226203</c:v>
                </c:pt>
                <c:pt idx="73">
                  <c:v>1.5635137301088193</c:v>
                </c:pt>
                <c:pt idx="74">
                  <c:v>1.5935477286810884</c:v>
                </c:pt>
                <c:pt idx="75">
                  <c:v>1.6248937761189359</c:v>
                </c:pt>
                <c:pt idx="76">
                  <c:v>1.657641610761756</c:v>
                </c:pt>
                <c:pt idx="77">
                  <c:v>1.6918893761862208</c:v>
                </c:pt>
                <c:pt idx="78">
                  <c:v>1.7277446273679318</c:v>
                </c:pt>
                <c:pt idx="79">
                  <c:v>1.7653254844328583</c:v>
                </c:pt>
                <c:pt idx="80">
                  <c:v>1.8047619597955906</c:v>
                </c:pt>
                <c:pt idx="81">
                  <c:v>1.8461974897304645</c:v>
                </c:pt>
                <c:pt idx="82">
                  <c:v>1.8897907079300675</c:v>
                </c:pt>
                <c:pt idx="83">
                  <c:v>1.9357175066600496</c:v>
                </c:pt>
                <c:pt idx="84">
                  <c:v>1.9841734411713965</c:v>
                </c:pt>
                <c:pt idx="85">
                  <c:v>2.0353765456344868</c:v>
                </c:pt>
                <c:pt idx="86">
                  <c:v>2.0895706447575781</c:v>
                </c:pt>
                <c:pt idx="87">
                  <c:v>2.1470292654082388</c:v>
                </c:pt>
                <c:pt idx="88">
                  <c:v>2.2080602782990852</c:v>
                </c:pt>
                <c:pt idx="89">
                  <c:v>2.2730114328700948</c:v>
                </c:pt>
                <c:pt idx="90">
                  <c:v>2.3422769912961772</c:v>
                </c:pt>
                <c:pt idx="91">
                  <c:v>2.416305723340348</c:v>
                </c:pt>
                <c:pt idx="92">
                  <c:v>2.4956105970610087</c:v>
                </c:pt>
                <c:pt idx="93">
                  <c:v>2.5807805974815548</c:v>
                </c:pt>
                <c:pt idx="94">
                  <c:v>2.6724952350681979</c:v>
                </c:pt>
                <c:pt idx="95">
                  <c:v>2.7715424808954796</c:v>
                </c:pt>
                <c:pt idx="96">
                  <c:v>2.8788411038157777</c:v>
                </c:pt>
                <c:pt idx="97">
                  <c:v>2.9954687133034046</c:v>
                </c:pt>
                <c:pt idx="98">
                  <c:v>3.1226972689375776</c:v>
                </c:pt>
                <c:pt idx="99">
                  <c:v>3.2620384622637362</c:v>
                </c:pt>
                <c:pt idx="100">
                  <c:v>3.4153022978732177</c:v>
                </c:pt>
                <c:pt idx="101">
                  <c:v>3.5846735352967967</c:v>
                </c:pt>
                <c:pt idx="102">
                  <c:v>3.7728126174418448</c:v>
                </c:pt>
                <c:pt idx="103">
                  <c:v>3.9829906503799632</c:v>
                </c:pt>
                <c:pt idx="104">
                  <c:v>4.2192724782230764</c:v>
                </c:pt>
                <c:pt idx="105">
                  <c:v>4.4867688601183922</c:v>
                </c:pt>
                <c:pt idx="106">
                  <c:v>4.7919898227214848</c:v>
                </c:pt>
                <c:pt idx="107">
                  <c:v>5.1433492812158228</c:v>
                </c:pt>
                <c:pt idx="108">
                  <c:v>5.5519011678281531</c:v>
                </c:pt>
                <c:pt idx="109">
                  <c:v>6.0324392873554826</c:v>
                </c:pt>
                <c:pt idx="110">
                  <c:v>6.6051858561600705</c:v>
                </c:pt>
                <c:pt idx="111">
                  <c:v>7.2984656620432382</c:v>
                </c:pt>
                <c:pt idx="112">
                  <c:v>8.1530962069764961</c:v>
                </c:pt>
                <c:pt idx="113">
                  <c:v>9.2299047948838169</c:v>
                </c:pt>
                <c:pt idx="114">
                  <c:v>10.623259557975471</c:v>
                </c:pt>
                <c:pt idx="115">
                  <c:v>12.486942861333157</c:v>
                </c:pt>
                <c:pt idx="116">
                  <c:v>15.087460307823759</c:v>
                </c:pt>
                <c:pt idx="117">
                  <c:v>18.924812492028561</c:v>
                </c:pt>
                <c:pt idx="118">
                  <c:v>25.042651217462804</c:v>
                </c:pt>
                <c:pt idx="119">
                  <c:v>35.977228292453944</c:v>
                </c:pt>
                <c:pt idx="120">
                  <c:v>50.716430563551945</c:v>
                </c:pt>
                <c:pt idx="121">
                  <c:v>35.977228292453944</c:v>
                </c:pt>
                <c:pt idx="122">
                  <c:v>25.042651217462804</c:v>
                </c:pt>
                <c:pt idx="123">
                  <c:v>18.924812492028561</c:v>
                </c:pt>
                <c:pt idx="124">
                  <c:v>15.087460307823759</c:v>
                </c:pt>
                <c:pt idx="125">
                  <c:v>12.486942861333157</c:v>
                </c:pt>
                <c:pt idx="126">
                  <c:v>10.623259557975471</c:v>
                </c:pt>
                <c:pt idx="127">
                  <c:v>9.2299047948838169</c:v>
                </c:pt>
                <c:pt idx="128">
                  <c:v>8.1530962069764961</c:v>
                </c:pt>
                <c:pt idx="129">
                  <c:v>7.2984656620432382</c:v>
                </c:pt>
                <c:pt idx="130">
                  <c:v>6.6051858561600705</c:v>
                </c:pt>
                <c:pt idx="131">
                  <c:v>6.0324392873554826</c:v>
                </c:pt>
                <c:pt idx="132">
                  <c:v>5.5519011678281531</c:v>
                </c:pt>
                <c:pt idx="133">
                  <c:v>5.1433492812158228</c:v>
                </c:pt>
                <c:pt idx="134">
                  <c:v>4.7919898227214848</c:v>
                </c:pt>
                <c:pt idx="135">
                  <c:v>4.4867688601183922</c:v>
                </c:pt>
                <c:pt idx="136">
                  <c:v>4.2192724782230764</c:v>
                </c:pt>
                <c:pt idx="137">
                  <c:v>3.9829906503799632</c:v>
                </c:pt>
                <c:pt idx="138">
                  <c:v>3.7728126174418448</c:v>
                </c:pt>
                <c:pt idx="139">
                  <c:v>3.5846735352967967</c:v>
                </c:pt>
                <c:pt idx="140">
                  <c:v>3.4153022978732177</c:v>
                </c:pt>
                <c:pt idx="141">
                  <c:v>3.2620384622637362</c:v>
                </c:pt>
                <c:pt idx="142">
                  <c:v>3.1226972689375776</c:v>
                </c:pt>
                <c:pt idx="143">
                  <c:v>2.9954687133034046</c:v>
                </c:pt>
                <c:pt idx="144">
                  <c:v>2.8788411038157777</c:v>
                </c:pt>
                <c:pt idx="145">
                  <c:v>2.7715424808954796</c:v>
                </c:pt>
                <c:pt idx="146">
                  <c:v>2.6724952350681979</c:v>
                </c:pt>
                <c:pt idx="147">
                  <c:v>2.5807805974815548</c:v>
                </c:pt>
                <c:pt idx="148">
                  <c:v>2.4956105970610087</c:v>
                </c:pt>
                <c:pt idx="149">
                  <c:v>2.416305723340348</c:v>
                </c:pt>
                <c:pt idx="150">
                  <c:v>2.3422769912961772</c:v>
                </c:pt>
                <c:pt idx="151">
                  <c:v>2.2730114328700948</c:v>
                </c:pt>
                <c:pt idx="152">
                  <c:v>2.2080602782990852</c:v>
                </c:pt>
                <c:pt idx="153">
                  <c:v>2.1470292654082388</c:v>
                </c:pt>
                <c:pt idx="154">
                  <c:v>2.0895706447575781</c:v>
                </c:pt>
                <c:pt idx="155">
                  <c:v>2.0353765456344868</c:v>
                </c:pt>
                <c:pt idx="156">
                  <c:v>1.9841734411713965</c:v>
                </c:pt>
                <c:pt idx="157">
                  <c:v>1.9357175066600496</c:v>
                </c:pt>
                <c:pt idx="158">
                  <c:v>1.8897907079300675</c:v>
                </c:pt>
                <c:pt idx="159">
                  <c:v>1.8461974897304645</c:v>
                </c:pt>
                <c:pt idx="160">
                  <c:v>1.8047619597955906</c:v>
                </c:pt>
                <c:pt idx="161">
                  <c:v>1.7653254844328583</c:v>
                </c:pt>
                <c:pt idx="162">
                  <c:v>1.7277446273679318</c:v>
                </c:pt>
                <c:pt idx="163">
                  <c:v>1.6918893761862208</c:v>
                </c:pt>
                <c:pt idx="164">
                  <c:v>1.657641610761756</c:v>
                </c:pt>
                <c:pt idx="165">
                  <c:v>1.6248937761189359</c:v>
                </c:pt>
                <c:pt idx="166">
                  <c:v>1.5935477286810884</c:v>
                </c:pt>
                <c:pt idx="167">
                  <c:v>1.5635137301088193</c:v>
                </c:pt>
                <c:pt idx="168">
                  <c:v>1.5347095672226203</c:v>
                </c:pt>
                <c:pt idx="169">
                  <c:v>1.5070597799946823</c:v>
                </c:pt>
                <c:pt idx="170">
                  <c:v>1.4804949824848197</c:v>
                </c:pt>
                <c:pt idx="171">
                  <c:v>1.4549512639451543</c:v>
                </c:pt>
                <c:pt idx="172">
                  <c:v>1.4303696592905719</c:v>
                </c:pt>
                <c:pt idx="173">
                  <c:v>1.406695679764737</c:v>
                </c:pt>
                <c:pt idx="174">
                  <c:v>1.3838788959752097</c:v>
                </c:pt>
                <c:pt idx="175">
                  <c:v>1.3618725666235068</c:v>
                </c:pt>
                <c:pt idx="176">
                  <c:v>1.3406333072027505</c:v>
                </c:pt>
                <c:pt idx="177">
                  <c:v>1.3201207937361965</c:v>
                </c:pt>
                <c:pt idx="178">
                  <c:v>1.30029749732261</c:v>
                </c:pt>
                <c:pt idx="179">
                  <c:v>1.2811284458125261</c:v>
                </c:pt>
                <c:pt idx="180">
                  <c:v>1.2625810094454488</c:v>
                </c:pt>
                <c:pt idx="181">
                  <c:v>1.2446247076834824</c:v>
                </c:pt>
                <c:pt idx="182">
                  <c:v>1.2272310348448081</c:v>
                </c:pt>
                <c:pt idx="183">
                  <c:v>1.2103733024288097</c:v>
                </c:pt>
                <c:pt idx="184">
                  <c:v>1.1940264963138247</c:v>
                </c:pt>
                <c:pt idx="185">
                  <c:v>1.1781671472047184</c:v>
                </c:pt>
                <c:pt idx="186">
                  <c:v>1.1627732129288351</c:v>
                </c:pt>
                <c:pt idx="187">
                  <c:v>1.1478239713317304</c:v>
                </c:pt>
                <c:pt idx="188">
                  <c:v>1.1332999226764515</c:v>
                </c:pt>
                <c:pt idx="189">
                  <c:v>1.1191827005800083</c:v>
                </c:pt>
                <c:pt idx="190">
                  <c:v>1.1054549906269149</c:v>
                </c:pt>
                <c:pt idx="191">
                  <c:v>1.0921004558990932</c:v>
                </c:pt>
                <c:pt idx="192">
                  <c:v>1.0791036687489559</c:v>
                </c:pt>
                <c:pt idx="193">
                  <c:v>1.0664500482095607</c:v>
                </c:pt>
                <c:pt idx="194">
                  <c:v>1.0541258025100739</c:v>
                </c:pt>
                <c:pt idx="195">
                  <c:v>1.0421178762157388</c:v>
                </c:pt>
                <c:pt idx="196">
                  <c:v>1.0304139015615092</c:v>
                </c:pt>
                <c:pt idx="197">
                  <c:v>1.0190021536037328</c:v>
                </c:pt>
                <c:pt idx="198">
                  <c:v>1.0078715088352193</c:v>
                </c:pt>
                <c:pt idx="199">
                  <c:v>0.99701140696368684</c:v>
                </c:pt>
                <c:pt idx="200">
                  <c:v>0.9864118155716769</c:v>
                </c:pt>
                <c:pt idx="201">
                  <c:v>0.97606319740696024</c:v>
                </c:pt>
                <c:pt idx="202">
                  <c:v>0.96595648007861945</c:v>
                </c:pt>
                <c:pt idx="203">
                  <c:v>0.95608302795705213</c:v>
                </c:pt>
                <c:pt idx="204">
                  <c:v>0.94643461608945456</c:v>
                </c:pt>
                <c:pt idx="205">
                  <c:v>0.93700340596353116</c:v>
                </c:pt>
                <c:pt idx="206">
                  <c:v>0.9277819229768336</c:v>
                </c:pt>
                <c:pt idx="207">
                  <c:v>0.91876303545985172</c:v>
                </c:pt>
                <c:pt idx="208">
                  <c:v>0.90993993514049332</c:v>
                </c:pt>
                <c:pt idx="209">
                  <c:v>0.9013061189303273</c:v>
                </c:pt>
                <c:pt idx="210">
                  <c:v>0.89285537193156972</c:v>
                </c:pt>
                <c:pt idx="211">
                  <c:v>0.88458175156614127</c:v>
                </c:pt>
                <c:pt idx="212">
                  <c:v>0.87647957274851229</c:v>
                </c:pt>
                <c:pt idx="213">
                  <c:v>0.86854339401678626</c:v>
                </c:pt>
                <c:pt idx="214">
                  <c:v>0.86076800455086455</c:v>
                </c:pt>
                <c:pt idx="215">
                  <c:v>0.85314841201909752</c:v>
                </c:pt>
                <c:pt idx="216">
                  <c:v>0.84567983118104506</c:v>
                </c:pt>
                <c:pt idx="217">
                  <c:v>0.83835767320298638</c:v>
                </c:pt>
                <c:pt idx="218">
                  <c:v>0.83117753562566266</c:v>
                </c:pt>
                <c:pt idx="219">
                  <c:v>0.82413519294707904</c:v>
                </c:pt>
                <c:pt idx="220">
                  <c:v>0.81722658776772505</c:v>
                </c:pt>
                <c:pt idx="221">
                  <c:v>0.81044782246361802</c:v>
                </c:pt>
                <c:pt idx="222">
                  <c:v>0.80379515135778001</c:v>
                </c:pt>
                <c:pt idx="223">
                  <c:v>0.79726497333731616</c:v>
                </c:pt>
                <c:pt idx="224">
                  <c:v>0.79085382490826961</c:v>
                </c:pt>
                <c:pt idx="225">
                  <c:v>0.78455837364329617</c:v>
                </c:pt>
                <c:pt idx="226">
                  <c:v>0.77837541200064331</c:v>
                </c:pt>
                <c:pt idx="227">
                  <c:v>0.77230185149516906</c:v>
                </c:pt>
                <c:pt idx="228">
                  <c:v>0.76633471718694457</c:v>
                </c:pt>
                <c:pt idx="229">
                  <c:v>0.7604711424819578</c:v>
                </c:pt>
                <c:pt idx="230">
                  <c:v>0.7547083642097594</c:v>
                </c:pt>
                <c:pt idx="231">
                  <c:v>0.74904371797308456</c:v>
                </c:pt>
                <c:pt idx="232">
                  <c:v>0.74347463374408806</c:v>
                </c:pt>
                <c:pt idx="233">
                  <c:v>0.73799863169566338</c:v>
                </c:pt>
                <c:pt idx="234">
                  <c:v>0.73261331825176557</c:v>
                </c:pt>
                <c:pt idx="235">
                  <c:v>0.72731638234773932</c:v>
                </c:pt>
                <c:pt idx="236">
                  <c:v>0.72210559187768164</c:v>
                </c:pt>
                <c:pt idx="237">
                  <c:v>0.71697879033188694</c:v>
                </c:pt>
                <c:pt idx="238">
                  <c:v>0.71193389359685755</c:v>
                </c:pt>
                <c:pt idx="239">
                  <c:v>0.70696888692913151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A-4D3B-B1F7-88AC26079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0488064"/>
        <c:axId val="168383232"/>
      </c:barChart>
      <c:catAx>
        <c:axId val="160488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/>
                  <a:t>Tid [min]</a:t>
                </a:r>
              </a:p>
            </c:rich>
          </c:tx>
          <c:layout>
            <c:manualLayout>
              <c:xMode val="edge"/>
              <c:yMode val="edge"/>
              <c:x val="0.49806956654690004"/>
              <c:y val="0.938028298870573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16838323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168383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Intensitet [</a:t>
                </a:r>
                <a:r>
                  <a:rPr lang="da-DK" sz="875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da-DK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m/s]</a:t>
                </a:r>
              </a:p>
            </c:rich>
          </c:tx>
          <c:layout>
            <c:manualLayout>
              <c:xMode val="edge"/>
              <c:yMode val="edge"/>
              <c:x val="5.7918100043319832E-3"/>
              <c:y val="0.2985915995628025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1604880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a-DK"/>
              <a:t>Volumenkurve</a:t>
            </a:r>
          </a:p>
        </c:rich>
      </c:tx>
      <c:layout>
        <c:manualLayout>
          <c:xMode val="edge"/>
          <c:yMode val="edge"/>
          <c:x val="0.39089975929174658"/>
          <c:y val="2.03392433088721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139607032057913E-2"/>
          <c:y val="0.1711864406779661"/>
          <c:w val="0.86349534643226478"/>
          <c:h val="0.5423728813559322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Beregn!$X$30</c:f>
              <c:strCache>
                <c:ptCount val="1"/>
                <c:pt idx="0">
                  <c:v>Tilnærmet volumenkurve excl koblede regn. Tilnærmelsen er god op til ca. T=5 år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Beregn!$V$31:$V$69</c:f>
              <c:numCache>
                <c:formatCode>0.000</c:formatCode>
                <c:ptCount val="39"/>
                <c:pt idx="0">
                  <c:v>0.01</c:v>
                </c:pt>
                <c:pt idx="1">
                  <c:v>1.2E-2</c:v>
                </c:pt>
                <c:pt idx="2">
                  <c:v>1.44E-2</c:v>
                </c:pt>
                <c:pt idx="3">
                  <c:v>1.728E-2</c:v>
                </c:pt>
                <c:pt idx="4">
                  <c:v>2.0736000000000001E-2</c:v>
                </c:pt>
                <c:pt idx="5">
                  <c:v>2.4883200000000001E-2</c:v>
                </c:pt>
                <c:pt idx="6">
                  <c:v>2.9859839999999999E-2</c:v>
                </c:pt>
                <c:pt idx="7">
                  <c:v>3.5831808E-2</c:v>
                </c:pt>
                <c:pt idx="8">
                  <c:v>4.2998169599999997E-2</c:v>
                </c:pt>
                <c:pt idx="9">
                  <c:v>5.1597803519999992E-2</c:v>
                </c:pt>
                <c:pt idx="10">
                  <c:v>6.1917364223999988E-2</c:v>
                </c:pt>
                <c:pt idx="11">
                  <c:v>7.4300837068799988E-2</c:v>
                </c:pt>
                <c:pt idx="12">
                  <c:v>8.916100448255998E-2</c:v>
                </c:pt>
                <c:pt idx="13">
                  <c:v>0.1</c:v>
                </c:pt>
                <c:pt idx="14">
                  <c:v>0.12</c:v>
                </c:pt>
                <c:pt idx="15">
                  <c:v>0.14399999999999999</c:v>
                </c:pt>
                <c:pt idx="16">
                  <c:v>0.17279999999999998</c:v>
                </c:pt>
                <c:pt idx="17">
                  <c:v>0.20735999999999996</c:v>
                </c:pt>
                <c:pt idx="18">
                  <c:v>0.24883199999999994</c:v>
                </c:pt>
                <c:pt idx="19">
                  <c:v>0.29859839999999993</c:v>
                </c:pt>
                <c:pt idx="20">
                  <c:v>0.35831807999999993</c:v>
                </c:pt>
                <c:pt idx="21">
                  <c:v>0.42998169599999991</c:v>
                </c:pt>
                <c:pt idx="22">
                  <c:v>0.51597803519999985</c:v>
                </c:pt>
                <c:pt idx="23">
                  <c:v>0.61917364223999982</c:v>
                </c:pt>
                <c:pt idx="24">
                  <c:v>0.74300837068799974</c:v>
                </c:pt>
                <c:pt idx="25">
                  <c:v>1</c:v>
                </c:pt>
                <c:pt idx="26">
                  <c:v>1.2</c:v>
                </c:pt>
                <c:pt idx="27">
                  <c:v>1.44</c:v>
                </c:pt>
                <c:pt idx="28">
                  <c:v>1.728</c:v>
                </c:pt>
                <c:pt idx="29">
                  <c:v>2.0735999999999999</c:v>
                </c:pt>
                <c:pt idx="30">
                  <c:v>2.4883199999999999</c:v>
                </c:pt>
                <c:pt idx="31">
                  <c:v>2.9859839999999997</c:v>
                </c:pt>
                <c:pt idx="32">
                  <c:v>3.5831807999999996</c:v>
                </c:pt>
                <c:pt idx="33">
                  <c:v>4.2998169599999994</c:v>
                </c:pt>
                <c:pt idx="34">
                  <c:v>5.1597803519999994</c:v>
                </c:pt>
                <c:pt idx="35">
                  <c:v>6.1917364223999991</c:v>
                </c:pt>
                <c:pt idx="36">
                  <c:v>7.4300837068799988</c:v>
                </c:pt>
                <c:pt idx="37">
                  <c:v>8.9161004482559978</c:v>
                </c:pt>
                <c:pt idx="38">
                  <c:v>10</c:v>
                </c:pt>
              </c:numCache>
            </c:numRef>
          </c:xVal>
          <c:yVal>
            <c:numRef>
              <c:f>Beregn!$X$31:$X$69</c:f>
              <c:numCache>
                <c:formatCode>0.0</c:formatCode>
                <c:ptCount val="39"/>
                <c:pt idx="0">
                  <c:v>111.0896113850763</c:v>
                </c:pt>
                <c:pt idx="1">
                  <c:v>105.43106710293331</c:v>
                </c:pt>
                <c:pt idx="2">
                  <c:v>100.06005711502722</c:v>
                </c:pt>
                <c:pt idx="3">
                  <c:v>94.961832051288454</c:v>
                </c:pt>
                <c:pt idx="4">
                  <c:v>90.122371413990436</c:v>
                </c:pt>
                <c:pt idx="5">
                  <c:v>85.528342084554978</c:v>
                </c:pt>
                <c:pt idx="6">
                  <c:v>81.16705807835281</c:v>
                </c:pt>
                <c:pt idx="7">
                  <c:v>77.026441317507391</c:v>
                </c:pt>
                <c:pt idx="8">
                  <c:v>73.094983173437967</c:v>
                </c:pt>
                <c:pt idx="9">
                  <c:v>69.36170650925348</c:v>
                </c:pt>
                <c:pt idx="10">
                  <c:v>65.816127927286018</c:v>
                </c:pt>
                <c:pt idx="11">
                  <c:v>62.448219899659627</c:v>
                </c:pt>
                <c:pt idx="12">
                  <c:v>59.248372431127194</c:v>
                </c:pt>
                <c:pt idx="13">
                  <c:v>57.316845353504036</c:v>
                </c:pt>
                <c:pt idx="14">
                  <c:v>54.371191733948791</c:v>
                </c:pt>
                <c:pt idx="15">
                  <c:v>51.570031290925904</c:v>
                </c:pt>
                <c:pt idx="16">
                  <c:v>48.904929807020672</c:v>
                </c:pt>
                <c:pt idx="17">
                  <c:v>46.367675775977581</c:v>
                </c:pt>
                <c:pt idx="18">
                  <c:v>43.950232236932706</c:v>
                </c:pt>
                <c:pt idx="19">
                  <c:v>41.644685959314835</c:v>
                </c:pt>
                <c:pt idx="20">
                  <c:v>39.443194201624536</c:v>
                </c:pt>
                <c:pt idx="21">
                  <c:v>37.337929791729053</c:v>
                </c:pt>
                <c:pt idx="22">
                  <c:v>35.321026101082701</c:v>
                </c:pt>
                <c:pt idx="23">
                  <c:v>33.384524733740676</c:v>
                </c:pt>
                <c:pt idx="24">
                  <c:v>31.520330573518613</c:v>
                </c:pt>
                <c:pt idx="25">
                  <c:v>28.616478932701934</c:v>
                </c:pt>
                <c:pt idx="26">
                  <c:v>26.902544789769703</c:v>
                </c:pt>
                <c:pt idx="27">
                  <c:v>25.230224230212819</c:v>
                </c:pt>
                <c:pt idx="28">
                  <c:v>23.590961669989024</c:v>
                </c:pt>
                <c:pt idx="29">
                  <c:v>21.976507303866381</c:v>
                </c:pt>
                <c:pt idx="30">
                  <c:v>20.379292833507748</c:v>
                </c:pt>
                <c:pt idx="31">
                  <c:v>18.79295600579756</c:v>
                </c:pt>
                <c:pt idx="32">
                  <c:v>17.213014408184044</c:v>
                </c:pt>
                <c:pt idx="33">
                  <c:v>15.637652499348274</c:v>
                </c:pt>
                <c:pt idx="34">
                  <c:v>14.068531409508969</c:v>
                </c:pt>
                <c:pt idx="35">
                  <c:v>12.511466300103347</c:v>
                </c:pt>
                <c:pt idx="36">
                  <c:v>10.97676202414859</c:v>
                </c:pt>
                <c:pt idx="37">
                  <c:v>9.4789880416108794</c:v>
                </c:pt>
                <c:pt idx="38">
                  <c:v>8.563387286367206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C-4048-9F88-B7A58553B0DA}"/>
            </c:ext>
          </c:extLst>
        </c:ser>
        <c:ser>
          <c:idx val="2"/>
          <c:order val="1"/>
          <c:tx>
            <c:strRef>
              <c:f>help3!$G$9</c:f>
              <c:strCache>
                <c:ptCount val="1"/>
                <c:pt idx="0">
                  <c:v>Incl. koblede regn, s-faktor 1,0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help3!$F$10:$F$11</c:f>
              <c:numCache>
                <c:formatCode>General</c:formatCode>
                <c:ptCount val="2"/>
                <c:pt idx="0">
                  <c:v>0.1</c:v>
                </c:pt>
                <c:pt idx="1">
                  <c:v>1</c:v>
                </c:pt>
              </c:numCache>
            </c:numRef>
          </c:xVal>
          <c:yVal>
            <c:numRef>
              <c:f>help3!$G$10:$G$11</c:f>
              <c:numCache>
                <c:formatCode>General</c:formatCode>
                <c:ptCount val="2"/>
                <c:pt idx="0">
                  <c:v>55.47875268520837</c:v>
                </c:pt>
                <c:pt idx="1">
                  <c:v>23.874365956121245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C-4048-9F88-B7A58553B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68544"/>
        <c:axId val="166675200"/>
      </c:scatterChart>
      <c:valAx>
        <c:axId val="166668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 sz="1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Afløbstal (</a:t>
                </a:r>
                <a:r>
                  <a:rPr lang="da-DK" sz="16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m</a:t>
                </a:r>
                <a:r>
                  <a:rPr lang="da-DK" sz="1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m/s)</a:t>
                </a:r>
              </a:p>
            </c:rich>
          </c:tx>
          <c:layout>
            <c:manualLayout>
              <c:xMode val="edge"/>
              <c:yMode val="edge"/>
              <c:x val="0.4415718656929542"/>
              <c:y val="0.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166675200"/>
        <c:crosses val="autoZero"/>
        <c:crossBetween val="midCat"/>
      </c:valAx>
      <c:valAx>
        <c:axId val="166675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a-DK"/>
                  <a:t>Volumen (mm)</a:t>
                </a:r>
              </a:p>
            </c:rich>
          </c:tx>
          <c:layout>
            <c:manualLayout>
              <c:xMode val="edge"/>
              <c:yMode val="edge"/>
              <c:x val="1.1375572872043844E-2"/>
              <c:y val="0.313559376506508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166668544"/>
        <c:crossesAt val="1E-3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435684647302905"/>
          <c:y val="0.88949522510231926"/>
          <c:w val="0.84481327800829864"/>
          <c:h val="0.1009549795361528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a-DK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'DK-koordinater'!$B$3</c:f>
              <c:strCache>
                <c:ptCount val="1"/>
                <c:pt idx="0">
                  <c:v>y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'DK-koordinater'!$A$4:$A$1071</c:f>
              <c:numCache>
                <c:formatCode>General</c:formatCode>
                <c:ptCount val="1068"/>
                <c:pt idx="0">
                  <c:v>628557</c:v>
                </c:pt>
                <c:pt idx="1">
                  <c:v>629562</c:v>
                </c:pt>
                <c:pt idx="2">
                  <c:v>630965</c:v>
                </c:pt>
                <c:pt idx="3">
                  <c:v>629549</c:v>
                </c:pt>
                <c:pt idx="4">
                  <c:v>628557</c:v>
                </c:pt>
                <c:pt idx="6">
                  <c:v>650082</c:v>
                </c:pt>
                <c:pt idx="7">
                  <c:v>638840</c:v>
                </c:pt>
                <c:pt idx="8">
                  <c:v>637848</c:v>
                </c:pt>
                <c:pt idx="9">
                  <c:v>631073</c:v>
                </c:pt>
                <c:pt idx="10">
                  <c:v>630266</c:v>
                </c:pt>
                <c:pt idx="11">
                  <c:v>630044</c:v>
                </c:pt>
                <c:pt idx="12">
                  <c:v>630325</c:v>
                </c:pt>
                <c:pt idx="13">
                  <c:v>630748</c:v>
                </c:pt>
                <c:pt idx="14">
                  <c:v>631361</c:v>
                </c:pt>
                <c:pt idx="15">
                  <c:v>632296</c:v>
                </c:pt>
                <c:pt idx="16">
                  <c:v>633726</c:v>
                </c:pt>
                <c:pt idx="17">
                  <c:v>641369</c:v>
                </c:pt>
                <c:pt idx="18">
                  <c:v>644539</c:v>
                </c:pt>
                <c:pt idx="19">
                  <c:v>645316</c:v>
                </c:pt>
                <c:pt idx="20">
                  <c:v>647398</c:v>
                </c:pt>
                <c:pt idx="21">
                  <c:v>649358</c:v>
                </c:pt>
                <c:pt idx="22">
                  <c:v>650082</c:v>
                </c:pt>
                <c:pt idx="24">
                  <c:v>472280</c:v>
                </c:pt>
                <c:pt idx="25">
                  <c:v>471866</c:v>
                </c:pt>
                <c:pt idx="26">
                  <c:v>467014</c:v>
                </c:pt>
                <c:pt idx="27">
                  <c:v>466370</c:v>
                </c:pt>
                <c:pt idx="28">
                  <c:v>461235</c:v>
                </c:pt>
                <c:pt idx="29">
                  <c:v>461999</c:v>
                </c:pt>
                <c:pt idx="30">
                  <c:v>463036</c:v>
                </c:pt>
                <c:pt idx="31">
                  <c:v>464257</c:v>
                </c:pt>
                <c:pt idx="32">
                  <c:v>465351</c:v>
                </c:pt>
                <c:pt idx="33">
                  <c:v>470306</c:v>
                </c:pt>
                <c:pt idx="34">
                  <c:v>471109</c:v>
                </c:pt>
                <c:pt idx="35">
                  <c:v>472305</c:v>
                </c:pt>
                <c:pt idx="36">
                  <c:v>473293</c:v>
                </c:pt>
                <c:pt idx="37">
                  <c:v>473903</c:v>
                </c:pt>
                <c:pt idx="38">
                  <c:v>472280</c:v>
                </c:pt>
                <c:pt idx="40">
                  <c:v>661472</c:v>
                </c:pt>
                <c:pt idx="41">
                  <c:v>664750</c:v>
                </c:pt>
                <c:pt idx="42">
                  <c:v>669529</c:v>
                </c:pt>
                <c:pt idx="43">
                  <c:v>669516</c:v>
                </c:pt>
                <c:pt idx="44">
                  <c:v>670346</c:v>
                </c:pt>
                <c:pt idx="45">
                  <c:v>673781</c:v>
                </c:pt>
                <c:pt idx="46">
                  <c:v>675579</c:v>
                </c:pt>
                <c:pt idx="47">
                  <c:v>683157</c:v>
                </c:pt>
                <c:pt idx="48">
                  <c:v>684209</c:v>
                </c:pt>
                <c:pt idx="49">
                  <c:v>684169</c:v>
                </c:pt>
                <c:pt idx="50">
                  <c:v>683404</c:v>
                </c:pt>
                <c:pt idx="51">
                  <c:v>682779</c:v>
                </c:pt>
                <c:pt idx="52">
                  <c:v>679414</c:v>
                </c:pt>
                <c:pt idx="53">
                  <c:v>676561</c:v>
                </c:pt>
                <c:pt idx="54">
                  <c:v>675640</c:v>
                </c:pt>
                <c:pt idx="55">
                  <c:v>673775</c:v>
                </c:pt>
                <c:pt idx="56">
                  <c:v>670307</c:v>
                </c:pt>
                <c:pt idx="57">
                  <c:v>666631</c:v>
                </c:pt>
                <c:pt idx="58">
                  <c:v>662776</c:v>
                </c:pt>
                <c:pt idx="59">
                  <c:v>659434</c:v>
                </c:pt>
                <c:pt idx="60">
                  <c:v>658503</c:v>
                </c:pt>
                <c:pt idx="61">
                  <c:v>653386</c:v>
                </c:pt>
                <c:pt idx="62">
                  <c:v>651602</c:v>
                </c:pt>
                <c:pt idx="63">
                  <c:v>649284</c:v>
                </c:pt>
                <c:pt idx="64">
                  <c:v>646797</c:v>
                </c:pt>
                <c:pt idx="65">
                  <c:v>645750</c:v>
                </c:pt>
                <c:pt idx="66">
                  <c:v>644678</c:v>
                </c:pt>
                <c:pt idx="67">
                  <c:v>641069</c:v>
                </c:pt>
                <c:pt idx="68">
                  <c:v>638062</c:v>
                </c:pt>
                <c:pt idx="69">
                  <c:v>636835</c:v>
                </c:pt>
                <c:pt idx="70">
                  <c:v>635129</c:v>
                </c:pt>
                <c:pt idx="71">
                  <c:v>630557</c:v>
                </c:pt>
                <c:pt idx="72">
                  <c:v>629950</c:v>
                </c:pt>
                <c:pt idx="73">
                  <c:v>628164</c:v>
                </c:pt>
                <c:pt idx="74">
                  <c:v>627943</c:v>
                </c:pt>
                <c:pt idx="75">
                  <c:v>630142</c:v>
                </c:pt>
                <c:pt idx="76">
                  <c:v>629167</c:v>
                </c:pt>
                <c:pt idx="77">
                  <c:v>630111</c:v>
                </c:pt>
                <c:pt idx="78">
                  <c:v>630878</c:v>
                </c:pt>
                <c:pt idx="79">
                  <c:v>631836</c:v>
                </c:pt>
                <c:pt idx="80">
                  <c:v>632688</c:v>
                </c:pt>
                <c:pt idx="81">
                  <c:v>635697</c:v>
                </c:pt>
                <c:pt idx="82">
                  <c:v>636807</c:v>
                </c:pt>
                <c:pt idx="83">
                  <c:v>638594</c:v>
                </c:pt>
                <c:pt idx="84">
                  <c:v>640429</c:v>
                </c:pt>
                <c:pt idx="85">
                  <c:v>643411</c:v>
                </c:pt>
                <c:pt idx="86">
                  <c:v>645732</c:v>
                </c:pt>
                <c:pt idx="87">
                  <c:v>646575</c:v>
                </c:pt>
                <c:pt idx="88">
                  <c:v>649785</c:v>
                </c:pt>
                <c:pt idx="89">
                  <c:v>650654</c:v>
                </c:pt>
                <c:pt idx="90">
                  <c:v>651458</c:v>
                </c:pt>
                <c:pt idx="91">
                  <c:v>653584</c:v>
                </c:pt>
                <c:pt idx="92">
                  <c:v>654604</c:v>
                </c:pt>
                <c:pt idx="93">
                  <c:v>661472</c:v>
                </c:pt>
                <c:pt idx="95">
                  <c:v>592010</c:v>
                </c:pt>
                <c:pt idx="96">
                  <c:v>590414</c:v>
                </c:pt>
                <c:pt idx="97">
                  <c:v>589908</c:v>
                </c:pt>
                <c:pt idx="98">
                  <c:v>579869</c:v>
                </c:pt>
                <c:pt idx="99">
                  <c:v>576253</c:v>
                </c:pt>
                <c:pt idx="100">
                  <c:v>575960</c:v>
                </c:pt>
                <c:pt idx="101">
                  <c:v>582363</c:v>
                </c:pt>
                <c:pt idx="102">
                  <c:v>583734</c:v>
                </c:pt>
                <c:pt idx="103">
                  <c:v>592476</c:v>
                </c:pt>
                <c:pt idx="104">
                  <c:v>592010</c:v>
                </c:pt>
                <c:pt idx="106">
                  <c:v>694828</c:v>
                </c:pt>
                <c:pt idx="107">
                  <c:v>696295</c:v>
                </c:pt>
                <c:pt idx="108">
                  <c:v>697663</c:v>
                </c:pt>
                <c:pt idx="109">
                  <c:v>698778</c:v>
                </c:pt>
                <c:pt idx="110">
                  <c:v>699500</c:v>
                </c:pt>
                <c:pt idx="111">
                  <c:v>700096</c:v>
                </c:pt>
                <c:pt idx="112">
                  <c:v>701269</c:v>
                </c:pt>
                <c:pt idx="113">
                  <c:v>703446</c:v>
                </c:pt>
                <c:pt idx="114">
                  <c:v>702859</c:v>
                </c:pt>
                <c:pt idx="115">
                  <c:v>700490</c:v>
                </c:pt>
                <c:pt idx="116">
                  <c:v>699720</c:v>
                </c:pt>
                <c:pt idx="117">
                  <c:v>698554</c:v>
                </c:pt>
                <c:pt idx="118">
                  <c:v>697718</c:v>
                </c:pt>
                <c:pt idx="119">
                  <c:v>696503</c:v>
                </c:pt>
                <c:pt idx="120">
                  <c:v>692057</c:v>
                </c:pt>
                <c:pt idx="121">
                  <c:v>691357</c:v>
                </c:pt>
                <c:pt idx="122">
                  <c:v>690945</c:v>
                </c:pt>
                <c:pt idx="123">
                  <c:v>690811</c:v>
                </c:pt>
                <c:pt idx="124">
                  <c:v>690973</c:v>
                </c:pt>
                <c:pt idx="125">
                  <c:v>691255</c:v>
                </c:pt>
                <c:pt idx="126">
                  <c:v>691655</c:v>
                </c:pt>
                <c:pt idx="127">
                  <c:v>692192</c:v>
                </c:pt>
                <c:pt idx="128">
                  <c:v>692567</c:v>
                </c:pt>
                <c:pt idx="129">
                  <c:v>691816</c:v>
                </c:pt>
                <c:pt idx="130">
                  <c:v>690362</c:v>
                </c:pt>
                <c:pt idx="131">
                  <c:v>689136</c:v>
                </c:pt>
                <c:pt idx="132">
                  <c:v>685277</c:v>
                </c:pt>
                <c:pt idx="133">
                  <c:v>685152</c:v>
                </c:pt>
                <c:pt idx="134">
                  <c:v>685488</c:v>
                </c:pt>
                <c:pt idx="135">
                  <c:v>686339</c:v>
                </c:pt>
                <c:pt idx="136">
                  <c:v>686724</c:v>
                </c:pt>
                <c:pt idx="137">
                  <c:v>683700</c:v>
                </c:pt>
                <c:pt idx="138">
                  <c:v>679928</c:v>
                </c:pt>
                <c:pt idx="139">
                  <c:v>679315</c:v>
                </c:pt>
                <c:pt idx="140">
                  <c:v>678601</c:v>
                </c:pt>
                <c:pt idx="141">
                  <c:v>676756</c:v>
                </c:pt>
                <c:pt idx="142">
                  <c:v>673657</c:v>
                </c:pt>
                <c:pt idx="143">
                  <c:v>674951</c:v>
                </c:pt>
                <c:pt idx="144">
                  <c:v>675843</c:v>
                </c:pt>
                <c:pt idx="145">
                  <c:v>677142</c:v>
                </c:pt>
                <c:pt idx="146">
                  <c:v>682270</c:v>
                </c:pt>
                <c:pt idx="147">
                  <c:v>682527</c:v>
                </c:pt>
                <c:pt idx="148">
                  <c:v>683485</c:v>
                </c:pt>
                <c:pt idx="149">
                  <c:v>692138</c:v>
                </c:pt>
                <c:pt idx="150">
                  <c:v>693652</c:v>
                </c:pt>
                <c:pt idx="151">
                  <c:v>694828</c:v>
                </c:pt>
                <c:pt idx="153">
                  <c:v>603432</c:v>
                </c:pt>
                <c:pt idx="154">
                  <c:v>600258</c:v>
                </c:pt>
                <c:pt idx="155">
                  <c:v>599434</c:v>
                </c:pt>
                <c:pt idx="156">
                  <c:v>596953</c:v>
                </c:pt>
                <c:pt idx="157">
                  <c:v>596048</c:v>
                </c:pt>
                <c:pt idx="158">
                  <c:v>603973</c:v>
                </c:pt>
                <c:pt idx="159">
                  <c:v>607216</c:v>
                </c:pt>
                <c:pt idx="160">
                  <c:v>606869</c:v>
                </c:pt>
                <c:pt idx="161">
                  <c:v>603432</c:v>
                </c:pt>
                <c:pt idx="163">
                  <c:v>727656</c:v>
                </c:pt>
                <c:pt idx="164">
                  <c:v>727100</c:v>
                </c:pt>
                <c:pt idx="165">
                  <c:v>726495</c:v>
                </c:pt>
                <c:pt idx="166">
                  <c:v>725469</c:v>
                </c:pt>
                <c:pt idx="167">
                  <c:v>724242</c:v>
                </c:pt>
                <c:pt idx="168">
                  <c:v>722057</c:v>
                </c:pt>
                <c:pt idx="169">
                  <c:v>717915</c:v>
                </c:pt>
                <c:pt idx="170">
                  <c:v>716191</c:v>
                </c:pt>
                <c:pt idx="171">
                  <c:v>715200</c:v>
                </c:pt>
                <c:pt idx="172">
                  <c:v>713707</c:v>
                </c:pt>
                <c:pt idx="173">
                  <c:v>711986</c:v>
                </c:pt>
                <c:pt idx="174">
                  <c:v>709185</c:v>
                </c:pt>
                <c:pt idx="175">
                  <c:v>704221</c:v>
                </c:pt>
                <c:pt idx="176">
                  <c:v>702924</c:v>
                </c:pt>
                <c:pt idx="177">
                  <c:v>702090</c:v>
                </c:pt>
                <c:pt idx="178">
                  <c:v>699756</c:v>
                </c:pt>
                <c:pt idx="179">
                  <c:v>700674</c:v>
                </c:pt>
                <c:pt idx="180">
                  <c:v>703330</c:v>
                </c:pt>
                <c:pt idx="181">
                  <c:v>711633</c:v>
                </c:pt>
                <c:pt idx="182">
                  <c:v>716971</c:v>
                </c:pt>
                <c:pt idx="183">
                  <c:v>720639</c:v>
                </c:pt>
                <c:pt idx="184">
                  <c:v>724180</c:v>
                </c:pt>
                <c:pt idx="185">
                  <c:v>725943</c:v>
                </c:pt>
                <c:pt idx="186">
                  <c:v>727656</c:v>
                </c:pt>
                <c:pt idx="188">
                  <c:v>550599</c:v>
                </c:pt>
                <c:pt idx="189">
                  <c:v>561969</c:v>
                </c:pt>
                <c:pt idx="190">
                  <c:v>563993</c:v>
                </c:pt>
                <c:pt idx="191">
                  <c:v>564301</c:v>
                </c:pt>
                <c:pt idx="192">
                  <c:v>566822</c:v>
                </c:pt>
                <c:pt idx="193">
                  <c:v>568569</c:v>
                </c:pt>
                <c:pt idx="194">
                  <c:v>568800</c:v>
                </c:pt>
                <c:pt idx="195">
                  <c:v>568614</c:v>
                </c:pt>
                <c:pt idx="196">
                  <c:v>563476</c:v>
                </c:pt>
                <c:pt idx="197">
                  <c:v>562819</c:v>
                </c:pt>
                <c:pt idx="198">
                  <c:v>561393</c:v>
                </c:pt>
                <c:pt idx="199">
                  <c:v>559801</c:v>
                </c:pt>
                <c:pt idx="200">
                  <c:v>557487</c:v>
                </c:pt>
                <c:pt idx="201">
                  <c:v>551569</c:v>
                </c:pt>
                <c:pt idx="202">
                  <c:v>550194</c:v>
                </c:pt>
                <c:pt idx="203">
                  <c:v>549502</c:v>
                </c:pt>
                <c:pt idx="204">
                  <c:v>548555</c:v>
                </c:pt>
                <c:pt idx="205">
                  <c:v>548688</c:v>
                </c:pt>
                <c:pt idx="206">
                  <c:v>550022</c:v>
                </c:pt>
                <c:pt idx="207">
                  <c:v>552469</c:v>
                </c:pt>
                <c:pt idx="208">
                  <c:v>553116</c:v>
                </c:pt>
                <c:pt idx="209">
                  <c:v>553921</c:v>
                </c:pt>
                <c:pt idx="210">
                  <c:v>553608</c:v>
                </c:pt>
                <c:pt idx="211">
                  <c:v>550917</c:v>
                </c:pt>
                <c:pt idx="212">
                  <c:v>550053</c:v>
                </c:pt>
                <c:pt idx="213">
                  <c:v>547446</c:v>
                </c:pt>
                <c:pt idx="214">
                  <c:v>545921</c:v>
                </c:pt>
                <c:pt idx="215">
                  <c:v>544686</c:v>
                </c:pt>
                <c:pt idx="216">
                  <c:v>543346</c:v>
                </c:pt>
                <c:pt idx="217">
                  <c:v>540343</c:v>
                </c:pt>
                <c:pt idx="218">
                  <c:v>540844</c:v>
                </c:pt>
                <c:pt idx="219">
                  <c:v>542449</c:v>
                </c:pt>
                <c:pt idx="220">
                  <c:v>545475</c:v>
                </c:pt>
                <c:pt idx="221">
                  <c:v>548141</c:v>
                </c:pt>
                <c:pt idx="222">
                  <c:v>549280</c:v>
                </c:pt>
                <c:pt idx="223">
                  <c:v>550599</c:v>
                </c:pt>
                <c:pt idx="225">
                  <c:v>613004</c:v>
                </c:pt>
                <c:pt idx="226">
                  <c:v>610431</c:v>
                </c:pt>
                <c:pt idx="227">
                  <c:v>609504</c:v>
                </c:pt>
                <c:pt idx="228">
                  <c:v>608698</c:v>
                </c:pt>
                <c:pt idx="229">
                  <c:v>607796</c:v>
                </c:pt>
                <c:pt idx="230">
                  <c:v>606417</c:v>
                </c:pt>
                <c:pt idx="231">
                  <c:v>606094</c:v>
                </c:pt>
                <c:pt idx="232">
                  <c:v>607830</c:v>
                </c:pt>
                <c:pt idx="233">
                  <c:v>608541</c:v>
                </c:pt>
                <c:pt idx="234">
                  <c:v>611197</c:v>
                </c:pt>
                <c:pt idx="235">
                  <c:v>613270</c:v>
                </c:pt>
                <c:pt idx="236">
                  <c:v>615010</c:v>
                </c:pt>
                <c:pt idx="237">
                  <c:v>618237</c:v>
                </c:pt>
                <c:pt idx="238">
                  <c:v>620485</c:v>
                </c:pt>
                <c:pt idx="239">
                  <c:v>621707</c:v>
                </c:pt>
                <c:pt idx="240">
                  <c:v>622906</c:v>
                </c:pt>
                <c:pt idx="241">
                  <c:v>623602</c:v>
                </c:pt>
                <c:pt idx="242">
                  <c:v>624368</c:v>
                </c:pt>
                <c:pt idx="243">
                  <c:v>624850</c:v>
                </c:pt>
                <c:pt idx="244">
                  <c:v>623617</c:v>
                </c:pt>
                <c:pt idx="245">
                  <c:v>623289</c:v>
                </c:pt>
                <c:pt idx="246">
                  <c:v>622121</c:v>
                </c:pt>
                <c:pt idx="247">
                  <c:v>621329</c:v>
                </c:pt>
                <c:pt idx="248">
                  <c:v>620677</c:v>
                </c:pt>
                <c:pt idx="249">
                  <c:v>620107</c:v>
                </c:pt>
                <c:pt idx="250">
                  <c:v>618927</c:v>
                </c:pt>
                <c:pt idx="251">
                  <c:v>617789</c:v>
                </c:pt>
                <c:pt idx="252">
                  <c:v>614745</c:v>
                </c:pt>
                <c:pt idx="253">
                  <c:v>613004</c:v>
                </c:pt>
                <c:pt idx="255">
                  <c:v>887221</c:v>
                </c:pt>
                <c:pt idx="256">
                  <c:v>886334</c:v>
                </c:pt>
                <c:pt idx="257">
                  <c:v>879773</c:v>
                </c:pt>
                <c:pt idx="258">
                  <c:v>875761</c:v>
                </c:pt>
                <c:pt idx="259">
                  <c:v>866814</c:v>
                </c:pt>
                <c:pt idx="260">
                  <c:v>865629</c:v>
                </c:pt>
                <c:pt idx="261">
                  <c:v>862144</c:v>
                </c:pt>
                <c:pt idx="262">
                  <c:v>862388</c:v>
                </c:pt>
                <c:pt idx="263">
                  <c:v>864608</c:v>
                </c:pt>
                <c:pt idx="264">
                  <c:v>865817</c:v>
                </c:pt>
                <c:pt idx="265">
                  <c:v>868348</c:v>
                </c:pt>
                <c:pt idx="266">
                  <c:v>869118</c:v>
                </c:pt>
                <c:pt idx="267">
                  <c:v>869839</c:v>
                </c:pt>
                <c:pt idx="268">
                  <c:v>870930</c:v>
                </c:pt>
                <c:pt idx="269">
                  <c:v>874213</c:v>
                </c:pt>
                <c:pt idx="270">
                  <c:v>881619</c:v>
                </c:pt>
                <c:pt idx="271">
                  <c:v>886435</c:v>
                </c:pt>
                <c:pt idx="272">
                  <c:v>887861</c:v>
                </c:pt>
                <c:pt idx="273">
                  <c:v>889972</c:v>
                </c:pt>
                <c:pt idx="274">
                  <c:v>890973</c:v>
                </c:pt>
                <c:pt idx="275">
                  <c:v>891791</c:v>
                </c:pt>
                <c:pt idx="276">
                  <c:v>892252</c:v>
                </c:pt>
                <c:pt idx="277">
                  <c:v>890066</c:v>
                </c:pt>
                <c:pt idx="278">
                  <c:v>888454</c:v>
                </c:pt>
                <c:pt idx="279">
                  <c:v>887221</c:v>
                </c:pt>
                <c:pt idx="281">
                  <c:v>593049</c:v>
                </c:pt>
                <c:pt idx="282">
                  <c:v>591560</c:v>
                </c:pt>
                <c:pt idx="283">
                  <c:v>590001</c:v>
                </c:pt>
                <c:pt idx="284">
                  <c:v>590161</c:v>
                </c:pt>
                <c:pt idx="285">
                  <c:v>593241</c:v>
                </c:pt>
                <c:pt idx="286">
                  <c:v>601349</c:v>
                </c:pt>
                <c:pt idx="287">
                  <c:v>601912</c:v>
                </c:pt>
                <c:pt idx="288">
                  <c:v>602007</c:v>
                </c:pt>
                <c:pt idx="289">
                  <c:v>601795</c:v>
                </c:pt>
                <c:pt idx="290">
                  <c:v>604642</c:v>
                </c:pt>
                <c:pt idx="291">
                  <c:v>610271</c:v>
                </c:pt>
                <c:pt idx="292">
                  <c:v>613496</c:v>
                </c:pt>
                <c:pt idx="293">
                  <c:v>616274</c:v>
                </c:pt>
                <c:pt idx="294">
                  <c:v>615450</c:v>
                </c:pt>
                <c:pt idx="295">
                  <c:v>613718</c:v>
                </c:pt>
                <c:pt idx="296">
                  <c:v>610790</c:v>
                </c:pt>
                <c:pt idx="297">
                  <c:v>606377</c:v>
                </c:pt>
                <c:pt idx="298">
                  <c:v>603583</c:v>
                </c:pt>
                <c:pt idx="299">
                  <c:v>601662</c:v>
                </c:pt>
                <c:pt idx="300">
                  <c:v>597760</c:v>
                </c:pt>
                <c:pt idx="301">
                  <c:v>597123</c:v>
                </c:pt>
                <c:pt idx="302">
                  <c:v>595737</c:v>
                </c:pt>
                <c:pt idx="303">
                  <c:v>573584</c:v>
                </c:pt>
                <c:pt idx="304">
                  <c:v>572408</c:v>
                </c:pt>
                <c:pt idx="305">
                  <c:v>573448</c:v>
                </c:pt>
                <c:pt idx="306">
                  <c:v>570746</c:v>
                </c:pt>
                <c:pt idx="307">
                  <c:v>564030</c:v>
                </c:pt>
                <c:pt idx="308">
                  <c:v>556962</c:v>
                </c:pt>
                <c:pt idx="309">
                  <c:v>556308</c:v>
                </c:pt>
                <c:pt idx="310">
                  <c:v>551302</c:v>
                </c:pt>
                <c:pt idx="311">
                  <c:v>548558</c:v>
                </c:pt>
                <c:pt idx="312">
                  <c:v>546073</c:v>
                </c:pt>
                <c:pt idx="313">
                  <c:v>542941</c:v>
                </c:pt>
                <c:pt idx="314">
                  <c:v>547241</c:v>
                </c:pt>
                <c:pt idx="315">
                  <c:v>552125</c:v>
                </c:pt>
                <c:pt idx="316">
                  <c:v>553232</c:v>
                </c:pt>
                <c:pt idx="317">
                  <c:v>555200</c:v>
                </c:pt>
                <c:pt idx="318">
                  <c:v>556853</c:v>
                </c:pt>
                <c:pt idx="319">
                  <c:v>558650</c:v>
                </c:pt>
                <c:pt idx="320">
                  <c:v>563122</c:v>
                </c:pt>
                <c:pt idx="321">
                  <c:v>567739</c:v>
                </c:pt>
                <c:pt idx="322">
                  <c:v>570925</c:v>
                </c:pt>
                <c:pt idx="323">
                  <c:v>572420</c:v>
                </c:pt>
                <c:pt idx="324">
                  <c:v>573833</c:v>
                </c:pt>
                <c:pt idx="325">
                  <c:v>576400</c:v>
                </c:pt>
                <c:pt idx="326">
                  <c:v>581519</c:v>
                </c:pt>
                <c:pt idx="327">
                  <c:v>583044</c:v>
                </c:pt>
                <c:pt idx="328">
                  <c:v>588388</c:v>
                </c:pt>
                <c:pt idx="329">
                  <c:v>593709</c:v>
                </c:pt>
                <c:pt idx="330">
                  <c:v>593049</c:v>
                </c:pt>
                <c:pt idx="332">
                  <c:v>601488</c:v>
                </c:pt>
                <c:pt idx="333">
                  <c:v>602339</c:v>
                </c:pt>
                <c:pt idx="334">
                  <c:v>603564</c:v>
                </c:pt>
                <c:pt idx="335">
                  <c:v>604150</c:v>
                </c:pt>
                <c:pt idx="336">
                  <c:v>604243</c:v>
                </c:pt>
                <c:pt idx="337">
                  <c:v>604257</c:v>
                </c:pt>
                <c:pt idx="338">
                  <c:v>601085</c:v>
                </c:pt>
                <c:pt idx="339">
                  <c:v>600425</c:v>
                </c:pt>
                <c:pt idx="340">
                  <c:v>599727</c:v>
                </c:pt>
                <c:pt idx="341">
                  <c:v>596930</c:v>
                </c:pt>
                <c:pt idx="342">
                  <c:v>595851</c:v>
                </c:pt>
                <c:pt idx="343">
                  <c:v>594749</c:v>
                </c:pt>
                <c:pt idx="344">
                  <c:v>594640</c:v>
                </c:pt>
                <c:pt idx="345">
                  <c:v>595065</c:v>
                </c:pt>
                <c:pt idx="346">
                  <c:v>596316</c:v>
                </c:pt>
                <c:pt idx="347">
                  <c:v>597227</c:v>
                </c:pt>
                <c:pt idx="348">
                  <c:v>597270</c:v>
                </c:pt>
                <c:pt idx="349">
                  <c:v>597157</c:v>
                </c:pt>
                <c:pt idx="350">
                  <c:v>597442</c:v>
                </c:pt>
                <c:pt idx="351">
                  <c:v>601488</c:v>
                </c:pt>
                <c:pt idx="353">
                  <c:v>720275</c:v>
                </c:pt>
                <c:pt idx="354">
                  <c:v>719688</c:v>
                </c:pt>
                <c:pt idx="355">
                  <c:v>719933</c:v>
                </c:pt>
                <c:pt idx="356">
                  <c:v>722666</c:v>
                </c:pt>
                <c:pt idx="357">
                  <c:v>723227</c:v>
                </c:pt>
                <c:pt idx="358">
                  <c:v>723801</c:v>
                </c:pt>
                <c:pt idx="359">
                  <c:v>725493</c:v>
                </c:pt>
                <c:pt idx="360">
                  <c:v>725817</c:v>
                </c:pt>
                <c:pt idx="361">
                  <c:v>725908</c:v>
                </c:pt>
                <c:pt idx="362">
                  <c:v>725008</c:v>
                </c:pt>
                <c:pt idx="363">
                  <c:v>726064</c:v>
                </c:pt>
                <c:pt idx="364">
                  <c:v>723969</c:v>
                </c:pt>
                <c:pt idx="365">
                  <c:v>723309</c:v>
                </c:pt>
                <c:pt idx="366">
                  <c:v>722769</c:v>
                </c:pt>
                <c:pt idx="367">
                  <c:v>721785</c:v>
                </c:pt>
                <c:pt idx="368">
                  <c:v>720485</c:v>
                </c:pt>
                <c:pt idx="369">
                  <c:v>720016</c:v>
                </c:pt>
                <c:pt idx="370">
                  <c:v>716828</c:v>
                </c:pt>
                <c:pt idx="371">
                  <c:v>716150</c:v>
                </c:pt>
                <c:pt idx="372">
                  <c:v>715464</c:v>
                </c:pt>
                <c:pt idx="373">
                  <c:v>714343</c:v>
                </c:pt>
                <c:pt idx="374">
                  <c:v>713573</c:v>
                </c:pt>
                <c:pt idx="375">
                  <c:v>712928</c:v>
                </c:pt>
                <c:pt idx="376">
                  <c:v>710728</c:v>
                </c:pt>
                <c:pt idx="377">
                  <c:v>710430</c:v>
                </c:pt>
                <c:pt idx="378">
                  <c:v>706178</c:v>
                </c:pt>
                <c:pt idx="379">
                  <c:v>705201</c:v>
                </c:pt>
                <c:pt idx="380">
                  <c:v>704687</c:v>
                </c:pt>
                <c:pt idx="381">
                  <c:v>702465</c:v>
                </c:pt>
                <c:pt idx="382">
                  <c:v>701715</c:v>
                </c:pt>
                <c:pt idx="383">
                  <c:v>701778</c:v>
                </c:pt>
                <c:pt idx="384">
                  <c:v>702240</c:v>
                </c:pt>
                <c:pt idx="385">
                  <c:v>702845</c:v>
                </c:pt>
                <c:pt idx="386">
                  <c:v>704252</c:v>
                </c:pt>
                <c:pt idx="387">
                  <c:v>708793</c:v>
                </c:pt>
                <c:pt idx="388">
                  <c:v>711701</c:v>
                </c:pt>
                <c:pt idx="389">
                  <c:v>712999</c:v>
                </c:pt>
                <c:pt idx="390">
                  <c:v>713827</c:v>
                </c:pt>
                <c:pt idx="391">
                  <c:v>715346</c:v>
                </c:pt>
                <c:pt idx="392">
                  <c:v>717610</c:v>
                </c:pt>
                <c:pt idx="393">
                  <c:v>718359</c:v>
                </c:pt>
                <c:pt idx="394">
                  <c:v>718986</c:v>
                </c:pt>
                <c:pt idx="395">
                  <c:v>719828</c:v>
                </c:pt>
                <c:pt idx="396">
                  <c:v>718897</c:v>
                </c:pt>
                <c:pt idx="397">
                  <c:v>717671</c:v>
                </c:pt>
                <c:pt idx="398">
                  <c:v>716856</c:v>
                </c:pt>
                <c:pt idx="399">
                  <c:v>711704</c:v>
                </c:pt>
                <c:pt idx="400">
                  <c:v>710820</c:v>
                </c:pt>
                <c:pt idx="401">
                  <c:v>709441</c:v>
                </c:pt>
                <c:pt idx="402">
                  <c:v>708077</c:v>
                </c:pt>
                <c:pt idx="403">
                  <c:v>706243</c:v>
                </c:pt>
                <c:pt idx="404">
                  <c:v>703711</c:v>
                </c:pt>
                <c:pt idx="405">
                  <c:v>702018</c:v>
                </c:pt>
                <c:pt idx="406">
                  <c:v>693345</c:v>
                </c:pt>
                <c:pt idx="407">
                  <c:v>692692</c:v>
                </c:pt>
                <c:pt idx="408">
                  <c:v>692103</c:v>
                </c:pt>
                <c:pt idx="409">
                  <c:v>695184</c:v>
                </c:pt>
                <c:pt idx="410">
                  <c:v>696039</c:v>
                </c:pt>
                <c:pt idx="411">
                  <c:v>697091</c:v>
                </c:pt>
                <c:pt idx="412">
                  <c:v>698569</c:v>
                </c:pt>
                <c:pt idx="413">
                  <c:v>699556</c:v>
                </c:pt>
                <c:pt idx="414">
                  <c:v>700776</c:v>
                </c:pt>
                <c:pt idx="415">
                  <c:v>702704</c:v>
                </c:pt>
                <c:pt idx="416">
                  <c:v>702823</c:v>
                </c:pt>
                <c:pt idx="417">
                  <c:v>702052</c:v>
                </c:pt>
                <c:pt idx="418">
                  <c:v>696629</c:v>
                </c:pt>
                <c:pt idx="419">
                  <c:v>694666</c:v>
                </c:pt>
                <c:pt idx="420">
                  <c:v>692879</c:v>
                </c:pt>
                <c:pt idx="421">
                  <c:v>691692</c:v>
                </c:pt>
                <c:pt idx="422">
                  <c:v>690589</c:v>
                </c:pt>
                <c:pt idx="423">
                  <c:v>688787</c:v>
                </c:pt>
                <c:pt idx="424">
                  <c:v>688097</c:v>
                </c:pt>
                <c:pt idx="425">
                  <c:v>686235</c:v>
                </c:pt>
                <c:pt idx="426">
                  <c:v>685284</c:v>
                </c:pt>
                <c:pt idx="427">
                  <c:v>685637</c:v>
                </c:pt>
                <c:pt idx="428">
                  <c:v>682843</c:v>
                </c:pt>
                <c:pt idx="429">
                  <c:v>681557</c:v>
                </c:pt>
                <c:pt idx="430">
                  <c:v>674383</c:v>
                </c:pt>
                <c:pt idx="431">
                  <c:v>677416</c:v>
                </c:pt>
                <c:pt idx="432">
                  <c:v>678250</c:v>
                </c:pt>
                <c:pt idx="433">
                  <c:v>674453</c:v>
                </c:pt>
                <c:pt idx="434">
                  <c:v>673778</c:v>
                </c:pt>
                <c:pt idx="435">
                  <c:v>672934</c:v>
                </c:pt>
                <c:pt idx="436">
                  <c:v>671450</c:v>
                </c:pt>
                <c:pt idx="437">
                  <c:v>670754</c:v>
                </c:pt>
                <c:pt idx="438">
                  <c:v>669235</c:v>
                </c:pt>
                <c:pt idx="439">
                  <c:v>666300</c:v>
                </c:pt>
                <c:pt idx="440">
                  <c:v>662520</c:v>
                </c:pt>
                <c:pt idx="441">
                  <c:v>661876</c:v>
                </c:pt>
                <c:pt idx="442">
                  <c:v>660309</c:v>
                </c:pt>
                <c:pt idx="443">
                  <c:v>656124</c:v>
                </c:pt>
                <c:pt idx="444">
                  <c:v>654450</c:v>
                </c:pt>
                <c:pt idx="445">
                  <c:v>653761</c:v>
                </c:pt>
                <c:pt idx="446">
                  <c:v>652715</c:v>
                </c:pt>
                <c:pt idx="447">
                  <c:v>649610</c:v>
                </c:pt>
                <c:pt idx="448">
                  <c:v>647883</c:v>
                </c:pt>
                <c:pt idx="449">
                  <c:v>646810</c:v>
                </c:pt>
                <c:pt idx="450">
                  <c:v>644675</c:v>
                </c:pt>
                <c:pt idx="451">
                  <c:v>643710</c:v>
                </c:pt>
                <c:pt idx="452">
                  <c:v>642900</c:v>
                </c:pt>
                <c:pt idx="453">
                  <c:v>638754</c:v>
                </c:pt>
                <c:pt idx="454">
                  <c:v>640444</c:v>
                </c:pt>
                <c:pt idx="455">
                  <c:v>639371</c:v>
                </c:pt>
                <c:pt idx="456">
                  <c:v>635520</c:v>
                </c:pt>
                <c:pt idx="457">
                  <c:v>635188</c:v>
                </c:pt>
                <c:pt idx="458">
                  <c:v>631231</c:v>
                </c:pt>
                <c:pt idx="459">
                  <c:v>630511</c:v>
                </c:pt>
                <c:pt idx="460">
                  <c:v>625348</c:v>
                </c:pt>
                <c:pt idx="461">
                  <c:v>618029</c:v>
                </c:pt>
                <c:pt idx="462">
                  <c:v>619113</c:v>
                </c:pt>
                <c:pt idx="463">
                  <c:v>621851</c:v>
                </c:pt>
                <c:pt idx="464">
                  <c:v>622621</c:v>
                </c:pt>
                <c:pt idx="465">
                  <c:v>633750</c:v>
                </c:pt>
                <c:pt idx="466">
                  <c:v>634353</c:v>
                </c:pt>
                <c:pt idx="467">
                  <c:v>635263</c:v>
                </c:pt>
                <c:pt idx="468">
                  <c:v>636275</c:v>
                </c:pt>
                <c:pt idx="469">
                  <c:v>637579</c:v>
                </c:pt>
                <c:pt idx="470">
                  <c:v>638334</c:v>
                </c:pt>
                <c:pt idx="471">
                  <c:v>638959</c:v>
                </c:pt>
                <c:pt idx="472">
                  <c:v>647084</c:v>
                </c:pt>
                <c:pt idx="473">
                  <c:v>655720</c:v>
                </c:pt>
                <c:pt idx="474">
                  <c:v>656377</c:v>
                </c:pt>
                <c:pt idx="475">
                  <c:v>656834</c:v>
                </c:pt>
                <c:pt idx="476">
                  <c:v>657115</c:v>
                </c:pt>
                <c:pt idx="477">
                  <c:v>657330</c:v>
                </c:pt>
                <c:pt idx="478">
                  <c:v>656801</c:v>
                </c:pt>
                <c:pt idx="479">
                  <c:v>655661</c:v>
                </c:pt>
                <c:pt idx="480">
                  <c:v>654553</c:v>
                </c:pt>
                <c:pt idx="481">
                  <c:v>652958</c:v>
                </c:pt>
                <c:pt idx="482">
                  <c:v>648605</c:v>
                </c:pt>
                <c:pt idx="483">
                  <c:v>647348</c:v>
                </c:pt>
                <c:pt idx="484">
                  <c:v>642110</c:v>
                </c:pt>
                <c:pt idx="485">
                  <c:v>641799</c:v>
                </c:pt>
                <c:pt idx="486">
                  <c:v>644298</c:v>
                </c:pt>
                <c:pt idx="487">
                  <c:v>650387</c:v>
                </c:pt>
                <c:pt idx="488">
                  <c:v>662800</c:v>
                </c:pt>
                <c:pt idx="489">
                  <c:v>666403</c:v>
                </c:pt>
                <c:pt idx="490">
                  <c:v>668982</c:v>
                </c:pt>
                <c:pt idx="491">
                  <c:v>671113</c:v>
                </c:pt>
                <c:pt idx="492">
                  <c:v>671817</c:v>
                </c:pt>
                <c:pt idx="493">
                  <c:v>672792</c:v>
                </c:pt>
                <c:pt idx="494">
                  <c:v>673526</c:v>
                </c:pt>
                <c:pt idx="495">
                  <c:v>671192</c:v>
                </c:pt>
                <c:pt idx="496">
                  <c:v>666987</c:v>
                </c:pt>
                <c:pt idx="497">
                  <c:v>667332</c:v>
                </c:pt>
                <c:pt idx="498">
                  <c:v>670364</c:v>
                </c:pt>
                <c:pt idx="499">
                  <c:v>671350</c:v>
                </c:pt>
                <c:pt idx="500">
                  <c:v>672145</c:v>
                </c:pt>
                <c:pt idx="501">
                  <c:v>673530</c:v>
                </c:pt>
                <c:pt idx="502">
                  <c:v>676010</c:v>
                </c:pt>
                <c:pt idx="503">
                  <c:v>675777</c:v>
                </c:pt>
                <c:pt idx="504">
                  <c:v>677515</c:v>
                </c:pt>
                <c:pt idx="505">
                  <c:v>677938</c:v>
                </c:pt>
                <c:pt idx="506">
                  <c:v>678400</c:v>
                </c:pt>
                <c:pt idx="507">
                  <c:v>681431</c:v>
                </c:pt>
                <c:pt idx="508">
                  <c:v>682050</c:v>
                </c:pt>
                <c:pt idx="509">
                  <c:v>682731</c:v>
                </c:pt>
                <c:pt idx="510">
                  <c:v>683758</c:v>
                </c:pt>
                <c:pt idx="511">
                  <c:v>684937</c:v>
                </c:pt>
                <c:pt idx="512">
                  <c:v>686906</c:v>
                </c:pt>
                <c:pt idx="513">
                  <c:v>687602</c:v>
                </c:pt>
                <c:pt idx="514">
                  <c:v>690216</c:v>
                </c:pt>
                <c:pt idx="515">
                  <c:v>690610</c:v>
                </c:pt>
                <c:pt idx="516">
                  <c:v>691822</c:v>
                </c:pt>
                <c:pt idx="517">
                  <c:v>691837</c:v>
                </c:pt>
                <c:pt idx="518">
                  <c:v>691436</c:v>
                </c:pt>
                <c:pt idx="519">
                  <c:v>690243</c:v>
                </c:pt>
                <c:pt idx="520">
                  <c:v>689055</c:v>
                </c:pt>
                <c:pt idx="521">
                  <c:v>686585</c:v>
                </c:pt>
                <c:pt idx="522">
                  <c:v>684648</c:v>
                </c:pt>
                <c:pt idx="523">
                  <c:v>684707</c:v>
                </c:pt>
                <c:pt idx="524">
                  <c:v>692479</c:v>
                </c:pt>
                <c:pt idx="525">
                  <c:v>694320</c:v>
                </c:pt>
                <c:pt idx="526">
                  <c:v>694361</c:v>
                </c:pt>
                <c:pt idx="527">
                  <c:v>694142</c:v>
                </c:pt>
                <c:pt idx="528">
                  <c:v>693839</c:v>
                </c:pt>
                <c:pt idx="529">
                  <c:v>692737</c:v>
                </c:pt>
                <c:pt idx="530">
                  <c:v>690008</c:v>
                </c:pt>
                <c:pt idx="531">
                  <c:v>687968</c:v>
                </c:pt>
                <c:pt idx="532">
                  <c:v>685980</c:v>
                </c:pt>
                <c:pt idx="533">
                  <c:v>683186</c:v>
                </c:pt>
                <c:pt idx="534">
                  <c:v>680299</c:v>
                </c:pt>
                <c:pt idx="535">
                  <c:v>679338</c:v>
                </c:pt>
                <c:pt idx="536">
                  <c:v>678038</c:v>
                </c:pt>
                <c:pt idx="537">
                  <c:v>677742</c:v>
                </c:pt>
                <c:pt idx="538">
                  <c:v>678655</c:v>
                </c:pt>
                <c:pt idx="539">
                  <c:v>682058</c:v>
                </c:pt>
                <c:pt idx="540">
                  <c:v>697397</c:v>
                </c:pt>
                <c:pt idx="541">
                  <c:v>698976</c:v>
                </c:pt>
                <c:pt idx="542">
                  <c:v>703541</c:v>
                </c:pt>
                <c:pt idx="543">
                  <c:v>704498</c:v>
                </c:pt>
                <c:pt idx="544">
                  <c:v>705190</c:v>
                </c:pt>
                <c:pt idx="545">
                  <c:v>705870</c:v>
                </c:pt>
                <c:pt idx="546">
                  <c:v>707060</c:v>
                </c:pt>
                <c:pt idx="547">
                  <c:v>718622</c:v>
                </c:pt>
                <c:pt idx="548">
                  <c:v>719870</c:v>
                </c:pt>
                <c:pt idx="549">
                  <c:v>725312</c:v>
                </c:pt>
                <c:pt idx="550">
                  <c:v>724060</c:v>
                </c:pt>
                <c:pt idx="551">
                  <c:v>723485</c:v>
                </c:pt>
                <c:pt idx="552">
                  <c:v>722650</c:v>
                </c:pt>
                <c:pt idx="553">
                  <c:v>720275</c:v>
                </c:pt>
                <c:pt idx="555">
                  <c:v>495417</c:v>
                </c:pt>
                <c:pt idx="556">
                  <c:v>492602</c:v>
                </c:pt>
                <c:pt idx="557">
                  <c:v>489686</c:v>
                </c:pt>
                <c:pt idx="558">
                  <c:v>485819</c:v>
                </c:pt>
                <c:pt idx="559">
                  <c:v>484379</c:v>
                </c:pt>
                <c:pt idx="560">
                  <c:v>483766</c:v>
                </c:pt>
                <c:pt idx="561">
                  <c:v>478876</c:v>
                </c:pt>
                <c:pt idx="562">
                  <c:v>477766</c:v>
                </c:pt>
                <c:pt idx="563">
                  <c:v>475709</c:v>
                </c:pt>
                <c:pt idx="564">
                  <c:v>473041</c:v>
                </c:pt>
                <c:pt idx="565">
                  <c:v>472030</c:v>
                </c:pt>
                <c:pt idx="566">
                  <c:v>470470</c:v>
                </c:pt>
                <c:pt idx="567">
                  <c:v>469991</c:v>
                </c:pt>
                <c:pt idx="568">
                  <c:v>472274</c:v>
                </c:pt>
                <c:pt idx="569">
                  <c:v>476628</c:v>
                </c:pt>
                <c:pt idx="570">
                  <c:v>478882</c:v>
                </c:pt>
                <c:pt idx="571">
                  <c:v>479827</c:v>
                </c:pt>
                <c:pt idx="572">
                  <c:v>481536</c:v>
                </c:pt>
                <c:pt idx="573">
                  <c:v>483923</c:v>
                </c:pt>
                <c:pt idx="574">
                  <c:v>488758</c:v>
                </c:pt>
                <c:pt idx="575">
                  <c:v>489429</c:v>
                </c:pt>
                <c:pt idx="576">
                  <c:v>490212</c:v>
                </c:pt>
                <c:pt idx="577">
                  <c:v>491396</c:v>
                </c:pt>
                <c:pt idx="578">
                  <c:v>493900</c:v>
                </c:pt>
                <c:pt idx="579">
                  <c:v>494575</c:v>
                </c:pt>
                <c:pt idx="580">
                  <c:v>495417</c:v>
                </c:pt>
                <c:pt idx="582">
                  <c:v>628557</c:v>
                </c:pt>
                <c:pt idx="583">
                  <c:v>627186</c:v>
                </c:pt>
                <c:pt idx="584">
                  <c:v>629071</c:v>
                </c:pt>
                <c:pt idx="585">
                  <c:v>631025</c:v>
                </c:pt>
                <c:pt idx="586">
                  <c:v>632831</c:v>
                </c:pt>
                <c:pt idx="587">
                  <c:v>634703</c:v>
                </c:pt>
                <c:pt idx="588">
                  <c:v>636571</c:v>
                </c:pt>
                <c:pt idx="589">
                  <c:v>634448</c:v>
                </c:pt>
                <c:pt idx="590">
                  <c:v>622994</c:v>
                </c:pt>
                <c:pt idx="591">
                  <c:v>619833</c:v>
                </c:pt>
                <c:pt idx="592">
                  <c:v>617820</c:v>
                </c:pt>
                <c:pt idx="593">
                  <c:v>616058</c:v>
                </c:pt>
                <c:pt idx="594">
                  <c:v>490778</c:v>
                </c:pt>
                <c:pt idx="595">
                  <c:v>490169</c:v>
                </c:pt>
                <c:pt idx="596">
                  <c:v>489800</c:v>
                </c:pt>
                <c:pt idx="597">
                  <c:v>492515</c:v>
                </c:pt>
                <c:pt idx="598">
                  <c:v>495197</c:v>
                </c:pt>
                <c:pt idx="599">
                  <c:v>496924</c:v>
                </c:pt>
                <c:pt idx="600">
                  <c:v>498361</c:v>
                </c:pt>
                <c:pt idx="601">
                  <c:v>500118</c:v>
                </c:pt>
                <c:pt idx="602">
                  <c:v>500782</c:v>
                </c:pt>
                <c:pt idx="603">
                  <c:v>501126</c:v>
                </c:pt>
                <c:pt idx="604">
                  <c:v>498112</c:v>
                </c:pt>
                <c:pt idx="605">
                  <c:v>490351</c:v>
                </c:pt>
                <c:pt idx="606">
                  <c:v>488724</c:v>
                </c:pt>
                <c:pt idx="607">
                  <c:v>487779</c:v>
                </c:pt>
                <c:pt idx="608">
                  <c:v>488248</c:v>
                </c:pt>
                <c:pt idx="609">
                  <c:v>489942</c:v>
                </c:pt>
                <c:pt idx="610">
                  <c:v>492424</c:v>
                </c:pt>
                <c:pt idx="611">
                  <c:v>488935</c:v>
                </c:pt>
                <c:pt idx="612">
                  <c:v>479823</c:v>
                </c:pt>
                <c:pt idx="613">
                  <c:v>478019</c:v>
                </c:pt>
                <c:pt idx="614">
                  <c:v>476404</c:v>
                </c:pt>
                <c:pt idx="615">
                  <c:v>474595</c:v>
                </c:pt>
                <c:pt idx="616">
                  <c:v>474017</c:v>
                </c:pt>
                <c:pt idx="617">
                  <c:v>475444</c:v>
                </c:pt>
                <c:pt idx="618">
                  <c:v>476785</c:v>
                </c:pt>
                <c:pt idx="619">
                  <c:v>484982</c:v>
                </c:pt>
                <c:pt idx="620">
                  <c:v>488742</c:v>
                </c:pt>
                <c:pt idx="621">
                  <c:v>489934</c:v>
                </c:pt>
                <c:pt idx="622">
                  <c:v>492662</c:v>
                </c:pt>
                <c:pt idx="623">
                  <c:v>499657</c:v>
                </c:pt>
                <c:pt idx="624">
                  <c:v>500904</c:v>
                </c:pt>
                <c:pt idx="625">
                  <c:v>500728</c:v>
                </c:pt>
                <c:pt idx="626">
                  <c:v>497672</c:v>
                </c:pt>
                <c:pt idx="627">
                  <c:v>496352</c:v>
                </c:pt>
                <c:pt idx="628">
                  <c:v>494754</c:v>
                </c:pt>
                <c:pt idx="629">
                  <c:v>490368</c:v>
                </c:pt>
                <c:pt idx="630">
                  <c:v>487721</c:v>
                </c:pt>
                <c:pt idx="631">
                  <c:v>484179</c:v>
                </c:pt>
                <c:pt idx="632">
                  <c:v>482895</c:v>
                </c:pt>
                <c:pt idx="633">
                  <c:v>480492</c:v>
                </c:pt>
                <c:pt idx="634">
                  <c:v>477588</c:v>
                </c:pt>
                <c:pt idx="635">
                  <c:v>476964</c:v>
                </c:pt>
                <c:pt idx="636">
                  <c:v>472792</c:v>
                </c:pt>
                <c:pt idx="637">
                  <c:v>470840</c:v>
                </c:pt>
                <c:pt idx="638">
                  <c:v>460857</c:v>
                </c:pt>
                <c:pt idx="639">
                  <c:v>455120</c:v>
                </c:pt>
                <c:pt idx="640">
                  <c:v>454671</c:v>
                </c:pt>
                <c:pt idx="641">
                  <c:v>454757</c:v>
                </c:pt>
                <c:pt idx="642">
                  <c:v>454346</c:v>
                </c:pt>
                <c:pt idx="643">
                  <c:v>453721</c:v>
                </c:pt>
                <c:pt idx="644">
                  <c:v>453878</c:v>
                </c:pt>
                <c:pt idx="645">
                  <c:v>454684</c:v>
                </c:pt>
                <c:pt idx="646">
                  <c:v>455610</c:v>
                </c:pt>
                <c:pt idx="647">
                  <c:v>459946</c:v>
                </c:pt>
                <c:pt idx="648">
                  <c:v>460911</c:v>
                </c:pt>
                <c:pt idx="649">
                  <c:v>462187</c:v>
                </c:pt>
                <c:pt idx="650">
                  <c:v>465132</c:v>
                </c:pt>
                <c:pt idx="651">
                  <c:v>464092</c:v>
                </c:pt>
                <c:pt idx="652">
                  <c:v>462116</c:v>
                </c:pt>
                <c:pt idx="653">
                  <c:v>459818</c:v>
                </c:pt>
                <c:pt idx="654">
                  <c:v>458590</c:v>
                </c:pt>
                <c:pt idx="655">
                  <c:v>462851</c:v>
                </c:pt>
                <c:pt idx="656">
                  <c:v>465449</c:v>
                </c:pt>
                <c:pt idx="657">
                  <c:v>467325</c:v>
                </c:pt>
                <c:pt idx="658">
                  <c:v>474386</c:v>
                </c:pt>
                <c:pt idx="659">
                  <c:v>478495</c:v>
                </c:pt>
                <c:pt idx="660">
                  <c:v>477903</c:v>
                </c:pt>
                <c:pt idx="661">
                  <c:v>479340</c:v>
                </c:pt>
                <c:pt idx="662">
                  <c:v>471926</c:v>
                </c:pt>
                <c:pt idx="663">
                  <c:v>467560</c:v>
                </c:pt>
                <c:pt idx="664">
                  <c:v>466145</c:v>
                </c:pt>
                <c:pt idx="665">
                  <c:v>465415</c:v>
                </c:pt>
                <c:pt idx="666">
                  <c:v>466575</c:v>
                </c:pt>
                <c:pt idx="667">
                  <c:v>468004</c:v>
                </c:pt>
                <c:pt idx="668">
                  <c:v>472184</c:v>
                </c:pt>
                <c:pt idx="669">
                  <c:v>473896</c:v>
                </c:pt>
                <c:pt idx="670">
                  <c:v>471921</c:v>
                </c:pt>
                <c:pt idx="671">
                  <c:v>473034</c:v>
                </c:pt>
                <c:pt idx="672">
                  <c:v>476920</c:v>
                </c:pt>
                <c:pt idx="673">
                  <c:v>480176</c:v>
                </c:pt>
                <c:pt idx="674">
                  <c:v>480213</c:v>
                </c:pt>
                <c:pt idx="675">
                  <c:v>478449</c:v>
                </c:pt>
                <c:pt idx="676">
                  <c:v>478267</c:v>
                </c:pt>
                <c:pt idx="677">
                  <c:v>478537</c:v>
                </c:pt>
                <c:pt idx="678">
                  <c:v>477079</c:v>
                </c:pt>
                <c:pt idx="679">
                  <c:v>475839</c:v>
                </c:pt>
                <c:pt idx="680">
                  <c:v>474352</c:v>
                </c:pt>
                <c:pt idx="681">
                  <c:v>470658</c:v>
                </c:pt>
                <c:pt idx="682">
                  <c:v>466735</c:v>
                </c:pt>
                <c:pt idx="683">
                  <c:v>464889</c:v>
                </c:pt>
                <c:pt idx="684">
                  <c:v>456313</c:v>
                </c:pt>
                <c:pt idx="685">
                  <c:v>453050</c:v>
                </c:pt>
                <c:pt idx="686">
                  <c:v>442781</c:v>
                </c:pt>
                <c:pt idx="687">
                  <c:v>444741</c:v>
                </c:pt>
                <c:pt idx="688">
                  <c:v>445810</c:v>
                </c:pt>
                <c:pt idx="689">
                  <c:v>448511</c:v>
                </c:pt>
                <c:pt idx="690">
                  <c:v>448868</c:v>
                </c:pt>
                <c:pt idx="691">
                  <c:v>448762</c:v>
                </c:pt>
                <c:pt idx="692">
                  <c:v>447806</c:v>
                </c:pt>
                <c:pt idx="693">
                  <c:v>447058</c:v>
                </c:pt>
                <c:pt idx="694">
                  <c:v>446469</c:v>
                </c:pt>
                <c:pt idx="695">
                  <c:v>445961</c:v>
                </c:pt>
                <c:pt idx="696">
                  <c:v>445575</c:v>
                </c:pt>
                <c:pt idx="697">
                  <c:v>446856</c:v>
                </c:pt>
                <c:pt idx="698">
                  <c:v>447550</c:v>
                </c:pt>
                <c:pt idx="699">
                  <c:v>448007</c:v>
                </c:pt>
                <c:pt idx="700">
                  <c:v>448306</c:v>
                </c:pt>
                <c:pt idx="701">
                  <c:v>448786</c:v>
                </c:pt>
                <c:pt idx="702">
                  <c:v>449322</c:v>
                </c:pt>
                <c:pt idx="703">
                  <c:v>454695</c:v>
                </c:pt>
                <c:pt idx="704">
                  <c:v>457676</c:v>
                </c:pt>
                <c:pt idx="705">
                  <c:v>462208</c:v>
                </c:pt>
                <c:pt idx="706">
                  <c:v>461585</c:v>
                </c:pt>
                <c:pt idx="707">
                  <c:v>457415</c:v>
                </c:pt>
                <c:pt idx="708">
                  <c:v>457109</c:v>
                </c:pt>
                <c:pt idx="709">
                  <c:v>454123</c:v>
                </c:pt>
                <c:pt idx="710">
                  <c:v>451712</c:v>
                </c:pt>
                <c:pt idx="711">
                  <c:v>446606</c:v>
                </c:pt>
                <c:pt idx="712">
                  <c:v>446844</c:v>
                </c:pt>
                <c:pt idx="713">
                  <c:v>445511</c:v>
                </c:pt>
                <c:pt idx="714">
                  <c:v>444414</c:v>
                </c:pt>
                <c:pt idx="715">
                  <c:v>444045</c:v>
                </c:pt>
                <c:pt idx="716">
                  <c:v>444386</c:v>
                </c:pt>
                <c:pt idx="717">
                  <c:v>445784</c:v>
                </c:pt>
                <c:pt idx="718">
                  <c:v>445756</c:v>
                </c:pt>
                <c:pt idx="719">
                  <c:v>445969</c:v>
                </c:pt>
                <c:pt idx="720">
                  <c:v>448530</c:v>
                </c:pt>
                <c:pt idx="721">
                  <c:v>449471</c:v>
                </c:pt>
                <c:pt idx="722">
                  <c:v>450677</c:v>
                </c:pt>
                <c:pt idx="723">
                  <c:v>452290</c:v>
                </c:pt>
                <c:pt idx="724">
                  <c:v>453310</c:v>
                </c:pt>
                <c:pt idx="725">
                  <c:v>452023</c:v>
                </c:pt>
                <c:pt idx="726">
                  <c:v>451268</c:v>
                </c:pt>
                <c:pt idx="727">
                  <c:v>453940</c:v>
                </c:pt>
                <c:pt idx="728">
                  <c:v>458671</c:v>
                </c:pt>
                <c:pt idx="729">
                  <c:v>462904</c:v>
                </c:pt>
                <c:pt idx="730">
                  <c:v>464112</c:v>
                </c:pt>
                <c:pt idx="731">
                  <c:v>467476</c:v>
                </c:pt>
                <c:pt idx="732">
                  <c:v>470433</c:v>
                </c:pt>
                <c:pt idx="733">
                  <c:v>474899</c:v>
                </c:pt>
                <c:pt idx="734">
                  <c:v>478041</c:v>
                </c:pt>
                <c:pt idx="735">
                  <c:v>484002</c:v>
                </c:pt>
                <c:pt idx="736">
                  <c:v>485054</c:v>
                </c:pt>
                <c:pt idx="737">
                  <c:v>485406</c:v>
                </c:pt>
                <c:pt idx="738">
                  <c:v>482426</c:v>
                </c:pt>
                <c:pt idx="739">
                  <c:v>480412</c:v>
                </c:pt>
                <c:pt idx="740">
                  <c:v>490327</c:v>
                </c:pt>
                <c:pt idx="741">
                  <c:v>491923</c:v>
                </c:pt>
                <c:pt idx="742">
                  <c:v>497557</c:v>
                </c:pt>
                <c:pt idx="743">
                  <c:v>504444</c:v>
                </c:pt>
                <c:pt idx="744">
                  <c:v>506770</c:v>
                </c:pt>
                <c:pt idx="745">
                  <c:v>508679</c:v>
                </c:pt>
                <c:pt idx="746">
                  <c:v>503331</c:v>
                </c:pt>
                <c:pt idx="747">
                  <c:v>502746</c:v>
                </c:pt>
                <c:pt idx="748">
                  <c:v>503866</c:v>
                </c:pt>
                <c:pt idx="749">
                  <c:v>505645</c:v>
                </c:pt>
                <c:pt idx="750">
                  <c:v>506271</c:v>
                </c:pt>
                <c:pt idx="751">
                  <c:v>510907</c:v>
                </c:pt>
                <c:pt idx="752">
                  <c:v>513393</c:v>
                </c:pt>
                <c:pt idx="753">
                  <c:v>515267</c:v>
                </c:pt>
                <c:pt idx="754">
                  <c:v>517081</c:v>
                </c:pt>
                <c:pt idx="755">
                  <c:v>515433</c:v>
                </c:pt>
                <c:pt idx="756">
                  <c:v>516777</c:v>
                </c:pt>
                <c:pt idx="757">
                  <c:v>519579</c:v>
                </c:pt>
                <c:pt idx="758">
                  <c:v>522962</c:v>
                </c:pt>
                <c:pt idx="759">
                  <c:v>521686</c:v>
                </c:pt>
                <c:pt idx="760">
                  <c:v>519794</c:v>
                </c:pt>
                <c:pt idx="761">
                  <c:v>519605</c:v>
                </c:pt>
                <c:pt idx="762">
                  <c:v>518216</c:v>
                </c:pt>
                <c:pt idx="763">
                  <c:v>516371</c:v>
                </c:pt>
                <c:pt idx="764">
                  <c:v>510529</c:v>
                </c:pt>
                <c:pt idx="765">
                  <c:v>510052</c:v>
                </c:pt>
                <c:pt idx="766">
                  <c:v>510849</c:v>
                </c:pt>
                <c:pt idx="767">
                  <c:v>518380</c:v>
                </c:pt>
                <c:pt idx="768">
                  <c:v>522199</c:v>
                </c:pt>
                <c:pt idx="769">
                  <c:v>525357</c:v>
                </c:pt>
                <c:pt idx="770">
                  <c:v>528688</c:v>
                </c:pt>
                <c:pt idx="771">
                  <c:v>531541</c:v>
                </c:pt>
                <c:pt idx="772">
                  <c:v>533717</c:v>
                </c:pt>
                <c:pt idx="773">
                  <c:v>541636</c:v>
                </c:pt>
                <c:pt idx="774">
                  <c:v>546674</c:v>
                </c:pt>
                <c:pt idx="775">
                  <c:v>548969</c:v>
                </c:pt>
                <c:pt idx="776">
                  <c:v>551790</c:v>
                </c:pt>
                <c:pt idx="777">
                  <c:v>557666</c:v>
                </c:pt>
                <c:pt idx="778">
                  <c:v>559069</c:v>
                </c:pt>
                <c:pt idx="779">
                  <c:v>568221</c:v>
                </c:pt>
                <c:pt idx="780">
                  <c:v>569983</c:v>
                </c:pt>
                <c:pt idx="781">
                  <c:v>571657</c:v>
                </c:pt>
                <c:pt idx="782">
                  <c:v>573614</c:v>
                </c:pt>
                <c:pt idx="783">
                  <c:v>575183</c:v>
                </c:pt>
                <c:pt idx="784">
                  <c:v>579731</c:v>
                </c:pt>
                <c:pt idx="785">
                  <c:v>578155</c:v>
                </c:pt>
                <c:pt idx="786">
                  <c:v>577297</c:v>
                </c:pt>
                <c:pt idx="787">
                  <c:v>578185</c:v>
                </c:pt>
                <c:pt idx="788">
                  <c:v>578569</c:v>
                </c:pt>
                <c:pt idx="789">
                  <c:v>579825</c:v>
                </c:pt>
                <c:pt idx="790">
                  <c:v>575928</c:v>
                </c:pt>
                <c:pt idx="791">
                  <c:v>570806</c:v>
                </c:pt>
                <c:pt idx="792">
                  <c:v>553123</c:v>
                </c:pt>
                <c:pt idx="793">
                  <c:v>554361</c:v>
                </c:pt>
                <c:pt idx="794">
                  <c:v>557223</c:v>
                </c:pt>
                <c:pt idx="795">
                  <c:v>561522</c:v>
                </c:pt>
                <c:pt idx="796">
                  <c:v>565987</c:v>
                </c:pt>
                <c:pt idx="797">
                  <c:v>572093</c:v>
                </c:pt>
                <c:pt idx="798">
                  <c:v>580598</c:v>
                </c:pt>
                <c:pt idx="799">
                  <c:v>582256</c:v>
                </c:pt>
                <c:pt idx="800">
                  <c:v>583142</c:v>
                </c:pt>
                <c:pt idx="801">
                  <c:v>583518</c:v>
                </c:pt>
                <c:pt idx="802">
                  <c:v>581544</c:v>
                </c:pt>
                <c:pt idx="803">
                  <c:v>580280</c:v>
                </c:pt>
                <c:pt idx="804">
                  <c:v>578550</c:v>
                </c:pt>
                <c:pt idx="805">
                  <c:v>576526</c:v>
                </c:pt>
                <c:pt idx="806">
                  <c:v>574689</c:v>
                </c:pt>
                <c:pt idx="807">
                  <c:v>573178</c:v>
                </c:pt>
                <c:pt idx="808">
                  <c:v>575660</c:v>
                </c:pt>
                <c:pt idx="809">
                  <c:v>575343</c:v>
                </c:pt>
                <c:pt idx="810">
                  <c:v>575734</c:v>
                </c:pt>
                <c:pt idx="811">
                  <c:v>580393</c:v>
                </c:pt>
                <c:pt idx="812">
                  <c:v>581730</c:v>
                </c:pt>
                <c:pt idx="813">
                  <c:v>583840</c:v>
                </c:pt>
                <c:pt idx="814">
                  <c:v>587368</c:v>
                </c:pt>
                <c:pt idx="815">
                  <c:v>592856</c:v>
                </c:pt>
                <c:pt idx="816">
                  <c:v>594179</c:v>
                </c:pt>
                <c:pt idx="817">
                  <c:v>597538</c:v>
                </c:pt>
                <c:pt idx="818">
                  <c:v>601271</c:v>
                </c:pt>
                <c:pt idx="819">
                  <c:v>608571</c:v>
                </c:pt>
                <c:pt idx="820">
                  <c:v>609898</c:v>
                </c:pt>
                <c:pt idx="821">
                  <c:v>613666</c:v>
                </c:pt>
                <c:pt idx="822">
                  <c:v>614867</c:v>
                </c:pt>
                <c:pt idx="823">
                  <c:v>620952</c:v>
                </c:pt>
                <c:pt idx="824">
                  <c:v>618758</c:v>
                </c:pt>
                <c:pt idx="825">
                  <c:v>617946</c:v>
                </c:pt>
                <c:pt idx="826">
                  <c:v>608364</c:v>
                </c:pt>
                <c:pt idx="827">
                  <c:v>604486</c:v>
                </c:pt>
                <c:pt idx="828">
                  <c:v>604418</c:v>
                </c:pt>
                <c:pt idx="829">
                  <c:v>601791</c:v>
                </c:pt>
                <c:pt idx="830">
                  <c:v>600217</c:v>
                </c:pt>
                <c:pt idx="831">
                  <c:v>598611</c:v>
                </c:pt>
                <c:pt idx="832">
                  <c:v>596423</c:v>
                </c:pt>
                <c:pt idx="833">
                  <c:v>597870</c:v>
                </c:pt>
                <c:pt idx="834">
                  <c:v>596341</c:v>
                </c:pt>
                <c:pt idx="835">
                  <c:v>594533</c:v>
                </c:pt>
                <c:pt idx="836">
                  <c:v>586325</c:v>
                </c:pt>
                <c:pt idx="837">
                  <c:v>584116</c:v>
                </c:pt>
                <c:pt idx="838">
                  <c:v>589131</c:v>
                </c:pt>
                <c:pt idx="839">
                  <c:v>591739</c:v>
                </c:pt>
                <c:pt idx="840">
                  <c:v>593197</c:v>
                </c:pt>
                <c:pt idx="841">
                  <c:v>589660</c:v>
                </c:pt>
                <c:pt idx="842">
                  <c:v>586689</c:v>
                </c:pt>
                <c:pt idx="843">
                  <c:v>576949</c:v>
                </c:pt>
                <c:pt idx="844">
                  <c:v>575669</c:v>
                </c:pt>
                <c:pt idx="845">
                  <c:v>576997</c:v>
                </c:pt>
                <c:pt idx="846">
                  <c:v>578325</c:v>
                </c:pt>
                <c:pt idx="847">
                  <c:v>579772</c:v>
                </c:pt>
                <c:pt idx="848">
                  <c:v>578175</c:v>
                </c:pt>
                <c:pt idx="849">
                  <c:v>574205</c:v>
                </c:pt>
                <c:pt idx="850">
                  <c:v>571580</c:v>
                </c:pt>
                <c:pt idx="851">
                  <c:v>570617</c:v>
                </c:pt>
                <c:pt idx="852">
                  <c:v>568801</c:v>
                </c:pt>
                <c:pt idx="853">
                  <c:v>566037</c:v>
                </c:pt>
                <c:pt idx="854">
                  <c:v>563337</c:v>
                </c:pt>
                <c:pt idx="855">
                  <c:v>561478</c:v>
                </c:pt>
                <c:pt idx="856">
                  <c:v>554451</c:v>
                </c:pt>
                <c:pt idx="857">
                  <c:v>555569</c:v>
                </c:pt>
                <c:pt idx="858">
                  <c:v>557805</c:v>
                </c:pt>
                <c:pt idx="859">
                  <c:v>559916</c:v>
                </c:pt>
                <c:pt idx="860">
                  <c:v>562653</c:v>
                </c:pt>
                <c:pt idx="861">
                  <c:v>565447</c:v>
                </c:pt>
                <c:pt idx="862">
                  <c:v>565644</c:v>
                </c:pt>
                <c:pt idx="863">
                  <c:v>562387</c:v>
                </c:pt>
                <c:pt idx="864">
                  <c:v>552307</c:v>
                </c:pt>
                <c:pt idx="865">
                  <c:v>550754</c:v>
                </c:pt>
                <c:pt idx="866">
                  <c:v>545903</c:v>
                </c:pt>
                <c:pt idx="867">
                  <c:v>542722</c:v>
                </c:pt>
                <c:pt idx="868">
                  <c:v>540482</c:v>
                </c:pt>
                <c:pt idx="869">
                  <c:v>534852</c:v>
                </c:pt>
                <c:pt idx="870">
                  <c:v>536319</c:v>
                </c:pt>
                <c:pt idx="871">
                  <c:v>538762</c:v>
                </c:pt>
                <c:pt idx="872">
                  <c:v>540618</c:v>
                </c:pt>
                <c:pt idx="873">
                  <c:v>545414</c:v>
                </c:pt>
                <c:pt idx="874">
                  <c:v>551609</c:v>
                </c:pt>
                <c:pt idx="875">
                  <c:v>544447</c:v>
                </c:pt>
                <c:pt idx="876">
                  <c:v>537330</c:v>
                </c:pt>
                <c:pt idx="877">
                  <c:v>538051</c:v>
                </c:pt>
                <c:pt idx="878">
                  <c:v>538654</c:v>
                </c:pt>
                <c:pt idx="879">
                  <c:v>537871</c:v>
                </c:pt>
                <c:pt idx="880">
                  <c:v>542652</c:v>
                </c:pt>
                <c:pt idx="881">
                  <c:v>544876</c:v>
                </c:pt>
                <c:pt idx="882">
                  <c:v>545193</c:v>
                </c:pt>
                <c:pt idx="883">
                  <c:v>543109</c:v>
                </c:pt>
                <c:pt idx="884">
                  <c:v>540515</c:v>
                </c:pt>
                <c:pt idx="885">
                  <c:v>539054</c:v>
                </c:pt>
                <c:pt idx="886">
                  <c:v>536581</c:v>
                </c:pt>
                <c:pt idx="887">
                  <c:v>531190</c:v>
                </c:pt>
                <c:pt idx="888">
                  <c:v>529433</c:v>
                </c:pt>
                <c:pt idx="889">
                  <c:v>532423</c:v>
                </c:pt>
                <c:pt idx="890">
                  <c:v>535065</c:v>
                </c:pt>
                <c:pt idx="891">
                  <c:v>540691</c:v>
                </c:pt>
                <c:pt idx="892">
                  <c:v>546428</c:v>
                </c:pt>
                <c:pt idx="893">
                  <c:v>547824</c:v>
                </c:pt>
                <c:pt idx="894">
                  <c:v>549132</c:v>
                </c:pt>
                <c:pt idx="895">
                  <c:v>547247</c:v>
                </c:pt>
                <c:pt idx="896">
                  <c:v>540071</c:v>
                </c:pt>
                <c:pt idx="897">
                  <c:v>539393</c:v>
                </c:pt>
                <c:pt idx="898">
                  <c:v>541217</c:v>
                </c:pt>
                <c:pt idx="899">
                  <c:v>540496</c:v>
                </c:pt>
                <c:pt idx="900">
                  <c:v>538289</c:v>
                </c:pt>
                <c:pt idx="901">
                  <c:v>532267</c:v>
                </c:pt>
                <c:pt idx="902">
                  <c:v>529025</c:v>
                </c:pt>
                <c:pt idx="903">
                  <c:v>528612</c:v>
                </c:pt>
                <c:pt idx="904">
                  <c:v>528244</c:v>
                </c:pt>
                <c:pt idx="905">
                  <c:v>537155</c:v>
                </c:pt>
                <c:pt idx="906">
                  <c:v>542451</c:v>
                </c:pt>
                <c:pt idx="907">
                  <c:v>550517</c:v>
                </c:pt>
                <c:pt idx="908">
                  <c:v>558007</c:v>
                </c:pt>
                <c:pt idx="909">
                  <c:v>560187</c:v>
                </c:pt>
                <c:pt idx="910">
                  <c:v>562546</c:v>
                </c:pt>
                <c:pt idx="911">
                  <c:v>566903</c:v>
                </c:pt>
                <c:pt idx="912">
                  <c:v>567131</c:v>
                </c:pt>
                <c:pt idx="913">
                  <c:v>566774</c:v>
                </c:pt>
                <c:pt idx="914">
                  <c:v>565001</c:v>
                </c:pt>
                <c:pt idx="915">
                  <c:v>562842</c:v>
                </c:pt>
                <c:pt idx="916">
                  <c:v>557860</c:v>
                </c:pt>
                <c:pt idx="917">
                  <c:v>556444</c:v>
                </c:pt>
                <c:pt idx="918">
                  <c:v>554789</c:v>
                </c:pt>
                <c:pt idx="919">
                  <c:v>556143</c:v>
                </c:pt>
                <c:pt idx="920">
                  <c:v>557917</c:v>
                </c:pt>
                <c:pt idx="921">
                  <c:v>565233</c:v>
                </c:pt>
                <c:pt idx="922">
                  <c:v>571650</c:v>
                </c:pt>
                <c:pt idx="923">
                  <c:v>572999</c:v>
                </c:pt>
                <c:pt idx="924">
                  <c:v>588751</c:v>
                </c:pt>
                <c:pt idx="925">
                  <c:v>604598</c:v>
                </c:pt>
                <c:pt idx="926">
                  <c:v>607031</c:v>
                </c:pt>
                <c:pt idx="927">
                  <c:v>609986</c:v>
                </c:pt>
                <c:pt idx="928">
                  <c:v>615323</c:v>
                </c:pt>
                <c:pt idx="929">
                  <c:v>616772</c:v>
                </c:pt>
                <c:pt idx="930">
                  <c:v>619119</c:v>
                </c:pt>
                <c:pt idx="931">
                  <c:v>622497</c:v>
                </c:pt>
                <c:pt idx="932">
                  <c:v>626402</c:v>
                </c:pt>
                <c:pt idx="933">
                  <c:v>628557</c:v>
                </c:pt>
                <c:pt idx="935">
                  <c:v>625444</c:v>
                </c:pt>
                <c:pt idx="936">
                  <c:v>624219</c:v>
                </c:pt>
                <c:pt idx="937">
                  <c:v>622177</c:v>
                </c:pt>
                <c:pt idx="938">
                  <c:v>620605</c:v>
                </c:pt>
                <c:pt idx="939">
                  <c:v>619689</c:v>
                </c:pt>
                <c:pt idx="940">
                  <c:v>618412</c:v>
                </c:pt>
                <c:pt idx="941">
                  <c:v>617666</c:v>
                </c:pt>
                <c:pt idx="942">
                  <c:v>616680</c:v>
                </c:pt>
                <c:pt idx="943">
                  <c:v>615991</c:v>
                </c:pt>
                <c:pt idx="944">
                  <c:v>615111</c:v>
                </c:pt>
                <c:pt idx="945">
                  <c:v>614418</c:v>
                </c:pt>
                <c:pt idx="946">
                  <c:v>613432</c:v>
                </c:pt>
                <c:pt idx="947">
                  <c:v>612518</c:v>
                </c:pt>
                <c:pt idx="948">
                  <c:v>612037</c:v>
                </c:pt>
                <c:pt idx="949">
                  <c:v>615663</c:v>
                </c:pt>
                <c:pt idx="950">
                  <c:v>621995</c:v>
                </c:pt>
                <c:pt idx="951">
                  <c:v>629272</c:v>
                </c:pt>
                <c:pt idx="952">
                  <c:v>631848</c:v>
                </c:pt>
                <c:pt idx="953">
                  <c:v>632292</c:v>
                </c:pt>
                <c:pt idx="954">
                  <c:v>625444</c:v>
                </c:pt>
                <c:pt idx="956">
                  <c:v>585604</c:v>
                </c:pt>
                <c:pt idx="957">
                  <c:v>585925</c:v>
                </c:pt>
                <c:pt idx="958">
                  <c:v>586586</c:v>
                </c:pt>
                <c:pt idx="959">
                  <c:v>591788</c:v>
                </c:pt>
                <c:pt idx="960">
                  <c:v>592400</c:v>
                </c:pt>
                <c:pt idx="961">
                  <c:v>587535</c:v>
                </c:pt>
                <c:pt idx="962">
                  <c:v>585851</c:v>
                </c:pt>
                <c:pt idx="963">
                  <c:v>581211</c:v>
                </c:pt>
                <c:pt idx="964">
                  <c:v>575649</c:v>
                </c:pt>
                <c:pt idx="965">
                  <c:v>574328</c:v>
                </c:pt>
                <c:pt idx="966">
                  <c:v>572467</c:v>
                </c:pt>
                <c:pt idx="967">
                  <c:v>569929</c:v>
                </c:pt>
                <c:pt idx="968">
                  <c:v>567942</c:v>
                </c:pt>
                <c:pt idx="969">
                  <c:v>562207</c:v>
                </c:pt>
                <c:pt idx="970">
                  <c:v>560886</c:v>
                </c:pt>
                <c:pt idx="971">
                  <c:v>530335</c:v>
                </c:pt>
                <c:pt idx="972">
                  <c:v>517580</c:v>
                </c:pt>
                <c:pt idx="973">
                  <c:v>516385</c:v>
                </c:pt>
                <c:pt idx="974">
                  <c:v>515163</c:v>
                </c:pt>
                <c:pt idx="975">
                  <c:v>513828</c:v>
                </c:pt>
                <c:pt idx="976">
                  <c:v>512364</c:v>
                </c:pt>
                <c:pt idx="977">
                  <c:v>511011</c:v>
                </c:pt>
                <c:pt idx="978">
                  <c:v>509659</c:v>
                </c:pt>
                <c:pt idx="979">
                  <c:v>508528</c:v>
                </c:pt>
                <c:pt idx="980">
                  <c:v>507009</c:v>
                </c:pt>
                <c:pt idx="981">
                  <c:v>507012</c:v>
                </c:pt>
                <c:pt idx="982">
                  <c:v>501841</c:v>
                </c:pt>
                <c:pt idx="983">
                  <c:v>493064</c:v>
                </c:pt>
                <c:pt idx="984">
                  <c:v>489492</c:v>
                </c:pt>
                <c:pt idx="985">
                  <c:v>485874</c:v>
                </c:pt>
                <c:pt idx="986">
                  <c:v>483579</c:v>
                </c:pt>
                <c:pt idx="987">
                  <c:v>480326</c:v>
                </c:pt>
                <c:pt idx="988">
                  <c:v>476731</c:v>
                </c:pt>
                <c:pt idx="989">
                  <c:v>476426</c:v>
                </c:pt>
                <c:pt idx="990">
                  <c:v>473580</c:v>
                </c:pt>
                <c:pt idx="991">
                  <c:v>471485</c:v>
                </c:pt>
                <c:pt idx="992">
                  <c:v>469937</c:v>
                </c:pt>
                <c:pt idx="993">
                  <c:v>468615</c:v>
                </c:pt>
                <c:pt idx="994">
                  <c:v>467117</c:v>
                </c:pt>
                <c:pt idx="995">
                  <c:v>464205</c:v>
                </c:pt>
                <c:pt idx="996">
                  <c:v>465896</c:v>
                </c:pt>
                <c:pt idx="997">
                  <c:v>468646</c:v>
                </c:pt>
                <c:pt idx="998">
                  <c:v>470394</c:v>
                </c:pt>
                <c:pt idx="999">
                  <c:v>472019</c:v>
                </c:pt>
                <c:pt idx="1000">
                  <c:v>474215</c:v>
                </c:pt>
                <c:pt idx="1001">
                  <c:v>475903</c:v>
                </c:pt>
                <c:pt idx="1002">
                  <c:v>475334</c:v>
                </c:pt>
                <c:pt idx="1003">
                  <c:v>472108</c:v>
                </c:pt>
                <c:pt idx="1004">
                  <c:v>467980</c:v>
                </c:pt>
                <c:pt idx="1005">
                  <c:v>466525</c:v>
                </c:pt>
                <c:pt idx="1006">
                  <c:v>463126</c:v>
                </c:pt>
                <c:pt idx="1007">
                  <c:v>461296</c:v>
                </c:pt>
                <c:pt idx="1008">
                  <c:v>453721</c:v>
                </c:pt>
                <c:pt idx="1009">
                  <c:v>453229</c:v>
                </c:pt>
                <c:pt idx="1010">
                  <c:v>453312</c:v>
                </c:pt>
                <c:pt idx="1011">
                  <c:v>453949</c:v>
                </c:pt>
                <c:pt idx="1012">
                  <c:v>454848</c:v>
                </c:pt>
                <c:pt idx="1013">
                  <c:v>456741</c:v>
                </c:pt>
                <c:pt idx="1014">
                  <c:v>459602</c:v>
                </c:pt>
                <c:pt idx="1015">
                  <c:v>462213</c:v>
                </c:pt>
                <c:pt idx="1016">
                  <c:v>466626</c:v>
                </c:pt>
                <c:pt idx="1017">
                  <c:v>474383</c:v>
                </c:pt>
                <c:pt idx="1018">
                  <c:v>476898</c:v>
                </c:pt>
                <c:pt idx="1019">
                  <c:v>478623</c:v>
                </c:pt>
                <c:pt idx="1020">
                  <c:v>482668</c:v>
                </c:pt>
                <c:pt idx="1021">
                  <c:v>484080</c:v>
                </c:pt>
                <c:pt idx="1022">
                  <c:v>485830</c:v>
                </c:pt>
                <c:pt idx="1023">
                  <c:v>488187</c:v>
                </c:pt>
                <c:pt idx="1024">
                  <c:v>490712</c:v>
                </c:pt>
                <c:pt idx="1025">
                  <c:v>493591</c:v>
                </c:pt>
                <c:pt idx="1026">
                  <c:v>501041</c:v>
                </c:pt>
                <c:pt idx="1027">
                  <c:v>504824</c:v>
                </c:pt>
                <c:pt idx="1028">
                  <c:v>509767</c:v>
                </c:pt>
                <c:pt idx="1029">
                  <c:v>511869</c:v>
                </c:pt>
                <c:pt idx="1030">
                  <c:v>514761</c:v>
                </c:pt>
                <c:pt idx="1031">
                  <c:v>516054</c:v>
                </c:pt>
                <c:pt idx="1032">
                  <c:v>523674</c:v>
                </c:pt>
                <c:pt idx="1033">
                  <c:v>528187</c:v>
                </c:pt>
                <c:pt idx="1034">
                  <c:v>529966</c:v>
                </c:pt>
                <c:pt idx="1035">
                  <c:v>532840</c:v>
                </c:pt>
                <c:pt idx="1036">
                  <c:v>535038</c:v>
                </c:pt>
                <c:pt idx="1037">
                  <c:v>539130</c:v>
                </c:pt>
                <c:pt idx="1038">
                  <c:v>542573</c:v>
                </c:pt>
                <c:pt idx="1039">
                  <c:v>543641</c:v>
                </c:pt>
                <c:pt idx="1040">
                  <c:v>546113</c:v>
                </c:pt>
                <c:pt idx="1041">
                  <c:v>547593</c:v>
                </c:pt>
                <c:pt idx="1042">
                  <c:v>557259</c:v>
                </c:pt>
                <c:pt idx="1043">
                  <c:v>559782</c:v>
                </c:pt>
                <c:pt idx="1044">
                  <c:v>562391</c:v>
                </c:pt>
                <c:pt idx="1045">
                  <c:v>566009</c:v>
                </c:pt>
                <c:pt idx="1046">
                  <c:v>567469</c:v>
                </c:pt>
                <c:pt idx="1047">
                  <c:v>569408</c:v>
                </c:pt>
                <c:pt idx="1048">
                  <c:v>570598</c:v>
                </c:pt>
                <c:pt idx="1049">
                  <c:v>572809</c:v>
                </c:pt>
                <c:pt idx="1050">
                  <c:v>575691</c:v>
                </c:pt>
                <c:pt idx="1051">
                  <c:v>577362</c:v>
                </c:pt>
                <c:pt idx="1052">
                  <c:v>583997</c:v>
                </c:pt>
                <c:pt idx="1053">
                  <c:v>586624</c:v>
                </c:pt>
                <c:pt idx="1054">
                  <c:v>589932</c:v>
                </c:pt>
                <c:pt idx="1055">
                  <c:v>591734</c:v>
                </c:pt>
                <c:pt idx="1056">
                  <c:v>593403</c:v>
                </c:pt>
                <c:pt idx="1057">
                  <c:v>595557</c:v>
                </c:pt>
                <c:pt idx="1058">
                  <c:v>597939</c:v>
                </c:pt>
                <c:pt idx="1059">
                  <c:v>597999</c:v>
                </c:pt>
                <c:pt idx="1060">
                  <c:v>596592</c:v>
                </c:pt>
                <c:pt idx="1061">
                  <c:v>593504</c:v>
                </c:pt>
                <c:pt idx="1062">
                  <c:v>591013</c:v>
                </c:pt>
                <c:pt idx="1063">
                  <c:v>589813</c:v>
                </c:pt>
                <c:pt idx="1064">
                  <c:v>588405</c:v>
                </c:pt>
                <c:pt idx="1065">
                  <c:v>587086</c:v>
                </c:pt>
                <c:pt idx="1066">
                  <c:v>586196</c:v>
                </c:pt>
                <c:pt idx="1067">
                  <c:v>585604</c:v>
                </c:pt>
              </c:numCache>
            </c:numRef>
          </c:xVal>
          <c:yVal>
            <c:numRef>
              <c:f>'DK-koordinater'!$B$4:$B$1071</c:f>
              <c:numCache>
                <c:formatCode>General</c:formatCode>
                <c:ptCount val="1068"/>
                <c:pt idx="0">
                  <c:v>6027669</c:v>
                </c:pt>
                <c:pt idx="1">
                  <c:v>6027852</c:v>
                </c:pt>
                <c:pt idx="2">
                  <c:v>6027582</c:v>
                </c:pt>
                <c:pt idx="3">
                  <c:v>6027356</c:v>
                </c:pt>
                <c:pt idx="4">
                  <c:v>6027669</c:v>
                </c:pt>
                <c:pt idx="6">
                  <c:v>6031417</c:v>
                </c:pt>
                <c:pt idx="7">
                  <c:v>6030876</c:v>
                </c:pt>
                <c:pt idx="8">
                  <c:v>6030878</c:v>
                </c:pt>
                <c:pt idx="9">
                  <c:v>6034220</c:v>
                </c:pt>
                <c:pt idx="10">
                  <c:v>6035139</c:v>
                </c:pt>
                <c:pt idx="11">
                  <c:v>6036292</c:v>
                </c:pt>
                <c:pt idx="12">
                  <c:v>6038450</c:v>
                </c:pt>
                <c:pt idx="13">
                  <c:v>6040009</c:v>
                </c:pt>
                <c:pt idx="14">
                  <c:v>6041557</c:v>
                </c:pt>
                <c:pt idx="15">
                  <c:v>6043115</c:v>
                </c:pt>
                <c:pt idx="16">
                  <c:v>6044966</c:v>
                </c:pt>
                <c:pt idx="17">
                  <c:v>6043573</c:v>
                </c:pt>
                <c:pt idx="18">
                  <c:v>6041786</c:v>
                </c:pt>
                <c:pt idx="19">
                  <c:v>6040852</c:v>
                </c:pt>
                <c:pt idx="20">
                  <c:v>6036943</c:v>
                </c:pt>
                <c:pt idx="21">
                  <c:v>6033141</c:v>
                </c:pt>
                <c:pt idx="22">
                  <c:v>6031417</c:v>
                </c:pt>
                <c:pt idx="24">
                  <c:v>6060086</c:v>
                </c:pt>
                <c:pt idx="25">
                  <c:v>6059734</c:v>
                </c:pt>
                <c:pt idx="26">
                  <c:v>6059921</c:v>
                </c:pt>
                <c:pt idx="27">
                  <c:v>6060080</c:v>
                </c:pt>
                <c:pt idx="28">
                  <c:v>6062709</c:v>
                </c:pt>
                <c:pt idx="29">
                  <c:v>6065199</c:v>
                </c:pt>
                <c:pt idx="30">
                  <c:v>6066257</c:v>
                </c:pt>
                <c:pt idx="31">
                  <c:v>6066927</c:v>
                </c:pt>
                <c:pt idx="32">
                  <c:v>6067320</c:v>
                </c:pt>
                <c:pt idx="33">
                  <c:v>6067656</c:v>
                </c:pt>
                <c:pt idx="34">
                  <c:v>6067496</c:v>
                </c:pt>
                <c:pt idx="35">
                  <c:v>6067087</c:v>
                </c:pt>
                <c:pt idx="36">
                  <c:v>6066439</c:v>
                </c:pt>
                <c:pt idx="37">
                  <c:v>6063693</c:v>
                </c:pt>
                <c:pt idx="38">
                  <c:v>6060086</c:v>
                </c:pt>
                <c:pt idx="40">
                  <c:v>6078739</c:v>
                </c:pt>
                <c:pt idx="41">
                  <c:v>6077991</c:v>
                </c:pt>
                <c:pt idx="42">
                  <c:v>6084389</c:v>
                </c:pt>
                <c:pt idx="43">
                  <c:v>6087350</c:v>
                </c:pt>
                <c:pt idx="44">
                  <c:v>6087328</c:v>
                </c:pt>
                <c:pt idx="45">
                  <c:v>6084272</c:v>
                </c:pt>
                <c:pt idx="46">
                  <c:v>6082083</c:v>
                </c:pt>
                <c:pt idx="47">
                  <c:v>6072684</c:v>
                </c:pt>
                <c:pt idx="48">
                  <c:v>6070127</c:v>
                </c:pt>
                <c:pt idx="49">
                  <c:v>6063641</c:v>
                </c:pt>
                <c:pt idx="50">
                  <c:v>6061723</c:v>
                </c:pt>
                <c:pt idx="51">
                  <c:v>6060769</c:v>
                </c:pt>
                <c:pt idx="52">
                  <c:v>6058329</c:v>
                </c:pt>
                <c:pt idx="53">
                  <c:v>6058758</c:v>
                </c:pt>
                <c:pt idx="54">
                  <c:v>6059372</c:v>
                </c:pt>
                <c:pt idx="55">
                  <c:v>6059795</c:v>
                </c:pt>
                <c:pt idx="56">
                  <c:v>6060437</c:v>
                </c:pt>
                <c:pt idx="57">
                  <c:v>6060409</c:v>
                </c:pt>
                <c:pt idx="58">
                  <c:v>6057870</c:v>
                </c:pt>
                <c:pt idx="59">
                  <c:v>6055462</c:v>
                </c:pt>
                <c:pt idx="60">
                  <c:v>6055260</c:v>
                </c:pt>
                <c:pt idx="61">
                  <c:v>6058069</c:v>
                </c:pt>
                <c:pt idx="62">
                  <c:v>6059370</c:v>
                </c:pt>
                <c:pt idx="63">
                  <c:v>6061149</c:v>
                </c:pt>
                <c:pt idx="64">
                  <c:v>6063759</c:v>
                </c:pt>
                <c:pt idx="65">
                  <c:v>6064561</c:v>
                </c:pt>
                <c:pt idx="66">
                  <c:v>6065021</c:v>
                </c:pt>
                <c:pt idx="67">
                  <c:v>6066454</c:v>
                </c:pt>
                <c:pt idx="68">
                  <c:v>6067628</c:v>
                </c:pt>
                <c:pt idx="69">
                  <c:v>6067962</c:v>
                </c:pt>
                <c:pt idx="70">
                  <c:v>6068158</c:v>
                </c:pt>
                <c:pt idx="71">
                  <c:v>6069678</c:v>
                </c:pt>
                <c:pt idx="72">
                  <c:v>6070264</c:v>
                </c:pt>
                <c:pt idx="73">
                  <c:v>6072687</c:v>
                </c:pt>
                <c:pt idx="74">
                  <c:v>6073333</c:v>
                </c:pt>
                <c:pt idx="75">
                  <c:v>6076022</c:v>
                </c:pt>
                <c:pt idx="76">
                  <c:v>6084747</c:v>
                </c:pt>
                <c:pt idx="77">
                  <c:v>6086940</c:v>
                </c:pt>
                <c:pt idx="78">
                  <c:v>6088137</c:v>
                </c:pt>
                <c:pt idx="79">
                  <c:v>6089496</c:v>
                </c:pt>
                <c:pt idx="80">
                  <c:v>6090170</c:v>
                </c:pt>
                <c:pt idx="81">
                  <c:v>6091374</c:v>
                </c:pt>
                <c:pt idx="82">
                  <c:v>6091748</c:v>
                </c:pt>
                <c:pt idx="83">
                  <c:v>6092112</c:v>
                </c:pt>
                <c:pt idx="84">
                  <c:v>6092251</c:v>
                </c:pt>
                <c:pt idx="85">
                  <c:v>6092326</c:v>
                </c:pt>
                <c:pt idx="86">
                  <c:v>6091565</c:v>
                </c:pt>
                <c:pt idx="87">
                  <c:v>6090851</c:v>
                </c:pt>
                <c:pt idx="88">
                  <c:v>6087770</c:v>
                </c:pt>
                <c:pt idx="89">
                  <c:v>6085525</c:v>
                </c:pt>
                <c:pt idx="90">
                  <c:v>6084424</c:v>
                </c:pt>
                <c:pt idx="91">
                  <c:v>6082732</c:v>
                </c:pt>
                <c:pt idx="92">
                  <c:v>6082148</c:v>
                </c:pt>
                <c:pt idx="93">
                  <c:v>6078739</c:v>
                </c:pt>
                <c:pt idx="95">
                  <c:v>6078112</c:v>
                </c:pt>
                <c:pt idx="96">
                  <c:v>6075823</c:v>
                </c:pt>
                <c:pt idx="97">
                  <c:v>6076122</c:v>
                </c:pt>
                <c:pt idx="98">
                  <c:v>6085038</c:v>
                </c:pt>
                <c:pt idx="99">
                  <c:v>6090772</c:v>
                </c:pt>
                <c:pt idx="100">
                  <c:v>6092591</c:v>
                </c:pt>
                <c:pt idx="101">
                  <c:v>6088437</c:v>
                </c:pt>
                <c:pt idx="102">
                  <c:v>6087443</c:v>
                </c:pt>
                <c:pt idx="103">
                  <c:v>6080595</c:v>
                </c:pt>
                <c:pt idx="104">
                  <c:v>6078112</c:v>
                </c:pt>
                <c:pt idx="106">
                  <c:v>6087055</c:v>
                </c:pt>
                <c:pt idx="107">
                  <c:v>6086964</c:v>
                </c:pt>
                <c:pt idx="108">
                  <c:v>6087303</c:v>
                </c:pt>
                <c:pt idx="109">
                  <c:v>6087105</c:v>
                </c:pt>
                <c:pt idx="110">
                  <c:v>6086704</c:v>
                </c:pt>
                <c:pt idx="111">
                  <c:v>6086142</c:v>
                </c:pt>
                <c:pt idx="112">
                  <c:v>6084677</c:v>
                </c:pt>
                <c:pt idx="113">
                  <c:v>6081331</c:v>
                </c:pt>
                <c:pt idx="114">
                  <c:v>6080291</c:v>
                </c:pt>
                <c:pt idx="115">
                  <c:v>6077709</c:v>
                </c:pt>
                <c:pt idx="116">
                  <c:v>6076931</c:v>
                </c:pt>
                <c:pt idx="117">
                  <c:v>6076199</c:v>
                </c:pt>
                <c:pt idx="118">
                  <c:v>6075481</c:v>
                </c:pt>
                <c:pt idx="119">
                  <c:v>6074004</c:v>
                </c:pt>
                <c:pt idx="120">
                  <c:v>6066631</c:v>
                </c:pt>
                <c:pt idx="121">
                  <c:v>6065395</c:v>
                </c:pt>
                <c:pt idx="122">
                  <c:v>6063272</c:v>
                </c:pt>
                <c:pt idx="123">
                  <c:v>6061348</c:v>
                </c:pt>
                <c:pt idx="124">
                  <c:v>6059622</c:v>
                </c:pt>
                <c:pt idx="125">
                  <c:v>6057621</c:v>
                </c:pt>
                <c:pt idx="126">
                  <c:v>6055380</c:v>
                </c:pt>
                <c:pt idx="127">
                  <c:v>6052895</c:v>
                </c:pt>
                <c:pt idx="128">
                  <c:v>6051046</c:v>
                </c:pt>
                <c:pt idx="129">
                  <c:v>6050093</c:v>
                </c:pt>
                <c:pt idx="130">
                  <c:v>6050652</c:v>
                </c:pt>
                <c:pt idx="131">
                  <c:v>6051374</c:v>
                </c:pt>
                <c:pt idx="132">
                  <c:v>6059787</c:v>
                </c:pt>
                <c:pt idx="133">
                  <c:v>6061547</c:v>
                </c:pt>
                <c:pt idx="134">
                  <c:v>6063850</c:v>
                </c:pt>
                <c:pt idx="135">
                  <c:v>6065371</c:v>
                </c:pt>
                <c:pt idx="136">
                  <c:v>6067336</c:v>
                </c:pt>
                <c:pt idx="137">
                  <c:v>6073402</c:v>
                </c:pt>
                <c:pt idx="138">
                  <c:v>6080492</c:v>
                </c:pt>
                <c:pt idx="139">
                  <c:v>6081086</c:v>
                </c:pt>
                <c:pt idx="140">
                  <c:v>6081522</c:v>
                </c:pt>
                <c:pt idx="141">
                  <c:v>6082346</c:v>
                </c:pt>
                <c:pt idx="142">
                  <c:v>6091385</c:v>
                </c:pt>
                <c:pt idx="143">
                  <c:v>6093137</c:v>
                </c:pt>
                <c:pt idx="144">
                  <c:v>6093791</c:v>
                </c:pt>
                <c:pt idx="145">
                  <c:v>6094028</c:v>
                </c:pt>
                <c:pt idx="146">
                  <c:v>6093615</c:v>
                </c:pt>
                <c:pt idx="147">
                  <c:v>6093478</c:v>
                </c:pt>
                <c:pt idx="148">
                  <c:v>6092712</c:v>
                </c:pt>
                <c:pt idx="149">
                  <c:v>6088208</c:v>
                </c:pt>
                <c:pt idx="150">
                  <c:v>6087438</c:v>
                </c:pt>
                <c:pt idx="151">
                  <c:v>6087055</c:v>
                </c:pt>
                <c:pt idx="153">
                  <c:v>6090451</c:v>
                </c:pt>
                <c:pt idx="154">
                  <c:v>6089915</c:v>
                </c:pt>
                <c:pt idx="155">
                  <c:v>6090159</c:v>
                </c:pt>
                <c:pt idx="156">
                  <c:v>6093738</c:v>
                </c:pt>
                <c:pt idx="157">
                  <c:v>6096571</c:v>
                </c:pt>
                <c:pt idx="158">
                  <c:v>6100854</c:v>
                </c:pt>
                <c:pt idx="159">
                  <c:v>6095178</c:v>
                </c:pt>
                <c:pt idx="160">
                  <c:v>6093524</c:v>
                </c:pt>
                <c:pt idx="161">
                  <c:v>6090451</c:v>
                </c:pt>
                <c:pt idx="163">
                  <c:v>6096545</c:v>
                </c:pt>
                <c:pt idx="164">
                  <c:v>6094783</c:v>
                </c:pt>
                <c:pt idx="165">
                  <c:v>6094396</c:v>
                </c:pt>
                <c:pt idx="166">
                  <c:v>6094251</c:v>
                </c:pt>
                <c:pt idx="167">
                  <c:v>6094530</c:v>
                </c:pt>
                <c:pt idx="168">
                  <c:v>6095474</c:v>
                </c:pt>
                <c:pt idx="169">
                  <c:v>6095982</c:v>
                </c:pt>
                <c:pt idx="170">
                  <c:v>6095899</c:v>
                </c:pt>
                <c:pt idx="171">
                  <c:v>6095758</c:v>
                </c:pt>
                <c:pt idx="172">
                  <c:v>6095315</c:v>
                </c:pt>
                <c:pt idx="173">
                  <c:v>6094211</c:v>
                </c:pt>
                <c:pt idx="174">
                  <c:v>6090674</c:v>
                </c:pt>
                <c:pt idx="175">
                  <c:v>6086111</c:v>
                </c:pt>
                <c:pt idx="176">
                  <c:v>6086361</c:v>
                </c:pt>
                <c:pt idx="177">
                  <c:v>6086665</c:v>
                </c:pt>
                <c:pt idx="178">
                  <c:v>6088572</c:v>
                </c:pt>
                <c:pt idx="179">
                  <c:v>6094170</c:v>
                </c:pt>
                <c:pt idx="180">
                  <c:v>6097463</c:v>
                </c:pt>
                <c:pt idx="181">
                  <c:v>6103731</c:v>
                </c:pt>
                <c:pt idx="182">
                  <c:v>6103678</c:v>
                </c:pt>
                <c:pt idx="183">
                  <c:v>6103238</c:v>
                </c:pt>
                <c:pt idx="184">
                  <c:v>6102176</c:v>
                </c:pt>
                <c:pt idx="185">
                  <c:v>6101080</c:v>
                </c:pt>
                <c:pt idx="186">
                  <c:v>6096545</c:v>
                </c:pt>
                <c:pt idx="188">
                  <c:v>6103423</c:v>
                </c:pt>
                <c:pt idx="189">
                  <c:v>6096410</c:v>
                </c:pt>
                <c:pt idx="190">
                  <c:v>6093437</c:v>
                </c:pt>
                <c:pt idx="191">
                  <c:v>6092996</c:v>
                </c:pt>
                <c:pt idx="192">
                  <c:v>6088504</c:v>
                </c:pt>
                <c:pt idx="193">
                  <c:v>6083659</c:v>
                </c:pt>
                <c:pt idx="194">
                  <c:v>6082566</c:v>
                </c:pt>
                <c:pt idx="195">
                  <c:v>6081280</c:v>
                </c:pt>
                <c:pt idx="196">
                  <c:v>6079659</c:v>
                </c:pt>
                <c:pt idx="197">
                  <c:v>6079495</c:v>
                </c:pt>
                <c:pt idx="198">
                  <c:v>6079415</c:v>
                </c:pt>
                <c:pt idx="199">
                  <c:v>6079764</c:v>
                </c:pt>
                <c:pt idx="200">
                  <c:v>6080878</c:v>
                </c:pt>
                <c:pt idx="201">
                  <c:v>6083897</c:v>
                </c:pt>
                <c:pt idx="202">
                  <c:v>6085002</c:v>
                </c:pt>
                <c:pt idx="203">
                  <c:v>6087151</c:v>
                </c:pt>
                <c:pt idx="204">
                  <c:v>6090757</c:v>
                </c:pt>
                <c:pt idx="205">
                  <c:v>6092814</c:v>
                </c:pt>
                <c:pt idx="206">
                  <c:v>6091639</c:v>
                </c:pt>
                <c:pt idx="207">
                  <c:v>6089163</c:v>
                </c:pt>
                <c:pt idx="208">
                  <c:v>6088645</c:v>
                </c:pt>
                <c:pt idx="209">
                  <c:v>6088639</c:v>
                </c:pt>
                <c:pt idx="210">
                  <c:v>6092159</c:v>
                </c:pt>
                <c:pt idx="211">
                  <c:v>6096533</c:v>
                </c:pt>
                <c:pt idx="212">
                  <c:v>6096801</c:v>
                </c:pt>
                <c:pt idx="213">
                  <c:v>6096402</c:v>
                </c:pt>
                <c:pt idx="214">
                  <c:v>6096077</c:v>
                </c:pt>
                <c:pt idx="215">
                  <c:v>6096142</c:v>
                </c:pt>
                <c:pt idx="216">
                  <c:v>6096871</c:v>
                </c:pt>
                <c:pt idx="217">
                  <c:v>6100428</c:v>
                </c:pt>
                <c:pt idx="218">
                  <c:v>6101500</c:v>
                </c:pt>
                <c:pt idx="219">
                  <c:v>6102534</c:v>
                </c:pt>
                <c:pt idx="220">
                  <c:v>6104110</c:v>
                </c:pt>
                <c:pt idx="221">
                  <c:v>6104447</c:v>
                </c:pt>
                <c:pt idx="222">
                  <c:v>6104057</c:v>
                </c:pt>
                <c:pt idx="223">
                  <c:v>6103423</c:v>
                </c:pt>
                <c:pt idx="225">
                  <c:v>6071416</c:v>
                </c:pt>
                <c:pt idx="226">
                  <c:v>6065539</c:v>
                </c:pt>
                <c:pt idx="227">
                  <c:v>6065779</c:v>
                </c:pt>
                <c:pt idx="228">
                  <c:v>6066888</c:v>
                </c:pt>
                <c:pt idx="229">
                  <c:v>6068691</c:v>
                </c:pt>
                <c:pt idx="230">
                  <c:v>6074070</c:v>
                </c:pt>
                <c:pt idx="231">
                  <c:v>6077928</c:v>
                </c:pt>
                <c:pt idx="232">
                  <c:v>6085916</c:v>
                </c:pt>
                <c:pt idx="233">
                  <c:v>6087448</c:v>
                </c:pt>
                <c:pt idx="234">
                  <c:v>6091688</c:v>
                </c:pt>
                <c:pt idx="235">
                  <c:v>6093813</c:v>
                </c:pt>
                <c:pt idx="236">
                  <c:v>6094962</c:v>
                </c:pt>
                <c:pt idx="237">
                  <c:v>6101363</c:v>
                </c:pt>
                <c:pt idx="238">
                  <c:v>6108537</c:v>
                </c:pt>
                <c:pt idx="239">
                  <c:v>6112158</c:v>
                </c:pt>
                <c:pt idx="240">
                  <c:v>6113969</c:v>
                </c:pt>
                <c:pt idx="241">
                  <c:v>6114421</c:v>
                </c:pt>
                <c:pt idx="242">
                  <c:v>6114257</c:v>
                </c:pt>
                <c:pt idx="243">
                  <c:v>6113002</c:v>
                </c:pt>
                <c:pt idx="244">
                  <c:v>6106519</c:v>
                </c:pt>
                <c:pt idx="245">
                  <c:v>6104933</c:v>
                </c:pt>
                <c:pt idx="246">
                  <c:v>6099612</c:v>
                </c:pt>
                <c:pt idx="247">
                  <c:v>6096374</c:v>
                </c:pt>
                <c:pt idx="248">
                  <c:v>6095181</c:v>
                </c:pt>
                <c:pt idx="249">
                  <c:v>6094547</c:v>
                </c:pt>
                <c:pt idx="250">
                  <c:v>6092784</c:v>
                </c:pt>
                <c:pt idx="251">
                  <c:v>6090032</c:v>
                </c:pt>
                <c:pt idx="252">
                  <c:v>6078882</c:v>
                </c:pt>
                <c:pt idx="253">
                  <c:v>6071416</c:v>
                </c:pt>
                <c:pt idx="255">
                  <c:v>6111101</c:v>
                </c:pt>
                <c:pt idx="256">
                  <c:v>6110916</c:v>
                </c:pt>
                <c:pt idx="257">
                  <c:v>6112433</c:v>
                </c:pt>
                <c:pt idx="258">
                  <c:v>6113833</c:v>
                </c:pt>
                <c:pt idx="259">
                  <c:v>6117157</c:v>
                </c:pt>
                <c:pt idx="260">
                  <c:v>6117899</c:v>
                </c:pt>
                <c:pt idx="261">
                  <c:v>6120750</c:v>
                </c:pt>
                <c:pt idx="262">
                  <c:v>6133538</c:v>
                </c:pt>
                <c:pt idx="263">
                  <c:v>6142559</c:v>
                </c:pt>
                <c:pt idx="264">
                  <c:v>6143917</c:v>
                </c:pt>
                <c:pt idx="265">
                  <c:v>6141193</c:v>
                </c:pt>
                <c:pt idx="266">
                  <c:v>6140154</c:v>
                </c:pt>
                <c:pt idx="267">
                  <c:v>6139064</c:v>
                </c:pt>
                <c:pt idx="268">
                  <c:v>6138223</c:v>
                </c:pt>
                <c:pt idx="269">
                  <c:v>6136139</c:v>
                </c:pt>
                <c:pt idx="270">
                  <c:v>6132048</c:v>
                </c:pt>
                <c:pt idx="271">
                  <c:v>6129544</c:v>
                </c:pt>
                <c:pt idx="272">
                  <c:v>6129016</c:v>
                </c:pt>
                <c:pt idx="273">
                  <c:v>6128486</c:v>
                </c:pt>
                <c:pt idx="274">
                  <c:v>6127735</c:v>
                </c:pt>
                <c:pt idx="275">
                  <c:v>6126440</c:v>
                </c:pt>
                <c:pt idx="276">
                  <c:v>6121630</c:v>
                </c:pt>
                <c:pt idx="277">
                  <c:v>6114427</c:v>
                </c:pt>
                <c:pt idx="278">
                  <c:v>6111815</c:v>
                </c:pt>
                <c:pt idx="279">
                  <c:v>6111101</c:v>
                </c:pt>
                <c:pt idx="281">
                  <c:v>6153088</c:v>
                </c:pt>
                <c:pt idx="282">
                  <c:v>6149176</c:v>
                </c:pt>
                <c:pt idx="283">
                  <c:v>6147272</c:v>
                </c:pt>
                <c:pt idx="284">
                  <c:v>6144849</c:v>
                </c:pt>
                <c:pt idx="285">
                  <c:v>6144480</c:v>
                </c:pt>
                <c:pt idx="286">
                  <c:v>6150055</c:v>
                </c:pt>
                <c:pt idx="287">
                  <c:v>6153780</c:v>
                </c:pt>
                <c:pt idx="288">
                  <c:v>6158730</c:v>
                </c:pt>
                <c:pt idx="289">
                  <c:v>6163917</c:v>
                </c:pt>
                <c:pt idx="290">
                  <c:v>6161436</c:v>
                </c:pt>
                <c:pt idx="291">
                  <c:v>6150889</c:v>
                </c:pt>
                <c:pt idx="292">
                  <c:v>6136621</c:v>
                </c:pt>
                <c:pt idx="293">
                  <c:v>6129633</c:v>
                </c:pt>
                <c:pt idx="294">
                  <c:v>6118084</c:v>
                </c:pt>
                <c:pt idx="295">
                  <c:v>6110052</c:v>
                </c:pt>
                <c:pt idx="296">
                  <c:v>6103429</c:v>
                </c:pt>
                <c:pt idx="297">
                  <c:v>6102797</c:v>
                </c:pt>
                <c:pt idx="298">
                  <c:v>6102747</c:v>
                </c:pt>
                <c:pt idx="299">
                  <c:v>6102115</c:v>
                </c:pt>
                <c:pt idx="300">
                  <c:v>6099137</c:v>
                </c:pt>
                <c:pt idx="301">
                  <c:v>6099030</c:v>
                </c:pt>
                <c:pt idx="302">
                  <c:v>6099031</c:v>
                </c:pt>
                <c:pt idx="303">
                  <c:v>6104795</c:v>
                </c:pt>
                <c:pt idx="304">
                  <c:v>6108423</c:v>
                </c:pt>
                <c:pt idx="305">
                  <c:v>6109840</c:v>
                </c:pt>
                <c:pt idx="306">
                  <c:v>6115724</c:v>
                </c:pt>
                <c:pt idx="307">
                  <c:v>6116766</c:v>
                </c:pt>
                <c:pt idx="308">
                  <c:v>6126625</c:v>
                </c:pt>
                <c:pt idx="309">
                  <c:v>6132923</c:v>
                </c:pt>
                <c:pt idx="310">
                  <c:v>6143683</c:v>
                </c:pt>
                <c:pt idx="311">
                  <c:v>6147022</c:v>
                </c:pt>
                <c:pt idx="312">
                  <c:v>6147798</c:v>
                </c:pt>
                <c:pt idx="313">
                  <c:v>6150317</c:v>
                </c:pt>
                <c:pt idx="314">
                  <c:v>6155169</c:v>
                </c:pt>
                <c:pt idx="315">
                  <c:v>6155734</c:v>
                </c:pt>
                <c:pt idx="316">
                  <c:v>6153020</c:v>
                </c:pt>
                <c:pt idx="317">
                  <c:v>6151660</c:v>
                </c:pt>
                <c:pt idx="318">
                  <c:v>6151434</c:v>
                </c:pt>
                <c:pt idx="319">
                  <c:v>6152200</c:v>
                </c:pt>
                <c:pt idx="320">
                  <c:v>6155479</c:v>
                </c:pt>
                <c:pt idx="321">
                  <c:v>6157262</c:v>
                </c:pt>
                <c:pt idx="322">
                  <c:v>6158581</c:v>
                </c:pt>
                <c:pt idx="323">
                  <c:v>6159285</c:v>
                </c:pt>
                <c:pt idx="324">
                  <c:v>6160128</c:v>
                </c:pt>
                <c:pt idx="325">
                  <c:v>6162105</c:v>
                </c:pt>
                <c:pt idx="326">
                  <c:v>6164083</c:v>
                </c:pt>
                <c:pt idx="327">
                  <c:v>6163957</c:v>
                </c:pt>
                <c:pt idx="328">
                  <c:v>6161031</c:v>
                </c:pt>
                <c:pt idx="329">
                  <c:v>6155050</c:v>
                </c:pt>
                <c:pt idx="330">
                  <c:v>6153088</c:v>
                </c:pt>
                <c:pt idx="332">
                  <c:v>6192908</c:v>
                </c:pt>
                <c:pt idx="333">
                  <c:v>6192217</c:v>
                </c:pt>
                <c:pt idx="334">
                  <c:v>6192261</c:v>
                </c:pt>
                <c:pt idx="335">
                  <c:v>6193234</c:v>
                </c:pt>
                <c:pt idx="336">
                  <c:v>6195380</c:v>
                </c:pt>
                <c:pt idx="337">
                  <c:v>6193097</c:v>
                </c:pt>
                <c:pt idx="338">
                  <c:v>6180713</c:v>
                </c:pt>
                <c:pt idx="339">
                  <c:v>6180249</c:v>
                </c:pt>
                <c:pt idx="340">
                  <c:v>6180233</c:v>
                </c:pt>
                <c:pt idx="341">
                  <c:v>6180572</c:v>
                </c:pt>
                <c:pt idx="342">
                  <c:v>6181259</c:v>
                </c:pt>
                <c:pt idx="343">
                  <c:v>6185410</c:v>
                </c:pt>
                <c:pt idx="344">
                  <c:v>6203871</c:v>
                </c:pt>
                <c:pt idx="345">
                  <c:v>6205055</c:v>
                </c:pt>
                <c:pt idx="346">
                  <c:v>6206521</c:v>
                </c:pt>
                <c:pt idx="347">
                  <c:v>6206851</c:v>
                </c:pt>
                <c:pt idx="348">
                  <c:v>6205707</c:v>
                </c:pt>
                <c:pt idx="349">
                  <c:v>6203803</c:v>
                </c:pt>
                <c:pt idx="350">
                  <c:v>6201923</c:v>
                </c:pt>
                <c:pt idx="351">
                  <c:v>6192908</c:v>
                </c:pt>
                <c:pt idx="353">
                  <c:v>6205671</c:v>
                </c:pt>
                <c:pt idx="354">
                  <c:v>6203040</c:v>
                </c:pt>
                <c:pt idx="355">
                  <c:v>6201813</c:v>
                </c:pt>
                <c:pt idx="356">
                  <c:v>6197030</c:v>
                </c:pt>
                <c:pt idx="357">
                  <c:v>6195973</c:v>
                </c:pt>
                <c:pt idx="358">
                  <c:v>6194810</c:v>
                </c:pt>
                <c:pt idx="359">
                  <c:v>6189244</c:v>
                </c:pt>
                <c:pt idx="360">
                  <c:v>6186040</c:v>
                </c:pt>
                <c:pt idx="361">
                  <c:v>6184620</c:v>
                </c:pt>
                <c:pt idx="362">
                  <c:v>6182436</c:v>
                </c:pt>
                <c:pt idx="363">
                  <c:v>6178843</c:v>
                </c:pt>
                <c:pt idx="364">
                  <c:v>6174762</c:v>
                </c:pt>
                <c:pt idx="365">
                  <c:v>6173645</c:v>
                </c:pt>
                <c:pt idx="366">
                  <c:v>6172905</c:v>
                </c:pt>
                <c:pt idx="367">
                  <c:v>6171585</c:v>
                </c:pt>
                <c:pt idx="368">
                  <c:v>6170621</c:v>
                </c:pt>
                <c:pt idx="369">
                  <c:v>6167500</c:v>
                </c:pt>
                <c:pt idx="370">
                  <c:v>6167789</c:v>
                </c:pt>
                <c:pt idx="371">
                  <c:v>6168639</c:v>
                </c:pt>
                <c:pt idx="372">
                  <c:v>6168697</c:v>
                </c:pt>
                <c:pt idx="373">
                  <c:v>6168673</c:v>
                </c:pt>
                <c:pt idx="374">
                  <c:v>6168295</c:v>
                </c:pt>
                <c:pt idx="375">
                  <c:v>6167860</c:v>
                </c:pt>
                <c:pt idx="376">
                  <c:v>6165865</c:v>
                </c:pt>
                <c:pt idx="377">
                  <c:v>6165533</c:v>
                </c:pt>
                <c:pt idx="378">
                  <c:v>6161963</c:v>
                </c:pt>
                <c:pt idx="379">
                  <c:v>6161081</c:v>
                </c:pt>
                <c:pt idx="380">
                  <c:v>6160067</c:v>
                </c:pt>
                <c:pt idx="381">
                  <c:v>6155350</c:v>
                </c:pt>
                <c:pt idx="382">
                  <c:v>6153109</c:v>
                </c:pt>
                <c:pt idx="383">
                  <c:v>6150798</c:v>
                </c:pt>
                <c:pt idx="384">
                  <c:v>6149348</c:v>
                </c:pt>
                <c:pt idx="385">
                  <c:v>6148246</c:v>
                </c:pt>
                <c:pt idx="386">
                  <c:v>6146949</c:v>
                </c:pt>
                <c:pt idx="387">
                  <c:v>6144592</c:v>
                </c:pt>
                <c:pt idx="388">
                  <c:v>6144576</c:v>
                </c:pt>
                <c:pt idx="389">
                  <c:v>6144329</c:v>
                </c:pt>
                <c:pt idx="390">
                  <c:v>6143966</c:v>
                </c:pt>
                <c:pt idx="391">
                  <c:v>6142461</c:v>
                </c:pt>
                <c:pt idx="392">
                  <c:v>6140173</c:v>
                </c:pt>
                <c:pt idx="393">
                  <c:v>6138955</c:v>
                </c:pt>
                <c:pt idx="394">
                  <c:v>6137330</c:v>
                </c:pt>
                <c:pt idx="395">
                  <c:v>6132478</c:v>
                </c:pt>
                <c:pt idx="396">
                  <c:v>6130744</c:v>
                </c:pt>
                <c:pt idx="397">
                  <c:v>6129260</c:v>
                </c:pt>
                <c:pt idx="398">
                  <c:v>6128569</c:v>
                </c:pt>
                <c:pt idx="399">
                  <c:v>6125904</c:v>
                </c:pt>
                <c:pt idx="400">
                  <c:v>6125707</c:v>
                </c:pt>
                <c:pt idx="401">
                  <c:v>6125673</c:v>
                </c:pt>
                <c:pt idx="402">
                  <c:v>6125702</c:v>
                </c:pt>
                <c:pt idx="403">
                  <c:v>6125956</c:v>
                </c:pt>
                <c:pt idx="404">
                  <c:v>6124848</c:v>
                </c:pt>
                <c:pt idx="405">
                  <c:v>6123935</c:v>
                </c:pt>
                <c:pt idx="406">
                  <c:v>6118286</c:v>
                </c:pt>
                <c:pt idx="407">
                  <c:v>6117824</c:v>
                </c:pt>
                <c:pt idx="408">
                  <c:v>6115992</c:v>
                </c:pt>
                <c:pt idx="409">
                  <c:v>6113738</c:v>
                </c:pt>
                <c:pt idx="410">
                  <c:v>6113451</c:v>
                </c:pt>
                <c:pt idx="411">
                  <c:v>6113528</c:v>
                </c:pt>
                <c:pt idx="412">
                  <c:v>6113997</c:v>
                </c:pt>
                <c:pt idx="413">
                  <c:v>6114134</c:v>
                </c:pt>
                <c:pt idx="414">
                  <c:v>6113817</c:v>
                </c:pt>
                <c:pt idx="415">
                  <c:v>6112589</c:v>
                </c:pt>
                <c:pt idx="416">
                  <c:v>6099414</c:v>
                </c:pt>
                <c:pt idx="417">
                  <c:v>6098551</c:v>
                </c:pt>
                <c:pt idx="418">
                  <c:v>6095615</c:v>
                </c:pt>
                <c:pt idx="419">
                  <c:v>6095282</c:v>
                </c:pt>
                <c:pt idx="420">
                  <c:v>6095422</c:v>
                </c:pt>
                <c:pt idx="421">
                  <c:v>6095711</c:v>
                </c:pt>
                <c:pt idx="422">
                  <c:v>6096531</c:v>
                </c:pt>
                <c:pt idx="423">
                  <c:v>6098729</c:v>
                </c:pt>
                <c:pt idx="424">
                  <c:v>6099040</c:v>
                </c:pt>
                <c:pt idx="425">
                  <c:v>6099117</c:v>
                </c:pt>
                <c:pt idx="426">
                  <c:v>6097275</c:v>
                </c:pt>
                <c:pt idx="427">
                  <c:v>6096284</c:v>
                </c:pt>
                <c:pt idx="428">
                  <c:v>6100076</c:v>
                </c:pt>
                <c:pt idx="429">
                  <c:v>6101076</c:v>
                </c:pt>
                <c:pt idx="430">
                  <c:v>6104937</c:v>
                </c:pt>
                <c:pt idx="431">
                  <c:v>6113072</c:v>
                </c:pt>
                <c:pt idx="432">
                  <c:v>6115705</c:v>
                </c:pt>
                <c:pt idx="433">
                  <c:v>6120351</c:v>
                </c:pt>
                <c:pt idx="434">
                  <c:v>6120850</c:v>
                </c:pt>
                <c:pt idx="435">
                  <c:v>6121158</c:v>
                </c:pt>
                <c:pt idx="436">
                  <c:v>6121205</c:v>
                </c:pt>
                <c:pt idx="437">
                  <c:v>6120795</c:v>
                </c:pt>
                <c:pt idx="438">
                  <c:v>6118849</c:v>
                </c:pt>
                <c:pt idx="439">
                  <c:v>6118738</c:v>
                </c:pt>
                <c:pt idx="440">
                  <c:v>6119000</c:v>
                </c:pt>
                <c:pt idx="441">
                  <c:v>6119193</c:v>
                </c:pt>
                <c:pt idx="442">
                  <c:v>6119941</c:v>
                </c:pt>
                <c:pt idx="443">
                  <c:v>6121184</c:v>
                </c:pt>
                <c:pt idx="444">
                  <c:v>6121497</c:v>
                </c:pt>
                <c:pt idx="445">
                  <c:v>6121473</c:v>
                </c:pt>
                <c:pt idx="446">
                  <c:v>6121035</c:v>
                </c:pt>
                <c:pt idx="447">
                  <c:v>6119722</c:v>
                </c:pt>
                <c:pt idx="448">
                  <c:v>6118458</c:v>
                </c:pt>
                <c:pt idx="449">
                  <c:v>6118237</c:v>
                </c:pt>
                <c:pt idx="450">
                  <c:v>6118599</c:v>
                </c:pt>
                <c:pt idx="451">
                  <c:v>6118862</c:v>
                </c:pt>
                <c:pt idx="452">
                  <c:v>6119578</c:v>
                </c:pt>
                <c:pt idx="453">
                  <c:v>6134682</c:v>
                </c:pt>
                <c:pt idx="454">
                  <c:v>6141139</c:v>
                </c:pt>
                <c:pt idx="455">
                  <c:v>6146952</c:v>
                </c:pt>
                <c:pt idx="456">
                  <c:v>6160041</c:v>
                </c:pt>
                <c:pt idx="457">
                  <c:v>6161145</c:v>
                </c:pt>
                <c:pt idx="458">
                  <c:v>6170923</c:v>
                </c:pt>
                <c:pt idx="459">
                  <c:v>6171613</c:v>
                </c:pt>
                <c:pt idx="460">
                  <c:v>6173658</c:v>
                </c:pt>
                <c:pt idx="461">
                  <c:v>6178108</c:v>
                </c:pt>
                <c:pt idx="462">
                  <c:v>6178680</c:v>
                </c:pt>
                <c:pt idx="463">
                  <c:v>6178724</c:v>
                </c:pt>
                <c:pt idx="464">
                  <c:v>6178653</c:v>
                </c:pt>
                <c:pt idx="465">
                  <c:v>6177156</c:v>
                </c:pt>
                <c:pt idx="466">
                  <c:v>6176277</c:v>
                </c:pt>
                <c:pt idx="467">
                  <c:v>6175655</c:v>
                </c:pt>
                <c:pt idx="468">
                  <c:v>6175130</c:v>
                </c:pt>
                <c:pt idx="469">
                  <c:v>6174770</c:v>
                </c:pt>
                <c:pt idx="470">
                  <c:v>6174669</c:v>
                </c:pt>
                <c:pt idx="471">
                  <c:v>6174782</c:v>
                </c:pt>
                <c:pt idx="472">
                  <c:v>6180464</c:v>
                </c:pt>
                <c:pt idx="473">
                  <c:v>6191254</c:v>
                </c:pt>
                <c:pt idx="474">
                  <c:v>6192593</c:v>
                </c:pt>
                <c:pt idx="475">
                  <c:v>6194141</c:v>
                </c:pt>
                <c:pt idx="476">
                  <c:v>6195513</c:v>
                </c:pt>
                <c:pt idx="477">
                  <c:v>6197269</c:v>
                </c:pt>
                <c:pt idx="478">
                  <c:v>6199633</c:v>
                </c:pt>
                <c:pt idx="479">
                  <c:v>6201123</c:v>
                </c:pt>
                <c:pt idx="480">
                  <c:v>6201965</c:v>
                </c:pt>
                <c:pt idx="481">
                  <c:v>6202388</c:v>
                </c:pt>
                <c:pt idx="482">
                  <c:v>6202731</c:v>
                </c:pt>
                <c:pt idx="483">
                  <c:v>6202936</c:v>
                </c:pt>
                <c:pt idx="484">
                  <c:v>6205792</c:v>
                </c:pt>
                <c:pt idx="485">
                  <c:v>6207483</c:v>
                </c:pt>
                <c:pt idx="486">
                  <c:v>6206391</c:v>
                </c:pt>
                <c:pt idx="487">
                  <c:v>6204402</c:v>
                </c:pt>
                <c:pt idx="488">
                  <c:v>6202067</c:v>
                </c:pt>
                <c:pt idx="489">
                  <c:v>6202793</c:v>
                </c:pt>
                <c:pt idx="490">
                  <c:v>6203914</c:v>
                </c:pt>
                <c:pt idx="491">
                  <c:v>6205128</c:v>
                </c:pt>
                <c:pt idx="492">
                  <c:v>6205543</c:v>
                </c:pt>
                <c:pt idx="493">
                  <c:v>6205474</c:v>
                </c:pt>
                <c:pt idx="494">
                  <c:v>6204273</c:v>
                </c:pt>
                <c:pt idx="495">
                  <c:v>6200721</c:v>
                </c:pt>
                <c:pt idx="496">
                  <c:v>6197120</c:v>
                </c:pt>
                <c:pt idx="497">
                  <c:v>6188623</c:v>
                </c:pt>
                <c:pt idx="498">
                  <c:v>6186420</c:v>
                </c:pt>
                <c:pt idx="499">
                  <c:v>6186513</c:v>
                </c:pt>
                <c:pt idx="500">
                  <c:v>6185469</c:v>
                </c:pt>
                <c:pt idx="501">
                  <c:v>6182676</c:v>
                </c:pt>
                <c:pt idx="502">
                  <c:v>6174636</c:v>
                </c:pt>
                <c:pt idx="503">
                  <c:v>6171964</c:v>
                </c:pt>
                <c:pt idx="504">
                  <c:v>6173977</c:v>
                </c:pt>
                <c:pt idx="505">
                  <c:v>6177106</c:v>
                </c:pt>
                <c:pt idx="506">
                  <c:v>6183524</c:v>
                </c:pt>
                <c:pt idx="507">
                  <c:v>6201742</c:v>
                </c:pt>
                <c:pt idx="508">
                  <c:v>6202093</c:v>
                </c:pt>
                <c:pt idx="509">
                  <c:v>6202029</c:v>
                </c:pt>
                <c:pt idx="510">
                  <c:v>6201577</c:v>
                </c:pt>
                <c:pt idx="511">
                  <c:v>6200823</c:v>
                </c:pt>
                <c:pt idx="512">
                  <c:v>6199313</c:v>
                </c:pt>
                <c:pt idx="513">
                  <c:v>6198105</c:v>
                </c:pt>
                <c:pt idx="514">
                  <c:v>6188700</c:v>
                </c:pt>
                <c:pt idx="515">
                  <c:v>6187262</c:v>
                </c:pt>
                <c:pt idx="516">
                  <c:v>6182130</c:v>
                </c:pt>
                <c:pt idx="517">
                  <c:v>6180598</c:v>
                </c:pt>
                <c:pt idx="518">
                  <c:v>6179404</c:v>
                </c:pt>
                <c:pt idx="519">
                  <c:v>6178516</c:v>
                </c:pt>
                <c:pt idx="520">
                  <c:v>6178495</c:v>
                </c:pt>
                <c:pt idx="521">
                  <c:v>6178636</c:v>
                </c:pt>
                <c:pt idx="522">
                  <c:v>6174034</c:v>
                </c:pt>
                <c:pt idx="523">
                  <c:v>6171405</c:v>
                </c:pt>
                <c:pt idx="524">
                  <c:v>6172004</c:v>
                </c:pt>
                <c:pt idx="525">
                  <c:v>6176838</c:v>
                </c:pt>
                <c:pt idx="526">
                  <c:v>6178264</c:v>
                </c:pt>
                <c:pt idx="527">
                  <c:v>6179833</c:v>
                </c:pt>
                <c:pt idx="528">
                  <c:v>6181337</c:v>
                </c:pt>
                <c:pt idx="529">
                  <c:v>6184147</c:v>
                </c:pt>
                <c:pt idx="530">
                  <c:v>6201539</c:v>
                </c:pt>
                <c:pt idx="531">
                  <c:v>6205474</c:v>
                </c:pt>
                <c:pt idx="532">
                  <c:v>6205264</c:v>
                </c:pt>
                <c:pt idx="533">
                  <c:v>6204401</c:v>
                </c:pt>
                <c:pt idx="534">
                  <c:v>6202825</c:v>
                </c:pt>
                <c:pt idx="535">
                  <c:v>6202753</c:v>
                </c:pt>
                <c:pt idx="536">
                  <c:v>6203722</c:v>
                </c:pt>
                <c:pt idx="537">
                  <c:v>6204793</c:v>
                </c:pt>
                <c:pt idx="538">
                  <c:v>6206239</c:v>
                </c:pt>
                <c:pt idx="539">
                  <c:v>6209306</c:v>
                </c:pt>
                <c:pt idx="540">
                  <c:v>6222151</c:v>
                </c:pt>
                <c:pt idx="541">
                  <c:v>6223184</c:v>
                </c:pt>
                <c:pt idx="542">
                  <c:v>6225070</c:v>
                </c:pt>
                <c:pt idx="543">
                  <c:v>6225302</c:v>
                </c:pt>
                <c:pt idx="544">
                  <c:v>6225304</c:v>
                </c:pt>
                <c:pt idx="545">
                  <c:v>6225182</c:v>
                </c:pt>
                <c:pt idx="546">
                  <c:v>6224898</c:v>
                </c:pt>
                <c:pt idx="547">
                  <c:v>6221415</c:v>
                </c:pt>
                <c:pt idx="548">
                  <c:v>6220704</c:v>
                </c:pt>
                <c:pt idx="549">
                  <c:v>6216448</c:v>
                </c:pt>
                <c:pt idx="550">
                  <c:v>6212433</c:v>
                </c:pt>
                <c:pt idx="551">
                  <c:v>6211815</c:v>
                </c:pt>
                <c:pt idx="552">
                  <c:v>6211167</c:v>
                </c:pt>
                <c:pt idx="553">
                  <c:v>6205671</c:v>
                </c:pt>
                <c:pt idx="555">
                  <c:v>6308544</c:v>
                </c:pt>
                <c:pt idx="556">
                  <c:v>6294974</c:v>
                </c:pt>
                <c:pt idx="557">
                  <c:v>6288828</c:v>
                </c:pt>
                <c:pt idx="558">
                  <c:v>6283226</c:v>
                </c:pt>
                <c:pt idx="559">
                  <c:v>6282598</c:v>
                </c:pt>
                <c:pt idx="560">
                  <c:v>6282415</c:v>
                </c:pt>
                <c:pt idx="561">
                  <c:v>6281169</c:v>
                </c:pt>
                <c:pt idx="562">
                  <c:v>6283741</c:v>
                </c:pt>
                <c:pt idx="563">
                  <c:v>6286937</c:v>
                </c:pt>
                <c:pt idx="564">
                  <c:v>6288314</c:v>
                </c:pt>
                <c:pt idx="565">
                  <c:v>6288383</c:v>
                </c:pt>
                <c:pt idx="566">
                  <c:v>6287659</c:v>
                </c:pt>
                <c:pt idx="567">
                  <c:v>6288396</c:v>
                </c:pt>
                <c:pt idx="568">
                  <c:v>6294472</c:v>
                </c:pt>
                <c:pt idx="569">
                  <c:v>6298622</c:v>
                </c:pt>
                <c:pt idx="570">
                  <c:v>6305179</c:v>
                </c:pt>
                <c:pt idx="571">
                  <c:v>6305499</c:v>
                </c:pt>
                <c:pt idx="572">
                  <c:v>6305429</c:v>
                </c:pt>
                <c:pt idx="573">
                  <c:v>6305666</c:v>
                </c:pt>
                <c:pt idx="574">
                  <c:v>6306918</c:v>
                </c:pt>
                <c:pt idx="575">
                  <c:v>6307906</c:v>
                </c:pt>
                <c:pt idx="576">
                  <c:v>6310223</c:v>
                </c:pt>
                <c:pt idx="577">
                  <c:v>6312284</c:v>
                </c:pt>
                <c:pt idx="578">
                  <c:v>6312412</c:v>
                </c:pt>
                <c:pt idx="579">
                  <c:v>6311637</c:v>
                </c:pt>
                <c:pt idx="580">
                  <c:v>6308544</c:v>
                </c:pt>
                <c:pt idx="582">
                  <c:v>6027669</c:v>
                </c:pt>
                <c:pt idx="583">
                  <c:v>6027452</c:v>
                </c:pt>
                <c:pt idx="584">
                  <c:v>6026724</c:v>
                </c:pt>
                <c:pt idx="585">
                  <c:v>6026563</c:v>
                </c:pt>
                <c:pt idx="586">
                  <c:v>6026585</c:v>
                </c:pt>
                <c:pt idx="587">
                  <c:v>6027382</c:v>
                </c:pt>
                <c:pt idx="588">
                  <c:v>6008408</c:v>
                </c:pt>
                <c:pt idx="589">
                  <c:v>6005199</c:v>
                </c:pt>
                <c:pt idx="590">
                  <c:v>5995254</c:v>
                </c:pt>
                <c:pt idx="591">
                  <c:v>5995179</c:v>
                </c:pt>
                <c:pt idx="592">
                  <c:v>5994973</c:v>
                </c:pt>
                <c:pt idx="593">
                  <c:v>5992315</c:v>
                </c:pt>
                <c:pt idx="594">
                  <c:v>5983020</c:v>
                </c:pt>
                <c:pt idx="595">
                  <c:v>5984520</c:v>
                </c:pt>
                <c:pt idx="596">
                  <c:v>5987399</c:v>
                </c:pt>
                <c:pt idx="597">
                  <c:v>5988503</c:v>
                </c:pt>
                <c:pt idx="598">
                  <c:v>5987664</c:v>
                </c:pt>
                <c:pt idx="599">
                  <c:v>5986458</c:v>
                </c:pt>
                <c:pt idx="600">
                  <c:v>5985546</c:v>
                </c:pt>
                <c:pt idx="601">
                  <c:v>5986534</c:v>
                </c:pt>
                <c:pt idx="602">
                  <c:v>5988744</c:v>
                </c:pt>
                <c:pt idx="603">
                  <c:v>5992978</c:v>
                </c:pt>
                <c:pt idx="604">
                  <c:v>5998170</c:v>
                </c:pt>
                <c:pt idx="605">
                  <c:v>5997770</c:v>
                </c:pt>
                <c:pt idx="606">
                  <c:v>6000409</c:v>
                </c:pt>
                <c:pt idx="607">
                  <c:v>6003008</c:v>
                </c:pt>
                <c:pt idx="608">
                  <c:v>6005634</c:v>
                </c:pt>
                <c:pt idx="609">
                  <c:v>6011811</c:v>
                </c:pt>
                <c:pt idx="610">
                  <c:v>6016257</c:v>
                </c:pt>
                <c:pt idx="611">
                  <c:v>6016171</c:v>
                </c:pt>
                <c:pt idx="612">
                  <c:v>6013335</c:v>
                </c:pt>
                <c:pt idx="613">
                  <c:v>6013413</c:v>
                </c:pt>
                <c:pt idx="614">
                  <c:v>6014302</c:v>
                </c:pt>
                <c:pt idx="615">
                  <c:v>6017526</c:v>
                </c:pt>
                <c:pt idx="616">
                  <c:v>6019909</c:v>
                </c:pt>
                <c:pt idx="617">
                  <c:v>6025713</c:v>
                </c:pt>
                <c:pt idx="618">
                  <c:v>6027761</c:v>
                </c:pt>
                <c:pt idx="619">
                  <c:v>6029256</c:v>
                </c:pt>
                <c:pt idx="620">
                  <c:v>6029678</c:v>
                </c:pt>
                <c:pt idx="621">
                  <c:v>6028640</c:v>
                </c:pt>
                <c:pt idx="622">
                  <c:v>6029608</c:v>
                </c:pt>
                <c:pt idx="623">
                  <c:v>6033806</c:v>
                </c:pt>
                <c:pt idx="624">
                  <c:v>6036371</c:v>
                </c:pt>
                <c:pt idx="625">
                  <c:v>6039540</c:v>
                </c:pt>
                <c:pt idx="626">
                  <c:v>6043868</c:v>
                </c:pt>
                <c:pt idx="627">
                  <c:v>6044486</c:v>
                </c:pt>
                <c:pt idx="628">
                  <c:v>6045956</c:v>
                </c:pt>
                <c:pt idx="629">
                  <c:v>6052608</c:v>
                </c:pt>
                <c:pt idx="630">
                  <c:v>6058859</c:v>
                </c:pt>
                <c:pt idx="631">
                  <c:v>6062733</c:v>
                </c:pt>
                <c:pt idx="632">
                  <c:v>6063789</c:v>
                </c:pt>
                <c:pt idx="633">
                  <c:v>6066673</c:v>
                </c:pt>
                <c:pt idx="634">
                  <c:v>6073340</c:v>
                </c:pt>
                <c:pt idx="635">
                  <c:v>6076180</c:v>
                </c:pt>
                <c:pt idx="636">
                  <c:v>6079003</c:v>
                </c:pt>
                <c:pt idx="637">
                  <c:v>6080487</c:v>
                </c:pt>
                <c:pt idx="638">
                  <c:v>6080155</c:v>
                </c:pt>
                <c:pt idx="639">
                  <c:v>6079041</c:v>
                </c:pt>
                <c:pt idx="640">
                  <c:v>6075576</c:v>
                </c:pt>
                <c:pt idx="641">
                  <c:v>6070382</c:v>
                </c:pt>
                <c:pt idx="642">
                  <c:v>6066402</c:v>
                </c:pt>
                <c:pt idx="643">
                  <c:v>6069990</c:v>
                </c:pt>
                <c:pt idx="644">
                  <c:v>6075739</c:v>
                </c:pt>
                <c:pt idx="645">
                  <c:v>6083953</c:v>
                </c:pt>
                <c:pt idx="646">
                  <c:v>6087561</c:v>
                </c:pt>
                <c:pt idx="647">
                  <c:v>6098680</c:v>
                </c:pt>
                <c:pt idx="648">
                  <c:v>6100433</c:v>
                </c:pt>
                <c:pt idx="649">
                  <c:v>6101241</c:v>
                </c:pt>
                <c:pt idx="650">
                  <c:v>6100599</c:v>
                </c:pt>
                <c:pt idx="651">
                  <c:v>6097624</c:v>
                </c:pt>
                <c:pt idx="652">
                  <c:v>6095986</c:v>
                </c:pt>
                <c:pt idx="653">
                  <c:v>6094322</c:v>
                </c:pt>
                <c:pt idx="654">
                  <c:v>6091211</c:v>
                </c:pt>
                <c:pt idx="655">
                  <c:v>6086003</c:v>
                </c:pt>
                <c:pt idx="656">
                  <c:v>6083793</c:v>
                </c:pt>
                <c:pt idx="657">
                  <c:v>6083844</c:v>
                </c:pt>
                <c:pt idx="658">
                  <c:v>6084935</c:v>
                </c:pt>
                <c:pt idx="659">
                  <c:v>6085172</c:v>
                </c:pt>
                <c:pt idx="660">
                  <c:v>6092836</c:v>
                </c:pt>
                <c:pt idx="661">
                  <c:v>6107543</c:v>
                </c:pt>
                <c:pt idx="662">
                  <c:v>6105087</c:v>
                </c:pt>
                <c:pt idx="663">
                  <c:v>6101886</c:v>
                </c:pt>
                <c:pt idx="664">
                  <c:v>6103744</c:v>
                </c:pt>
                <c:pt idx="665">
                  <c:v>6109082</c:v>
                </c:pt>
                <c:pt idx="666">
                  <c:v>6114900</c:v>
                </c:pt>
                <c:pt idx="667">
                  <c:v>6116745</c:v>
                </c:pt>
                <c:pt idx="668">
                  <c:v>6116438</c:v>
                </c:pt>
                <c:pt idx="669">
                  <c:v>6115186</c:v>
                </c:pt>
                <c:pt idx="670">
                  <c:v>6112614</c:v>
                </c:pt>
                <c:pt idx="671">
                  <c:v>6110711</c:v>
                </c:pt>
                <c:pt idx="672">
                  <c:v>6109512</c:v>
                </c:pt>
                <c:pt idx="673">
                  <c:v>6110421</c:v>
                </c:pt>
                <c:pt idx="674">
                  <c:v>6112670</c:v>
                </c:pt>
                <c:pt idx="675">
                  <c:v>6117470</c:v>
                </c:pt>
                <c:pt idx="676">
                  <c:v>6123622</c:v>
                </c:pt>
                <c:pt idx="677">
                  <c:v>6130128</c:v>
                </c:pt>
                <c:pt idx="678">
                  <c:v>6139672</c:v>
                </c:pt>
                <c:pt idx="679">
                  <c:v>6142832</c:v>
                </c:pt>
                <c:pt idx="680">
                  <c:v>6144062</c:v>
                </c:pt>
                <c:pt idx="681">
                  <c:v>6144873</c:v>
                </c:pt>
                <c:pt idx="682">
                  <c:v>6145442</c:v>
                </c:pt>
                <c:pt idx="683">
                  <c:v>6145240</c:v>
                </c:pt>
                <c:pt idx="684">
                  <c:v>6156585</c:v>
                </c:pt>
                <c:pt idx="685">
                  <c:v>6149694</c:v>
                </c:pt>
                <c:pt idx="686">
                  <c:v>6157061</c:v>
                </c:pt>
                <c:pt idx="687">
                  <c:v>6161725</c:v>
                </c:pt>
                <c:pt idx="688">
                  <c:v>6164648</c:v>
                </c:pt>
                <c:pt idx="689">
                  <c:v>6174865</c:v>
                </c:pt>
                <c:pt idx="690">
                  <c:v>6177782</c:v>
                </c:pt>
                <c:pt idx="691">
                  <c:v>6179144</c:v>
                </c:pt>
                <c:pt idx="692">
                  <c:v>6189513</c:v>
                </c:pt>
                <c:pt idx="693">
                  <c:v>6195180</c:v>
                </c:pt>
                <c:pt idx="694">
                  <c:v>6199516</c:v>
                </c:pt>
                <c:pt idx="695">
                  <c:v>6201903</c:v>
                </c:pt>
                <c:pt idx="696">
                  <c:v>6204621</c:v>
                </c:pt>
                <c:pt idx="697">
                  <c:v>6203454</c:v>
                </c:pt>
                <c:pt idx="698">
                  <c:v>6200631</c:v>
                </c:pt>
                <c:pt idx="699">
                  <c:v>6197550</c:v>
                </c:pt>
                <c:pt idx="700">
                  <c:v>6194980</c:v>
                </c:pt>
                <c:pt idx="701">
                  <c:v>6188512</c:v>
                </c:pt>
                <c:pt idx="702">
                  <c:v>6185306</c:v>
                </c:pt>
                <c:pt idx="703">
                  <c:v>6187952</c:v>
                </c:pt>
                <c:pt idx="704">
                  <c:v>6190271</c:v>
                </c:pt>
                <c:pt idx="705">
                  <c:v>6194527</c:v>
                </c:pt>
                <c:pt idx="706">
                  <c:v>6197717</c:v>
                </c:pt>
                <c:pt idx="707">
                  <c:v>6207850</c:v>
                </c:pt>
                <c:pt idx="708">
                  <c:v>6211989</c:v>
                </c:pt>
                <c:pt idx="709">
                  <c:v>6215104</c:v>
                </c:pt>
                <c:pt idx="710">
                  <c:v>6216676</c:v>
                </c:pt>
                <c:pt idx="711">
                  <c:v>6218545</c:v>
                </c:pt>
                <c:pt idx="712">
                  <c:v>6214391</c:v>
                </c:pt>
                <c:pt idx="713">
                  <c:v>6206141</c:v>
                </c:pt>
                <c:pt idx="714">
                  <c:v>6208416</c:v>
                </c:pt>
                <c:pt idx="715">
                  <c:v>6213322</c:v>
                </c:pt>
                <c:pt idx="716">
                  <c:v>6219578</c:v>
                </c:pt>
                <c:pt idx="717">
                  <c:v>6245286</c:v>
                </c:pt>
                <c:pt idx="718">
                  <c:v>6256542</c:v>
                </c:pt>
                <c:pt idx="719">
                  <c:v>6267447</c:v>
                </c:pt>
                <c:pt idx="720">
                  <c:v>6278246</c:v>
                </c:pt>
                <c:pt idx="721">
                  <c:v>6280708</c:v>
                </c:pt>
                <c:pt idx="722">
                  <c:v>6283322</c:v>
                </c:pt>
                <c:pt idx="723">
                  <c:v>6285089</c:v>
                </c:pt>
                <c:pt idx="724">
                  <c:v>6282890</c:v>
                </c:pt>
                <c:pt idx="725">
                  <c:v>6279751</c:v>
                </c:pt>
                <c:pt idx="726">
                  <c:v>6277471</c:v>
                </c:pt>
                <c:pt idx="727">
                  <c:v>6273669</c:v>
                </c:pt>
                <c:pt idx="728">
                  <c:v>6270836</c:v>
                </c:pt>
                <c:pt idx="729">
                  <c:v>6270983</c:v>
                </c:pt>
                <c:pt idx="730">
                  <c:v>6270601</c:v>
                </c:pt>
                <c:pt idx="731">
                  <c:v>6268657</c:v>
                </c:pt>
                <c:pt idx="732">
                  <c:v>6266626</c:v>
                </c:pt>
                <c:pt idx="733">
                  <c:v>6262237</c:v>
                </c:pt>
                <c:pt idx="734">
                  <c:v>6258926</c:v>
                </c:pt>
                <c:pt idx="735">
                  <c:v>6260662</c:v>
                </c:pt>
                <c:pt idx="736">
                  <c:v>6267210</c:v>
                </c:pt>
                <c:pt idx="737">
                  <c:v>6268499</c:v>
                </c:pt>
                <c:pt idx="738">
                  <c:v>6271204</c:v>
                </c:pt>
                <c:pt idx="739">
                  <c:v>6274892</c:v>
                </c:pt>
                <c:pt idx="740">
                  <c:v>6286522</c:v>
                </c:pt>
                <c:pt idx="741">
                  <c:v>6290307</c:v>
                </c:pt>
                <c:pt idx="742">
                  <c:v>6295711</c:v>
                </c:pt>
                <c:pt idx="743">
                  <c:v>6295973</c:v>
                </c:pt>
                <c:pt idx="744">
                  <c:v>6294270</c:v>
                </c:pt>
                <c:pt idx="745">
                  <c:v>6283760</c:v>
                </c:pt>
                <c:pt idx="746">
                  <c:v>6276124</c:v>
                </c:pt>
                <c:pt idx="747">
                  <c:v>6272374</c:v>
                </c:pt>
                <c:pt idx="748">
                  <c:v>6269051</c:v>
                </c:pt>
                <c:pt idx="749">
                  <c:v>6269726</c:v>
                </c:pt>
                <c:pt idx="750">
                  <c:v>6273216</c:v>
                </c:pt>
                <c:pt idx="751">
                  <c:v>6275843</c:v>
                </c:pt>
                <c:pt idx="752">
                  <c:v>6276638</c:v>
                </c:pt>
                <c:pt idx="753">
                  <c:v>6276598</c:v>
                </c:pt>
                <c:pt idx="754">
                  <c:v>6274357</c:v>
                </c:pt>
                <c:pt idx="755">
                  <c:v>6270863</c:v>
                </c:pt>
                <c:pt idx="756">
                  <c:v>6267668</c:v>
                </c:pt>
                <c:pt idx="757">
                  <c:v>6264604</c:v>
                </c:pt>
                <c:pt idx="758">
                  <c:v>6268146</c:v>
                </c:pt>
                <c:pt idx="759">
                  <c:v>6269407</c:v>
                </c:pt>
                <c:pt idx="760">
                  <c:v>6281409</c:v>
                </c:pt>
                <c:pt idx="761">
                  <c:v>6281966</c:v>
                </c:pt>
                <c:pt idx="762">
                  <c:v>6284386</c:v>
                </c:pt>
                <c:pt idx="763">
                  <c:v>6283590</c:v>
                </c:pt>
                <c:pt idx="764">
                  <c:v>6281183</c:v>
                </c:pt>
                <c:pt idx="765">
                  <c:v>6305431</c:v>
                </c:pt>
                <c:pt idx="766">
                  <c:v>6308053</c:v>
                </c:pt>
                <c:pt idx="767">
                  <c:v>6317410</c:v>
                </c:pt>
                <c:pt idx="768">
                  <c:v>6318805</c:v>
                </c:pt>
                <c:pt idx="769">
                  <c:v>6319596</c:v>
                </c:pt>
                <c:pt idx="770">
                  <c:v>6319618</c:v>
                </c:pt>
                <c:pt idx="771">
                  <c:v>6319267</c:v>
                </c:pt>
                <c:pt idx="772">
                  <c:v>6318187</c:v>
                </c:pt>
                <c:pt idx="773">
                  <c:v>6321892</c:v>
                </c:pt>
                <c:pt idx="774">
                  <c:v>6323631</c:v>
                </c:pt>
                <c:pt idx="775">
                  <c:v>6323302</c:v>
                </c:pt>
                <c:pt idx="776">
                  <c:v>6322780</c:v>
                </c:pt>
                <c:pt idx="777">
                  <c:v>6324300</c:v>
                </c:pt>
                <c:pt idx="778">
                  <c:v>6325792</c:v>
                </c:pt>
                <c:pt idx="779">
                  <c:v>6319987</c:v>
                </c:pt>
                <c:pt idx="780">
                  <c:v>6318563</c:v>
                </c:pt>
                <c:pt idx="781">
                  <c:v>6317354</c:v>
                </c:pt>
                <c:pt idx="782">
                  <c:v>6316461</c:v>
                </c:pt>
                <c:pt idx="783">
                  <c:v>6316087</c:v>
                </c:pt>
                <c:pt idx="784">
                  <c:v>6316070</c:v>
                </c:pt>
                <c:pt idx="785">
                  <c:v>6313404</c:v>
                </c:pt>
                <c:pt idx="786">
                  <c:v>6308416</c:v>
                </c:pt>
                <c:pt idx="787">
                  <c:v>6298699</c:v>
                </c:pt>
                <c:pt idx="788">
                  <c:v>6295891</c:v>
                </c:pt>
                <c:pt idx="789">
                  <c:v>6290101</c:v>
                </c:pt>
                <c:pt idx="790">
                  <c:v>6286657</c:v>
                </c:pt>
                <c:pt idx="791">
                  <c:v>6286846</c:v>
                </c:pt>
                <c:pt idx="792">
                  <c:v>6278792</c:v>
                </c:pt>
                <c:pt idx="793">
                  <c:v>6277880</c:v>
                </c:pt>
                <c:pt idx="794">
                  <c:v>6277887</c:v>
                </c:pt>
                <c:pt idx="795">
                  <c:v>6279896</c:v>
                </c:pt>
                <c:pt idx="796">
                  <c:v>6282963</c:v>
                </c:pt>
                <c:pt idx="797">
                  <c:v>6284209</c:v>
                </c:pt>
                <c:pt idx="798">
                  <c:v>6284332</c:v>
                </c:pt>
                <c:pt idx="799">
                  <c:v>6283978</c:v>
                </c:pt>
                <c:pt idx="800">
                  <c:v>6282201</c:v>
                </c:pt>
                <c:pt idx="801">
                  <c:v>6278698</c:v>
                </c:pt>
                <c:pt idx="802">
                  <c:v>6275461</c:v>
                </c:pt>
                <c:pt idx="803">
                  <c:v>6274788</c:v>
                </c:pt>
                <c:pt idx="804">
                  <c:v>6273237</c:v>
                </c:pt>
                <c:pt idx="805">
                  <c:v>6270586</c:v>
                </c:pt>
                <c:pt idx="806">
                  <c:v>6267322</c:v>
                </c:pt>
                <c:pt idx="807">
                  <c:v>6258868</c:v>
                </c:pt>
                <c:pt idx="808">
                  <c:v>6260304</c:v>
                </c:pt>
                <c:pt idx="809">
                  <c:v>6263174</c:v>
                </c:pt>
                <c:pt idx="810">
                  <c:v>6267835</c:v>
                </c:pt>
                <c:pt idx="811">
                  <c:v>6271196</c:v>
                </c:pt>
                <c:pt idx="812">
                  <c:v>6270099</c:v>
                </c:pt>
                <c:pt idx="813">
                  <c:v>6268924</c:v>
                </c:pt>
                <c:pt idx="814">
                  <c:v>6265539</c:v>
                </c:pt>
                <c:pt idx="815">
                  <c:v>6263955</c:v>
                </c:pt>
                <c:pt idx="816">
                  <c:v>6263706</c:v>
                </c:pt>
                <c:pt idx="817">
                  <c:v>6264122</c:v>
                </c:pt>
                <c:pt idx="818">
                  <c:v>6265354</c:v>
                </c:pt>
                <c:pt idx="819">
                  <c:v>6266742</c:v>
                </c:pt>
                <c:pt idx="820">
                  <c:v>6266963</c:v>
                </c:pt>
                <c:pt idx="821">
                  <c:v>6265747</c:v>
                </c:pt>
                <c:pt idx="822">
                  <c:v>6264666</c:v>
                </c:pt>
                <c:pt idx="823">
                  <c:v>6257025</c:v>
                </c:pt>
                <c:pt idx="824">
                  <c:v>6245980</c:v>
                </c:pt>
                <c:pt idx="825">
                  <c:v>6244287</c:v>
                </c:pt>
                <c:pt idx="826">
                  <c:v>6225690</c:v>
                </c:pt>
                <c:pt idx="827">
                  <c:v>6228988</c:v>
                </c:pt>
                <c:pt idx="828">
                  <c:v>6231778</c:v>
                </c:pt>
                <c:pt idx="829">
                  <c:v>6232828</c:v>
                </c:pt>
                <c:pt idx="830">
                  <c:v>6232350</c:v>
                </c:pt>
                <c:pt idx="831">
                  <c:v>6230280</c:v>
                </c:pt>
                <c:pt idx="832">
                  <c:v>6224666</c:v>
                </c:pt>
                <c:pt idx="833">
                  <c:v>6220659</c:v>
                </c:pt>
                <c:pt idx="834">
                  <c:v>6218336</c:v>
                </c:pt>
                <c:pt idx="835">
                  <c:v>6218218</c:v>
                </c:pt>
                <c:pt idx="836">
                  <c:v>6224973</c:v>
                </c:pt>
                <c:pt idx="837">
                  <c:v>6228887</c:v>
                </c:pt>
                <c:pt idx="838">
                  <c:v>6231486</c:v>
                </c:pt>
                <c:pt idx="839">
                  <c:v>6231611</c:v>
                </c:pt>
                <c:pt idx="840">
                  <c:v>6237264</c:v>
                </c:pt>
                <c:pt idx="841">
                  <c:v>6239515</c:v>
                </c:pt>
                <c:pt idx="842">
                  <c:v>6239330</c:v>
                </c:pt>
                <c:pt idx="843">
                  <c:v>6225982</c:v>
                </c:pt>
                <c:pt idx="844">
                  <c:v>6222529</c:v>
                </c:pt>
                <c:pt idx="845">
                  <c:v>6219986</c:v>
                </c:pt>
                <c:pt idx="846">
                  <c:v>6216547</c:v>
                </c:pt>
                <c:pt idx="847">
                  <c:v>6208919</c:v>
                </c:pt>
                <c:pt idx="848">
                  <c:v>6197588</c:v>
                </c:pt>
                <c:pt idx="849">
                  <c:v>6187592</c:v>
                </c:pt>
                <c:pt idx="850">
                  <c:v>6188993</c:v>
                </c:pt>
                <c:pt idx="851">
                  <c:v>6191730</c:v>
                </c:pt>
                <c:pt idx="852">
                  <c:v>6193038</c:v>
                </c:pt>
                <c:pt idx="853">
                  <c:v>6193056</c:v>
                </c:pt>
                <c:pt idx="854">
                  <c:v>6192588</c:v>
                </c:pt>
                <c:pt idx="855">
                  <c:v>6192232</c:v>
                </c:pt>
                <c:pt idx="856">
                  <c:v>6189031</c:v>
                </c:pt>
                <c:pt idx="857">
                  <c:v>6187993</c:v>
                </c:pt>
                <c:pt idx="858">
                  <c:v>6187389</c:v>
                </c:pt>
                <c:pt idx="859">
                  <c:v>6187016</c:v>
                </c:pt>
                <c:pt idx="860">
                  <c:v>6186681</c:v>
                </c:pt>
                <c:pt idx="861">
                  <c:v>6186060</c:v>
                </c:pt>
                <c:pt idx="862">
                  <c:v>6178781</c:v>
                </c:pt>
                <c:pt idx="863">
                  <c:v>6173693</c:v>
                </c:pt>
                <c:pt idx="864">
                  <c:v>6169820</c:v>
                </c:pt>
                <c:pt idx="865">
                  <c:v>6169631</c:v>
                </c:pt>
                <c:pt idx="866">
                  <c:v>6171493</c:v>
                </c:pt>
                <c:pt idx="867">
                  <c:v>6173595</c:v>
                </c:pt>
                <c:pt idx="868">
                  <c:v>6174146</c:v>
                </c:pt>
                <c:pt idx="869">
                  <c:v>6173162</c:v>
                </c:pt>
                <c:pt idx="870">
                  <c:v>6172131</c:v>
                </c:pt>
                <c:pt idx="871">
                  <c:v>6172307</c:v>
                </c:pt>
                <c:pt idx="872">
                  <c:v>6171735</c:v>
                </c:pt>
                <c:pt idx="873">
                  <c:v>6167708</c:v>
                </c:pt>
                <c:pt idx="874">
                  <c:v>6162391</c:v>
                </c:pt>
                <c:pt idx="875">
                  <c:v>6154120</c:v>
                </c:pt>
                <c:pt idx="876">
                  <c:v>6141486</c:v>
                </c:pt>
                <c:pt idx="877">
                  <c:v>6139422</c:v>
                </c:pt>
                <c:pt idx="878">
                  <c:v>6138855</c:v>
                </c:pt>
                <c:pt idx="879">
                  <c:v>6136297</c:v>
                </c:pt>
                <c:pt idx="880">
                  <c:v>6126108</c:v>
                </c:pt>
                <c:pt idx="881">
                  <c:v>6124337</c:v>
                </c:pt>
                <c:pt idx="882">
                  <c:v>6121852</c:v>
                </c:pt>
                <c:pt idx="883">
                  <c:v>6116274</c:v>
                </c:pt>
                <c:pt idx="884">
                  <c:v>6115145</c:v>
                </c:pt>
                <c:pt idx="885">
                  <c:v>6116384</c:v>
                </c:pt>
                <c:pt idx="886">
                  <c:v>6116030</c:v>
                </c:pt>
                <c:pt idx="887">
                  <c:v>6111808</c:v>
                </c:pt>
                <c:pt idx="888">
                  <c:v>6108481</c:v>
                </c:pt>
                <c:pt idx="889">
                  <c:v>6100503</c:v>
                </c:pt>
                <c:pt idx="890">
                  <c:v>6098544</c:v>
                </c:pt>
                <c:pt idx="891">
                  <c:v>6096800</c:v>
                </c:pt>
                <c:pt idx="892">
                  <c:v>6093911</c:v>
                </c:pt>
                <c:pt idx="893">
                  <c:v>6089235</c:v>
                </c:pt>
                <c:pt idx="894">
                  <c:v>6083530</c:v>
                </c:pt>
                <c:pt idx="895">
                  <c:v>6076210</c:v>
                </c:pt>
                <c:pt idx="896">
                  <c:v>6078679</c:v>
                </c:pt>
                <c:pt idx="897">
                  <c:v>6082784</c:v>
                </c:pt>
                <c:pt idx="898">
                  <c:v>6084532</c:v>
                </c:pt>
                <c:pt idx="899">
                  <c:v>6086465</c:v>
                </c:pt>
                <c:pt idx="900">
                  <c:v>6086917</c:v>
                </c:pt>
                <c:pt idx="901">
                  <c:v>6080255</c:v>
                </c:pt>
                <c:pt idx="902">
                  <c:v>6076361</c:v>
                </c:pt>
                <c:pt idx="903">
                  <c:v>6075453</c:v>
                </c:pt>
                <c:pt idx="904">
                  <c:v>6073512</c:v>
                </c:pt>
                <c:pt idx="905">
                  <c:v>6075532</c:v>
                </c:pt>
                <c:pt idx="906">
                  <c:v>6074095</c:v>
                </c:pt>
                <c:pt idx="907">
                  <c:v>6071273</c:v>
                </c:pt>
                <c:pt idx="908">
                  <c:v>6071919</c:v>
                </c:pt>
                <c:pt idx="909">
                  <c:v>6070928</c:v>
                </c:pt>
                <c:pt idx="910">
                  <c:v>6068602</c:v>
                </c:pt>
                <c:pt idx="911">
                  <c:v>6058368</c:v>
                </c:pt>
                <c:pt idx="912">
                  <c:v>6054458</c:v>
                </c:pt>
                <c:pt idx="913">
                  <c:v>6045794</c:v>
                </c:pt>
                <c:pt idx="914">
                  <c:v>6042259</c:v>
                </c:pt>
                <c:pt idx="915">
                  <c:v>6040422</c:v>
                </c:pt>
                <c:pt idx="916">
                  <c:v>6037511</c:v>
                </c:pt>
                <c:pt idx="917">
                  <c:v>6036999</c:v>
                </c:pt>
                <c:pt idx="918">
                  <c:v>6036894</c:v>
                </c:pt>
                <c:pt idx="919">
                  <c:v>6034746</c:v>
                </c:pt>
                <c:pt idx="920">
                  <c:v>6034390</c:v>
                </c:pt>
                <c:pt idx="921">
                  <c:v>6036753</c:v>
                </c:pt>
                <c:pt idx="922">
                  <c:v>6038542</c:v>
                </c:pt>
                <c:pt idx="923">
                  <c:v>6038594</c:v>
                </c:pt>
                <c:pt idx="924">
                  <c:v>6032845</c:v>
                </c:pt>
                <c:pt idx="925">
                  <c:v>6024832</c:v>
                </c:pt>
                <c:pt idx="926">
                  <c:v>6022314</c:v>
                </c:pt>
                <c:pt idx="927">
                  <c:v>6019253</c:v>
                </c:pt>
                <c:pt idx="928">
                  <c:v>6019152</c:v>
                </c:pt>
                <c:pt idx="929">
                  <c:v>6019761</c:v>
                </c:pt>
                <c:pt idx="930">
                  <c:v>6021824</c:v>
                </c:pt>
                <c:pt idx="931">
                  <c:v>6025430</c:v>
                </c:pt>
                <c:pt idx="932">
                  <c:v>6028049</c:v>
                </c:pt>
                <c:pt idx="933">
                  <c:v>6027669</c:v>
                </c:pt>
                <c:pt idx="935">
                  <c:v>6347160</c:v>
                </c:pt>
                <c:pt idx="936">
                  <c:v>6346071</c:v>
                </c:pt>
                <c:pt idx="937">
                  <c:v>6344772</c:v>
                </c:pt>
                <c:pt idx="938">
                  <c:v>6344014</c:v>
                </c:pt>
                <c:pt idx="939">
                  <c:v>6343802</c:v>
                </c:pt>
                <c:pt idx="940">
                  <c:v>6345590</c:v>
                </c:pt>
                <c:pt idx="941">
                  <c:v>6346434</c:v>
                </c:pt>
                <c:pt idx="942">
                  <c:v>6346902</c:v>
                </c:pt>
                <c:pt idx="943">
                  <c:v>6346944</c:v>
                </c:pt>
                <c:pt idx="944">
                  <c:v>6346641</c:v>
                </c:pt>
                <c:pt idx="945">
                  <c:v>6346220</c:v>
                </c:pt>
                <c:pt idx="946">
                  <c:v>6346408</c:v>
                </c:pt>
                <c:pt idx="947">
                  <c:v>6347002</c:v>
                </c:pt>
                <c:pt idx="948">
                  <c:v>6348366</c:v>
                </c:pt>
                <c:pt idx="949">
                  <c:v>6352628</c:v>
                </c:pt>
                <c:pt idx="950">
                  <c:v>6354853</c:v>
                </c:pt>
                <c:pt idx="951">
                  <c:v>6356330</c:v>
                </c:pt>
                <c:pt idx="952">
                  <c:v>6355731</c:v>
                </c:pt>
                <c:pt idx="953">
                  <c:v>6354306</c:v>
                </c:pt>
                <c:pt idx="954">
                  <c:v>6347160</c:v>
                </c:pt>
                <c:pt idx="956">
                  <c:v>6383488</c:v>
                </c:pt>
                <c:pt idx="957">
                  <c:v>6379674</c:v>
                </c:pt>
                <c:pt idx="958">
                  <c:v>6377546</c:v>
                </c:pt>
                <c:pt idx="959">
                  <c:v>6364490</c:v>
                </c:pt>
                <c:pt idx="960">
                  <c:v>6343198</c:v>
                </c:pt>
                <c:pt idx="961">
                  <c:v>6338429</c:v>
                </c:pt>
                <c:pt idx="962">
                  <c:v>6335006</c:v>
                </c:pt>
                <c:pt idx="963">
                  <c:v>6317252</c:v>
                </c:pt>
                <c:pt idx="964">
                  <c:v>6316930</c:v>
                </c:pt>
                <c:pt idx="965">
                  <c:v>6317154</c:v>
                </c:pt>
                <c:pt idx="966">
                  <c:v>6318327</c:v>
                </c:pt>
                <c:pt idx="967">
                  <c:v>6320727</c:v>
                </c:pt>
                <c:pt idx="968">
                  <c:v>6322580</c:v>
                </c:pt>
                <c:pt idx="969">
                  <c:v>6327314</c:v>
                </c:pt>
                <c:pt idx="970">
                  <c:v>6327810</c:v>
                </c:pt>
                <c:pt idx="971">
                  <c:v>6322660</c:v>
                </c:pt>
                <c:pt idx="972">
                  <c:v>6317948</c:v>
                </c:pt>
                <c:pt idx="973">
                  <c:v>6317232</c:v>
                </c:pt>
                <c:pt idx="974">
                  <c:v>6316949</c:v>
                </c:pt>
                <c:pt idx="975">
                  <c:v>6317331</c:v>
                </c:pt>
                <c:pt idx="976">
                  <c:v>6318702</c:v>
                </c:pt>
                <c:pt idx="977">
                  <c:v>6320059</c:v>
                </c:pt>
                <c:pt idx="978">
                  <c:v>6321323</c:v>
                </c:pt>
                <c:pt idx="979">
                  <c:v>6322155</c:v>
                </c:pt>
                <c:pt idx="980">
                  <c:v>6323266</c:v>
                </c:pt>
                <c:pt idx="981">
                  <c:v>6321696</c:v>
                </c:pt>
                <c:pt idx="982">
                  <c:v>6319129</c:v>
                </c:pt>
                <c:pt idx="983">
                  <c:v>6317113</c:v>
                </c:pt>
                <c:pt idx="984">
                  <c:v>6314178</c:v>
                </c:pt>
                <c:pt idx="985">
                  <c:v>6311959</c:v>
                </c:pt>
                <c:pt idx="986">
                  <c:v>6312640</c:v>
                </c:pt>
                <c:pt idx="987">
                  <c:v>6311657</c:v>
                </c:pt>
                <c:pt idx="988">
                  <c:v>6304030</c:v>
                </c:pt>
                <c:pt idx="989">
                  <c:v>6301110</c:v>
                </c:pt>
                <c:pt idx="990">
                  <c:v>6297007</c:v>
                </c:pt>
                <c:pt idx="991">
                  <c:v>6295653</c:v>
                </c:pt>
                <c:pt idx="992">
                  <c:v>6295107</c:v>
                </c:pt>
                <c:pt idx="993">
                  <c:v>6293655</c:v>
                </c:pt>
                <c:pt idx="994">
                  <c:v>6283873</c:v>
                </c:pt>
                <c:pt idx="995">
                  <c:v>6281709</c:v>
                </c:pt>
                <c:pt idx="996">
                  <c:v>6281256</c:v>
                </c:pt>
                <c:pt idx="997">
                  <c:v>6280808</c:v>
                </c:pt>
                <c:pt idx="998">
                  <c:v>6280555</c:v>
                </c:pt>
                <c:pt idx="999">
                  <c:v>6281642</c:v>
                </c:pt>
                <c:pt idx="1000">
                  <c:v>6282699</c:v>
                </c:pt>
                <c:pt idx="1001">
                  <c:v>6276331</c:v>
                </c:pt>
                <c:pt idx="1002">
                  <c:v>6273737</c:v>
                </c:pt>
                <c:pt idx="1003">
                  <c:v>6271302</c:v>
                </c:pt>
                <c:pt idx="1004">
                  <c:v>6276476</c:v>
                </c:pt>
                <c:pt idx="1005">
                  <c:v>6278206</c:v>
                </c:pt>
                <c:pt idx="1006">
                  <c:v>6281042</c:v>
                </c:pt>
                <c:pt idx="1007">
                  <c:v>6281634</c:v>
                </c:pt>
                <c:pt idx="1008">
                  <c:v>6284726</c:v>
                </c:pt>
                <c:pt idx="1009">
                  <c:v>6289400</c:v>
                </c:pt>
                <c:pt idx="1010">
                  <c:v>6292290</c:v>
                </c:pt>
                <c:pt idx="1011">
                  <c:v>6296118</c:v>
                </c:pt>
                <c:pt idx="1012">
                  <c:v>6298458</c:v>
                </c:pt>
                <c:pt idx="1013">
                  <c:v>6302056</c:v>
                </c:pt>
                <c:pt idx="1014">
                  <c:v>6307067</c:v>
                </c:pt>
                <c:pt idx="1015">
                  <c:v>6311496</c:v>
                </c:pt>
                <c:pt idx="1016">
                  <c:v>6318076</c:v>
                </c:pt>
                <c:pt idx="1017">
                  <c:v>6328163</c:v>
                </c:pt>
                <c:pt idx="1018">
                  <c:v>6330978</c:v>
                </c:pt>
                <c:pt idx="1019">
                  <c:v>6331154</c:v>
                </c:pt>
                <c:pt idx="1020">
                  <c:v>6329233</c:v>
                </c:pt>
                <c:pt idx="1021">
                  <c:v>6328795</c:v>
                </c:pt>
                <c:pt idx="1022">
                  <c:v>6328664</c:v>
                </c:pt>
                <c:pt idx="1023">
                  <c:v>6328966</c:v>
                </c:pt>
                <c:pt idx="1024">
                  <c:v>6329455</c:v>
                </c:pt>
                <c:pt idx="1025">
                  <c:v>6330748</c:v>
                </c:pt>
                <c:pt idx="1026">
                  <c:v>6334485</c:v>
                </c:pt>
                <c:pt idx="1027">
                  <c:v>6333559</c:v>
                </c:pt>
                <c:pt idx="1028">
                  <c:v>6332703</c:v>
                </c:pt>
                <c:pt idx="1029">
                  <c:v>6332554</c:v>
                </c:pt>
                <c:pt idx="1030">
                  <c:v>6332655</c:v>
                </c:pt>
                <c:pt idx="1031">
                  <c:v>6332877</c:v>
                </c:pt>
                <c:pt idx="1032">
                  <c:v>6334390</c:v>
                </c:pt>
                <c:pt idx="1033">
                  <c:v>6337395</c:v>
                </c:pt>
                <c:pt idx="1034">
                  <c:v>6338675</c:v>
                </c:pt>
                <c:pt idx="1035">
                  <c:v>6341527</c:v>
                </c:pt>
                <c:pt idx="1036">
                  <c:v>6344374</c:v>
                </c:pt>
                <c:pt idx="1037">
                  <c:v>6351338</c:v>
                </c:pt>
                <c:pt idx="1038">
                  <c:v>6358238</c:v>
                </c:pt>
                <c:pt idx="1039">
                  <c:v>6360738</c:v>
                </c:pt>
                <c:pt idx="1040">
                  <c:v>6366642</c:v>
                </c:pt>
                <c:pt idx="1041">
                  <c:v>6369117</c:v>
                </c:pt>
                <c:pt idx="1042">
                  <c:v>6383051</c:v>
                </c:pt>
                <c:pt idx="1043">
                  <c:v>6383474</c:v>
                </c:pt>
                <c:pt idx="1044">
                  <c:v>6383389</c:v>
                </c:pt>
                <c:pt idx="1045">
                  <c:v>6383571</c:v>
                </c:pt>
                <c:pt idx="1046">
                  <c:v>6383656</c:v>
                </c:pt>
                <c:pt idx="1047">
                  <c:v>6383905</c:v>
                </c:pt>
                <c:pt idx="1048">
                  <c:v>6384235</c:v>
                </c:pt>
                <c:pt idx="1049">
                  <c:v>6385078</c:v>
                </c:pt>
                <c:pt idx="1050">
                  <c:v>6386338</c:v>
                </c:pt>
                <c:pt idx="1051">
                  <c:v>6387498</c:v>
                </c:pt>
                <c:pt idx="1052">
                  <c:v>6393245</c:v>
                </c:pt>
                <c:pt idx="1053">
                  <c:v>6395960</c:v>
                </c:pt>
                <c:pt idx="1054">
                  <c:v>6399126</c:v>
                </c:pt>
                <c:pt idx="1055">
                  <c:v>6400683</c:v>
                </c:pt>
                <c:pt idx="1056">
                  <c:v>6401510</c:v>
                </c:pt>
                <c:pt idx="1057">
                  <c:v>6401359</c:v>
                </c:pt>
                <c:pt idx="1058">
                  <c:v>6400674</c:v>
                </c:pt>
                <c:pt idx="1059">
                  <c:v>6400538</c:v>
                </c:pt>
                <c:pt idx="1060">
                  <c:v>6399559</c:v>
                </c:pt>
                <c:pt idx="1061">
                  <c:v>6397135</c:v>
                </c:pt>
                <c:pt idx="1062">
                  <c:v>6394510</c:v>
                </c:pt>
                <c:pt idx="1063">
                  <c:v>6392596</c:v>
                </c:pt>
                <c:pt idx="1064">
                  <c:v>6390245</c:v>
                </c:pt>
                <c:pt idx="1065">
                  <c:v>6387943</c:v>
                </c:pt>
                <c:pt idx="1066">
                  <c:v>6386115</c:v>
                </c:pt>
                <c:pt idx="1067">
                  <c:v>6383488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DB-4855-89D5-E9360B726CD4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diamond"/>
            <c:size val="8"/>
          </c:marker>
          <c:xVal>
            <c:numRef>
              <c:f>Beregn!$B$4</c:f>
              <c:numCache>
                <c:formatCode>0</c:formatCode>
                <c:ptCount val="1"/>
                <c:pt idx="0">
                  <c:v>572398</c:v>
                </c:pt>
              </c:numCache>
            </c:numRef>
          </c:xVal>
          <c:yVal>
            <c:numRef>
              <c:f>Beregn!$B$3</c:f>
              <c:numCache>
                <c:formatCode>0</c:formatCode>
                <c:ptCount val="1"/>
                <c:pt idx="0">
                  <c:v>6230808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DB-4855-89D5-E9360B726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38496"/>
        <c:axId val="117340032"/>
      </c:scatterChart>
      <c:valAx>
        <c:axId val="117338496"/>
        <c:scaling>
          <c:orientation val="minMax"/>
          <c:max val="950000"/>
          <c:min val="38000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a-DK"/>
          </a:p>
        </c:txPr>
        <c:crossAx val="117340032"/>
        <c:crosses val="autoZero"/>
        <c:crossBetween val="midCat"/>
      </c:valAx>
      <c:valAx>
        <c:axId val="117340032"/>
        <c:scaling>
          <c:orientation val="minMax"/>
          <c:max val="6450000"/>
          <c:min val="605000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a-DK"/>
          </a:p>
        </c:txPr>
        <c:crossAx val="117338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2"/>
  <sheetViews>
    <sheetView zoomScale="140" workbookViewId="0"/>
  </sheetViews>
  <pageMargins left="1.3779527559055118" right="1.3779527559055118" top="3.9370078740157481" bottom="3.9370078740157481" header="0.51181102362204722" footer="0.51181102362204722"/>
  <pageSetup paperSize="9" orientation="portrait" horizontalDpi="4294967292" r:id="rId1"/>
  <headerFooter alignWithMargins="0">
    <oddHeader>&amp;L&amp;F&amp;C&amp;A&amp;R&amp;D</oddHead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3"/>
  <sheetViews>
    <sheetView zoomScale="140" workbookViewId="0"/>
  </sheetViews>
  <pageMargins left="1.3779527559055118" right="1.3779527559055118" top="3.9370078740157481" bottom="3.9370078740157481" header="0.51181102362204722" footer="0.51181102362204722"/>
  <pageSetup paperSize="9" orientation="portrait" r:id="rId1"/>
  <headerFooter alignWithMargins="0">
    <oddHeader>&amp;L&amp;F&amp;C&amp;A&amp;R&amp;D</oddHead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4"/>
  <sheetViews>
    <sheetView zoomScale="92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4932589" cy="338137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4932589" cy="338137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04049" cy="561146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28</xdr:row>
      <xdr:rowOff>137160</xdr:rowOff>
    </xdr:from>
    <xdr:to>
      <xdr:col>4</xdr:col>
      <xdr:colOff>716280</xdr:colOff>
      <xdr:row>46</xdr:row>
      <xdr:rowOff>91440</xdr:rowOff>
    </xdr:to>
    <xdr:graphicFrame macro="">
      <xdr:nvGraphicFramePr>
        <xdr:cNvPr id="2066" name="Chart 1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114300</xdr:colOff>
      <xdr:row>5</xdr:row>
      <xdr:rowOff>112594</xdr:rowOff>
    </xdr:from>
    <xdr:to>
      <xdr:col>28</xdr:col>
      <xdr:colOff>26819</xdr:colOff>
      <xdr:row>23</xdr:row>
      <xdr:rowOff>104189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70609D-4EBA-4858-849B-9C3A31407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3725" y="1065094"/>
          <a:ext cx="10275719" cy="342059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10</xdr:row>
      <xdr:rowOff>31715</xdr:rowOff>
    </xdr:to>
    <xdr:sp macro="" textlink="">
      <xdr:nvSpPr>
        <xdr:cNvPr id="2" name="EsriDoNotEdit">
          <a:extLst>
            <a:ext uri="{FF2B5EF4-FFF2-40B4-BE49-F238E27FC236}">
              <a16:creationId xmlns:a16="http://schemas.microsoft.com/office/drawing/2014/main" id="{8521BC77-67DC-4960-9D72-228588E890FF}"/>
            </a:ext>
          </a:extLst>
        </xdr:cNvPr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 For Esri use only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Y19"/>
  <sheetViews>
    <sheetView showGridLines="0" zoomScaleNormal="100" workbookViewId="0">
      <selection activeCell="K2" sqref="K2"/>
    </sheetView>
  </sheetViews>
  <sheetFormatPr defaultRowHeight="12.75" x14ac:dyDescent="0.2"/>
  <sheetData>
    <row r="1" spans="2:25" ht="18" x14ac:dyDescent="0.25">
      <c r="B1" s="83" t="s">
        <v>136</v>
      </c>
    </row>
    <row r="2" spans="2:25" ht="18" x14ac:dyDescent="0.25">
      <c r="B2" s="83" t="s">
        <v>255</v>
      </c>
    </row>
    <row r="3" spans="2:25" ht="18" x14ac:dyDescent="0.25">
      <c r="B3" s="83"/>
    </row>
    <row r="4" spans="2:25" x14ac:dyDescent="0.2">
      <c r="B4" s="8" t="s">
        <v>256</v>
      </c>
    </row>
    <row r="5" spans="2:25" ht="20.25" customHeight="1" x14ac:dyDescent="0.2">
      <c r="B5" s="8" t="s">
        <v>260</v>
      </c>
    </row>
    <row r="6" spans="2:25" ht="20.25" customHeight="1" x14ac:dyDescent="0.2">
      <c r="B6" s="8" t="s">
        <v>262</v>
      </c>
    </row>
    <row r="7" spans="2:25" ht="20.25" customHeight="1" x14ac:dyDescent="0.2">
      <c r="B7" s="8" t="s">
        <v>266</v>
      </c>
    </row>
    <row r="8" spans="2:25" ht="20.25" customHeight="1" x14ac:dyDescent="0.2">
      <c r="B8" s="8"/>
    </row>
    <row r="9" spans="2:25" ht="18" x14ac:dyDescent="0.25">
      <c r="B9" s="83" t="s">
        <v>261</v>
      </c>
      <c r="X9" s="84"/>
    </row>
    <row r="10" spans="2:25" ht="15.75" x14ac:dyDescent="0.25">
      <c r="B10" s="91" t="s">
        <v>263</v>
      </c>
      <c r="C10" s="85"/>
      <c r="D10" s="85"/>
      <c r="E10" s="85"/>
      <c r="F10" s="85"/>
      <c r="G10" s="84"/>
      <c r="H10" s="85"/>
      <c r="I10" s="85"/>
      <c r="J10" s="85"/>
      <c r="K10" s="85"/>
      <c r="L10" s="85"/>
      <c r="O10" s="84"/>
      <c r="X10" s="84"/>
    </row>
    <row r="11" spans="2:25" ht="18" x14ac:dyDescent="0.25">
      <c r="B11" s="91" t="s">
        <v>257</v>
      </c>
      <c r="H11" s="83"/>
      <c r="P11" s="83"/>
      <c r="X11" s="8"/>
      <c r="Y11" s="83"/>
    </row>
    <row r="12" spans="2:25" ht="18" customHeight="1" x14ac:dyDescent="0.2">
      <c r="B12" s="91" t="s">
        <v>258</v>
      </c>
      <c r="X12" s="8"/>
    </row>
    <row r="13" spans="2:25" ht="21" customHeight="1" x14ac:dyDescent="0.2">
      <c r="B13" s="91" t="s">
        <v>142</v>
      </c>
      <c r="X13" s="8"/>
    </row>
    <row r="14" spans="2:25" ht="21" customHeight="1" x14ac:dyDescent="0.25">
      <c r="B14" s="83" t="s">
        <v>137</v>
      </c>
    </row>
    <row r="15" spans="2:25" ht="18" x14ac:dyDescent="0.25">
      <c r="B15" s="83" t="s">
        <v>138</v>
      </c>
    </row>
    <row r="19" spans="2:2" ht="20.25" x14ac:dyDescent="0.3">
      <c r="B19" s="124"/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8"/>
  <sheetViews>
    <sheetView workbookViewId="0">
      <selection activeCell="B8" sqref="B8"/>
    </sheetView>
  </sheetViews>
  <sheetFormatPr defaultRowHeight="12.75" x14ac:dyDescent="0.2"/>
  <cols>
    <col min="2" max="2" width="10.85546875" customWidth="1"/>
    <col min="15" max="15" width="10.5703125" customWidth="1"/>
    <col min="18" max="18" width="9.140625" bestFit="1" customWidth="1"/>
  </cols>
  <sheetData>
    <row r="1" spans="1:21" x14ac:dyDescent="0.2">
      <c r="A1" s="8" t="s">
        <v>31</v>
      </c>
    </row>
    <row r="3" spans="1:21" x14ac:dyDescent="0.2">
      <c r="A3" t="s">
        <v>15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I3" t="s">
        <v>33</v>
      </c>
      <c r="J3" t="s">
        <v>30</v>
      </c>
      <c r="L3" t="s">
        <v>6</v>
      </c>
    </row>
    <row r="4" spans="1:21" x14ac:dyDescent="0.2">
      <c r="A4" t="s">
        <v>75</v>
      </c>
      <c r="B4" s="1">
        <v>-0.83220000000000005</v>
      </c>
      <c r="C4" s="1">
        <v>7.2909999999999997E-3</v>
      </c>
      <c r="D4" s="1">
        <v>1.353</v>
      </c>
      <c r="E4" s="1">
        <v>-1.8829999999999999E-3</v>
      </c>
      <c r="F4" s="1">
        <v>2.694E-6</v>
      </c>
      <c r="G4" s="1">
        <v>0.35709999999999997</v>
      </c>
      <c r="I4" s="1">
        <f>B4+C4*Beregn!$B$5</f>
        <v>4.2337694253625413</v>
      </c>
      <c r="J4" s="1">
        <f>D4+2*E4*Beregn!$B$5+F4*Beregn!$B$5^2+G4</f>
        <v>0.39400316593297124</v>
      </c>
      <c r="L4">
        <v>15.8</v>
      </c>
      <c r="N4" s="56"/>
      <c r="O4" s="56"/>
      <c r="P4" s="1"/>
      <c r="Q4" s="1"/>
      <c r="R4" s="1"/>
      <c r="S4" s="1"/>
      <c r="T4" s="1"/>
    </row>
    <row r="5" spans="1:21" x14ac:dyDescent="0.2">
      <c r="A5" t="s">
        <v>76</v>
      </c>
      <c r="B5" s="1">
        <v>-0.37459999999999999</v>
      </c>
      <c r="C5" s="1">
        <v>6.6309999999999997E-3</v>
      </c>
      <c r="D5" s="1">
        <v>1.427</v>
      </c>
      <c r="E5" s="1">
        <v>-1.9840000000000001E-3</v>
      </c>
      <c r="F5" s="1">
        <v>2.8389999999999998E-6</v>
      </c>
      <c r="G5" s="1">
        <v>0.39290000000000003</v>
      </c>
      <c r="I5" s="1">
        <f>B5+C5*Beregn!$B$5</f>
        <v>4.2327848936468264</v>
      </c>
      <c r="J5" s="1">
        <f>D5+2*E5*Beregn!$B$5+F5*Beregn!$B$5^2+G5</f>
        <v>0.43345187409953345</v>
      </c>
      <c r="L5">
        <v>12.8</v>
      </c>
      <c r="N5" s="56"/>
      <c r="O5" s="56"/>
      <c r="P5" s="1"/>
      <c r="Q5" s="1"/>
      <c r="R5" s="1"/>
      <c r="S5" s="1"/>
      <c r="T5" s="1"/>
    </row>
    <row r="6" spans="1:21" x14ac:dyDescent="0.2">
      <c r="A6" t="s">
        <v>77</v>
      </c>
      <c r="B6" s="1">
        <v>0.27929999999999999</v>
      </c>
      <c r="C6" s="1">
        <v>5.4900000000000001E-3</v>
      </c>
      <c r="D6" s="1">
        <v>1.4379999999999999</v>
      </c>
      <c r="E6" s="1">
        <v>-2E-3</v>
      </c>
      <c r="F6" s="1">
        <v>2.8600000000000001E-6</v>
      </c>
      <c r="G6" s="1">
        <v>0.39739999999999998</v>
      </c>
      <c r="I6" s="1">
        <f>B6+C6*Beregn!$B$5</f>
        <v>4.093889513817083</v>
      </c>
      <c r="J6" s="1">
        <f>D6+2*E6*Beregn!$B$5+F6*Beregn!$B$5^2+G6</f>
        <v>0.4368558913572731</v>
      </c>
      <c r="L6">
        <v>9</v>
      </c>
      <c r="N6" s="56"/>
      <c r="O6" s="56"/>
      <c r="P6" s="1"/>
      <c r="Q6" s="1"/>
      <c r="R6" s="1"/>
      <c r="S6" s="1"/>
      <c r="T6" s="1"/>
    </row>
    <row r="7" spans="1:21" x14ac:dyDescent="0.2">
      <c r="A7" t="s">
        <v>7</v>
      </c>
      <c r="B7" s="1">
        <v>0.4209</v>
      </c>
      <c r="C7" s="1">
        <v>5.875E-3</v>
      </c>
      <c r="D7" s="1">
        <v>1.84</v>
      </c>
      <c r="E7" s="1">
        <v>-2.5630000000000002E-3</v>
      </c>
      <c r="F7" s="1">
        <v>3.6660000000000001E-6</v>
      </c>
      <c r="G7" s="1">
        <v>0.52359999999999995</v>
      </c>
      <c r="H7" s="4"/>
      <c r="I7" s="1">
        <f>B7+C7*Beregn!$B$5</f>
        <v>4.5029971573179166</v>
      </c>
      <c r="J7" s="1">
        <f>D7+2*E7*Beregn!$B$5+F7*Beregn!$B$5^2+G7</f>
        <v>0.5718050562554825</v>
      </c>
      <c r="L7" s="6">
        <v>6</v>
      </c>
      <c r="N7" s="56"/>
      <c r="O7" s="56"/>
      <c r="P7" s="1"/>
      <c r="Q7" s="1"/>
      <c r="R7" s="1"/>
      <c r="S7" s="1"/>
      <c r="T7" s="1"/>
      <c r="U7" s="1"/>
    </row>
    <row r="8" spans="1:21" x14ac:dyDescent="0.2">
      <c r="A8" t="s">
        <v>8</v>
      </c>
      <c r="B8" s="1">
        <v>1.0660000000000001</v>
      </c>
      <c r="C8" s="1">
        <v>4.339E-3</v>
      </c>
      <c r="D8" s="1">
        <v>1.587</v>
      </c>
      <c r="E8" s="1">
        <v>-2.2060000000000001E-3</v>
      </c>
      <c r="F8" s="1">
        <v>3.1489999999999998E-6</v>
      </c>
      <c r="G8" s="1">
        <v>0.41870000000000002</v>
      </c>
      <c r="H8" s="4"/>
      <c r="I8" s="1">
        <f>B8+C8*Beregn!$B$5</f>
        <v>4.0808458835067984</v>
      </c>
      <c r="J8" s="1">
        <f>D8+2*E8*Beregn!$B$5+F8*Beregn!$B$5^2+G8</f>
        <v>0.46041192545856119</v>
      </c>
      <c r="L8" s="6">
        <v>3.2</v>
      </c>
      <c r="N8" s="56"/>
      <c r="O8" s="56"/>
      <c r="P8" s="1"/>
      <c r="Q8" s="1"/>
      <c r="R8" s="1"/>
      <c r="S8" s="1"/>
      <c r="T8" s="1"/>
    </row>
    <row r="9" spans="1:21" x14ac:dyDescent="0.2">
      <c r="A9" t="s">
        <v>9</v>
      </c>
      <c r="B9" s="1">
        <v>1.6950000000000001</v>
      </c>
      <c r="C9" s="1">
        <v>3.258E-3</v>
      </c>
      <c r="D9" s="1">
        <v>1.6439999999999999</v>
      </c>
      <c r="E9" s="1">
        <v>-2.2829999999999999E-3</v>
      </c>
      <c r="F9" s="1">
        <v>3.2540000000000001E-6</v>
      </c>
      <c r="G9" s="1">
        <v>0.4128</v>
      </c>
      <c r="H9" s="4"/>
      <c r="I9" s="1">
        <f>B9+C9*Beregn!$B$5</f>
        <v>3.9587400065603022</v>
      </c>
      <c r="J9" s="1">
        <f>D9+2*E9*Beregn!$B$5+F9*Beregn!$B$5^2+G9</f>
        <v>0.45520096203558519</v>
      </c>
      <c r="L9" s="6">
        <v>2.1</v>
      </c>
      <c r="N9" s="56"/>
      <c r="O9" s="56"/>
      <c r="P9" s="1"/>
      <c r="Q9" s="1"/>
      <c r="R9" s="1"/>
      <c r="S9" s="1"/>
      <c r="T9" s="1"/>
      <c r="U9" s="1"/>
    </row>
    <row r="10" spans="1:21" x14ac:dyDescent="0.2">
      <c r="A10" t="s">
        <v>10</v>
      </c>
      <c r="B10" s="1">
        <v>1.2</v>
      </c>
      <c r="C10" s="1">
        <v>3.3519999999999999E-3</v>
      </c>
      <c r="D10" s="1">
        <v>1.3939999999999999</v>
      </c>
      <c r="E10" s="1">
        <v>-1.9300000000000001E-3</v>
      </c>
      <c r="F10" s="1">
        <v>2.7460000000000001E-6</v>
      </c>
      <c r="G10" s="1">
        <v>0.31069999999999998</v>
      </c>
      <c r="H10" s="4"/>
      <c r="I10" s="1">
        <f>B10+C10*Beregn!$B$5</f>
        <v>3.5290535610773883</v>
      </c>
      <c r="J10" s="1">
        <f>D10+2*E10*Beregn!$B$5+F10*Beregn!$B$5^2+G10</f>
        <v>0.34839426748086111</v>
      </c>
      <c r="L10" s="6">
        <v>1.1000000000000001</v>
      </c>
      <c r="N10" s="56"/>
      <c r="O10" s="56"/>
      <c r="P10" s="1"/>
      <c r="Q10" s="1"/>
      <c r="R10" s="1"/>
      <c r="S10" s="1"/>
      <c r="T10" s="1"/>
      <c r="U10" s="1"/>
    </row>
    <row r="11" spans="1:21" x14ac:dyDescent="0.2">
      <c r="A11" t="s">
        <v>11</v>
      </c>
      <c r="B11" s="1">
        <v>0.18429999999999999</v>
      </c>
      <c r="C11" s="1">
        <v>4.3620000000000004E-3</v>
      </c>
      <c r="D11" s="1">
        <v>1.3560000000000001</v>
      </c>
      <c r="E11" s="1">
        <v>-1.8730000000000001E-3</v>
      </c>
      <c r="F11" s="1">
        <v>2.6620000000000001E-6</v>
      </c>
      <c r="G11" s="1">
        <v>0.311</v>
      </c>
      <c r="H11" s="4"/>
      <c r="I11" s="1">
        <f>B11+C11*Beregn!$B$5</f>
        <v>3.2151268596120435</v>
      </c>
      <c r="J11" s="1">
        <f>D11+2*E11*Beregn!$B$5+F11*Beregn!$B$5^2+G11</f>
        <v>0.34935064777714447</v>
      </c>
      <c r="L11" s="6">
        <v>0.73</v>
      </c>
      <c r="N11" s="56"/>
      <c r="O11" s="56"/>
      <c r="P11" s="1"/>
      <c r="Q11" s="1"/>
      <c r="R11" s="1"/>
      <c r="S11" s="1"/>
      <c r="T11" s="1"/>
    </row>
    <row r="12" spans="1:21" x14ac:dyDescent="0.2">
      <c r="A12" t="s">
        <v>12</v>
      </c>
      <c r="B12" s="1">
        <v>-0.92510000000000003</v>
      </c>
      <c r="C12" s="1">
        <v>5.5240000000000003E-3</v>
      </c>
      <c r="D12" s="1">
        <v>1.3009999999999999</v>
      </c>
      <c r="E12" s="1">
        <v>-1.7949999999999999E-3</v>
      </c>
      <c r="F12" s="1">
        <v>2.553E-6</v>
      </c>
      <c r="G12" s="1">
        <v>0.313</v>
      </c>
      <c r="H12" s="4"/>
      <c r="I12" s="1">
        <f>B12+C12*Beregn!$B$5</f>
        <v>2.913113565450923</v>
      </c>
      <c r="J12" s="1">
        <f>D12+2*E12*Beregn!$B$5+F12*Beregn!$B$5^2+G12</f>
        <v>0.35212013390661562</v>
      </c>
      <c r="L12" s="6">
        <v>0.45</v>
      </c>
      <c r="N12" s="56"/>
      <c r="O12" s="56"/>
      <c r="P12" s="1"/>
      <c r="Q12" s="1"/>
      <c r="R12" s="1"/>
      <c r="S12" s="1"/>
      <c r="T12" s="1"/>
    </row>
    <row r="13" spans="1:21" x14ac:dyDescent="0.2">
      <c r="A13" t="s">
        <v>13</v>
      </c>
      <c r="B13" s="1">
        <v>-3.0720000000000001</v>
      </c>
      <c r="C13" s="1">
        <v>8.8509999999999995E-3</v>
      </c>
      <c r="D13" s="1">
        <v>1.2809999999999999</v>
      </c>
      <c r="E13" s="1">
        <v>-1.761E-3</v>
      </c>
      <c r="F13" s="1">
        <v>2.5009999999999999E-6</v>
      </c>
      <c r="G13" s="1">
        <v>0.28889999999999999</v>
      </c>
      <c r="H13" s="4"/>
      <c r="I13" s="1">
        <f>B13+C13*Beregn!$B$5</f>
        <v>3.0778965003269585</v>
      </c>
      <c r="J13" s="1">
        <f>D13+2*E13*Beregn!$B$5+F13*Beregn!$B$5^2+G13</f>
        <v>0.33016358110931826</v>
      </c>
      <c r="L13" s="6">
        <v>0.26</v>
      </c>
      <c r="N13" s="56"/>
      <c r="O13" s="56"/>
      <c r="P13" s="1"/>
      <c r="Q13" s="1"/>
      <c r="R13" s="1"/>
      <c r="S13" s="1"/>
      <c r="T13" s="1"/>
      <c r="U13" s="1"/>
    </row>
    <row r="14" spans="1:21" x14ac:dyDescent="0.2">
      <c r="A14" t="s">
        <v>14</v>
      </c>
      <c r="B14" s="1">
        <v>-5.1680000000000001</v>
      </c>
      <c r="C14" s="1">
        <v>1.239E-2</v>
      </c>
      <c r="D14" s="1">
        <v>1.111</v>
      </c>
      <c r="E14" s="1">
        <v>-1.5200000000000001E-3</v>
      </c>
      <c r="F14" s="1">
        <v>2.154E-6</v>
      </c>
      <c r="G14" s="1">
        <v>0.2094</v>
      </c>
      <c r="H14" s="4"/>
      <c r="I14" s="1">
        <f>B14+C14*Beregn!$B$5</f>
        <v>3.4408823453904658</v>
      </c>
      <c r="J14" s="1">
        <f>D14+2*E14*Beregn!$B$5+F14*Beregn!$B$5^2+G14</f>
        <v>0.24804395322242076</v>
      </c>
      <c r="L14" s="6">
        <v>0.15</v>
      </c>
      <c r="N14" s="56"/>
      <c r="O14" s="56"/>
      <c r="P14" s="1"/>
      <c r="Q14" s="1"/>
      <c r="R14" s="1"/>
      <c r="S14" s="1"/>
      <c r="T14" s="1"/>
    </row>
    <row r="17" spans="1:10" x14ac:dyDescent="0.2">
      <c r="A17" s="8" t="s">
        <v>32</v>
      </c>
      <c r="C17" s="1"/>
      <c r="D17" s="3"/>
      <c r="E17" s="1"/>
      <c r="F17" s="1"/>
      <c r="H17" s="4"/>
    </row>
    <row r="19" spans="1:10" x14ac:dyDescent="0.2">
      <c r="A19" t="s">
        <v>15</v>
      </c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5</v>
      </c>
      <c r="I19" s="91" t="s">
        <v>152</v>
      </c>
      <c r="J19" s="91" t="s">
        <v>153</v>
      </c>
    </row>
    <row r="20" spans="1:10" x14ac:dyDescent="0.2">
      <c r="A20" t="s">
        <v>75</v>
      </c>
      <c r="B20" s="1">
        <v>6.2229999999999999</v>
      </c>
      <c r="C20" s="1">
        <v>0</v>
      </c>
      <c r="D20" s="1">
        <v>1.9910000000000001E-2</v>
      </c>
      <c r="E20" s="1">
        <v>0</v>
      </c>
      <c r="F20" s="1">
        <v>0</v>
      </c>
      <c r="G20" s="1">
        <v>0.22120000000000001</v>
      </c>
      <c r="I20" s="1">
        <f>B20+C20*Beregn!$B$6</f>
        <v>6.2229999999999999</v>
      </c>
      <c r="J20" s="1">
        <f>D20+2*E20*Beregn!$B$6+F20*Beregn!$B$6^2+G20</f>
        <v>0.24111000000000002</v>
      </c>
    </row>
    <row r="21" spans="1:10" x14ac:dyDescent="0.2">
      <c r="A21" t="s">
        <v>76</v>
      </c>
      <c r="B21" s="1">
        <v>5.9939999999999998</v>
      </c>
      <c r="C21" s="1">
        <v>0</v>
      </c>
      <c r="D21" s="1">
        <v>1.6650000000000002E-2</v>
      </c>
      <c r="E21" s="1">
        <v>0</v>
      </c>
      <c r="F21" s="1">
        <v>0</v>
      </c>
      <c r="G21" s="1">
        <v>0.1275</v>
      </c>
      <c r="I21" s="1">
        <f>B21+C21*Beregn!$B$6</f>
        <v>5.9939999999999998</v>
      </c>
      <c r="J21" s="1">
        <f>D21+2*E21*Beregn!$B$6+F21*Beregn!$B$6^2+G21</f>
        <v>0.14415</v>
      </c>
    </row>
    <row r="22" spans="1:10" x14ac:dyDescent="0.2">
      <c r="A22" t="s">
        <v>77</v>
      </c>
      <c r="B22" s="1">
        <v>4.8959999999999999</v>
      </c>
      <c r="C22" s="1">
        <v>0</v>
      </c>
      <c r="D22" s="1">
        <v>1.09E-2</v>
      </c>
      <c r="E22" s="1">
        <v>0</v>
      </c>
      <c r="F22" s="1">
        <v>0</v>
      </c>
      <c r="G22" s="1">
        <v>7.6399999999999996E-2</v>
      </c>
      <c r="I22" s="1">
        <f>B22+C22*Beregn!$B$6</f>
        <v>4.8959999999999999</v>
      </c>
      <c r="J22" s="1">
        <f>D22+2*E22*Beregn!$B$6+F22*Beregn!$B$6^2+G22</f>
        <v>8.7299999999999989E-2</v>
      </c>
    </row>
    <row r="23" spans="1:10" x14ac:dyDescent="0.2">
      <c r="A23" t="s">
        <v>7</v>
      </c>
      <c r="B23" s="1">
        <v>3.577</v>
      </c>
      <c r="C23" s="1">
        <v>0</v>
      </c>
      <c r="D23" s="1">
        <v>6.2230000000000002E-3</v>
      </c>
      <c r="E23" s="1">
        <v>0</v>
      </c>
      <c r="F23" s="1">
        <v>0</v>
      </c>
      <c r="G23" s="1">
        <v>4.4209999999999999E-2</v>
      </c>
      <c r="I23" s="1">
        <f>B23+C23*Beregn!$B$6</f>
        <v>3.577</v>
      </c>
      <c r="J23" s="1">
        <f>D23+2*E23*Beregn!$B$6+F23*Beregn!$B$6^2+G23</f>
        <v>5.0432999999999999E-2</v>
      </c>
    </row>
    <row r="24" spans="1:10" x14ac:dyDescent="0.2">
      <c r="A24" t="s">
        <v>8</v>
      </c>
      <c r="B24" s="1">
        <v>1.8220000000000001</v>
      </c>
      <c r="C24" s="1">
        <v>0</v>
      </c>
      <c r="D24" s="1">
        <v>2.434E-3</v>
      </c>
      <c r="E24" s="1">
        <v>0</v>
      </c>
      <c r="F24" s="1">
        <v>0</v>
      </c>
      <c r="G24" s="1">
        <v>2.4709999999999999E-2</v>
      </c>
      <c r="I24" s="1">
        <f>B24+C24*Beregn!$B$6</f>
        <v>1.8220000000000001</v>
      </c>
      <c r="J24" s="1">
        <f>D24+2*E24*Beregn!$B$6+F24*Beregn!$B$6^2+G24</f>
        <v>2.7143999999999998E-2</v>
      </c>
    </row>
    <row r="25" spans="1:10" x14ac:dyDescent="0.2">
      <c r="A25" t="s">
        <v>9</v>
      </c>
      <c r="B25" s="1">
        <v>1.0960000000000001</v>
      </c>
      <c r="C25" s="1">
        <v>0</v>
      </c>
      <c r="D25" s="1">
        <v>1.1039999999999999E-3</v>
      </c>
      <c r="E25" s="1">
        <v>0</v>
      </c>
      <c r="F25" s="1">
        <v>0</v>
      </c>
      <c r="G25" s="1">
        <v>1.188E-2</v>
      </c>
      <c r="I25" s="1">
        <f>B25+C25*Beregn!$B$6</f>
        <v>1.0960000000000001</v>
      </c>
      <c r="J25" s="1">
        <f>D25+2*E25*Beregn!$B$6+F25*Beregn!$B$6^2+G25</f>
        <v>1.2983999999999999E-2</v>
      </c>
    </row>
    <row r="26" spans="1:10" x14ac:dyDescent="0.2">
      <c r="A26" t="s">
        <v>10</v>
      </c>
      <c r="B26" s="1">
        <v>-0.38919999999999999</v>
      </c>
      <c r="C26" s="1">
        <v>3.3320000000000002E-2</v>
      </c>
      <c r="D26" s="1">
        <v>0.1145</v>
      </c>
      <c r="E26" s="1">
        <v>-4.3270000000000001E-3</v>
      </c>
      <c r="F26" s="1">
        <v>1.639E-4</v>
      </c>
      <c r="G26" s="1">
        <v>1.2210000000000001E-3</v>
      </c>
      <c r="I26" s="1">
        <f>B26+C26*Beregn!$B$6</f>
        <v>0.46343739450554</v>
      </c>
      <c r="J26" s="1">
        <f>D26+2*E26*Beregn!$B$6+F26*Beregn!$B$6^2+G26</f>
        <v>1.5949142835883781E-3</v>
      </c>
    </row>
    <row r="27" spans="1:10" x14ac:dyDescent="0.2">
      <c r="A27" t="s">
        <v>11</v>
      </c>
      <c r="B27" s="1">
        <v>-0.4425</v>
      </c>
      <c r="C27" s="1">
        <v>2.7709999999999999E-2</v>
      </c>
      <c r="D27" s="1">
        <v>4.5999999999999999E-2</v>
      </c>
      <c r="E27" s="1">
        <v>-1.735E-3</v>
      </c>
      <c r="F27" s="1">
        <v>6.5649999999999997E-5</v>
      </c>
      <c r="G27" s="1">
        <v>4.6460000000000002E-4</v>
      </c>
      <c r="I27" s="1">
        <f>B27+C27*Beregn!$B$6</f>
        <v>0.26658109849185196</v>
      </c>
      <c r="J27" s="1">
        <f>D27+2*E27*Beregn!$B$6+F27*Beregn!$B$6^2+G27</f>
        <v>6.5814847969232232E-4</v>
      </c>
    </row>
    <row r="28" spans="1:10" x14ac:dyDescent="0.2">
      <c r="A28" t="s">
        <v>12</v>
      </c>
      <c r="B28" s="1">
        <v>-0.3382</v>
      </c>
      <c r="C28" s="1">
        <v>1.942E-2</v>
      </c>
      <c r="D28" s="1">
        <v>1.371E-2</v>
      </c>
      <c r="E28" s="1">
        <v>-5.1599999999999997E-4</v>
      </c>
      <c r="F28" s="1">
        <v>1.9490000000000001E-5</v>
      </c>
      <c r="G28" s="1">
        <v>4.2490000000000001E-5</v>
      </c>
      <c r="I28" s="1">
        <f>B28+C28*Beregn!$B$6</f>
        <v>0.15874532416859499</v>
      </c>
      <c r="J28" s="1">
        <f>D28+2*E28*Beregn!$B$6+F28*Beregn!$B$6^2+G28</f>
        <v>1.0662164175218291E-4</v>
      </c>
    </row>
    <row r="29" spans="1:10" x14ac:dyDescent="0.2">
      <c r="A29" t="s">
        <v>13</v>
      </c>
      <c r="B29" s="1">
        <v>-0.25219999999999998</v>
      </c>
      <c r="C29" s="1">
        <v>1.353E-2</v>
      </c>
      <c r="D29" s="1">
        <v>4.1099999999999999E-3</v>
      </c>
      <c r="E29" s="1">
        <v>-1.5469999999999999E-4</v>
      </c>
      <c r="F29" s="1">
        <v>5.8459999999999996E-6</v>
      </c>
      <c r="G29" s="1">
        <v>9.2779999999999999E-6</v>
      </c>
      <c r="I29" s="1">
        <f>B29+C29*Beregn!$B$6</f>
        <v>9.4024008033011863E-2</v>
      </c>
      <c r="J29" s="1">
        <f>D29+2*E29*Beregn!$B$6+F29*Beregn!$B$6^2+G29</f>
        <v>2.9980548820028968E-5</v>
      </c>
    </row>
    <row r="30" spans="1:10" x14ac:dyDescent="0.2">
      <c r="A30" t="s">
        <v>14</v>
      </c>
      <c r="B30" s="1">
        <v>-7.7249999999999999E-2</v>
      </c>
      <c r="C30" s="1">
        <v>5.2579999999999997E-3</v>
      </c>
      <c r="D30" s="1">
        <v>1.4790000000000001E-3</v>
      </c>
      <c r="E30" s="1">
        <v>-5.5770000000000003E-5</v>
      </c>
      <c r="F30" s="1">
        <v>2.1129999999999999E-6</v>
      </c>
      <c r="G30" s="1">
        <v>1.4100000000000001E-5</v>
      </c>
      <c r="I30" s="1">
        <f>B30+C30*Beregn!$B$6</f>
        <v>5.7298842146162307E-2</v>
      </c>
      <c r="J30" s="1">
        <f>D30+2*E30*Beregn!$B$6+F30*Beregn!$B$6^2+G30</f>
        <v>2.2487618260486752E-5</v>
      </c>
    </row>
    <row r="33" spans="1:7" x14ac:dyDescent="0.2">
      <c r="A33" s="8" t="s">
        <v>17</v>
      </c>
    </row>
    <row r="35" spans="1:7" x14ac:dyDescent="0.2">
      <c r="B35" t="s">
        <v>17</v>
      </c>
      <c r="E35" t="s">
        <v>18</v>
      </c>
    </row>
    <row r="36" spans="1:7" x14ac:dyDescent="0.2">
      <c r="A36" t="s">
        <v>15</v>
      </c>
      <c r="B36" t="s">
        <v>16</v>
      </c>
      <c r="C36" t="s">
        <v>19</v>
      </c>
      <c r="D36" t="s">
        <v>20</v>
      </c>
      <c r="E36" t="s">
        <v>16</v>
      </c>
      <c r="F36" t="s">
        <v>21</v>
      </c>
      <c r="G36" t="s">
        <v>20</v>
      </c>
    </row>
    <row r="37" spans="1:7" x14ac:dyDescent="0.2">
      <c r="A37" t="s">
        <v>75</v>
      </c>
      <c r="B37" s="1">
        <v>0.54290000000000005</v>
      </c>
      <c r="C37" s="1">
        <v>4.9419999999999998E-4</v>
      </c>
      <c r="D37" s="1">
        <v>5.1119999999999996E-4</v>
      </c>
      <c r="E37" s="1">
        <f>1/B37-2</f>
        <v>-0.15804015472462707</v>
      </c>
      <c r="F37" s="1">
        <f>1/B37^4*C37</f>
        <v>5.6888354826815819E-3</v>
      </c>
      <c r="G37" s="1">
        <f>1/B37^4*D37</f>
        <v>5.8845258979093977E-3</v>
      </c>
    </row>
    <row r="38" spans="1:7" x14ac:dyDescent="0.2">
      <c r="A38" t="s">
        <v>76</v>
      </c>
      <c r="B38" s="1">
        <v>0.52900000000000003</v>
      </c>
      <c r="C38" s="1">
        <v>3.4400000000000001E-4</v>
      </c>
      <c r="D38" s="1">
        <v>3.6279999999999998E-4</v>
      </c>
      <c r="E38">
        <f>1/B38-2</f>
        <v>-0.10964083175803419</v>
      </c>
      <c r="F38" s="1">
        <f>1/B38^4*C38</f>
        <v>4.3927425860578731E-3</v>
      </c>
      <c r="G38" s="1">
        <f>1/B38^4*D38</f>
        <v>4.6328110762261518E-3</v>
      </c>
    </row>
    <row r="39" spans="1:7" x14ac:dyDescent="0.2">
      <c r="A39" t="s">
        <v>77</v>
      </c>
      <c r="B39" s="1">
        <v>0.51929999999999998</v>
      </c>
      <c r="C39" s="1">
        <v>9.7979999999999994E-5</v>
      </c>
      <c r="D39" s="1">
        <v>1.16E-4</v>
      </c>
      <c r="E39">
        <f>1/B39-2</f>
        <v>-7.4330829963412226E-2</v>
      </c>
      <c r="F39" s="1">
        <f>1/B39^4*C39</f>
        <v>1.3472994879938722E-3</v>
      </c>
      <c r="G39" s="1">
        <f>1/B39^4*D39</f>
        <v>1.5950881874595754E-3</v>
      </c>
    </row>
    <row r="40" spans="1:7" x14ac:dyDescent="0.2">
      <c r="A40" t="s">
        <v>7</v>
      </c>
      <c r="B40" s="1">
        <v>0.53259999999999996</v>
      </c>
      <c r="C40" s="1">
        <v>1.2070000000000001E-4</v>
      </c>
      <c r="D40" s="1">
        <v>1.3999999999999999E-4</v>
      </c>
      <c r="E40">
        <f t="shared" ref="E40:E47" si="0">1/B40-2</f>
        <v>-0.12241832519714602</v>
      </c>
      <c r="F40" s="1">
        <f t="shared" ref="F40:F47" si="1">1/B40^4*C40</f>
        <v>1.5000392456470061E-3</v>
      </c>
      <c r="G40" s="1">
        <f t="shared" ref="G40:G47" si="2">1/B40^4*D40</f>
        <v>1.7398963909741577E-3</v>
      </c>
    </row>
    <row r="41" spans="1:7" x14ac:dyDescent="0.2">
      <c r="A41" t="s">
        <v>8</v>
      </c>
      <c r="B41" s="1">
        <v>0.55779999999999996</v>
      </c>
      <c r="C41" s="1">
        <v>2.1680000000000001E-4</v>
      </c>
      <c r="D41" s="1">
        <v>2.4159999999999999E-4</v>
      </c>
      <c r="E41">
        <f t="shared" si="0"/>
        <v>-0.20724273933309423</v>
      </c>
      <c r="F41" s="1">
        <f t="shared" si="1"/>
        <v>2.2394699440359653E-3</v>
      </c>
      <c r="G41" s="1">
        <f t="shared" si="2"/>
        <v>2.4956454726895259E-3</v>
      </c>
    </row>
    <row r="42" spans="1:7" x14ac:dyDescent="0.2">
      <c r="A42" t="s">
        <v>9</v>
      </c>
      <c r="B42" s="1">
        <v>0.55769999999999997</v>
      </c>
      <c r="C42" s="1">
        <v>4.8500000000000003E-4</v>
      </c>
      <c r="D42" s="1">
        <v>5.195E-4</v>
      </c>
      <c r="E42">
        <f t="shared" si="0"/>
        <v>-0.20692128384436059</v>
      </c>
      <c r="F42" s="1">
        <f t="shared" si="1"/>
        <v>5.0134785438703307E-3</v>
      </c>
      <c r="G42" s="1">
        <f t="shared" si="2"/>
        <v>5.3701074299806941E-3</v>
      </c>
    </row>
    <row r="43" spans="1:7" x14ac:dyDescent="0.2">
      <c r="A43" t="s">
        <v>10</v>
      </c>
      <c r="B43" s="1">
        <v>0.54800000000000004</v>
      </c>
      <c r="C43" s="1">
        <v>4.8670000000000001E-4</v>
      </c>
      <c r="D43" s="1">
        <v>5.3209999999999998E-4</v>
      </c>
      <c r="E43">
        <f t="shared" si="0"/>
        <v>-0.17518248175182505</v>
      </c>
      <c r="F43" s="1">
        <f t="shared" si="1"/>
        <v>5.3968346511750476E-3</v>
      </c>
      <c r="G43" s="1">
        <f t="shared" si="2"/>
        <v>5.9002583067397632E-3</v>
      </c>
    </row>
    <row r="44" spans="1:7" x14ac:dyDescent="0.2">
      <c r="A44" t="s">
        <v>11</v>
      </c>
      <c r="B44" s="1">
        <v>0.54949999999999999</v>
      </c>
      <c r="C44" s="1">
        <v>0</v>
      </c>
      <c r="D44" s="1">
        <v>4.5380000000000003E-5</v>
      </c>
      <c r="E44">
        <f t="shared" si="0"/>
        <v>-0.18016378525932653</v>
      </c>
      <c r="F44" s="1">
        <f t="shared" si="1"/>
        <v>0</v>
      </c>
      <c r="G44" s="1">
        <f t="shared" si="2"/>
        <v>4.9772986988451862E-4</v>
      </c>
    </row>
    <row r="45" spans="1:7" x14ac:dyDescent="0.2">
      <c r="A45" t="s">
        <v>12</v>
      </c>
      <c r="B45" s="1">
        <v>0.53690000000000004</v>
      </c>
      <c r="C45" s="1">
        <v>3.2670000000000003E-4</v>
      </c>
      <c r="D45" s="1">
        <v>3.8460000000000002E-4</v>
      </c>
      <c r="E45">
        <f t="shared" si="0"/>
        <v>-0.13745576457440878</v>
      </c>
      <c r="F45" s="1">
        <f t="shared" si="1"/>
        <v>3.9316560576596257E-3</v>
      </c>
      <c r="G45" s="1">
        <f t="shared" si="2"/>
        <v>4.6284509328922314E-3</v>
      </c>
    </row>
    <row r="46" spans="1:7" x14ac:dyDescent="0.2">
      <c r="A46" t="s">
        <v>13</v>
      </c>
      <c r="B46" s="1">
        <v>0.53300000000000003</v>
      </c>
      <c r="C46" s="1">
        <v>2.7149999999999999E-4</v>
      </c>
      <c r="D46" s="1">
        <v>3.3520000000000002E-4</v>
      </c>
      <c r="E46">
        <f t="shared" si="0"/>
        <v>-0.12382739212007521</v>
      </c>
      <c r="F46" s="1">
        <f t="shared" si="1"/>
        <v>3.3640388125297242E-3</v>
      </c>
      <c r="G46" s="1">
        <f t="shared" si="2"/>
        <v>4.1533179004050232E-3</v>
      </c>
    </row>
    <row r="47" spans="1:7" x14ac:dyDescent="0.2">
      <c r="A47" t="s">
        <v>14</v>
      </c>
      <c r="B47" s="1">
        <v>0.52339999999999998</v>
      </c>
      <c r="C47" s="1">
        <v>2.7280000000000002E-4</v>
      </c>
      <c r="D47" s="1">
        <v>3.4850000000000001E-4</v>
      </c>
      <c r="E47">
        <f t="shared" si="0"/>
        <v>-8.9415361100496638E-2</v>
      </c>
      <c r="F47" s="1">
        <f t="shared" si="1"/>
        <v>3.6350424990183447E-3</v>
      </c>
      <c r="G47" s="1">
        <f t="shared" si="2"/>
        <v>4.6437401426242409E-3</v>
      </c>
    </row>
    <row r="48" spans="1:7" x14ac:dyDescent="0.2">
      <c r="A48" t="s">
        <v>14</v>
      </c>
      <c r="B48" s="1"/>
      <c r="C48" s="1"/>
      <c r="D48" s="1"/>
      <c r="F48" s="1"/>
      <c r="G48" s="1"/>
    </row>
  </sheetData>
  <phoneticPr fontId="14" type="noConversion"/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Side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H620"/>
  <sheetViews>
    <sheetView workbookViewId="0"/>
  </sheetViews>
  <sheetFormatPr defaultRowHeight="12.75" x14ac:dyDescent="0.2"/>
  <cols>
    <col min="3" max="3" width="15" customWidth="1"/>
    <col min="7" max="7" width="9.42578125" customWidth="1"/>
    <col min="8" max="8" width="10.140625" customWidth="1"/>
    <col min="22" max="22" width="4.28515625" customWidth="1"/>
  </cols>
  <sheetData>
    <row r="1" spans="1:34" x14ac:dyDescent="0.2">
      <c r="D1" s="91" t="s">
        <v>144</v>
      </c>
      <c r="E1" s="106">
        <f>Beregn!B3</f>
        <v>6230808</v>
      </c>
      <c r="F1" s="106"/>
      <c r="G1" s="106"/>
      <c r="H1" s="106"/>
      <c r="J1" t="s">
        <v>16</v>
      </c>
      <c r="W1" s="91" t="s">
        <v>251</v>
      </c>
    </row>
    <row r="2" spans="1:34" x14ac:dyDescent="0.2">
      <c r="D2" s="91" t="s">
        <v>145</v>
      </c>
      <c r="E2" s="106">
        <f>Beregn!B4</f>
        <v>572398</v>
      </c>
      <c r="F2" s="106"/>
      <c r="G2" s="106"/>
      <c r="H2" s="106"/>
      <c r="J2" t="s">
        <v>0</v>
      </c>
      <c r="K2" s="1">
        <v>6.2229999999999999</v>
      </c>
      <c r="L2" s="1">
        <v>5.9939999999999998</v>
      </c>
      <c r="M2" s="1">
        <v>4.8959999999999999</v>
      </c>
      <c r="N2" s="1">
        <v>3.577</v>
      </c>
      <c r="O2" s="1">
        <v>1.8220000000000001</v>
      </c>
      <c r="P2" s="1">
        <v>1.0960000000000001</v>
      </c>
      <c r="Q2" s="1">
        <v>-0.38919999999999999</v>
      </c>
      <c r="R2" s="1">
        <v>-0.4425</v>
      </c>
      <c r="S2" s="1">
        <v>-0.3382</v>
      </c>
      <c r="T2" s="1">
        <v>-0.25219999999999998</v>
      </c>
      <c r="U2" s="1">
        <v>-7.7249999999999999E-2</v>
      </c>
      <c r="W2" t="s">
        <v>2</v>
      </c>
      <c r="X2" s="1">
        <v>1.9910000000000001E-2</v>
      </c>
      <c r="Y2" s="1">
        <v>1.6650000000000002E-2</v>
      </c>
      <c r="Z2" s="1">
        <v>1.09E-2</v>
      </c>
      <c r="AA2" s="1">
        <v>6.2230000000000002E-3</v>
      </c>
      <c r="AB2" s="1">
        <v>2.434E-3</v>
      </c>
      <c r="AC2" s="1">
        <v>1.1039999999999999E-3</v>
      </c>
      <c r="AD2" s="1">
        <v>0.1145</v>
      </c>
      <c r="AE2" s="1">
        <v>4.5999999999999999E-2</v>
      </c>
      <c r="AF2" s="1">
        <v>1.371E-2</v>
      </c>
      <c r="AG2" s="1">
        <v>4.1099999999999999E-3</v>
      </c>
      <c r="AH2" s="1">
        <v>1.4790000000000001E-3</v>
      </c>
    </row>
    <row r="3" spans="1:34" x14ac:dyDescent="0.2">
      <c r="D3" s="91"/>
      <c r="E3" s="106"/>
      <c r="F3" s="106"/>
      <c r="G3" s="106"/>
      <c r="J3" t="s">
        <v>1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3.3320000000000002E-2</v>
      </c>
      <c r="R3" s="1">
        <v>2.7709999999999999E-2</v>
      </c>
      <c r="S3" s="1">
        <v>1.942E-2</v>
      </c>
      <c r="T3" s="1">
        <v>1.353E-2</v>
      </c>
      <c r="U3" s="1">
        <v>5.2579999999999997E-3</v>
      </c>
      <c r="W3" t="s">
        <v>3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-4.3270000000000001E-3</v>
      </c>
      <c r="AE3" s="1">
        <v>-1.735E-3</v>
      </c>
      <c r="AF3" s="1">
        <v>-5.1599999999999997E-4</v>
      </c>
      <c r="AG3" s="1">
        <v>-1.5469999999999999E-4</v>
      </c>
      <c r="AH3" s="1">
        <v>-5.5770000000000003E-5</v>
      </c>
    </row>
    <row r="4" spans="1:34" x14ac:dyDescent="0.2">
      <c r="D4" s="116" t="s">
        <v>146</v>
      </c>
      <c r="E4" s="3"/>
      <c r="F4" s="3"/>
      <c r="G4" s="3"/>
      <c r="H4" s="3">
        <f>SUM(H8:H616)</f>
        <v>25.589357578197475</v>
      </c>
      <c r="W4" t="s">
        <v>4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1.639E-4</v>
      </c>
      <c r="AE4" s="1">
        <v>6.5649999999999997E-5</v>
      </c>
      <c r="AF4" s="1">
        <v>1.9490000000000001E-5</v>
      </c>
      <c r="AG4" s="1">
        <v>5.8459999999999996E-6</v>
      </c>
      <c r="AH4" s="1">
        <v>2.1129999999999999E-6</v>
      </c>
    </row>
    <row r="5" spans="1:34" x14ac:dyDescent="0.2">
      <c r="D5" s="91"/>
      <c r="E5" s="106"/>
      <c r="F5" s="106"/>
      <c r="G5" s="106"/>
      <c r="H5" s="106"/>
      <c r="W5" t="s">
        <v>5</v>
      </c>
      <c r="X5" s="1">
        <v>0.22120000000000001</v>
      </c>
      <c r="Y5" s="1">
        <v>0.1275</v>
      </c>
      <c r="Z5" s="1">
        <v>7.6399999999999996E-2</v>
      </c>
      <c r="AA5" s="1">
        <v>4.4209999999999999E-2</v>
      </c>
      <c r="AB5" s="1">
        <v>2.4709999999999999E-2</v>
      </c>
      <c r="AC5" s="1">
        <v>1.188E-2</v>
      </c>
      <c r="AD5" s="1">
        <v>1.2210000000000001E-3</v>
      </c>
      <c r="AE5" s="1">
        <v>4.6460000000000002E-4</v>
      </c>
      <c r="AF5" s="1">
        <v>4.2490000000000001E-5</v>
      </c>
      <c r="AG5" s="1">
        <v>9.2779999999999999E-6</v>
      </c>
      <c r="AH5" s="1">
        <v>1.4100000000000001E-5</v>
      </c>
    </row>
    <row r="6" spans="1:34" x14ac:dyDescent="0.2">
      <c r="E6" s="2"/>
      <c r="F6" s="2"/>
      <c r="G6" s="2"/>
      <c r="H6" s="2"/>
    </row>
    <row r="7" spans="1:34" x14ac:dyDescent="0.2">
      <c r="A7" s="91" t="s">
        <v>144</v>
      </c>
      <c r="B7" s="91" t="s">
        <v>145</v>
      </c>
      <c r="C7" s="91" t="s">
        <v>150</v>
      </c>
      <c r="E7" s="91" t="s">
        <v>243</v>
      </c>
      <c r="F7" s="91" t="s">
        <v>244</v>
      </c>
      <c r="G7" s="91" t="s">
        <v>147</v>
      </c>
      <c r="H7" t="s">
        <v>148</v>
      </c>
      <c r="K7">
        <v>1</v>
      </c>
      <c r="L7">
        <v>2</v>
      </c>
      <c r="M7">
        <v>5</v>
      </c>
      <c r="N7">
        <v>10</v>
      </c>
      <c r="O7">
        <v>30</v>
      </c>
      <c r="P7">
        <v>60</v>
      </c>
      <c r="Q7">
        <v>180</v>
      </c>
      <c r="R7">
        <v>360</v>
      </c>
      <c r="S7">
        <v>720</v>
      </c>
      <c r="T7">
        <v>1440</v>
      </c>
      <c r="U7">
        <v>2880</v>
      </c>
      <c r="X7">
        <v>1</v>
      </c>
      <c r="Y7">
        <v>2</v>
      </c>
      <c r="Z7">
        <v>5</v>
      </c>
      <c r="AA7">
        <v>10</v>
      </c>
      <c r="AB7">
        <v>30</v>
      </c>
      <c r="AC7">
        <v>60</v>
      </c>
      <c r="AD7">
        <v>180</v>
      </c>
      <c r="AE7">
        <v>360</v>
      </c>
      <c r="AF7">
        <v>720</v>
      </c>
      <c r="AG7">
        <v>1440</v>
      </c>
      <c r="AH7">
        <v>2880</v>
      </c>
    </row>
    <row r="8" spans="1:34" x14ac:dyDescent="0.2">
      <c r="A8">
        <v>6055000</v>
      </c>
      <c r="B8">
        <v>655000</v>
      </c>
      <c r="C8">
        <v>25.650769160344101</v>
      </c>
      <c r="E8">
        <f>(SQRT(($A8-E$1)^2+($B8-E$2)^2)/1000)</f>
        <v>194.24608945355888</v>
      </c>
      <c r="F8">
        <f>IF(E8=0,1,0)</f>
        <v>0</v>
      </c>
      <c r="G8">
        <f>IF($F$618=0,1/E8^2,F8)</f>
        <v>2.6503024085105384E-5</v>
      </c>
      <c r="H8">
        <f>G8/$G$618*C8</f>
        <v>2.9969209941799043E-3</v>
      </c>
      <c r="K8" s="1">
        <f t="shared" ref="K8:K45" si="0">K$2+K$3*$C8</f>
        <v>6.2229999999999999</v>
      </c>
      <c r="L8" s="1">
        <f t="shared" ref="L8:U23" si="1">L$2+L$3*$C8</f>
        <v>5.9939999999999998</v>
      </c>
      <c r="M8" s="1">
        <f t="shared" si="1"/>
        <v>4.8959999999999999</v>
      </c>
      <c r="N8" s="1">
        <f t="shared" si="1"/>
        <v>3.577</v>
      </c>
      <c r="O8" s="1">
        <f t="shared" si="1"/>
        <v>1.8220000000000001</v>
      </c>
      <c r="P8" s="1">
        <f t="shared" si="1"/>
        <v>1.0960000000000001</v>
      </c>
      <c r="Q8" s="1">
        <f t="shared" si="1"/>
        <v>0.46548362842266555</v>
      </c>
      <c r="R8" s="1">
        <f t="shared" si="1"/>
        <v>0.26828281343313498</v>
      </c>
      <c r="S8" s="1">
        <f t="shared" si="1"/>
        <v>0.15993793709388243</v>
      </c>
      <c r="T8" s="1">
        <f t="shared" si="1"/>
        <v>9.4854906739455735E-2</v>
      </c>
      <c r="U8" s="1">
        <f t="shared" si="1"/>
        <v>5.7621744245089271E-2</v>
      </c>
      <c r="X8" s="1">
        <f t="shared" ref="X8:X45" si="2">SQRT(X$2+2*X$3*$C8+X$4*$C8^2+X$5)</f>
        <v>0.49102953068018224</v>
      </c>
      <c r="Y8" s="1">
        <f t="shared" ref="Y8:AH23" si="3">SQRT(Y$2+2*Y$3*$C8+Y$4*$C8^2+Y$5)</f>
        <v>0.37967091013139259</v>
      </c>
      <c r="Z8" s="1">
        <f t="shared" si="3"/>
        <v>0.2954657340538831</v>
      </c>
      <c r="AA8" s="1">
        <f t="shared" si="3"/>
        <v>0.22457292802116643</v>
      </c>
      <c r="AB8" s="1">
        <f t="shared" si="3"/>
        <v>0.16475436261295176</v>
      </c>
      <c r="AC8" s="1">
        <f t="shared" si="3"/>
        <v>0.11394735626595291</v>
      </c>
      <c r="AD8" s="1">
        <f t="shared" si="3"/>
        <v>3.9739258767131726E-2</v>
      </c>
      <c r="AE8" s="1">
        <f t="shared" si="3"/>
        <v>2.5527114804930008E-2</v>
      </c>
      <c r="AF8" s="1">
        <f t="shared" si="3"/>
        <v>1.0226181986757624E-2</v>
      </c>
      <c r="AG8" s="1">
        <f t="shared" si="3"/>
        <v>5.4199290845395251E-3</v>
      </c>
      <c r="AH8" s="1">
        <f t="shared" si="3"/>
        <v>4.7208925217790123E-3</v>
      </c>
    </row>
    <row r="9" spans="1:34" x14ac:dyDescent="0.2">
      <c r="A9">
        <v>6055000</v>
      </c>
      <c r="B9">
        <v>665000</v>
      </c>
      <c r="C9">
        <v>26.747540989860202</v>
      </c>
      <c r="E9">
        <f t="shared" ref="E9:E72" si="4">(SQRT(($A9-E$1)^2+($B9-E$2)^2)/1000)</f>
        <v>198.70476407977742</v>
      </c>
      <c r="F9">
        <f t="shared" ref="F9:F72" si="5">IF(E9=0,1,0)</f>
        <v>0</v>
      </c>
      <c r="G9">
        <f t="shared" ref="G9:G72" si="6">IF($F$618=0,1/E9^2,F9)</f>
        <v>2.5326981931005826E-5</v>
      </c>
      <c r="H9">
        <f t="shared" ref="H9:H72" si="7">G9/$G$618*C9</f>
        <v>2.9863917197594748E-3</v>
      </c>
      <c r="K9" s="1">
        <f t="shared" si="0"/>
        <v>6.2229999999999999</v>
      </c>
      <c r="L9" s="1">
        <f t="shared" si="1"/>
        <v>5.9939999999999998</v>
      </c>
      <c r="M9" s="1">
        <f t="shared" si="1"/>
        <v>4.8959999999999999</v>
      </c>
      <c r="N9" s="1">
        <f t="shared" si="1"/>
        <v>3.577</v>
      </c>
      <c r="O9" s="1">
        <f t="shared" si="1"/>
        <v>1.8220000000000001</v>
      </c>
      <c r="P9" s="1">
        <f t="shared" si="1"/>
        <v>1.0960000000000001</v>
      </c>
      <c r="Q9" s="1">
        <f t="shared" si="1"/>
        <v>0.50202806578214199</v>
      </c>
      <c r="R9" s="1">
        <f t="shared" si="1"/>
        <v>0.2986743608290261</v>
      </c>
      <c r="S9" s="1">
        <f t="shared" si="1"/>
        <v>0.18123724602308516</v>
      </c>
      <c r="T9" s="1">
        <f t="shared" si="1"/>
        <v>0.10969422959280856</v>
      </c>
      <c r="U9" s="1">
        <f t="shared" si="1"/>
        <v>6.3388570524684926E-2</v>
      </c>
      <c r="X9" s="1">
        <f t="shared" si="2"/>
        <v>0.49102953068018224</v>
      </c>
      <c r="Y9" s="1">
        <f t="shared" si="3"/>
        <v>0.37967091013139259</v>
      </c>
      <c r="Z9" s="1">
        <f t="shared" si="3"/>
        <v>0.2954657340538831</v>
      </c>
      <c r="AA9" s="1">
        <f t="shared" si="3"/>
        <v>0.22457292802116643</v>
      </c>
      <c r="AB9" s="1">
        <f t="shared" si="3"/>
        <v>0.16475436261295176</v>
      </c>
      <c r="AC9" s="1">
        <f t="shared" si="3"/>
        <v>0.11394735626595291</v>
      </c>
      <c r="AD9" s="1">
        <f t="shared" si="3"/>
        <v>3.881897494198755E-2</v>
      </c>
      <c r="AE9" s="1">
        <f t="shared" si="3"/>
        <v>2.4873169627416074E-2</v>
      </c>
      <c r="AF9" s="1">
        <f t="shared" si="3"/>
        <v>9.6320763367582652E-3</v>
      </c>
      <c r="AG9" s="1">
        <f t="shared" si="3"/>
        <v>5.0988376730495191E-3</v>
      </c>
      <c r="AH9" s="1">
        <f t="shared" si="3"/>
        <v>4.6243781459755894E-3</v>
      </c>
    </row>
    <row r="10" spans="1:34" x14ac:dyDescent="0.2">
      <c r="A10">
        <v>6055000</v>
      </c>
      <c r="B10">
        <v>685000</v>
      </c>
      <c r="C10">
        <v>27.811764698402602</v>
      </c>
      <c r="E10">
        <f t="shared" si="4"/>
        <v>208.77658697277337</v>
      </c>
      <c r="F10">
        <f t="shared" si="5"/>
        <v>0</v>
      </c>
      <c r="G10">
        <f t="shared" si="6"/>
        <v>2.2942271391138158E-5</v>
      </c>
      <c r="H10">
        <f t="shared" si="7"/>
        <v>2.8128361166371556E-3</v>
      </c>
      <c r="K10" s="1">
        <f t="shared" si="0"/>
        <v>6.2229999999999999</v>
      </c>
      <c r="L10" s="1">
        <f t="shared" si="1"/>
        <v>5.9939999999999998</v>
      </c>
      <c r="M10" s="1">
        <f t="shared" si="1"/>
        <v>4.8959999999999999</v>
      </c>
      <c r="N10" s="1">
        <f t="shared" si="1"/>
        <v>3.577</v>
      </c>
      <c r="O10" s="1">
        <f t="shared" si="1"/>
        <v>1.8220000000000001</v>
      </c>
      <c r="P10" s="1">
        <f t="shared" si="1"/>
        <v>1.0960000000000001</v>
      </c>
      <c r="Q10" s="1">
        <f t="shared" si="1"/>
        <v>0.53748799975077477</v>
      </c>
      <c r="R10" s="1">
        <f t="shared" si="1"/>
        <v>0.32816399979273603</v>
      </c>
      <c r="S10" s="1">
        <f t="shared" si="1"/>
        <v>0.20190447044297849</v>
      </c>
      <c r="T10" s="1">
        <f t="shared" si="1"/>
        <v>0.12409317636938721</v>
      </c>
      <c r="U10" s="1">
        <f t="shared" si="1"/>
        <v>6.8984258784200878E-2</v>
      </c>
      <c r="X10" s="1">
        <f t="shared" si="2"/>
        <v>0.49102953068018224</v>
      </c>
      <c r="Y10" s="1">
        <f t="shared" si="3"/>
        <v>0.37967091013139259</v>
      </c>
      <c r="Z10" s="1">
        <f t="shared" si="3"/>
        <v>0.2954657340538831</v>
      </c>
      <c r="AA10" s="1">
        <f t="shared" si="3"/>
        <v>0.22457292802116643</v>
      </c>
      <c r="AB10" s="1">
        <f t="shared" si="3"/>
        <v>0.16475436261295176</v>
      </c>
      <c r="AC10" s="1">
        <f t="shared" si="3"/>
        <v>0.11394735626595291</v>
      </c>
      <c r="AD10" s="1">
        <f t="shared" si="3"/>
        <v>4.2587519290365611E-2</v>
      </c>
      <c r="AE10" s="1">
        <f t="shared" si="3"/>
        <v>2.7160161620724359E-2</v>
      </c>
      <c r="AF10" s="1">
        <f t="shared" si="3"/>
        <v>1.1231735113451047E-2</v>
      </c>
      <c r="AG10" s="1">
        <f t="shared" si="3"/>
        <v>6.0137692657483343E-3</v>
      </c>
      <c r="AH10" s="1">
        <f t="shared" si="3"/>
        <v>5.0367775120648411E-3</v>
      </c>
    </row>
    <row r="11" spans="1:34" x14ac:dyDescent="0.2">
      <c r="A11">
        <v>6055000</v>
      </c>
      <c r="B11">
        <v>695000</v>
      </c>
      <c r="C11">
        <v>28.873469294333901</v>
      </c>
      <c r="E11">
        <f t="shared" si="4"/>
        <v>214.33549231986754</v>
      </c>
      <c r="F11">
        <f t="shared" si="5"/>
        <v>0</v>
      </c>
      <c r="G11">
        <f t="shared" si="6"/>
        <v>2.176766345586227E-5</v>
      </c>
      <c r="H11">
        <f t="shared" si="7"/>
        <v>2.7707047836699203E-3</v>
      </c>
      <c r="K11" s="1">
        <f t="shared" si="0"/>
        <v>6.2229999999999999</v>
      </c>
      <c r="L11" s="1">
        <f t="shared" si="1"/>
        <v>5.9939999999999998</v>
      </c>
      <c r="M11" s="1">
        <f t="shared" si="1"/>
        <v>4.8959999999999999</v>
      </c>
      <c r="N11" s="1">
        <f t="shared" si="1"/>
        <v>3.577</v>
      </c>
      <c r="O11" s="1">
        <f t="shared" si="1"/>
        <v>1.8220000000000001</v>
      </c>
      <c r="P11" s="1">
        <f t="shared" si="1"/>
        <v>1.0960000000000001</v>
      </c>
      <c r="Q11" s="1">
        <f t="shared" si="1"/>
        <v>0.57286399688720568</v>
      </c>
      <c r="R11" s="1">
        <f t="shared" si="1"/>
        <v>0.35758383414599237</v>
      </c>
      <c r="S11" s="1">
        <f t="shared" si="1"/>
        <v>0.22252277369596435</v>
      </c>
      <c r="T11" s="1">
        <f t="shared" si="1"/>
        <v>0.13845803955233771</v>
      </c>
      <c r="U11" s="1">
        <f t="shared" si="1"/>
        <v>7.4566701549607636E-2</v>
      </c>
      <c r="X11" s="1">
        <f t="shared" si="2"/>
        <v>0.49102953068018224</v>
      </c>
      <c r="Y11" s="1">
        <f t="shared" si="3"/>
        <v>0.37967091013139259</v>
      </c>
      <c r="Z11" s="1">
        <f t="shared" si="3"/>
        <v>0.2954657340538831</v>
      </c>
      <c r="AA11" s="1">
        <f t="shared" si="3"/>
        <v>0.22457292802116643</v>
      </c>
      <c r="AB11" s="1">
        <f t="shared" si="3"/>
        <v>0.16475436261295176</v>
      </c>
      <c r="AC11" s="1">
        <f t="shared" si="3"/>
        <v>0.11394735626595291</v>
      </c>
      <c r="AD11" s="1">
        <f t="shared" si="3"/>
        <v>4.989683932699053E-2</v>
      </c>
      <c r="AE11" s="1">
        <f t="shared" si="3"/>
        <v>3.1694978127065739E-2</v>
      </c>
      <c r="AF11" s="1">
        <f t="shared" si="3"/>
        <v>1.4263200315074444E-2</v>
      </c>
      <c r="AG11" s="1">
        <f t="shared" si="3"/>
        <v>7.7138629491426986E-3</v>
      </c>
      <c r="AH11" s="1">
        <f t="shared" si="3"/>
        <v>5.8406523590218157E-3</v>
      </c>
    </row>
    <row r="12" spans="1:34" x14ac:dyDescent="0.2">
      <c r="A12">
        <v>6065000</v>
      </c>
      <c r="B12">
        <v>605000</v>
      </c>
      <c r="C12">
        <v>28.282222281561999</v>
      </c>
      <c r="E12">
        <f t="shared" si="4"/>
        <v>168.982789857429</v>
      </c>
      <c r="F12">
        <f t="shared" si="5"/>
        <v>0</v>
      </c>
      <c r="G12">
        <f t="shared" si="6"/>
        <v>3.5019911818273526E-5</v>
      </c>
      <c r="H12">
        <f t="shared" si="7"/>
        <v>4.3662444833722312E-3</v>
      </c>
      <c r="K12" s="1">
        <f t="shared" si="0"/>
        <v>6.2229999999999999</v>
      </c>
      <c r="L12" s="1">
        <f t="shared" si="1"/>
        <v>5.9939999999999998</v>
      </c>
      <c r="M12" s="1">
        <f t="shared" si="1"/>
        <v>4.8959999999999999</v>
      </c>
      <c r="N12" s="1">
        <f t="shared" si="1"/>
        <v>3.577</v>
      </c>
      <c r="O12" s="1">
        <f t="shared" si="1"/>
        <v>1.8220000000000001</v>
      </c>
      <c r="P12" s="1">
        <f t="shared" si="1"/>
        <v>1.0960000000000001</v>
      </c>
      <c r="Q12" s="1">
        <f t="shared" si="1"/>
        <v>0.55316364642164595</v>
      </c>
      <c r="R12" s="1">
        <f t="shared" si="1"/>
        <v>0.34120037942208292</v>
      </c>
      <c r="S12" s="1">
        <f t="shared" si="1"/>
        <v>0.21104075670793404</v>
      </c>
      <c r="T12" s="1">
        <f t="shared" si="1"/>
        <v>0.13045846746953388</v>
      </c>
      <c r="U12" s="1">
        <f t="shared" si="1"/>
        <v>7.1457924756452976E-2</v>
      </c>
      <c r="X12" s="1">
        <f t="shared" si="2"/>
        <v>0.49102953068018224</v>
      </c>
      <c r="Y12" s="1">
        <f t="shared" si="3"/>
        <v>0.37967091013139259</v>
      </c>
      <c r="Z12" s="1">
        <f t="shared" si="3"/>
        <v>0.2954657340538831</v>
      </c>
      <c r="AA12" s="1">
        <f t="shared" si="3"/>
        <v>0.22457292802116643</v>
      </c>
      <c r="AB12" s="1">
        <f t="shared" si="3"/>
        <v>0.16475436261295176</v>
      </c>
      <c r="AC12" s="1">
        <f t="shared" si="3"/>
        <v>0.11394735626595291</v>
      </c>
      <c r="AD12" s="1">
        <f t="shared" si="3"/>
        <v>4.5471440528841015E-2</v>
      </c>
      <c r="AE12" s="1">
        <f t="shared" si="3"/>
        <v>2.8942696195907221E-2</v>
      </c>
      <c r="AF12" s="1">
        <f t="shared" si="3"/>
        <v>1.2449002351111561E-2</v>
      </c>
      <c r="AG12" s="1">
        <f t="shared" si="3"/>
        <v>6.6993177429140738E-3</v>
      </c>
      <c r="AH12" s="1">
        <f t="shared" si="3"/>
        <v>5.3531321731949029E-3</v>
      </c>
    </row>
    <row r="13" spans="1:34" x14ac:dyDescent="0.2">
      <c r="A13">
        <v>6065000</v>
      </c>
      <c r="B13">
        <v>615000</v>
      </c>
      <c r="C13">
        <v>28.123404320250199</v>
      </c>
      <c r="E13">
        <f t="shared" si="4"/>
        <v>171.19352577711578</v>
      </c>
      <c r="F13">
        <f t="shared" si="5"/>
        <v>0</v>
      </c>
      <c r="G13">
        <f t="shared" si="6"/>
        <v>3.4121280984400895E-5</v>
      </c>
      <c r="H13">
        <f t="shared" si="7"/>
        <v>4.2303148147747743E-3</v>
      </c>
      <c r="K13" s="1">
        <f t="shared" si="0"/>
        <v>6.2229999999999999</v>
      </c>
      <c r="L13" s="1">
        <f t="shared" si="1"/>
        <v>5.9939999999999998</v>
      </c>
      <c r="M13" s="1">
        <f t="shared" si="1"/>
        <v>4.8959999999999999</v>
      </c>
      <c r="N13" s="1">
        <f t="shared" si="1"/>
        <v>3.577</v>
      </c>
      <c r="O13" s="1">
        <f t="shared" si="1"/>
        <v>1.8220000000000001</v>
      </c>
      <c r="P13" s="1">
        <f t="shared" si="1"/>
        <v>1.0960000000000001</v>
      </c>
      <c r="Q13" s="1">
        <f t="shared" si="1"/>
        <v>0.54787183195073674</v>
      </c>
      <c r="R13" s="1">
        <f t="shared" si="1"/>
        <v>0.33679953371413296</v>
      </c>
      <c r="S13" s="1">
        <f t="shared" si="1"/>
        <v>0.20795651189925884</v>
      </c>
      <c r="T13" s="1">
        <f t="shared" si="1"/>
        <v>0.1283096604529852</v>
      </c>
      <c r="U13" s="1">
        <f t="shared" si="1"/>
        <v>7.0622859915875538E-2</v>
      </c>
      <c r="X13" s="1">
        <f t="shared" si="2"/>
        <v>0.49102953068018224</v>
      </c>
      <c r="Y13" s="1">
        <f t="shared" si="3"/>
        <v>0.37967091013139259</v>
      </c>
      <c r="Z13" s="1">
        <f t="shared" si="3"/>
        <v>0.2954657340538831</v>
      </c>
      <c r="AA13" s="1">
        <f t="shared" si="3"/>
        <v>0.22457292802116643</v>
      </c>
      <c r="AB13" s="1">
        <f t="shared" si="3"/>
        <v>0.16475436261295176</v>
      </c>
      <c r="AC13" s="1">
        <f t="shared" si="3"/>
        <v>0.11394735626595291</v>
      </c>
      <c r="AD13" s="1">
        <f t="shared" si="3"/>
        <v>4.4427572490319915E-2</v>
      </c>
      <c r="AE13" s="1">
        <f t="shared" si="3"/>
        <v>2.8296120069956056E-2</v>
      </c>
      <c r="AF13" s="1">
        <f t="shared" si="3"/>
        <v>1.2011742534762043E-2</v>
      </c>
      <c r="AG13" s="1">
        <f t="shared" si="3"/>
        <v>6.453630188499461E-3</v>
      </c>
      <c r="AH13" s="1">
        <f t="shared" si="3"/>
        <v>5.2384965985612644E-3</v>
      </c>
    </row>
    <row r="14" spans="1:34" x14ac:dyDescent="0.2">
      <c r="A14">
        <v>6065000</v>
      </c>
      <c r="B14">
        <v>635000</v>
      </c>
      <c r="C14">
        <v>25.953846307901198</v>
      </c>
      <c r="E14">
        <f t="shared" si="4"/>
        <v>177.23234261274095</v>
      </c>
      <c r="F14">
        <f t="shared" si="5"/>
        <v>0</v>
      </c>
      <c r="G14">
        <f t="shared" si="6"/>
        <v>3.183567365760152E-5</v>
      </c>
      <c r="H14">
        <f t="shared" si="7"/>
        <v>3.6424637907477948E-3</v>
      </c>
      <c r="K14" s="1">
        <f t="shared" si="0"/>
        <v>6.2229999999999999</v>
      </c>
      <c r="L14" s="1">
        <f t="shared" si="1"/>
        <v>5.9939999999999998</v>
      </c>
      <c r="M14" s="1">
        <f t="shared" si="1"/>
        <v>4.8959999999999999</v>
      </c>
      <c r="N14" s="1">
        <f t="shared" si="1"/>
        <v>3.577</v>
      </c>
      <c r="O14" s="1">
        <f t="shared" si="1"/>
        <v>1.8220000000000001</v>
      </c>
      <c r="P14" s="1">
        <f t="shared" si="1"/>
        <v>1.0960000000000001</v>
      </c>
      <c r="Q14" s="1">
        <f t="shared" si="1"/>
        <v>0.47558215897926803</v>
      </c>
      <c r="R14" s="1">
        <f t="shared" si="1"/>
        <v>0.27668108119194212</v>
      </c>
      <c r="S14" s="1">
        <f t="shared" si="1"/>
        <v>0.16582369529944124</v>
      </c>
      <c r="T14" s="1">
        <f t="shared" si="1"/>
        <v>9.895554054590322E-2</v>
      </c>
      <c r="U14" s="1">
        <f t="shared" si="1"/>
        <v>5.921532388694449E-2</v>
      </c>
      <c r="X14" s="1">
        <f t="shared" si="2"/>
        <v>0.49102953068018224</v>
      </c>
      <c r="Y14" s="1">
        <f t="shared" si="3"/>
        <v>0.37967091013139259</v>
      </c>
      <c r="Z14" s="1">
        <f t="shared" si="3"/>
        <v>0.2954657340538831</v>
      </c>
      <c r="AA14" s="1">
        <f t="shared" si="3"/>
        <v>0.22457292802116643</v>
      </c>
      <c r="AB14" s="1">
        <f t="shared" si="3"/>
        <v>0.16475436261295176</v>
      </c>
      <c r="AC14" s="1">
        <f t="shared" si="3"/>
        <v>0.11394735626595291</v>
      </c>
      <c r="AD14" s="1">
        <f t="shared" si="3"/>
        <v>3.8984670040508394E-2</v>
      </c>
      <c r="AE14" s="1">
        <f t="shared" si="3"/>
        <v>2.5034649642370184E-2</v>
      </c>
      <c r="AF14" s="1">
        <f t="shared" si="3"/>
        <v>9.8298668994183016E-3</v>
      </c>
      <c r="AG14" s="1">
        <f t="shared" si="3"/>
        <v>5.1996203805170799E-3</v>
      </c>
      <c r="AH14" s="1">
        <f t="shared" si="3"/>
        <v>4.6399677562126394E-3</v>
      </c>
    </row>
    <row r="15" spans="1:34" x14ac:dyDescent="0.2">
      <c r="A15">
        <v>6065000</v>
      </c>
      <c r="B15">
        <v>645000</v>
      </c>
      <c r="C15">
        <v>26.7555555061058</v>
      </c>
      <c r="E15">
        <f t="shared" si="4"/>
        <v>181.00647300027697</v>
      </c>
      <c r="F15">
        <f t="shared" si="5"/>
        <v>0</v>
      </c>
      <c r="G15">
        <f t="shared" si="6"/>
        <v>3.0521915661052252E-5</v>
      </c>
      <c r="H15">
        <f t="shared" si="7"/>
        <v>3.6000226302511972E-3</v>
      </c>
      <c r="K15" s="1">
        <f t="shared" si="0"/>
        <v>6.2229999999999999</v>
      </c>
      <c r="L15" s="1">
        <f t="shared" si="1"/>
        <v>5.9939999999999998</v>
      </c>
      <c r="M15" s="1">
        <f t="shared" si="1"/>
        <v>4.8959999999999999</v>
      </c>
      <c r="N15" s="1">
        <f t="shared" si="1"/>
        <v>3.577</v>
      </c>
      <c r="O15" s="1">
        <f t="shared" si="1"/>
        <v>1.8220000000000001</v>
      </c>
      <c r="P15" s="1">
        <f t="shared" si="1"/>
        <v>1.0960000000000001</v>
      </c>
      <c r="Q15" s="1">
        <f t="shared" si="1"/>
        <v>0.50229510946344536</v>
      </c>
      <c r="R15" s="1">
        <f t="shared" si="1"/>
        <v>0.29889644307419172</v>
      </c>
      <c r="S15" s="1">
        <f t="shared" si="1"/>
        <v>0.18139288792857461</v>
      </c>
      <c r="T15" s="1">
        <f t="shared" si="1"/>
        <v>0.10980266599761151</v>
      </c>
      <c r="U15" s="1">
        <f t="shared" si="1"/>
        <v>6.3430710851104286E-2</v>
      </c>
      <c r="X15" s="1">
        <f t="shared" si="2"/>
        <v>0.49102953068018224</v>
      </c>
      <c r="Y15" s="1">
        <f t="shared" si="3"/>
        <v>0.37967091013139259</v>
      </c>
      <c r="Z15" s="1">
        <f t="shared" si="3"/>
        <v>0.2954657340538831</v>
      </c>
      <c r="AA15" s="1">
        <f t="shared" si="3"/>
        <v>0.22457292802116643</v>
      </c>
      <c r="AB15" s="1">
        <f t="shared" si="3"/>
        <v>0.16475436261295176</v>
      </c>
      <c r="AC15" s="1">
        <f t="shared" si="3"/>
        <v>0.11394735626595291</v>
      </c>
      <c r="AD15" s="1">
        <f t="shared" si="3"/>
        <v>3.8830860759542139E-2</v>
      </c>
      <c r="AE15" s="1">
        <f t="shared" si="3"/>
        <v>2.4880012263242865E-2</v>
      </c>
      <c r="AF15" s="1">
        <f t="shared" si="3"/>
        <v>9.636558191617307E-3</v>
      </c>
      <c r="AG15" s="1">
        <f t="shared" si="3"/>
        <v>5.1014926722390413E-3</v>
      </c>
      <c r="AH15" s="1">
        <f t="shared" si="3"/>
        <v>4.6256882222357569E-3</v>
      </c>
    </row>
    <row r="16" spans="1:34" x14ac:dyDescent="0.2">
      <c r="A16">
        <v>6065000</v>
      </c>
      <c r="B16">
        <v>655000</v>
      </c>
      <c r="C16">
        <v>26.3492306929368</v>
      </c>
      <c r="E16">
        <f t="shared" si="4"/>
        <v>185.24411803887324</v>
      </c>
      <c r="F16">
        <f t="shared" si="5"/>
        <v>0</v>
      </c>
      <c r="G16">
        <f t="shared" si="6"/>
        <v>2.9141449250037264E-5</v>
      </c>
      <c r="H16">
        <f t="shared" si="7"/>
        <v>3.3849990914102662E-3</v>
      </c>
      <c r="K16" s="1">
        <f t="shared" si="0"/>
        <v>6.2229999999999999</v>
      </c>
      <c r="L16" s="1">
        <f t="shared" si="1"/>
        <v>5.9939999999999998</v>
      </c>
      <c r="M16" s="1">
        <f t="shared" si="1"/>
        <v>4.8959999999999999</v>
      </c>
      <c r="N16" s="1">
        <f t="shared" si="1"/>
        <v>3.577</v>
      </c>
      <c r="O16" s="1">
        <f t="shared" si="1"/>
        <v>1.8220000000000001</v>
      </c>
      <c r="P16" s="1">
        <f t="shared" si="1"/>
        <v>1.0960000000000001</v>
      </c>
      <c r="Q16" s="1">
        <f t="shared" si="1"/>
        <v>0.4887563666886543</v>
      </c>
      <c r="R16" s="1">
        <f t="shared" si="1"/>
        <v>0.28763718250127868</v>
      </c>
      <c r="S16" s="1">
        <f t="shared" si="1"/>
        <v>0.17350206005683261</v>
      </c>
      <c r="T16" s="1">
        <f t="shared" si="1"/>
        <v>0.10430509127543491</v>
      </c>
      <c r="U16" s="1">
        <f t="shared" si="1"/>
        <v>6.129425498346168E-2</v>
      </c>
      <c r="X16" s="1">
        <f t="shared" si="2"/>
        <v>0.49102953068018224</v>
      </c>
      <c r="Y16" s="1">
        <f t="shared" si="3"/>
        <v>0.37967091013139259</v>
      </c>
      <c r="Z16" s="1">
        <f t="shared" si="3"/>
        <v>0.2954657340538831</v>
      </c>
      <c r="AA16" s="1">
        <f t="shared" si="3"/>
        <v>0.22457292802116643</v>
      </c>
      <c r="AB16" s="1">
        <f t="shared" si="3"/>
        <v>0.16475436261295176</v>
      </c>
      <c r="AC16" s="1">
        <f t="shared" si="3"/>
        <v>0.11394735626595291</v>
      </c>
      <c r="AD16" s="1">
        <f t="shared" si="3"/>
        <v>3.8569035734495744E-2</v>
      </c>
      <c r="AE16" s="1">
        <f t="shared" si="3"/>
        <v>2.4746313774069904E-2</v>
      </c>
      <c r="AF16" s="1">
        <f t="shared" si="3"/>
        <v>9.5728411898130979E-3</v>
      </c>
      <c r="AG16" s="1">
        <f t="shared" si="3"/>
        <v>5.0594812692697734E-3</v>
      </c>
      <c r="AH16" s="1">
        <f t="shared" si="3"/>
        <v>4.5961490397309259E-3</v>
      </c>
    </row>
    <row r="17" spans="1:34" x14ac:dyDescent="0.2">
      <c r="A17">
        <v>6065000</v>
      </c>
      <c r="B17">
        <v>665000</v>
      </c>
      <c r="C17">
        <v>25.2338028491383</v>
      </c>
      <c r="E17">
        <f t="shared" si="4"/>
        <v>189.91425240881739</v>
      </c>
      <c r="F17">
        <f t="shared" si="5"/>
        <v>0</v>
      </c>
      <c r="G17">
        <f t="shared" si="6"/>
        <v>2.7725850903444696E-5</v>
      </c>
      <c r="H17">
        <f t="shared" si="7"/>
        <v>3.0842321475748132E-3</v>
      </c>
      <c r="K17" s="1">
        <f t="shared" si="0"/>
        <v>6.2229999999999999</v>
      </c>
      <c r="L17" s="1">
        <f t="shared" si="1"/>
        <v>5.9939999999999998</v>
      </c>
      <c r="M17" s="1">
        <f t="shared" si="1"/>
        <v>4.8959999999999999</v>
      </c>
      <c r="N17" s="1">
        <f t="shared" si="1"/>
        <v>3.577</v>
      </c>
      <c r="O17" s="1">
        <f t="shared" si="1"/>
        <v>1.8220000000000001</v>
      </c>
      <c r="P17" s="1">
        <f t="shared" si="1"/>
        <v>1.0960000000000001</v>
      </c>
      <c r="Q17" s="1">
        <f t="shared" si="1"/>
        <v>0.45159031093328827</v>
      </c>
      <c r="R17" s="1">
        <f t="shared" si="1"/>
        <v>0.2567286769496222</v>
      </c>
      <c r="S17" s="1">
        <f t="shared" si="1"/>
        <v>0.1518404513302658</v>
      </c>
      <c r="T17" s="1">
        <f t="shared" si="1"/>
        <v>8.9213352548841218E-2</v>
      </c>
      <c r="U17" s="1">
        <f t="shared" si="1"/>
        <v>5.5429335380769176E-2</v>
      </c>
      <c r="X17" s="1">
        <f t="shared" si="2"/>
        <v>0.49102953068018224</v>
      </c>
      <c r="Y17" s="1">
        <f t="shared" si="3"/>
        <v>0.37967091013139259</v>
      </c>
      <c r="Z17" s="1">
        <f t="shared" si="3"/>
        <v>0.2954657340538831</v>
      </c>
      <c r="AA17" s="1">
        <f t="shared" si="3"/>
        <v>0.22457292802116643</v>
      </c>
      <c r="AB17" s="1">
        <f t="shared" si="3"/>
        <v>0.16475436261295176</v>
      </c>
      <c r="AC17" s="1">
        <f t="shared" si="3"/>
        <v>0.11394735626595291</v>
      </c>
      <c r="AD17" s="1">
        <f t="shared" si="3"/>
        <v>4.1353885966372912E-2</v>
      </c>
      <c r="AE17" s="1">
        <f t="shared" si="3"/>
        <v>2.6563144438032357E-2</v>
      </c>
      <c r="AF17" s="1">
        <f t="shared" si="3"/>
        <v>1.1016430143018122E-2</v>
      </c>
      <c r="AG17" s="1">
        <f t="shared" si="3"/>
        <v>5.8608476940112796E-3</v>
      </c>
      <c r="AH17" s="1">
        <f t="shared" si="3"/>
        <v>4.8952431777565036E-3</v>
      </c>
    </row>
    <row r="18" spans="1:34" x14ac:dyDescent="0.2">
      <c r="A18">
        <v>6065000</v>
      </c>
      <c r="B18">
        <v>675000</v>
      </c>
      <c r="C18">
        <v>25.183333339113201</v>
      </c>
      <c r="E18">
        <f t="shared" si="4"/>
        <v>194.98580273445549</v>
      </c>
      <c r="F18">
        <f t="shared" si="5"/>
        <v>0</v>
      </c>
      <c r="G18">
        <f t="shared" si="6"/>
        <v>2.6302317656379814E-5</v>
      </c>
      <c r="H18">
        <f t="shared" si="7"/>
        <v>2.9200258965555318E-3</v>
      </c>
      <c r="K18" s="1">
        <f t="shared" si="0"/>
        <v>6.2229999999999999</v>
      </c>
      <c r="L18" s="1">
        <f t="shared" si="1"/>
        <v>5.9939999999999998</v>
      </c>
      <c r="M18" s="1">
        <f t="shared" si="1"/>
        <v>4.8959999999999999</v>
      </c>
      <c r="N18" s="1">
        <f t="shared" si="1"/>
        <v>3.577</v>
      </c>
      <c r="O18" s="1">
        <f t="shared" si="1"/>
        <v>1.8220000000000001</v>
      </c>
      <c r="P18" s="1">
        <f t="shared" si="1"/>
        <v>1.0960000000000001</v>
      </c>
      <c r="Q18" s="1">
        <f t="shared" si="1"/>
        <v>0.4499086668592519</v>
      </c>
      <c r="R18" s="1">
        <f t="shared" si="1"/>
        <v>0.25533016682682674</v>
      </c>
      <c r="S18" s="1">
        <f t="shared" si="1"/>
        <v>0.15086033344557837</v>
      </c>
      <c r="T18" s="1">
        <f t="shared" si="1"/>
        <v>8.8530500078201624E-2</v>
      </c>
      <c r="U18" s="1">
        <f t="shared" si="1"/>
        <v>5.5163966697057212E-2</v>
      </c>
      <c r="X18" s="1">
        <f t="shared" si="2"/>
        <v>0.49102953068018224</v>
      </c>
      <c r="Y18" s="1">
        <f t="shared" si="3"/>
        <v>0.37967091013139259</v>
      </c>
      <c r="Z18" s="1">
        <f t="shared" si="3"/>
        <v>0.2954657340538831</v>
      </c>
      <c r="AA18" s="1">
        <f t="shared" si="3"/>
        <v>0.22457292802116643</v>
      </c>
      <c r="AB18" s="1">
        <f t="shared" si="3"/>
        <v>0.16475436261295176</v>
      </c>
      <c r="AC18" s="1">
        <f t="shared" si="3"/>
        <v>0.11394735626595291</v>
      </c>
      <c r="AD18" s="1">
        <f t="shared" si="3"/>
        <v>4.1591571968434736E-2</v>
      </c>
      <c r="AE18" s="1">
        <f t="shared" si="3"/>
        <v>2.6714819267587096E-2</v>
      </c>
      <c r="AF18" s="1">
        <f t="shared" si="3"/>
        <v>1.1128944855549038E-2</v>
      </c>
      <c r="AG18" s="1">
        <f t="shared" si="3"/>
        <v>5.9236382797322705E-3</v>
      </c>
      <c r="AH18" s="1">
        <f t="shared" si="3"/>
        <v>4.9209945046584935E-3</v>
      </c>
    </row>
    <row r="19" spans="1:34" x14ac:dyDescent="0.2">
      <c r="A19">
        <v>6065000</v>
      </c>
      <c r="B19">
        <v>685000</v>
      </c>
      <c r="C19">
        <v>25.7762711735095</v>
      </c>
      <c r="E19">
        <f t="shared" si="4"/>
        <v>200.42829956869863</v>
      </c>
      <c r="F19">
        <f t="shared" si="5"/>
        <v>0</v>
      </c>
      <c r="G19">
        <f t="shared" si="6"/>
        <v>2.489326807932987E-5</v>
      </c>
      <c r="H19">
        <f t="shared" si="7"/>
        <v>2.8286647512034053E-3</v>
      </c>
      <c r="K19" s="1">
        <f t="shared" si="0"/>
        <v>6.2229999999999999</v>
      </c>
      <c r="L19" s="1">
        <f t="shared" si="1"/>
        <v>5.9939999999999998</v>
      </c>
      <c r="M19" s="1">
        <f t="shared" si="1"/>
        <v>4.8959999999999999</v>
      </c>
      <c r="N19" s="1">
        <f t="shared" si="1"/>
        <v>3.577</v>
      </c>
      <c r="O19" s="1">
        <f t="shared" si="1"/>
        <v>1.8220000000000001</v>
      </c>
      <c r="P19" s="1">
        <f t="shared" si="1"/>
        <v>1.0960000000000001</v>
      </c>
      <c r="Q19" s="1">
        <f t="shared" si="1"/>
        <v>0.46966535550133659</v>
      </c>
      <c r="R19" s="1">
        <f t="shared" si="1"/>
        <v>0.27176047421794824</v>
      </c>
      <c r="S19" s="1">
        <f t="shared" si="1"/>
        <v>0.16237518618955443</v>
      </c>
      <c r="T19" s="1">
        <f t="shared" si="1"/>
        <v>9.6552948977583541E-2</v>
      </c>
      <c r="U19" s="1">
        <f t="shared" si="1"/>
        <v>5.8281633830312943E-2</v>
      </c>
      <c r="X19" s="1">
        <f t="shared" si="2"/>
        <v>0.49102953068018224</v>
      </c>
      <c r="Y19" s="1">
        <f t="shared" si="3"/>
        <v>0.37967091013139259</v>
      </c>
      <c r="Z19" s="1">
        <f t="shared" si="3"/>
        <v>0.2954657340538831</v>
      </c>
      <c r="AA19" s="1">
        <f t="shared" si="3"/>
        <v>0.22457292802116643</v>
      </c>
      <c r="AB19" s="1">
        <f t="shared" si="3"/>
        <v>0.16475436261295176</v>
      </c>
      <c r="AC19" s="1">
        <f t="shared" si="3"/>
        <v>0.11394735626595291</v>
      </c>
      <c r="AD19" s="1">
        <f t="shared" si="3"/>
        <v>3.9382193552117202E-2</v>
      </c>
      <c r="AE19" s="1">
        <f t="shared" si="3"/>
        <v>2.5295447095040866E-2</v>
      </c>
      <c r="AF19" s="1">
        <f t="shared" si="3"/>
        <v>1.0042361364882449E-2</v>
      </c>
      <c r="AG19" s="1">
        <f t="shared" si="3"/>
        <v>5.3175694272811084E-3</v>
      </c>
      <c r="AH19" s="1">
        <f t="shared" si="3"/>
        <v>4.6825260395760007E-3</v>
      </c>
    </row>
    <row r="20" spans="1:34" x14ac:dyDescent="0.2">
      <c r="A20">
        <v>6065000</v>
      </c>
      <c r="B20">
        <v>695000</v>
      </c>
      <c r="C20">
        <v>27.1701754519814</v>
      </c>
      <c r="E20">
        <f t="shared" si="4"/>
        <v>206.21237418738966</v>
      </c>
      <c r="F20">
        <f t="shared" si="5"/>
        <v>0</v>
      </c>
      <c r="G20">
        <f t="shared" si="6"/>
        <v>2.3516384645973848E-5</v>
      </c>
      <c r="H20">
        <f t="shared" si="7"/>
        <v>2.8167121589866028E-3</v>
      </c>
      <c r="K20" s="1">
        <f t="shared" si="0"/>
        <v>6.2229999999999999</v>
      </c>
      <c r="L20" s="1">
        <f t="shared" si="1"/>
        <v>5.9939999999999998</v>
      </c>
      <c r="M20" s="1">
        <f t="shared" si="1"/>
        <v>4.8959999999999999</v>
      </c>
      <c r="N20" s="1">
        <f t="shared" si="1"/>
        <v>3.577</v>
      </c>
      <c r="O20" s="1">
        <f t="shared" si="1"/>
        <v>1.8220000000000001</v>
      </c>
      <c r="P20" s="1">
        <f t="shared" si="1"/>
        <v>1.0960000000000001</v>
      </c>
      <c r="Q20" s="1">
        <f t="shared" si="1"/>
        <v>0.51611024606002032</v>
      </c>
      <c r="R20" s="1">
        <f t="shared" si="1"/>
        <v>0.31038556177440457</v>
      </c>
      <c r="S20" s="1">
        <f t="shared" si="1"/>
        <v>0.18944480727747876</v>
      </c>
      <c r="T20" s="1">
        <f t="shared" si="1"/>
        <v>0.1154124738653084</v>
      </c>
      <c r="U20" s="1">
        <f t="shared" si="1"/>
        <v>6.5610782526518183E-2</v>
      </c>
      <c r="X20" s="1">
        <f t="shared" si="2"/>
        <v>0.49102953068018224</v>
      </c>
      <c r="Y20" s="1">
        <f t="shared" si="3"/>
        <v>0.37967091013139259</v>
      </c>
      <c r="Z20" s="1">
        <f t="shared" si="3"/>
        <v>0.2954657340538831</v>
      </c>
      <c r="AA20" s="1">
        <f t="shared" si="3"/>
        <v>0.22457292802116643</v>
      </c>
      <c r="AB20" s="1">
        <f t="shared" si="3"/>
        <v>0.16475436261295176</v>
      </c>
      <c r="AC20" s="1">
        <f t="shared" si="3"/>
        <v>0.11394735626595291</v>
      </c>
      <c r="AD20" s="1">
        <f t="shared" si="3"/>
        <v>3.9803303708888953E-2</v>
      </c>
      <c r="AE20" s="1">
        <f t="shared" si="3"/>
        <v>2.5458424533509574E-2</v>
      </c>
      <c r="AF20" s="1">
        <f t="shared" si="3"/>
        <v>1.0037241353958313E-2</v>
      </c>
      <c r="AG20" s="1">
        <f t="shared" si="3"/>
        <v>5.3339179648347404E-3</v>
      </c>
      <c r="AH20" s="1">
        <f t="shared" si="3"/>
        <v>4.7322490764153697E-3</v>
      </c>
    </row>
    <row r="21" spans="1:34" x14ac:dyDescent="0.2">
      <c r="A21">
        <v>6075000</v>
      </c>
      <c r="B21">
        <v>515000</v>
      </c>
      <c r="C21">
        <v>25.325510180726301</v>
      </c>
      <c r="E21">
        <f t="shared" si="4"/>
        <v>166.04416059590895</v>
      </c>
      <c r="F21">
        <f t="shared" si="5"/>
        <v>0</v>
      </c>
      <c r="G21">
        <f t="shared" si="6"/>
        <v>3.6270436814650521E-5</v>
      </c>
      <c r="H21">
        <f t="shared" si="7"/>
        <v>4.0493979568332695E-3</v>
      </c>
      <c r="K21" s="1">
        <f t="shared" si="0"/>
        <v>6.2229999999999999</v>
      </c>
      <c r="L21" s="1">
        <f t="shared" si="1"/>
        <v>5.9939999999999998</v>
      </c>
      <c r="M21" s="1">
        <f t="shared" si="1"/>
        <v>4.8959999999999999</v>
      </c>
      <c r="N21" s="1">
        <f t="shared" si="1"/>
        <v>3.577</v>
      </c>
      <c r="O21" s="1">
        <f t="shared" si="1"/>
        <v>1.8220000000000001</v>
      </c>
      <c r="P21" s="1">
        <f t="shared" si="1"/>
        <v>1.0960000000000001</v>
      </c>
      <c r="Q21" s="1">
        <f t="shared" si="1"/>
        <v>0.45464599922180038</v>
      </c>
      <c r="R21" s="1">
        <f t="shared" si="1"/>
        <v>0.25926988710792576</v>
      </c>
      <c r="S21" s="1">
        <f t="shared" si="1"/>
        <v>0.15362140770970478</v>
      </c>
      <c r="T21" s="1">
        <f t="shared" si="1"/>
        <v>9.045415274522689E-2</v>
      </c>
      <c r="U21" s="1">
        <f t="shared" si="1"/>
        <v>5.5911532530258892E-2</v>
      </c>
      <c r="X21" s="1">
        <f t="shared" si="2"/>
        <v>0.49102953068018224</v>
      </c>
      <c r="Y21" s="1">
        <f t="shared" si="3"/>
        <v>0.37967091013139259</v>
      </c>
      <c r="Z21" s="1">
        <f t="shared" si="3"/>
        <v>0.2954657340538831</v>
      </c>
      <c r="AA21" s="1">
        <f t="shared" si="3"/>
        <v>0.22457292802116643</v>
      </c>
      <c r="AB21" s="1">
        <f t="shared" si="3"/>
        <v>0.16475436261295176</v>
      </c>
      <c r="AC21" s="1">
        <f t="shared" si="3"/>
        <v>0.11394735626595291</v>
      </c>
      <c r="AD21" s="1">
        <f t="shared" si="3"/>
        <v>4.094456202367943E-2</v>
      </c>
      <c r="AE21" s="1">
        <f t="shared" si="3"/>
        <v>2.6301576191143598E-2</v>
      </c>
      <c r="AF21" s="1">
        <f t="shared" si="3"/>
        <v>1.0820733069238737E-2</v>
      </c>
      <c r="AG21" s="1">
        <f t="shared" si="3"/>
        <v>5.75162584118137E-3</v>
      </c>
      <c r="AH21" s="1">
        <f t="shared" si="3"/>
        <v>4.8509413435148209E-3</v>
      </c>
    </row>
    <row r="22" spans="1:34" x14ac:dyDescent="0.2">
      <c r="A22">
        <v>6075000</v>
      </c>
      <c r="B22">
        <v>525000</v>
      </c>
      <c r="C22">
        <v>25.880188672047701</v>
      </c>
      <c r="E22">
        <f t="shared" si="4"/>
        <v>162.85792356529663</v>
      </c>
      <c r="F22">
        <f t="shared" si="5"/>
        <v>0</v>
      </c>
      <c r="G22">
        <f t="shared" si="6"/>
        <v>3.7703547405988344E-5</v>
      </c>
      <c r="H22">
        <f t="shared" si="7"/>
        <v>4.3015910722988947E-3</v>
      </c>
      <c r="K22" s="1">
        <f t="shared" si="0"/>
        <v>6.2229999999999999</v>
      </c>
      <c r="L22" s="1">
        <f t="shared" si="1"/>
        <v>5.9939999999999998</v>
      </c>
      <c r="M22" s="1">
        <f t="shared" si="1"/>
        <v>4.8959999999999999</v>
      </c>
      <c r="N22" s="1">
        <f t="shared" si="1"/>
        <v>3.577</v>
      </c>
      <c r="O22" s="1">
        <f t="shared" si="1"/>
        <v>1.8220000000000001</v>
      </c>
      <c r="P22" s="1">
        <f t="shared" si="1"/>
        <v>1.0960000000000001</v>
      </c>
      <c r="Q22" s="1">
        <f t="shared" si="1"/>
        <v>0.4731278865526295</v>
      </c>
      <c r="R22" s="1">
        <f t="shared" si="1"/>
        <v>0.27464002810244181</v>
      </c>
      <c r="S22" s="1">
        <f t="shared" si="1"/>
        <v>0.16439326401116633</v>
      </c>
      <c r="T22" s="1">
        <f t="shared" si="1"/>
        <v>9.7958952732805415E-2</v>
      </c>
      <c r="U22" s="1">
        <f t="shared" si="1"/>
        <v>5.8828032037626807E-2</v>
      </c>
      <c r="X22" s="1">
        <f t="shared" si="2"/>
        <v>0.49102953068018224</v>
      </c>
      <c r="Y22" s="1">
        <f t="shared" si="3"/>
        <v>0.37967091013139259</v>
      </c>
      <c r="Z22" s="1">
        <f t="shared" si="3"/>
        <v>0.2954657340538831</v>
      </c>
      <c r="AA22" s="1">
        <f t="shared" si="3"/>
        <v>0.22457292802116643</v>
      </c>
      <c r="AB22" s="1">
        <f t="shared" si="3"/>
        <v>0.16475436261295176</v>
      </c>
      <c r="AC22" s="1">
        <f t="shared" si="3"/>
        <v>0.11394735626595291</v>
      </c>
      <c r="AD22" s="1">
        <f t="shared" si="3"/>
        <v>3.9134025993476006E-2</v>
      </c>
      <c r="AE22" s="1">
        <f t="shared" si="3"/>
        <v>2.5133161087517179E-2</v>
      </c>
      <c r="AF22" s="1">
        <f t="shared" si="3"/>
        <v>9.9110382884487463E-3</v>
      </c>
      <c r="AG22" s="1">
        <f t="shared" si="3"/>
        <v>5.2446027070920977E-3</v>
      </c>
      <c r="AH22" s="1">
        <f t="shared" si="3"/>
        <v>4.6559314476869599E-3</v>
      </c>
    </row>
    <row r="23" spans="1:34" x14ac:dyDescent="0.2">
      <c r="A23">
        <v>6075000</v>
      </c>
      <c r="B23">
        <v>545000</v>
      </c>
      <c r="C23">
        <v>26.2499999727522</v>
      </c>
      <c r="E23">
        <f t="shared" si="4"/>
        <v>158.19855646623327</v>
      </c>
      <c r="F23">
        <f t="shared" si="5"/>
        <v>0</v>
      </c>
      <c r="G23">
        <f t="shared" si="6"/>
        <v>3.9957192632048337E-5</v>
      </c>
      <c r="H23">
        <f t="shared" si="7"/>
        <v>4.6238500877957157E-3</v>
      </c>
      <c r="K23" s="1">
        <f t="shared" si="0"/>
        <v>6.2229999999999999</v>
      </c>
      <c r="L23" s="1">
        <f t="shared" si="1"/>
        <v>5.9939999999999998</v>
      </c>
      <c r="M23" s="1">
        <f t="shared" si="1"/>
        <v>4.8959999999999999</v>
      </c>
      <c r="N23" s="1">
        <f t="shared" si="1"/>
        <v>3.577</v>
      </c>
      <c r="O23" s="1">
        <f t="shared" si="1"/>
        <v>1.8220000000000001</v>
      </c>
      <c r="P23" s="1">
        <f t="shared" si="1"/>
        <v>1.0960000000000001</v>
      </c>
      <c r="Q23" s="1">
        <f t="shared" si="1"/>
        <v>0.4854499990921034</v>
      </c>
      <c r="R23" s="1">
        <f t="shared" si="1"/>
        <v>0.28488749924496337</v>
      </c>
      <c r="S23" s="1">
        <f t="shared" si="1"/>
        <v>0.1715749994708477</v>
      </c>
      <c r="T23" s="1">
        <f t="shared" si="1"/>
        <v>0.1029624996313373</v>
      </c>
      <c r="U23" s="1">
        <f t="shared" si="1"/>
        <v>6.0772499856731069E-2</v>
      </c>
      <c r="X23" s="1">
        <f t="shared" si="2"/>
        <v>0.49102953068018224</v>
      </c>
      <c r="Y23" s="1">
        <f t="shared" si="3"/>
        <v>0.37967091013139259</v>
      </c>
      <c r="Z23" s="1">
        <f t="shared" si="3"/>
        <v>0.2954657340538831</v>
      </c>
      <c r="AA23" s="1">
        <f t="shared" si="3"/>
        <v>0.22457292802116643</v>
      </c>
      <c r="AB23" s="1">
        <f t="shared" si="3"/>
        <v>0.16475436261295176</v>
      </c>
      <c r="AC23" s="1">
        <f t="shared" si="3"/>
        <v>0.11394735626595291</v>
      </c>
      <c r="AD23" s="1">
        <f t="shared" si="3"/>
        <v>3.861144585925206E-2</v>
      </c>
      <c r="AE23" s="1">
        <f t="shared" si="3"/>
        <v>2.4780095351650919E-2</v>
      </c>
      <c r="AF23" s="1">
        <f t="shared" si="3"/>
        <v>9.6082321599294269E-3</v>
      </c>
      <c r="AG23" s="1">
        <f t="shared" si="3"/>
        <v>5.0781271220510047E-3</v>
      </c>
      <c r="AH23" s="1">
        <f t="shared" si="3"/>
        <v>4.6004415566935188E-3</v>
      </c>
    </row>
    <row r="24" spans="1:34" x14ac:dyDescent="0.2">
      <c r="A24">
        <v>6075000</v>
      </c>
      <c r="B24">
        <v>595000</v>
      </c>
      <c r="C24">
        <v>27.141666611035699</v>
      </c>
      <c r="E24">
        <f t="shared" si="4"/>
        <v>157.43882389042417</v>
      </c>
      <c r="F24">
        <f t="shared" si="5"/>
        <v>0</v>
      </c>
      <c r="G24">
        <f t="shared" si="6"/>
        <v>4.0343755800690774E-5</v>
      </c>
      <c r="H24">
        <f t="shared" si="7"/>
        <v>4.8271668294143401E-3</v>
      </c>
      <c r="K24" s="1">
        <f t="shared" si="0"/>
        <v>6.2229999999999999</v>
      </c>
      <c r="L24" s="1">
        <f t="shared" ref="L24:U33" si="8">L$2+L$3*$C24</f>
        <v>5.9939999999999998</v>
      </c>
      <c r="M24" s="1">
        <f t="shared" si="8"/>
        <v>4.8959999999999999</v>
      </c>
      <c r="N24" s="1">
        <f t="shared" si="8"/>
        <v>3.577</v>
      </c>
      <c r="O24" s="1">
        <f t="shared" si="8"/>
        <v>1.8220000000000001</v>
      </c>
      <c r="P24" s="1">
        <f t="shared" si="8"/>
        <v>1.0960000000000001</v>
      </c>
      <c r="Q24" s="1">
        <f t="shared" si="8"/>
        <v>0.51516033147970952</v>
      </c>
      <c r="R24" s="1">
        <f t="shared" si="8"/>
        <v>0.30959558179179913</v>
      </c>
      <c r="S24" s="1">
        <f t="shared" si="8"/>
        <v>0.1888911655863133</v>
      </c>
      <c r="T24" s="1">
        <f t="shared" si="8"/>
        <v>0.11502674924731304</v>
      </c>
      <c r="U24" s="1">
        <f t="shared" si="8"/>
        <v>6.5460883040825688E-2</v>
      </c>
      <c r="X24" s="1">
        <f t="shared" si="2"/>
        <v>0.49102953068018224</v>
      </c>
      <c r="Y24" s="1">
        <f t="shared" ref="Y24:AH33" si="9">SQRT(Y$2+2*Y$3*$C24+Y$4*$C24^2+Y$5)</f>
        <v>0.37967091013139259</v>
      </c>
      <c r="Z24" s="1">
        <f t="shared" si="9"/>
        <v>0.2954657340538831</v>
      </c>
      <c r="AA24" s="1">
        <f t="shared" si="9"/>
        <v>0.22457292802116643</v>
      </c>
      <c r="AB24" s="1">
        <f t="shared" si="9"/>
        <v>0.16475436261295176</v>
      </c>
      <c r="AC24" s="1">
        <f t="shared" si="9"/>
        <v>0.11394735626595291</v>
      </c>
      <c r="AD24" s="1">
        <f t="shared" si="9"/>
        <v>3.9714494017809743E-2</v>
      </c>
      <c r="AE24" s="1">
        <f t="shared" si="9"/>
        <v>2.5404856238163936E-2</v>
      </c>
      <c r="AF24" s="1">
        <f t="shared" si="9"/>
        <v>9.9994825879548294E-3</v>
      </c>
      <c r="AG24" s="1">
        <f t="shared" si="9"/>
        <v>5.3122084733024637E-3</v>
      </c>
      <c r="AH24" s="1">
        <f t="shared" si="9"/>
        <v>4.7225370893492465E-3</v>
      </c>
    </row>
    <row r="25" spans="1:34" x14ac:dyDescent="0.2">
      <c r="A25">
        <v>6075000</v>
      </c>
      <c r="B25">
        <v>605000</v>
      </c>
      <c r="C25">
        <v>27.897674427476002</v>
      </c>
      <c r="E25">
        <f t="shared" si="4"/>
        <v>159.1823585325962</v>
      </c>
      <c r="F25">
        <f t="shared" si="5"/>
        <v>0</v>
      </c>
      <c r="G25">
        <f t="shared" si="6"/>
        <v>3.9464820305953711E-5</v>
      </c>
      <c r="H25">
        <f t="shared" si="7"/>
        <v>4.8535286976393102E-3</v>
      </c>
      <c r="K25" s="1">
        <f t="shared" si="0"/>
        <v>6.2229999999999999</v>
      </c>
      <c r="L25" s="1">
        <f t="shared" si="8"/>
        <v>5.9939999999999998</v>
      </c>
      <c r="M25" s="1">
        <f t="shared" si="8"/>
        <v>4.8959999999999999</v>
      </c>
      <c r="N25" s="1">
        <f t="shared" si="8"/>
        <v>3.577</v>
      </c>
      <c r="O25" s="1">
        <f t="shared" si="8"/>
        <v>1.8220000000000001</v>
      </c>
      <c r="P25" s="1">
        <f t="shared" si="8"/>
        <v>1.0960000000000001</v>
      </c>
      <c r="Q25" s="1">
        <f t="shared" si="8"/>
        <v>0.54035051192350048</v>
      </c>
      <c r="R25" s="1">
        <f t="shared" si="8"/>
        <v>0.33054455838536001</v>
      </c>
      <c r="S25" s="1">
        <f t="shared" si="8"/>
        <v>0.20357283738158399</v>
      </c>
      <c r="T25" s="1">
        <f t="shared" si="8"/>
        <v>0.12525553500375031</v>
      </c>
      <c r="U25" s="1">
        <f t="shared" si="8"/>
        <v>6.9435972139668803E-2</v>
      </c>
      <c r="X25" s="1">
        <f t="shared" si="2"/>
        <v>0.49102953068018224</v>
      </c>
      <c r="Y25" s="1">
        <f t="shared" si="9"/>
        <v>0.37967091013139259</v>
      </c>
      <c r="Z25" s="1">
        <f t="shared" si="9"/>
        <v>0.2954657340538831</v>
      </c>
      <c r="AA25" s="1">
        <f t="shared" si="9"/>
        <v>0.22457292802116643</v>
      </c>
      <c r="AB25" s="1">
        <f t="shared" si="9"/>
        <v>0.16475436261295176</v>
      </c>
      <c r="AC25" s="1">
        <f t="shared" si="9"/>
        <v>0.11394735626595291</v>
      </c>
      <c r="AD25" s="1">
        <f t="shared" si="9"/>
        <v>4.306572405584401E-2</v>
      </c>
      <c r="AE25" s="1">
        <f t="shared" si="9"/>
        <v>2.7454824560582486E-2</v>
      </c>
      <c r="AF25" s="1">
        <f t="shared" si="9"/>
        <v>1.1435551515270219E-2</v>
      </c>
      <c r="AG25" s="1">
        <f t="shared" si="9"/>
        <v>6.1289318958977317E-3</v>
      </c>
      <c r="AH25" s="1">
        <f t="shared" si="9"/>
        <v>5.089158892033839E-3</v>
      </c>
    </row>
    <row r="26" spans="1:34" x14ac:dyDescent="0.2">
      <c r="A26">
        <v>6075000</v>
      </c>
      <c r="B26">
        <v>615000</v>
      </c>
      <c r="C26">
        <v>27.9249998439442</v>
      </c>
      <c r="E26">
        <f t="shared" si="4"/>
        <v>161.52728335485619</v>
      </c>
      <c r="F26">
        <f t="shared" si="5"/>
        <v>0</v>
      </c>
      <c r="G26">
        <f t="shared" si="6"/>
        <v>3.8327299647710162E-5</v>
      </c>
      <c r="H26">
        <f t="shared" si="7"/>
        <v>4.718249167554393E-3</v>
      </c>
      <c r="K26" s="1">
        <f t="shared" si="0"/>
        <v>6.2229999999999999</v>
      </c>
      <c r="L26" s="1">
        <f t="shared" si="8"/>
        <v>5.9939999999999998</v>
      </c>
      <c r="M26" s="1">
        <f t="shared" si="8"/>
        <v>4.8959999999999999</v>
      </c>
      <c r="N26" s="1">
        <f t="shared" si="8"/>
        <v>3.577</v>
      </c>
      <c r="O26" s="1">
        <f t="shared" si="8"/>
        <v>1.8220000000000001</v>
      </c>
      <c r="P26" s="1">
        <f t="shared" si="8"/>
        <v>1.0960000000000001</v>
      </c>
      <c r="Q26" s="1">
        <f t="shared" si="8"/>
        <v>0.54126099480022083</v>
      </c>
      <c r="R26" s="1">
        <f t="shared" si="8"/>
        <v>0.3313017456756937</v>
      </c>
      <c r="S26" s="1">
        <f t="shared" si="8"/>
        <v>0.20410349696939639</v>
      </c>
      <c r="T26" s="1">
        <f t="shared" si="8"/>
        <v>0.12562524788856505</v>
      </c>
      <c r="U26" s="1">
        <f t="shared" si="8"/>
        <v>6.9579649179458594E-2</v>
      </c>
      <c r="X26" s="1">
        <f t="shared" si="2"/>
        <v>0.49102953068018224</v>
      </c>
      <c r="Y26" s="1">
        <f t="shared" si="9"/>
        <v>0.37967091013139259</v>
      </c>
      <c r="Z26" s="1">
        <f t="shared" si="9"/>
        <v>0.2954657340538831</v>
      </c>
      <c r="AA26" s="1">
        <f t="shared" si="9"/>
        <v>0.22457292802116643</v>
      </c>
      <c r="AB26" s="1">
        <f t="shared" si="9"/>
        <v>0.16475436261295176</v>
      </c>
      <c r="AC26" s="1">
        <f t="shared" si="9"/>
        <v>0.11394735626595291</v>
      </c>
      <c r="AD26" s="1">
        <f t="shared" si="9"/>
        <v>4.3222585062684088E-2</v>
      </c>
      <c r="AE26" s="1">
        <f t="shared" si="9"/>
        <v>2.7551574375647682E-2</v>
      </c>
      <c r="AF26" s="1">
        <f t="shared" si="9"/>
        <v>1.1502244234508158E-2</v>
      </c>
      <c r="AG26" s="1">
        <f t="shared" si="9"/>
        <v>6.1665777447126651E-3</v>
      </c>
      <c r="AH26" s="1">
        <f t="shared" si="9"/>
        <v>5.1063474828055766E-3</v>
      </c>
    </row>
    <row r="27" spans="1:34" x14ac:dyDescent="0.2">
      <c r="A27">
        <v>6075000</v>
      </c>
      <c r="B27">
        <v>625000</v>
      </c>
      <c r="C27">
        <v>26.514634109124898</v>
      </c>
      <c r="E27">
        <f t="shared" si="4"/>
        <v>164.44787401483791</v>
      </c>
      <c r="F27">
        <f t="shared" si="5"/>
        <v>0</v>
      </c>
      <c r="G27">
        <f t="shared" si="6"/>
        <v>3.697800470936692E-5</v>
      </c>
      <c r="H27">
        <f t="shared" si="7"/>
        <v>4.3222370557005141E-3</v>
      </c>
      <c r="K27" s="1">
        <f t="shared" si="0"/>
        <v>6.2229999999999999</v>
      </c>
      <c r="L27" s="1">
        <f t="shared" si="8"/>
        <v>5.9939999999999998</v>
      </c>
      <c r="M27" s="1">
        <f t="shared" si="8"/>
        <v>4.8959999999999999</v>
      </c>
      <c r="N27" s="1">
        <f t="shared" si="8"/>
        <v>3.577</v>
      </c>
      <c r="O27" s="1">
        <f t="shared" si="8"/>
        <v>1.8220000000000001</v>
      </c>
      <c r="P27" s="1">
        <f t="shared" si="8"/>
        <v>1.0960000000000001</v>
      </c>
      <c r="Q27" s="1">
        <f t="shared" si="8"/>
        <v>0.49426760851604168</v>
      </c>
      <c r="R27" s="1">
        <f t="shared" si="8"/>
        <v>0.29222051116385084</v>
      </c>
      <c r="S27" s="1">
        <f t="shared" si="8"/>
        <v>0.17671419439920549</v>
      </c>
      <c r="T27" s="1">
        <f t="shared" si="8"/>
        <v>0.1065429994964599</v>
      </c>
      <c r="U27" s="1">
        <f t="shared" si="8"/>
        <v>6.2163946145778706E-2</v>
      </c>
      <c r="X27" s="1">
        <f t="shared" si="2"/>
        <v>0.49102953068018224</v>
      </c>
      <c r="Y27" s="1">
        <f t="shared" si="9"/>
        <v>0.37967091013139259</v>
      </c>
      <c r="Z27" s="1">
        <f t="shared" si="9"/>
        <v>0.2954657340538831</v>
      </c>
      <c r="AA27" s="1">
        <f t="shared" si="9"/>
        <v>0.22457292802116643</v>
      </c>
      <c r="AB27" s="1">
        <f t="shared" si="9"/>
        <v>0.16475436261295176</v>
      </c>
      <c r="AC27" s="1">
        <f t="shared" si="9"/>
        <v>0.11394735626595291</v>
      </c>
      <c r="AD27" s="1">
        <f t="shared" si="9"/>
        <v>3.859130259171395E-2</v>
      </c>
      <c r="AE27" s="1">
        <f t="shared" si="9"/>
        <v>2.4748027229420006E-2</v>
      </c>
      <c r="AF27" s="1">
        <f t="shared" si="9"/>
        <v>9.5582879747736736E-3</v>
      </c>
      <c r="AG27" s="1">
        <f t="shared" si="9"/>
        <v>5.0536285679198068E-3</v>
      </c>
      <c r="AH27" s="1">
        <f t="shared" si="9"/>
        <v>4.5990513401194732E-3</v>
      </c>
    </row>
    <row r="28" spans="1:34" x14ac:dyDescent="0.2">
      <c r="A28">
        <v>6075000</v>
      </c>
      <c r="B28">
        <v>635000</v>
      </c>
      <c r="C28">
        <v>26.6782608446868</v>
      </c>
      <c r="E28">
        <f t="shared" si="4"/>
        <v>167.91409490569873</v>
      </c>
      <c r="F28">
        <f t="shared" si="5"/>
        <v>0</v>
      </c>
      <c r="G28">
        <f t="shared" si="6"/>
        <v>3.5467101212957738E-5</v>
      </c>
      <c r="H28">
        <f t="shared" si="7"/>
        <v>4.1712159962908335E-3</v>
      </c>
      <c r="K28" s="1">
        <f t="shared" si="0"/>
        <v>6.2229999999999999</v>
      </c>
      <c r="L28" s="1">
        <f t="shared" si="8"/>
        <v>5.9939999999999998</v>
      </c>
      <c r="M28" s="1">
        <f t="shared" si="8"/>
        <v>4.8959999999999999</v>
      </c>
      <c r="N28" s="1">
        <f t="shared" si="8"/>
        <v>3.577</v>
      </c>
      <c r="O28" s="1">
        <f t="shared" si="8"/>
        <v>1.8220000000000001</v>
      </c>
      <c r="P28" s="1">
        <f t="shared" si="8"/>
        <v>1.0960000000000001</v>
      </c>
      <c r="Q28" s="1">
        <f t="shared" si="8"/>
        <v>0.49971965134496421</v>
      </c>
      <c r="R28" s="1">
        <f t="shared" si="8"/>
        <v>0.29675460800627118</v>
      </c>
      <c r="S28" s="1">
        <f t="shared" si="8"/>
        <v>0.17989182560381761</v>
      </c>
      <c r="T28" s="1">
        <f t="shared" si="8"/>
        <v>0.10875686922861244</v>
      </c>
      <c r="U28" s="1">
        <f t="shared" si="8"/>
        <v>6.3024295521363197E-2</v>
      </c>
      <c r="X28" s="1">
        <f t="shared" si="2"/>
        <v>0.49102953068018224</v>
      </c>
      <c r="Y28" s="1">
        <f t="shared" si="9"/>
        <v>0.37967091013139259</v>
      </c>
      <c r="Z28" s="1">
        <f t="shared" si="9"/>
        <v>0.2954657340538831</v>
      </c>
      <c r="AA28" s="1">
        <f t="shared" si="9"/>
        <v>0.22457292802116643</v>
      </c>
      <c r="AB28" s="1">
        <f t="shared" si="9"/>
        <v>0.16475436261295176</v>
      </c>
      <c r="AC28" s="1">
        <f t="shared" si="9"/>
        <v>0.11394735626595291</v>
      </c>
      <c r="AD28" s="1">
        <f t="shared" si="9"/>
        <v>3.872741107075367E-2</v>
      </c>
      <c r="AE28" s="1">
        <f t="shared" si="9"/>
        <v>2.4821023757182484E-2</v>
      </c>
      <c r="AF28" s="1">
        <f t="shared" si="9"/>
        <v>9.5986845640772499E-3</v>
      </c>
      <c r="AG28" s="1">
        <f t="shared" si="9"/>
        <v>5.0789119086114588E-3</v>
      </c>
      <c r="AH28" s="1">
        <f t="shared" si="9"/>
        <v>4.6142641634077811E-3</v>
      </c>
    </row>
    <row r="29" spans="1:34" x14ac:dyDescent="0.2">
      <c r="A29">
        <v>6075000</v>
      </c>
      <c r="B29">
        <v>645000</v>
      </c>
      <c r="C29">
        <v>28.1000001196768</v>
      </c>
      <c r="E29">
        <f t="shared" si="4"/>
        <v>171.89294129777406</v>
      </c>
      <c r="F29">
        <f t="shared" si="5"/>
        <v>0</v>
      </c>
      <c r="G29">
        <f t="shared" si="6"/>
        <v>3.3844173602937428E-5</v>
      </c>
      <c r="H29">
        <f t="shared" si="7"/>
        <v>4.192467516480722E-3</v>
      </c>
      <c r="K29" s="1">
        <f t="shared" si="0"/>
        <v>6.2229999999999999</v>
      </c>
      <c r="L29" s="1">
        <f t="shared" si="8"/>
        <v>5.9939999999999998</v>
      </c>
      <c r="M29" s="1">
        <f t="shared" si="8"/>
        <v>4.8959999999999999</v>
      </c>
      <c r="N29" s="1">
        <f t="shared" si="8"/>
        <v>3.577</v>
      </c>
      <c r="O29" s="1">
        <f t="shared" si="8"/>
        <v>1.8220000000000001</v>
      </c>
      <c r="P29" s="1">
        <f t="shared" si="8"/>
        <v>1.0960000000000001</v>
      </c>
      <c r="Q29" s="1">
        <f t="shared" si="8"/>
        <v>0.54709200398763103</v>
      </c>
      <c r="R29" s="1">
        <f t="shared" si="8"/>
        <v>0.33615100331624403</v>
      </c>
      <c r="S29" s="1">
        <f t="shared" si="8"/>
        <v>0.20750200232412347</v>
      </c>
      <c r="T29" s="1">
        <f t="shared" si="8"/>
        <v>0.12799300161922711</v>
      </c>
      <c r="U29" s="1">
        <f t="shared" si="8"/>
        <v>7.0499800629260603E-2</v>
      </c>
      <c r="X29" s="1">
        <f t="shared" si="2"/>
        <v>0.49102953068018224</v>
      </c>
      <c r="Y29" s="1">
        <f t="shared" si="9"/>
        <v>0.37967091013139259</v>
      </c>
      <c r="Z29" s="1">
        <f t="shared" si="9"/>
        <v>0.2954657340538831</v>
      </c>
      <c r="AA29" s="1">
        <f t="shared" si="9"/>
        <v>0.22457292802116643</v>
      </c>
      <c r="AB29" s="1">
        <f t="shared" si="9"/>
        <v>0.16475436261295176</v>
      </c>
      <c r="AC29" s="1">
        <f t="shared" si="9"/>
        <v>0.11394735626595291</v>
      </c>
      <c r="AD29" s="1">
        <f t="shared" si="9"/>
        <v>4.427955585460986E-2</v>
      </c>
      <c r="AE29" s="1">
        <f t="shared" si="9"/>
        <v>2.8204547971429142E-2</v>
      </c>
      <c r="AF29" s="1">
        <f t="shared" si="9"/>
        <v>1.1949431265967978E-2</v>
      </c>
      <c r="AG29" s="1">
        <f t="shared" si="9"/>
        <v>6.4185716706472882E-3</v>
      </c>
      <c r="AH29" s="1">
        <f t="shared" si="9"/>
        <v>5.2222534276824776E-3</v>
      </c>
    </row>
    <row r="30" spans="1:34" x14ac:dyDescent="0.2">
      <c r="A30">
        <v>6075000</v>
      </c>
      <c r="B30">
        <v>655000</v>
      </c>
      <c r="C30">
        <v>27.845762608415001</v>
      </c>
      <c r="E30">
        <f t="shared" si="4"/>
        <v>176.34971865018667</v>
      </c>
      <c r="F30">
        <f t="shared" si="5"/>
        <v>0</v>
      </c>
      <c r="G30">
        <f t="shared" si="6"/>
        <v>3.2155143920554591E-5</v>
      </c>
      <c r="H30">
        <f t="shared" si="7"/>
        <v>3.9471992043992182E-3</v>
      </c>
      <c r="K30" s="1">
        <f t="shared" si="0"/>
        <v>6.2229999999999999</v>
      </c>
      <c r="L30" s="1">
        <f t="shared" si="8"/>
        <v>5.9939999999999998</v>
      </c>
      <c r="M30" s="1">
        <f t="shared" si="8"/>
        <v>4.8959999999999999</v>
      </c>
      <c r="N30" s="1">
        <f t="shared" si="8"/>
        <v>3.577</v>
      </c>
      <c r="O30" s="1">
        <f t="shared" si="8"/>
        <v>1.8220000000000001</v>
      </c>
      <c r="P30" s="1">
        <f t="shared" si="8"/>
        <v>1.0960000000000001</v>
      </c>
      <c r="Q30" s="1">
        <f t="shared" si="8"/>
        <v>0.53862081011238794</v>
      </c>
      <c r="R30" s="1">
        <f t="shared" si="8"/>
        <v>0.32910608187917967</v>
      </c>
      <c r="S30" s="1">
        <f t="shared" si="8"/>
        <v>0.20256470985541936</v>
      </c>
      <c r="T30" s="1">
        <f t="shared" si="8"/>
        <v>0.12455316809185502</v>
      </c>
      <c r="U30" s="1">
        <f t="shared" si="8"/>
        <v>6.9163019795046063E-2</v>
      </c>
      <c r="X30" s="1">
        <f t="shared" si="2"/>
        <v>0.49102953068018224</v>
      </c>
      <c r="Y30" s="1">
        <f t="shared" si="9"/>
        <v>0.37967091013139259</v>
      </c>
      <c r="Z30" s="1">
        <f t="shared" si="9"/>
        <v>0.2954657340538831</v>
      </c>
      <c r="AA30" s="1">
        <f t="shared" si="9"/>
        <v>0.22457292802116643</v>
      </c>
      <c r="AB30" s="1">
        <f t="shared" si="9"/>
        <v>0.16475436261295176</v>
      </c>
      <c r="AC30" s="1">
        <f t="shared" si="9"/>
        <v>0.11394735626595291</v>
      </c>
      <c r="AD30" s="1">
        <f t="shared" si="9"/>
        <v>4.2774021991173701E-2</v>
      </c>
      <c r="AE30" s="1">
        <f t="shared" si="9"/>
        <v>2.7275028168305817E-2</v>
      </c>
      <c r="AF30" s="1">
        <f t="shared" si="9"/>
        <v>1.1311312055868595E-2</v>
      </c>
      <c r="AG30" s="1">
        <f t="shared" si="9"/>
        <v>6.0587540100262788E-3</v>
      </c>
      <c r="AH30" s="1">
        <f t="shared" si="9"/>
        <v>5.05720309147177E-3</v>
      </c>
    </row>
    <row r="31" spans="1:34" x14ac:dyDescent="0.2">
      <c r="A31">
        <v>6075000</v>
      </c>
      <c r="B31">
        <v>665000</v>
      </c>
      <c r="C31">
        <v>25.518918991088899</v>
      </c>
      <c r="E31">
        <f t="shared" si="4"/>
        <v>181.24917453053408</v>
      </c>
      <c r="F31">
        <f t="shared" si="5"/>
        <v>0</v>
      </c>
      <c r="G31">
        <f t="shared" si="6"/>
        <v>3.0440229705689501E-5</v>
      </c>
      <c r="H31">
        <f t="shared" si="7"/>
        <v>3.4244408501860634E-3</v>
      </c>
      <c r="K31" s="1">
        <f t="shared" si="0"/>
        <v>6.2229999999999999</v>
      </c>
      <c r="L31" s="1">
        <f t="shared" si="8"/>
        <v>5.9939999999999998</v>
      </c>
      <c r="M31" s="1">
        <f t="shared" si="8"/>
        <v>4.8959999999999999</v>
      </c>
      <c r="N31" s="1">
        <f t="shared" si="8"/>
        <v>3.577</v>
      </c>
      <c r="O31" s="1">
        <f t="shared" si="8"/>
        <v>1.8220000000000001</v>
      </c>
      <c r="P31" s="1">
        <f t="shared" si="8"/>
        <v>1.0960000000000001</v>
      </c>
      <c r="Q31" s="1">
        <f t="shared" si="8"/>
        <v>0.46109038078308218</v>
      </c>
      <c r="R31" s="1">
        <f t="shared" si="8"/>
        <v>0.26462924524307341</v>
      </c>
      <c r="S31" s="1">
        <f t="shared" si="8"/>
        <v>0.1573774068069464</v>
      </c>
      <c r="T31" s="1">
        <f t="shared" si="8"/>
        <v>9.3070973949432811E-2</v>
      </c>
      <c r="U31" s="1">
        <f t="shared" si="8"/>
        <v>5.6928476055145436E-2</v>
      </c>
      <c r="X31" s="1">
        <f t="shared" si="2"/>
        <v>0.49102953068018224</v>
      </c>
      <c r="Y31" s="1">
        <f t="shared" si="9"/>
        <v>0.37967091013139259</v>
      </c>
      <c r="Z31" s="1">
        <f t="shared" si="9"/>
        <v>0.2954657340538831</v>
      </c>
      <c r="AA31" s="1">
        <f t="shared" si="9"/>
        <v>0.22457292802116643</v>
      </c>
      <c r="AB31" s="1">
        <f t="shared" si="9"/>
        <v>0.16475436261295176</v>
      </c>
      <c r="AC31" s="1">
        <f t="shared" si="9"/>
        <v>0.11394735626595291</v>
      </c>
      <c r="AD31" s="1">
        <f t="shared" si="9"/>
        <v>4.0180227353333105E-2</v>
      </c>
      <c r="AE31" s="1">
        <f t="shared" si="9"/>
        <v>2.5811445502406747E-2</v>
      </c>
      <c r="AF31" s="1">
        <f t="shared" si="9"/>
        <v>1.0447505212719211E-2</v>
      </c>
      <c r="AG31" s="1">
        <f t="shared" si="9"/>
        <v>5.543345390888273E-3</v>
      </c>
      <c r="AH31" s="1">
        <f t="shared" si="9"/>
        <v>4.7683906376254212E-3</v>
      </c>
    </row>
    <row r="32" spans="1:34" x14ac:dyDescent="0.2">
      <c r="A32">
        <v>6075000</v>
      </c>
      <c r="B32">
        <v>675000</v>
      </c>
      <c r="C32">
        <v>24.7070422374027</v>
      </c>
      <c r="E32">
        <f t="shared" si="4"/>
        <v>186.5564345392568</v>
      </c>
      <c r="F32">
        <f t="shared" si="5"/>
        <v>0</v>
      </c>
      <c r="G32">
        <f t="shared" si="6"/>
        <v>2.87329048136489E-5</v>
      </c>
      <c r="H32">
        <f t="shared" si="7"/>
        <v>3.1295346349299886E-3</v>
      </c>
      <c r="K32" s="1">
        <f t="shared" si="0"/>
        <v>6.2229999999999999</v>
      </c>
      <c r="L32" s="1">
        <f t="shared" si="8"/>
        <v>5.9939999999999998</v>
      </c>
      <c r="M32" s="1">
        <f t="shared" si="8"/>
        <v>4.8959999999999999</v>
      </c>
      <c r="N32" s="1">
        <f t="shared" si="8"/>
        <v>3.577</v>
      </c>
      <c r="O32" s="1">
        <f t="shared" si="8"/>
        <v>1.8220000000000001</v>
      </c>
      <c r="P32" s="1">
        <f t="shared" si="8"/>
        <v>1.0960000000000001</v>
      </c>
      <c r="Q32" s="1">
        <f t="shared" si="8"/>
        <v>0.43403864735025799</v>
      </c>
      <c r="R32" s="1">
        <f t="shared" si="8"/>
        <v>0.24213214039842879</v>
      </c>
      <c r="S32" s="1">
        <f t="shared" si="8"/>
        <v>0.1416107602503604</v>
      </c>
      <c r="T32" s="1">
        <f t="shared" si="8"/>
        <v>8.2086281472058542E-2</v>
      </c>
      <c r="U32" s="1">
        <f t="shared" si="8"/>
        <v>5.2659628084263374E-2</v>
      </c>
      <c r="X32" s="1">
        <f t="shared" si="2"/>
        <v>0.49102953068018224</v>
      </c>
      <c r="Y32" s="1">
        <f t="shared" si="9"/>
        <v>0.37967091013139259</v>
      </c>
      <c r="Z32" s="1">
        <f t="shared" si="9"/>
        <v>0.2954657340538831</v>
      </c>
      <c r="AA32" s="1">
        <f t="shared" si="9"/>
        <v>0.22457292802116643</v>
      </c>
      <c r="AB32" s="1">
        <f t="shared" si="9"/>
        <v>0.16475436261295176</v>
      </c>
      <c r="AC32" s="1">
        <f t="shared" si="9"/>
        <v>0.11394735626595291</v>
      </c>
      <c r="AD32" s="1">
        <f t="shared" si="9"/>
        <v>4.4238379352281053E-2</v>
      </c>
      <c r="AE32" s="1">
        <f t="shared" si="9"/>
        <v>2.8397428449477843E-2</v>
      </c>
      <c r="AF32" s="1">
        <f t="shared" si="9"/>
        <v>1.2339278179651766E-2</v>
      </c>
      <c r="AG32" s="1">
        <f t="shared" si="9"/>
        <v>6.5984321099642794E-3</v>
      </c>
      <c r="AH32" s="1">
        <f t="shared" si="9"/>
        <v>5.208825958251586E-3</v>
      </c>
    </row>
    <row r="33" spans="1:34" x14ac:dyDescent="0.2">
      <c r="A33">
        <v>6075000</v>
      </c>
      <c r="B33">
        <v>685000</v>
      </c>
      <c r="C33">
        <v>25.360317563253702</v>
      </c>
      <c r="E33">
        <f t="shared" si="4"/>
        <v>192.23772592287915</v>
      </c>
      <c r="F33">
        <f t="shared" si="5"/>
        <v>0</v>
      </c>
      <c r="G33">
        <f t="shared" si="6"/>
        <v>2.7059686409838057E-5</v>
      </c>
      <c r="H33">
        <f t="shared" si="7"/>
        <v>3.0252196826361976E-3</v>
      </c>
      <c r="K33" s="1">
        <f t="shared" si="0"/>
        <v>6.2229999999999999</v>
      </c>
      <c r="L33" s="1">
        <f t="shared" si="8"/>
        <v>5.9939999999999998</v>
      </c>
      <c r="M33" s="1">
        <f t="shared" si="8"/>
        <v>4.8959999999999999</v>
      </c>
      <c r="N33" s="1">
        <f t="shared" si="8"/>
        <v>3.577</v>
      </c>
      <c r="O33" s="1">
        <f t="shared" si="8"/>
        <v>1.8220000000000001</v>
      </c>
      <c r="P33" s="1">
        <f t="shared" si="8"/>
        <v>1.0960000000000001</v>
      </c>
      <c r="Q33" s="1">
        <f t="shared" si="8"/>
        <v>0.45580578120761339</v>
      </c>
      <c r="R33" s="1">
        <f t="shared" si="8"/>
        <v>0.26023439967776008</v>
      </c>
      <c r="S33" s="1">
        <f t="shared" si="8"/>
        <v>0.15429736707838687</v>
      </c>
      <c r="T33" s="1">
        <f t="shared" si="8"/>
        <v>9.0925096630822599E-2</v>
      </c>
      <c r="U33" s="1">
        <f t="shared" si="8"/>
        <v>5.6094549747587943E-2</v>
      </c>
      <c r="X33" s="1">
        <f t="shared" si="2"/>
        <v>0.49102953068018224</v>
      </c>
      <c r="Y33" s="1">
        <f t="shared" si="9"/>
        <v>0.37967091013139259</v>
      </c>
      <c r="Z33" s="1">
        <f t="shared" si="9"/>
        <v>0.2954657340538831</v>
      </c>
      <c r="AA33" s="1">
        <f t="shared" si="9"/>
        <v>0.22457292802116643</v>
      </c>
      <c r="AB33" s="1">
        <f t="shared" si="9"/>
        <v>0.16475436261295176</v>
      </c>
      <c r="AC33" s="1">
        <f t="shared" si="9"/>
        <v>0.11394735626595291</v>
      </c>
      <c r="AD33" s="1">
        <f t="shared" si="9"/>
        <v>4.0796975010406217E-2</v>
      </c>
      <c r="AE33" s="1">
        <f t="shared" si="9"/>
        <v>2.6207130977853509E-2</v>
      </c>
      <c r="AF33" s="1">
        <f t="shared" si="9"/>
        <v>1.0749516378890678E-2</v>
      </c>
      <c r="AG33" s="1">
        <f t="shared" si="9"/>
        <v>5.7118778453107821E-3</v>
      </c>
      <c r="AH33" s="1">
        <f t="shared" si="9"/>
        <v>4.834982698371907E-3</v>
      </c>
    </row>
    <row r="34" spans="1:34" x14ac:dyDescent="0.2">
      <c r="A34">
        <v>6075000</v>
      </c>
      <c r="B34">
        <v>695000</v>
      </c>
      <c r="C34">
        <v>25.518644041934301</v>
      </c>
      <c r="E34">
        <f t="shared" si="4"/>
        <v>198.2608969716419</v>
      </c>
      <c r="F34">
        <f t="shared" si="5"/>
        <v>0</v>
      </c>
      <c r="G34">
        <f t="shared" si="6"/>
        <v>2.5440513126552903E-5</v>
      </c>
      <c r="H34">
        <f t="shared" si="7"/>
        <v>2.8619558586881755E-3</v>
      </c>
      <c r="K34" s="1">
        <f t="shared" si="0"/>
        <v>6.2229999999999999</v>
      </c>
      <c r="L34" s="1">
        <f t="shared" ref="L34:U43" si="10">L$2+L$3*$C34</f>
        <v>5.9939999999999998</v>
      </c>
      <c r="M34" s="1">
        <f t="shared" si="10"/>
        <v>4.8959999999999999</v>
      </c>
      <c r="N34" s="1">
        <f t="shared" si="10"/>
        <v>3.577</v>
      </c>
      <c r="O34" s="1">
        <f t="shared" si="10"/>
        <v>1.8220000000000001</v>
      </c>
      <c r="P34" s="1">
        <f t="shared" si="10"/>
        <v>1.0960000000000001</v>
      </c>
      <c r="Q34" s="1">
        <f t="shared" si="10"/>
        <v>0.461081219477251</v>
      </c>
      <c r="R34" s="1">
        <f t="shared" si="10"/>
        <v>0.26462162640199949</v>
      </c>
      <c r="S34" s="1">
        <f t="shared" si="10"/>
        <v>0.15737206729436415</v>
      </c>
      <c r="T34" s="1">
        <f t="shared" si="10"/>
        <v>9.3067253887371137E-2</v>
      </c>
      <c r="U34" s="1">
        <f t="shared" si="10"/>
        <v>5.6927030372490542E-2</v>
      </c>
      <c r="X34" s="1">
        <f t="shared" si="2"/>
        <v>0.49102953068018224</v>
      </c>
      <c r="Y34" s="1">
        <f t="shared" ref="Y34:AH43" si="11">SQRT(Y$2+2*Y$3*$C34+Y$4*$C34^2+Y$5)</f>
        <v>0.37967091013139259</v>
      </c>
      <c r="Z34" s="1">
        <f t="shared" si="11"/>
        <v>0.2954657340538831</v>
      </c>
      <c r="AA34" s="1">
        <f t="shared" si="11"/>
        <v>0.22457292802116643</v>
      </c>
      <c r="AB34" s="1">
        <f t="shared" si="11"/>
        <v>0.16475436261295176</v>
      </c>
      <c r="AC34" s="1">
        <f t="shared" si="11"/>
        <v>0.11394735626595291</v>
      </c>
      <c r="AD34" s="1">
        <f t="shared" si="11"/>
        <v>4.0181215946189376E-2</v>
      </c>
      <c r="AE34" s="1">
        <f t="shared" si="11"/>
        <v>2.5812081346725285E-2</v>
      </c>
      <c r="AF34" s="1">
        <f t="shared" si="11"/>
        <v>1.0447995726258555E-2</v>
      </c>
      <c r="AG34" s="1">
        <f t="shared" si="11"/>
        <v>5.5436190366422817E-3</v>
      </c>
      <c r="AH34" s="1">
        <f t="shared" si="11"/>
        <v>4.7684972405409864E-3</v>
      </c>
    </row>
    <row r="35" spans="1:34" x14ac:dyDescent="0.2">
      <c r="A35">
        <v>6085000</v>
      </c>
      <c r="B35">
        <v>475000</v>
      </c>
      <c r="C35">
        <v>24.694117770475501</v>
      </c>
      <c r="E35">
        <f t="shared" si="4"/>
        <v>175.34635230879482</v>
      </c>
      <c r="F35">
        <f t="shared" si="5"/>
        <v>0</v>
      </c>
      <c r="G35">
        <f t="shared" si="6"/>
        <v>3.2524192918927512E-5</v>
      </c>
      <c r="H35">
        <f t="shared" si="7"/>
        <v>3.5406215958146154E-3</v>
      </c>
      <c r="K35" s="1">
        <f t="shared" si="0"/>
        <v>6.2229999999999999</v>
      </c>
      <c r="L35" s="1">
        <f t="shared" si="10"/>
        <v>5.9939999999999998</v>
      </c>
      <c r="M35" s="1">
        <f t="shared" si="10"/>
        <v>4.8959999999999999</v>
      </c>
      <c r="N35" s="1">
        <f t="shared" si="10"/>
        <v>3.577</v>
      </c>
      <c r="O35" s="1">
        <f t="shared" si="10"/>
        <v>1.8220000000000001</v>
      </c>
      <c r="P35" s="1">
        <f t="shared" si="10"/>
        <v>1.0960000000000001</v>
      </c>
      <c r="Q35" s="1">
        <f t="shared" si="10"/>
        <v>0.43360800411224376</v>
      </c>
      <c r="R35" s="1">
        <f t="shared" si="10"/>
        <v>0.24177400341987609</v>
      </c>
      <c r="S35" s="1">
        <f t="shared" si="10"/>
        <v>0.1413597671026342</v>
      </c>
      <c r="T35" s="1">
        <f t="shared" si="10"/>
        <v>8.1911413434533564E-2</v>
      </c>
      <c r="U35" s="1">
        <f t="shared" si="10"/>
        <v>5.2591671237160173E-2</v>
      </c>
      <c r="X35" s="1">
        <f t="shared" si="2"/>
        <v>0.49102953068018224</v>
      </c>
      <c r="Y35" s="1">
        <f t="shared" si="11"/>
        <v>0.37967091013139259</v>
      </c>
      <c r="Z35" s="1">
        <f t="shared" si="11"/>
        <v>0.2954657340538831</v>
      </c>
      <c r="AA35" s="1">
        <f t="shared" si="11"/>
        <v>0.22457292802116643</v>
      </c>
      <c r="AB35" s="1">
        <f t="shared" si="11"/>
        <v>0.16475436261295176</v>
      </c>
      <c r="AC35" s="1">
        <f t="shared" si="11"/>
        <v>0.11394735626595291</v>
      </c>
      <c r="AD35" s="1">
        <f t="shared" si="11"/>
        <v>4.4319691705216928E-2</v>
      </c>
      <c r="AE35" s="1">
        <f t="shared" si="11"/>
        <v>2.8448996301939807E-2</v>
      </c>
      <c r="AF35" s="1">
        <f t="shared" si="11"/>
        <v>1.2375451076865208E-2</v>
      </c>
      <c r="AG35" s="1">
        <f t="shared" si="11"/>
        <v>6.6185769549350834E-3</v>
      </c>
      <c r="AH35" s="1">
        <f t="shared" si="11"/>
        <v>5.2176955577735119E-3</v>
      </c>
    </row>
    <row r="36" spans="1:34" x14ac:dyDescent="0.2">
      <c r="A36">
        <v>6085000</v>
      </c>
      <c r="B36">
        <v>485000</v>
      </c>
      <c r="C36">
        <v>24.632857077462301</v>
      </c>
      <c r="E36">
        <f t="shared" si="4"/>
        <v>169.99524483937779</v>
      </c>
      <c r="F36">
        <f t="shared" si="5"/>
        <v>0</v>
      </c>
      <c r="G36">
        <f t="shared" si="6"/>
        <v>3.4604011952022531E-5</v>
      </c>
      <c r="H36">
        <f t="shared" si="7"/>
        <v>3.7576879394277218E-3</v>
      </c>
      <c r="K36" s="1">
        <f t="shared" si="0"/>
        <v>6.2229999999999999</v>
      </c>
      <c r="L36" s="1">
        <f t="shared" si="10"/>
        <v>5.9939999999999998</v>
      </c>
      <c r="M36" s="1">
        <f t="shared" si="10"/>
        <v>4.8959999999999999</v>
      </c>
      <c r="N36" s="1">
        <f t="shared" si="10"/>
        <v>3.577</v>
      </c>
      <c r="O36" s="1">
        <f t="shared" si="10"/>
        <v>1.8220000000000001</v>
      </c>
      <c r="P36" s="1">
        <f t="shared" si="10"/>
        <v>1.0960000000000001</v>
      </c>
      <c r="Q36" s="1">
        <f t="shared" si="10"/>
        <v>0.4315667978210439</v>
      </c>
      <c r="R36" s="1">
        <f t="shared" si="10"/>
        <v>0.24007646961648033</v>
      </c>
      <c r="S36" s="1">
        <f t="shared" si="10"/>
        <v>0.14017008444431789</v>
      </c>
      <c r="T36" s="1">
        <f t="shared" si="10"/>
        <v>8.1082556258064986E-2</v>
      </c>
      <c r="U36" s="1">
        <f t="shared" si="10"/>
        <v>5.2269562513296772E-2</v>
      </c>
      <c r="X36" s="1">
        <f t="shared" si="2"/>
        <v>0.49102953068018224</v>
      </c>
      <c r="Y36" s="1">
        <f t="shared" si="11"/>
        <v>0.37967091013139259</v>
      </c>
      <c r="Z36" s="1">
        <f t="shared" si="11"/>
        <v>0.2954657340538831</v>
      </c>
      <c r="AA36" s="1">
        <f t="shared" si="11"/>
        <v>0.22457292802116643</v>
      </c>
      <c r="AB36" s="1">
        <f t="shared" si="11"/>
        <v>0.16475436261295176</v>
      </c>
      <c r="AC36" s="1">
        <f t="shared" si="11"/>
        <v>0.11394735626595291</v>
      </c>
      <c r="AD36" s="1">
        <f t="shared" si="11"/>
        <v>4.4711422766957887E-2</v>
      </c>
      <c r="AE36" s="1">
        <f t="shared" si="11"/>
        <v>2.869736084014449E-2</v>
      </c>
      <c r="AF36" s="1">
        <f t="shared" si="11"/>
        <v>1.2549017955811235E-2</v>
      </c>
      <c r="AG36" s="1">
        <f t="shared" si="11"/>
        <v>6.7152177376667592E-3</v>
      </c>
      <c r="AH36" s="1">
        <f t="shared" si="11"/>
        <v>5.260445929621888E-3</v>
      </c>
    </row>
    <row r="37" spans="1:34" x14ac:dyDescent="0.2">
      <c r="A37">
        <v>6085000</v>
      </c>
      <c r="B37">
        <v>495000</v>
      </c>
      <c r="C37">
        <v>24.869620238678401</v>
      </c>
      <c r="E37">
        <f t="shared" si="4"/>
        <v>165.07702222901892</v>
      </c>
      <c r="F37">
        <f t="shared" si="5"/>
        <v>0</v>
      </c>
      <c r="G37">
        <f t="shared" si="6"/>
        <v>3.6696677705343886E-5</v>
      </c>
      <c r="H37">
        <f t="shared" si="7"/>
        <v>4.0232347312937943E-3</v>
      </c>
      <c r="K37" s="1">
        <f t="shared" si="0"/>
        <v>6.2229999999999999</v>
      </c>
      <c r="L37" s="1">
        <f t="shared" si="10"/>
        <v>5.9939999999999998</v>
      </c>
      <c r="M37" s="1">
        <f t="shared" si="10"/>
        <v>4.8959999999999999</v>
      </c>
      <c r="N37" s="1">
        <f t="shared" si="10"/>
        <v>3.577</v>
      </c>
      <c r="O37" s="1">
        <f t="shared" si="10"/>
        <v>1.8220000000000001</v>
      </c>
      <c r="P37" s="1">
        <f t="shared" si="10"/>
        <v>1.0960000000000001</v>
      </c>
      <c r="Q37" s="1">
        <f t="shared" si="10"/>
        <v>0.43945574635276441</v>
      </c>
      <c r="R37" s="1">
        <f t="shared" si="10"/>
        <v>0.2466371768137785</v>
      </c>
      <c r="S37" s="1">
        <f t="shared" si="10"/>
        <v>0.14476802503513453</v>
      </c>
      <c r="T37" s="1">
        <f t="shared" si="10"/>
        <v>8.4285961829318801E-2</v>
      </c>
      <c r="U37" s="1">
        <f t="shared" si="10"/>
        <v>5.3514463214971011E-2</v>
      </c>
      <c r="X37" s="1">
        <f t="shared" si="2"/>
        <v>0.49102953068018224</v>
      </c>
      <c r="Y37" s="1">
        <f t="shared" si="11"/>
        <v>0.37967091013139259</v>
      </c>
      <c r="Z37" s="1">
        <f t="shared" si="11"/>
        <v>0.2954657340538831</v>
      </c>
      <c r="AA37" s="1">
        <f t="shared" si="11"/>
        <v>0.22457292802116643</v>
      </c>
      <c r="AB37" s="1">
        <f t="shared" si="11"/>
        <v>0.16475436261295176</v>
      </c>
      <c r="AC37" s="1">
        <f t="shared" si="11"/>
        <v>0.11394735626595291</v>
      </c>
      <c r="AD37" s="1">
        <f t="shared" si="11"/>
        <v>4.3256565134474075E-2</v>
      </c>
      <c r="AE37" s="1">
        <f t="shared" si="11"/>
        <v>2.7774307945685063E-2</v>
      </c>
      <c r="AF37" s="1">
        <f t="shared" si="11"/>
        <v>1.1898241235129579E-2</v>
      </c>
      <c r="AG37" s="1">
        <f t="shared" si="11"/>
        <v>6.3527056742556801E-3</v>
      </c>
      <c r="AH37" s="1">
        <f t="shared" si="11"/>
        <v>5.1018482368836889E-3</v>
      </c>
    </row>
    <row r="38" spans="1:34" x14ac:dyDescent="0.2">
      <c r="A38">
        <v>6085000</v>
      </c>
      <c r="B38">
        <v>505000</v>
      </c>
      <c r="C38">
        <v>24.614141406434999</v>
      </c>
      <c r="E38">
        <f t="shared" si="4"/>
        <v>160.63145167743457</v>
      </c>
      <c r="F38">
        <f t="shared" si="5"/>
        <v>0</v>
      </c>
      <c r="G38">
        <f t="shared" si="6"/>
        <v>3.8755989674838206E-5</v>
      </c>
      <c r="H38">
        <f t="shared" si="7"/>
        <v>4.2053581967468109E-3</v>
      </c>
      <c r="K38" s="1">
        <f t="shared" si="0"/>
        <v>6.2229999999999999</v>
      </c>
      <c r="L38" s="1">
        <f t="shared" si="10"/>
        <v>5.9939999999999998</v>
      </c>
      <c r="M38" s="1">
        <f t="shared" si="10"/>
        <v>4.8959999999999999</v>
      </c>
      <c r="N38" s="1">
        <f t="shared" si="10"/>
        <v>3.577</v>
      </c>
      <c r="O38" s="1">
        <f t="shared" si="10"/>
        <v>1.8220000000000001</v>
      </c>
      <c r="P38" s="1">
        <f t="shared" si="10"/>
        <v>1.0960000000000001</v>
      </c>
      <c r="Q38" s="1">
        <f t="shared" si="10"/>
        <v>0.43094319166241424</v>
      </c>
      <c r="R38" s="1">
        <f t="shared" si="10"/>
        <v>0.2395578583723138</v>
      </c>
      <c r="S38" s="1">
        <f t="shared" si="10"/>
        <v>0.13980662611296768</v>
      </c>
      <c r="T38" s="1">
        <f t="shared" si="10"/>
        <v>8.0829333229065548E-2</v>
      </c>
      <c r="U38" s="1">
        <f t="shared" si="10"/>
        <v>5.217115551503522E-2</v>
      </c>
      <c r="X38" s="1">
        <f t="shared" si="2"/>
        <v>0.49102953068018224</v>
      </c>
      <c r="Y38" s="1">
        <f t="shared" si="11"/>
        <v>0.37967091013139259</v>
      </c>
      <c r="Z38" s="1">
        <f t="shared" si="11"/>
        <v>0.2954657340538831</v>
      </c>
      <c r="AA38" s="1">
        <f t="shared" si="11"/>
        <v>0.22457292802116643</v>
      </c>
      <c r="AB38" s="1">
        <f t="shared" si="11"/>
        <v>0.16475436261295176</v>
      </c>
      <c r="AC38" s="1">
        <f t="shared" si="11"/>
        <v>0.11394735626595291</v>
      </c>
      <c r="AD38" s="1">
        <f t="shared" si="11"/>
        <v>4.483315346765495E-2</v>
      </c>
      <c r="AE38" s="1">
        <f t="shared" si="11"/>
        <v>2.8774518384735683E-2</v>
      </c>
      <c r="AF38" s="1">
        <f t="shared" si="11"/>
        <v>1.2602724860874074E-2</v>
      </c>
      <c r="AG38" s="1">
        <f t="shared" si="11"/>
        <v>6.7451148618669051E-3</v>
      </c>
      <c r="AH38" s="1">
        <f t="shared" si="11"/>
        <v>5.2737372933320406E-3</v>
      </c>
    </row>
    <row r="39" spans="1:34" x14ac:dyDescent="0.2">
      <c r="A39">
        <v>6085000</v>
      </c>
      <c r="B39">
        <v>515000</v>
      </c>
      <c r="C39">
        <v>24.8205882053749</v>
      </c>
      <c r="E39">
        <f t="shared" si="4"/>
        <v>156.69876600662815</v>
      </c>
      <c r="F39">
        <f t="shared" si="5"/>
        <v>0</v>
      </c>
      <c r="G39">
        <f t="shared" si="6"/>
        <v>4.0725727133858307E-5</v>
      </c>
      <c r="H39">
        <f t="shared" si="7"/>
        <v>4.4561560086362334E-3</v>
      </c>
      <c r="K39" s="1">
        <f t="shared" si="0"/>
        <v>6.2229999999999999</v>
      </c>
      <c r="L39" s="1">
        <f t="shared" si="10"/>
        <v>5.9939999999999998</v>
      </c>
      <c r="M39" s="1">
        <f t="shared" si="10"/>
        <v>4.8959999999999999</v>
      </c>
      <c r="N39" s="1">
        <f t="shared" si="10"/>
        <v>3.577</v>
      </c>
      <c r="O39" s="1">
        <f t="shared" si="10"/>
        <v>1.8220000000000001</v>
      </c>
      <c r="P39" s="1">
        <f t="shared" si="10"/>
        <v>1.0960000000000001</v>
      </c>
      <c r="Q39" s="1">
        <f t="shared" si="10"/>
        <v>0.43782199900309171</v>
      </c>
      <c r="R39" s="1">
        <f t="shared" si="10"/>
        <v>0.24527849917093847</v>
      </c>
      <c r="S39" s="1">
        <f t="shared" si="10"/>
        <v>0.14381582294838058</v>
      </c>
      <c r="T39" s="1">
        <f t="shared" si="10"/>
        <v>8.3622558418722404E-2</v>
      </c>
      <c r="U39" s="1">
        <f t="shared" si="10"/>
        <v>5.3256652783861227E-2</v>
      </c>
      <c r="X39" s="1">
        <f t="shared" si="2"/>
        <v>0.49102953068018224</v>
      </c>
      <c r="Y39" s="1">
        <f t="shared" si="11"/>
        <v>0.37967091013139259</v>
      </c>
      <c r="Z39" s="1">
        <f t="shared" si="11"/>
        <v>0.2954657340538831</v>
      </c>
      <c r="AA39" s="1">
        <f t="shared" si="11"/>
        <v>0.22457292802116643</v>
      </c>
      <c r="AB39" s="1">
        <f t="shared" si="11"/>
        <v>0.16475436261295176</v>
      </c>
      <c r="AC39" s="1">
        <f t="shared" si="11"/>
        <v>0.11394735626595291</v>
      </c>
      <c r="AD39" s="1">
        <f t="shared" si="11"/>
        <v>4.3544525763521733E-2</v>
      </c>
      <c r="AE39" s="1">
        <f t="shared" si="11"/>
        <v>2.7957161740068109E-2</v>
      </c>
      <c r="AF39" s="1">
        <f t="shared" si="11"/>
        <v>1.2028446859425087E-2</v>
      </c>
      <c r="AG39" s="1">
        <f t="shared" si="11"/>
        <v>6.4252716827552566E-3</v>
      </c>
      <c r="AH39" s="1">
        <f t="shared" si="11"/>
        <v>5.1332007524881188E-3</v>
      </c>
    </row>
    <row r="40" spans="1:34" x14ac:dyDescent="0.2">
      <c r="A40">
        <v>6085000</v>
      </c>
      <c r="B40">
        <v>525000</v>
      </c>
      <c r="C40">
        <v>26.148936129630901</v>
      </c>
      <c r="E40">
        <f t="shared" si="4"/>
        <v>153.31843746920981</v>
      </c>
      <c r="F40">
        <f t="shared" si="5"/>
        <v>0</v>
      </c>
      <c r="G40">
        <f t="shared" si="6"/>
        <v>4.254134640720753E-5</v>
      </c>
      <c r="H40">
        <f t="shared" si="7"/>
        <v>4.9039352325576579E-3</v>
      </c>
      <c r="K40" s="1">
        <f t="shared" si="0"/>
        <v>6.2229999999999999</v>
      </c>
      <c r="L40" s="1">
        <f t="shared" si="10"/>
        <v>5.9939999999999998</v>
      </c>
      <c r="M40" s="1">
        <f t="shared" si="10"/>
        <v>4.8959999999999999</v>
      </c>
      <c r="N40" s="1">
        <f t="shared" si="10"/>
        <v>3.577</v>
      </c>
      <c r="O40" s="1">
        <f t="shared" si="10"/>
        <v>1.8220000000000001</v>
      </c>
      <c r="P40" s="1">
        <f t="shared" si="10"/>
        <v>1.0960000000000001</v>
      </c>
      <c r="Q40" s="1">
        <f t="shared" si="10"/>
        <v>0.48208255183930171</v>
      </c>
      <c r="R40" s="1">
        <f t="shared" si="10"/>
        <v>0.28208702015207221</v>
      </c>
      <c r="S40" s="1">
        <f t="shared" si="10"/>
        <v>0.16961233963743211</v>
      </c>
      <c r="T40" s="1">
        <f t="shared" si="10"/>
        <v>0.10159510583390613</v>
      </c>
      <c r="U40" s="1">
        <f t="shared" si="10"/>
        <v>6.0241106169599254E-2</v>
      </c>
      <c r="X40" s="1">
        <f t="shared" si="2"/>
        <v>0.49102953068018224</v>
      </c>
      <c r="Y40" s="1">
        <f t="shared" si="11"/>
        <v>0.37967091013139259</v>
      </c>
      <c r="Z40" s="1">
        <f t="shared" si="11"/>
        <v>0.2954657340538831</v>
      </c>
      <c r="AA40" s="1">
        <f t="shared" si="11"/>
        <v>0.22457292802116643</v>
      </c>
      <c r="AB40" s="1">
        <f t="shared" si="11"/>
        <v>0.16475436261295176</v>
      </c>
      <c r="AC40" s="1">
        <f t="shared" si="11"/>
        <v>0.11394735626595291</v>
      </c>
      <c r="AD40" s="1">
        <f t="shared" si="11"/>
        <v>3.8697483184203324E-2</v>
      </c>
      <c r="AE40" s="1">
        <f t="shared" si="11"/>
        <v>2.4841216473671827E-2</v>
      </c>
      <c r="AF40" s="1">
        <f t="shared" si="11"/>
        <v>9.664576011826076E-3</v>
      </c>
      <c r="AG40" s="1">
        <f t="shared" si="11"/>
        <v>5.1086425997249121E-3</v>
      </c>
      <c r="AH40" s="1">
        <f t="shared" si="11"/>
        <v>4.6094512454741381E-3</v>
      </c>
    </row>
    <row r="41" spans="1:34" x14ac:dyDescent="0.2">
      <c r="A41">
        <v>6085000</v>
      </c>
      <c r="B41">
        <v>535000</v>
      </c>
      <c r="C41">
        <v>26.003999964396201</v>
      </c>
      <c r="E41">
        <f t="shared" si="4"/>
        <v>150.52768272978895</v>
      </c>
      <c r="F41">
        <f t="shared" si="5"/>
        <v>0</v>
      </c>
      <c r="G41">
        <f t="shared" si="6"/>
        <v>4.4133385930278714E-5</v>
      </c>
      <c r="H41">
        <f t="shared" si="7"/>
        <v>5.0592585609541309E-3</v>
      </c>
      <c r="K41" s="1">
        <f t="shared" si="0"/>
        <v>6.2229999999999999</v>
      </c>
      <c r="L41" s="1">
        <f t="shared" si="10"/>
        <v>5.9939999999999998</v>
      </c>
      <c r="M41" s="1">
        <f t="shared" si="10"/>
        <v>4.8959999999999999</v>
      </c>
      <c r="N41" s="1">
        <f t="shared" si="10"/>
        <v>3.577</v>
      </c>
      <c r="O41" s="1">
        <f t="shared" si="10"/>
        <v>1.8220000000000001</v>
      </c>
      <c r="P41" s="1">
        <f t="shared" si="10"/>
        <v>1.0960000000000001</v>
      </c>
      <c r="Q41" s="1">
        <f t="shared" si="10"/>
        <v>0.47725327881368151</v>
      </c>
      <c r="R41" s="1">
        <f t="shared" si="10"/>
        <v>0.27807083901341867</v>
      </c>
      <c r="S41" s="1">
        <f t="shared" si="10"/>
        <v>0.1667976793085742</v>
      </c>
      <c r="T41" s="1">
        <f t="shared" si="10"/>
        <v>9.9634119518280606E-2</v>
      </c>
      <c r="U41" s="1">
        <f t="shared" si="10"/>
        <v>5.9479031812795222E-2</v>
      </c>
      <c r="X41" s="1">
        <f t="shared" si="2"/>
        <v>0.49102953068018224</v>
      </c>
      <c r="Y41" s="1">
        <f t="shared" si="11"/>
        <v>0.37967091013139259</v>
      </c>
      <c r="Z41" s="1">
        <f t="shared" si="11"/>
        <v>0.2954657340538831</v>
      </c>
      <c r="AA41" s="1">
        <f t="shared" si="11"/>
        <v>0.22457292802116643</v>
      </c>
      <c r="AB41" s="1">
        <f t="shared" si="11"/>
        <v>0.16475436261295176</v>
      </c>
      <c r="AC41" s="1">
        <f t="shared" si="11"/>
        <v>0.11394735626595291</v>
      </c>
      <c r="AD41" s="1">
        <f t="shared" si="11"/>
        <v>3.8895730190144806E-2</v>
      </c>
      <c r="AE41" s="1">
        <f t="shared" si="11"/>
        <v>2.4975513055435522E-2</v>
      </c>
      <c r="AF41" s="1">
        <f t="shared" si="11"/>
        <v>9.7804004260476744E-3</v>
      </c>
      <c r="AG41" s="1">
        <f t="shared" si="11"/>
        <v>5.17227819503946E-3</v>
      </c>
      <c r="AH41" s="1">
        <f t="shared" si="11"/>
        <v>4.6304835456616004E-3</v>
      </c>
    </row>
    <row r="42" spans="1:34" x14ac:dyDescent="0.2">
      <c r="A42">
        <v>6085000</v>
      </c>
      <c r="B42">
        <v>545000</v>
      </c>
      <c r="C42">
        <v>26.0114754536113</v>
      </c>
      <c r="E42">
        <f t="shared" si="4"/>
        <v>148.35977644900925</v>
      </c>
      <c r="F42">
        <f t="shared" si="5"/>
        <v>0</v>
      </c>
      <c r="G42">
        <f t="shared" si="6"/>
        <v>4.5432607147197123E-5</v>
      </c>
      <c r="H42">
        <f t="shared" si="7"/>
        <v>5.2096928293486125E-3</v>
      </c>
      <c r="K42" s="1">
        <f t="shared" si="0"/>
        <v>6.2229999999999999</v>
      </c>
      <c r="L42" s="1">
        <f t="shared" si="10"/>
        <v>5.9939999999999998</v>
      </c>
      <c r="M42" s="1">
        <f t="shared" si="10"/>
        <v>4.8959999999999999</v>
      </c>
      <c r="N42" s="1">
        <f t="shared" si="10"/>
        <v>3.577</v>
      </c>
      <c r="O42" s="1">
        <f t="shared" si="10"/>
        <v>1.8220000000000001</v>
      </c>
      <c r="P42" s="1">
        <f t="shared" si="10"/>
        <v>1.0960000000000001</v>
      </c>
      <c r="Q42" s="1">
        <f t="shared" si="10"/>
        <v>0.47750236211432862</v>
      </c>
      <c r="R42" s="1">
        <f t="shared" si="10"/>
        <v>0.27827798481956911</v>
      </c>
      <c r="S42" s="1">
        <f t="shared" si="10"/>
        <v>0.16694285330913144</v>
      </c>
      <c r="T42" s="1">
        <f t="shared" si="10"/>
        <v>9.9735262887360898E-2</v>
      </c>
      <c r="U42" s="1">
        <f t="shared" si="10"/>
        <v>5.951833793508822E-2</v>
      </c>
      <c r="X42" s="1">
        <f t="shared" si="2"/>
        <v>0.49102953068018224</v>
      </c>
      <c r="Y42" s="1">
        <f t="shared" si="11"/>
        <v>0.37967091013139259</v>
      </c>
      <c r="Z42" s="1">
        <f t="shared" si="11"/>
        <v>0.2954657340538831</v>
      </c>
      <c r="AA42" s="1">
        <f t="shared" si="11"/>
        <v>0.22457292802116643</v>
      </c>
      <c r="AB42" s="1">
        <f t="shared" si="11"/>
        <v>0.16475436261295176</v>
      </c>
      <c r="AC42" s="1">
        <f t="shared" si="11"/>
        <v>0.11394735626595291</v>
      </c>
      <c r="AD42" s="1">
        <f t="shared" si="11"/>
        <v>3.8883364101212063E-2</v>
      </c>
      <c r="AE42" s="1">
        <f t="shared" si="11"/>
        <v>2.4967253046646428E-2</v>
      </c>
      <c r="AF42" s="1">
        <f t="shared" si="11"/>
        <v>9.773435484002271E-3</v>
      </c>
      <c r="AG42" s="1">
        <f t="shared" si="11"/>
        <v>5.1684340552466609E-3</v>
      </c>
      <c r="AH42" s="1">
        <f t="shared" si="11"/>
        <v>4.6291665662172507E-3</v>
      </c>
    </row>
    <row r="43" spans="1:34" x14ac:dyDescent="0.2">
      <c r="A43">
        <v>6085000</v>
      </c>
      <c r="B43">
        <v>555000</v>
      </c>
      <c r="C43">
        <v>26.0884615091177</v>
      </c>
      <c r="E43">
        <f t="shared" si="4"/>
        <v>146.84230748663683</v>
      </c>
      <c r="F43">
        <f t="shared" si="5"/>
        <v>0</v>
      </c>
      <c r="G43">
        <f t="shared" si="6"/>
        <v>4.6376460438634537E-5</v>
      </c>
      <c r="H43">
        <f t="shared" si="7"/>
        <v>5.3336625868582654E-3</v>
      </c>
      <c r="K43" s="1">
        <f t="shared" si="0"/>
        <v>6.2229999999999999</v>
      </c>
      <c r="L43" s="1">
        <f t="shared" si="10"/>
        <v>5.9939999999999998</v>
      </c>
      <c r="M43" s="1">
        <f t="shared" si="10"/>
        <v>4.8959999999999999</v>
      </c>
      <c r="N43" s="1">
        <f t="shared" si="10"/>
        <v>3.577</v>
      </c>
      <c r="O43" s="1">
        <f t="shared" si="10"/>
        <v>1.8220000000000001</v>
      </c>
      <c r="P43" s="1">
        <f t="shared" si="10"/>
        <v>1.0960000000000001</v>
      </c>
      <c r="Q43" s="1">
        <f t="shared" si="10"/>
        <v>0.48006753748380182</v>
      </c>
      <c r="R43" s="1">
        <f t="shared" si="10"/>
        <v>0.2804112684176514</v>
      </c>
      <c r="S43" s="1">
        <f t="shared" si="10"/>
        <v>0.16843792250706574</v>
      </c>
      <c r="T43" s="1">
        <f t="shared" si="10"/>
        <v>0.10077688421836251</v>
      </c>
      <c r="U43" s="1">
        <f t="shared" si="10"/>
        <v>5.9923130614940853E-2</v>
      </c>
      <c r="X43" s="1">
        <f t="shared" si="2"/>
        <v>0.49102953068018224</v>
      </c>
      <c r="Y43" s="1">
        <f t="shared" si="11"/>
        <v>0.37967091013139259</v>
      </c>
      <c r="Z43" s="1">
        <f t="shared" si="11"/>
        <v>0.2954657340538831</v>
      </c>
      <c r="AA43" s="1">
        <f t="shared" si="11"/>
        <v>0.22457292802116643</v>
      </c>
      <c r="AB43" s="1">
        <f t="shared" si="11"/>
        <v>0.16475436261295176</v>
      </c>
      <c r="AC43" s="1">
        <f t="shared" si="11"/>
        <v>0.11394735626595291</v>
      </c>
      <c r="AD43" s="1">
        <f t="shared" si="11"/>
        <v>3.87695297803511E-2</v>
      </c>
      <c r="AE43" s="1">
        <f t="shared" si="11"/>
        <v>2.4890604718073053E-2</v>
      </c>
      <c r="AF43" s="1">
        <f t="shared" si="11"/>
        <v>9.7079457481675981E-3</v>
      </c>
      <c r="AG43" s="1">
        <f t="shared" si="11"/>
        <v>5.1323822609699544E-3</v>
      </c>
      <c r="AH43" s="1">
        <f t="shared" si="11"/>
        <v>4.6170699800392742E-3</v>
      </c>
    </row>
    <row r="44" spans="1:34" x14ac:dyDescent="0.2">
      <c r="A44">
        <v>6085000</v>
      </c>
      <c r="B44">
        <v>565000</v>
      </c>
      <c r="C44">
        <v>27.517999992370601</v>
      </c>
      <c r="E44">
        <f t="shared" si="4"/>
        <v>145.99555906944568</v>
      </c>
      <c r="F44">
        <f t="shared" si="5"/>
        <v>0</v>
      </c>
      <c r="G44">
        <f t="shared" si="6"/>
        <v>4.6915970981463812E-5</v>
      </c>
      <c r="H44">
        <f t="shared" si="7"/>
        <v>5.6913729535327459E-3</v>
      </c>
      <c r="K44" s="1">
        <f t="shared" si="0"/>
        <v>6.2229999999999999</v>
      </c>
      <c r="L44" s="1">
        <f t="shared" ref="L44:U53" si="12">L$2+L$3*$C44</f>
        <v>5.9939999999999998</v>
      </c>
      <c r="M44" s="1">
        <f t="shared" si="12"/>
        <v>4.8959999999999999</v>
      </c>
      <c r="N44" s="1">
        <f t="shared" si="12"/>
        <v>3.577</v>
      </c>
      <c r="O44" s="1">
        <f t="shared" si="12"/>
        <v>1.8220000000000001</v>
      </c>
      <c r="P44" s="1">
        <f t="shared" si="12"/>
        <v>1.0960000000000001</v>
      </c>
      <c r="Q44" s="1">
        <f t="shared" si="12"/>
        <v>0.52769975974578853</v>
      </c>
      <c r="R44" s="1">
        <f t="shared" si="12"/>
        <v>0.32002377978858931</v>
      </c>
      <c r="S44" s="1">
        <f t="shared" si="12"/>
        <v>0.19619955985183707</v>
      </c>
      <c r="T44" s="1">
        <f t="shared" si="12"/>
        <v>0.12011853989677429</v>
      </c>
      <c r="U44" s="1">
        <f t="shared" si="12"/>
        <v>6.7439643959884624E-2</v>
      </c>
      <c r="X44" s="1">
        <f t="shared" si="2"/>
        <v>0.49102953068018224</v>
      </c>
      <c r="Y44" s="1">
        <f t="shared" ref="Y44:AH53" si="13">SQRT(Y$2+2*Y$3*$C44+Y$4*$C44^2+Y$5)</f>
        <v>0.37967091013139259</v>
      </c>
      <c r="Z44" s="1">
        <f t="shared" si="13"/>
        <v>0.2954657340538831</v>
      </c>
      <c r="AA44" s="1">
        <f t="shared" si="13"/>
        <v>0.22457292802116643</v>
      </c>
      <c r="AB44" s="1">
        <f t="shared" si="13"/>
        <v>0.16475436261295176</v>
      </c>
      <c r="AC44" s="1">
        <f t="shared" si="13"/>
        <v>0.11394735626595291</v>
      </c>
      <c r="AD44" s="1">
        <f t="shared" si="13"/>
        <v>4.1132919915860267E-2</v>
      </c>
      <c r="AE44" s="1">
        <f t="shared" si="13"/>
        <v>2.6267228051473596E-2</v>
      </c>
      <c r="AF44" s="1">
        <f t="shared" si="13"/>
        <v>1.0607917535965983E-2</v>
      </c>
      <c r="AG44" s="1">
        <f t="shared" si="13"/>
        <v>5.6600118383136168E-3</v>
      </c>
      <c r="AH44" s="1">
        <f t="shared" si="13"/>
        <v>4.8776105395728388E-3</v>
      </c>
    </row>
    <row r="45" spans="1:34" x14ac:dyDescent="0.2">
      <c r="A45">
        <v>6085000</v>
      </c>
      <c r="B45">
        <v>575000</v>
      </c>
      <c r="C45">
        <v>26.784782534060302</v>
      </c>
      <c r="E45">
        <f t="shared" si="4"/>
        <v>145.83121499871007</v>
      </c>
      <c r="F45">
        <f t="shared" si="5"/>
        <v>0</v>
      </c>
      <c r="G45">
        <f t="shared" si="6"/>
        <v>4.7021774203890297E-5</v>
      </c>
      <c r="H45">
        <f t="shared" si="7"/>
        <v>5.5522192419229103E-3</v>
      </c>
      <c r="K45" s="1">
        <f t="shared" si="0"/>
        <v>6.2229999999999999</v>
      </c>
      <c r="L45" s="1">
        <f t="shared" si="12"/>
        <v>5.9939999999999998</v>
      </c>
      <c r="M45" s="1">
        <f t="shared" si="12"/>
        <v>4.8959999999999999</v>
      </c>
      <c r="N45" s="1">
        <f t="shared" si="12"/>
        <v>3.577</v>
      </c>
      <c r="O45" s="1">
        <f t="shared" si="12"/>
        <v>1.8220000000000001</v>
      </c>
      <c r="P45" s="1">
        <f t="shared" si="12"/>
        <v>1.0960000000000001</v>
      </c>
      <c r="Q45" s="1">
        <f t="shared" si="12"/>
        <v>0.50326895403488936</v>
      </c>
      <c r="R45" s="1">
        <f t="shared" si="12"/>
        <v>0.29970632401881092</v>
      </c>
      <c r="S45" s="1">
        <f t="shared" si="12"/>
        <v>0.18196047681145106</v>
      </c>
      <c r="T45" s="1">
        <f t="shared" si="12"/>
        <v>0.11019810768583593</v>
      </c>
      <c r="U45" s="1">
        <f t="shared" si="12"/>
        <v>6.358438656408906E-2</v>
      </c>
      <c r="X45" s="1">
        <f t="shared" si="2"/>
        <v>0.49102953068018224</v>
      </c>
      <c r="Y45" s="1">
        <f t="shared" si="13"/>
        <v>0.37967091013139259</v>
      </c>
      <c r="Z45" s="1">
        <f t="shared" si="13"/>
        <v>0.2954657340538831</v>
      </c>
      <c r="AA45" s="1">
        <f t="shared" si="13"/>
        <v>0.22457292802116643</v>
      </c>
      <c r="AB45" s="1">
        <f t="shared" si="13"/>
        <v>0.16475436261295176</v>
      </c>
      <c r="AC45" s="1">
        <f t="shared" si="13"/>
        <v>0.11394735626595291</v>
      </c>
      <c r="AD45" s="1">
        <f t="shared" si="13"/>
        <v>3.8876469204318913E-2</v>
      </c>
      <c r="AE45" s="1">
        <f t="shared" si="13"/>
        <v>2.4906384354565624E-2</v>
      </c>
      <c r="AF45" s="1">
        <f t="shared" si="13"/>
        <v>9.6539835992913905E-3</v>
      </c>
      <c r="AG45" s="1">
        <f t="shared" si="13"/>
        <v>5.1117855717968206E-3</v>
      </c>
      <c r="AH45" s="1">
        <f t="shared" si="13"/>
        <v>4.6307109567070952E-3</v>
      </c>
    </row>
    <row r="46" spans="1:34" x14ac:dyDescent="0.2">
      <c r="A46">
        <v>6085000</v>
      </c>
      <c r="B46">
        <v>585000</v>
      </c>
      <c r="C46">
        <v>27.011904716491699</v>
      </c>
      <c r="E46">
        <f t="shared" si="4"/>
        <v>146.35157419037213</v>
      </c>
      <c r="F46">
        <f t="shared" si="5"/>
        <v>0</v>
      </c>
      <c r="G46">
        <f t="shared" si="6"/>
        <v>4.668799284663456E-5</v>
      </c>
      <c r="H46">
        <f t="shared" si="7"/>
        <v>5.55955310873665E-3</v>
      </c>
      <c r="K46" s="1">
        <f t="shared" ref="K46:K109" si="14">K$2+K$3*$C46</f>
        <v>6.2229999999999999</v>
      </c>
      <c r="L46" s="1">
        <f t="shared" si="12"/>
        <v>5.9939999999999998</v>
      </c>
      <c r="M46" s="1">
        <f t="shared" si="12"/>
        <v>4.8959999999999999</v>
      </c>
      <c r="N46" s="1">
        <f t="shared" si="12"/>
        <v>3.577</v>
      </c>
      <c r="O46" s="1">
        <f t="shared" si="12"/>
        <v>1.8220000000000001</v>
      </c>
      <c r="P46" s="1">
        <f t="shared" si="12"/>
        <v>1.0960000000000001</v>
      </c>
      <c r="Q46" s="1">
        <f t="shared" si="12"/>
        <v>0.51083666515350346</v>
      </c>
      <c r="R46" s="1">
        <f t="shared" si="12"/>
        <v>0.3059998796939849</v>
      </c>
      <c r="S46" s="1">
        <f t="shared" si="12"/>
        <v>0.18637118959426874</v>
      </c>
      <c r="T46" s="1">
        <f t="shared" si="12"/>
        <v>0.11327107081413273</v>
      </c>
      <c r="U46" s="1">
        <f t="shared" si="12"/>
        <v>6.4778594999313335E-2</v>
      </c>
      <c r="X46" s="1">
        <f t="shared" ref="X46:X109" si="15">SQRT(X$2+2*X$3*$C46+X$4*$C46^2+X$5)</f>
        <v>0.49102953068018224</v>
      </c>
      <c r="Y46" s="1">
        <f t="shared" si="13"/>
        <v>0.37967091013139259</v>
      </c>
      <c r="Z46" s="1">
        <f t="shared" si="13"/>
        <v>0.2954657340538831</v>
      </c>
      <c r="AA46" s="1">
        <f t="shared" si="13"/>
        <v>0.22457292802116643</v>
      </c>
      <c r="AB46" s="1">
        <f t="shared" si="13"/>
        <v>0.16475436261295176</v>
      </c>
      <c r="AC46" s="1">
        <f t="shared" si="13"/>
        <v>0.11394735626595291</v>
      </c>
      <c r="AD46" s="1">
        <f t="shared" si="13"/>
        <v>3.9350523446875639E-2</v>
      </c>
      <c r="AE46" s="1">
        <f t="shared" si="13"/>
        <v>2.5186372273033969E-2</v>
      </c>
      <c r="AF46" s="1">
        <f t="shared" si="13"/>
        <v>9.8461328787782017E-3</v>
      </c>
      <c r="AG46" s="1">
        <f t="shared" si="13"/>
        <v>5.2237570528166901E-3</v>
      </c>
      <c r="AH46" s="1">
        <f t="shared" si="13"/>
        <v>4.6827128187428117E-3</v>
      </c>
    </row>
    <row r="47" spans="1:34" x14ac:dyDescent="0.2">
      <c r="A47">
        <v>6085000</v>
      </c>
      <c r="B47">
        <v>595000</v>
      </c>
      <c r="C47">
        <v>25.960416674613999</v>
      </c>
      <c r="E47">
        <f t="shared" si="4"/>
        <v>147.54939263853308</v>
      </c>
      <c r="F47">
        <f t="shared" si="5"/>
        <v>0</v>
      </c>
      <c r="G47">
        <f t="shared" si="6"/>
        <v>4.5933035590337876E-5</v>
      </c>
      <c r="H47">
        <f t="shared" si="7"/>
        <v>5.2567373345559837E-3</v>
      </c>
      <c r="K47" s="1">
        <f t="shared" si="14"/>
        <v>6.2229999999999999</v>
      </c>
      <c r="L47" s="1">
        <f t="shared" si="12"/>
        <v>5.9939999999999998</v>
      </c>
      <c r="M47" s="1">
        <f t="shared" si="12"/>
        <v>4.8959999999999999</v>
      </c>
      <c r="N47" s="1">
        <f t="shared" si="12"/>
        <v>3.577</v>
      </c>
      <c r="O47" s="1">
        <f t="shared" si="12"/>
        <v>1.8220000000000001</v>
      </c>
      <c r="P47" s="1">
        <f t="shared" si="12"/>
        <v>1.0960000000000001</v>
      </c>
      <c r="Q47" s="1">
        <f t="shared" si="12"/>
        <v>0.47580108359813855</v>
      </c>
      <c r="R47" s="1">
        <f t="shared" si="12"/>
        <v>0.27686314605355389</v>
      </c>
      <c r="S47" s="1">
        <f t="shared" si="12"/>
        <v>0.16595129182100382</v>
      </c>
      <c r="T47" s="1">
        <f t="shared" si="12"/>
        <v>9.9044437607527458E-2</v>
      </c>
      <c r="U47" s="1">
        <f t="shared" si="12"/>
        <v>5.9249870875120389E-2</v>
      </c>
      <c r="X47" s="1">
        <f t="shared" si="15"/>
        <v>0.49102953068018224</v>
      </c>
      <c r="Y47" s="1">
        <f t="shared" si="13"/>
        <v>0.37967091013139259</v>
      </c>
      <c r="Z47" s="1">
        <f t="shared" si="13"/>
        <v>0.2954657340538831</v>
      </c>
      <c r="AA47" s="1">
        <f t="shared" si="13"/>
        <v>0.22457292802116643</v>
      </c>
      <c r="AB47" s="1">
        <f t="shared" si="13"/>
        <v>0.16475436261295176</v>
      </c>
      <c r="AC47" s="1">
        <f t="shared" si="13"/>
        <v>0.11394735626595291</v>
      </c>
      <c r="AD47" s="1">
        <f t="shared" si="13"/>
        <v>3.8972427911397246E-2</v>
      </c>
      <c r="AE47" s="1">
        <f t="shared" si="13"/>
        <v>2.5026534836241617E-2</v>
      </c>
      <c r="AF47" s="1">
        <f t="shared" si="13"/>
        <v>9.8231166587241202E-3</v>
      </c>
      <c r="AG47" s="1">
        <f t="shared" si="13"/>
        <v>5.1958855230145769E-3</v>
      </c>
      <c r="AH47" s="1">
        <f t="shared" si="13"/>
        <v>4.6386611630533483E-3</v>
      </c>
    </row>
    <row r="48" spans="1:34" x14ac:dyDescent="0.2">
      <c r="A48">
        <v>6085000</v>
      </c>
      <c r="B48">
        <v>605000</v>
      </c>
      <c r="C48">
        <v>28.3023809251331</v>
      </c>
      <c r="E48">
        <f t="shared" si="4"/>
        <v>149.40837750273576</v>
      </c>
      <c r="F48">
        <f t="shared" si="5"/>
        <v>0</v>
      </c>
      <c r="G48">
        <f t="shared" si="6"/>
        <v>4.4797120691659119E-5</v>
      </c>
      <c r="H48">
        <f t="shared" si="7"/>
        <v>5.5892372304710653E-3</v>
      </c>
      <c r="K48" s="1">
        <f t="shared" si="14"/>
        <v>6.2229999999999999</v>
      </c>
      <c r="L48" s="1">
        <f t="shared" si="12"/>
        <v>5.9939999999999998</v>
      </c>
      <c r="M48" s="1">
        <f t="shared" si="12"/>
        <v>4.8959999999999999</v>
      </c>
      <c r="N48" s="1">
        <f t="shared" si="12"/>
        <v>3.577</v>
      </c>
      <c r="O48" s="1">
        <f t="shared" si="12"/>
        <v>1.8220000000000001</v>
      </c>
      <c r="P48" s="1">
        <f t="shared" si="12"/>
        <v>1.0960000000000001</v>
      </c>
      <c r="Q48" s="1">
        <f t="shared" si="12"/>
        <v>0.55383533242543492</v>
      </c>
      <c r="R48" s="1">
        <f t="shared" si="12"/>
        <v>0.34175897543543821</v>
      </c>
      <c r="S48" s="1">
        <f t="shared" si="12"/>
        <v>0.21143223756608481</v>
      </c>
      <c r="T48" s="1">
        <f t="shared" si="12"/>
        <v>0.13073121391705089</v>
      </c>
      <c r="U48" s="1">
        <f t="shared" si="12"/>
        <v>7.1563918904349835E-2</v>
      </c>
      <c r="X48" s="1">
        <f t="shared" si="15"/>
        <v>0.49102953068018224</v>
      </c>
      <c r="Y48" s="1">
        <f t="shared" si="13"/>
        <v>0.37967091013139259</v>
      </c>
      <c r="Z48" s="1">
        <f t="shared" si="13"/>
        <v>0.2954657340538831</v>
      </c>
      <c r="AA48" s="1">
        <f t="shared" si="13"/>
        <v>0.22457292802116643</v>
      </c>
      <c r="AB48" s="1">
        <f t="shared" si="13"/>
        <v>0.16475436261295176</v>
      </c>
      <c r="AC48" s="1">
        <f t="shared" si="13"/>
        <v>0.11394735626595291</v>
      </c>
      <c r="AD48" s="1">
        <f t="shared" si="13"/>
        <v>4.5608712176890727E-2</v>
      </c>
      <c r="AE48" s="1">
        <f t="shared" si="13"/>
        <v>2.9027815621322197E-2</v>
      </c>
      <c r="AF48" s="1">
        <f t="shared" si="13"/>
        <v>1.2506221460274131E-2</v>
      </c>
      <c r="AG48" s="1">
        <f t="shared" si="13"/>
        <v>6.7314280790202055E-3</v>
      </c>
      <c r="AH48" s="1">
        <f t="shared" si="13"/>
        <v>5.3682177894410332E-3</v>
      </c>
    </row>
    <row r="49" spans="1:34" x14ac:dyDescent="0.2">
      <c r="A49">
        <v>6085000</v>
      </c>
      <c r="B49">
        <v>615000</v>
      </c>
      <c r="C49">
        <v>28.193750103314699</v>
      </c>
      <c r="E49">
        <f t="shared" si="4"/>
        <v>151.90425691204311</v>
      </c>
      <c r="F49">
        <f t="shared" si="5"/>
        <v>0</v>
      </c>
      <c r="G49">
        <f t="shared" si="6"/>
        <v>4.3337126417634352E-5</v>
      </c>
      <c r="H49">
        <f t="shared" si="7"/>
        <v>5.386323426338816E-3</v>
      </c>
      <c r="K49" s="1">
        <f t="shared" si="14"/>
        <v>6.2229999999999999</v>
      </c>
      <c r="L49" s="1">
        <f t="shared" si="12"/>
        <v>5.9939999999999998</v>
      </c>
      <c r="M49" s="1">
        <f t="shared" si="12"/>
        <v>4.8959999999999999</v>
      </c>
      <c r="N49" s="1">
        <f t="shared" si="12"/>
        <v>3.577</v>
      </c>
      <c r="O49" s="1">
        <f t="shared" si="12"/>
        <v>1.8220000000000001</v>
      </c>
      <c r="P49" s="1">
        <f t="shared" si="12"/>
        <v>1.0960000000000001</v>
      </c>
      <c r="Q49" s="1">
        <f t="shared" si="12"/>
        <v>0.55021575344244589</v>
      </c>
      <c r="R49" s="1">
        <f t="shared" si="12"/>
        <v>0.33874881536285029</v>
      </c>
      <c r="S49" s="1">
        <f t="shared" si="12"/>
        <v>0.20932262700637144</v>
      </c>
      <c r="T49" s="1">
        <f t="shared" si="12"/>
        <v>0.12926143889784791</v>
      </c>
      <c r="U49" s="1">
        <f t="shared" si="12"/>
        <v>7.0992738043228684E-2</v>
      </c>
      <c r="X49" s="1">
        <f t="shared" si="15"/>
        <v>0.49102953068018224</v>
      </c>
      <c r="Y49" s="1">
        <f t="shared" si="13"/>
        <v>0.37967091013139259</v>
      </c>
      <c r="Z49" s="1">
        <f t="shared" si="13"/>
        <v>0.2954657340538831</v>
      </c>
      <c r="AA49" s="1">
        <f t="shared" si="13"/>
        <v>0.22457292802116643</v>
      </c>
      <c r="AB49" s="1">
        <f t="shared" si="13"/>
        <v>0.16475436261295176</v>
      </c>
      <c r="AC49" s="1">
        <f t="shared" si="13"/>
        <v>0.11394735626595291</v>
      </c>
      <c r="AD49" s="1">
        <f t="shared" si="13"/>
        <v>4.488156874579588E-2</v>
      </c>
      <c r="AE49" s="1">
        <f t="shared" si="13"/>
        <v>2.8577166819079996E-2</v>
      </c>
      <c r="AF49" s="1">
        <f t="shared" si="13"/>
        <v>1.2202382687386305E-2</v>
      </c>
      <c r="AG49" s="1">
        <f t="shared" si="13"/>
        <v>6.5608159134822926E-3</v>
      </c>
      <c r="AH49" s="1">
        <f t="shared" si="13"/>
        <v>5.2883358275505991E-3</v>
      </c>
    </row>
    <row r="50" spans="1:34" x14ac:dyDescent="0.2">
      <c r="A50">
        <v>6085000</v>
      </c>
      <c r="B50">
        <v>625000</v>
      </c>
      <c r="C50">
        <v>26.7075002193451</v>
      </c>
      <c r="E50">
        <f t="shared" si="4"/>
        <v>155.0062684796973</v>
      </c>
      <c r="F50">
        <f t="shared" si="5"/>
        <v>0</v>
      </c>
      <c r="G50">
        <f t="shared" si="6"/>
        <v>4.1619942613833785E-5</v>
      </c>
      <c r="H50">
        <f t="shared" si="7"/>
        <v>4.9002043127622467E-3</v>
      </c>
      <c r="K50" s="1">
        <f t="shared" si="14"/>
        <v>6.2229999999999999</v>
      </c>
      <c r="L50" s="1">
        <f t="shared" si="12"/>
        <v>5.9939999999999998</v>
      </c>
      <c r="M50" s="1">
        <f t="shared" si="12"/>
        <v>4.8959999999999999</v>
      </c>
      <c r="N50" s="1">
        <f t="shared" si="12"/>
        <v>3.577</v>
      </c>
      <c r="O50" s="1">
        <f t="shared" si="12"/>
        <v>1.8220000000000001</v>
      </c>
      <c r="P50" s="1">
        <f t="shared" si="12"/>
        <v>1.0960000000000001</v>
      </c>
      <c r="Q50" s="1">
        <f t="shared" si="12"/>
        <v>0.50069390730857877</v>
      </c>
      <c r="R50" s="1">
        <f t="shared" si="12"/>
        <v>0.29756483107805265</v>
      </c>
      <c r="S50" s="1">
        <f t="shared" si="12"/>
        <v>0.18045965425968186</v>
      </c>
      <c r="T50" s="1">
        <f t="shared" si="12"/>
        <v>0.10915247796773925</v>
      </c>
      <c r="U50" s="1">
        <f t="shared" si="12"/>
        <v>6.3178036153316533E-2</v>
      </c>
      <c r="X50" s="1">
        <f t="shared" si="15"/>
        <v>0.49102953068018224</v>
      </c>
      <c r="Y50" s="1">
        <f t="shared" si="13"/>
        <v>0.37967091013139259</v>
      </c>
      <c r="Z50" s="1">
        <f t="shared" si="13"/>
        <v>0.2954657340538831</v>
      </c>
      <c r="AA50" s="1">
        <f t="shared" si="13"/>
        <v>0.22457292802116643</v>
      </c>
      <c r="AB50" s="1">
        <f t="shared" si="13"/>
        <v>0.16475436261295176</v>
      </c>
      <c r="AC50" s="1">
        <f t="shared" si="13"/>
        <v>0.11394735626595291</v>
      </c>
      <c r="AD50" s="1">
        <f t="shared" si="13"/>
        <v>3.8763606533282369E-2</v>
      </c>
      <c r="AE50" s="1">
        <f t="shared" si="13"/>
        <v>2.4841498059925977E-2</v>
      </c>
      <c r="AF50" s="1">
        <f t="shared" si="13"/>
        <v>9.6116046162650886E-3</v>
      </c>
      <c r="AG50" s="1">
        <f t="shared" si="13"/>
        <v>5.086658280809132E-3</v>
      </c>
      <c r="AH50" s="1">
        <f t="shared" si="13"/>
        <v>4.6182676023676511E-3</v>
      </c>
    </row>
    <row r="51" spans="1:34" x14ac:dyDescent="0.2">
      <c r="A51">
        <v>6085000</v>
      </c>
      <c r="B51">
        <v>635000</v>
      </c>
      <c r="C51">
        <v>26.384615482428099</v>
      </c>
      <c r="E51">
        <f t="shared" si="4"/>
        <v>158.67886837257191</v>
      </c>
      <c r="F51">
        <f t="shared" si="5"/>
        <v>0</v>
      </c>
      <c r="G51">
        <f t="shared" si="6"/>
        <v>3.9715662437843588E-5</v>
      </c>
      <c r="H51">
        <f t="shared" si="7"/>
        <v>4.6194689318644353E-3</v>
      </c>
      <c r="K51" s="1">
        <f t="shared" si="14"/>
        <v>6.2229999999999999</v>
      </c>
      <c r="L51" s="1">
        <f t="shared" si="12"/>
        <v>5.9939999999999998</v>
      </c>
      <c r="M51" s="1">
        <f t="shared" si="12"/>
        <v>4.8959999999999999</v>
      </c>
      <c r="N51" s="1">
        <f t="shared" si="12"/>
        <v>3.577</v>
      </c>
      <c r="O51" s="1">
        <f t="shared" si="12"/>
        <v>1.8220000000000001</v>
      </c>
      <c r="P51" s="1">
        <f t="shared" si="12"/>
        <v>1.0960000000000001</v>
      </c>
      <c r="Q51" s="1">
        <f t="shared" si="12"/>
        <v>0.4899353878745043</v>
      </c>
      <c r="R51" s="1">
        <f t="shared" si="12"/>
        <v>0.28861769501808254</v>
      </c>
      <c r="S51" s="1">
        <f t="shared" si="12"/>
        <v>0.17418923266875369</v>
      </c>
      <c r="T51" s="1">
        <f t="shared" si="12"/>
        <v>0.10478384747725222</v>
      </c>
      <c r="U51" s="1">
        <f t="shared" si="12"/>
        <v>6.1480308206606951E-2</v>
      </c>
      <c r="X51" s="1">
        <f t="shared" si="15"/>
        <v>0.49102953068018224</v>
      </c>
      <c r="Y51" s="1">
        <f t="shared" si="13"/>
        <v>0.37967091013139259</v>
      </c>
      <c r="Z51" s="1">
        <f t="shared" si="13"/>
        <v>0.2954657340538831</v>
      </c>
      <c r="AA51" s="1">
        <f t="shared" si="13"/>
        <v>0.22457292802116643</v>
      </c>
      <c r="AB51" s="1">
        <f t="shared" si="13"/>
        <v>0.16475436261295176</v>
      </c>
      <c r="AC51" s="1">
        <f t="shared" si="13"/>
        <v>0.11394735626595291</v>
      </c>
      <c r="AD51" s="1">
        <f t="shared" si="13"/>
        <v>3.8564024986605765E-2</v>
      </c>
      <c r="AE51" s="1">
        <f t="shared" si="13"/>
        <v>2.4740577060542238E-2</v>
      </c>
      <c r="AF51" s="1">
        <f t="shared" si="13"/>
        <v>9.5650435872790592E-3</v>
      </c>
      <c r="AG51" s="1">
        <f t="shared" si="13"/>
        <v>5.0555704732793945E-3</v>
      </c>
      <c r="AH51" s="1">
        <f t="shared" si="13"/>
        <v>4.5957125628916162E-3</v>
      </c>
    </row>
    <row r="52" spans="1:34" x14ac:dyDescent="0.2">
      <c r="A52">
        <v>6085000</v>
      </c>
      <c r="B52">
        <v>645000</v>
      </c>
      <c r="C52">
        <v>27.3891303435616</v>
      </c>
      <c r="E52">
        <f t="shared" si="4"/>
        <v>162.88346529958159</v>
      </c>
      <c r="F52">
        <f t="shared" si="5"/>
        <v>0</v>
      </c>
      <c r="G52">
        <f t="shared" si="6"/>
        <v>3.7691723756698638E-5</v>
      </c>
      <c r="H52">
        <f t="shared" si="7"/>
        <v>4.5509672772566165E-3</v>
      </c>
      <c r="K52" s="1">
        <f t="shared" si="14"/>
        <v>6.2229999999999999</v>
      </c>
      <c r="L52" s="1">
        <f t="shared" si="12"/>
        <v>5.9939999999999998</v>
      </c>
      <c r="M52" s="1">
        <f t="shared" si="12"/>
        <v>4.8959999999999999</v>
      </c>
      <c r="N52" s="1">
        <f t="shared" si="12"/>
        <v>3.577</v>
      </c>
      <c r="O52" s="1">
        <f t="shared" si="12"/>
        <v>1.8220000000000001</v>
      </c>
      <c r="P52" s="1">
        <f t="shared" si="12"/>
        <v>1.0960000000000001</v>
      </c>
      <c r="Q52" s="1">
        <f t="shared" si="12"/>
        <v>0.52340582304747263</v>
      </c>
      <c r="R52" s="1">
        <f t="shared" si="12"/>
        <v>0.31645280182009194</v>
      </c>
      <c r="S52" s="1">
        <f t="shared" si="12"/>
        <v>0.19369691127196625</v>
      </c>
      <c r="T52" s="1">
        <f t="shared" si="12"/>
        <v>0.11837493354838846</v>
      </c>
      <c r="U52" s="1">
        <f t="shared" si="12"/>
        <v>6.6762047346446876E-2</v>
      </c>
      <c r="X52" s="1">
        <f t="shared" si="15"/>
        <v>0.49102953068018224</v>
      </c>
      <c r="Y52" s="1">
        <f t="shared" si="13"/>
        <v>0.37967091013139259</v>
      </c>
      <c r="Z52" s="1">
        <f t="shared" si="13"/>
        <v>0.2954657340538831</v>
      </c>
      <c r="AA52" s="1">
        <f t="shared" si="13"/>
        <v>0.22457292802116643</v>
      </c>
      <c r="AB52" s="1">
        <f t="shared" si="13"/>
        <v>0.16475436261295176</v>
      </c>
      <c r="AC52" s="1">
        <f t="shared" si="13"/>
        <v>0.11394735626595291</v>
      </c>
      <c r="AD52" s="1">
        <f t="shared" si="13"/>
        <v>4.0588436295129024E-2</v>
      </c>
      <c r="AE52" s="1">
        <f t="shared" si="13"/>
        <v>2.5934813879329648E-2</v>
      </c>
      <c r="AF52" s="1">
        <f t="shared" si="13"/>
        <v>1.0373660389587496E-2</v>
      </c>
      <c r="AG52" s="1">
        <f t="shared" si="13"/>
        <v>5.5265278947349188E-3</v>
      </c>
      <c r="AH52" s="1">
        <f t="shared" si="13"/>
        <v>4.8180813113426115E-3</v>
      </c>
    </row>
    <row r="53" spans="1:34" x14ac:dyDescent="0.2">
      <c r="A53">
        <v>6085000</v>
      </c>
      <c r="B53">
        <v>655000</v>
      </c>
      <c r="C53">
        <v>26.685454594005201</v>
      </c>
      <c r="E53">
        <f t="shared" si="4"/>
        <v>167.5800204917042</v>
      </c>
      <c r="F53">
        <f t="shared" si="5"/>
        <v>0</v>
      </c>
      <c r="G53">
        <f t="shared" si="6"/>
        <v>3.5608651038417053E-5</v>
      </c>
      <c r="H53">
        <f t="shared" si="7"/>
        <v>4.1889926432815121E-3</v>
      </c>
      <c r="K53" s="1">
        <f t="shared" si="14"/>
        <v>6.2229999999999999</v>
      </c>
      <c r="L53" s="1">
        <f t="shared" si="12"/>
        <v>5.9939999999999998</v>
      </c>
      <c r="M53" s="1">
        <f t="shared" si="12"/>
        <v>4.8959999999999999</v>
      </c>
      <c r="N53" s="1">
        <f t="shared" si="12"/>
        <v>3.577</v>
      </c>
      <c r="O53" s="1">
        <f t="shared" si="12"/>
        <v>1.8220000000000001</v>
      </c>
      <c r="P53" s="1">
        <f t="shared" si="12"/>
        <v>1.0960000000000001</v>
      </c>
      <c r="Q53" s="1">
        <f t="shared" si="12"/>
        <v>0.49995934707225331</v>
      </c>
      <c r="R53" s="1">
        <f t="shared" si="12"/>
        <v>0.29695394679988407</v>
      </c>
      <c r="S53" s="1">
        <f t="shared" si="12"/>
        <v>0.18003152821558094</v>
      </c>
      <c r="T53" s="1">
        <f t="shared" si="12"/>
        <v>0.10885420065689039</v>
      </c>
      <c r="U53" s="1">
        <f t="shared" si="12"/>
        <v>6.3062120255279339E-2</v>
      </c>
      <c r="X53" s="1">
        <f t="shared" si="15"/>
        <v>0.49102953068018224</v>
      </c>
      <c r="Y53" s="1">
        <f t="shared" si="13"/>
        <v>0.37967091013139259</v>
      </c>
      <c r="Z53" s="1">
        <f t="shared" si="13"/>
        <v>0.2954657340538831</v>
      </c>
      <c r="AA53" s="1">
        <f t="shared" si="13"/>
        <v>0.22457292802116643</v>
      </c>
      <c r="AB53" s="1">
        <f t="shared" si="13"/>
        <v>0.16475436261295176</v>
      </c>
      <c r="AC53" s="1">
        <f t="shared" si="13"/>
        <v>0.11394735626595291</v>
      </c>
      <c r="AD53" s="1">
        <f t="shared" si="13"/>
        <v>3.8735983846277702E-2</v>
      </c>
      <c r="AE53" s="1">
        <f t="shared" si="13"/>
        <v>2.4825852916787575E-2</v>
      </c>
      <c r="AF53" s="1">
        <f t="shared" si="13"/>
        <v>9.6017039345971146E-3</v>
      </c>
      <c r="AG53" s="1">
        <f t="shared" si="13"/>
        <v>5.0807276020476636E-3</v>
      </c>
      <c r="AH53" s="1">
        <f t="shared" si="13"/>
        <v>4.6152131457291336E-3</v>
      </c>
    </row>
    <row r="54" spans="1:34" x14ac:dyDescent="0.2">
      <c r="A54">
        <v>6085000</v>
      </c>
      <c r="B54">
        <v>665000</v>
      </c>
      <c r="C54">
        <v>26.528571537562801</v>
      </c>
      <c r="E54">
        <f t="shared" si="4"/>
        <v>172.72840897779383</v>
      </c>
      <c r="F54">
        <f t="shared" si="5"/>
        <v>0</v>
      </c>
      <c r="G54">
        <f t="shared" si="6"/>
        <v>3.3517564562029245E-5</v>
      </c>
      <c r="H54">
        <f t="shared" si="7"/>
        <v>3.9198169867087091E-3</v>
      </c>
      <c r="K54" s="1">
        <f t="shared" si="14"/>
        <v>6.2229999999999999</v>
      </c>
      <c r="L54" s="1">
        <f t="shared" ref="L54:U63" si="16">L$2+L$3*$C54</f>
        <v>5.9939999999999998</v>
      </c>
      <c r="M54" s="1">
        <f t="shared" si="16"/>
        <v>4.8959999999999999</v>
      </c>
      <c r="N54" s="1">
        <f t="shared" si="16"/>
        <v>3.577</v>
      </c>
      <c r="O54" s="1">
        <f t="shared" si="16"/>
        <v>1.8220000000000001</v>
      </c>
      <c r="P54" s="1">
        <f t="shared" si="16"/>
        <v>1.0960000000000001</v>
      </c>
      <c r="Q54" s="1">
        <f t="shared" si="16"/>
        <v>0.49473200363159264</v>
      </c>
      <c r="R54" s="1">
        <f t="shared" si="16"/>
        <v>0.29260671730586518</v>
      </c>
      <c r="S54" s="1">
        <f t="shared" si="16"/>
        <v>0.17698485925946955</v>
      </c>
      <c r="T54" s="1">
        <f t="shared" si="16"/>
        <v>0.10673157290322471</v>
      </c>
      <c r="U54" s="1">
        <f t="shared" si="16"/>
        <v>6.2237229144505204E-2</v>
      </c>
      <c r="X54" s="1">
        <f t="shared" si="15"/>
        <v>0.49102953068018224</v>
      </c>
      <c r="Y54" s="1">
        <f t="shared" ref="Y54:AH63" si="17">SQRT(Y$2+2*Y$3*$C54+Y$4*$C54^2+Y$5)</f>
        <v>0.37967091013139259</v>
      </c>
      <c r="Z54" s="1">
        <f t="shared" si="17"/>
        <v>0.2954657340538831</v>
      </c>
      <c r="AA54" s="1">
        <f t="shared" si="17"/>
        <v>0.22457292802116643</v>
      </c>
      <c r="AB54" s="1">
        <f t="shared" si="17"/>
        <v>0.16475436261295176</v>
      </c>
      <c r="AC54" s="1">
        <f t="shared" si="17"/>
        <v>0.11394735626595291</v>
      </c>
      <c r="AD54" s="1">
        <f t="shared" si="17"/>
        <v>3.8598485543055373E-2</v>
      </c>
      <c r="AE54" s="1">
        <f t="shared" si="17"/>
        <v>2.4751486688188631E-2</v>
      </c>
      <c r="AF54" s="1">
        <f t="shared" si="17"/>
        <v>9.5596090253161816E-3</v>
      </c>
      <c r="AG54" s="1">
        <f t="shared" si="17"/>
        <v>5.0545807555879415E-3</v>
      </c>
      <c r="AH54" s="1">
        <f t="shared" si="17"/>
        <v>4.5998699472360027E-3</v>
      </c>
    </row>
    <row r="55" spans="1:34" x14ac:dyDescent="0.2">
      <c r="A55">
        <v>6085000</v>
      </c>
      <c r="B55">
        <v>675000</v>
      </c>
      <c r="C55">
        <v>26.252830325432502</v>
      </c>
      <c r="E55">
        <f t="shared" si="4"/>
        <v>178.28949287044369</v>
      </c>
      <c r="F55">
        <f t="shared" si="5"/>
        <v>0</v>
      </c>
      <c r="G55">
        <f t="shared" si="6"/>
        <v>3.1459259851346771E-5</v>
      </c>
      <c r="H55">
        <f t="shared" si="7"/>
        <v>3.6408610336018327E-3</v>
      </c>
      <c r="K55" s="1">
        <f t="shared" si="14"/>
        <v>6.2229999999999999</v>
      </c>
      <c r="L55" s="1">
        <f t="shared" si="16"/>
        <v>5.9939999999999998</v>
      </c>
      <c r="M55" s="1">
        <f t="shared" si="16"/>
        <v>4.8959999999999999</v>
      </c>
      <c r="N55" s="1">
        <f t="shared" si="16"/>
        <v>3.577</v>
      </c>
      <c r="O55" s="1">
        <f t="shared" si="16"/>
        <v>1.8220000000000001</v>
      </c>
      <c r="P55" s="1">
        <f t="shared" si="16"/>
        <v>1.0960000000000001</v>
      </c>
      <c r="Q55" s="1">
        <f t="shared" si="16"/>
        <v>0.48554430644341107</v>
      </c>
      <c r="R55" s="1">
        <f t="shared" si="16"/>
        <v>0.2849659283177346</v>
      </c>
      <c r="S55" s="1">
        <f t="shared" si="16"/>
        <v>0.17162996491989918</v>
      </c>
      <c r="T55" s="1">
        <f t="shared" si="16"/>
        <v>0.10300079430310177</v>
      </c>
      <c r="U55" s="1">
        <f t="shared" si="16"/>
        <v>6.0787381851124075E-2</v>
      </c>
      <c r="X55" s="1">
        <f t="shared" si="15"/>
        <v>0.49102953068018224</v>
      </c>
      <c r="Y55" s="1">
        <f t="shared" si="17"/>
        <v>0.37967091013139259</v>
      </c>
      <c r="Z55" s="1">
        <f t="shared" si="17"/>
        <v>0.2954657340538831</v>
      </c>
      <c r="AA55" s="1">
        <f t="shared" si="17"/>
        <v>0.22457292802116643</v>
      </c>
      <c r="AB55" s="1">
        <f t="shared" si="17"/>
        <v>0.16475436261295176</v>
      </c>
      <c r="AC55" s="1">
        <f t="shared" si="17"/>
        <v>0.11394735626595291</v>
      </c>
      <c r="AD55" s="1">
        <f t="shared" si="17"/>
        <v>3.8609657722298699E-2</v>
      </c>
      <c r="AE55" s="1">
        <f t="shared" si="17"/>
        <v>2.4778770995516088E-2</v>
      </c>
      <c r="AF55" s="1">
        <f t="shared" si="17"/>
        <v>9.6069477475259693E-3</v>
      </c>
      <c r="AG55" s="1">
        <f t="shared" si="17"/>
        <v>5.0774391647854539E-3</v>
      </c>
      <c r="AH55" s="1">
        <f t="shared" si="17"/>
        <v>4.6002565150214704E-3</v>
      </c>
    </row>
    <row r="56" spans="1:34" x14ac:dyDescent="0.2">
      <c r="A56">
        <v>6085000</v>
      </c>
      <c r="B56">
        <v>685000</v>
      </c>
      <c r="C56">
        <v>25.164615425696699</v>
      </c>
      <c r="E56">
        <f t="shared" si="4"/>
        <v>184.22590281499507</v>
      </c>
      <c r="F56">
        <f t="shared" si="5"/>
        <v>0</v>
      </c>
      <c r="G56">
        <f t="shared" si="6"/>
        <v>2.9464468608555549E-5</v>
      </c>
      <c r="H56">
        <f t="shared" si="7"/>
        <v>3.2686497102658182E-3</v>
      </c>
      <c r="K56" s="1">
        <f t="shared" si="14"/>
        <v>6.2229999999999999</v>
      </c>
      <c r="L56" s="1">
        <f t="shared" si="16"/>
        <v>5.9939999999999998</v>
      </c>
      <c r="M56" s="1">
        <f t="shared" si="16"/>
        <v>4.8959999999999999</v>
      </c>
      <c r="N56" s="1">
        <f t="shared" si="16"/>
        <v>3.577</v>
      </c>
      <c r="O56" s="1">
        <f t="shared" si="16"/>
        <v>1.8220000000000001</v>
      </c>
      <c r="P56" s="1">
        <f t="shared" si="16"/>
        <v>1.0960000000000001</v>
      </c>
      <c r="Q56" s="1">
        <f t="shared" si="16"/>
        <v>0.44928498598421407</v>
      </c>
      <c r="R56" s="1">
        <f t="shared" si="16"/>
        <v>0.25481149344605547</v>
      </c>
      <c r="S56" s="1">
        <f t="shared" si="16"/>
        <v>0.15049683156702987</v>
      </c>
      <c r="T56" s="1">
        <f t="shared" si="16"/>
        <v>8.8277246709676349E-2</v>
      </c>
      <c r="U56" s="1">
        <f t="shared" si="16"/>
        <v>5.5065547908313237E-2</v>
      </c>
      <c r="X56" s="1">
        <f t="shared" si="15"/>
        <v>0.49102953068018224</v>
      </c>
      <c r="Y56" s="1">
        <f t="shared" si="17"/>
        <v>0.37967091013139259</v>
      </c>
      <c r="Z56" s="1">
        <f t="shared" si="17"/>
        <v>0.2954657340538831</v>
      </c>
      <c r="AA56" s="1">
        <f t="shared" si="17"/>
        <v>0.22457292802116643</v>
      </c>
      <c r="AB56" s="1">
        <f t="shared" si="17"/>
        <v>0.16475436261295176</v>
      </c>
      <c r="AC56" s="1">
        <f t="shared" si="17"/>
        <v>0.11394735626595291</v>
      </c>
      <c r="AD56" s="1">
        <f t="shared" si="17"/>
        <v>4.1681925589819299E-2</v>
      </c>
      <c r="AE56" s="1">
        <f t="shared" si="17"/>
        <v>2.677244118550532E-2</v>
      </c>
      <c r="AF56" s="1">
        <f t="shared" si="17"/>
        <v>1.1171515460689065E-2</v>
      </c>
      <c r="AG56" s="1">
        <f t="shared" si="17"/>
        <v>5.947393758793872E-3</v>
      </c>
      <c r="AH56" s="1">
        <f t="shared" si="17"/>
        <v>4.9307883467390326E-3</v>
      </c>
    </row>
    <row r="57" spans="1:34" x14ac:dyDescent="0.2">
      <c r="A57">
        <v>6085000</v>
      </c>
      <c r="B57">
        <v>695000</v>
      </c>
      <c r="C57">
        <v>25.5879310410598</v>
      </c>
      <c r="E57">
        <f t="shared" si="4"/>
        <v>190.50255449205926</v>
      </c>
      <c r="F57">
        <f t="shared" si="5"/>
        <v>0</v>
      </c>
      <c r="G57">
        <f t="shared" si="6"/>
        <v>2.7554871672836546E-5</v>
      </c>
      <c r="H57">
        <f t="shared" si="7"/>
        <v>3.1082291918407019E-3</v>
      </c>
      <c r="K57" s="1">
        <f t="shared" si="14"/>
        <v>6.2229999999999999</v>
      </c>
      <c r="L57" s="1">
        <f t="shared" si="16"/>
        <v>5.9939999999999998</v>
      </c>
      <c r="M57" s="1">
        <f t="shared" si="16"/>
        <v>4.8959999999999999</v>
      </c>
      <c r="N57" s="1">
        <f t="shared" si="16"/>
        <v>3.577</v>
      </c>
      <c r="O57" s="1">
        <f t="shared" si="16"/>
        <v>1.8220000000000001</v>
      </c>
      <c r="P57" s="1">
        <f t="shared" si="16"/>
        <v>1.0960000000000001</v>
      </c>
      <c r="Q57" s="1">
        <f t="shared" si="16"/>
        <v>0.46338986228811263</v>
      </c>
      <c r="R57" s="1">
        <f t="shared" si="16"/>
        <v>0.26654156914776705</v>
      </c>
      <c r="S57" s="1">
        <f t="shared" si="16"/>
        <v>0.15871762081738133</v>
      </c>
      <c r="T57" s="1">
        <f t="shared" si="16"/>
        <v>9.4004706985539144E-2</v>
      </c>
      <c r="U57" s="1">
        <f t="shared" si="16"/>
        <v>5.729134141389243E-2</v>
      </c>
      <c r="X57" s="1">
        <f t="shared" si="15"/>
        <v>0.49102953068018224</v>
      </c>
      <c r="Y57" s="1">
        <f t="shared" si="17"/>
        <v>0.37967091013139259</v>
      </c>
      <c r="Z57" s="1">
        <f t="shared" si="17"/>
        <v>0.2954657340538831</v>
      </c>
      <c r="AA57" s="1">
        <f t="shared" si="17"/>
        <v>0.22457292802116643</v>
      </c>
      <c r="AB57" s="1">
        <f t="shared" si="17"/>
        <v>0.16475436261295176</v>
      </c>
      <c r="AC57" s="1">
        <f t="shared" si="17"/>
        <v>0.11394735626595291</v>
      </c>
      <c r="AD57" s="1">
        <f t="shared" si="17"/>
        <v>3.9941129214701381E-2</v>
      </c>
      <c r="AE57" s="1">
        <f t="shared" si="17"/>
        <v>2.5657468693927474E-2</v>
      </c>
      <c r="AF57" s="1">
        <f t="shared" si="17"/>
        <v>1.0328162239057173E-2</v>
      </c>
      <c r="AG57" s="1">
        <f t="shared" si="17"/>
        <v>5.4767804926010534E-3</v>
      </c>
      <c r="AH57" s="1">
        <f t="shared" si="17"/>
        <v>4.7426228919198957E-3</v>
      </c>
    </row>
    <row r="58" spans="1:34" x14ac:dyDescent="0.2">
      <c r="A58">
        <v>6085000</v>
      </c>
      <c r="B58">
        <v>705000</v>
      </c>
      <c r="C58">
        <v>25.939655007987199</v>
      </c>
      <c r="E58">
        <f t="shared" si="4"/>
        <v>197.08694342345461</v>
      </c>
      <c r="F58">
        <f t="shared" si="5"/>
        <v>0</v>
      </c>
      <c r="G58">
        <f t="shared" si="6"/>
        <v>2.5744489928677637E-5</v>
      </c>
      <c r="H58">
        <f t="shared" si="7"/>
        <v>2.9439332446863204E-3</v>
      </c>
      <c r="K58" s="1">
        <f t="shared" si="14"/>
        <v>6.2229999999999999</v>
      </c>
      <c r="L58" s="1">
        <f t="shared" si="16"/>
        <v>5.9939999999999998</v>
      </c>
      <c r="M58" s="1">
        <f t="shared" si="16"/>
        <v>4.8959999999999999</v>
      </c>
      <c r="N58" s="1">
        <f t="shared" si="16"/>
        <v>3.577</v>
      </c>
      <c r="O58" s="1">
        <f t="shared" si="16"/>
        <v>1.8220000000000001</v>
      </c>
      <c r="P58" s="1">
        <f t="shared" si="16"/>
        <v>1.0960000000000001</v>
      </c>
      <c r="Q58" s="1">
        <f t="shared" si="16"/>
        <v>0.47510930486613356</v>
      </c>
      <c r="R58" s="1">
        <f t="shared" si="16"/>
        <v>0.27628784027132525</v>
      </c>
      <c r="S58" s="1">
        <f t="shared" si="16"/>
        <v>0.16554810025511141</v>
      </c>
      <c r="T58" s="1">
        <f t="shared" si="16"/>
        <v>9.8763532258066833E-2</v>
      </c>
      <c r="U58" s="1">
        <f t="shared" si="16"/>
        <v>5.9140706031996684E-2</v>
      </c>
      <c r="X58" s="1">
        <f t="shared" si="15"/>
        <v>0.49102953068018224</v>
      </c>
      <c r="Y58" s="1">
        <f t="shared" si="17"/>
        <v>0.37967091013139259</v>
      </c>
      <c r="Z58" s="1">
        <f t="shared" si="17"/>
        <v>0.2954657340538831</v>
      </c>
      <c r="AA58" s="1">
        <f t="shared" si="17"/>
        <v>0.22457292802116643</v>
      </c>
      <c r="AB58" s="1">
        <f t="shared" si="17"/>
        <v>0.16475436261295176</v>
      </c>
      <c r="AC58" s="1">
        <f t="shared" si="17"/>
        <v>0.11394735626595291</v>
      </c>
      <c r="AD58" s="1">
        <f t="shared" si="17"/>
        <v>3.9011717570010561E-2</v>
      </c>
      <c r="AE58" s="1">
        <f t="shared" si="17"/>
        <v>2.5052553846101788E-2</v>
      </c>
      <c r="AF58" s="1">
        <f t="shared" si="17"/>
        <v>9.8447225679086838E-3</v>
      </c>
      <c r="AG58" s="1">
        <f t="shared" si="17"/>
        <v>5.2078435106472608E-3</v>
      </c>
      <c r="AH58" s="1">
        <f t="shared" si="17"/>
        <v>4.6428556508222247E-3</v>
      </c>
    </row>
    <row r="59" spans="1:34" x14ac:dyDescent="0.2">
      <c r="A59">
        <v>6095000</v>
      </c>
      <c r="B59">
        <v>475000</v>
      </c>
      <c r="C59">
        <v>24.7971830771003</v>
      </c>
      <c r="E59">
        <f t="shared" si="4"/>
        <v>167.12325771118753</v>
      </c>
      <c r="F59">
        <f t="shared" si="5"/>
        <v>0</v>
      </c>
      <c r="G59">
        <f t="shared" si="6"/>
        <v>3.5803560270430225E-5</v>
      </c>
      <c r="H59">
        <f t="shared" si="7"/>
        <v>3.9138847540759669E-3</v>
      </c>
      <c r="K59" s="1">
        <f t="shared" si="14"/>
        <v>6.2229999999999999</v>
      </c>
      <c r="L59" s="1">
        <f t="shared" si="16"/>
        <v>5.9939999999999998</v>
      </c>
      <c r="M59" s="1">
        <f t="shared" si="16"/>
        <v>4.8959999999999999</v>
      </c>
      <c r="N59" s="1">
        <f t="shared" si="16"/>
        <v>3.577</v>
      </c>
      <c r="O59" s="1">
        <f t="shared" si="16"/>
        <v>1.8220000000000001</v>
      </c>
      <c r="P59" s="1">
        <f t="shared" si="16"/>
        <v>1.0960000000000001</v>
      </c>
      <c r="Q59" s="1">
        <f t="shared" si="16"/>
        <v>0.43704214012898202</v>
      </c>
      <c r="R59" s="1">
        <f t="shared" si="16"/>
        <v>0.24462994306644925</v>
      </c>
      <c r="S59" s="1">
        <f t="shared" si="16"/>
        <v>0.14336129535728781</v>
      </c>
      <c r="T59" s="1">
        <f t="shared" si="16"/>
        <v>8.3305887033167103E-2</v>
      </c>
      <c r="U59" s="1">
        <f t="shared" si="16"/>
        <v>5.3133588619393365E-2</v>
      </c>
      <c r="X59" s="1">
        <f t="shared" si="15"/>
        <v>0.49102953068018224</v>
      </c>
      <c r="Y59" s="1">
        <f t="shared" si="17"/>
        <v>0.37967091013139259</v>
      </c>
      <c r="Z59" s="1">
        <f t="shared" si="17"/>
        <v>0.2954657340538831</v>
      </c>
      <c r="AA59" s="1">
        <f t="shared" si="17"/>
        <v>0.22457292802116643</v>
      </c>
      <c r="AB59" s="1">
        <f t="shared" si="17"/>
        <v>0.16475436261295176</v>
      </c>
      <c r="AC59" s="1">
        <f t="shared" si="17"/>
        <v>0.11394735626595291</v>
      </c>
      <c r="AD59" s="1">
        <f t="shared" si="17"/>
        <v>4.3684493194172572E-2</v>
      </c>
      <c r="AE59" s="1">
        <f t="shared" si="17"/>
        <v>2.8046009812010195E-2</v>
      </c>
      <c r="AF59" s="1">
        <f t="shared" si="17"/>
        <v>1.2091471723982795E-2</v>
      </c>
      <c r="AG59" s="1">
        <f t="shared" si="17"/>
        <v>6.4603903026382668E-3</v>
      </c>
      <c r="AH59" s="1">
        <f t="shared" si="17"/>
        <v>5.1484472713512475E-3</v>
      </c>
    </row>
    <row r="60" spans="1:34" x14ac:dyDescent="0.2">
      <c r="A60">
        <v>6095000</v>
      </c>
      <c r="B60">
        <v>485000</v>
      </c>
      <c r="C60">
        <v>24.927777740690399</v>
      </c>
      <c r="E60">
        <f t="shared" si="4"/>
        <v>161.49991723836888</v>
      </c>
      <c r="F60">
        <f t="shared" si="5"/>
        <v>0</v>
      </c>
      <c r="G60">
        <f t="shared" si="6"/>
        <v>3.8340289848944334E-5</v>
      </c>
      <c r="H60">
        <f t="shared" si="7"/>
        <v>4.2132616087891556E-3</v>
      </c>
      <c r="K60" s="1">
        <f t="shared" si="14"/>
        <v>6.2229999999999999</v>
      </c>
      <c r="L60" s="1">
        <f t="shared" si="16"/>
        <v>5.9939999999999998</v>
      </c>
      <c r="M60" s="1">
        <f t="shared" si="16"/>
        <v>4.8959999999999999</v>
      </c>
      <c r="N60" s="1">
        <f t="shared" si="16"/>
        <v>3.577</v>
      </c>
      <c r="O60" s="1">
        <f t="shared" si="16"/>
        <v>1.8220000000000001</v>
      </c>
      <c r="P60" s="1">
        <f t="shared" si="16"/>
        <v>1.0960000000000001</v>
      </c>
      <c r="Q60" s="1">
        <f t="shared" si="16"/>
        <v>0.4413935543198042</v>
      </c>
      <c r="R60" s="1">
        <f t="shared" si="16"/>
        <v>0.2482487211945309</v>
      </c>
      <c r="S60" s="1">
        <f t="shared" si="16"/>
        <v>0.14589744372420754</v>
      </c>
      <c r="T60" s="1">
        <f t="shared" si="16"/>
        <v>8.5072832831541101E-2</v>
      </c>
      <c r="U60" s="1">
        <f t="shared" si="16"/>
        <v>5.3820255360550115E-2</v>
      </c>
      <c r="X60" s="1">
        <f t="shared" si="15"/>
        <v>0.49102953068018224</v>
      </c>
      <c r="Y60" s="1">
        <f t="shared" si="17"/>
        <v>0.37967091013139259</v>
      </c>
      <c r="Z60" s="1">
        <f t="shared" si="17"/>
        <v>0.2954657340538831</v>
      </c>
      <c r="AA60" s="1">
        <f t="shared" si="17"/>
        <v>0.22457292802116643</v>
      </c>
      <c r="AB60" s="1">
        <f t="shared" si="17"/>
        <v>0.16475436261295176</v>
      </c>
      <c r="AC60" s="1">
        <f t="shared" si="17"/>
        <v>0.11394735626595291</v>
      </c>
      <c r="AD60" s="1">
        <f t="shared" si="17"/>
        <v>4.2924409470544461E-2</v>
      </c>
      <c r="AE60" s="1">
        <f t="shared" si="17"/>
        <v>2.7563274617037406E-2</v>
      </c>
      <c r="AF60" s="1">
        <f t="shared" si="17"/>
        <v>1.1747103507553803E-2</v>
      </c>
      <c r="AG60" s="1">
        <f t="shared" si="17"/>
        <v>6.2684522563550612E-3</v>
      </c>
      <c r="AH60" s="1">
        <f t="shared" si="17"/>
        <v>5.0657092919944406E-3</v>
      </c>
    </row>
    <row r="61" spans="1:34" x14ac:dyDescent="0.2">
      <c r="A61">
        <v>6095000</v>
      </c>
      <c r="B61">
        <v>495000</v>
      </c>
      <c r="C61">
        <v>24.852747173099701</v>
      </c>
      <c r="E61">
        <f t="shared" si="4"/>
        <v>156.31462909145773</v>
      </c>
      <c r="F61">
        <f t="shared" si="5"/>
        <v>0</v>
      </c>
      <c r="G61">
        <f t="shared" si="6"/>
        <v>4.092613675443353E-5</v>
      </c>
      <c r="H61">
        <f t="shared" si="7"/>
        <v>4.4838866296552995E-3</v>
      </c>
      <c r="K61" s="1">
        <f t="shared" si="14"/>
        <v>6.2229999999999999</v>
      </c>
      <c r="L61" s="1">
        <f t="shared" si="16"/>
        <v>5.9939999999999998</v>
      </c>
      <c r="M61" s="1">
        <f t="shared" si="16"/>
        <v>4.8959999999999999</v>
      </c>
      <c r="N61" s="1">
        <f t="shared" si="16"/>
        <v>3.577</v>
      </c>
      <c r="O61" s="1">
        <f t="shared" si="16"/>
        <v>1.8220000000000001</v>
      </c>
      <c r="P61" s="1">
        <f t="shared" si="16"/>
        <v>1.0960000000000001</v>
      </c>
      <c r="Q61" s="1">
        <f t="shared" si="16"/>
        <v>0.43889353580768209</v>
      </c>
      <c r="R61" s="1">
        <f t="shared" si="16"/>
        <v>0.24616962416659272</v>
      </c>
      <c r="S61" s="1">
        <f t="shared" si="16"/>
        <v>0.14444035010159617</v>
      </c>
      <c r="T61" s="1">
        <f t="shared" si="16"/>
        <v>8.4057669252039002E-2</v>
      </c>
      <c r="U61" s="1">
        <f t="shared" si="16"/>
        <v>5.3425744636158221E-2</v>
      </c>
      <c r="X61" s="1">
        <f t="shared" si="15"/>
        <v>0.49102953068018224</v>
      </c>
      <c r="Y61" s="1">
        <f t="shared" si="17"/>
        <v>0.37967091013139259</v>
      </c>
      <c r="Z61" s="1">
        <f t="shared" si="17"/>
        <v>0.2954657340538831</v>
      </c>
      <c r="AA61" s="1">
        <f t="shared" si="17"/>
        <v>0.22457292802116643</v>
      </c>
      <c r="AB61" s="1">
        <f t="shared" si="17"/>
        <v>0.16475436261295176</v>
      </c>
      <c r="AC61" s="1">
        <f t="shared" si="17"/>
        <v>0.11394735626595291</v>
      </c>
      <c r="AD61" s="1">
        <f t="shared" si="17"/>
        <v>4.3354849278860248E-2</v>
      </c>
      <c r="AE61" s="1">
        <f t="shared" si="17"/>
        <v>2.7836727895489778E-2</v>
      </c>
      <c r="AF61" s="1">
        <f t="shared" si="17"/>
        <v>1.1942765463489061E-2</v>
      </c>
      <c r="AG61" s="1">
        <f t="shared" si="17"/>
        <v>6.3775218123767697E-3</v>
      </c>
      <c r="AH61" s="1">
        <f t="shared" si="17"/>
        <v>5.1125469351528873E-3</v>
      </c>
    </row>
    <row r="62" spans="1:34" x14ac:dyDescent="0.2">
      <c r="A62">
        <v>6095000</v>
      </c>
      <c r="B62">
        <v>505000</v>
      </c>
      <c r="C62">
        <v>25.632183820351798</v>
      </c>
      <c r="E62">
        <f t="shared" si="4"/>
        <v>151.61234536804713</v>
      </c>
      <c r="F62">
        <f t="shared" si="5"/>
        <v>0</v>
      </c>
      <c r="G62">
        <f t="shared" si="6"/>
        <v>4.3504168040457955E-5</v>
      </c>
      <c r="H62">
        <f t="shared" si="7"/>
        <v>4.9158197174976473E-3</v>
      </c>
      <c r="K62" s="1">
        <f t="shared" si="14"/>
        <v>6.2229999999999999</v>
      </c>
      <c r="L62" s="1">
        <f t="shared" si="16"/>
        <v>5.9939999999999998</v>
      </c>
      <c r="M62" s="1">
        <f t="shared" si="16"/>
        <v>4.8959999999999999</v>
      </c>
      <c r="N62" s="1">
        <f t="shared" si="16"/>
        <v>3.577</v>
      </c>
      <c r="O62" s="1">
        <f t="shared" si="16"/>
        <v>1.8220000000000001</v>
      </c>
      <c r="P62" s="1">
        <f t="shared" si="16"/>
        <v>1.0960000000000001</v>
      </c>
      <c r="Q62" s="1">
        <f t="shared" si="16"/>
        <v>0.46486436489412197</v>
      </c>
      <c r="R62" s="1">
        <f t="shared" si="16"/>
        <v>0.26776781366194824</v>
      </c>
      <c r="S62" s="1">
        <f t="shared" si="16"/>
        <v>0.15957700979123191</v>
      </c>
      <c r="T62" s="1">
        <f t="shared" si="16"/>
        <v>9.460344708935986E-2</v>
      </c>
      <c r="U62" s="1">
        <f t="shared" si="16"/>
        <v>5.7524022527409749E-2</v>
      </c>
      <c r="X62" s="1">
        <f t="shared" si="15"/>
        <v>0.49102953068018224</v>
      </c>
      <c r="Y62" s="1">
        <f t="shared" si="17"/>
        <v>0.37967091013139259</v>
      </c>
      <c r="Z62" s="1">
        <f t="shared" si="17"/>
        <v>0.2954657340538831</v>
      </c>
      <c r="AA62" s="1">
        <f t="shared" si="17"/>
        <v>0.22457292802116643</v>
      </c>
      <c r="AB62" s="1">
        <f t="shared" si="17"/>
        <v>0.16475436261295176</v>
      </c>
      <c r="AC62" s="1">
        <f t="shared" si="17"/>
        <v>0.11394735626595291</v>
      </c>
      <c r="AD62" s="1">
        <f t="shared" si="17"/>
        <v>3.9797378149639753E-2</v>
      </c>
      <c r="AE62" s="1">
        <f t="shared" si="17"/>
        <v>2.5564682184788429E-2</v>
      </c>
      <c r="AF62" s="1">
        <f t="shared" si="17"/>
        <v>1.0255668346279638E-2</v>
      </c>
      <c r="AG62" s="1">
        <f t="shared" si="17"/>
        <v>5.4363634798763145E-3</v>
      </c>
      <c r="AH62" s="1">
        <f t="shared" si="17"/>
        <v>4.7271462040859068E-3</v>
      </c>
    </row>
    <row r="63" spans="1:34" x14ac:dyDescent="0.2">
      <c r="A63">
        <v>6095000</v>
      </c>
      <c r="B63">
        <v>515000</v>
      </c>
      <c r="C63">
        <v>24.502222167121001</v>
      </c>
      <c r="E63">
        <f t="shared" si="4"/>
        <v>147.43928671829636</v>
      </c>
      <c r="F63">
        <f t="shared" si="5"/>
        <v>0</v>
      </c>
      <c r="G63">
        <f t="shared" si="6"/>
        <v>4.6001665705226636E-5</v>
      </c>
      <c r="H63">
        <f t="shared" si="7"/>
        <v>4.9688799198977229E-3</v>
      </c>
      <c r="K63" s="1">
        <f t="shared" si="14"/>
        <v>6.2229999999999999</v>
      </c>
      <c r="L63" s="1">
        <f t="shared" si="16"/>
        <v>5.9939999999999998</v>
      </c>
      <c r="M63" s="1">
        <f t="shared" si="16"/>
        <v>4.8959999999999999</v>
      </c>
      <c r="N63" s="1">
        <f t="shared" si="16"/>
        <v>3.577</v>
      </c>
      <c r="O63" s="1">
        <f t="shared" si="16"/>
        <v>1.8220000000000001</v>
      </c>
      <c r="P63" s="1">
        <f t="shared" si="16"/>
        <v>1.0960000000000001</v>
      </c>
      <c r="Q63" s="1">
        <f t="shared" si="16"/>
        <v>0.42721404260847184</v>
      </c>
      <c r="R63" s="1">
        <f t="shared" si="16"/>
        <v>0.23645657625092287</v>
      </c>
      <c r="S63" s="1">
        <f t="shared" si="16"/>
        <v>0.13763315448548985</v>
      </c>
      <c r="T63" s="1">
        <f t="shared" si="16"/>
        <v>7.9315065921147176E-2</v>
      </c>
      <c r="U63" s="1">
        <f t="shared" si="16"/>
        <v>5.1582684154722211E-2</v>
      </c>
      <c r="X63" s="1">
        <f t="shared" si="15"/>
        <v>0.49102953068018224</v>
      </c>
      <c r="Y63" s="1">
        <f t="shared" si="17"/>
        <v>0.37967091013139259</v>
      </c>
      <c r="Z63" s="1">
        <f t="shared" si="17"/>
        <v>0.2954657340538831</v>
      </c>
      <c r="AA63" s="1">
        <f t="shared" si="17"/>
        <v>0.22457292802116643</v>
      </c>
      <c r="AB63" s="1">
        <f t="shared" si="17"/>
        <v>0.16475436261295176</v>
      </c>
      <c r="AC63" s="1">
        <f t="shared" si="17"/>
        <v>0.11394735626595291</v>
      </c>
      <c r="AD63" s="1">
        <f t="shared" si="17"/>
        <v>4.5580605759938234E-2</v>
      </c>
      <c r="AE63" s="1">
        <f t="shared" si="17"/>
        <v>2.9248081690510477E-2</v>
      </c>
      <c r="AF63" s="1">
        <f t="shared" si="17"/>
        <v>1.2930255666285112E-2</v>
      </c>
      <c r="AG63" s="1">
        <f t="shared" si="17"/>
        <v>6.9273760559786192E-3</v>
      </c>
      <c r="AH63" s="1">
        <f t="shared" si="17"/>
        <v>5.3554156169788444E-3</v>
      </c>
    </row>
    <row r="64" spans="1:34" x14ac:dyDescent="0.2">
      <c r="A64">
        <v>6095000</v>
      </c>
      <c r="B64">
        <v>525000</v>
      </c>
      <c r="C64">
        <v>25.7676767869429</v>
      </c>
      <c r="E64">
        <f t="shared" si="4"/>
        <v>143.84152136292218</v>
      </c>
      <c r="F64">
        <f t="shared" si="5"/>
        <v>0</v>
      </c>
      <c r="G64">
        <f t="shared" si="6"/>
        <v>4.833163248099963E-5</v>
      </c>
      <c r="H64">
        <f t="shared" si="7"/>
        <v>5.4901751439217182E-3</v>
      </c>
      <c r="K64" s="1">
        <f t="shared" si="14"/>
        <v>6.2229999999999999</v>
      </c>
      <c r="L64" s="1">
        <f t="shared" ref="L64:U73" si="18">L$2+L$3*$C64</f>
        <v>5.9939999999999998</v>
      </c>
      <c r="M64" s="1">
        <f t="shared" si="18"/>
        <v>4.8959999999999999</v>
      </c>
      <c r="N64" s="1">
        <f t="shared" si="18"/>
        <v>3.577</v>
      </c>
      <c r="O64" s="1">
        <f t="shared" si="18"/>
        <v>1.8220000000000001</v>
      </c>
      <c r="P64" s="1">
        <f t="shared" si="18"/>
        <v>1.0960000000000001</v>
      </c>
      <c r="Q64" s="1">
        <f t="shared" si="18"/>
        <v>0.46937899054093746</v>
      </c>
      <c r="R64" s="1">
        <f t="shared" si="18"/>
        <v>0.27152232376618768</v>
      </c>
      <c r="S64" s="1">
        <f t="shared" si="18"/>
        <v>0.16220828320243114</v>
      </c>
      <c r="T64" s="1">
        <f t="shared" si="18"/>
        <v>9.6436666927337489E-2</v>
      </c>
      <c r="U64" s="1">
        <f t="shared" si="18"/>
        <v>5.8236444545745766E-2</v>
      </c>
      <c r="X64" s="1">
        <f t="shared" si="15"/>
        <v>0.49102953068018224</v>
      </c>
      <c r="Y64" s="1">
        <f t="shared" ref="Y64:AH73" si="19">SQRT(Y$2+2*Y$3*$C64+Y$4*$C64^2+Y$5)</f>
        <v>0.37967091013139259</v>
      </c>
      <c r="Z64" s="1">
        <f t="shared" si="19"/>
        <v>0.2954657340538831</v>
      </c>
      <c r="AA64" s="1">
        <f t="shared" si="19"/>
        <v>0.22457292802116643</v>
      </c>
      <c r="AB64" s="1">
        <f t="shared" si="19"/>
        <v>0.16475436261295176</v>
      </c>
      <c r="AC64" s="1">
        <f t="shared" si="19"/>
        <v>0.11394735626595291</v>
      </c>
      <c r="AD64" s="1">
        <f t="shared" si="19"/>
        <v>3.9404659070963945E-2</v>
      </c>
      <c r="AE64" s="1">
        <f t="shared" si="19"/>
        <v>2.5310076306066274E-2</v>
      </c>
      <c r="AF64" s="1">
        <f t="shared" si="19"/>
        <v>1.0054082784317405E-2</v>
      </c>
      <c r="AG64" s="1">
        <f t="shared" si="19"/>
        <v>5.3240901927525215E-3</v>
      </c>
      <c r="AH64" s="1">
        <f t="shared" si="19"/>
        <v>4.6849368243007177E-3</v>
      </c>
    </row>
    <row r="65" spans="1:34" x14ac:dyDescent="0.2">
      <c r="A65">
        <v>6095000</v>
      </c>
      <c r="B65">
        <v>535000</v>
      </c>
      <c r="C65">
        <v>25.2226666005452</v>
      </c>
      <c r="E65">
        <f t="shared" si="4"/>
        <v>140.86313665398765</v>
      </c>
      <c r="F65">
        <f t="shared" si="5"/>
        <v>0</v>
      </c>
      <c r="G65">
        <f t="shared" si="6"/>
        <v>5.039707028186957E-5</v>
      </c>
      <c r="H65">
        <f t="shared" si="7"/>
        <v>5.6037113993309172E-3</v>
      </c>
      <c r="K65" s="1">
        <f t="shared" si="14"/>
        <v>6.2229999999999999</v>
      </c>
      <c r="L65" s="1">
        <f t="shared" si="18"/>
        <v>5.9939999999999998</v>
      </c>
      <c r="M65" s="1">
        <f t="shared" si="18"/>
        <v>4.8959999999999999</v>
      </c>
      <c r="N65" s="1">
        <f t="shared" si="18"/>
        <v>3.577</v>
      </c>
      <c r="O65" s="1">
        <f t="shared" si="18"/>
        <v>1.8220000000000001</v>
      </c>
      <c r="P65" s="1">
        <f t="shared" si="18"/>
        <v>1.0960000000000001</v>
      </c>
      <c r="Q65" s="1">
        <f t="shared" si="18"/>
        <v>0.45121925113016614</v>
      </c>
      <c r="R65" s="1">
        <f t="shared" si="18"/>
        <v>0.25642009150110745</v>
      </c>
      <c r="S65" s="1">
        <f t="shared" si="18"/>
        <v>0.15162418538258776</v>
      </c>
      <c r="T65" s="1">
        <f t="shared" si="18"/>
        <v>8.9062679105376574E-2</v>
      </c>
      <c r="U65" s="1">
        <f t="shared" si="18"/>
        <v>5.5370780985666654E-2</v>
      </c>
      <c r="X65" s="1">
        <f t="shared" si="15"/>
        <v>0.49102953068018224</v>
      </c>
      <c r="Y65" s="1">
        <f t="shared" si="19"/>
        <v>0.37967091013139259</v>
      </c>
      <c r="Z65" s="1">
        <f t="shared" si="19"/>
        <v>0.2954657340538831</v>
      </c>
      <c r="AA65" s="1">
        <f t="shared" si="19"/>
        <v>0.22457292802116643</v>
      </c>
      <c r="AB65" s="1">
        <f t="shared" si="19"/>
        <v>0.16475436261295176</v>
      </c>
      <c r="AC65" s="1">
        <f t="shared" si="19"/>
        <v>0.11394735626595291</v>
      </c>
      <c r="AD65" s="1">
        <f t="shared" si="19"/>
        <v>4.1405582478308382E-2</v>
      </c>
      <c r="AE65" s="1">
        <f t="shared" si="19"/>
        <v>2.6596145710279462E-2</v>
      </c>
      <c r="AF65" s="1">
        <f t="shared" si="19"/>
        <v>1.1040968832352295E-2</v>
      </c>
      <c r="AG65" s="1">
        <f t="shared" si="19"/>
        <v>5.8745423853060735E-3</v>
      </c>
      <c r="AH65" s="1">
        <f t="shared" si="19"/>
        <v>4.9008424928455151E-3</v>
      </c>
    </row>
    <row r="66" spans="1:34" x14ac:dyDescent="0.2">
      <c r="A66">
        <v>6095000</v>
      </c>
      <c r="B66">
        <v>545000</v>
      </c>
      <c r="C66">
        <v>25.5333333192048</v>
      </c>
      <c r="E66">
        <f t="shared" si="4"/>
        <v>138.54408420427055</v>
      </c>
      <c r="F66">
        <f t="shared" si="5"/>
        <v>0</v>
      </c>
      <c r="G66">
        <f t="shared" si="6"/>
        <v>5.2098357012521788E-5</v>
      </c>
      <c r="H66">
        <f t="shared" si="7"/>
        <v>5.8642302337262005E-3</v>
      </c>
      <c r="K66" s="1">
        <f t="shared" si="14"/>
        <v>6.2229999999999999</v>
      </c>
      <c r="L66" s="1">
        <f t="shared" si="18"/>
        <v>5.9939999999999998</v>
      </c>
      <c r="M66" s="1">
        <f t="shared" si="18"/>
        <v>4.8959999999999999</v>
      </c>
      <c r="N66" s="1">
        <f t="shared" si="18"/>
        <v>3.577</v>
      </c>
      <c r="O66" s="1">
        <f t="shared" si="18"/>
        <v>1.8220000000000001</v>
      </c>
      <c r="P66" s="1">
        <f t="shared" si="18"/>
        <v>1.0960000000000001</v>
      </c>
      <c r="Q66" s="1">
        <f t="shared" si="18"/>
        <v>0.46157066619590403</v>
      </c>
      <c r="R66" s="1">
        <f t="shared" si="18"/>
        <v>0.26502866627516497</v>
      </c>
      <c r="S66" s="1">
        <f t="shared" si="18"/>
        <v>0.15765733305895724</v>
      </c>
      <c r="T66" s="1">
        <f t="shared" si="18"/>
        <v>9.3265999808840983E-2</v>
      </c>
      <c r="U66" s="1">
        <f t="shared" si="18"/>
        <v>5.7004266592378824E-2</v>
      </c>
      <c r="X66" s="1">
        <f t="shared" si="15"/>
        <v>0.49102953068018224</v>
      </c>
      <c r="Y66" s="1">
        <f t="shared" si="19"/>
        <v>0.37967091013139259</v>
      </c>
      <c r="Z66" s="1">
        <f t="shared" si="19"/>
        <v>0.2954657340538831</v>
      </c>
      <c r="AA66" s="1">
        <f t="shared" si="19"/>
        <v>0.22457292802116643</v>
      </c>
      <c r="AB66" s="1">
        <f t="shared" si="19"/>
        <v>0.16475436261295176</v>
      </c>
      <c r="AC66" s="1">
        <f t="shared" si="19"/>
        <v>0.11394735626595291</v>
      </c>
      <c r="AD66" s="1">
        <f t="shared" si="19"/>
        <v>4.0128798243398461E-2</v>
      </c>
      <c r="AE66" s="1">
        <f t="shared" si="19"/>
        <v>2.5778358742121237E-2</v>
      </c>
      <c r="AF66" s="1">
        <f t="shared" si="19"/>
        <v>1.0421955482260869E-2</v>
      </c>
      <c r="AG66" s="1">
        <f t="shared" si="19"/>
        <v>5.5290923645494108E-3</v>
      </c>
      <c r="AH66" s="1">
        <f t="shared" si="19"/>
        <v>4.7628455600775962E-3</v>
      </c>
    </row>
    <row r="67" spans="1:34" x14ac:dyDescent="0.2">
      <c r="A67">
        <v>6095000</v>
      </c>
      <c r="B67">
        <v>555000</v>
      </c>
      <c r="C67">
        <v>24.7048387527466</v>
      </c>
      <c r="E67">
        <f t="shared" si="4"/>
        <v>136.91787052098056</v>
      </c>
      <c r="F67">
        <f t="shared" si="5"/>
        <v>0</v>
      </c>
      <c r="G67">
        <f t="shared" si="6"/>
        <v>5.3343281448492063E-5</v>
      </c>
      <c r="H67">
        <f t="shared" si="7"/>
        <v>5.8095329898346848E-3</v>
      </c>
      <c r="K67" s="1">
        <f t="shared" si="14"/>
        <v>6.2229999999999999</v>
      </c>
      <c r="L67" s="1">
        <f t="shared" si="18"/>
        <v>5.9939999999999998</v>
      </c>
      <c r="M67" s="1">
        <f t="shared" si="18"/>
        <v>4.8959999999999999</v>
      </c>
      <c r="N67" s="1">
        <f t="shared" si="18"/>
        <v>3.577</v>
      </c>
      <c r="O67" s="1">
        <f t="shared" si="18"/>
        <v>1.8220000000000001</v>
      </c>
      <c r="P67" s="1">
        <f t="shared" si="18"/>
        <v>1.0960000000000001</v>
      </c>
      <c r="Q67" s="1">
        <f t="shared" si="18"/>
        <v>0.43396522724151676</v>
      </c>
      <c r="R67" s="1">
        <f t="shared" si="18"/>
        <v>0.24207108183860826</v>
      </c>
      <c r="S67" s="1">
        <f t="shared" si="18"/>
        <v>0.14156796857833898</v>
      </c>
      <c r="T67" s="1">
        <f t="shared" si="18"/>
        <v>8.2056468324661513E-2</v>
      </c>
      <c r="U67" s="1">
        <f t="shared" si="18"/>
        <v>5.2648042161941619E-2</v>
      </c>
      <c r="X67" s="1">
        <f t="shared" si="15"/>
        <v>0.49102953068018224</v>
      </c>
      <c r="Y67" s="1">
        <f t="shared" si="19"/>
        <v>0.37967091013139259</v>
      </c>
      <c r="Z67" s="1">
        <f t="shared" si="19"/>
        <v>0.2954657340538831</v>
      </c>
      <c r="AA67" s="1">
        <f t="shared" si="19"/>
        <v>0.22457292802116643</v>
      </c>
      <c r="AB67" s="1">
        <f t="shared" si="19"/>
        <v>0.16475436261295176</v>
      </c>
      <c r="AC67" s="1">
        <f t="shared" si="19"/>
        <v>0.11394735626595291</v>
      </c>
      <c r="AD67" s="1">
        <f t="shared" si="19"/>
        <v>4.4252209063746016E-2</v>
      </c>
      <c r="AE67" s="1">
        <f t="shared" si="19"/>
        <v>2.840619954318855E-2</v>
      </c>
      <c r="AF67" s="1">
        <f t="shared" si="19"/>
        <v>1.2345434122464888E-2</v>
      </c>
      <c r="AG67" s="1">
        <f t="shared" si="19"/>
        <v>6.6018604797726871E-3</v>
      </c>
      <c r="AH67" s="1">
        <f t="shared" si="19"/>
        <v>5.210334408497717E-3</v>
      </c>
    </row>
    <row r="68" spans="1:34" x14ac:dyDescent="0.2">
      <c r="A68">
        <v>6095000</v>
      </c>
      <c r="B68">
        <v>565000</v>
      </c>
      <c r="C68">
        <v>25.539393916274602</v>
      </c>
      <c r="E68">
        <f t="shared" si="4"/>
        <v>136.00934992859865</v>
      </c>
      <c r="F68">
        <f t="shared" si="5"/>
        <v>0</v>
      </c>
      <c r="G68">
        <f t="shared" si="6"/>
        <v>5.4058310728167775E-5</v>
      </c>
      <c r="H68">
        <f t="shared" si="7"/>
        <v>6.0862883972885281E-3</v>
      </c>
      <c r="K68" s="1">
        <f t="shared" si="14"/>
        <v>6.2229999999999999</v>
      </c>
      <c r="L68" s="1">
        <f t="shared" si="18"/>
        <v>5.9939999999999998</v>
      </c>
      <c r="M68" s="1">
        <f t="shared" si="18"/>
        <v>4.8959999999999999</v>
      </c>
      <c r="N68" s="1">
        <f t="shared" si="18"/>
        <v>3.577</v>
      </c>
      <c r="O68" s="1">
        <f t="shared" si="18"/>
        <v>1.8220000000000001</v>
      </c>
      <c r="P68" s="1">
        <f t="shared" si="18"/>
        <v>1.0960000000000001</v>
      </c>
      <c r="Q68" s="1">
        <f t="shared" si="18"/>
        <v>0.46177260529026976</v>
      </c>
      <c r="R68" s="1">
        <f t="shared" si="18"/>
        <v>0.26519660541996914</v>
      </c>
      <c r="S68" s="1">
        <f t="shared" si="18"/>
        <v>0.15777502985405273</v>
      </c>
      <c r="T68" s="1">
        <f t="shared" si="18"/>
        <v>9.3347999687195371E-2</v>
      </c>
      <c r="U68" s="1">
        <f t="shared" si="18"/>
        <v>5.7036133211771853E-2</v>
      </c>
      <c r="X68" s="1">
        <f t="shared" si="15"/>
        <v>0.49102953068018224</v>
      </c>
      <c r="Y68" s="1">
        <f t="shared" si="19"/>
        <v>0.37967091013139259</v>
      </c>
      <c r="Z68" s="1">
        <f t="shared" si="19"/>
        <v>0.2954657340538831</v>
      </c>
      <c r="AA68" s="1">
        <f t="shared" si="19"/>
        <v>0.22457292802116643</v>
      </c>
      <c r="AB68" s="1">
        <f t="shared" si="19"/>
        <v>0.16475436261295176</v>
      </c>
      <c r="AC68" s="1">
        <f t="shared" si="19"/>
        <v>0.11394735626595291</v>
      </c>
      <c r="AD68" s="1">
        <f t="shared" si="19"/>
        <v>4.0107408399747892E-2</v>
      </c>
      <c r="AE68" s="1">
        <f t="shared" si="19"/>
        <v>2.5764592608188433E-2</v>
      </c>
      <c r="AF68" s="1">
        <f t="shared" si="19"/>
        <v>1.041131035922311E-2</v>
      </c>
      <c r="AG68" s="1">
        <f t="shared" si="19"/>
        <v>5.5231542763590769E-3</v>
      </c>
      <c r="AH68" s="1">
        <f t="shared" si="19"/>
        <v>4.7605397070103177E-3</v>
      </c>
    </row>
    <row r="69" spans="1:34" x14ac:dyDescent="0.2">
      <c r="A69">
        <v>6095000</v>
      </c>
      <c r="B69">
        <v>575000</v>
      </c>
      <c r="C69">
        <v>26.918750166892998</v>
      </c>
      <c r="E69">
        <f t="shared" si="4"/>
        <v>135.83292409427105</v>
      </c>
      <c r="F69">
        <f t="shared" si="5"/>
        <v>0</v>
      </c>
      <c r="G69">
        <f t="shared" si="6"/>
        <v>5.4198828593910219E-5</v>
      </c>
      <c r="H69">
        <f t="shared" si="7"/>
        <v>6.4316775412002185E-3</v>
      </c>
      <c r="K69" s="1">
        <f t="shared" si="14"/>
        <v>6.2229999999999999</v>
      </c>
      <c r="L69" s="1">
        <f t="shared" si="18"/>
        <v>5.9939999999999998</v>
      </c>
      <c r="M69" s="1">
        <f t="shared" si="18"/>
        <v>4.8959999999999999</v>
      </c>
      <c r="N69" s="1">
        <f t="shared" si="18"/>
        <v>3.577</v>
      </c>
      <c r="O69" s="1">
        <f t="shared" si="18"/>
        <v>1.8220000000000001</v>
      </c>
      <c r="P69" s="1">
        <f t="shared" si="18"/>
        <v>1.0960000000000001</v>
      </c>
      <c r="Q69" s="1">
        <f t="shared" si="18"/>
        <v>0.50773275556087483</v>
      </c>
      <c r="R69" s="1">
        <f t="shared" si="18"/>
        <v>0.30341856712460491</v>
      </c>
      <c r="S69" s="1">
        <f t="shared" si="18"/>
        <v>0.18456212824106205</v>
      </c>
      <c r="T69" s="1">
        <f t="shared" si="18"/>
        <v>0.11201068975806228</v>
      </c>
      <c r="U69" s="1">
        <f t="shared" si="18"/>
        <v>6.4288788377523373E-2</v>
      </c>
      <c r="X69" s="1">
        <f t="shared" si="15"/>
        <v>0.49102953068018224</v>
      </c>
      <c r="Y69" s="1">
        <f t="shared" si="19"/>
        <v>0.37967091013139259</v>
      </c>
      <c r="Z69" s="1">
        <f t="shared" si="19"/>
        <v>0.2954657340538831</v>
      </c>
      <c r="AA69" s="1">
        <f t="shared" si="19"/>
        <v>0.22457292802116643</v>
      </c>
      <c r="AB69" s="1">
        <f t="shared" si="19"/>
        <v>0.16475436261295176</v>
      </c>
      <c r="AC69" s="1">
        <f t="shared" si="19"/>
        <v>0.11394735626595291</v>
      </c>
      <c r="AD69" s="1">
        <f t="shared" si="19"/>
        <v>3.9130656453220065E-2</v>
      </c>
      <c r="AE69" s="1">
        <f t="shared" si="19"/>
        <v>2.5055568808777084E-2</v>
      </c>
      <c r="AF69" s="1">
        <f t="shared" si="19"/>
        <v>9.7553212319835513E-3</v>
      </c>
      <c r="AG69" s="1">
        <f t="shared" si="19"/>
        <v>5.1710751903822983E-3</v>
      </c>
      <c r="AH69" s="1">
        <f t="shared" si="19"/>
        <v>4.6586250087163623E-3</v>
      </c>
    </row>
    <row r="70" spans="1:34" x14ac:dyDescent="0.2">
      <c r="A70">
        <v>6095000</v>
      </c>
      <c r="B70">
        <v>585000</v>
      </c>
      <c r="C70">
        <v>27.192307582268299</v>
      </c>
      <c r="E70">
        <f t="shared" si="4"/>
        <v>136.39143399788713</v>
      </c>
      <c r="F70">
        <f t="shared" si="5"/>
        <v>0</v>
      </c>
      <c r="G70">
        <f t="shared" si="6"/>
        <v>5.3755859353459428E-5</v>
      </c>
      <c r="H70">
        <f t="shared" si="7"/>
        <v>6.4439378565135765E-3</v>
      </c>
      <c r="K70" s="1">
        <f t="shared" si="14"/>
        <v>6.2229999999999999</v>
      </c>
      <c r="L70" s="1">
        <f t="shared" si="18"/>
        <v>5.9939999999999998</v>
      </c>
      <c r="M70" s="1">
        <f t="shared" si="18"/>
        <v>4.8959999999999999</v>
      </c>
      <c r="N70" s="1">
        <f t="shared" si="18"/>
        <v>3.577</v>
      </c>
      <c r="O70" s="1">
        <f t="shared" si="18"/>
        <v>1.8220000000000001</v>
      </c>
      <c r="P70" s="1">
        <f t="shared" si="18"/>
        <v>1.0960000000000001</v>
      </c>
      <c r="Q70" s="1">
        <f t="shared" si="18"/>
        <v>0.5168476886411798</v>
      </c>
      <c r="R70" s="1">
        <f t="shared" si="18"/>
        <v>0.31099884310465453</v>
      </c>
      <c r="S70" s="1">
        <f t="shared" si="18"/>
        <v>0.18987461324765037</v>
      </c>
      <c r="T70" s="1">
        <f t="shared" si="18"/>
        <v>0.11571192158809013</v>
      </c>
      <c r="U70" s="1">
        <f t="shared" si="18"/>
        <v>6.5727153267566715E-2</v>
      </c>
      <c r="X70" s="1">
        <f t="shared" si="15"/>
        <v>0.49102953068018224</v>
      </c>
      <c r="Y70" s="1">
        <f t="shared" si="19"/>
        <v>0.37967091013139259</v>
      </c>
      <c r="Z70" s="1">
        <f t="shared" si="19"/>
        <v>0.2954657340538831</v>
      </c>
      <c r="AA70" s="1">
        <f t="shared" si="19"/>
        <v>0.22457292802116643</v>
      </c>
      <c r="AB70" s="1">
        <f t="shared" si="19"/>
        <v>0.16475436261295176</v>
      </c>
      <c r="AC70" s="1">
        <f t="shared" si="19"/>
        <v>0.11394735626595291</v>
      </c>
      <c r="AD70" s="1">
        <f t="shared" si="19"/>
        <v>3.9874416036724349E-2</v>
      </c>
      <c r="AE70" s="1">
        <f t="shared" si="19"/>
        <v>2.5501376066111262E-2</v>
      </c>
      <c r="AF70" s="1">
        <f t="shared" si="19"/>
        <v>1.006754172238729E-2</v>
      </c>
      <c r="AG70" s="1">
        <f t="shared" si="19"/>
        <v>5.3513230910128256E-3</v>
      </c>
      <c r="AH70" s="1">
        <f t="shared" si="19"/>
        <v>4.740024834055937E-3</v>
      </c>
    </row>
    <row r="71" spans="1:34" x14ac:dyDescent="0.2">
      <c r="A71">
        <v>6095000</v>
      </c>
      <c r="B71">
        <v>595000</v>
      </c>
      <c r="C71">
        <v>26.131034587991699</v>
      </c>
      <c r="E71">
        <f t="shared" si="4"/>
        <v>137.67593568957503</v>
      </c>
      <c r="F71">
        <f t="shared" si="5"/>
        <v>0</v>
      </c>
      <c r="G71">
        <f t="shared" si="6"/>
        <v>5.2757465846847246E-5</v>
      </c>
      <c r="H71">
        <f t="shared" si="7"/>
        <v>6.0774305098149376E-3</v>
      </c>
      <c r="K71" s="1">
        <f t="shared" si="14"/>
        <v>6.2229999999999999</v>
      </c>
      <c r="L71" s="1">
        <f t="shared" si="18"/>
        <v>5.9939999999999998</v>
      </c>
      <c r="M71" s="1">
        <f t="shared" si="18"/>
        <v>4.8959999999999999</v>
      </c>
      <c r="N71" s="1">
        <f t="shared" si="18"/>
        <v>3.577</v>
      </c>
      <c r="O71" s="1">
        <f t="shared" si="18"/>
        <v>1.8220000000000001</v>
      </c>
      <c r="P71" s="1">
        <f t="shared" si="18"/>
        <v>1.0960000000000001</v>
      </c>
      <c r="Q71" s="1">
        <f t="shared" si="18"/>
        <v>0.48148607247188346</v>
      </c>
      <c r="R71" s="1">
        <f t="shared" si="18"/>
        <v>0.28159096843324993</v>
      </c>
      <c r="S71" s="1">
        <f t="shared" si="18"/>
        <v>0.16926469169879882</v>
      </c>
      <c r="T71" s="1">
        <f t="shared" si="18"/>
        <v>0.10135289797552771</v>
      </c>
      <c r="U71" s="1">
        <f t="shared" si="18"/>
        <v>6.0146979863660341E-2</v>
      </c>
      <c r="X71" s="1">
        <f t="shared" si="15"/>
        <v>0.49102953068018224</v>
      </c>
      <c r="Y71" s="1">
        <f t="shared" si="19"/>
        <v>0.37967091013139259</v>
      </c>
      <c r="Z71" s="1">
        <f t="shared" si="19"/>
        <v>0.2954657340538831</v>
      </c>
      <c r="AA71" s="1">
        <f t="shared" si="19"/>
        <v>0.22457292802116643</v>
      </c>
      <c r="AB71" s="1">
        <f t="shared" si="19"/>
        <v>0.16475436261295176</v>
      </c>
      <c r="AC71" s="1">
        <f t="shared" si="19"/>
        <v>0.11394735626595291</v>
      </c>
      <c r="AD71" s="1">
        <f t="shared" si="19"/>
        <v>3.8717211100777561E-2</v>
      </c>
      <c r="AE71" s="1">
        <f t="shared" si="19"/>
        <v>2.4854839987560429E-2</v>
      </c>
      <c r="AF71" s="1">
        <f t="shared" si="19"/>
        <v>9.6766669862685777E-3</v>
      </c>
      <c r="AG71" s="1">
        <f t="shared" si="19"/>
        <v>5.1152459508708214E-3</v>
      </c>
      <c r="AH71" s="1">
        <f t="shared" si="19"/>
        <v>4.6115332362706802E-3</v>
      </c>
    </row>
    <row r="72" spans="1:34" x14ac:dyDescent="0.2">
      <c r="A72">
        <v>6095000</v>
      </c>
      <c r="B72">
        <v>605000</v>
      </c>
      <c r="C72">
        <v>28.002083500226298</v>
      </c>
      <c r="E72">
        <f t="shared" si="4"/>
        <v>139.66639992496405</v>
      </c>
      <c r="F72">
        <f t="shared" si="5"/>
        <v>0</v>
      </c>
      <c r="G72">
        <f t="shared" si="6"/>
        <v>5.1264428758726334E-5</v>
      </c>
      <c r="H72">
        <f t="shared" si="7"/>
        <v>6.3282836800961076E-3</v>
      </c>
      <c r="K72" s="1">
        <f t="shared" si="14"/>
        <v>6.2229999999999999</v>
      </c>
      <c r="L72" s="1">
        <f t="shared" si="18"/>
        <v>5.9939999999999998</v>
      </c>
      <c r="M72" s="1">
        <f t="shared" si="18"/>
        <v>4.8959999999999999</v>
      </c>
      <c r="N72" s="1">
        <f t="shared" si="18"/>
        <v>3.577</v>
      </c>
      <c r="O72" s="1">
        <f t="shared" si="18"/>
        <v>1.8220000000000001</v>
      </c>
      <c r="P72" s="1">
        <f t="shared" si="18"/>
        <v>1.0960000000000001</v>
      </c>
      <c r="Q72" s="1">
        <f t="shared" si="18"/>
        <v>0.54382942222754038</v>
      </c>
      <c r="R72" s="1">
        <f t="shared" si="18"/>
        <v>0.33343773379127073</v>
      </c>
      <c r="S72" s="1">
        <f t="shared" si="18"/>
        <v>0.20560046157439466</v>
      </c>
      <c r="T72" s="1">
        <f t="shared" si="18"/>
        <v>0.12666818975806182</v>
      </c>
      <c r="U72" s="1">
        <f t="shared" si="18"/>
        <v>6.9984955044189875E-2</v>
      </c>
      <c r="X72" s="1">
        <f t="shared" si="15"/>
        <v>0.49102953068018224</v>
      </c>
      <c r="Y72" s="1">
        <f t="shared" si="19"/>
        <v>0.37967091013139259</v>
      </c>
      <c r="Z72" s="1">
        <f t="shared" si="19"/>
        <v>0.2954657340538831</v>
      </c>
      <c r="AA72" s="1">
        <f t="shared" si="19"/>
        <v>0.22457292802116643</v>
      </c>
      <c r="AB72" s="1">
        <f t="shared" si="19"/>
        <v>0.16475436261295176</v>
      </c>
      <c r="AC72" s="1">
        <f t="shared" si="19"/>
        <v>0.11394735626595291</v>
      </c>
      <c r="AD72" s="1">
        <f t="shared" si="19"/>
        <v>4.3677148476110463E-2</v>
      </c>
      <c r="AE72" s="1">
        <f t="shared" si="19"/>
        <v>2.7832181363155767E-2</v>
      </c>
      <c r="AF72" s="1">
        <f t="shared" si="19"/>
        <v>1.1695038600151041E-2</v>
      </c>
      <c r="AG72" s="1">
        <f t="shared" si="19"/>
        <v>6.2753070345121639E-3</v>
      </c>
      <c r="AH72" s="1">
        <f t="shared" si="19"/>
        <v>5.156176099786797E-3</v>
      </c>
    </row>
    <row r="73" spans="1:34" x14ac:dyDescent="0.2">
      <c r="A73">
        <v>6095000</v>
      </c>
      <c r="B73">
        <v>615000</v>
      </c>
      <c r="C73">
        <v>27.612727286598901</v>
      </c>
      <c r="E73">
        <f t="shared" ref="E73:E136" si="20">(SQRT(($A73-E$1)^2+($B73-E$2)^2)/1000)</f>
        <v>142.33321210455415</v>
      </c>
      <c r="F73">
        <f t="shared" ref="F73:F136" si="21">IF(E73=0,1,0)</f>
        <v>0</v>
      </c>
      <c r="G73">
        <f t="shared" ref="G73:G136" si="22">IF($F$618=0,1/E73^2,F73)</f>
        <v>4.9361403457812952E-5</v>
      </c>
      <c r="H73">
        <f t="shared" ref="H73:H136" si="23">G73/$G$618*C73</f>
        <v>6.0086412281842496E-3</v>
      </c>
      <c r="K73" s="1">
        <f t="shared" si="14"/>
        <v>6.2229999999999999</v>
      </c>
      <c r="L73" s="1">
        <f t="shared" si="18"/>
        <v>5.9939999999999998</v>
      </c>
      <c r="M73" s="1">
        <f t="shared" si="18"/>
        <v>4.8959999999999999</v>
      </c>
      <c r="N73" s="1">
        <f t="shared" si="18"/>
        <v>3.577</v>
      </c>
      <c r="O73" s="1">
        <f t="shared" si="18"/>
        <v>1.8220000000000001</v>
      </c>
      <c r="P73" s="1">
        <f t="shared" si="18"/>
        <v>1.0960000000000001</v>
      </c>
      <c r="Q73" s="1">
        <f t="shared" si="18"/>
        <v>0.53085607318947547</v>
      </c>
      <c r="R73" s="1">
        <f t="shared" si="18"/>
        <v>0.32264867311165546</v>
      </c>
      <c r="S73" s="1">
        <f t="shared" si="18"/>
        <v>0.19803916390575066</v>
      </c>
      <c r="T73" s="1">
        <f t="shared" si="18"/>
        <v>0.12140020018768316</v>
      </c>
      <c r="U73" s="1">
        <f t="shared" si="18"/>
        <v>6.7937720072937011E-2</v>
      </c>
      <c r="X73" s="1">
        <f t="shared" si="15"/>
        <v>0.49102953068018224</v>
      </c>
      <c r="Y73" s="1">
        <f t="shared" si="19"/>
        <v>0.37967091013139259</v>
      </c>
      <c r="Z73" s="1">
        <f t="shared" si="19"/>
        <v>0.2954657340538831</v>
      </c>
      <c r="AA73" s="1">
        <f t="shared" si="19"/>
        <v>0.22457292802116643</v>
      </c>
      <c r="AB73" s="1">
        <f t="shared" si="19"/>
        <v>0.16475436261295176</v>
      </c>
      <c r="AC73" s="1">
        <f t="shared" si="19"/>
        <v>0.11394735626595291</v>
      </c>
      <c r="AD73" s="1">
        <f t="shared" si="19"/>
        <v>4.1570373301455896E-2</v>
      </c>
      <c r="AE73" s="1">
        <f t="shared" si="19"/>
        <v>2.653512971703522E-2</v>
      </c>
      <c r="AF73" s="1">
        <f t="shared" si="19"/>
        <v>1.0796000330100159E-2</v>
      </c>
      <c r="AG73" s="1">
        <f t="shared" si="19"/>
        <v>5.7669029545651413E-3</v>
      </c>
      <c r="AH73" s="1">
        <f t="shared" si="19"/>
        <v>4.9254543839108598E-3</v>
      </c>
    </row>
    <row r="74" spans="1:34" x14ac:dyDescent="0.2">
      <c r="A74">
        <v>6095000</v>
      </c>
      <c r="B74">
        <v>625000</v>
      </c>
      <c r="C74">
        <v>27.400000024349101</v>
      </c>
      <c r="E74">
        <f t="shared" si="20"/>
        <v>145.63922297238474</v>
      </c>
      <c r="F74">
        <f t="shared" si="21"/>
        <v>0</v>
      </c>
      <c r="G74">
        <f t="shared" si="22"/>
        <v>4.7145830842968755E-5</v>
      </c>
      <c r="H74">
        <f t="shared" si="23"/>
        <v>5.6947324825931123E-3</v>
      </c>
      <c r="K74" s="1">
        <f t="shared" si="14"/>
        <v>6.2229999999999999</v>
      </c>
      <c r="L74" s="1">
        <f t="shared" ref="L74:U83" si="24">L$2+L$3*$C74</f>
        <v>5.9939999999999998</v>
      </c>
      <c r="M74" s="1">
        <f t="shared" si="24"/>
        <v>4.8959999999999999</v>
      </c>
      <c r="N74" s="1">
        <f t="shared" si="24"/>
        <v>3.577</v>
      </c>
      <c r="O74" s="1">
        <f t="shared" si="24"/>
        <v>1.8220000000000001</v>
      </c>
      <c r="P74" s="1">
        <f t="shared" si="24"/>
        <v>1.0960000000000001</v>
      </c>
      <c r="Q74" s="1">
        <f t="shared" si="24"/>
        <v>0.52376800081131214</v>
      </c>
      <c r="R74" s="1">
        <f t="shared" si="24"/>
        <v>0.31675400067471349</v>
      </c>
      <c r="S74" s="1">
        <f t="shared" si="24"/>
        <v>0.19390800047285955</v>
      </c>
      <c r="T74" s="1">
        <f t="shared" si="24"/>
        <v>0.11852200032944338</v>
      </c>
      <c r="U74" s="1">
        <f t="shared" si="24"/>
        <v>6.681920012802757E-2</v>
      </c>
      <c r="X74" s="1">
        <f t="shared" si="15"/>
        <v>0.49102953068018224</v>
      </c>
      <c r="Y74" s="1">
        <f t="shared" ref="Y74:AH83" si="25">SQRT(Y$2+2*Y$3*$C74+Y$4*$C74^2+Y$5)</f>
        <v>0.37967091013139259</v>
      </c>
      <c r="Z74" s="1">
        <f t="shared" si="25"/>
        <v>0.2954657340538831</v>
      </c>
      <c r="AA74" s="1">
        <f t="shared" si="25"/>
        <v>0.22457292802116643</v>
      </c>
      <c r="AB74" s="1">
        <f t="shared" si="25"/>
        <v>0.16475436261295176</v>
      </c>
      <c r="AC74" s="1">
        <f t="shared" si="25"/>
        <v>0.11394735626595291</v>
      </c>
      <c r="AD74" s="1">
        <f t="shared" si="25"/>
        <v>4.0632056408452639E-2</v>
      </c>
      <c r="AE74" s="1">
        <f t="shared" si="25"/>
        <v>2.5961394475401849E-2</v>
      </c>
      <c r="AF74" s="1">
        <f t="shared" si="25"/>
        <v>1.0392420357060143E-2</v>
      </c>
      <c r="AG74" s="1">
        <f t="shared" si="25"/>
        <v>5.537233990620719E-3</v>
      </c>
      <c r="AH74" s="1">
        <f t="shared" si="25"/>
        <v>4.822849790688262E-3</v>
      </c>
    </row>
    <row r="75" spans="1:34" x14ac:dyDescent="0.2">
      <c r="A75">
        <v>6095000</v>
      </c>
      <c r="B75">
        <v>635000</v>
      </c>
      <c r="C75">
        <v>25.578260919322101</v>
      </c>
      <c r="E75">
        <f t="shared" si="20"/>
        <v>149.54204515118815</v>
      </c>
      <c r="F75">
        <f t="shared" si="21"/>
        <v>0</v>
      </c>
      <c r="G75">
        <f t="shared" si="22"/>
        <v>4.4717072974902345E-5</v>
      </c>
      <c r="H75">
        <f t="shared" si="23"/>
        <v>5.0422439332785743E-3</v>
      </c>
      <c r="K75" s="1">
        <f t="shared" si="14"/>
        <v>6.2229999999999999</v>
      </c>
      <c r="L75" s="1">
        <f t="shared" si="24"/>
        <v>5.9939999999999998</v>
      </c>
      <c r="M75" s="1">
        <f t="shared" si="24"/>
        <v>4.8959999999999999</v>
      </c>
      <c r="N75" s="1">
        <f t="shared" si="24"/>
        <v>3.577</v>
      </c>
      <c r="O75" s="1">
        <f t="shared" si="24"/>
        <v>1.8220000000000001</v>
      </c>
      <c r="P75" s="1">
        <f t="shared" si="24"/>
        <v>1.0960000000000001</v>
      </c>
      <c r="Q75" s="1">
        <f t="shared" si="24"/>
        <v>0.46306765383181248</v>
      </c>
      <c r="R75" s="1">
        <f t="shared" si="24"/>
        <v>0.26627361007441541</v>
      </c>
      <c r="S75" s="1">
        <f t="shared" si="24"/>
        <v>0.15852982705323521</v>
      </c>
      <c r="T75" s="1">
        <f t="shared" si="24"/>
        <v>9.3873870238428081E-2</v>
      </c>
      <c r="U75" s="1">
        <f t="shared" si="24"/>
        <v>5.7240495913795611E-2</v>
      </c>
      <c r="X75" s="1">
        <f t="shared" si="15"/>
        <v>0.49102953068018224</v>
      </c>
      <c r="Y75" s="1">
        <f t="shared" si="25"/>
        <v>0.37967091013139259</v>
      </c>
      <c r="Z75" s="1">
        <f t="shared" si="25"/>
        <v>0.2954657340538831</v>
      </c>
      <c r="AA75" s="1">
        <f t="shared" si="25"/>
        <v>0.22457292802116643</v>
      </c>
      <c r="AB75" s="1">
        <f t="shared" si="25"/>
        <v>0.16475436261295176</v>
      </c>
      <c r="AC75" s="1">
        <f t="shared" si="25"/>
        <v>0.11394735626595291</v>
      </c>
      <c r="AD75" s="1">
        <f t="shared" si="25"/>
        <v>3.9973541909064873E-2</v>
      </c>
      <c r="AE75" s="1">
        <f t="shared" si="25"/>
        <v>2.567836634657893E-2</v>
      </c>
      <c r="AF75" s="1">
        <f t="shared" si="25"/>
        <v>1.0344427207582338E-2</v>
      </c>
      <c r="AG75" s="1">
        <f t="shared" si="25"/>
        <v>5.4858506202864433E-3</v>
      </c>
      <c r="AH75" s="1">
        <f t="shared" si="25"/>
        <v>4.7461142158491234E-3</v>
      </c>
    </row>
    <row r="76" spans="1:34" x14ac:dyDescent="0.2">
      <c r="A76">
        <v>6095000</v>
      </c>
      <c r="B76">
        <v>645000</v>
      </c>
      <c r="C76">
        <v>26.470000038146999</v>
      </c>
      <c r="E76">
        <f t="shared" si="20"/>
        <v>153.99630926746264</v>
      </c>
      <c r="F76">
        <f t="shared" si="21"/>
        <v>0</v>
      </c>
      <c r="G76">
        <f t="shared" si="22"/>
        <v>4.2167647719452162E-5</v>
      </c>
      <c r="H76">
        <f t="shared" si="23"/>
        <v>4.9205402358427656E-3</v>
      </c>
      <c r="K76" s="1">
        <f t="shared" si="14"/>
        <v>6.2229999999999999</v>
      </c>
      <c r="L76" s="1">
        <f t="shared" si="24"/>
        <v>5.9939999999999998</v>
      </c>
      <c r="M76" s="1">
        <f t="shared" si="24"/>
        <v>4.8959999999999999</v>
      </c>
      <c r="N76" s="1">
        <f t="shared" si="24"/>
        <v>3.577</v>
      </c>
      <c r="O76" s="1">
        <f t="shared" si="24"/>
        <v>1.8220000000000001</v>
      </c>
      <c r="P76" s="1">
        <f t="shared" si="24"/>
        <v>1.0960000000000001</v>
      </c>
      <c r="Q76" s="1">
        <f t="shared" si="24"/>
        <v>0.49278040127105804</v>
      </c>
      <c r="R76" s="1">
        <f t="shared" si="24"/>
        <v>0.29098370105705329</v>
      </c>
      <c r="S76" s="1">
        <f t="shared" si="24"/>
        <v>0.17584740074081467</v>
      </c>
      <c r="T76" s="1">
        <f t="shared" si="24"/>
        <v>0.10593910051612893</v>
      </c>
      <c r="U76" s="1">
        <f t="shared" si="24"/>
        <v>6.1929260200576916E-2</v>
      </c>
      <c r="X76" s="1">
        <f t="shared" si="15"/>
        <v>0.49102953068018224</v>
      </c>
      <c r="Y76" s="1">
        <f t="shared" si="25"/>
        <v>0.37967091013139259</v>
      </c>
      <c r="Z76" s="1">
        <f t="shared" si="25"/>
        <v>0.2954657340538831</v>
      </c>
      <c r="AA76" s="1">
        <f t="shared" si="25"/>
        <v>0.22457292802116643</v>
      </c>
      <c r="AB76" s="1">
        <f t="shared" si="25"/>
        <v>0.16475436261295176</v>
      </c>
      <c r="AC76" s="1">
        <f t="shared" si="25"/>
        <v>0.11394735626595291</v>
      </c>
      <c r="AD76" s="1">
        <f t="shared" si="25"/>
        <v>3.8573844906520119E-2</v>
      </c>
      <c r="AE76" s="1">
        <f t="shared" si="25"/>
        <v>2.4740414006443567E-2</v>
      </c>
      <c r="AF76" s="1">
        <f t="shared" si="25"/>
        <v>9.5567222933596076E-3</v>
      </c>
      <c r="AG76" s="1">
        <f t="shared" si="25"/>
        <v>5.0520907952378525E-3</v>
      </c>
      <c r="AH76" s="1">
        <f t="shared" si="25"/>
        <v>4.5970296618894884E-3</v>
      </c>
    </row>
    <row r="77" spans="1:34" x14ac:dyDescent="0.2">
      <c r="A77">
        <v>6095000</v>
      </c>
      <c r="B77">
        <v>655000</v>
      </c>
      <c r="C77">
        <v>26.972548952289699</v>
      </c>
      <c r="E77">
        <f t="shared" si="20"/>
        <v>158.95566447283343</v>
      </c>
      <c r="F77">
        <f t="shared" si="21"/>
        <v>0</v>
      </c>
      <c r="G77">
        <f t="shared" si="22"/>
        <v>3.9577465801536466E-5</v>
      </c>
      <c r="H77">
        <f t="shared" si="23"/>
        <v>4.7059731261628298E-3</v>
      </c>
      <c r="K77" s="1">
        <f t="shared" si="14"/>
        <v>6.2229999999999999</v>
      </c>
      <c r="L77" s="1">
        <f t="shared" si="24"/>
        <v>5.9939999999999998</v>
      </c>
      <c r="M77" s="1">
        <f t="shared" si="24"/>
        <v>4.8959999999999999</v>
      </c>
      <c r="N77" s="1">
        <f t="shared" si="24"/>
        <v>3.577</v>
      </c>
      <c r="O77" s="1">
        <f t="shared" si="24"/>
        <v>1.8220000000000001</v>
      </c>
      <c r="P77" s="1">
        <f t="shared" si="24"/>
        <v>1.0960000000000001</v>
      </c>
      <c r="Q77" s="1">
        <f t="shared" si="24"/>
        <v>0.50952533109029285</v>
      </c>
      <c r="R77" s="1">
        <f t="shared" si="24"/>
        <v>0.30490933146794752</v>
      </c>
      <c r="S77" s="1">
        <f t="shared" si="24"/>
        <v>0.18560690065346591</v>
      </c>
      <c r="T77" s="1">
        <f t="shared" si="24"/>
        <v>0.11273858732447967</v>
      </c>
      <c r="U77" s="1">
        <f t="shared" si="24"/>
        <v>6.457166239113922E-2</v>
      </c>
      <c r="X77" s="1">
        <f t="shared" si="15"/>
        <v>0.49102953068018224</v>
      </c>
      <c r="Y77" s="1">
        <f t="shared" si="25"/>
        <v>0.37967091013139259</v>
      </c>
      <c r="Z77" s="1">
        <f t="shared" si="25"/>
        <v>0.2954657340538831</v>
      </c>
      <c r="AA77" s="1">
        <f t="shared" si="25"/>
        <v>0.22457292802116643</v>
      </c>
      <c r="AB77" s="1">
        <f t="shared" si="25"/>
        <v>0.16475436261295176</v>
      </c>
      <c r="AC77" s="1">
        <f t="shared" si="25"/>
        <v>0.11394735626595291</v>
      </c>
      <c r="AD77" s="1">
        <f t="shared" si="25"/>
        <v>3.9253364601107586E-2</v>
      </c>
      <c r="AE77" s="1">
        <f t="shared" si="25"/>
        <v>2.5128428075235579E-2</v>
      </c>
      <c r="AF77" s="1">
        <f t="shared" si="25"/>
        <v>9.8057655717771197E-3</v>
      </c>
      <c r="AG77" s="1">
        <f t="shared" si="25"/>
        <v>5.2003752680039187E-3</v>
      </c>
      <c r="AH77" s="1">
        <f t="shared" si="25"/>
        <v>4.672072633006597E-3</v>
      </c>
    </row>
    <row r="78" spans="1:34" x14ac:dyDescent="0.2">
      <c r="A78">
        <v>6095000</v>
      </c>
      <c r="B78">
        <v>665000</v>
      </c>
      <c r="C78">
        <v>26.6898306507175</v>
      </c>
      <c r="E78">
        <f t="shared" si="20"/>
        <v>164.37439967342848</v>
      </c>
      <c r="F78">
        <f t="shared" si="21"/>
        <v>0</v>
      </c>
      <c r="G78">
        <f t="shared" si="22"/>
        <v>3.701106997712801E-5</v>
      </c>
      <c r="H78">
        <f t="shared" si="23"/>
        <v>4.3546868433807532E-3</v>
      </c>
      <c r="K78" s="1">
        <f t="shared" si="14"/>
        <v>6.2229999999999999</v>
      </c>
      <c r="L78" s="1">
        <f t="shared" si="24"/>
        <v>5.9939999999999998</v>
      </c>
      <c r="M78" s="1">
        <f t="shared" si="24"/>
        <v>4.8959999999999999</v>
      </c>
      <c r="N78" s="1">
        <f t="shared" si="24"/>
        <v>3.577</v>
      </c>
      <c r="O78" s="1">
        <f t="shared" si="24"/>
        <v>1.8220000000000001</v>
      </c>
      <c r="P78" s="1">
        <f t="shared" si="24"/>
        <v>1.0960000000000001</v>
      </c>
      <c r="Q78" s="1">
        <f t="shared" si="24"/>
        <v>0.50010515728190719</v>
      </c>
      <c r="R78" s="1">
        <f t="shared" si="24"/>
        <v>0.29707520733138193</v>
      </c>
      <c r="S78" s="1">
        <f t="shared" si="24"/>
        <v>0.1801165112369339</v>
      </c>
      <c r="T78" s="1">
        <f t="shared" si="24"/>
        <v>0.10891340870420779</v>
      </c>
      <c r="U78" s="1">
        <f t="shared" si="24"/>
        <v>6.3085129561472594E-2</v>
      </c>
      <c r="X78" s="1">
        <f t="shared" si="15"/>
        <v>0.49102953068018224</v>
      </c>
      <c r="Y78" s="1">
        <f t="shared" si="25"/>
        <v>0.37967091013139259</v>
      </c>
      <c r="Z78" s="1">
        <f t="shared" si="25"/>
        <v>0.2954657340538831</v>
      </c>
      <c r="AA78" s="1">
        <f t="shared" si="25"/>
        <v>0.22457292802116643</v>
      </c>
      <c r="AB78" s="1">
        <f t="shared" si="25"/>
        <v>0.16475436261295176</v>
      </c>
      <c r="AC78" s="1">
        <f t="shared" si="25"/>
        <v>0.11394735626595291</v>
      </c>
      <c r="AD78" s="1">
        <f t="shared" si="25"/>
        <v>3.8741304954363204E-2</v>
      </c>
      <c r="AE78" s="1">
        <f t="shared" si="25"/>
        <v>2.4828857037236314E-2</v>
      </c>
      <c r="AF78" s="1">
        <f t="shared" si="25"/>
        <v>9.6035915706312956E-3</v>
      </c>
      <c r="AG78" s="1">
        <f t="shared" si="25"/>
        <v>5.0818609176785127E-3</v>
      </c>
      <c r="AH78" s="1">
        <f t="shared" si="25"/>
        <v>4.6158019179182788E-3</v>
      </c>
    </row>
    <row r="79" spans="1:34" x14ac:dyDescent="0.2">
      <c r="A79">
        <v>6095000</v>
      </c>
      <c r="B79">
        <v>675000</v>
      </c>
      <c r="C79">
        <v>25.208474692651802</v>
      </c>
      <c r="E79">
        <f t="shared" si="20"/>
        <v>170.20864627861886</v>
      </c>
      <c r="F79">
        <f t="shared" si="21"/>
        <v>0</v>
      </c>
      <c r="G79">
        <f t="shared" si="22"/>
        <v>3.451729583181092E-5</v>
      </c>
      <c r="H79">
        <f t="shared" si="23"/>
        <v>3.8358604898530171E-3</v>
      </c>
      <c r="K79" s="1">
        <f t="shared" si="14"/>
        <v>6.2229999999999999</v>
      </c>
      <c r="L79" s="1">
        <f t="shared" si="24"/>
        <v>5.9939999999999998</v>
      </c>
      <c r="M79" s="1">
        <f t="shared" si="24"/>
        <v>4.8959999999999999</v>
      </c>
      <c r="N79" s="1">
        <f t="shared" si="24"/>
        <v>3.577</v>
      </c>
      <c r="O79" s="1">
        <f t="shared" si="24"/>
        <v>1.8220000000000001</v>
      </c>
      <c r="P79" s="1">
        <f t="shared" si="24"/>
        <v>1.0960000000000001</v>
      </c>
      <c r="Q79" s="1">
        <f t="shared" si="24"/>
        <v>0.45074637675915807</v>
      </c>
      <c r="R79" s="1">
        <f t="shared" si="24"/>
        <v>0.25602683373338142</v>
      </c>
      <c r="S79" s="1">
        <f t="shared" si="24"/>
        <v>0.15134857853129796</v>
      </c>
      <c r="T79" s="1">
        <f t="shared" si="24"/>
        <v>8.8870662591578886E-2</v>
      </c>
      <c r="U79" s="1">
        <f t="shared" si="24"/>
        <v>5.5296159933963154E-2</v>
      </c>
      <c r="X79" s="1">
        <f t="shared" si="15"/>
        <v>0.49102953068018224</v>
      </c>
      <c r="Y79" s="1">
        <f t="shared" si="25"/>
        <v>0.37967091013139259</v>
      </c>
      <c r="Z79" s="1">
        <f t="shared" si="25"/>
        <v>0.2954657340538831</v>
      </c>
      <c r="AA79" s="1">
        <f t="shared" si="25"/>
        <v>0.22457292802116643</v>
      </c>
      <c r="AB79" s="1">
        <f t="shared" si="25"/>
        <v>0.16475436261295176</v>
      </c>
      <c r="AC79" s="1">
        <f t="shared" si="25"/>
        <v>0.11394735626595291</v>
      </c>
      <c r="AD79" s="1">
        <f t="shared" si="25"/>
        <v>4.1472080829025135E-2</v>
      </c>
      <c r="AE79" s="1">
        <f t="shared" si="25"/>
        <v>2.6638585840226409E-2</v>
      </c>
      <c r="AF79" s="1">
        <f t="shared" si="25"/>
        <v>1.1072478207535057E-2</v>
      </c>
      <c r="AG79" s="1">
        <f t="shared" si="25"/>
        <v>5.8921269367776764E-3</v>
      </c>
      <c r="AH79" s="1">
        <f t="shared" si="25"/>
        <v>4.9080463146804329E-3</v>
      </c>
    </row>
    <row r="80" spans="1:34" x14ac:dyDescent="0.2">
      <c r="A80">
        <v>6095000</v>
      </c>
      <c r="B80">
        <v>685000</v>
      </c>
      <c r="C80">
        <v>26.0873016478523</v>
      </c>
      <c r="E80">
        <f t="shared" si="20"/>
        <v>176.41718529667114</v>
      </c>
      <c r="F80">
        <f t="shared" si="21"/>
        <v>0</v>
      </c>
      <c r="G80">
        <f t="shared" si="22"/>
        <v>3.2130554650459614E-5</v>
      </c>
      <c r="H80">
        <f t="shared" si="23"/>
        <v>3.6951055892223998E-3</v>
      </c>
      <c r="K80" s="1">
        <f t="shared" si="14"/>
        <v>6.2229999999999999</v>
      </c>
      <c r="L80" s="1">
        <f t="shared" si="24"/>
        <v>5.9939999999999998</v>
      </c>
      <c r="M80" s="1">
        <f t="shared" si="24"/>
        <v>4.8959999999999999</v>
      </c>
      <c r="N80" s="1">
        <f t="shared" si="24"/>
        <v>3.577</v>
      </c>
      <c r="O80" s="1">
        <f t="shared" si="24"/>
        <v>1.8220000000000001</v>
      </c>
      <c r="P80" s="1">
        <f t="shared" si="24"/>
        <v>1.0960000000000001</v>
      </c>
      <c r="Q80" s="1">
        <f t="shared" si="24"/>
        <v>0.48002889090643874</v>
      </c>
      <c r="R80" s="1">
        <f t="shared" si="24"/>
        <v>0.28037912866198722</v>
      </c>
      <c r="S80" s="1">
        <f t="shared" si="24"/>
        <v>0.16841539800129163</v>
      </c>
      <c r="T80" s="1">
        <f t="shared" si="24"/>
        <v>0.10076119129544164</v>
      </c>
      <c r="U80" s="1">
        <f t="shared" si="24"/>
        <v>5.9917032064407391E-2</v>
      </c>
      <c r="X80" s="1">
        <f t="shared" si="15"/>
        <v>0.49102953068018224</v>
      </c>
      <c r="Y80" s="1">
        <f t="shared" si="25"/>
        <v>0.37967091013139259</v>
      </c>
      <c r="Z80" s="1">
        <f t="shared" si="25"/>
        <v>0.2954657340538831</v>
      </c>
      <c r="AA80" s="1">
        <f t="shared" si="25"/>
        <v>0.22457292802116643</v>
      </c>
      <c r="AB80" s="1">
        <f t="shared" si="25"/>
        <v>0.16475436261295176</v>
      </c>
      <c r="AC80" s="1">
        <f t="shared" si="25"/>
        <v>0.11394735626595291</v>
      </c>
      <c r="AD80" s="1">
        <f t="shared" si="25"/>
        <v>3.877106137816843E-2</v>
      </c>
      <c r="AE80" s="1">
        <f t="shared" si="25"/>
        <v>2.4891645264382711E-2</v>
      </c>
      <c r="AF80" s="1">
        <f t="shared" si="25"/>
        <v>9.708847410042961E-3</v>
      </c>
      <c r="AG80" s="1">
        <f t="shared" si="25"/>
        <v>5.1328772079364069E-3</v>
      </c>
      <c r="AH80" s="1">
        <f t="shared" si="25"/>
        <v>4.6172323367674887E-3</v>
      </c>
    </row>
    <row r="81" spans="1:34" x14ac:dyDescent="0.2">
      <c r="A81">
        <v>6095000</v>
      </c>
      <c r="B81">
        <v>695000</v>
      </c>
      <c r="C81">
        <v>26.057142742096399</v>
      </c>
      <c r="E81">
        <f t="shared" si="20"/>
        <v>182.96191753477007</v>
      </c>
      <c r="F81">
        <f t="shared" si="21"/>
        <v>0</v>
      </c>
      <c r="G81">
        <f t="shared" si="22"/>
        <v>2.9872983121616242E-5</v>
      </c>
      <c r="H81">
        <f t="shared" si="23"/>
        <v>3.4315067385418977E-3</v>
      </c>
      <c r="K81" s="1">
        <f t="shared" si="14"/>
        <v>6.2229999999999999</v>
      </c>
      <c r="L81" s="1">
        <f t="shared" si="24"/>
        <v>5.9939999999999998</v>
      </c>
      <c r="M81" s="1">
        <f t="shared" si="24"/>
        <v>4.8959999999999999</v>
      </c>
      <c r="N81" s="1">
        <f t="shared" si="24"/>
        <v>3.577</v>
      </c>
      <c r="O81" s="1">
        <f t="shared" si="24"/>
        <v>1.8220000000000001</v>
      </c>
      <c r="P81" s="1">
        <f t="shared" si="24"/>
        <v>1.0960000000000001</v>
      </c>
      <c r="Q81" s="1">
        <f t="shared" si="24"/>
        <v>0.47902399616665214</v>
      </c>
      <c r="R81" s="1">
        <f t="shared" si="24"/>
        <v>0.2795434253834912</v>
      </c>
      <c r="S81" s="1">
        <f t="shared" si="24"/>
        <v>0.16782971205151204</v>
      </c>
      <c r="T81" s="1">
        <f t="shared" si="24"/>
        <v>0.10035314130056433</v>
      </c>
      <c r="U81" s="1">
        <f t="shared" si="24"/>
        <v>5.9758456537942858E-2</v>
      </c>
      <c r="X81" s="1">
        <f t="shared" si="15"/>
        <v>0.49102953068018224</v>
      </c>
      <c r="Y81" s="1">
        <f t="shared" si="25"/>
        <v>0.37967091013139259</v>
      </c>
      <c r="Z81" s="1">
        <f t="shared" si="25"/>
        <v>0.2954657340538831</v>
      </c>
      <c r="AA81" s="1">
        <f t="shared" si="25"/>
        <v>0.22457292802116643</v>
      </c>
      <c r="AB81" s="1">
        <f t="shared" si="25"/>
        <v>0.16475436261295176</v>
      </c>
      <c r="AC81" s="1">
        <f t="shared" si="25"/>
        <v>0.11394735626595291</v>
      </c>
      <c r="AD81" s="1">
        <f t="shared" si="25"/>
        <v>3.8812859386489984E-2</v>
      </c>
      <c r="AE81" s="1">
        <f t="shared" si="25"/>
        <v>2.4919930665592487E-2</v>
      </c>
      <c r="AF81" s="1">
        <f t="shared" si="25"/>
        <v>9.7332089763060327E-3</v>
      </c>
      <c r="AG81" s="1">
        <f t="shared" si="25"/>
        <v>5.1462667005772464E-3</v>
      </c>
      <c r="AH81" s="1">
        <f t="shared" si="25"/>
        <v>4.6216678852126405E-3</v>
      </c>
    </row>
    <row r="82" spans="1:34" x14ac:dyDescent="0.2">
      <c r="A82">
        <v>6095000</v>
      </c>
      <c r="B82">
        <v>705000</v>
      </c>
      <c r="C82">
        <v>25.841269750443701</v>
      </c>
      <c r="E82">
        <f t="shared" si="20"/>
        <v>189.80806955448443</v>
      </c>
      <c r="F82">
        <f t="shared" si="21"/>
        <v>0</v>
      </c>
      <c r="G82">
        <f t="shared" si="22"/>
        <v>2.7756880495252589E-5</v>
      </c>
      <c r="H82">
        <f t="shared" si="23"/>
        <v>3.1620153630224986E-3</v>
      </c>
      <c r="K82" s="1">
        <f t="shared" si="14"/>
        <v>6.2229999999999999</v>
      </c>
      <c r="L82" s="1">
        <f t="shared" si="24"/>
        <v>5.9939999999999998</v>
      </c>
      <c r="M82" s="1">
        <f t="shared" si="24"/>
        <v>4.8959999999999999</v>
      </c>
      <c r="N82" s="1">
        <f t="shared" si="24"/>
        <v>3.577</v>
      </c>
      <c r="O82" s="1">
        <f t="shared" si="24"/>
        <v>1.8220000000000001</v>
      </c>
      <c r="P82" s="1">
        <f t="shared" si="24"/>
        <v>1.0960000000000001</v>
      </c>
      <c r="Q82" s="1">
        <f t="shared" si="24"/>
        <v>0.47183110808478412</v>
      </c>
      <c r="R82" s="1">
        <f t="shared" si="24"/>
        <v>0.27356158478479486</v>
      </c>
      <c r="S82" s="1">
        <f t="shared" si="24"/>
        <v>0.16363745855361661</v>
      </c>
      <c r="T82" s="1">
        <f t="shared" si="24"/>
        <v>9.7432379723503271E-2</v>
      </c>
      <c r="U82" s="1">
        <f t="shared" si="24"/>
        <v>5.8623396347832965E-2</v>
      </c>
      <c r="X82" s="1">
        <f t="shared" si="15"/>
        <v>0.49102953068018224</v>
      </c>
      <c r="Y82" s="1">
        <f t="shared" si="25"/>
        <v>0.37967091013139259</v>
      </c>
      <c r="Z82" s="1">
        <f t="shared" si="25"/>
        <v>0.2954657340538831</v>
      </c>
      <c r="AA82" s="1">
        <f t="shared" si="25"/>
        <v>0.22457292802116643</v>
      </c>
      <c r="AB82" s="1">
        <f t="shared" si="25"/>
        <v>0.16475436261295176</v>
      </c>
      <c r="AC82" s="1">
        <f t="shared" si="25"/>
        <v>0.11394735626595291</v>
      </c>
      <c r="AD82" s="1">
        <f t="shared" si="25"/>
        <v>3.9221867843346352E-2</v>
      </c>
      <c r="AE82" s="1">
        <f t="shared" si="25"/>
        <v>2.5190766382804E-2</v>
      </c>
      <c r="AF82" s="1">
        <f t="shared" si="25"/>
        <v>9.9579486072828433E-3</v>
      </c>
      <c r="AG82" s="1">
        <f t="shared" si="25"/>
        <v>5.2706455835464612E-3</v>
      </c>
      <c r="AH82" s="1">
        <f t="shared" si="25"/>
        <v>4.665336513856218E-3</v>
      </c>
    </row>
    <row r="83" spans="1:34" x14ac:dyDescent="0.2">
      <c r="A83">
        <v>6095000</v>
      </c>
      <c r="B83">
        <v>715000</v>
      </c>
      <c r="C83">
        <v>25.788709763557701</v>
      </c>
      <c r="E83">
        <f t="shared" si="20"/>
        <v>196.92420691220264</v>
      </c>
      <c r="F83">
        <f t="shared" si="21"/>
        <v>0</v>
      </c>
      <c r="G83">
        <f t="shared" si="22"/>
        <v>2.5787057570845978E-5</v>
      </c>
      <c r="H83">
        <f t="shared" si="23"/>
        <v>2.9316415940241684E-3</v>
      </c>
      <c r="K83" s="1">
        <f t="shared" si="14"/>
        <v>6.2229999999999999</v>
      </c>
      <c r="L83" s="1">
        <f t="shared" si="24"/>
        <v>5.9939999999999998</v>
      </c>
      <c r="M83" s="1">
        <f t="shared" si="24"/>
        <v>4.8959999999999999</v>
      </c>
      <c r="N83" s="1">
        <f t="shared" si="24"/>
        <v>3.577</v>
      </c>
      <c r="O83" s="1">
        <f t="shared" si="24"/>
        <v>1.8220000000000001</v>
      </c>
      <c r="P83" s="1">
        <f t="shared" si="24"/>
        <v>1.0960000000000001</v>
      </c>
      <c r="Q83" s="1">
        <f t="shared" si="24"/>
        <v>0.47007980932174265</v>
      </c>
      <c r="R83" s="1">
        <f t="shared" si="24"/>
        <v>0.27210514754818382</v>
      </c>
      <c r="S83" s="1">
        <f t="shared" si="24"/>
        <v>0.16261674360829054</v>
      </c>
      <c r="T83" s="1">
        <f t="shared" si="24"/>
        <v>9.6721243100935717E-2</v>
      </c>
      <c r="U83" s="1">
        <f t="shared" si="24"/>
        <v>5.8347035936786376E-2</v>
      </c>
      <c r="X83" s="1">
        <f t="shared" si="15"/>
        <v>0.49102953068018224</v>
      </c>
      <c r="Y83" s="1">
        <f t="shared" si="25"/>
        <v>0.37967091013139259</v>
      </c>
      <c r="Z83" s="1">
        <f t="shared" si="25"/>
        <v>0.2954657340538831</v>
      </c>
      <c r="AA83" s="1">
        <f t="shared" si="25"/>
        <v>0.22457292802116643</v>
      </c>
      <c r="AB83" s="1">
        <f t="shared" si="25"/>
        <v>0.16475436261295176</v>
      </c>
      <c r="AC83" s="1">
        <f t="shared" si="25"/>
        <v>0.11394735626595291</v>
      </c>
      <c r="AD83" s="1">
        <f t="shared" si="25"/>
        <v>3.9350201513631854E-2</v>
      </c>
      <c r="AE83" s="1">
        <f t="shared" si="25"/>
        <v>2.5274599131651952E-2</v>
      </c>
      <c r="AF83" s="1">
        <f t="shared" si="25"/>
        <v>1.002562707473122E-2</v>
      </c>
      <c r="AG83" s="1">
        <f t="shared" si="25"/>
        <v>5.3082618505418009E-3</v>
      </c>
      <c r="AH83" s="1">
        <f t="shared" si="25"/>
        <v>4.6790938016036329E-3</v>
      </c>
    </row>
    <row r="84" spans="1:34" x14ac:dyDescent="0.2">
      <c r="A84">
        <v>6095000</v>
      </c>
      <c r="B84">
        <v>725000</v>
      </c>
      <c r="C84">
        <v>25.784615590022199</v>
      </c>
      <c r="E84">
        <f t="shared" si="20"/>
        <v>204.28211685803532</v>
      </c>
      <c r="F84">
        <f t="shared" si="21"/>
        <v>0</v>
      </c>
      <c r="G84">
        <f t="shared" si="22"/>
        <v>2.3962895889578396E-5</v>
      </c>
      <c r="H84">
        <f t="shared" si="23"/>
        <v>2.7238264480495189E-3</v>
      </c>
      <c r="K84" s="1">
        <f t="shared" si="14"/>
        <v>6.2229999999999999</v>
      </c>
      <c r="L84" s="1">
        <f t="shared" ref="L84:U93" si="26">L$2+L$3*$C84</f>
        <v>5.9939999999999998</v>
      </c>
      <c r="M84" s="1">
        <f t="shared" si="26"/>
        <v>4.8959999999999999</v>
      </c>
      <c r="N84" s="1">
        <f t="shared" si="26"/>
        <v>3.577</v>
      </c>
      <c r="O84" s="1">
        <f t="shared" si="26"/>
        <v>1.8220000000000001</v>
      </c>
      <c r="P84" s="1">
        <f t="shared" si="26"/>
        <v>1.0960000000000001</v>
      </c>
      <c r="Q84" s="1">
        <f t="shared" si="26"/>
        <v>0.46994339145953978</v>
      </c>
      <c r="R84" s="1">
        <f t="shared" si="26"/>
        <v>0.27199169799951506</v>
      </c>
      <c r="S84" s="1">
        <f t="shared" si="26"/>
        <v>0.16253723475823106</v>
      </c>
      <c r="T84" s="1">
        <f t="shared" si="26"/>
        <v>9.6665848933000398E-2</v>
      </c>
      <c r="U84" s="1">
        <f t="shared" si="26"/>
        <v>5.8325508772336707E-2</v>
      </c>
      <c r="X84" s="1">
        <f t="shared" si="15"/>
        <v>0.49102953068018224</v>
      </c>
      <c r="Y84" s="1">
        <f t="shared" ref="Y84:AH93" si="27">SQRT(Y$2+2*Y$3*$C84+Y$4*$C84^2+Y$5)</f>
        <v>0.37967091013139259</v>
      </c>
      <c r="Z84" s="1">
        <f t="shared" si="27"/>
        <v>0.2954657340538831</v>
      </c>
      <c r="AA84" s="1">
        <f t="shared" si="27"/>
        <v>0.22457292802116643</v>
      </c>
      <c r="AB84" s="1">
        <f t="shared" si="27"/>
        <v>0.16475436261295176</v>
      </c>
      <c r="AC84" s="1">
        <f t="shared" si="27"/>
        <v>0.11394735626595291</v>
      </c>
      <c r="AD84" s="1">
        <f t="shared" si="27"/>
        <v>3.936066346456555E-2</v>
      </c>
      <c r="AE84" s="1">
        <f t="shared" si="27"/>
        <v>2.52814187990585E-2</v>
      </c>
      <c r="AF84" s="1">
        <f t="shared" si="27"/>
        <v>1.0031105075092733E-2</v>
      </c>
      <c r="AG84" s="1">
        <f t="shared" si="27"/>
        <v>5.3113084475619717E-3</v>
      </c>
      <c r="AH84" s="1">
        <f t="shared" si="27"/>
        <v>4.6802160918599711E-3</v>
      </c>
    </row>
    <row r="85" spans="1:34" x14ac:dyDescent="0.2">
      <c r="A85">
        <v>6105000</v>
      </c>
      <c r="B85">
        <v>465000</v>
      </c>
      <c r="C85">
        <v>25.404761677696602</v>
      </c>
      <c r="E85">
        <f t="shared" si="20"/>
        <v>165.41457997407605</v>
      </c>
      <c r="F85">
        <f t="shared" si="21"/>
        <v>0</v>
      </c>
      <c r="G85">
        <f t="shared" si="22"/>
        <v>3.6547058384086724E-5</v>
      </c>
      <c r="H85">
        <f t="shared" si="23"/>
        <v>4.0930497428831505E-3</v>
      </c>
      <c r="K85" s="1">
        <f t="shared" si="14"/>
        <v>6.2229999999999999</v>
      </c>
      <c r="L85" s="1">
        <f t="shared" si="26"/>
        <v>5.9939999999999998</v>
      </c>
      <c r="M85" s="1">
        <f t="shared" si="26"/>
        <v>4.8959999999999999</v>
      </c>
      <c r="N85" s="1">
        <f t="shared" si="26"/>
        <v>3.577</v>
      </c>
      <c r="O85" s="1">
        <f t="shared" si="26"/>
        <v>1.8220000000000001</v>
      </c>
      <c r="P85" s="1">
        <f t="shared" si="26"/>
        <v>1.0960000000000001</v>
      </c>
      <c r="Q85" s="1">
        <f t="shared" si="26"/>
        <v>0.45728665910085087</v>
      </c>
      <c r="R85" s="1">
        <f t="shared" si="26"/>
        <v>0.26146594608897278</v>
      </c>
      <c r="S85" s="1">
        <f t="shared" si="26"/>
        <v>0.155160471780868</v>
      </c>
      <c r="T85" s="1">
        <f t="shared" si="26"/>
        <v>9.1526425499235065E-2</v>
      </c>
      <c r="U85" s="1">
        <f t="shared" si="26"/>
        <v>5.6328236901328724E-2</v>
      </c>
      <c r="X85" s="1">
        <f t="shared" si="15"/>
        <v>0.49102953068018224</v>
      </c>
      <c r="Y85" s="1">
        <f t="shared" si="27"/>
        <v>0.37967091013139259</v>
      </c>
      <c r="Z85" s="1">
        <f t="shared" si="27"/>
        <v>0.2954657340538831</v>
      </c>
      <c r="AA85" s="1">
        <f t="shared" si="27"/>
        <v>0.22457292802116643</v>
      </c>
      <c r="AB85" s="1">
        <f t="shared" si="27"/>
        <v>0.16475436261295176</v>
      </c>
      <c r="AC85" s="1">
        <f t="shared" si="27"/>
        <v>0.11394735626595291</v>
      </c>
      <c r="AD85" s="1">
        <f t="shared" si="27"/>
        <v>4.0614855131044167E-2</v>
      </c>
      <c r="AE85" s="1">
        <f t="shared" si="27"/>
        <v>2.6090472538163927E-2</v>
      </c>
      <c r="AF85" s="1">
        <f t="shared" si="27"/>
        <v>1.0661111082765372E-2</v>
      </c>
      <c r="AG85" s="1">
        <f t="shared" si="27"/>
        <v>5.6625380595061768E-3</v>
      </c>
      <c r="AH85" s="1">
        <f t="shared" si="27"/>
        <v>4.8153017317306259E-3</v>
      </c>
    </row>
    <row r="86" spans="1:34" x14ac:dyDescent="0.2">
      <c r="A86">
        <v>6105000</v>
      </c>
      <c r="B86">
        <v>475000</v>
      </c>
      <c r="C86">
        <v>25.243902345982999</v>
      </c>
      <c r="E86">
        <f t="shared" si="20"/>
        <v>159.10381286443138</v>
      </c>
      <c r="F86">
        <f t="shared" si="21"/>
        <v>0</v>
      </c>
      <c r="G86">
        <f t="shared" si="22"/>
        <v>3.9503795560783956E-5</v>
      </c>
      <c r="H86">
        <f t="shared" si="23"/>
        <v>4.3961731255009965E-3</v>
      </c>
      <c r="K86" s="1">
        <f t="shared" si="14"/>
        <v>6.2229999999999999</v>
      </c>
      <c r="L86" s="1">
        <f t="shared" si="26"/>
        <v>5.9939999999999998</v>
      </c>
      <c r="M86" s="1">
        <f t="shared" si="26"/>
        <v>4.8959999999999999</v>
      </c>
      <c r="N86" s="1">
        <f t="shared" si="26"/>
        <v>3.577</v>
      </c>
      <c r="O86" s="1">
        <f t="shared" si="26"/>
        <v>1.8220000000000001</v>
      </c>
      <c r="P86" s="1">
        <f t="shared" si="26"/>
        <v>1.0960000000000001</v>
      </c>
      <c r="Q86" s="1">
        <f t="shared" si="26"/>
        <v>0.45192682616815361</v>
      </c>
      <c r="R86" s="1">
        <f t="shared" si="26"/>
        <v>0.25700853400718882</v>
      </c>
      <c r="S86" s="1">
        <f t="shared" si="26"/>
        <v>0.15203658355898986</v>
      </c>
      <c r="T86" s="1">
        <f t="shared" si="26"/>
        <v>8.9349998741150016E-2</v>
      </c>
      <c r="U86" s="1">
        <f t="shared" si="26"/>
        <v>5.5482438535178605E-2</v>
      </c>
      <c r="X86" s="1">
        <f t="shared" si="15"/>
        <v>0.49102953068018224</v>
      </c>
      <c r="Y86" s="1">
        <f t="shared" si="27"/>
        <v>0.37967091013139259</v>
      </c>
      <c r="Z86" s="1">
        <f t="shared" si="27"/>
        <v>0.2954657340538831</v>
      </c>
      <c r="AA86" s="1">
        <f t="shared" si="27"/>
        <v>0.22457292802116643</v>
      </c>
      <c r="AB86" s="1">
        <f t="shared" si="27"/>
        <v>0.16475436261295176</v>
      </c>
      <c r="AC86" s="1">
        <f t="shared" si="27"/>
        <v>0.11394735626595291</v>
      </c>
      <c r="AD86" s="1">
        <f t="shared" si="27"/>
        <v>4.1307371793373904E-2</v>
      </c>
      <c r="AE86" s="1">
        <f t="shared" si="27"/>
        <v>2.653344532082047E-2</v>
      </c>
      <c r="AF86" s="1">
        <f t="shared" si="27"/>
        <v>1.0994318675241702E-2</v>
      </c>
      <c r="AG86" s="1">
        <f t="shared" si="27"/>
        <v>5.8485073996168415E-3</v>
      </c>
      <c r="AH86" s="1">
        <f t="shared" si="27"/>
        <v>4.8902059337983337E-3</v>
      </c>
    </row>
    <row r="87" spans="1:34" x14ac:dyDescent="0.2">
      <c r="A87">
        <v>6105000</v>
      </c>
      <c r="B87">
        <v>485000</v>
      </c>
      <c r="C87">
        <v>24.889772718602998</v>
      </c>
      <c r="E87">
        <f t="shared" si="20"/>
        <v>153.18636776162558</v>
      </c>
      <c r="F87">
        <f t="shared" si="21"/>
        <v>0</v>
      </c>
      <c r="G87">
        <f t="shared" si="22"/>
        <v>4.2614732116727542E-5</v>
      </c>
      <c r="H87">
        <f t="shared" si="23"/>
        <v>4.6758456227640778E-3</v>
      </c>
      <c r="K87" s="1">
        <f t="shared" si="14"/>
        <v>6.2229999999999999</v>
      </c>
      <c r="L87" s="1">
        <f t="shared" si="26"/>
        <v>5.9939999999999998</v>
      </c>
      <c r="M87" s="1">
        <f t="shared" si="26"/>
        <v>4.8959999999999999</v>
      </c>
      <c r="N87" s="1">
        <f t="shared" si="26"/>
        <v>3.577</v>
      </c>
      <c r="O87" s="1">
        <f t="shared" si="26"/>
        <v>1.8220000000000001</v>
      </c>
      <c r="P87" s="1">
        <f t="shared" si="26"/>
        <v>1.0960000000000001</v>
      </c>
      <c r="Q87" s="1">
        <f t="shared" si="26"/>
        <v>0.44012722698385198</v>
      </c>
      <c r="R87" s="1">
        <f t="shared" si="26"/>
        <v>0.24719560203248903</v>
      </c>
      <c r="S87" s="1">
        <f t="shared" si="26"/>
        <v>0.14515938619527025</v>
      </c>
      <c r="T87" s="1">
        <f t="shared" si="26"/>
        <v>8.4558624882698608E-2</v>
      </c>
      <c r="U87" s="1">
        <f t="shared" si="26"/>
        <v>5.3620424954414561E-2</v>
      </c>
      <c r="X87" s="1">
        <f t="shared" si="15"/>
        <v>0.49102953068018224</v>
      </c>
      <c r="Y87" s="1">
        <f t="shared" si="27"/>
        <v>0.37967091013139259</v>
      </c>
      <c r="Z87" s="1">
        <f t="shared" si="27"/>
        <v>0.2954657340538831</v>
      </c>
      <c r="AA87" s="1">
        <f t="shared" si="27"/>
        <v>0.22457292802116643</v>
      </c>
      <c r="AB87" s="1">
        <f t="shared" si="27"/>
        <v>0.16475436261295176</v>
      </c>
      <c r="AC87" s="1">
        <f t="shared" si="27"/>
        <v>0.11394735626595291</v>
      </c>
      <c r="AD87" s="1">
        <f t="shared" si="27"/>
        <v>4.314030268716685E-2</v>
      </c>
      <c r="AE87" s="1">
        <f t="shared" si="27"/>
        <v>2.7700456066253223E-2</v>
      </c>
      <c r="AF87" s="1">
        <f t="shared" si="27"/>
        <v>1.1845457915348747E-2</v>
      </c>
      <c r="AG87" s="1">
        <f t="shared" si="27"/>
        <v>6.3232836188981392E-3</v>
      </c>
      <c r="AH87" s="1">
        <f t="shared" si="27"/>
        <v>5.0891955897380591E-3</v>
      </c>
    </row>
    <row r="88" spans="1:34" x14ac:dyDescent="0.2">
      <c r="A88">
        <v>6105000</v>
      </c>
      <c r="B88">
        <v>495000</v>
      </c>
      <c r="C88">
        <v>25.291304380997399</v>
      </c>
      <c r="E88">
        <f t="shared" si="20"/>
        <v>147.70952328133754</v>
      </c>
      <c r="F88">
        <f t="shared" si="21"/>
        <v>0</v>
      </c>
      <c r="G88">
        <f t="shared" si="22"/>
        <v>4.5833498343857974E-5</v>
      </c>
      <c r="H88">
        <f t="shared" si="23"/>
        <v>5.1101506770689867E-3</v>
      </c>
      <c r="K88" s="1">
        <f t="shared" si="14"/>
        <v>6.2229999999999999</v>
      </c>
      <c r="L88" s="1">
        <f t="shared" si="26"/>
        <v>5.9939999999999998</v>
      </c>
      <c r="M88" s="1">
        <f t="shared" si="26"/>
        <v>4.8959999999999999</v>
      </c>
      <c r="N88" s="1">
        <f t="shared" si="26"/>
        <v>3.577</v>
      </c>
      <c r="O88" s="1">
        <f t="shared" si="26"/>
        <v>1.8220000000000001</v>
      </c>
      <c r="P88" s="1">
        <f t="shared" si="26"/>
        <v>1.0960000000000001</v>
      </c>
      <c r="Q88" s="1">
        <f t="shared" si="26"/>
        <v>0.45350626197483346</v>
      </c>
      <c r="R88" s="1">
        <f t="shared" si="26"/>
        <v>0.25832204439743789</v>
      </c>
      <c r="S88" s="1">
        <f t="shared" si="26"/>
        <v>0.15295713107896947</v>
      </c>
      <c r="T88" s="1">
        <f t="shared" si="26"/>
        <v>8.9991348274894856E-2</v>
      </c>
      <c r="U88" s="1">
        <f t="shared" si="26"/>
        <v>5.5731678435284329E-2</v>
      </c>
      <c r="X88" s="1">
        <f t="shared" si="15"/>
        <v>0.49102953068018224</v>
      </c>
      <c r="Y88" s="1">
        <f t="shared" si="27"/>
        <v>0.37967091013139259</v>
      </c>
      <c r="Z88" s="1">
        <f t="shared" si="27"/>
        <v>0.2954657340538831</v>
      </c>
      <c r="AA88" s="1">
        <f t="shared" si="27"/>
        <v>0.22457292802116643</v>
      </c>
      <c r="AB88" s="1">
        <f t="shared" si="27"/>
        <v>0.16475436261295176</v>
      </c>
      <c r="AC88" s="1">
        <f t="shared" si="27"/>
        <v>0.11394735626595291</v>
      </c>
      <c r="AD88" s="1">
        <f t="shared" si="27"/>
        <v>4.1093789738227277E-2</v>
      </c>
      <c r="AE88" s="1">
        <f t="shared" si="27"/>
        <v>2.6396995514182627E-2</v>
      </c>
      <c r="AF88" s="1">
        <f t="shared" si="27"/>
        <v>1.0892377391405479E-2</v>
      </c>
      <c r="AG88" s="1">
        <f t="shared" si="27"/>
        <v>5.7916125880402404E-3</v>
      </c>
      <c r="AH88" s="1">
        <f t="shared" si="27"/>
        <v>4.8670856435953135E-3</v>
      </c>
    </row>
    <row r="89" spans="1:34" x14ac:dyDescent="0.2">
      <c r="A89">
        <v>6105000</v>
      </c>
      <c r="B89">
        <v>505000</v>
      </c>
      <c r="C89">
        <v>25.816831702053001</v>
      </c>
      <c r="E89">
        <f t="shared" si="20"/>
        <v>142.7240108320951</v>
      </c>
      <c r="F89">
        <f t="shared" si="21"/>
        <v>0</v>
      </c>
      <c r="G89">
        <f t="shared" si="22"/>
        <v>4.9091456394954599E-5</v>
      </c>
      <c r="H89">
        <f t="shared" si="23"/>
        <v>5.5871242635160828E-3</v>
      </c>
      <c r="K89" s="1">
        <f t="shared" si="14"/>
        <v>6.2229999999999999</v>
      </c>
      <c r="L89" s="1">
        <f t="shared" si="26"/>
        <v>5.9939999999999998</v>
      </c>
      <c r="M89" s="1">
        <f t="shared" si="26"/>
        <v>4.8959999999999999</v>
      </c>
      <c r="N89" s="1">
        <f t="shared" si="26"/>
        <v>3.577</v>
      </c>
      <c r="O89" s="1">
        <f t="shared" si="26"/>
        <v>1.8220000000000001</v>
      </c>
      <c r="P89" s="1">
        <f t="shared" si="26"/>
        <v>1.0960000000000001</v>
      </c>
      <c r="Q89" s="1">
        <f t="shared" si="26"/>
        <v>0.4710168323124061</v>
      </c>
      <c r="R89" s="1">
        <f t="shared" si="26"/>
        <v>0.27288440646388867</v>
      </c>
      <c r="S89" s="1">
        <f t="shared" si="26"/>
        <v>0.16316287165386928</v>
      </c>
      <c r="T89" s="1">
        <f t="shared" si="26"/>
        <v>9.7101732928777162E-2</v>
      </c>
      <c r="U89" s="1">
        <f t="shared" si="26"/>
        <v>5.849490108939466E-2</v>
      </c>
      <c r="X89" s="1">
        <f t="shared" si="15"/>
        <v>0.49102953068018224</v>
      </c>
      <c r="Y89" s="1">
        <f t="shared" si="27"/>
        <v>0.37967091013139259</v>
      </c>
      <c r="Z89" s="1">
        <f t="shared" si="27"/>
        <v>0.2954657340538831</v>
      </c>
      <c r="AA89" s="1">
        <f t="shared" si="27"/>
        <v>0.22457292802116643</v>
      </c>
      <c r="AB89" s="1">
        <f t="shared" si="27"/>
        <v>0.16475436261295176</v>
      </c>
      <c r="AC89" s="1">
        <f t="shared" si="27"/>
        <v>0.11394735626595291</v>
      </c>
      <c r="AD89" s="1">
        <f t="shared" si="27"/>
        <v>3.9280155653831729E-2</v>
      </c>
      <c r="AE89" s="1">
        <f t="shared" si="27"/>
        <v>2.5228885367775254E-2</v>
      </c>
      <c r="AF89" s="1">
        <f t="shared" si="27"/>
        <v>9.9888026593029054E-3</v>
      </c>
      <c r="AG89" s="1">
        <f t="shared" si="27"/>
        <v>5.2877888678754086E-3</v>
      </c>
      <c r="AH89" s="1">
        <f t="shared" si="27"/>
        <v>4.671582656787329E-3</v>
      </c>
    </row>
    <row r="90" spans="1:34" x14ac:dyDescent="0.2">
      <c r="A90">
        <v>6105000</v>
      </c>
      <c r="B90">
        <v>515000</v>
      </c>
      <c r="C90">
        <v>25.548936052525299</v>
      </c>
      <c r="E90">
        <f t="shared" si="20"/>
        <v>138.2829825683551</v>
      </c>
      <c r="F90">
        <f t="shared" si="21"/>
        <v>0</v>
      </c>
      <c r="G90">
        <f t="shared" si="22"/>
        <v>5.2295283754206512E-5</v>
      </c>
      <c r="H90">
        <f t="shared" si="23"/>
        <v>5.8899934743935943E-3</v>
      </c>
      <c r="K90" s="1">
        <f t="shared" si="14"/>
        <v>6.2229999999999999</v>
      </c>
      <c r="L90" s="1">
        <f t="shared" si="26"/>
        <v>5.9939999999999998</v>
      </c>
      <c r="M90" s="1">
        <f t="shared" si="26"/>
        <v>4.8959999999999999</v>
      </c>
      <c r="N90" s="1">
        <f t="shared" si="26"/>
        <v>3.577</v>
      </c>
      <c r="O90" s="1">
        <f t="shared" si="26"/>
        <v>1.8220000000000001</v>
      </c>
      <c r="P90" s="1">
        <f t="shared" si="26"/>
        <v>1.0960000000000001</v>
      </c>
      <c r="Q90" s="1">
        <f t="shared" si="26"/>
        <v>0.46209054927014304</v>
      </c>
      <c r="R90" s="1">
        <f t="shared" si="26"/>
        <v>0.26546101801547595</v>
      </c>
      <c r="S90" s="1">
        <f t="shared" si="26"/>
        <v>0.15796033814004129</v>
      </c>
      <c r="T90" s="1">
        <f t="shared" si="26"/>
        <v>9.3477104790667342E-2</v>
      </c>
      <c r="U90" s="1">
        <f t="shared" si="26"/>
        <v>5.7086305764178016E-2</v>
      </c>
      <c r="X90" s="1">
        <f t="shared" si="15"/>
        <v>0.49102953068018224</v>
      </c>
      <c r="Y90" s="1">
        <f t="shared" si="27"/>
        <v>0.37967091013139259</v>
      </c>
      <c r="Z90" s="1">
        <f t="shared" si="27"/>
        <v>0.2954657340538831</v>
      </c>
      <c r="AA90" s="1">
        <f t="shared" si="27"/>
        <v>0.22457292802116643</v>
      </c>
      <c r="AB90" s="1">
        <f t="shared" si="27"/>
        <v>0.16475436261295176</v>
      </c>
      <c r="AC90" s="1">
        <f t="shared" si="27"/>
        <v>0.11394735626595291</v>
      </c>
      <c r="AD90" s="1">
        <f t="shared" si="27"/>
        <v>4.0074012381253937E-2</v>
      </c>
      <c r="AE90" s="1">
        <f t="shared" si="27"/>
        <v>2.5743093374716815E-2</v>
      </c>
      <c r="AF90" s="1">
        <f t="shared" si="27"/>
        <v>1.0394667578727968E-2</v>
      </c>
      <c r="AG90" s="1">
        <f t="shared" si="27"/>
        <v>5.5138709903992649E-3</v>
      </c>
      <c r="AH90" s="1">
        <f t="shared" si="27"/>
        <v>4.7569400468571469E-3</v>
      </c>
    </row>
    <row r="91" spans="1:34" x14ac:dyDescent="0.2">
      <c r="A91">
        <v>6105000</v>
      </c>
      <c r="B91">
        <v>525000</v>
      </c>
      <c r="C91">
        <v>25.388888946687299</v>
      </c>
      <c r="E91">
        <f t="shared" si="20"/>
        <v>134.44040786906294</v>
      </c>
      <c r="F91">
        <f t="shared" si="21"/>
        <v>0</v>
      </c>
      <c r="G91">
        <f t="shared" si="22"/>
        <v>5.5327412147800406E-5</v>
      </c>
      <c r="H91">
        <f t="shared" si="23"/>
        <v>6.1924644737600919E-3</v>
      </c>
      <c r="K91" s="1">
        <f t="shared" si="14"/>
        <v>6.2229999999999999</v>
      </c>
      <c r="L91" s="1">
        <f t="shared" si="26"/>
        <v>5.9939999999999998</v>
      </c>
      <c r="M91" s="1">
        <f t="shared" si="26"/>
        <v>4.8959999999999999</v>
      </c>
      <c r="N91" s="1">
        <f t="shared" si="26"/>
        <v>3.577</v>
      </c>
      <c r="O91" s="1">
        <f t="shared" si="26"/>
        <v>1.8220000000000001</v>
      </c>
      <c r="P91" s="1">
        <f t="shared" si="26"/>
        <v>1.0960000000000001</v>
      </c>
      <c r="Q91" s="1">
        <f t="shared" si="26"/>
        <v>0.45675777970362086</v>
      </c>
      <c r="R91" s="1">
        <f t="shared" si="26"/>
        <v>0.26102611271270504</v>
      </c>
      <c r="S91" s="1">
        <f t="shared" si="26"/>
        <v>0.15485222334466736</v>
      </c>
      <c r="T91" s="1">
        <f t="shared" si="26"/>
        <v>9.131166744867919E-2</v>
      </c>
      <c r="U91" s="1">
        <f t="shared" si="26"/>
        <v>5.6244778081681809E-2</v>
      </c>
      <c r="X91" s="1">
        <f t="shared" si="15"/>
        <v>0.49102953068018224</v>
      </c>
      <c r="Y91" s="1">
        <f t="shared" si="27"/>
        <v>0.37967091013139259</v>
      </c>
      <c r="Z91" s="1">
        <f t="shared" si="27"/>
        <v>0.2954657340538831</v>
      </c>
      <c r="AA91" s="1">
        <f t="shared" si="27"/>
        <v>0.22457292802116643</v>
      </c>
      <c r="AB91" s="1">
        <f t="shared" si="27"/>
        <v>0.16475436261295176</v>
      </c>
      <c r="AC91" s="1">
        <f t="shared" si="27"/>
        <v>0.11394735626595291</v>
      </c>
      <c r="AD91" s="1">
        <f t="shared" si="27"/>
        <v>4.0679077257449778E-2</v>
      </c>
      <c r="AE91" s="1">
        <f t="shared" si="27"/>
        <v>2.6131625950753648E-2</v>
      </c>
      <c r="AF91" s="1">
        <f t="shared" si="27"/>
        <v>1.0692354659757585E-2</v>
      </c>
      <c r="AG91" s="1">
        <f t="shared" si="27"/>
        <v>5.6799750491002294E-3</v>
      </c>
      <c r="AH91" s="1">
        <f t="shared" si="27"/>
        <v>4.8222404379059574E-3</v>
      </c>
    </row>
    <row r="92" spans="1:34" x14ac:dyDescent="0.2">
      <c r="A92">
        <v>6105000</v>
      </c>
      <c r="B92">
        <v>535000</v>
      </c>
      <c r="C92">
        <v>24.647368355801198</v>
      </c>
      <c r="E92">
        <f t="shared" si="20"/>
        <v>131.24886006362112</v>
      </c>
      <c r="F92">
        <f t="shared" si="21"/>
        <v>0</v>
      </c>
      <c r="G92">
        <f t="shared" si="22"/>
        <v>5.8050894987633722E-5</v>
      </c>
      <c r="H92">
        <f t="shared" si="23"/>
        <v>6.3075244978999497E-3</v>
      </c>
      <c r="K92" s="1">
        <f t="shared" si="14"/>
        <v>6.2229999999999999</v>
      </c>
      <c r="L92" s="1">
        <f t="shared" si="26"/>
        <v>5.9939999999999998</v>
      </c>
      <c r="M92" s="1">
        <f t="shared" si="26"/>
        <v>4.8959999999999999</v>
      </c>
      <c r="N92" s="1">
        <f t="shared" si="26"/>
        <v>3.577</v>
      </c>
      <c r="O92" s="1">
        <f t="shared" si="26"/>
        <v>1.8220000000000001</v>
      </c>
      <c r="P92" s="1">
        <f t="shared" si="26"/>
        <v>1.0960000000000001</v>
      </c>
      <c r="Q92" s="1">
        <f t="shared" si="26"/>
        <v>0.432050313615296</v>
      </c>
      <c r="R92" s="1">
        <f t="shared" si="26"/>
        <v>0.24047857713925114</v>
      </c>
      <c r="S92" s="1">
        <f t="shared" si="26"/>
        <v>0.14045189346965925</v>
      </c>
      <c r="T92" s="1">
        <f t="shared" si="26"/>
        <v>8.1278893853990231E-2</v>
      </c>
      <c r="U92" s="1">
        <f t="shared" si="26"/>
        <v>5.2345862814802704E-2</v>
      </c>
      <c r="X92" s="1">
        <f t="shared" si="15"/>
        <v>0.49102953068018224</v>
      </c>
      <c r="Y92" s="1">
        <f t="shared" si="27"/>
        <v>0.37967091013139259</v>
      </c>
      <c r="Z92" s="1">
        <f t="shared" si="27"/>
        <v>0.2954657340538831</v>
      </c>
      <c r="AA92" s="1">
        <f t="shared" si="27"/>
        <v>0.22457292802116643</v>
      </c>
      <c r="AB92" s="1">
        <f t="shared" si="27"/>
        <v>0.16475436261295176</v>
      </c>
      <c r="AC92" s="1">
        <f t="shared" si="27"/>
        <v>0.11394735626595291</v>
      </c>
      <c r="AD92" s="1">
        <f t="shared" si="27"/>
        <v>4.4617695349760109E-2</v>
      </c>
      <c r="AE92" s="1">
        <f t="shared" si="27"/>
        <v>2.8637945983587119E-2</v>
      </c>
      <c r="AF92" s="1">
        <f t="shared" si="27"/>
        <v>1.2507593015533803E-2</v>
      </c>
      <c r="AG92" s="1">
        <f t="shared" si="27"/>
        <v>6.6921555433927188E-3</v>
      </c>
      <c r="AH92" s="1">
        <f t="shared" si="27"/>
        <v>5.2502142797179992E-3</v>
      </c>
    </row>
    <row r="93" spans="1:34" x14ac:dyDescent="0.2">
      <c r="A93">
        <v>6105000</v>
      </c>
      <c r="B93">
        <v>545000</v>
      </c>
      <c r="C93">
        <v>25.308474556874401</v>
      </c>
      <c r="E93">
        <f t="shared" si="20"/>
        <v>128.7567600866067</v>
      </c>
      <c r="F93">
        <f t="shared" si="21"/>
        <v>0</v>
      </c>
      <c r="G93">
        <f t="shared" si="22"/>
        <v>6.0319803772092527E-5</v>
      </c>
      <c r="H93">
        <f t="shared" si="23"/>
        <v>6.7298496186001741E-3</v>
      </c>
      <c r="K93" s="1">
        <f t="shared" si="14"/>
        <v>6.2229999999999999</v>
      </c>
      <c r="L93" s="1">
        <f t="shared" si="26"/>
        <v>5.9939999999999998</v>
      </c>
      <c r="M93" s="1">
        <f t="shared" si="26"/>
        <v>4.8959999999999999</v>
      </c>
      <c r="N93" s="1">
        <f t="shared" si="26"/>
        <v>3.577</v>
      </c>
      <c r="O93" s="1">
        <f t="shared" si="26"/>
        <v>1.8220000000000001</v>
      </c>
      <c r="P93" s="1">
        <f t="shared" si="26"/>
        <v>1.0960000000000001</v>
      </c>
      <c r="Q93" s="1">
        <f t="shared" si="26"/>
        <v>0.45407837223505509</v>
      </c>
      <c r="R93" s="1">
        <f t="shared" si="26"/>
        <v>0.25879782997098966</v>
      </c>
      <c r="S93" s="1">
        <f t="shared" si="26"/>
        <v>0.15329057589450085</v>
      </c>
      <c r="T93" s="1">
        <f t="shared" si="26"/>
        <v>9.0223660754510659E-2</v>
      </c>
      <c r="U93" s="1">
        <f t="shared" si="26"/>
        <v>5.5821959220045583E-2</v>
      </c>
      <c r="X93" s="1">
        <f t="shared" si="15"/>
        <v>0.49102953068018224</v>
      </c>
      <c r="Y93" s="1">
        <f t="shared" si="27"/>
        <v>0.37967091013139259</v>
      </c>
      <c r="Z93" s="1">
        <f t="shared" si="27"/>
        <v>0.2954657340538831</v>
      </c>
      <c r="AA93" s="1">
        <f t="shared" si="27"/>
        <v>0.22457292802116643</v>
      </c>
      <c r="AB93" s="1">
        <f t="shared" si="27"/>
        <v>0.16475436261295176</v>
      </c>
      <c r="AC93" s="1">
        <f t="shared" si="27"/>
        <v>0.11394735626595291</v>
      </c>
      <c r="AD93" s="1">
        <f t="shared" si="27"/>
        <v>4.1018365853683153E-2</v>
      </c>
      <c r="AE93" s="1">
        <f t="shared" si="27"/>
        <v>2.6348776978078834E-2</v>
      </c>
      <c r="AF93" s="1">
        <f t="shared" si="27"/>
        <v>1.0856210857516623E-2</v>
      </c>
      <c r="AG93" s="1">
        <f t="shared" si="27"/>
        <v>5.7714270576553154E-3</v>
      </c>
      <c r="AH93" s="1">
        <f t="shared" si="27"/>
        <v>4.8589248455692593E-3</v>
      </c>
    </row>
    <row r="94" spans="1:34" x14ac:dyDescent="0.2">
      <c r="A94">
        <v>6105000</v>
      </c>
      <c r="B94">
        <v>555000</v>
      </c>
      <c r="C94">
        <v>24.848214285714299</v>
      </c>
      <c r="E94">
        <f t="shared" si="20"/>
        <v>127.00528834658815</v>
      </c>
      <c r="F94">
        <f t="shared" si="21"/>
        <v>0</v>
      </c>
      <c r="G94">
        <f t="shared" si="22"/>
        <v>6.1994960887400263E-5</v>
      </c>
      <c r="H94">
        <f t="shared" si="23"/>
        <v>6.7909580002249361E-3</v>
      </c>
      <c r="K94" s="1">
        <f t="shared" si="14"/>
        <v>6.2229999999999999</v>
      </c>
      <c r="L94" s="1">
        <f t="shared" ref="L94:U103" si="28">L$2+L$3*$C94</f>
        <v>5.9939999999999998</v>
      </c>
      <c r="M94" s="1">
        <f t="shared" si="28"/>
        <v>4.8959999999999999</v>
      </c>
      <c r="N94" s="1">
        <f t="shared" si="28"/>
        <v>3.577</v>
      </c>
      <c r="O94" s="1">
        <f t="shared" si="28"/>
        <v>1.8220000000000001</v>
      </c>
      <c r="P94" s="1">
        <f t="shared" si="28"/>
        <v>1.0960000000000001</v>
      </c>
      <c r="Q94" s="1">
        <f t="shared" si="28"/>
        <v>0.43874250000000048</v>
      </c>
      <c r="R94" s="1">
        <f t="shared" si="28"/>
        <v>0.24604401785714314</v>
      </c>
      <c r="S94" s="1">
        <f t="shared" si="28"/>
        <v>0.14435232142857168</v>
      </c>
      <c r="T94" s="1">
        <f t="shared" si="28"/>
        <v>8.3996339285714483E-2</v>
      </c>
      <c r="U94" s="1">
        <f t="shared" si="28"/>
        <v>5.340191071428578E-2</v>
      </c>
      <c r="X94" s="1">
        <f t="shared" si="15"/>
        <v>0.49102953068018224</v>
      </c>
      <c r="Y94" s="1">
        <f t="shared" ref="Y94:AH103" si="29">SQRT(Y$2+2*Y$3*$C94+Y$4*$C94^2+Y$5)</f>
        <v>0.37967091013139259</v>
      </c>
      <c r="Z94" s="1">
        <f t="shared" si="29"/>
        <v>0.2954657340538831</v>
      </c>
      <c r="AA94" s="1">
        <f t="shared" si="29"/>
        <v>0.22457292802116643</v>
      </c>
      <c r="AB94" s="1">
        <f t="shared" si="29"/>
        <v>0.16475436261295176</v>
      </c>
      <c r="AC94" s="1">
        <f t="shared" si="29"/>
        <v>0.11394735626595291</v>
      </c>
      <c r="AD94" s="1">
        <f t="shared" si="29"/>
        <v>4.3381398306980262E-2</v>
      </c>
      <c r="AE94" s="1">
        <f t="shared" si="29"/>
        <v>2.7853587298847925E-2</v>
      </c>
      <c r="AF94" s="1">
        <f t="shared" si="29"/>
        <v>1.1954777571836888E-2</v>
      </c>
      <c r="AG94" s="1">
        <f t="shared" si="29"/>
        <v>6.3842165644330687E-3</v>
      </c>
      <c r="AH94" s="1">
        <f t="shared" si="29"/>
        <v>5.1154373282556445E-3</v>
      </c>
    </row>
    <row r="95" spans="1:34" x14ac:dyDescent="0.2">
      <c r="A95">
        <v>6105000</v>
      </c>
      <c r="B95">
        <v>565000</v>
      </c>
      <c r="C95">
        <v>26.198333390553799</v>
      </c>
      <c r="E95">
        <f t="shared" si="20"/>
        <v>126.02532788292996</v>
      </c>
      <c r="F95">
        <f t="shared" si="21"/>
        <v>0</v>
      </c>
      <c r="G95">
        <f t="shared" si="22"/>
        <v>6.2962842737513506E-5</v>
      </c>
      <c r="H95">
        <f t="shared" si="23"/>
        <v>7.2717252757380346E-3</v>
      </c>
      <c r="K95" s="1">
        <f t="shared" si="14"/>
        <v>6.2229999999999999</v>
      </c>
      <c r="L95" s="1">
        <f t="shared" si="28"/>
        <v>5.9939999999999998</v>
      </c>
      <c r="M95" s="1">
        <f t="shared" si="28"/>
        <v>4.8959999999999999</v>
      </c>
      <c r="N95" s="1">
        <f t="shared" si="28"/>
        <v>3.577</v>
      </c>
      <c r="O95" s="1">
        <f t="shared" si="28"/>
        <v>1.8220000000000001</v>
      </c>
      <c r="P95" s="1">
        <f t="shared" si="28"/>
        <v>1.0960000000000001</v>
      </c>
      <c r="Q95" s="1">
        <f t="shared" si="28"/>
        <v>0.48372846857325269</v>
      </c>
      <c r="R95" s="1">
        <f t="shared" si="28"/>
        <v>0.28345581825224575</v>
      </c>
      <c r="S95" s="1">
        <f t="shared" si="28"/>
        <v>0.17057163444455475</v>
      </c>
      <c r="T95" s="1">
        <f t="shared" si="28"/>
        <v>0.10226345077419291</v>
      </c>
      <c r="U95" s="1">
        <f t="shared" si="28"/>
        <v>6.0500836967531876E-2</v>
      </c>
      <c r="X95" s="1">
        <f t="shared" si="15"/>
        <v>0.49102953068018224</v>
      </c>
      <c r="Y95" s="1">
        <f t="shared" si="29"/>
        <v>0.37967091013139259</v>
      </c>
      <c r="Z95" s="1">
        <f t="shared" si="29"/>
        <v>0.2954657340538831</v>
      </c>
      <c r="AA95" s="1">
        <f t="shared" si="29"/>
        <v>0.22457292802116643</v>
      </c>
      <c r="AB95" s="1">
        <f t="shared" si="29"/>
        <v>0.16475436261295176</v>
      </c>
      <c r="AC95" s="1">
        <f t="shared" si="29"/>
        <v>0.11394735626595291</v>
      </c>
      <c r="AD95" s="1">
        <f t="shared" si="29"/>
        <v>3.865004335690405E-2</v>
      </c>
      <c r="AE95" s="1">
        <f t="shared" si="29"/>
        <v>2.480798421144698E-2</v>
      </c>
      <c r="AF95" s="1">
        <f t="shared" si="29"/>
        <v>9.6344967099935772E-3</v>
      </c>
      <c r="AG95" s="1">
        <f t="shared" si="29"/>
        <v>5.092285544048997E-3</v>
      </c>
      <c r="AH95" s="1">
        <f t="shared" si="29"/>
        <v>4.6044641912882543E-3</v>
      </c>
    </row>
    <row r="96" spans="1:34" x14ac:dyDescent="0.2">
      <c r="A96">
        <v>6105000</v>
      </c>
      <c r="B96">
        <v>575000</v>
      </c>
      <c r="C96">
        <v>26.627586167434199</v>
      </c>
      <c r="E96">
        <f t="shared" si="20"/>
        <v>125.83490480784732</v>
      </c>
      <c r="F96">
        <f t="shared" si="21"/>
        <v>0</v>
      </c>
      <c r="G96">
        <f t="shared" si="22"/>
        <v>6.315354737427752E-5</v>
      </c>
      <c r="H96">
        <f t="shared" si="23"/>
        <v>7.4132563697935569E-3</v>
      </c>
      <c r="K96" s="1">
        <f t="shared" si="14"/>
        <v>6.2229999999999999</v>
      </c>
      <c r="L96" s="1">
        <f t="shared" si="28"/>
        <v>5.9939999999999998</v>
      </c>
      <c r="M96" s="1">
        <f t="shared" si="28"/>
        <v>4.8959999999999999</v>
      </c>
      <c r="N96" s="1">
        <f t="shared" si="28"/>
        <v>3.577</v>
      </c>
      <c r="O96" s="1">
        <f t="shared" si="28"/>
        <v>1.8220000000000001</v>
      </c>
      <c r="P96" s="1">
        <f t="shared" si="28"/>
        <v>1.0960000000000001</v>
      </c>
      <c r="Q96" s="1">
        <f t="shared" si="28"/>
        <v>0.4980311710989076</v>
      </c>
      <c r="R96" s="1">
        <f t="shared" si="28"/>
        <v>0.29535041269960161</v>
      </c>
      <c r="S96" s="1">
        <f t="shared" si="28"/>
        <v>0.17890772337157218</v>
      </c>
      <c r="T96" s="1">
        <f t="shared" si="28"/>
        <v>0.10807124084538472</v>
      </c>
      <c r="U96" s="1">
        <f t="shared" si="28"/>
        <v>6.2757848068368996E-2</v>
      </c>
      <c r="X96" s="1">
        <f t="shared" si="15"/>
        <v>0.49102953068018224</v>
      </c>
      <c r="Y96" s="1">
        <f t="shared" si="29"/>
        <v>0.37967091013139259</v>
      </c>
      <c r="Z96" s="1">
        <f t="shared" si="29"/>
        <v>0.2954657340538831</v>
      </c>
      <c r="AA96" s="1">
        <f t="shared" si="29"/>
        <v>0.22457292802116643</v>
      </c>
      <c r="AB96" s="1">
        <f t="shared" si="29"/>
        <v>0.16475436261295176</v>
      </c>
      <c r="AC96" s="1">
        <f t="shared" si="29"/>
        <v>0.11394735626595291</v>
      </c>
      <c r="AD96" s="1">
        <f t="shared" si="29"/>
        <v>3.8673182822103823E-2</v>
      </c>
      <c r="AE96" s="1">
        <f t="shared" si="29"/>
        <v>2.4790862330497029E-2</v>
      </c>
      <c r="AF96" s="1">
        <f t="shared" si="29"/>
        <v>9.5803716675013952E-3</v>
      </c>
      <c r="AG96" s="1">
        <f t="shared" si="29"/>
        <v>5.0677949124467185E-3</v>
      </c>
      <c r="AH96" s="1">
        <f t="shared" si="29"/>
        <v>4.6082460968813813E-3</v>
      </c>
    </row>
    <row r="97" spans="1:34" x14ac:dyDescent="0.2">
      <c r="A97">
        <v>6105000</v>
      </c>
      <c r="B97">
        <v>585000</v>
      </c>
      <c r="C97">
        <v>26.382352941176499</v>
      </c>
      <c r="E97">
        <f t="shared" si="20"/>
        <v>126.43758645276333</v>
      </c>
      <c r="F97">
        <f t="shared" si="21"/>
        <v>0</v>
      </c>
      <c r="G97">
        <f t="shared" si="22"/>
        <v>6.2552922634344867E-5</v>
      </c>
      <c r="H97">
        <f t="shared" si="23"/>
        <v>7.2751273900208864E-3</v>
      </c>
      <c r="K97" s="1">
        <f t="shared" si="14"/>
        <v>6.2229999999999999</v>
      </c>
      <c r="L97" s="1">
        <f t="shared" si="28"/>
        <v>5.9939999999999998</v>
      </c>
      <c r="M97" s="1">
        <f t="shared" si="28"/>
        <v>4.8959999999999999</v>
      </c>
      <c r="N97" s="1">
        <f t="shared" si="28"/>
        <v>3.577</v>
      </c>
      <c r="O97" s="1">
        <f t="shared" si="28"/>
        <v>1.8220000000000001</v>
      </c>
      <c r="P97" s="1">
        <f t="shared" si="28"/>
        <v>1.0960000000000001</v>
      </c>
      <c r="Q97" s="1">
        <f t="shared" si="28"/>
        <v>0.48986000000000107</v>
      </c>
      <c r="R97" s="1">
        <f t="shared" si="28"/>
        <v>0.28855500000000078</v>
      </c>
      <c r="S97" s="1">
        <f t="shared" si="28"/>
        <v>0.17414529411764762</v>
      </c>
      <c r="T97" s="1">
        <f t="shared" si="28"/>
        <v>0.10475323529411806</v>
      </c>
      <c r="U97" s="1">
        <f t="shared" si="28"/>
        <v>6.1468411764706035E-2</v>
      </c>
      <c r="X97" s="1">
        <f t="shared" si="15"/>
        <v>0.49102953068018224</v>
      </c>
      <c r="Y97" s="1">
        <f t="shared" si="29"/>
        <v>0.37967091013139259</v>
      </c>
      <c r="Z97" s="1">
        <f t="shared" si="29"/>
        <v>0.2954657340538831</v>
      </c>
      <c r="AA97" s="1">
        <f t="shared" si="29"/>
        <v>0.22457292802116643</v>
      </c>
      <c r="AB97" s="1">
        <f t="shared" si="29"/>
        <v>0.16475436261295176</v>
      </c>
      <c r="AC97" s="1">
        <f t="shared" si="29"/>
        <v>0.11394735626595291</v>
      </c>
      <c r="AD97" s="1">
        <f t="shared" si="29"/>
        <v>3.8564186148383965E-2</v>
      </c>
      <c r="AE97" s="1">
        <f t="shared" si="29"/>
        <v>2.4740844484640159E-2</v>
      </c>
      <c r="AF97" s="1">
        <f t="shared" si="29"/>
        <v>9.5654660178379567E-3</v>
      </c>
      <c r="AG97" s="1">
        <f t="shared" si="29"/>
        <v>5.0557772976116046E-3</v>
      </c>
      <c r="AH97" s="1">
        <f t="shared" si="29"/>
        <v>4.5957232450756546E-3</v>
      </c>
    </row>
    <row r="98" spans="1:34" x14ac:dyDescent="0.2">
      <c r="A98">
        <v>6105000</v>
      </c>
      <c r="B98">
        <v>595000</v>
      </c>
      <c r="C98">
        <v>25.872499918937699</v>
      </c>
      <c r="E98">
        <f t="shared" si="20"/>
        <v>127.82215484023105</v>
      </c>
      <c r="F98">
        <f t="shared" si="21"/>
        <v>0</v>
      </c>
      <c r="G98">
        <f t="shared" si="22"/>
        <v>6.1205116747662164E-5</v>
      </c>
      <c r="H98">
        <f t="shared" si="23"/>
        <v>6.9808064263706549E-3</v>
      </c>
      <c r="K98" s="1">
        <f t="shared" si="14"/>
        <v>6.2229999999999999</v>
      </c>
      <c r="L98" s="1">
        <f t="shared" si="28"/>
        <v>5.9939999999999998</v>
      </c>
      <c r="M98" s="1">
        <f t="shared" si="28"/>
        <v>4.8959999999999999</v>
      </c>
      <c r="N98" s="1">
        <f t="shared" si="28"/>
        <v>3.577</v>
      </c>
      <c r="O98" s="1">
        <f t="shared" si="28"/>
        <v>1.8220000000000001</v>
      </c>
      <c r="P98" s="1">
        <f t="shared" si="28"/>
        <v>1.0960000000000001</v>
      </c>
      <c r="Q98" s="1">
        <f t="shared" si="28"/>
        <v>0.47287169729900425</v>
      </c>
      <c r="R98" s="1">
        <f t="shared" si="28"/>
        <v>0.2744269727537636</v>
      </c>
      <c r="S98" s="1">
        <f t="shared" si="28"/>
        <v>0.16424394842577011</v>
      </c>
      <c r="T98" s="1">
        <f t="shared" si="28"/>
        <v>9.7854923903227087E-2</v>
      </c>
      <c r="U98" s="1">
        <f t="shared" si="28"/>
        <v>5.8787604573774424E-2</v>
      </c>
      <c r="X98" s="1">
        <f t="shared" si="15"/>
        <v>0.49102953068018224</v>
      </c>
      <c r="Y98" s="1">
        <f t="shared" si="29"/>
        <v>0.37967091013139259</v>
      </c>
      <c r="Z98" s="1">
        <f t="shared" si="29"/>
        <v>0.2954657340538831</v>
      </c>
      <c r="AA98" s="1">
        <f t="shared" si="29"/>
        <v>0.22457292802116643</v>
      </c>
      <c r="AB98" s="1">
        <f t="shared" si="29"/>
        <v>0.16475436261295176</v>
      </c>
      <c r="AC98" s="1">
        <f t="shared" si="29"/>
        <v>0.11394735626595291</v>
      </c>
      <c r="AD98" s="1">
        <f t="shared" si="29"/>
        <v>3.9150892881240074E-2</v>
      </c>
      <c r="AE98" s="1">
        <f t="shared" si="29"/>
        <v>2.5144238479724291E-2</v>
      </c>
      <c r="AF98" s="1">
        <f t="shared" si="29"/>
        <v>9.9200875105340085E-3</v>
      </c>
      <c r="AG98" s="1">
        <f t="shared" si="29"/>
        <v>5.2496242338596049E-3</v>
      </c>
      <c r="AH98" s="1">
        <f t="shared" si="29"/>
        <v>4.6577365355733582E-3</v>
      </c>
    </row>
    <row r="99" spans="1:34" x14ac:dyDescent="0.2">
      <c r="A99">
        <v>6105000</v>
      </c>
      <c r="B99">
        <v>605000</v>
      </c>
      <c r="C99">
        <v>26.5605264211956</v>
      </c>
      <c r="E99">
        <f t="shared" si="20"/>
        <v>129.96362286424613</v>
      </c>
      <c r="F99">
        <f t="shared" si="21"/>
        <v>0</v>
      </c>
      <c r="G99">
        <f t="shared" si="22"/>
        <v>5.920472681861875E-5</v>
      </c>
      <c r="H99">
        <f t="shared" si="23"/>
        <v>6.9322230876301657E-3</v>
      </c>
      <c r="K99" s="1">
        <f t="shared" si="14"/>
        <v>6.2229999999999999</v>
      </c>
      <c r="L99" s="1">
        <f t="shared" si="28"/>
        <v>5.9939999999999998</v>
      </c>
      <c r="M99" s="1">
        <f t="shared" si="28"/>
        <v>4.8959999999999999</v>
      </c>
      <c r="N99" s="1">
        <f t="shared" si="28"/>
        <v>3.577</v>
      </c>
      <c r="O99" s="1">
        <f t="shared" si="28"/>
        <v>1.8220000000000001</v>
      </c>
      <c r="P99" s="1">
        <f t="shared" si="28"/>
        <v>1.0960000000000001</v>
      </c>
      <c r="Q99" s="1">
        <f t="shared" si="28"/>
        <v>0.49579674035423749</v>
      </c>
      <c r="R99" s="1">
        <f t="shared" si="28"/>
        <v>0.29349218713133007</v>
      </c>
      <c r="S99" s="1">
        <f t="shared" si="28"/>
        <v>0.17760542309961852</v>
      </c>
      <c r="T99" s="1">
        <f t="shared" si="28"/>
        <v>0.10716392247877649</v>
      </c>
      <c r="U99" s="1">
        <f t="shared" si="28"/>
        <v>6.240524792264647E-2</v>
      </c>
      <c r="X99" s="1">
        <f t="shared" si="15"/>
        <v>0.49102953068018224</v>
      </c>
      <c r="Y99" s="1">
        <f t="shared" si="29"/>
        <v>0.37967091013139259</v>
      </c>
      <c r="Z99" s="1">
        <f t="shared" si="29"/>
        <v>0.2954657340538831</v>
      </c>
      <c r="AA99" s="1">
        <f t="shared" si="29"/>
        <v>0.22457292802116643</v>
      </c>
      <c r="AB99" s="1">
        <f t="shared" si="29"/>
        <v>0.16475436261295176</v>
      </c>
      <c r="AC99" s="1">
        <f t="shared" si="29"/>
        <v>0.11394735626595291</v>
      </c>
      <c r="AD99" s="1">
        <f t="shared" si="29"/>
        <v>3.861806122845917E-2</v>
      </c>
      <c r="AE99" s="1">
        <f t="shared" si="29"/>
        <v>2.4761360625364562E-2</v>
      </c>
      <c r="AF99" s="1">
        <f t="shared" si="29"/>
        <v>9.5641314934241193E-3</v>
      </c>
      <c r="AG99" s="1">
        <f t="shared" si="29"/>
        <v>5.0576108082294831E-3</v>
      </c>
      <c r="AH99" s="1">
        <f t="shared" si="29"/>
        <v>4.6020829227674939E-3</v>
      </c>
    </row>
    <row r="100" spans="1:34" x14ac:dyDescent="0.2">
      <c r="A100">
        <v>6105000</v>
      </c>
      <c r="B100">
        <v>615000</v>
      </c>
      <c r="C100">
        <v>26.083870918519999</v>
      </c>
      <c r="E100">
        <f t="shared" si="20"/>
        <v>132.82538638377829</v>
      </c>
      <c r="F100">
        <f t="shared" si="21"/>
        <v>0</v>
      </c>
      <c r="G100">
        <f t="shared" si="22"/>
        <v>5.6681041818507019E-5</v>
      </c>
      <c r="H100">
        <f t="shared" si="23"/>
        <v>6.5176245173520532E-3</v>
      </c>
      <c r="K100" s="1">
        <f t="shared" si="14"/>
        <v>6.2229999999999999</v>
      </c>
      <c r="L100" s="1">
        <f t="shared" si="28"/>
        <v>5.9939999999999998</v>
      </c>
      <c r="M100" s="1">
        <f t="shared" si="28"/>
        <v>4.8959999999999999</v>
      </c>
      <c r="N100" s="1">
        <f t="shared" si="28"/>
        <v>3.577</v>
      </c>
      <c r="O100" s="1">
        <f t="shared" si="28"/>
        <v>1.8220000000000001</v>
      </c>
      <c r="P100" s="1">
        <f t="shared" si="28"/>
        <v>1.0960000000000001</v>
      </c>
      <c r="Q100" s="1">
        <f t="shared" si="28"/>
        <v>0.47991457900508638</v>
      </c>
      <c r="R100" s="1">
        <f t="shared" si="28"/>
        <v>0.28028406315218912</v>
      </c>
      <c r="S100" s="1">
        <f t="shared" si="28"/>
        <v>0.16834877323765834</v>
      </c>
      <c r="T100" s="1">
        <f t="shared" si="28"/>
        <v>0.10071477352757563</v>
      </c>
      <c r="U100" s="1">
        <f t="shared" si="28"/>
        <v>5.9898993289578137E-2</v>
      </c>
      <c r="X100" s="1">
        <f t="shared" si="15"/>
        <v>0.49102953068018224</v>
      </c>
      <c r="Y100" s="1">
        <f t="shared" si="29"/>
        <v>0.37967091013139259</v>
      </c>
      <c r="Z100" s="1">
        <f t="shared" si="29"/>
        <v>0.2954657340538831</v>
      </c>
      <c r="AA100" s="1">
        <f t="shared" si="29"/>
        <v>0.22457292802116643</v>
      </c>
      <c r="AB100" s="1">
        <f t="shared" si="29"/>
        <v>0.16475436261295176</v>
      </c>
      <c r="AC100" s="1">
        <f t="shared" si="29"/>
        <v>0.11394735626595291</v>
      </c>
      <c r="AD100" s="1">
        <f t="shared" si="29"/>
        <v>3.8775624589898125E-2</v>
      </c>
      <c r="AE100" s="1">
        <f t="shared" si="29"/>
        <v>2.4894743585897428E-2</v>
      </c>
      <c r="AF100" s="1">
        <f t="shared" si="29"/>
        <v>9.7115297301549504E-3</v>
      </c>
      <c r="AG100" s="1">
        <f t="shared" si="29"/>
        <v>5.1343498879133096E-3</v>
      </c>
      <c r="AH100" s="1">
        <f t="shared" si="29"/>
        <v>4.61771613819318E-3</v>
      </c>
    </row>
    <row r="101" spans="1:34" x14ac:dyDescent="0.2">
      <c r="A101">
        <v>6105000</v>
      </c>
      <c r="B101">
        <v>625000</v>
      </c>
      <c r="C101">
        <v>26.759615457974899</v>
      </c>
      <c r="E101">
        <f t="shared" si="20"/>
        <v>136.36210348920258</v>
      </c>
      <c r="F101">
        <f t="shared" si="21"/>
        <v>0</v>
      </c>
      <c r="G101">
        <f t="shared" si="22"/>
        <v>5.3778986838680826E-5</v>
      </c>
      <c r="H101">
        <f t="shared" si="23"/>
        <v>6.3441282641927164E-3</v>
      </c>
      <c r="K101" s="1">
        <f t="shared" si="14"/>
        <v>6.2229999999999999</v>
      </c>
      <c r="L101" s="1">
        <f t="shared" si="28"/>
        <v>5.9939999999999998</v>
      </c>
      <c r="M101" s="1">
        <f t="shared" si="28"/>
        <v>4.8959999999999999</v>
      </c>
      <c r="N101" s="1">
        <f t="shared" si="28"/>
        <v>3.577</v>
      </c>
      <c r="O101" s="1">
        <f t="shared" si="28"/>
        <v>1.8220000000000001</v>
      </c>
      <c r="P101" s="1">
        <f t="shared" si="28"/>
        <v>1.0960000000000001</v>
      </c>
      <c r="Q101" s="1">
        <f t="shared" si="28"/>
        <v>0.50243038705972376</v>
      </c>
      <c r="R101" s="1">
        <f t="shared" si="28"/>
        <v>0.29900894434048442</v>
      </c>
      <c r="S101" s="1">
        <f t="shared" si="28"/>
        <v>0.18147173219387253</v>
      </c>
      <c r="T101" s="1">
        <f t="shared" si="28"/>
        <v>0.10985759714640042</v>
      </c>
      <c r="U101" s="1">
        <f t="shared" si="28"/>
        <v>6.3452058078032017E-2</v>
      </c>
      <c r="X101" s="1">
        <f t="shared" si="15"/>
        <v>0.49102953068018224</v>
      </c>
      <c r="Y101" s="1">
        <f t="shared" si="29"/>
        <v>0.37967091013139259</v>
      </c>
      <c r="Z101" s="1">
        <f t="shared" si="29"/>
        <v>0.2954657340538831</v>
      </c>
      <c r="AA101" s="1">
        <f t="shared" si="29"/>
        <v>0.22457292802116643</v>
      </c>
      <c r="AB101" s="1">
        <f t="shared" si="29"/>
        <v>0.16475436261295176</v>
      </c>
      <c r="AC101" s="1">
        <f t="shared" si="29"/>
        <v>0.11394735626595291</v>
      </c>
      <c r="AD101" s="1">
        <f t="shared" si="29"/>
        <v>3.8836983868014159E-2</v>
      </c>
      <c r="AE101" s="1">
        <f t="shared" si="29"/>
        <v>2.4883542518902572E-2</v>
      </c>
      <c r="AF101" s="1">
        <f t="shared" si="29"/>
        <v>9.6388773526671478E-3</v>
      </c>
      <c r="AG101" s="1">
        <f t="shared" si="29"/>
        <v>5.102865181254755E-3</v>
      </c>
      <c r="AH101" s="1">
        <f t="shared" si="29"/>
        <v>4.6263629271480252E-3</v>
      </c>
    </row>
    <row r="102" spans="1:34" x14ac:dyDescent="0.2">
      <c r="A102">
        <v>6105000</v>
      </c>
      <c r="B102">
        <v>655000</v>
      </c>
      <c r="C102">
        <v>26.0687500635783</v>
      </c>
      <c r="E102">
        <f t="shared" si="20"/>
        <v>150.5016387551976</v>
      </c>
      <c r="F102">
        <f t="shared" si="21"/>
        <v>0</v>
      </c>
      <c r="G102">
        <f t="shared" si="22"/>
        <v>4.4148661620864213E-5</v>
      </c>
      <c r="H102">
        <f t="shared" si="23"/>
        <v>5.0736116406460783E-3</v>
      </c>
      <c r="K102" s="1">
        <f t="shared" si="14"/>
        <v>6.2229999999999999</v>
      </c>
      <c r="L102" s="1">
        <f t="shared" si="28"/>
        <v>5.9939999999999998</v>
      </c>
      <c r="M102" s="1">
        <f t="shared" si="28"/>
        <v>4.8959999999999999</v>
      </c>
      <c r="N102" s="1">
        <f t="shared" si="28"/>
        <v>3.577</v>
      </c>
      <c r="O102" s="1">
        <f t="shared" si="28"/>
        <v>1.8220000000000001</v>
      </c>
      <c r="P102" s="1">
        <f t="shared" si="28"/>
        <v>1.0960000000000001</v>
      </c>
      <c r="Q102" s="1">
        <f t="shared" si="28"/>
        <v>0.47941075211842898</v>
      </c>
      <c r="R102" s="1">
        <f t="shared" si="28"/>
        <v>0.27986506426175461</v>
      </c>
      <c r="S102" s="1">
        <f t="shared" si="28"/>
        <v>0.1680551262346906</v>
      </c>
      <c r="T102" s="1">
        <f t="shared" si="28"/>
        <v>0.10051018836021441</v>
      </c>
      <c r="U102" s="1">
        <f t="shared" si="28"/>
        <v>5.981948783429468E-2</v>
      </c>
      <c r="X102" s="1">
        <f t="shared" si="15"/>
        <v>0.49102953068018224</v>
      </c>
      <c r="Y102" s="1">
        <f t="shared" si="29"/>
        <v>0.37967091013139259</v>
      </c>
      <c r="Z102" s="1">
        <f t="shared" si="29"/>
        <v>0.2954657340538831</v>
      </c>
      <c r="AA102" s="1">
        <f t="shared" si="29"/>
        <v>0.22457292802116643</v>
      </c>
      <c r="AB102" s="1">
        <f t="shared" si="29"/>
        <v>0.16475436261295176</v>
      </c>
      <c r="AC102" s="1">
        <f t="shared" si="29"/>
        <v>0.11394735626595291</v>
      </c>
      <c r="AD102" s="1">
        <f t="shared" si="29"/>
        <v>3.8796322978925539E-2</v>
      </c>
      <c r="AE102" s="1">
        <f t="shared" si="29"/>
        <v>2.4908764438023392E-2</v>
      </c>
      <c r="AF102" s="1">
        <f t="shared" si="29"/>
        <v>9.7236243086640042E-3</v>
      </c>
      <c r="AG102" s="1">
        <f t="shared" si="29"/>
        <v>5.1409951557698768E-3</v>
      </c>
      <c r="AH102" s="1">
        <f t="shared" si="29"/>
        <v>4.6199120272187345E-3</v>
      </c>
    </row>
    <row r="103" spans="1:34" x14ac:dyDescent="0.2">
      <c r="A103">
        <v>6105000</v>
      </c>
      <c r="B103">
        <v>665000</v>
      </c>
      <c r="C103">
        <v>25.257894750226999</v>
      </c>
      <c r="E103">
        <f t="shared" si="20"/>
        <v>156.21390228785657</v>
      </c>
      <c r="F103">
        <f t="shared" si="21"/>
        <v>0</v>
      </c>
      <c r="G103">
        <f t="shared" si="22"/>
        <v>4.0978932157764388E-5</v>
      </c>
      <c r="H103">
        <f t="shared" si="23"/>
        <v>4.562861189429294E-3</v>
      </c>
      <c r="K103" s="1">
        <f t="shared" si="14"/>
        <v>6.2229999999999999</v>
      </c>
      <c r="L103" s="1">
        <f t="shared" si="28"/>
        <v>5.9939999999999998</v>
      </c>
      <c r="M103" s="1">
        <f t="shared" si="28"/>
        <v>4.8959999999999999</v>
      </c>
      <c r="N103" s="1">
        <f t="shared" si="28"/>
        <v>3.577</v>
      </c>
      <c r="O103" s="1">
        <f t="shared" si="28"/>
        <v>1.8220000000000001</v>
      </c>
      <c r="P103" s="1">
        <f t="shared" si="28"/>
        <v>1.0960000000000001</v>
      </c>
      <c r="Q103" s="1">
        <f t="shared" si="28"/>
        <v>0.45239305307756372</v>
      </c>
      <c r="R103" s="1">
        <f t="shared" si="28"/>
        <v>0.25739626352879008</v>
      </c>
      <c r="S103" s="1">
        <f t="shared" si="28"/>
        <v>0.15230831604940831</v>
      </c>
      <c r="T103" s="1">
        <f t="shared" si="28"/>
        <v>8.9539315970571354E-2</v>
      </c>
      <c r="U103" s="1">
        <f t="shared" si="28"/>
        <v>5.5556010596693559E-2</v>
      </c>
      <c r="X103" s="1">
        <f t="shared" si="15"/>
        <v>0.49102953068018224</v>
      </c>
      <c r="Y103" s="1">
        <f t="shared" si="29"/>
        <v>0.37967091013139259</v>
      </c>
      <c r="Z103" s="1">
        <f t="shared" si="29"/>
        <v>0.2954657340538831</v>
      </c>
      <c r="AA103" s="1">
        <f t="shared" si="29"/>
        <v>0.22457292802116643</v>
      </c>
      <c r="AB103" s="1">
        <f t="shared" si="29"/>
        <v>0.16475436261295176</v>
      </c>
      <c r="AC103" s="1">
        <f t="shared" si="29"/>
        <v>0.11394735626595291</v>
      </c>
      <c r="AD103" s="1">
        <f t="shared" si="29"/>
        <v>4.1243511608924879E-2</v>
      </c>
      <c r="AE103" s="1">
        <f t="shared" si="29"/>
        <v>2.6492661177796389E-2</v>
      </c>
      <c r="AF103" s="1">
        <f t="shared" si="29"/>
        <v>1.0963910158229321E-2</v>
      </c>
      <c r="AG103" s="1">
        <f t="shared" si="29"/>
        <v>5.8315362890193241E-3</v>
      </c>
      <c r="AH103" s="1">
        <f t="shared" si="29"/>
        <v>4.883291402517375E-3</v>
      </c>
    </row>
    <row r="104" spans="1:34" x14ac:dyDescent="0.2">
      <c r="A104">
        <v>6105000</v>
      </c>
      <c r="B104">
        <v>675000</v>
      </c>
      <c r="C104">
        <v>25.0661018177614</v>
      </c>
      <c r="E104">
        <f t="shared" si="20"/>
        <v>162.34168678438695</v>
      </c>
      <c r="F104">
        <f t="shared" si="21"/>
        <v>0</v>
      </c>
      <c r="G104">
        <f t="shared" si="22"/>
        <v>3.7943718682196558E-5</v>
      </c>
      <c r="H104">
        <f t="shared" si="23"/>
        <v>4.1928194534220269E-3</v>
      </c>
      <c r="K104" s="1">
        <f t="shared" si="14"/>
        <v>6.2229999999999999</v>
      </c>
      <c r="L104" s="1">
        <f t="shared" ref="L104:U113" si="30">L$2+L$3*$C104</f>
        <v>5.9939999999999998</v>
      </c>
      <c r="M104" s="1">
        <f t="shared" si="30"/>
        <v>4.8959999999999999</v>
      </c>
      <c r="N104" s="1">
        <f t="shared" si="30"/>
        <v>3.577</v>
      </c>
      <c r="O104" s="1">
        <f t="shared" si="30"/>
        <v>1.8220000000000001</v>
      </c>
      <c r="P104" s="1">
        <f t="shared" si="30"/>
        <v>1.0960000000000001</v>
      </c>
      <c r="Q104" s="1">
        <f t="shared" si="30"/>
        <v>0.44600251256780987</v>
      </c>
      <c r="R104" s="1">
        <f t="shared" si="30"/>
        <v>0.2520816813701684</v>
      </c>
      <c r="S104" s="1">
        <f t="shared" si="30"/>
        <v>0.14858369730092635</v>
      </c>
      <c r="T104" s="1">
        <f t="shared" si="30"/>
        <v>8.6944357594311794E-2</v>
      </c>
      <c r="U104" s="1">
        <f t="shared" si="30"/>
        <v>5.4547563357789444E-2</v>
      </c>
      <c r="X104" s="1">
        <f t="shared" si="15"/>
        <v>0.49102953068018224</v>
      </c>
      <c r="Y104" s="1">
        <f t="shared" ref="Y104:AH113" si="31">SQRT(Y$2+2*Y$3*$C104+Y$4*$C104^2+Y$5)</f>
        <v>0.37967091013139259</v>
      </c>
      <c r="Z104" s="1">
        <f t="shared" si="31"/>
        <v>0.2954657340538831</v>
      </c>
      <c r="AA104" s="1">
        <f t="shared" si="31"/>
        <v>0.22457292802116643</v>
      </c>
      <c r="AB104" s="1">
        <f t="shared" si="31"/>
        <v>0.16475436261295176</v>
      </c>
      <c r="AC104" s="1">
        <f t="shared" si="31"/>
        <v>0.11394735626595291</v>
      </c>
      <c r="AD104" s="1">
        <f t="shared" si="31"/>
        <v>4.2176716545430044E-2</v>
      </c>
      <c r="AE104" s="1">
        <f t="shared" si="31"/>
        <v>2.7087686567565643E-2</v>
      </c>
      <c r="AF104" s="1">
        <f t="shared" si="31"/>
        <v>1.1402820092647757E-2</v>
      </c>
      <c r="AG104" s="1">
        <f t="shared" si="31"/>
        <v>6.0764465539326603E-3</v>
      </c>
      <c r="AH104" s="1">
        <f t="shared" si="31"/>
        <v>4.984465161067232E-3</v>
      </c>
    </row>
    <row r="105" spans="1:34" x14ac:dyDescent="0.2">
      <c r="A105">
        <v>6105000</v>
      </c>
      <c r="B105">
        <v>685000</v>
      </c>
      <c r="C105">
        <v>25.9439393823797</v>
      </c>
      <c r="E105">
        <f t="shared" si="20"/>
        <v>168.83975618319283</v>
      </c>
      <c r="F105">
        <f t="shared" si="21"/>
        <v>0</v>
      </c>
      <c r="G105">
        <f t="shared" si="22"/>
        <v>3.5079271633597675E-5</v>
      </c>
      <c r="H105">
        <f t="shared" si="23"/>
        <v>4.0120465082870765E-3</v>
      </c>
      <c r="K105" s="1">
        <f t="shared" si="14"/>
        <v>6.2229999999999999</v>
      </c>
      <c r="L105" s="1">
        <f t="shared" si="30"/>
        <v>5.9939999999999998</v>
      </c>
      <c r="M105" s="1">
        <f t="shared" si="30"/>
        <v>4.8959999999999999</v>
      </c>
      <c r="N105" s="1">
        <f t="shared" si="30"/>
        <v>3.577</v>
      </c>
      <c r="O105" s="1">
        <f t="shared" si="30"/>
        <v>1.8220000000000001</v>
      </c>
      <c r="P105" s="1">
        <f t="shared" si="30"/>
        <v>1.0960000000000001</v>
      </c>
      <c r="Q105" s="1">
        <f t="shared" si="30"/>
        <v>0.47525206022089161</v>
      </c>
      <c r="R105" s="1">
        <f t="shared" si="30"/>
        <v>0.2764065602857414</v>
      </c>
      <c r="S105" s="1">
        <f t="shared" si="30"/>
        <v>0.16563130280581378</v>
      </c>
      <c r="T105" s="1">
        <f t="shared" si="30"/>
        <v>9.8821499843597393E-2</v>
      </c>
      <c r="U105" s="1">
        <f t="shared" si="30"/>
        <v>5.9163233272552448E-2</v>
      </c>
      <c r="X105" s="1">
        <f t="shared" si="15"/>
        <v>0.49102953068018224</v>
      </c>
      <c r="Y105" s="1">
        <f t="shared" si="31"/>
        <v>0.37967091013139259</v>
      </c>
      <c r="Z105" s="1">
        <f t="shared" si="31"/>
        <v>0.2954657340538831</v>
      </c>
      <c r="AA105" s="1">
        <f t="shared" si="31"/>
        <v>0.22457292802116643</v>
      </c>
      <c r="AB105" s="1">
        <f t="shared" si="31"/>
        <v>0.16475436261295176</v>
      </c>
      <c r="AC105" s="1">
        <f t="shared" si="31"/>
        <v>0.11394735626595291</v>
      </c>
      <c r="AD105" s="1">
        <f t="shared" si="31"/>
        <v>3.9003464676609791E-2</v>
      </c>
      <c r="AE105" s="1">
        <f t="shared" si="31"/>
        <v>2.5047094263820874E-2</v>
      </c>
      <c r="AF105" s="1">
        <f t="shared" si="31"/>
        <v>9.8401979487678665E-3</v>
      </c>
      <c r="AG105" s="1">
        <f t="shared" si="31"/>
        <v>5.2053384699824509E-3</v>
      </c>
      <c r="AH105" s="1">
        <f t="shared" si="31"/>
        <v>4.6419743201581622E-3</v>
      </c>
    </row>
    <row r="106" spans="1:34" x14ac:dyDescent="0.2">
      <c r="A106">
        <v>6105000</v>
      </c>
      <c r="B106">
        <v>695000</v>
      </c>
      <c r="C106">
        <v>25.815384556697001</v>
      </c>
      <c r="E106">
        <f t="shared" si="20"/>
        <v>175.66702384909922</v>
      </c>
      <c r="F106">
        <f t="shared" si="21"/>
        <v>0</v>
      </c>
      <c r="G106">
        <f t="shared" si="22"/>
        <v>3.240555865888397E-5</v>
      </c>
      <c r="H106">
        <f t="shared" si="23"/>
        <v>3.6878868034413226E-3</v>
      </c>
      <c r="K106" s="1">
        <f t="shared" si="14"/>
        <v>6.2229999999999999</v>
      </c>
      <c r="L106" s="1">
        <f t="shared" si="30"/>
        <v>5.9939999999999998</v>
      </c>
      <c r="M106" s="1">
        <f t="shared" si="30"/>
        <v>4.8959999999999999</v>
      </c>
      <c r="N106" s="1">
        <f t="shared" si="30"/>
        <v>3.577</v>
      </c>
      <c r="O106" s="1">
        <f t="shared" si="30"/>
        <v>1.8220000000000001</v>
      </c>
      <c r="P106" s="1">
        <f t="shared" si="30"/>
        <v>1.0960000000000001</v>
      </c>
      <c r="Q106" s="1">
        <f t="shared" si="30"/>
        <v>0.4709686134291442</v>
      </c>
      <c r="R106" s="1">
        <f t="shared" si="30"/>
        <v>0.27284430606607391</v>
      </c>
      <c r="S106" s="1">
        <f t="shared" si="30"/>
        <v>0.1631347680910557</v>
      </c>
      <c r="T106" s="1">
        <f t="shared" si="30"/>
        <v>9.7082153052110431E-2</v>
      </c>
      <c r="U106" s="1">
        <f t="shared" si="30"/>
        <v>5.8487291999112831E-2</v>
      </c>
      <c r="X106" s="1">
        <f t="shared" si="15"/>
        <v>0.49102953068018224</v>
      </c>
      <c r="Y106" s="1">
        <f t="shared" si="31"/>
        <v>0.37967091013139259</v>
      </c>
      <c r="Z106" s="1">
        <f t="shared" si="31"/>
        <v>0.2954657340538831</v>
      </c>
      <c r="AA106" s="1">
        <f t="shared" si="31"/>
        <v>0.22457292802116643</v>
      </c>
      <c r="AB106" s="1">
        <f t="shared" si="31"/>
        <v>0.16475436261295176</v>
      </c>
      <c r="AC106" s="1">
        <f t="shared" si="31"/>
        <v>0.11394735626595291</v>
      </c>
      <c r="AD106" s="1">
        <f t="shared" si="31"/>
        <v>3.9283682709589839E-2</v>
      </c>
      <c r="AE106" s="1">
        <f t="shared" si="31"/>
        <v>2.5231189583484713E-2</v>
      </c>
      <c r="AF106" s="1">
        <f t="shared" si="31"/>
        <v>9.9906632907190828E-3</v>
      </c>
      <c r="AG106" s="1">
        <f t="shared" si="31"/>
        <v>5.2888230002605388E-3</v>
      </c>
      <c r="AH106" s="1">
        <f t="shared" si="31"/>
        <v>4.6719607430781244E-3</v>
      </c>
    </row>
    <row r="107" spans="1:34" x14ac:dyDescent="0.2">
      <c r="A107">
        <v>6105000</v>
      </c>
      <c r="B107">
        <v>705000</v>
      </c>
      <c r="C107">
        <v>25.095161314933499</v>
      </c>
      <c r="E107">
        <f t="shared" si="20"/>
        <v>182.78660582219914</v>
      </c>
      <c r="F107">
        <f t="shared" si="21"/>
        <v>0</v>
      </c>
      <c r="G107">
        <f t="shared" si="22"/>
        <v>2.9930313310183312E-5</v>
      </c>
      <c r="H107">
        <f t="shared" si="23"/>
        <v>3.3111642565791361E-3</v>
      </c>
      <c r="K107" s="1">
        <f t="shared" si="14"/>
        <v>6.2229999999999999</v>
      </c>
      <c r="L107" s="1">
        <f t="shared" si="30"/>
        <v>5.9939999999999998</v>
      </c>
      <c r="M107" s="1">
        <f t="shared" si="30"/>
        <v>4.8959999999999999</v>
      </c>
      <c r="N107" s="1">
        <f t="shared" si="30"/>
        <v>3.577</v>
      </c>
      <c r="O107" s="1">
        <f t="shared" si="30"/>
        <v>1.8220000000000001</v>
      </c>
      <c r="P107" s="1">
        <f t="shared" si="30"/>
        <v>1.0960000000000001</v>
      </c>
      <c r="Q107" s="1">
        <f t="shared" si="30"/>
        <v>0.44697077501358429</v>
      </c>
      <c r="R107" s="1">
        <f t="shared" si="30"/>
        <v>0.25288692003680724</v>
      </c>
      <c r="S107" s="1">
        <f t="shared" si="30"/>
        <v>0.14914803273600852</v>
      </c>
      <c r="T107" s="1">
        <f t="shared" si="30"/>
        <v>8.733753259105026E-2</v>
      </c>
      <c r="U107" s="1">
        <f t="shared" si="30"/>
        <v>5.4700358193920343E-2</v>
      </c>
      <c r="X107" s="1">
        <f t="shared" si="15"/>
        <v>0.49102953068018224</v>
      </c>
      <c r="Y107" s="1">
        <f t="shared" si="31"/>
        <v>0.37967091013139259</v>
      </c>
      <c r="Z107" s="1">
        <f t="shared" si="31"/>
        <v>0.2954657340538831</v>
      </c>
      <c r="AA107" s="1">
        <f t="shared" si="31"/>
        <v>0.22457292802116643</v>
      </c>
      <c r="AB107" s="1">
        <f t="shared" si="31"/>
        <v>0.16475436261295176</v>
      </c>
      <c r="AC107" s="1">
        <f t="shared" si="31"/>
        <v>0.11394735626595291</v>
      </c>
      <c r="AD107" s="1">
        <f t="shared" si="31"/>
        <v>4.2027433679906689E-2</v>
      </c>
      <c r="AE107" s="1">
        <f t="shared" si="31"/>
        <v>2.699262415124111E-2</v>
      </c>
      <c r="AF107" s="1">
        <f t="shared" si="31"/>
        <v>1.1333345468741197E-2</v>
      </c>
      <c r="AG107" s="1">
        <f t="shared" si="31"/>
        <v>6.0376883817993311E-3</v>
      </c>
      <c r="AH107" s="1">
        <f t="shared" si="31"/>
        <v>4.9682627243467607E-3</v>
      </c>
    </row>
    <row r="108" spans="1:34" x14ac:dyDescent="0.2">
      <c r="A108">
        <v>6105000</v>
      </c>
      <c r="B108">
        <v>715000</v>
      </c>
      <c r="C108">
        <v>24.8777777353923</v>
      </c>
      <c r="E108">
        <f t="shared" si="20"/>
        <v>190.16567321154466</v>
      </c>
      <c r="F108">
        <f t="shared" si="21"/>
        <v>0</v>
      </c>
      <c r="G108">
        <f t="shared" si="22"/>
        <v>2.7652585866301658E-5</v>
      </c>
      <c r="H108">
        <f t="shared" si="23"/>
        <v>3.0326815103693333E-3</v>
      </c>
      <c r="K108" s="1">
        <f t="shared" si="14"/>
        <v>6.2229999999999999</v>
      </c>
      <c r="L108" s="1">
        <f t="shared" si="30"/>
        <v>5.9939999999999998</v>
      </c>
      <c r="M108" s="1">
        <f t="shared" si="30"/>
        <v>4.8959999999999999</v>
      </c>
      <c r="N108" s="1">
        <f t="shared" si="30"/>
        <v>3.577</v>
      </c>
      <c r="O108" s="1">
        <f t="shared" si="30"/>
        <v>1.8220000000000001</v>
      </c>
      <c r="P108" s="1">
        <f t="shared" si="30"/>
        <v>1.0960000000000001</v>
      </c>
      <c r="Q108" s="1">
        <f t="shared" si="30"/>
        <v>0.43972755414327147</v>
      </c>
      <c r="R108" s="1">
        <f t="shared" si="30"/>
        <v>0.24686322104772063</v>
      </c>
      <c r="S108" s="1">
        <f t="shared" si="30"/>
        <v>0.14492644362131846</v>
      </c>
      <c r="T108" s="1">
        <f t="shared" si="30"/>
        <v>8.4396332759857862E-2</v>
      </c>
      <c r="U108" s="1">
        <f t="shared" si="30"/>
        <v>5.3557355332692694E-2</v>
      </c>
      <c r="X108" s="1">
        <f t="shared" si="15"/>
        <v>0.49102953068018224</v>
      </c>
      <c r="Y108" s="1">
        <f t="shared" si="31"/>
        <v>0.37967091013139259</v>
      </c>
      <c r="Z108" s="1">
        <f t="shared" si="31"/>
        <v>0.2954657340538831</v>
      </c>
      <c r="AA108" s="1">
        <f t="shared" si="31"/>
        <v>0.22457292802116643</v>
      </c>
      <c r="AB108" s="1">
        <f t="shared" si="31"/>
        <v>0.16475436261295176</v>
      </c>
      <c r="AC108" s="1">
        <f t="shared" si="31"/>
        <v>0.11394735626595291</v>
      </c>
      <c r="AD108" s="1">
        <f t="shared" si="31"/>
        <v>4.3209355513235126E-2</v>
      </c>
      <c r="AE108" s="1">
        <f t="shared" si="31"/>
        <v>2.7744321451875494E-2</v>
      </c>
      <c r="AF108" s="1">
        <f t="shared" si="31"/>
        <v>1.1876823116071947E-2</v>
      </c>
      <c r="AG108" s="1">
        <f t="shared" si="31"/>
        <v>6.340767297509365E-3</v>
      </c>
      <c r="AH108" s="1">
        <f t="shared" si="31"/>
        <v>5.0967100887075161E-3</v>
      </c>
    </row>
    <row r="109" spans="1:34" x14ac:dyDescent="0.2">
      <c r="A109">
        <v>6105000</v>
      </c>
      <c r="B109">
        <v>725000</v>
      </c>
      <c r="C109">
        <v>25.956923118004401</v>
      </c>
      <c r="E109">
        <f t="shared" si="20"/>
        <v>197.77518365052779</v>
      </c>
      <c r="F109">
        <f t="shared" si="21"/>
        <v>0</v>
      </c>
      <c r="G109">
        <f t="shared" si="22"/>
        <v>2.5565624572134669E-5</v>
      </c>
      <c r="H109">
        <f t="shared" si="23"/>
        <v>2.9254258076739491E-3</v>
      </c>
      <c r="K109" s="1">
        <f t="shared" si="14"/>
        <v>6.2229999999999999</v>
      </c>
      <c r="L109" s="1">
        <f t="shared" si="30"/>
        <v>5.9939999999999998</v>
      </c>
      <c r="M109" s="1">
        <f t="shared" si="30"/>
        <v>4.8959999999999999</v>
      </c>
      <c r="N109" s="1">
        <f t="shared" si="30"/>
        <v>3.577</v>
      </c>
      <c r="O109" s="1">
        <f t="shared" si="30"/>
        <v>1.8220000000000001</v>
      </c>
      <c r="P109" s="1">
        <f t="shared" si="30"/>
        <v>1.0960000000000001</v>
      </c>
      <c r="Q109" s="1">
        <f t="shared" si="30"/>
        <v>0.47568467829190675</v>
      </c>
      <c r="R109" s="1">
        <f t="shared" si="30"/>
        <v>0.27676633959990193</v>
      </c>
      <c r="S109" s="1">
        <f t="shared" si="30"/>
        <v>0.16588344695164542</v>
      </c>
      <c r="T109" s="1">
        <f t="shared" si="30"/>
        <v>9.8997169786599559E-2</v>
      </c>
      <c r="U109" s="1">
        <f t="shared" si="30"/>
        <v>5.9231501754467134E-2</v>
      </c>
      <c r="X109" s="1">
        <f t="shared" si="15"/>
        <v>0.49102953068018224</v>
      </c>
      <c r="Y109" s="1">
        <f t="shared" si="31"/>
        <v>0.37967091013139259</v>
      </c>
      <c r="Z109" s="1">
        <f t="shared" si="31"/>
        <v>0.2954657340538831</v>
      </c>
      <c r="AA109" s="1">
        <f t="shared" si="31"/>
        <v>0.22457292802116643</v>
      </c>
      <c r="AB109" s="1">
        <f t="shared" si="31"/>
        <v>0.16475436261295176</v>
      </c>
      <c r="AC109" s="1">
        <f t="shared" si="31"/>
        <v>0.11394735626595291</v>
      </c>
      <c r="AD109" s="1">
        <f t="shared" si="31"/>
        <v>3.8978915103797925E-2</v>
      </c>
      <c r="AE109" s="1">
        <f t="shared" si="31"/>
        <v>2.5030835824523607E-2</v>
      </c>
      <c r="AF109" s="1">
        <f t="shared" si="31"/>
        <v>9.8266957745090072E-3</v>
      </c>
      <c r="AG109" s="1">
        <f t="shared" si="31"/>
        <v>5.1978656888448868E-3</v>
      </c>
      <c r="AH109" s="1">
        <f t="shared" si="31"/>
        <v>4.6393534950435354E-3</v>
      </c>
    </row>
    <row r="110" spans="1:34" x14ac:dyDescent="0.2">
      <c r="A110">
        <v>6115000</v>
      </c>
      <c r="B110">
        <v>465000</v>
      </c>
      <c r="C110">
        <v>25.926027428613899</v>
      </c>
      <c r="E110">
        <f t="shared" si="20"/>
        <v>157.94246822181805</v>
      </c>
      <c r="F110">
        <f t="shared" si="21"/>
        <v>0</v>
      </c>
      <c r="G110">
        <f t="shared" si="22"/>
        <v>4.0086871026733347E-5</v>
      </c>
      <c r="H110">
        <f t="shared" si="23"/>
        <v>4.5816045928287899E-3</v>
      </c>
      <c r="K110" s="1">
        <f t="shared" ref="K110:K173" si="32">K$2+K$3*$C110</f>
        <v>6.2229999999999999</v>
      </c>
      <c r="L110" s="1">
        <f t="shared" si="30"/>
        <v>5.9939999999999998</v>
      </c>
      <c r="M110" s="1">
        <f t="shared" si="30"/>
        <v>4.8959999999999999</v>
      </c>
      <c r="N110" s="1">
        <f t="shared" si="30"/>
        <v>3.577</v>
      </c>
      <c r="O110" s="1">
        <f t="shared" si="30"/>
        <v>1.8220000000000001</v>
      </c>
      <c r="P110" s="1">
        <f t="shared" si="30"/>
        <v>1.0960000000000001</v>
      </c>
      <c r="Q110" s="1">
        <f t="shared" si="30"/>
        <v>0.47465523392141518</v>
      </c>
      <c r="R110" s="1">
        <f t="shared" si="30"/>
        <v>0.27591022004689114</v>
      </c>
      <c r="S110" s="1">
        <f t="shared" si="30"/>
        <v>0.16528345266368188</v>
      </c>
      <c r="T110" s="1">
        <f t="shared" si="30"/>
        <v>9.8579151109146113E-2</v>
      </c>
      <c r="U110" s="1">
        <f t="shared" si="30"/>
        <v>5.9069052219651877E-2</v>
      </c>
      <c r="X110" s="1">
        <f t="shared" ref="X110:X173" si="33">SQRT(X$2+2*X$3*$C110+X$4*$C110^2+X$5)</f>
        <v>0.49102953068018224</v>
      </c>
      <c r="Y110" s="1">
        <f t="shared" si="31"/>
        <v>0.37967091013139259</v>
      </c>
      <c r="Z110" s="1">
        <f t="shared" si="31"/>
        <v>0.2954657340538831</v>
      </c>
      <c r="AA110" s="1">
        <f t="shared" si="31"/>
        <v>0.22457292802116643</v>
      </c>
      <c r="AB110" s="1">
        <f t="shared" si="31"/>
        <v>0.16475436261295176</v>
      </c>
      <c r="AC110" s="1">
        <f t="shared" si="31"/>
        <v>0.11394735626595291</v>
      </c>
      <c r="AD110" s="1">
        <f t="shared" si="31"/>
        <v>3.9038468880679328E-2</v>
      </c>
      <c r="AE110" s="1">
        <f t="shared" si="31"/>
        <v>2.5070231180812575E-2</v>
      </c>
      <c r="AF110" s="1">
        <f t="shared" si="31"/>
        <v>9.8593417710489076E-3</v>
      </c>
      <c r="AG110" s="1">
        <f t="shared" si="31"/>
        <v>5.2159402445769573E-3</v>
      </c>
      <c r="AH110" s="1">
        <f t="shared" si="31"/>
        <v>4.645713354350438E-3</v>
      </c>
    </row>
    <row r="111" spans="1:34" x14ac:dyDescent="0.2">
      <c r="A111">
        <v>6115000</v>
      </c>
      <c r="B111">
        <v>475000</v>
      </c>
      <c r="C111">
        <v>25.671232955096499</v>
      </c>
      <c r="E111">
        <f t="shared" si="20"/>
        <v>151.32039937827284</v>
      </c>
      <c r="F111">
        <f t="shared" si="21"/>
        <v>0</v>
      </c>
      <c r="G111">
        <f t="shared" si="22"/>
        <v>4.3672197195688148E-5</v>
      </c>
      <c r="H111">
        <f t="shared" si="23"/>
        <v>4.942324317099624E-3</v>
      </c>
      <c r="K111" s="1">
        <f t="shared" si="32"/>
        <v>6.2229999999999999</v>
      </c>
      <c r="L111" s="1">
        <f t="shared" si="30"/>
        <v>5.9939999999999998</v>
      </c>
      <c r="M111" s="1">
        <f t="shared" si="30"/>
        <v>4.8959999999999999</v>
      </c>
      <c r="N111" s="1">
        <f t="shared" si="30"/>
        <v>3.577</v>
      </c>
      <c r="O111" s="1">
        <f t="shared" si="30"/>
        <v>1.8220000000000001</v>
      </c>
      <c r="P111" s="1">
        <f t="shared" si="30"/>
        <v>1.0960000000000001</v>
      </c>
      <c r="Q111" s="1">
        <f t="shared" si="30"/>
        <v>0.46616548206381547</v>
      </c>
      <c r="R111" s="1">
        <f t="shared" si="30"/>
        <v>0.26884986518572396</v>
      </c>
      <c r="S111" s="1">
        <f t="shared" si="30"/>
        <v>0.160335343987974</v>
      </c>
      <c r="T111" s="1">
        <f t="shared" si="30"/>
        <v>9.513178188245569E-2</v>
      </c>
      <c r="U111" s="1">
        <f t="shared" si="30"/>
        <v>5.7729342877897397E-2</v>
      </c>
      <c r="X111" s="1">
        <f t="shared" si="33"/>
        <v>0.49102953068018224</v>
      </c>
      <c r="Y111" s="1">
        <f t="shared" si="31"/>
        <v>0.37967091013139259</v>
      </c>
      <c r="Z111" s="1">
        <f t="shared" si="31"/>
        <v>0.2954657340538831</v>
      </c>
      <c r="AA111" s="1">
        <f t="shared" si="31"/>
        <v>0.22457292802116643</v>
      </c>
      <c r="AB111" s="1">
        <f t="shared" si="31"/>
        <v>0.16475436261295176</v>
      </c>
      <c r="AC111" s="1">
        <f t="shared" si="31"/>
        <v>0.11394735626595291</v>
      </c>
      <c r="AD111" s="1">
        <f t="shared" si="31"/>
        <v>3.9676817182883538E-2</v>
      </c>
      <c r="AE111" s="1">
        <f t="shared" si="31"/>
        <v>2.5486715559520388E-2</v>
      </c>
      <c r="AF111" s="1">
        <f t="shared" si="31"/>
        <v>1.0194380623917429E-2</v>
      </c>
      <c r="AG111" s="1">
        <f t="shared" si="31"/>
        <v>5.4022081856565903E-3</v>
      </c>
      <c r="AH111" s="1">
        <f t="shared" si="31"/>
        <v>4.714176261059559E-3</v>
      </c>
    </row>
    <row r="112" spans="1:34" x14ac:dyDescent="0.2">
      <c r="A112">
        <v>6115000</v>
      </c>
      <c r="B112">
        <v>485000</v>
      </c>
      <c r="C112">
        <v>25.662352887321902</v>
      </c>
      <c r="E112">
        <f t="shared" si="20"/>
        <v>145.08584792459945</v>
      </c>
      <c r="F112">
        <f t="shared" si="21"/>
        <v>0</v>
      </c>
      <c r="G112">
        <f t="shared" si="22"/>
        <v>4.750615654943161E-5</v>
      </c>
      <c r="H112">
        <f t="shared" si="23"/>
        <v>5.374348672545254E-3</v>
      </c>
      <c r="K112" s="1">
        <f t="shared" si="32"/>
        <v>6.2229999999999999</v>
      </c>
      <c r="L112" s="1">
        <f t="shared" si="30"/>
        <v>5.9939999999999998</v>
      </c>
      <c r="M112" s="1">
        <f t="shared" si="30"/>
        <v>4.8959999999999999</v>
      </c>
      <c r="N112" s="1">
        <f t="shared" si="30"/>
        <v>3.577</v>
      </c>
      <c r="O112" s="1">
        <f t="shared" si="30"/>
        <v>1.8220000000000001</v>
      </c>
      <c r="P112" s="1">
        <f t="shared" si="30"/>
        <v>1.0960000000000001</v>
      </c>
      <c r="Q112" s="1">
        <f t="shared" si="30"/>
        <v>0.46586959820556584</v>
      </c>
      <c r="R112" s="1">
        <f t="shared" si="30"/>
        <v>0.26860379850768989</v>
      </c>
      <c r="S112" s="1">
        <f t="shared" si="30"/>
        <v>0.16016289307179132</v>
      </c>
      <c r="T112" s="1">
        <f t="shared" si="30"/>
        <v>9.5011634565465353E-2</v>
      </c>
      <c r="U112" s="1">
        <f t="shared" si="30"/>
        <v>5.7682651481538547E-2</v>
      </c>
      <c r="X112" s="1">
        <f t="shared" si="33"/>
        <v>0.49102953068018224</v>
      </c>
      <c r="Y112" s="1">
        <f t="shared" si="31"/>
        <v>0.37967091013139259</v>
      </c>
      <c r="Z112" s="1">
        <f t="shared" si="31"/>
        <v>0.2954657340538831</v>
      </c>
      <c r="AA112" s="1">
        <f t="shared" si="31"/>
        <v>0.22457292802116643</v>
      </c>
      <c r="AB112" s="1">
        <f t="shared" si="31"/>
        <v>0.16475436261295176</v>
      </c>
      <c r="AC112" s="1">
        <f t="shared" si="31"/>
        <v>0.11394735626595291</v>
      </c>
      <c r="AD112" s="1">
        <f t="shared" si="31"/>
        <v>3.9703712855964406E-2</v>
      </c>
      <c r="AE112" s="1">
        <f t="shared" si="31"/>
        <v>2.5504121893926389E-2</v>
      </c>
      <c r="AF112" s="1">
        <f t="shared" si="31"/>
        <v>1.0208094491075325E-2</v>
      </c>
      <c r="AG112" s="1">
        <f t="shared" si="31"/>
        <v>5.4098495508993587E-3</v>
      </c>
      <c r="AH112" s="1">
        <f t="shared" si="31"/>
        <v>4.7170688537068323E-3</v>
      </c>
    </row>
    <row r="113" spans="1:34" x14ac:dyDescent="0.2">
      <c r="A113">
        <v>6115000</v>
      </c>
      <c r="B113">
        <v>495000</v>
      </c>
      <c r="C113">
        <v>25.395699019073199</v>
      </c>
      <c r="E113">
        <f t="shared" si="20"/>
        <v>139.29085852273292</v>
      </c>
      <c r="F113">
        <f t="shared" si="21"/>
        <v>0</v>
      </c>
      <c r="G113">
        <f t="shared" si="22"/>
        <v>5.1541228947376594E-5</v>
      </c>
      <c r="H113">
        <f t="shared" si="23"/>
        <v>5.7702471009879117E-3</v>
      </c>
      <c r="K113" s="1">
        <f t="shared" si="32"/>
        <v>6.2229999999999999</v>
      </c>
      <c r="L113" s="1">
        <f t="shared" si="30"/>
        <v>5.9939999999999998</v>
      </c>
      <c r="M113" s="1">
        <f t="shared" si="30"/>
        <v>4.8959999999999999</v>
      </c>
      <c r="N113" s="1">
        <f t="shared" si="30"/>
        <v>3.577</v>
      </c>
      <c r="O113" s="1">
        <f t="shared" si="30"/>
        <v>1.8220000000000001</v>
      </c>
      <c r="P113" s="1">
        <f t="shared" si="30"/>
        <v>1.0960000000000001</v>
      </c>
      <c r="Q113" s="1">
        <f t="shared" si="30"/>
        <v>0.456984691315519</v>
      </c>
      <c r="R113" s="1">
        <f t="shared" si="30"/>
        <v>0.26121481981851824</v>
      </c>
      <c r="S113" s="1">
        <f t="shared" si="30"/>
        <v>0.15498447495040152</v>
      </c>
      <c r="T113" s="1">
        <f t="shared" si="30"/>
        <v>9.1403807728060393E-2</v>
      </c>
      <c r="U113" s="1">
        <f t="shared" si="30"/>
        <v>5.6280585442286882E-2</v>
      </c>
      <c r="X113" s="1">
        <f t="shared" si="33"/>
        <v>0.49102953068018224</v>
      </c>
      <c r="Y113" s="1">
        <f t="shared" si="31"/>
        <v>0.37967091013139259</v>
      </c>
      <c r="Z113" s="1">
        <f t="shared" si="31"/>
        <v>0.2954657340538831</v>
      </c>
      <c r="AA113" s="1">
        <f t="shared" si="31"/>
        <v>0.22457292802116643</v>
      </c>
      <c r="AB113" s="1">
        <f t="shared" si="31"/>
        <v>0.16475436261295176</v>
      </c>
      <c r="AC113" s="1">
        <f t="shared" si="31"/>
        <v>0.11394735626595291</v>
      </c>
      <c r="AD113" s="1">
        <f t="shared" si="31"/>
        <v>4.0651411261112234E-2</v>
      </c>
      <c r="AE113" s="1">
        <f t="shared" si="31"/>
        <v>2.6113899762920875E-2</v>
      </c>
      <c r="AF113" s="1">
        <f t="shared" si="31"/>
        <v>1.0678904721141601E-2</v>
      </c>
      <c r="AG113" s="1">
        <f t="shared" si="31"/>
        <v>5.6724686061812284E-3</v>
      </c>
      <c r="AH113" s="1">
        <f t="shared" si="31"/>
        <v>4.8192511333917032E-3</v>
      </c>
    </row>
    <row r="114" spans="1:34" x14ac:dyDescent="0.2">
      <c r="A114">
        <v>6115000</v>
      </c>
      <c r="B114">
        <v>505000</v>
      </c>
      <c r="C114">
        <v>25.020952242896701</v>
      </c>
      <c r="E114">
        <f t="shared" si="20"/>
        <v>133.99247466928878</v>
      </c>
      <c r="F114">
        <f t="shared" si="21"/>
        <v>0</v>
      </c>
      <c r="G114">
        <f t="shared" si="22"/>
        <v>5.5697946526570209E-5</v>
      </c>
      <c r="H114">
        <f t="shared" si="23"/>
        <v>6.1435937282184779E-3</v>
      </c>
      <c r="K114" s="1">
        <f t="shared" si="32"/>
        <v>6.2229999999999999</v>
      </c>
      <c r="L114" s="1">
        <f t="shared" ref="L114:U123" si="34">L$2+L$3*$C114</f>
        <v>5.9939999999999998</v>
      </c>
      <c r="M114" s="1">
        <f t="shared" si="34"/>
        <v>4.8959999999999999</v>
      </c>
      <c r="N114" s="1">
        <f t="shared" si="34"/>
        <v>3.577</v>
      </c>
      <c r="O114" s="1">
        <f t="shared" si="34"/>
        <v>1.8220000000000001</v>
      </c>
      <c r="P114" s="1">
        <f t="shared" si="34"/>
        <v>1.0960000000000001</v>
      </c>
      <c r="Q114" s="1">
        <f t="shared" si="34"/>
        <v>0.44449812873331818</v>
      </c>
      <c r="R114" s="1">
        <f t="shared" si="34"/>
        <v>0.2508305866506676</v>
      </c>
      <c r="S114" s="1">
        <f t="shared" si="34"/>
        <v>0.14770689255705394</v>
      </c>
      <c r="T114" s="1">
        <f t="shared" si="34"/>
        <v>8.6333483846392389E-2</v>
      </c>
      <c r="U114" s="1">
        <f t="shared" si="34"/>
        <v>5.4310166893150838E-2</v>
      </c>
      <c r="X114" s="1">
        <f t="shared" si="33"/>
        <v>0.49102953068018224</v>
      </c>
      <c r="Y114" s="1">
        <f t="shared" ref="Y114:AH123" si="35">SQRT(Y$2+2*Y$3*$C114+Y$4*$C114^2+Y$5)</f>
        <v>0.37967091013139259</v>
      </c>
      <c r="Z114" s="1">
        <f t="shared" si="35"/>
        <v>0.2954657340538831</v>
      </c>
      <c r="AA114" s="1">
        <f t="shared" si="35"/>
        <v>0.22457292802116643</v>
      </c>
      <c r="AB114" s="1">
        <f t="shared" si="35"/>
        <v>0.16475436261295176</v>
      </c>
      <c r="AC114" s="1">
        <f t="shared" si="35"/>
        <v>0.11394735626595291</v>
      </c>
      <c r="AD114" s="1">
        <f t="shared" si="35"/>
        <v>4.2414088131585259E-2</v>
      </c>
      <c r="AE114" s="1">
        <f t="shared" si="35"/>
        <v>2.7238764189587254E-2</v>
      </c>
      <c r="AF114" s="1">
        <f t="shared" si="35"/>
        <v>1.1512766916553275E-2</v>
      </c>
      <c r="AG114" s="1">
        <f t="shared" si="35"/>
        <v>6.1377750871063055E-3</v>
      </c>
      <c r="AH114" s="1">
        <f t="shared" si="35"/>
        <v>5.0102414002626437E-3</v>
      </c>
    </row>
    <row r="115" spans="1:34" x14ac:dyDescent="0.2">
      <c r="A115">
        <v>6115000</v>
      </c>
      <c r="B115">
        <v>515000</v>
      </c>
      <c r="C115">
        <v>25.0771429334368</v>
      </c>
      <c r="E115">
        <f t="shared" si="20"/>
        <v>129.2517824557944</v>
      </c>
      <c r="F115">
        <f t="shared" si="21"/>
        <v>0</v>
      </c>
      <c r="G115">
        <f t="shared" si="22"/>
        <v>5.985865001849224E-5</v>
      </c>
      <c r="H115">
        <f t="shared" si="23"/>
        <v>6.6173551538716308E-3</v>
      </c>
      <c r="K115" s="1">
        <f t="shared" si="32"/>
        <v>6.2229999999999999</v>
      </c>
      <c r="L115" s="1">
        <f t="shared" si="34"/>
        <v>5.9939999999999998</v>
      </c>
      <c r="M115" s="1">
        <f t="shared" si="34"/>
        <v>4.8959999999999999</v>
      </c>
      <c r="N115" s="1">
        <f t="shared" si="34"/>
        <v>3.577</v>
      </c>
      <c r="O115" s="1">
        <f t="shared" si="34"/>
        <v>1.8220000000000001</v>
      </c>
      <c r="P115" s="1">
        <f t="shared" si="34"/>
        <v>1.0960000000000001</v>
      </c>
      <c r="Q115" s="1">
        <f t="shared" si="34"/>
        <v>0.44637040254211424</v>
      </c>
      <c r="R115" s="1">
        <f t="shared" si="34"/>
        <v>0.25238763068553371</v>
      </c>
      <c r="S115" s="1">
        <f t="shared" si="34"/>
        <v>0.14879811576734264</v>
      </c>
      <c r="T115" s="1">
        <f t="shared" si="34"/>
        <v>8.7093743889399944E-2</v>
      </c>
      <c r="U115" s="1">
        <f t="shared" si="34"/>
        <v>5.4605617544010679E-2</v>
      </c>
      <c r="X115" s="1">
        <f t="shared" si="33"/>
        <v>0.49102953068018224</v>
      </c>
      <c r="Y115" s="1">
        <f t="shared" si="35"/>
        <v>0.37967091013139259</v>
      </c>
      <c r="Z115" s="1">
        <f t="shared" si="35"/>
        <v>0.2954657340538831</v>
      </c>
      <c r="AA115" s="1">
        <f t="shared" si="35"/>
        <v>0.22457292802116643</v>
      </c>
      <c r="AB115" s="1">
        <f t="shared" si="35"/>
        <v>0.16475436261295176</v>
      </c>
      <c r="AC115" s="1">
        <f t="shared" si="35"/>
        <v>0.11394735626595291</v>
      </c>
      <c r="AD115" s="1">
        <f t="shared" si="35"/>
        <v>4.2119671980283498E-2</v>
      </c>
      <c r="AE115" s="1">
        <f t="shared" si="35"/>
        <v>2.7051365681665034E-2</v>
      </c>
      <c r="AF115" s="1">
        <f t="shared" si="35"/>
        <v>1.1376302868004061E-2</v>
      </c>
      <c r="AG115" s="1">
        <f t="shared" si="35"/>
        <v>6.0616536994742868E-3</v>
      </c>
      <c r="AH115" s="1">
        <f t="shared" si="35"/>
        <v>4.9782730593100196E-3</v>
      </c>
    </row>
    <row r="116" spans="1:34" x14ac:dyDescent="0.2">
      <c r="A116">
        <v>6115000</v>
      </c>
      <c r="B116">
        <v>525000</v>
      </c>
      <c r="C116">
        <v>25.117977485228099</v>
      </c>
      <c r="E116">
        <f t="shared" si="20"/>
        <v>125.13218318242514</v>
      </c>
      <c r="F116">
        <f t="shared" si="21"/>
        <v>0</v>
      </c>
      <c r="G116">
        <f t="shared" si="22"/>
        <v>6.3864858819652069E-5</v>
      </c>
      <c r="H116">
        <f t="shared" si="23"/>
        <v>7.0717368862751422E-3</v>
      </c>
      <c r="K116" s="1">
        <f t="shared" si="32"/>
        <v>6.2229999999999999</v>
      </c>
      <c r="L116" s="1">
        <f t="shared" si="34"/>
        <v>5.9939999999999998</v>
      </c>
      <c r="M116" s="1">
        <f t="shared" si="34"/>
        <v>4.8959999999999999</v>
      </c>
      <c r="N116" s="1">
        <f t="shared" si="34"/>
        <v>3.577</v>
      </c>
      <c r="O116" s="1">
        <f t="shared" si="34"/>
        <v>1.8220000000000001</v>
      </c>
      <c r="P116" s="1">
        <f t="shared" si="34"/>
        <v>1.0960000000000001</v>
      </c>
      <c r="Q116" s="1">
        <f t="shared" si="34"/>
        <v>0.44773100980780034</v>
      </c>
      <c r="R116" s="1">
        <f t="shared" si="34"/>
        <v>0.25351915611567055</v>
      </c>
      <c r="S116" s="1">
        <f t="shared" si="34"/>
        <v>0.14959112276312969</v>
      </c>
      <c r="T116" s="1">
        <f t="shared" si="34"/>
        <v>8.7646235375136217E-2</v>
      </c>
      <c r="U116" s="1">
        <f t="shared" si="34"/>
        <v>5.4820325617329344E-2</v>
      </c>
      <c r="X116" s="1">
        <f t="shared" si="33"/>
        <v>0.49102953068018224</v>
      </c>
      <c r="Y116" s="1">
        <f t="shared" si="35"/>
        <v>0.37967091013139259</v>
      </c>
      <c r="Z116" s="1">
        <f t="shared" si="35"/>
        <v>0.2954657340538831</v>
      </c>
      <c r="AA116" s="1">
        <f t="shared" si="35"/>
        <v>0.22457292802116643</v>
      </c>
      <c r="AB116" s="1">
        <f t="shared" si="35"/>
        <v>0.16475436261295176</v>
      </c>
      <c r="AC116" s="1">
        <f t="shared" si="35"/>
        <v>0.11394735626595291</v>
      </c>
      <c r="AD116" s="1">
        <f t="shared" si="35"/>
        <v>4.1912165382893364E-2</v>
      </c>
      <c r="AE116" s="1">
        <f t="shared" si="35"/>
        <v>2.6919193586038951E-2</v>
      </c>
      <c r="AF116" s="1">
        <f t="shared" si="35"/>
        <v>1.1279519928144983E-2</v>
      </c>
      <c r="AG116" s="1">
        <f t="shared" si="35"/>
        <v>6.0076579169359538E-3</v>
      </c>
      <c r="AH116" s="1">
        <f t="shared" si="35"/>
        <v>4.9557565313159812E-3</v>
      </c>
    </row>
    <row r="117" spans="1:34" x14ac:dyDescent="0.2">
      <c r="A117">
        <v>6115000</v>
      </c>
      <c r="B117">
        <v>535000</v>
      </c>
      <c r="C117">
        <v>25.097674391990498</v>
      </c>
      <c r="E117">
        <f t="shared" si="20"/>
        <v>121.69676769742078</v>
      </c>
      <c r="F117">
        <f t="shared" si="21"/>
        <v>0</v>
      </c>
      <c r="G117">
        <f t="shared" si="22"/>
        <v>6.752147381447956E-5</v>
      </c>
      <c r="H117">
        <f t="shared" si="23"/>
        <v>7.4705893494136201E-3</v>
      </c>
      <c r="K117" s="1">
        <f t="shared" si="32"/>
        <v>6.2229999999999999</v>
      </c>
      <c r="L117" s="1">
        <f t="shared" si="34"/>
        <v>5.9939999999999998</v>
      </c>
      <c r="M117" s="1">
        <f t="shared" si="34"/>
        <v>4.8959999999999999</v>
      </c>
      <c r="N117" s="1">
        <f t="shared" si="34"/>
        <v>3.577</v>
      </c>
      <c r="O117" s="1">
        <f t="shared" si="34"/>
        <v>1.8220000000000001</v>
      </c>
      <c r="P117" s="1">
        <f t="shared" si="34"/>
        <v>1.0960000000000001</v>
      </c>
      <c r="Q117" s="1">
        <f t="shared" si="34"/>
        <v>0.44705451074112346</v>
      </c>
      <c r="R117" s="1">
        <f t="shared" si="34"/>
        <v>0.25295655740205669</v>
      </c>
      <c r="S117" s="1">
        <f t="shared" si="34"/>
        <v>0.14919683669245548</v>
      </c>
      <c r="T117" s="1">
        <f t="shared" si="34"/>
        <v>8.7371534523631444E-2</v>
      </c>
      <c r="U117" s="1">
        <f t="shared" si="34"/>
        <v>5.4713571953086029E-2</v>
      </c>
      <c r="X117" s="1">
        <f t="shared" si="33"/>
        <v>0.49102953068018224</v>
      </c>
      <c r="Y117" s="1">
        <f t="shared" si="35"/>
        <v>0.37967091013139259</v>
      </c>
      <c r="Z117" s="1">
        <f t="shared" si="35"/>
        <v>0.2954657340538831</v>
      </c>
      <c r="AA117" s="1">
        <f t="shared" si="35"/>
        <v>0.22457292802116643</v>
      </c>
      <c r="AB117" s="1">
        <f t="shared" si="35"/>
        <v>0.16475436261295176</v>
      </c>
      <c r="AC117" s="1">
        <f t="shared" si="35"/>
        <v>0.11394735626595291</v>
      </c>
      <c r="AD117" s="1">
        <f t="shared" si="35"/>
        <v>4.201465348055608E-2</v>
      </c>
      <c r="AE117" s="1">
        <f t="shared" si="35"/>
        <v>2.6984483899706539E-2</v>
      </c>
      <c r="AF117" s="1">
        <f t="shared" si="35"/>
        <v>1.1327385517023249E-2</v>
      </c>
      <c r="AG117" s="1">
        <f t="shared" si="35"/>
        <v>6.0343632981360454E-3</v>
      </c>
      <c r="AH117" s="1">
        <f t="shared" si="35"/>
        <v>4.9668759252966621E-3</v>
      </c>
    </row>
    <row r="118" spans="1:34" x14ac:dyDescent="0.2">
      <c r="A118">
        <v>6115000</v>
      </c>
      <c r="B118">
        <v>545000</v>
      </c>
      <c r="C118">
        <v>24.624242406902901</v>
      </c>
      <c r="E118">
        <f t="shared" si="20"/>
        <v>119.00480355010885</v>
      </c>
      <c r="F118">
        <f t="shared" si="21"/>
        <v>0</v>
      </c>
      <c r="G118">
        <f t="shared" si="22"/>
        <v>7.0610781226846157E-5</v>
      </c>
      <c r="H118">
        <f t="shared" si="23"/>
        <v>7.6650212782345822E-3</v>
      </c>
      <c r="K118" s="1">
        <f t="shared" si="32"/>
        <v>6.2229999999999999</v>
      </c>
      <c r="L118" s="1">
        <f t="shared" si="34"/>
        <v>5.9939999999999998</v>
      </c>
      <c r="M118" s="1">
        <f t="shared" si="34"/>
        <v>4.8959999999999999</v>
      </c>
      <c r="N118" s="1">
        <f t="shared" si="34"/>
        <v>3.577</v>
      </c>
      <c r="O118" s="1">
        <f t="shared" si="34"/>
        <v>1.8220000000000001</v>
      </c>
      <c r="P118" s="1">
        <f t="shared" si="34"/>
        <v>1.0960000000000001</v>
      </c>
      <c r="Q118" s="1">
        <f t="shared" si="34"/>
        <v>0.43127975699800469</v>
      </c>
      <c r="R118" s="1">
        <f t="shared" si="34"/>
        <v>0.23983775709527932</v>
      </c>
      <c r="S118" s="1">
        <f t="shared" si="34"/>
        <v>0.14000278754205436</v>
      </c>
      <c r="T118" s="1">
        <f t="shared" si="34"/>
        <v>8.0965999765396257E-2</v>
      </c>
      <c r="U118" s="1">
        <f t="shared" si="34"/>
        <v>5.2224266575495434E-2</v>
      </c>
      <c r="X118" s="1">
        <f t="shared" si="33"/>
        <v>0.49102953068018224</v>
      </c>
      <c r="Y118" s="1">
        <f t="shared" si="35"/>
        <v>0.37967091013139259</v>
      </c>
      <c r="Z118" s="1">
        <f t="shared" si="35"/>
        <v>0.2954657340538831</v>
      </c>
      <c r="AA118" s="1">
        <f t="shared" si="35"/>
        <v>0.22457292802116643</v>
      </c>
      <c r="AB118" s="1">
        <f t="shared" si="35"/>
        <v>0.16475436261295176</v>
      </c>
      <c r="AC118" s="1">
        <f t="shared" si="35"/>
        <v>0.11394735626595291</v>
      </c>
      <c r="AD118" s="1">
        <f t="shared" si="35"/>
        <v>4.476733623896987E-2</v>
      </c>
      <c r="AE118" s="1">
        <f t="shared" si="35"/>
        <v>2.8732802154079345E-2</v>
      </c>
      <c r="AF118" s="1">
        <f t="shared" si="35"/>
        <v>1.2573699859485137E-2</v>
      </c>
      <c r="AG118" s="1">
        <f t="shared" si="35"/>
        <v>6.7289578401257735E-3</v>
      </c>
      <c r="AH118" s="1">
        <f t="shared" si="35"/>
        <v>5.2665505463019213E-3</v>
      </c>
    </row>
    <row r="119" spans="1:34" x14ac:dyDescent="0.2">
      <c r="A119">
        <v>6115000</v>
      </c>
      <c r="B119">
        <v>565000</v>
      </c>
      <c r="C119">
        <v>25.792982603374298</v>
      </c>
      <c r="E119">
        <f t="shared" si="20"/>
        <v>116.04405744371401</v>
      </c>
      <c r="F119">
        <f t="shared" si="21"/>
        <v>0</v>
      </c>
      <c r="G119">
        <f t="shared" si="22"/>
        <v>7.4259870796611259E-5</v>
      </c>
      <c r="H119">
        <f t="shared" si="23"/>
        <v>8.4437472514118563E-3</v>
      </c>
      <c r="K119" s="1">
        <f t="shared" si="32"/>
        <v>6.2229999999999999</v>
      </c>
      <c r="L119" s="1">
        <f t="shared" si="34"/>
        <v>5.9939999999999998</v>
      </c>
      <c r="M119" s="1">
        <f t="shared" si="34"/>
        <v>4.8959999999999999</v>
      </c>
      <c r="N119" s="1">
        <f t="shared" si="34"/>
        <v>3.577</v>
      </c>
      <c r="O119" s="1">
        <f t="shared" si="34"/>
        <v>1.8220000000000001</v>
      </c>
      <c r="P119" s="1">
        <f t="shared" si="34"/>
        <v>1.0960000000000001</v>
      </c>
      <c r="Q119" s="1">
        <f t="shared" si="34"/>
        <v>0.47022218034443164</v>
      </c>
      <c r="R119" s="1">
        <f t="shared" si="34"/>
        <v>0.27222354793950176</v>
      </c>
      <c r="S119" s="1">
        <f t="shared" si="34"/>
        <v>0.16269972215752887</v>
      </c>
      <c r="T119" s="1">
        <f t="shared" si="34"/>
        <v>9.677905462365427E-2</v>
      </c>
      <c r="U119" s="1">
        <f t="shared" si="34"/>
        <v>5.8369502528542047E-2</v>
      </c>
      <c r="X119" s="1">
        <f t="shared" si="33"/>
        <v>0.49102953068018224</v>
      </c>
      <c r="Y119" s="1">
        <f t="shared" si="35"/>
        <v>0.37967091013139259</v>
      </c>
      <c r="Z119" s="1">
        <f t="shared" si="35"/>
        <v>0.2954657340538831</v>
      </c>
      <c r="AA119" s="1">
        <f t="shared" si="35"/>
        <v>0.22457292802116643</v>
      </c>
      <c r="AB119" s="1">
        <f t="shared" si="35"/>
        <v>0.16475436261295176</v>
      </c>
      <c r="AC119" s="1">
        <f t="shared" si="35"/>
        <v>0.11394735626595291</v>
      </c>
      <c r="AD119" s="1">
        <f t="shared" si="35"/>
        <v>3.9339354519716957E-2</v>
      </c>
      <c r="AE119" s="1">
        <f t="shared" si="35"/>
        <v>2.5267526340836469E-2</v>
      </c>
      <c r="AF119" s="1">
        <f t="shared" si="35"/>
        <v>1.0019941595256298E-2</v>
      </c>
      <c r="AG119" s="1">
        <f t="shared" si="35"/>
        <v>5.3051001348514105E-3</v>
      </c>
      <c r="AH119" s="1">
        <f t="shared" si="35"/>
        <v>4.6779303226832684E-3</v>
      </c>
    </row>
    <row r="120" spans="1:34" x14ac:dyDescent="0.2">
      <c r="A120">
        <v>6115000</v>
      </c>
      <c r="B120">
        <v>575000</v>
      </c>
      <c r="C120">
        <v>25.776923076923101</v>
      </c>
      <c r="E120">
        <f t="shared" si="20"/>
        <v>115.837227470274</v>
      </c>
      <c r="F120">
        <f t="shared" si="21"/>
        <v>0</v>
      </c>
      <c r="G120">
        <f t="shared" si="22"/>
        <v>7.4525292880846158E-5</v>
      </c>
      <c r="H120">
        <f t="shared" si="23"/>
        <v>8.4686510369020584E-3</v>
      </c>
      <c r="K120" s="1">
        <f t="shared" si="32"/>
        <v>6.2229999999999999</v>
      </c>
      <c r="L120" s="1">
        <f t="shared" si="34"/>
        <v>5.9939999999999998</v>
      </c>
      <c r="M120" s="1">
        <f t="shared" si="34"/>
        <v>4.8959999999999999</v>
      </c>
      <c r="N120" s="1">
        <f t="shared" si="34"/>
        <v>3.577</v>
      </c>
      <c r="O120" s="1">
        <f t="shared" si="34"/>
        <v>1.8220000000000001</v>
      </c>
      <c r="P120" s="1">
        <f t="shared" si="34"/>
        <v>1.0960000000000001</v>
      </c>
      <c r="Q120" s="1">
        <f t="shared" si="34"/>
        <v>0.46968707692307776</v>
      </c>
      <c r="R120" s="1">
        <f t="shared" si="34"/>
        <v>0.2717785384615391</v>
      </c>
      <c r="S120" s="1">
        <f t="shared" si="34"/>
        <v>0.16238784615384666</v>
      </c>
      <c r="T120" s="1">
        <f t="shared" si="34"/>
        <v>9.656176923076959E-2</v>
      </c>
      <c r="U120" s="1">
        <f t="shared" si="34"/>
        <v>5.8285061538461649E-2</v>
      </c>
      <c r="X120" s="1">
        <f t="shared" si="33"/>
        <v>0.49102953068018224</v>
      </c>
      <c r="Y120" s="1">
        <f t="shared" si="35"/>
        <v>0.37967091013139259</v>
      </c>
      <c r="Z120" s="1">
        <f t="shared" si="35"/>
        <v>0.2954657340538831</v>
      </c>
      <c r="AA120" s="1">
        <f t="shared" si="35"/>
        <v>0.22457292802116643</v>
      </c>
      <c r="AB120" s="1">
        <f t="shared" si="35"/>
        <v>0.16475436261295176</v>
      </c>
      <c r="AC120" s="1">
        <f t="shared" si="35"/>
        <v>0.11394735626595291</v>
      </c>
      <c r="AD120" s="1">
        <f t="shared" si="35"/>
        <v>3.9380501512909623E-2</v>
      </c>
      <c r="AE120" s="1">
        <f t="shared" si="35"/>
        <v>2.5294344913742672E-2</v>
      </c>
      <c r="AF120" s="1">
        <f t="shared" si="35"/>
        <v>1.004147756048049E-2</v>
      </c>
      <c r="AG120" s="1">
        <f t="shared" si="35"/>
        <v>5.3170778000100876E-3</v>
      </c>
      <c r="AH120" s="1">
        <f t="shared" si="35"/>
        <v>4.6823444855816259E-3</v>
      </c>
    </row>
    <row r="121" spans="1:34" x14ac:dyDescent="0.2">
      <c r="A121">
        <v>6115000</v>
      </c>
      <c r="B121">
        <v>585000</v>
      </c>
      <c r="C121">
        <v>26.427026954857102</v>
      </c>
      <c r="E121">
        <f t="shared" si="20"/>
        <v>116.49164462741523</v>
      </c>
      <c r="F121">
        <f t="shared" si="21"/>
        <v>0</v>
      </c>
      <c r="G121">
        <f t="shared" si="22"/>
        <v>7.3690320713619596E-5</v>
      </c>
      <c r="H121">
        <f t="shared" si="23"/>
        <v>8.5849589888298897E-3</v>
      </c>
      <c r="K121" s="1">
        <f t="shared" si="32"/>
        <v>6.2229999999999999</v>
      </c>
      <c r="L121" s="1">
        <f t="shared" si="34"/>
        <v>5.9939999999999998</v>
      </c>
      <c r="M121" s="1">
        <f t="shared" si="34"/>
        <v>4.8959999999999999</v>
      </c>
      <c r="N121" s="1">
        <f t="shared" si="34"/>
        <v>3.577</v>
      </c>
      <c r="O121" s="1">
        <f t="shared" si="34"/>
        <v>1.8220000000000001</v>
      </c>
      <c r="P121" s="1">
        <f t="shared" si="34"/>
        <v>1.0960000000000001</v>
      </c>
      <c r="Q121" s="1">
        <f t="shared" si="34"/>
        <v>0.49134853813583867</v>
      </c>
      <c r="R121" s="1">
        <f t="shared" si="34"/>
        <v>0.28979291691909026</v>
      </c>
      <c r="S121" s="1">
        <f t="shared" si="34"/>
        <v>0.17501286346332495</v>
      </c>
      <c r="T121" s="1">
        <f t="shared" si="34"/>
        <v>0.10535767469921659</v>
      </c>
      <c r="U121" s="1">
        <f t="shared" si="34"/>
        <v>6.1703307728638621E-2</v>
      </c>
      <c r="X121" s="1">
        <f t="shared" si="33"/>
        <v>0.49102953068018224</v>
      </c>
      <c r="Y121" s="1">
        <f t="shared" si="35"/>
        <v>0.37967091013139259</v>
      </c>
      <c r="Z121" s="1">
        <f t="shared" si="35"/>
        <v>0.2954657340538831</v>
      </c>
      <c r="AA121" s="1">
        <f t="shared" si="35"/>
        <v>0.22457292802116643</v>
      </c>
      <c r="AB121" s="1">
        <f t="shared" si="35"/>
        <v>0.16475436261295176</v>
      </c>
      <c r="AC121" s="1">
        <f t="shared" si="35"/>
        <v>0.11394735626595291</v>
      </c>
      <c r="AD121" s="1">
        <f t="shared" si="35"/>
        <v>3.8565030268746671E-2</v>
      </c>
      <c r="AE121" s="1">
        <f t="shared" si="35"/>
        <v>2.4738077840880796E-2</v>
      </c>
      <c r="AF121" s="1">
        <f t="shared" si="35"/>
        <v>9.5590533877182669E-3</v>
      </c>
      <c r="AG121" s="1">
        <f t="shared" si="35"/>
        <v>5.0527881548777702E-3</v>
      </c>
      <c r="AH121" s="1">
        <f t="shared" si="35"/>
        <v>4.5959478854471596E-3</v>
      </c>
    </row>
    <row r="122" spans="1:34" x14ac:dyDescent="0.2">
      <c r="A122">
        <v>6115000</v>
      </c>
      <c r="B122">
        <v>595000</v>
      </c>
      <c r="C122">
        <v>26.428205147767699</v>
      </c>
      <c r="E122">
        <f t="shared" si="20"/>
        <v>117.99297974032184</v>
      </c>
      <c r="F122">
        <f t="shared" si="21"/>
        <v>0</v>
      </c>
      <c r="G122">
        <f t="shared" si="22"/>
        <v>7.1826989232370362E-5</v>
      </c>
      <c r="H122">
        <f t="shared" si="23"/>
        <v>8.368253009316224E-3</v>
      </c>
      <c r="K122" s="1">
        <f t="shared" si="32"/>
        <v>6.2229999999999999</v>
      </c>
      <c r="L122" s="1">
        <f t="shared" si="34"/>
        <v>5.9939999999999998</v>
      </c>
      <c r="M122" s="1">
        <f t="shared" si="34"/>
        <v>4.8959999999999999</v>
      </c>
      <c r="N122" s="1">
        <f t="shared" si="34"/>
        <v>3.577</v>
      </c>
      <c r="O122" s="1">
        <f t="shared" si="34"/>
        <v>1.8220000000000001</v>
      </c>
      <c r="P122" s="1">
        <f t="shared" si="34"/>
        <v>1.0960000000000001</v>
      </c>
      <c r="Q122" s="1">
        <f t="shared" si="34"/>
        <v>0.49138779552361977</v>
      </c>
      <c r="R122" s="1">
        <f t="shared" si="34"/>
        <v>0.28982556464464293</v>
      </c>
      <c r="S122" s="1">
        <f t="shared" si="34"/>
        <v>0.17503574396964866</v>
      </c>
      <c r="T122" s="1">
        <f t="shared" si="34"/>
        <v>0.10537361564929698</v>
      </c>
      <c r="U122" s="1">
        <f t="shared" si="34"/>
        <v>6.1709502666962554E-2</v>
      </c>
      <c r="X122" s="1">
        <f t="shared" si="33"/>
        <v>0.49102953068018224</v>
      </c>
      <c r="Y122" s="1">
        <f t="shared" si="35"/>
        <v>0.37967091013139259</v>
      </c>
      <c r="Z122" s="1">
        <f t="shared" si="35"/>
        <v>0.2954657340538831</v>
      </c>
      <c r="AA122" s="1">
        <f t="shared" si="35"/>
        <v>0.22457292802116643</v>
      </c>
      <c r="AB122" s="1">
        <f t="shared" si="35"/>
        <v>0.16475436261295176</v>
      </c>
      <c r="AC122" s="1">
        <f t="shared" si="35"/>
        <v>0.11394735626595291</v>
      </c>
      <c r="AD122" s="1">
        <f t="shared" si="35"/>
        <v>3.8565167327710127E-2</v>
      </c>
      <c r="AE122" s="1">
        <f t="shared" si="35"/>
        <v>2.4738076554663296E-2</v>
      </c>
      <c r="AF122" s="1">
        <f t="shared" si="35"/>
        <v>9.558939282894658E-3</v>
      </c>
      <c r="AG122" s="1">
        <f t="shared" si="35"/>
        <v>5.0527405500817128E-3</v>
      </c>
      <c r="AH122" s="1">
        <f t="shared" si="35"/>
        <v>4.5959662282868277E-3</v>
      </c>
    </row>
    <row r="123" spans="1:34" x14ac:dyDescent="0.2">
      <c r="A123">
        <v>6115000</v>
      </c>
      <c r="B123">
        <v>605000</v>
      </c>
      <c r="C123">
        <v>26.657692273457801</v>
      </c>
      <c r="E123">
        <f t="shared" si="20"/>
        <v>120.30953107713454</v>
      </c>
      <c r="F123">
        <f t="shared" si="21"/>
        <v>0</v>
      </c>
      <c r="G123">
        <f t="shared" si="22"/>
        <v>6.9087572263669582E-5</v>
      </c>
      <c r="H123">
        <f t="shared" si="23"/>
        <v>8.1189889938605968E-3</v>
      </c>
      <c r="K123" s="1">
        <f t="shared" si="32"/>
        <v>6.2229999999999999</v>
      </c>
      <c r="L123" s="1">
        <f t="shared" si="34"/>
        <v>5.9939999999999998</v>
      </c>
      <c r="M123" s="1">
        <f t="shared" si="34"/>
        <v>4.8959999999999999</v>
      </c>
      <c r="N123" s="1">
        <f t="shared" si="34"/>
        <v>3.577</v>
      </c>
      <c r="O123" s="1">
        <f t="shared" si="34"/>
        <v>1.8220000000000001</v>
      </c>
      <c r="P123" s="1">
        <f t="shared" si="34"/>
        <v>1.0960000000000001</v>
      </c>
      <c r="Q123" s="1">
        <f t="shared" si="34"/>
        <v>0.49903430655161396</v>
      </c>
      <c r="R123" s="1">
        <f t="shared" si="34"/>
        <v>0.29618465289751561</v>
      </c>
      <c r="S123" s="1">
        <f t="shared" si="34"/>
        <v>0.1794923839505505</v>
      </c>
      <c r="T123" s="1">
        <f t="shared" si="34"/>
        <v>0.10847857645988407</v>
      </c>
      <c r="U123" s="1">
        <f t="shared" si="34"/>
        <v>6.2916145973841112E-2</v>
      </c>
      <c r="X123" s="1">
        <f t="shared" si="33"/>
        <v>0.49102953068018224</v>
      </c>
      <c r="Y123" s="1">
        <f t="shared" si="35"/>
        <v>0.37967091013139259</v>
      </c>
      <c r="Z123" s="1">
        <f t="shared" si="35"/>
        <v>0.2954657340538831</v>
      </c>
      <c r="AA123" s="1">
        <f t="shared" si="35"/>
        <v>0.22457292802116643</v>
      </c>
      <c r="AB123" s="1">
        <f t="shared" si="35"/>
        <v>0.16475436261295176</v>
      </c>
      <c r="AC123" s="1">
        <f t="shared" si="35"/>
        <v>0.11394735626595291</v>
      </c>
      <c r="AD123" s="1">
        <f t="shared" si="35"/>
        <v>3.8704098162423491E-2</v>
      </c>
      <c r="AE123" s="1">
        <f t="shared" si="35"/>
        <v>2.4807966480361297E-2</v>
      </c>
      <c r="AF123" s="1">
        <f t="shared" si="35"/>
        <v>9.5906264900858414E-3</v>
      </c>
      <c r="AG123" s="1">
        <f t="shared" si="35"/>
        <v>5.0740458057693576E-3</v>
      </c>
      <c r="AH123" s="1">
        <f t="shared" si="35"/>
        <v>4.6116805495827985E-3</v>
      </c>
    </row>
    <row r="124" spans="1:34" x14ac:dyDescent="0.2">
      <c r="A124">
        <v>6115000</v>
      </c>
      <c r="B124">
        <v>615000</v>
      </c>
      <c r="C124">
        <v>25.498591570786999</v>
      </c>
      <c r="E124">
        <f t="shared" si="20"/>
        <v>123.39539403073357</v>
      </c>
      <c r="F124">
        <f t="shared" si="21"/>
        <v>0</v>
      </c>
      <c r="G124">
        <f t="shared" si="22"/>
        <v>6.5675305513252728E-5</v>
      </c>
      <c r="H124">
        <f t="shared" si="23"/>
        <v>7.3824032638072027E-3</v>
      </c>
      <c r="K124" s="1">
        <f t="shared" si="32"/>
        <v>6.2229999999999999</v>
      </c>
      <c r="L124" s="1">
        <f t="shared" ref="L124:U133" si="36">L$2+L$3*$C124</f>
        <v>5.9939999999999998</v>
      </c>
      <c r="M124" s="1">
        <f t="shared" si="36"/>
        <v>4.8959999999999999</v>
      </c>
      <c r="N124" s="1">
        <f t="shared" si="36"/>
        <v>3.577</v>
      </c>
      <c r="O124" s="1">
        <f t="shared" si="36"/>
        <v>1.8220000000000001</v>
      </c>
      <c r="P124" s="1">
        <f t="shared" si="36"/>
        <v>1.0960000000000001</v>
      </c>
      <c r="Q124" s="1">
        <f t="shared" si="36"/>
        <v>0.46041307113862284</v>
      </c>
      <c r="R124" s="1">
        <f t="shared" si="36"/>
        <v>0.26406597242650776</v>
      </c>
      <c r="S124" s="1">
        <f t="shared" si="36"/>
        <v>0.1569826483046835</v>
      </c>
      <c r="T124" s="1">
        <f t="shared" si="36"/>
        <v>9.279594395274815E-2</v>
      </c>
      <c r="U124" s="1">
        <f t="shared" si="36"/>
        <v>5.6821594479198032E-2</v>
      </c>
      <c r="X124" s="1">
        <f t="shared" si="33"/>
        <v>0.49102953068018224</v>
      </c>
      <c r="Y124" s="1">
        <f t="shared" ref="Y124:AH133" si="37">SQRT(Y$2+2*Y$3*$C124+Y$4*$C124^2+Y$5)</f>
        <v>0.37967091013139259</v>
      </c>
      <c r="Z124" s="1">
        <f t="shared" si="37"/>
        <v>0.2954657340538831</v>
      </c>
      <c r="AA124" s="1">
        <f t="shared" si="37"/>
        <v>0.22457292802116643</v>
      </c>
      <c r="AB124" s="1">
        <f t="shared" si="37"/>
        <v>0.16475436261295176</v>
      </c>
      <c r="AC124" s="1">
        <f t="shared" si="37"/>
        <v>0.11394735626595291</v>
      </c>
      <c r="AD124" s="1">
        <f t="shared" si="37"/>
        <v>4.0254079949549625E-2</v>
      </c>
      <c r="AE124" s="1">
        <f t="shared" si="37"/>
        <v>2.5858929740569716E-2</v>
      </c>
      <c r="AF124" s="1">
        <f t="shared" si="37"/>
        <v>1.0484086658177459E-2</v>
      </c>
      <c r="AG124" s="1">
        <f t="shared" si="37"/>
        <v>5.5637543133134479E-3</v>
      </c>
      <c r="AH124" s="1">
        <f t="shared" si="37"/>
        <v>4.7763557058324363E-3</v>
      </c>
    </row>
    <row r="125" spans="1:34" x14ac:dyDescent="0.2">
      <c r="A125">
        <v>6115000</v>
      </c>
      <c r="B125">
        <v>625000</v>
      </c>
      <c r="C125">
        <v>26.983636162497799</v>
      </c>
      <c r="E125">
        <f t="shared" si="20"/>
        <v>127.19458820248603</v>
      </c>
      <c r="F125">
        <f t="shared" si="21"/>
        <v>0</v>
      </c>
      <c r="G125">
        <f t="shared" si="22"/>
        <v>6.1810567755093163E-5</v>
      </c>
      <c r="H125">
        <f t="shared" si="23"/>
        <v>7.3526293861236177E-3</v>
      </c>
      <c r="K125" s="1">
        <f t="shared" si="32"/>
        <v>6.2229999999999999</v>
      </c>
      <c r="L125" s="1">
        <f t="shared" si="36"/>
        <v>5.9939999999999998</v>
      </c>
      <c r="M125" s="1">
        <f t="shared" si="36"/>
        <v>4.8959999999999999</v>
      </c>
      <c r="N125" s="1">
        <f t="shared" si="36"/>
        <v>3.577</v>
      </c>
      <c r="O125" s="1">
        <f t="shared" si="36"/>
        <v>1.8220000000000001</v>
      </c>
      <c r="P125" s="1">
        <f t="shared" si="36"/>
        <v>1.0960000000000001</v>
      </c>
      <c r="Q125" s="1">
        <f t="shared" si="36"/>
        <v>0.50989475693442676</v>
      </c>
      <c r="R125" s="1">
        <f t="shared" si="36"/>
        <v>0.305216558062814</v>
      </c>
      <c r="S125" s="1">
        <f t="shared" si="36"/>
        <v>0.18582221427570728</v>
      </c>
      <c r="T125" s="1">
        <f t="shared" si="36"/>
        <v>0.11288859727859524</v>
      </c>
      <c r="U125" s="1">
        <f t="shared" si="36"/>
        <v>6.4629958942413426E-2</v>
      </c>
      <c r="X125" s="1">
        <f t="shared" si="33"/>
        <v>0.49102953068018224</v>
      </c>
      <c r="Y125" s="1">
        <f t="shared" si="37"/>
        <v>0.37967091013139259</v>
      </c>
      <c r="Z125" s="1">
        <f t="shared" si="37"/>
        <v>0.2954657340538831</v>
      </c>
      <c r="AA125" s="1">
        <f t="shared" si="37"/>
        <v>0.22457292802116643</v>
      </c>
      <c r="AB125" s="1">
        <f t="shared" si="37"/>
        <v>0.16475436261295176</v>
      </c>
      <c r="AC125" s="1">
        <f t="shared" si="37"/>
        <v>0.11394735626595291</v>
      </c>
      <c r="AD125" s="1">
        <f t="shared" si="37"/>
        <v>3.928010638858704E-2</v>
      </c>
      <c r="AE125" s="1">
        <f t="shared" si="37"/>
        <v>2.5144356329880522E-2</v>
      </c>
      <c r="AF125" s="1">
        <f t="shared" si="37"/>
        <v>9.8168434245904743E-3</v>
      </c>
      <c r="AG125" s="1">
        <f t="shared" si="37"/>
        <v>5.206797005725009E-3</v>
      </c>
      <c r="AH125" s="1">
        <f t="shared" si="37"/>
        <v>4.6750017815258855E-3</v>
      </c>
    </row>
    <row r="126" spans="1:34" x14ac:dyDescent="0.2">
      <c r="A126">
        <v>6115000</v>
      </c>
      <c r="B126">
        <v>635000</v>
      </c>
      <c r="C126">
        <v>26.41428565979</v>
      </c>
      <c r="E126">
        <f t="shared" si="20"/>
        <v>131.64536933747422</v>
      </c>
      <c r="F126">
        <f t="shared" si="21"/>
        <v>0</v>
      </c>
      <c r="G126">
        <f t="shared" si="22"/>
        <v>5.770172882667842E-5</v>
      </c>
      <c r="H126">
        <f t="shared" si="23"/>
        <v>6.7190390661419162E-3</v>
      </c>
      <c r="K126" s="1">
        <f t="shared" si="32"/>
        <v>6.2229999999999999</v>
      </c>
      <c r="L126" s="1">
        <f t="shared" si="36"/>
        <v>5.9939999999999998</v>
      </c>
      <c r="M126" s="1">
        <f t="shared" si="36"/>
        <v>4.8959999999999999</v>
      </c>
      <c r="N126" s="1">
        <f t="shared" si="36"/>
        <v>3.577</v>
      </c>
      <c r="O126" s="1">
        <f t="shared" si="36"/>
        <v>1.8220000000000001</v>
      </c>
      <c r="P126" s="1">
        <f t="shared" si="36"/>
        <v>1.0960000000000001</v>
      </c>
      <c r="Q126" s="1">
        <f t="shared" si="36"/>
        <v>0.49092399818420285</v>
      </c>
      <c r="R126" s="1">
        <f t="shared" si="36"/>
        <v>0.28943985563278085</v>
      </c>
      <c r="S126" s="1">
        <f t="shared" si="36"/>
        <v>0.1747654275131218</v>
      </c>
      <c r="T126" s="1">
        <f t="shared" si="36"/>
        <v>0.10518528497695873</v>
      </c>
      <c r="U126" s="1">
        <f t="shared" si="36"/>
        <v>6.163631399917581E-2</v>
      </c>
      <c r="X126" s="1">
        <f t="shared" si="33"/>
        <v>0.49102953068018224</v>
      </c>
      <c r="Y126" s="1">
        <f t="shared" si="37"/>
        <v>0.37967091013139259</v>
      </c>
      <c r="Z126" s="1">
        <f t="shared" si="37"/>
        <v>0.2954657340538831</v>
      </c>
      <c r="AA126" s="1">
        <f t="shared" si="37"/>
        <v>0.22457292802116643</v>
      </c>
      <c r="AB126" s="1">
        <f t="shared" si="37"/>
        <v>0.16475436261295176</v>
      </c>
      <c r="AC126" s="1">
        <f t="shared" si="37"/>
        <v>0.11394735626595291</v>
      </c>
      <c r="AD126" s="1">
        <f t="shared" si="37"/>
        <v>3.8563924928249026E-2</v>
      </c>
      <c r="AE126" s="1">
        <f t="shared" si="37"/>
        <v>2.4738327078218918E-2</v>
      </c>
      <c r="AF126" s="1">
        <f t="shared" si="37"/>
        <v>9.5604680381669686E-3</v>
      </c>
      <c r="AG126" s="1">
        <f t="shared" si="37"/>
        <v>5.0534055227819692E-3</v>
      </c>
      <c r="AH126" s="1">
        <f t="shared" si="37"/>
        <v>4.5957902870581852E-3</v>
      </c>
    </row>
    <row r="127" spans="1:34" x14ac:dyDescent="0.2">
      <c r="A127">
        <v>6115000</v>
      </c>
      <c r="B127">
        <v>655000</v>
      </c>
      <c r="C127">
        <v>25.6022727706216</v>
      </c>
      <c r="E127">
        <f t="shared" si="20"/>
        <v>142.24831551902469</v>
      </c>
      <c r="F127">
        <f t="shared" si="21"/>
        <v>0</v>
      </c>
      <c r="G127">
        <f t="shared" si="22"/>
        <v>4.9420340748082072E-5</v>
      </c>
      <c r="H127">
        <f t="shared" si="23"/>
        <v>5.5778101250322856E-3</v>
      </c>
      <c r="K127" s="1">
        <f t="shared" si="32"/>
        <v>6.2229999999999999</v>
      </c>
      <c r="L127" s="1">
        <f t="shared" si="36"/>
        <v>5.9939999999999998</v>
      </c>
      <c r="M127" s="1">
        <f t="shared" si="36"/>
        <v>4.8959999999999999</v>
      </c>
      <c r="N127" s="1">
        <f t="shared" si="36"/>
        <v>3.577</v>
      </c>
      <c r="O127" s="1">
        <f t="shared" si="36"/>
        <v>1.8220000000000001</v>
      </c>
      <c r="P127" s="1">
        <f t="shared" si="36"/>
        <v>1.0960000000000001</v>
      </c>
      <c r="Q127" s="1">
        <f t="shared" si="36"/>
        <v>0.46386772871711179</v>
      </c>
      <c r="R127" s="1">
        <f t="shared" si="36"/>
        <v>0.26693897847392445</v>
      </c>
      <c r="S127" s="1">
        <f t="shared" si="36"/>
        <v>0.15899613720547146</v>
      </c>
      <c r="T127" s="1">
        <f t="shared" si="36"/>
        <v>9.4198750586510283E-2</v>
      </c>
      <c r="U127" s="1">
        <f t="shared" si="36"/>
        <v>5.7366750227928351E-2</v>
      </c>
      <c r="X127" s="1">
        <f t="shared" si="33"/>
        <v>0.49102953068018224</v>
      </c>
      <c r="Y127" s="1">
        <f t="shared" si="37"/>
        <v>0.37967091013139259</v>
      </c>
      <c r="Z127" s="1">
        <f t="shared" si="37"/>
        <v>0.2954657340538831</v>
      </c>
      <c r="AA127" s="1">
        <f t="shared" si="37"/>
        <v>0.22457292802116643</v>
      </c>
      <c r="AB127" s="1">
        <f t="shared" si="37"/>
        <v>0.16475436261295176</v>
      </c>
      <c r="AC127" s="1">
        <f t="shared" si="37"/>
        <v>0.11394735626595291</v>
      </c>
      <c r="AD127" s="1">
        <f t="shared" si="37"/>
        <v>3.9893716966882507E-2</v>
      </c>
      <c r="AE127" s="1">
        <f t="shared" si="37"/>
        <v>2.5626885169528244E-2</v>
      </c>
      <c r="AF127" s="1">
        <f t="shared" si="37"/>
        <v>1.0304318120277834E-2</v>
      </c>
      <c r="AG127" s="1">
        <f t="shared" si="37"/>
        <v>5.4634851295000449E-3</v>
      </c>
      <c r="AH127" s="1">
        <f t="shared" si="37"/>
        <v>4.737516979695087E-3</v>
      </c>
    </row>
    <row r="128" spans="1:34" x14ac:dyDescent="0.2">
      <c r="A128">
        <v>6115000</v>
      </c>
      <c r="B128">
        <v>665000</v>
      </c>
      <c r="C128">
        <v>24.699999915229</v>
      </c>
      <c r="E128">
        <f t="shared" si="20"/>
        <v>148.2788699309514</v>
      </c>
      <c r="F128">
        <f t="shared" si="21"/>
        <v>0</v>
      </c>
      <c r="G128">
        <f t="shared" si="22"/>
        <v>4.5482200145550784E-5</v>
      </c>
      <c r="H128">
        <f t="shared" si="23"/>
        <v>4.9524247719053439E-3</v>
      </c>
      <c r="K128" s="1">
        <f t="shared" si="32"/>
        <v>6.2229999999999999</v>
      </c>
      <c r="L128" s="1">
        <f t="shared" si="36"/>
        <v>5.9939999999999998</v>
      </c>
      <c r="M128" s="1">
        <f t="shared" si="36"/>
        <v>4.8959999999999999</v>
      </c>
      <c r="N128" s="1">
        <f t="shared" si="36"/>
        <v>3.577</v>
      </c>
      <c r="O128" s="1">
        <f t="shared" si="36"/>
        <v>1.8220000000000001</v>
      </c>
      <c r="P128" s="1">
        <f t="shared" si="36"/>
        <v>1.0960000000000001</v>
      </c>
      <c r="Q128" s="1">
        <f t="shared" si="36"/>
        <v>0.43380399717543039</v>
      </c>
      <c r="R128" s="1">
        <f t="shared" si="36"/>
        <v>0.24193699765099552</v>
      </c>
      <c r="S128" s="1">
        <f t="shared" si="36"/>
        <v>0.14147399835374719</v>
      </c>
      <c r="T128" s="1">
        <f t="shared" si="36"/>
        <v>8.1990998853048391E-2</v>
      </c>
      <c r="U128" s="1">
        <f t="shared" si="36"/>
        <v>5.2622599554274077E-2</v>
      </c>
      <c r="X128" s="1">
        <f t="shared" si="33"/>
        <v>0.49102953068018224</v>
      </c>
      <c r="Y128" s="1">
        <f t="shared" si="37"/>
        <v>0.37967091013139259</v>
      </c>
      <c r="Z128" s="1">
        <f t="shared" si="37"/>
        <v>0.2954657340538831</v>
      </c>
      <c r="AA128" s="1">
        <f t="shared" si="37"/>
        <v>0.22457292802116643</v>
      </c>
      <c r="AB128" s="1">
        <f t="shared" si="37"/>
        <v>0.16475436261295176</v>
      </c>
      <c r="AC128" s="1">
        <f t="shared" si="37"/>
        <v>0.11394735626595291</v>
      </c>
      <c r="AD128" s="1">
        <f t="shared" si="37"/>
        <v>4.4282626923504424E-2</v>
      </c>
      <c r="AE128" s="1">
        <f t="shared" si="37"/>
        <v>2.8425490659506551E-2</v>
      </c>
      <c r="AF128" s="1">
        <f t="shared" si="37"/>
        <v>1.2358968640855382E-2</v>
      </c>
      <c r="AG128" s="1">
        <f t="shared" si="37"/>
        <v>6.6093979867252219E-3</v>
      </c>
      <c r="AH128" s="1">
        <f t="shared" si="37"/>
        <v>5.2136523289124008E-3</v>
      </c>
    </row>
    <row r="129" spans="1:34" x14ac:dyDescent="0.2">
      <c r="A129">
        <v>6115000</v>
      </c>
      <c r="B129">
        <v>675000</v>
      </c>
      <c r="C129">
        <v>24.6032786760174</v>
      </c>
      <c r="E129">
        <f t="shared" si="20"/>
        <v>154.72124375146421</v>
      </c>
      <c r="F129">
        <f t="shared" si="21"/>
        <v>0</v>
      </c>
      <c r="G129">
        <f t="shared" si="22"/>
        <v>4.1773426895425254E-5</v>
      </c>
      <c r="H129">
        <f t="shared" si="23"/>
        <v>4.5307756783775867E-3</v>
      </c>
      <c r="K129" s="1">
        <f t="shared" si="32"/>
        <v>6.2229999999999999</v>
      </c>
      <c r="L129" s="1">
        <f t="shared" si="36"/>
        <v>5.9939999999999998</v>
      </c>
      <c r="M129" s="1">
        <f t="shared" si="36"/>
        <v>4.8959999999999999</v>
      </c>
      <c r="N129" s="1">
        <f t="shared" si="36"/>
        <v>3.577</v>
      </c>
      <c r="O129" s="1">
        <f t="shared" si="36"/>
        <v>1.8220000000000001</v>
      </c>
      <c r="P129" s="1">
        <f t="shared" si="36"/>
        <v>1.0960000000000001</v>
      </c>
      <c r="Q129" s="1">
        <f t="shared" si="36"/>
        <v>0.43058124548489984</v>
      </c>
      <c r="R129" s="1">
        <f t="shared" si="36"/>
        <v>0.23925685211244208</v>
      </c>
      <c r="S129" s="1">
        <f t="shared" si="36"/>
        <v>0.13959567188825789</v>
      </c>
      <c r="T129" s="1">
        <f t="shared" si="36"/>
        <v>8.0682360486515448E-2</v>
      </c>
      <c r="U129" s="1">
        <f t="shared" si="36"/>
        <v>5.2114039278499488E-2</v>
      </c>
      <c r="X129" s="1">
        <f t="shared" si="33"/>
        <v>0.49102953068018224</v>
      </c>
      <c r="Y129" s="1">
        <f t="shared" si="37"/>
        <v>0.37967091013139259</v>
      </c>
      <c r="Z129" s="1">
        <f t="shared" si="37"/>
        <v>0.2954657340538831</v>
      </c>
      <c r="AA129" s="1">
        <f t="shared" si="37"/>
        <v>0.22457292802116643</v>
      </c>
      <c r="AB129" s="1">
        <f t="shared" si="37"/>
        <v>0.16475436261295176</v>
      </c>
      <c r="AC129" s="1">
        <f t="shared" si="37"/>
        <v>0.11394735626595291</v>
      </c>
      <c r="AD129" s="1">
        <f t="shared" si="37"/>
        <v>4.4904241999917313E-2</v>
      </c>
      <c r="AE129" s="1">
        <f t="shared" si="37"/>
        <v>2.8819572479500594E-2</v>
      </c>
      <c r="AF129" s="1">
        <f t="shared" si="37"/>
        <v>1.2634039913048999E-2</v>
      </c>
      <c r="AG129" s="1">
        <f t="shared" si="37"/>
        <v>6.7625456575868687E-3</v>
      </c>
      <c r="AH129" s="1">
        <f t="shared" si="37"/>
        <v>5.2815006426647692E-3</v>
      </c>
    </row>
    <row r="130" spans="1:34" x14ac:dyDescent="0.2">
      <c r="A130">
        <v>6115000</v>
      </c>
      <c r="B130">
        <v>685000</v>
      </c>
      <c r="C130">
        <v>25.201612933989502</v>
      </c>
      <c r="E130">
        <f t="shared" si="20"/>
        <v>161.52616898818593</v>
      </c>
      <c r="F130">
        <f t="shared" si="21"/>
        <v>0</v>
      </c>
      <c r="G130">
        <f t="shared" si="22"/>
        <v>3.8327828488490405E-5</v>
      </c>
      <c r="H130">
        <f t="shared" si="23"/>
        <v>4.2581604511742902E-3</v>
      </c>
      <c r="K130" s="1">
        <f t="shared" si="32"/>
        <v>6.2229999999999999</v>
      </c>
      <c r="L130" s="1">
        <f t="shared" si="36"/>
        <v>5.9939999999999998</v>
      </c>
      <c r="M130" s="1">
        <f t="shared" si="36"/>
        <v>4.8959999999999999</v>
      </c>
      <c r="N130" s="1">
        <f t="shared" si="36"/>
        <v>3.577</v>
      </c>
      <c r="O130" s="1">
        <f t="shared" si="36"/>
        <v>1.8220000000000001</v>
      </c>
      <c r="P130" s="1">
        <f t="shared" si="36"/>
        <v>1.0960000000000001</v>
      </c>
      <c r="Q130" s="1">
        <f t="shared" si="36"/>
        <v>0.45051774296053027</v>
      </c>
      <c r="R130" s="1">
        <f t="shared" si="36"/>
        <v>0.255836694400849</v>
      </c>
      <c r="S130" s="1">
        <f t="shared" si="36"/>
        <v>0.15121532317807612</v>
      </c>
      <c r="T130" s="1">
        <f t="shared" si="36"/>
        <v>8.8777822996877975E-2</v>
      </c>
      <c r="U130" s="1">
        <f t="shared" si="36"/>
        <v>5.5260080806916786E-2</v>
      </c>
      <c r="X130" s="1">
        <f t="shared" si="33"/>
        <v>0.49102953068018224</v>
      </c>
      <c r="Y130" s="1">
        <f t="shared" si="37"/>
        <v>0.37967091013139259</v>
      </c>
      <c r="Z130" s="1">
        <f t="shared" si="37"/>
        <v>0.2954657340538831</v>
      </c>
      <c r="AA130" s="1">
        <f t="shared" si="37"/>
        <v>0.22457292802116643</v>
      </c>
      <c r="AB130" s="1">
        <f t="shared" si="37"/>
        <v>0.16475436261295176</v>
      </c>
      <c r="AC130" s="1">
        <f t="shared" si="37"/>
        <v>0.11394735626595291</v>
      </c>
      <c r="AD130" s="1">
        <f t="shared" si="37"/>
        <v>4.1504479681670522E-2</v>
      </c>
      <c r="AE130" s="1">
        <f t="shared" si="37"/>
        <v>2.66592592041805E-2</v>
      </c>
      <c r="AF130" s="1">
        <f t="shared" si="37"/>
        <v>1.1087807783025231E-2</v>
      </c>
      <c r="AG130" s="1">
        <f t="shared" si="37"/>
        <v>5.900681801479987E-3</v>
      </c>
      <c r="AH130" s="1">
        <f t="shared" si="37"/>
        <v>4.9115566338684942E-3</v>
      </c>
    </row>
    <row r="131" spans="1:34" x14ac:dyDescent="0.2">
      <c r="A131">
        <v>6115000</v>
      </c>
      <c r="B131">
        <v>695000</v>
      </c>
      <c r="C131">
        <v>25.3378786607222</v>
      </c>
      <c r="E131">
        <f t="shared" si="20"/>
        <v>168.64976509915454</v>
      </c>
      <c r="F131">
        <f t="shared" si="21"/>
        <v>0</v>
      </c>
      <c r="G131">
        <f t="shared" si="22"/>
        <v>3.5158352715051479E-5</v>
      </c>
      <c r="H131">
        <f t="shared" si="23"/>
        <v>3.9271567960050754E-3</v>
      </c>
      <c r="K131" s="1">
        <f t="shared" si="32"/>
        <v>6.2229999999999999</v>
      </c>
      <c r="L131" s="1">
        <f t="shared" si="36"/>
        <v>5.9939999999999998</v>
      </c>
      <c r="M131" s="1">
        <f t="shared" si="36"/>
        <v>4.8959999999999999</v>
      </c>
      <c r="N131" s="1">
        <f t="shared" si="36"/>
        <v>3.577</v>
      </c>
      <c r="O131" s="1">
        <f t="shared" si="36"/>
        <v>1.8220000000000001</v>
      </c>
      <c r="P131" s="1">
        <f t="shared" si="36"/>
        <v>1.0960000000000001</v>
      </c>
      <c r="Q131" s="1">
        <f t="shared" si="36"/>
        <v>0.45505811697526377</v>
      </c>
      <c r="R131" s="1">
        <f t="shared" si="36"/>
        <v>0.2596126176886121</v>
      </c>
      <c r="S131" s="1">
        <f t="shared" si="36"/>
        <v>0.15386160359122514</v>
      </c>
      <c r="T131" s="1">
        <f t="shared" si="36"/>
        <v>9.0621498279571389E-2</v>
      </c>
      <c r="U131" s="1">
        <f t="shared" si="36"/>
        <v>5.5976565998077335E-2</v>
      </c>
      <c r="X131" s="1">
        <f t="shared" si="33"/>
        <v>0.49102953068018224</v>
      </c>
      <c r="Y131" s="1">
        <f t="shared" si="37"/>
        <v>0.37967091013139259</v>
      </c>
      <c r="Z131" s="1">
        <f t="shared" si="37"/>
        <v>0.2954657340538831</v>
      </c>
      <c r="AA131" s="1">
        <f t="shared" si="37"/>
        <v>0.22457292802116643</v>
      </c>
      <c r="AB131" s="1">
        <f t="shared" si="37"/>
        <v>0.16475436261295176</v>
      </c>
      <c r="AC131" s="1">
        <f t="shared" si="37"/>
        <v>0.11394735626595291</v>
      </c>
      <c r="AD131" s="1">
        <f t="shared" si="37"/>
        <v>4.0891623161553203E-2</v>
      </c>
      <c r="AE131" s="1">
        <f t="shared" si="37"/>
        <v>2.6267708040802223E-2</v>
      </c>
      <c r="AF131" s="1">
        <f t="shared" si="37"/>
        <v>1.0795230158793526E-2</v>
      </c>
      <c r="AG131" s="1">
        <f t="shared" si="37"/>
        <v>5.7373919067391374E-3</v>
      </c>
      <c r="AH131" s="1">
        <f t="shared" si="37"/>
        <v>4.8452160913511457E-3</v>
      </c>
    </row>
    <row r="132" spans="1:34" x14ac:dyDescent="0.2">
      <c r="A132">
        <v>6115000</v>
      </c>
      <c r="B132">
        <v>705000</v>
      </c>
      <c r="C132">
        <v>24.919999949137399</v>
      </c>
      <c r="E132">
        <f t="shared" si="20"/>
        <v>176.05335346990697</v>
      </c>
      <c r="F132">
        <f t="shared" si="21"/>
        <v>0</v>
      </c>
      <c r="G132">
        <f t="shared" si="22"/>
        <v>3.2263493870997049E-5</v>
      </c>
      <c r="H132">
        <f t="shared" si="23"/>
        <v>3.5443687900965845E-3</v>
      </c>
      <c r="K132" s="1">
        <f t="shared" si="32"/>
        <v>6.2229999999999999</v>
      </c>
      <c r="L132" s="1">
        <f t="shared" si="36"/>
        <v>5.9939999999999998</v>
      </c>
      <c r="M132" s="1">
        <f t="shared" si="36"/>
        <v>4.8959999999999999</v>
      </c>
      <c r="N132" s="1">
        <f t="shared" si="36"/>
        <v>3.577</v>
      </c>
      <c r="O132" s="1">
        <f t="shared" si="36"/>
        <v>1.8220000000000001</v>
      </c>
      <c r="P132" s="1">
        <f t="shared" si="36"/>
        <v>1.0960000000000001</v>
      </c>
      <c r="Q132" s="1">
        <f t="shared" si="36"/>
        <v>0.44113439830525825</v>
      </c>
      <c r="R132" s="1">
        <f t="shared" si="36"/>
        <v>0.24803319859059725</v>
      </c>
      <c r="S132" s="1">
        <f t="shared" si="36"/>
        <v>0.14574639901224828</v>
      </c>
      <c r="T132" s="1">
        <f t="shared" si="36"/>
        <v>8.4967599311829012E-2</v>
      </c>
      <c r="U132" s="1">
        <f t="shared" si="36"/>
        <v>5.3779359732564438E-2</v>
      </c>
      <c r="X132" s="1">
        <f t="shared" si="33"/>
        <v>0.49102953068018224</v>
      </c>
      <c r="Y132" s="1">
        <f t="shared" si="37"/>
        <v>0.37967091013139259</v>
      </c>
      <c r="Z132" s="1">
        <f t="shared" si="37"/>
        <v>0.2954657340538831</v>
      </c>
      <c r="AA132" s="1">
        <f t="shared" si="37"/>
        <v>0.22457292802116643</v>
      </c>
      <c r="AB132" s="1">
        <f t="shared" si="37"/>
        <v>0.16475436261295176</v>
      </c>
      <c r="AC132" s="1">
        <f t="shared" si="37"/>
        <v>0.11394735626595291</v>
      </c>
      <c r="AD132" s="1">
        <f t="shared" si="37"/>
        <v>4.29682322731543E-2</v>
      </c>
      <c r="AE132" s="1">
        <f t="shared" si="37"/>
        <v>2.7591124842437972E-2</v>
      </c>
      <c r="AF132" s="1">
        <f t="shared" si="37"/>
        <v>1.1767104107774774E-2</v>
      </c>
      <c r="AG132" s="1">
        <f t="shared" si="37"/>
        <v>6.279603117819217E-3</v>
      </c>
      <c r="AH132" s="1">
        <f t="shared" si="37"/>
        <v>5.0704756696760044E-3</v>
      </c>
    </row>
    <row r="133" spans="1:34" x14ac:dyDescent="0.2">
      <c r="A133">
        <v>6115000</v>
      </c>
      <c r="B133">
        <v>865000</v>
      </c>
      <c r="C133">
        <v>28.560344597389001</v>
      </c>
      <c r="E133">
        <f t="shared" si="20"/>
        <v>314.68622986714877</v>
      </c>
      <c r="F133">
        <f t="shared" si="21"/>
        <v>0</v>
      </c>
      <c r="G133">
        <f t="shared" si="22"/>
        <v>1.0098212868708892E-5</v>
      </c>
      <c r="H133">
        <f t="shared" si="23"/>
        <v>1.271415304745479E-3</v>
      </c>
      <c r="K133" s="1">
        <f t="shared" si="32"/>
        <v>6.2229999999999999</v>
      </c>
      <c r="L133" s="1">
        <f t="shared" si="36"/>
        <v>5.9939999999999998</v>
      </c>
      <c r="M133" s="1">
        <f t="shared" si="36"/>
        <v>4.8959999999999999</v>
      </c>
      <c r="N133" s="1">
        <f t="shared" si="36"/>
        <v>3.577</v>
      </c>
      <c r="O133" s="1">
        <f t="shared" si="36"/>
        <v>1.8220000000000001</v>
      </c>
      <c r="P133" s="1">
        <f t="shared" si="36"/>
        <v>1.0960000000000001</v>
      </c>
      <c r="Q133" s="1">
        <f t="shared" si="36"/>
        <v>0.56243068198500157</v>
      </c>
      <c r="R133" s="1">
        <f t="shared" si="36"/>
        <v>0.34890714879364915</v>
      </c>
      <c r="S133" s="1">
        <f t="shared" si="36"/>
        <v>0.21644189208129444</v>
      </c>
      <c r="T133" s="1">
        <f t="shared" si="36"/>
        <v>0.13422146240267324</v>
      </c>
      <c r="U133" s="1">
        <f t="shared" si="36"/>
        <v>7.2920291893071351E-2</v>
      </c>
      <c r="X133" s="1">
        <f t="shared" si="33"/>
        <v>0.49102953068018224</v>
      </c>
      <c r="Y133" s="1">
        <f t="shared" si="37"/>
        <v>0.37967091013139259</v>
      </c>
      <c r="Z133" s="1">
        <f t="shared" si="37"/>
        <v>0.2954657340538831</v>
      </c>
      <c r="AA133" s="1">
        <f t="shared" si="37"/>
        <v>0.22457292802116643</v>
      </c>
      <c r="AB133" s="1">
        <f t="shared" si="37"/>
        <v>0.16475436261295176</v>
      </c>
      <c r="AC133" s="1">
        <f t="shared" si="37"/>
        <v>0.11394735626595291</v>
      </c>
      <c r="AD133" s="1">
        <f t="shared" si="37"/>
        <v>4.7454262436445183E-2</v>
      </c>
      <c r="AE133" s="1">
        <f t="shared" si="37"/>
        <v>3.0173967426469991E-2</v>
      </c>
      <c r="AF133" s="1">
        <f t="shared" si="37"/>
        <v>1.3269380970138507E-2</v>
      </c>
      <c r="AG133" s="1">
        <f t="shared" si="37"/>
        <v>7.1589326742998527E-3</v>
      </c>
      <c r="AH133" s="1">
        <f t="shared" si="37"/>
        <v>5.5712719991386573E-3</v>
      </c>
    </row>
    <row r="134" spans="1:34" x14ac:dyDescent="0.2">
      <c r="A134">
        <v>6115000</v>
      </c>
      <c r="B134">
        <v>875000</v>
      </c>
      <c r="C134">
        <v>28.069999885559099</v>
      </c>
      <c r="E134">
        <f t="shared" si="20"/>
        <v>324.0053445053029</v>
      </c>
      <c r="F134">
        <f t="shared" si="21"/>
        <v>0</v>
      </c>
      <c r="G134">
        <f t="shared" si="22"/>
        <v>9.5256726303421794E-6</v>
      </c>
      <c r="H134">
        <f t="shared" si="23"/>
        <v>1.1787386754917961E-3</v>
      </c>
      <c r="K134" s="1">
        <f t="shared" si="32"/>
        <v>6.2229999999999999</v>
      </c>
      <c r="L134" s="1">
        <f t="shared" ref="L134:U143" si="38">L$2+L$3*$C134</f>
        <v>5.9939999999999998</v>
      </c>
      <c r="M134" s="1">
        <f t="shared" si="38"/>
        <v>4.8959999999999999</v>
      </c>
      <c r="N134" s="1">
        <f t="shared" si="38"/>
        <v>3.577</v>
      </c>
      <c r="O134" s="1">
        <f t="shared" si="38"/>
        <v>1.8220000000000001</v>
      </c>
      <c r="P134" s="1">
        <f t="shared" si="38"/>
        <v>1.0960000000000001</v>
      </c>
      <c r="Q134" s="1">
        <f t="shared" si="38"/>
        <v>0.54609239618682925</v>
      </c>
      <c r="R134" s="1">
        <f t="shared" si="38"/>
        <v>0.33531969682884255</v>
      </c>
      <c r="S134" s="1">
        <f t="shared" si="38"/>
        <v>0.20691939777755769</v>
      </c>
      <c r="T134" s="1">
        <f t="shared" si="38"/>
        <v>0.12758709845161464</v>
      </c>
      <c r="U134" s="1">
        <f t="shared" si="38"/>
        <v>7.0342059398269721E-2</v>
      </c>
      <c r="X134" s="1">
        <f t="shared" si="33"/>
        <v>0.49102953068018224</v>
      </c>
      <c r="Y134" s="1">
        <f t="shared" ref="Y134:AH143" si="39">SQRT(Y$2+2*Y$3*$C134+Y$4*$C134^2+Y$5)</f>
        <v>0.37967091013139259</v>
      </c>
      <c r="Z134" s="1">
        <f t="shared" si="39"/>
        <v>0.2954657340538831</v>
      </c>
      <c r="AA134" s="1">
        <f t="shared" si="39"/>
        <v>0.22457292802116643</v>
      </c>
      <c r="AB134" s="1">
        <f t="shared" si="39"/>
        <v>0.16475436261295176</v>
      </c>
      <c r="AC134" s="1">
        <f t="shared" si="39"/>
        <v>0.11394735626595291</v>
      </c>
      <c r="AD134" s="1">
        <f t="shared" si="39"/>
        <v>4.4092074654763662E-2</v>
      </c>
      <c r="AE134" s="1">
        <f t="shared" si="39"/>
        <v>2.8088603744714124E-2</v>
      </c>
      <c r="AF134" s="1">
        <f t="shared" si="39"/>
        <v>1.1870395692030295E-2</v>
      </c>
      <c r="AG134" s="1">
        <f t="shared" si="39"/>
        <v>6.374085287250756E-3</v>
      </c>
      <c r="AH134" s="1">
        <f t="shared" si="39"/>
        <v>5.2016836590974011E-3</v>
      </c>
    </row>
    <row r="135" spans="1:34" x14ac:dyDescent="0.2">
      <c r="A135">
        <v>6115000</v>
      </c>
      <c r="B135">
        <v>885000</v>
      </c>
      <c r="C135">
        <v>28.508196908919501</v>
      </c>
      <c r="E135">
        <f t="shared" si="20"/>
        <v>333.36392016533523</v>
      </c>
      <c r="F135">
        <f t="shared" si="21"/>
        <v>0</v>
      </c>
      <c r="G135">
        <f t="shared" si="22"/>
        <v>8.99834853838378E-6</v>
      </c>
      <c r="H135">
        <f t="shared" si="23"/>
        <v>1.1308683026253373E-3</v>
      </c>
      <c r="K135" s="1">
        <f t="shared" si="32"/>
        <v>6.2229999999999999</v>
      </c>
      <c r="L135" s="1">
        <f t="shared" si="38"/>
        <v>5.9939999999999998</v>
      </c>
      <c r="M135" s="1">
        <f t="shared" si="38"/>
        <v>4.8959999999999999</v>
      </c>
      <c r="N135" s="1">
        <f t="shared" si="38"/>
        <v>3.577</v>
      </c>
      <c r="O135" s="1">
        <f t="shared" si="38"/>
        <v>1.8220000000000001</v>
      </c>
      <c r="P135" s="1">
        <f t="shared" si="38"/>
        <v>1.0960000000000001</v>
      </c>
      <c r="Q135" s="1">
        <f t="shared" si="38"/>
        <v>0.56069312100519786</v>
      </c>
      <c r="R135" s="1">
        <f t="shared" si="38"/>
        <v>0.3474621363461593</v>
      </c>
      <c r="S135" s="1">
        <f t="shared" si="38"/>
        <v>0.21542918397121674</v>
      </c>
      <c r="T135" s="1">
        <f t="shared" si="38"/>
        <v>0.13351590417768089</v>
      </c>
      <c r="U135" s="1">
        <f t="shared" si="38"/>
        <v>7.2646099347098717E-2</v>
      </c>
      <c r="X135" s="1">
        <f t="shared" si="33"/>
        <v>0.49102953068018224</v>
      </c>
      <c r="Y135" s="1">
        <f t="shared" si="39"/>
        <v>0.37967091013139259</v>
      </c>
      <c r="Z135" s="1">
        <f t="shared" si="39"/>
        <v>0.2954657340538831</v>
      </c>
      <c r="AA135" s="1">
        <f t="shared" si="39"/>
        <v>0.22457292802116643</v>
      </c>
      <c r="AB135" s="1">
        <f t="shared" si="39"/>
        <v>0.16475436261295176</v>
      </c>
      <c r="AC135" s="1">
        <f t="shared" si="39"/>
        <v>0.11394735626595291</v>
      </c>
      <c r="AD135" s="1">
        <f t="shared" si="39"/>
        <v>4.7068332716787079E-2</v>
      </c>
      <c r="AE135" s="1">
        <f t="shared" si="39"/>
        <v>2.9934042160225185E-2</v>
      </c>
      <c r="AF135" s="1">
        <f t="shared" si="39"/>
        <v>1.3110712854028421E-2</v>
      </c>
      <c r="AG135" s="1">
        <f t="shared" si="39"/>
        <v>7.0701597968518964E-3</v>
      </c>
      <c r="AH135" s="1">
        <f t="shared" si="39"/>
        <v>5.5287749689525989E-3</v>
      </c>
    </row>
    <row r="136" spans="1:34" x14ac:dyDescent="0.2">
      <c r="A136">
        <v>6115000</v>
      </c>
      <c r="B136">
        <v>895000</v>
      </c>
      <c r="C136">
        <v>28.966153893104</v>
      </c>
      <c r="E136">
        <f t="shared" si="20"/>
        <v>342.7587245687555</v>
      </c>
      <c r="F136">
        <f t="shared" si="21"/>
        <v>0</v>
      </c>
      <c r="G136">
        <f t="shared" si="22"/>
        <v>8.5118304418077477E-6</v>
      </c>
      <c r="H136">
        <f t="shared" si="23"/>
        <v>1.0869092079210771E-3</v>
      </c>
      <c r="K136" s="1">
        <f t="shared" si="32"/>
        <v>6.2229999999999999</v>
      </c>
      <c r="L136" s="1">
        <f t="shared" si="38"/>
        <v>5.9939999999999998</v>
      </c>
      <c r="M136" s="1">
        <f t="shared" si="38"/>
        <v>4.8959999999999999</v>
      </c>
      <c r="N136" s="1">
        <f t="shared" si="38"/>
        <v>3.577</v>
      </c>
      <c r="O136" s="1">
        <f t="shared" si="38"/>
        <v>1.8220000000000001</v>
      </c>
      <c r="P136" s="1">
        <f t="shared" si="38"/>
        <v>1.0960000000000001</v>
      </c>
      <c r="Q136" s="1">
        <f t="shared" si="38"/>
        <v>0.5759522477182254</v>
      </c>
      <c r="R136" s="1">
        <f t="shared" si="38"/>
        <v>0.36015212437791178</v>
      </c>
      <c r="S136" s="1">
        <f t="shared" si="38"/>
        <v>0.22432270860407971</v>
      </c>
      <c r="T136" s="1">
        <f t="shared" si="38"/>
        <v>0.13971206217369714</v>
      </c>
      <c r="U136" s="1">
        <f t="shared" si="38"/>
        <v>7.5054037169940815E-2</v>
      </c>
      <c r="X136" s="1">
        <f t="shared" si="33"/>
        <v>0.49102953068018224</v>
      </c>
      <c r="Y136" s="1">
        <f t="shared" si="39"/>
        <v>0.37967091013139259</v>
      </c>
      <c r="Z136" s="1">
        <f t="shared" si="39"/>
        <v>0.2954657340538831</v>
      </c>
      <c r="AA136" s="1">
        <f t="shared" si="39"/>
        <v>0.22457292802116643</v>
      </c>
      <c r="AB136" s="1">
        <f t="shared" si="39"/>
        <v>0.16475436261295176</v>
      </c>
      <c r="AC136" s="1">
        <f t="shared" si="39"/>
        <v>0.11394735626595291</v>
      </c>
      <c r="AD136" s="1">
        <f t="shared" si="39"/>
        <v>5.0658109960947585E-2</v>
      </c>
      <c r="AE136" s="1">
        <f t="shared" si="39"/>
        <v>3.216978979798317E-2</v>
      </c>
      <c r="AF136" s="1">
        <f t="shared" si="39"/>
        <v>1.4569529611599468E-2</v>
      </c>
      <c r="AG136" s="1">
        <f t="shared" si="39"/>
        <v>7.8845767570772888E-3</v>
      </c>
      <c r="AH136" s="1">
        <f t="shared" si="39"/>
        <v>5.9247480574884347E-3</v>
      </c>
    </row>
    <row r="137" spans="1:34" x14ac:dyDescent="0.2">
      <c r="A137">
        <v>6125000</v>
      </c>
      <c r="B137">
        <v>475000</v>
      </c>
      <c r="C137">
        <v>25.116867456091502</v>
      </c>
      <c r="E137">
        <f t="shared" ref="E137:E200" si="40">(SQRT(($A137-E$1)^2+($B137-E$2)^2)/1000)</f>
        <v>143.81134610315002</v>
      </c>
      <c r="F137">
        <f t="shared" ref="F137:F200" si="41">IF(E137=0,1,0)</f>
        <v>0</v>
      </c>
      <c r="G137">
        <f t="shared" ref="G137:G200" si="42">IF($F$618=0,1/E137^2,F137)</f>
        <v>4.8351917008076473E-5</v>
      </c>
      <c r="H137">
        <f t="shared" ref="H137:H200" si="43">G137/$G$618*C137</f>
        <v>5.3537568308497513E-3</v>
      </c>
      <c r="K137" s="1">
        <f t="shared" si="32"/>
        <v>6.2229999999999999</v>
      </c>
      <c r="L137" s="1">
        <f t="shared" si="38"/>
        <v>5.9939999999999998</v>
      </c>
      <c r="M137" s="1">
        <f t="shared" si="38"/>
        <v>4.8959999999999999</v>
      </c>
      <c r="N137" s="1">
        <f t="shared" si="38"/>
        <v>3.577</v>
      </c>
      <c r="O137" s="1">
        <f t="shared" si="38"/>
        <v>1.8220000000000001</v>
      </c>
      <c r="P137" s="1">
        <f t="shared" si="38"/>
        <v>1.0960000000000001</v>
      </c>
      <c r="Q137" s="1">
        <f t="shared" si="38"/>
        <v>0.44769402363696886</v>
      </c>
      <c r="R137" s="1">
        <f t="shared" si="38"/>
        <v>0.25348839720829541</v>
      </c>
      <c r="S137" s="1">
        <f t="shared" si="38"/>
        <v>0.14956956599729693</v>
      </c>
      <c r="T137" s="1">
        <f t="shared" si="38"/>
        <v>8.7631216680918056E-2</v>
      </c>
      <c r="U137" s="1">
        <f t="shared" si="38"/>
        <v>5.48144890841291E-2</v>
      </c>
      <c r="X137" s="1">
        <f t="shared" si="33"/>
        <v>0.49102953068018224</v>
      </c>
      <c r="Y137" s="1">
        <f t="shared" si="39"/>
        <v>0.37967091013139259</v>
      </c>
      <c r="Z137" s="1">
        <f t="shared" si="39"/>
        <v>0.2954657340538831</v>
      </c>
      <c r="AA137" s="1">
        <f t="shared" si="39"/>
        <v>0.22457292802116643</v>
      </c>
      <c r="AB137" s="1">
        <f t="shared" si="39"/>
        <v>0.16475436261295176</v>
      </c>
      <c r="AC137" s="1">
        <f t="shared" si="39"/>
        <v>0.11394735626595291</v>
      </c>
      <c r="AD137" s="1">
        <f t="shared" si="39"/>
        <v>4.1917733529257713E-2</v>
      </c>
      <c r="AE137" s="1">
        <f t="shared" si="39"/>
        <v>2.692274131349533E-2</v>
      </c>
      <c r="AF137" s="1">
        <f t="shared" si="39"/>
        <v>1.128212372469997E-2</v>
      </c>
      <c r="AG137" s="1">
        <f t="shared" si="39"/>
        <v>6.0091106814770907E-3</v>
      </c>
      <c r="AH137" s="1">
        <f t="shared" si="39"/>
        <v>4.9563605642110485E-3</v>
      </c>
    </row>
    <row r="138" spans="1:34" x14ac:dyDescent="0.2">
      <c r="A138">
        <v>6125000</v>
      </c>
      <c r="B138">
        <v>485000</v>
      </c>
      <c r="C138">
        <v>25.995294077256101</v>
      </c>
      <c r="E138">
        <f t="shared" si="40"/>
        <v>137.23608588122877</v>
      </c>
      <c r="F138">
        <f t="shared" si="41"/>
        <v>0</v>
      </c>
      <c r="G138">
        <f t="shared" si="42"/>
        <v>5.3096189417590616E-5</v>
      </c>
      <c r="H138">
        <f t="shared" si="43"/>
        <v>6.0846774243848746E-3</v>
      </c>
      <c r="K138" s="1">
        <f t="shared" si="32"/>
        <v>6.2229999999999999</v>
      </c>
      <c r="L138" s="1">
        <f t="shared" si="38"/>
        <v>5.9939999999999998</v>
      </c>
      <c r="M138" s="1">
        <f t="shared" si="38"/>
        <v>4.8959999999999999</v>
      </c>
      <c r="N138" s="1">
        <f t="shared" si="38"/>
        <v>3.577</v>
      </c>
      <c r="O138" s="1">
        <f t="shared" si="38"/>
        <v>1.8220000000000001</v>
      </c>
      <c r="P138" s="1">
        <f t="shared" si="38"/>
        <v>1.0960000000000001</v>
      </c>
      <c r="Q138" s="1">
        <f t="shared" si="38"/>
        <v>0.47696319865417336</v>
      </c>
      <c r="R138" s="1">
        <f t="shared" si="38"/>
        <v>0.27782959888076653</v>
      </c>
      <c r="S138" s="1">
        <f t="shared" si="38"/>
        <v>0.16662861098031351</v>
      </c>
      <c r="T138" s="1">
        <f t="shared" si="38"/>
        <v>9.9516328865275061E-2</v>
      </c>
      <c r="U138" s="1">
        <f t="shared" si="38"/>
        <v>5.9433256258212566E-2</v>
      </c>
      <c r="X138" s="1">
        <f t="shared" si="33"/>
        <v>0.49102953068018224</v>
      </c>
      <c r="Y138" s="1">
        <f t="shared" si="39"/>
        <v>0.37967091013139259</v>
      </c>
      <c r="Z138" s="1">
        <f t="shared" si="39"/>
        <v>0.2954657340538831</v>
      </c>
      <c r="AA138" s="1">
        <f t="shared" si="39"/>
        <v>0.22457292802116643</v>
      </c>
      <c r="AB138" s="1">
        <f t="shared" si="39"/>
        <v>0.16475436261295176</v>
      </c>
      <c r="AC138" s="1">
        <f t="shared" si="39"/>
        <v>0.11394735626595291</v>
      </c>
      <c r="AD138" s="1">
        <f t="shared" si="39"/>
        <v>3.8910423368882549E-2</v>
      </c>
      <c r="AE138" s="1">
        <f t="shared" si="39"/>
        <v>2.4985314221037776E-2</v>
      </c>
      <c r="AF138" s="1">
        <f t="shared" si="39"/>
        <v>9.7886457341699231E-3</v>
      </c>
      <c r="AG138" s="1">
        <f t="shared" si="39"/>
        <v>5.1768309895159513E-3</v>
      </c>
      <c r="AH138" s="1">
        <f t="shared" si="39"/>
        <v>4.6320489472077451E-3</v>
      </c>
    </row>
    <row r="139" spans="1:34" x14ac:dyDescent="0.2">
      <c r="A139">
        <v>6125000</v>
      </c>
      <c r="B139">
        <v>495000</v>
      </c>
      <c r="C139">
        <v>25.422123799281799</v>
      </c>
      <c r="E139">
        <f t="shared" si="40"/>
        <v>131.09455849881795</v>
      </c>
      <c r="F139">
        <f t="shared" si="41"/>
        <v>0</v>
      </c>
      <c r="G139">
        <f t="shared" si="42"/>
        <v>5.8187630112966935E-5</v>
      </c>
      <c r="H139">
        <f t="shared" si="43"/>
        <v>6.5211166544201079E-3</v>
      </c>
      <c r="K139" s="1">
        <f t="shared" si="32"/>
        <v>6.2229999999999999</v>
      </c>
      <c r="L139" s="1">
        <f t="shared" si="38"/>
        <v>5.9939999999999998</v>
      </c>
      <c r="M139" s="1">
        <f t="shared" si="38"/>
        <v>4.8959999999999999</v>
      </c>
      <c r="N139" s="1">
        <f t="shared" si="38"/>
        <v>3.577</v>
      </c>
      <c r="O139" s="1">
        <f t="shared" si="38"/>
        <v>1.8220000000000001</v>
      </c>
      <c r="P139" s="1">
        <f t="shared" si="38"/>
        <v>1.0960000000000001</v>
      </c>
      <c r="Q139" s="1">
        <f t="shared" si="38"/>
        <v>0.45786516499206964</v>
      </c>
      <c r="R139" s="1">
        <f t="shared" si="38"/>
        <v>0.26194705047809863</v>
      </c>
      <c r="S139" s="1">
        <f t="shared" si="38"/>
        <v>0.15549764418205253</v>
      </c>
      <c r="T139" s="1">
        <f t="shared" si="38"/>
        <v>9.1761335004282796E-2</v>
      </c>
      <c r="U139" s="1">
        <f t="shared" si="38"/>
        <v>5.6419526936623679E-2</v>
      </c>
      <c r="X139" s="1">
        <f t="shared" si="33"/>
        <v>0.49102953068018224</v>
      </c>
      <c r="Y139" s="1">
        <f t="shared" si="39"/>
        <v>0.37967091013139259</v>
      </c>
      <c r="Z139" s="1">
        <f t="shared" si="39"/>
        <v>0.2954657340538831</v>
      </c>
      <c r="AA139" s="1">
        <f t="shared" si="39"/>
        <v>0.22457292802116643</v>
      </c>
      <c r="AB139" s="1">
        <f t="shared" si="39"/>
        <v>0.16475436261295176</v>
      </c>
      <c r="AC139" s="1">
        <f t="shared" si="39"/>
        <v>0.11394735626595291</v>
      </c>
      <c r="AD139" s="1">
        <f t="shared" si="39"/>
        <v>4.0545656630449942E-2</v>
      </c>
      <c r="AE139" s="1">
        <f t="shared" si="39"/>
        <v>2.6046110319694928E-2</v>
      </c>
      <c r="AF139" s="1">
        <f t="shared" si="39"/>
        <v>1.0627359758835732E-2</v>
      </c>
      <c r="AG139" s="1">
        <f t="shared" si="39"/>
        <v>5.6437020664193965E-3</v>
      </c>
      <c r="AH139" s="1">
        <f t="shared" si="39"/>
        <v>4.8078272771374941E-3</v>
      </c>
    </row>
    <row r="140" spans="1:34" x14ac:dyDescent="0.2">
      <c r="A140">
        <v>6125000</v>
      </c>
      <c r="B140">
        <v>505000</v>
      </c>
      <c r="C140">
        <v>24.955238106137202</v>
      </c>
      <c r="E140">
        <f t="shared" si="40"/>
        <v>125.45048133825553</v>
      </c>
      <c r="F140">
        <f t="shared" si="41"/>
        <v>0</v>
      </c>
      <c r="G140">
        <f t="shared" si="42"/>
        <v>6.3541188827130764E-5</v>
      </c>
      <c r="H140">
        <f t="shared" si="43"/>
        <v>6.9903114264266838E-3</v>
      </c>
      <c r="K140" s="1">
        <f t="shared" si="32"/>
        <v>6.2229999999999999</v>
      </c>
      <c r="L140" s="1">
        <f t="shared" si="38"/>
        <v>5.9939999999999998</v>
      </c>
      <c r="M140" s="1">
        <f t="shared" si="38"/>
        <v>4.8959999999999999</v>
      </c>
      <c r="N140" s="1">
        <f t="shared" si="38"/>
        <v>3.577</v>
      </c>
      <c r="O140" s="1">
        <f t="shared" si="38"/>
        <v>1.8220000000000001</v>
      </c>
      <c r="P140" s="1">
        <f t="shared" si="38"/>
        <v>1.0960000000000001</v>
      </c>
      <c r="Q140" s="1">
        <f t="shared" si="38"/>
        <v>0.44230853369649159</v>
      </c>
      <c r="R140" s="1">
        <f t="shared" si="38"/>
        <v>0.24900964792106184</v>
      </c>
      <c r="S140" s="1">
        <f t="shared" si="38"/>
        <v>0.14643072402118446</v>
      </c>
      <c r="T140" s="1">
        <f t="shared" si="38"/>
        <v>8.5444371576036349E-2</v>
      </c>
      <c r="U140" s="1">
        <f t="shared" si="38"/>
        <v>5.396464196206939E-2</v>
      </c>
      <c r="X140" s="1">
        <f t="shared" si="33"/>
        <v>0.49102953068018224</v>
      </c>
      <c r="Y140" s="1">
        <f t="shared" si="39"/>
        <v>0.37967091013139259</v>
      </c>
      <c r="Z140" s="1">
        <f t="shared" si="39"/>
        <v>0.2954657340538831</v>
      </c>
      <c r="AA140" s="1">
        <f t="shared" si="39"/>
        <v>0.22457292802116643</v>
      </c>
      <c r="AB140" s="1">
        <f t="shared" si="39"/>
        <v>0.16475436261295176</v>
      </c>
      <c r="AC140" s="1">
        <f t="shared" si="39"/>
        <v>0.11394735626595291</v>
      </c>
      <c r="AD140" s="1">
        <f t="shared" si="39"/>
        <v>4.2771183099975608E-2</v>
      </c>
      <c r="AE140" s="1">
        <f t="shared" si="39"/>
        <v>2.7465876887897891E-2</v>
      </c>
      <c r="AF140" s="1">
        <f t="shared" si="39"/>
        <v>1.1677022719431362E-2</v>
      </c>
      <c r="AG140" s="1">
        <f t="shared" si="39"/>
        <v>6.2293773034973257E-3</v>
      </c>
      <c r="AH140" s="1">
        <f t="shared" si="39"/>
        <v>5.0490475556290229E-3</v>
      </c>
    </row>
    <row r="141" spans="1:34" x14ac:dyDescent="0.2">
      <c r="A141">
        <v>6125000</v>
      </c>
      <c r="B141">
        <v>515000</v>
      </c>
      <c r="C141">
        <v>24.825490222257699</v>
      </c>
      <c r="E141">
        <f t="shared" si="40"/>
        <v>120.37384794048914</v>
      </c>
      <c r="F141">
        <f t="shared" si="41"/>
        <v>0</v>
      </c>
      <c r="G141">
        <f t="shared" si="42"/>
        <v>6.9013763726013906E-5</v>
      </c>
      <c r="H141">
        <f t="shared" si="43"/>
        <v>7.5528875068063151E-3</v>
      </c>
      <c r="K141" s="1">
        <f t="shared" si="32"/>
        <v>6.2229999999999999</v>
      </c>
      <c r="L141" s="1">
        <f t="shared" si="38"/>
        <v>5.9939999999999998</v>
      </c>
      <c r="M141" s="1">
        <f t="shared" si="38"/>
        <v>4.8959999999999999</v>
      </c>
      <c r="N141" s="1">
        <f t="shared" si="38"/>
        <v>3.577</v>
      </c>
      <c r="O141" s="1">
        <f t="shared" si="38"/>
        <v>1.8220000000000001</v>
      </c>
      <c r="P141" s="1">
        <f t="shared" si="38"/>
        <v>1.0960000000000001</v>
      </c>
      <c r="Q141" s="1">
        <f t="shared" si="38"/>
        <v>0.43798533420562658</v>
      </c>
      <c r="R141" s="1">
        <f t="shared" si="38"/>
        <v>0.24541433405876079</v>
      </c>
      <c r="S141" s="1">
        <f t="shared" si="38"/>
        <v>0.14391102011624451</v>
      </c>
      <c r="T141" s="1">
        <f t="shared" si="38"/>
        <v>8.3688882707146695E-2</v>
      </c>
      <c r="U141" s="1">
        <f t="shared" si="38"/>
        <v>5.3282427588630984E-2</v>
      </c>
      <c r="X141" s="1">
        <f t="shared" si="33"/>
        <v>0.49102953068018224</v>
      </c>
      <c r="Y141" s="1">
        <f t="shared" si="39"/>
        <v>0.37967091013139259</v>
      </c>
      <c r="Z141" s="1">
        <f t="shared" si="39"/>
        <v>0.2954657340538831</v>
      </c>
      <c r="AA141" s="1">
        <f t="shared" si="39"/>
        <v>0.22457292802116643</v>
      </c>
      <c r="AB141" s="1">
        <f t="shared" si="39"/>
        <v>0.16475436261295176</v>
      </c>
      <c r="AC141" s="1">
        <f t="shared" si="39"/>
        <v>0.11394735626595291</v>
      </c>
      <c r="AD141" s="1">
        <f t="shared" si="39"/>
        <v>4.3515415007465967E-2</v>
      </c>
      <c r="AE141" s="1">
        <f t="shared" si="39"/>
        <v>2.7938680467617348E-2</v>
      </c>
      <c r="AF141" s="1">
        <f t="shared" si="39"/>
        <v>1.201531747823791E-2</v>
      </c>
      <c r="AG141" s="1">
        <f t="shared" si="39"/>
        <v>6.4179552281494103E-3</v>
      </c>
      <c r="AH141" s="1">
        <f t="shared" si="39"/>
        <v>5.1300303293277802E-3</v>
      </c>
    </row>
    <row r="142" spans="1:34" x14ac:dyDescent="0.2">
      <c r="A142">
        <v>6125000</v>
      </c>
      <c r="B142">
        <v>525000</v>
      </c>
      <c r="C142">
        <v>24.875824268047602</v>
      </c>
      <c r="E142">
        <f t="shared" si="40"/>
        <v>115.93922230203202</v>
      </c>
      <c r="F142">
        <f t="shared" si="41"/>
        <v>0</v>
      </c>
      <c r="G142">
        <f t="shared" si="42"/>
        <v>7.4394226774463946E-5</v>
      </c>
      <c r="H142">
        <f t="shared" si="43"/>
        <v>8.1582345070496214E-3</v>
      </c>
      <c r="K142" s="1">
        <f t="shared" si="32"/>
        <v>6.2229999999999999</v>
      </c>
      <c r="L142" s="1">
        <f t="shared" si="38"/>
        <v>5.9939999999999998</v>
      </c>
      <c r="M142" s="1">
        <f t="shared" si="38"/>
        <v>4.8959999999999999</v>
      </c>
      <c r="N142" s="1">
        <f t="shared" si="38"/>
        <v>3.577</v>
      </c>
      <c r="O142" s="1">
        <f t="shared" si="38"/>
        <v>1.8220000000000001</v>
      </c>
      <c r="P142" s="1">
        <f t="shared" si="38"/>
        <v>1.0960000000000001</v>
      </c>
      <c r="Q142" s="1">
        <f t="shared" si="38"/>
        <v>0.43966246461134617</v>
      </c>
      <c r="R142" s="1">
        <f t="shared" si="38"/>
        <v>0.24680909046759902</v>
      </c>
      <c r="S142" s="1">
        <f t="shared" si="38"/>
        <v>0.14488850728548441</v>
      </c>
      <c r="T142" s="1">
        <f t="shared" si="38"/>
        <v>8.4369902346684067E-2</v>
      </c>
      <c r="U142" s="1">
        <f t="shared" si="38"/>
        <v>5.3547084001394282E-2</v>
      </c>
      <c r="X142" s="1">
        <f t="shared" si="33"/>
        <v>0.49102953068018224</v>
      </c>
      <c r="Y142" s="1">
        <f t="shared" si="39"/>
        <v>0.37967091013139259</v>
      </c>
      <c r="Z142" s="1">
        <f t="shared" si="39"/>
        <v>0.2954657340538831</v>
      </c>
      <c r="AA142" s="1">
        <f t="shared" si="39"/>
        <v>0.22457292802116643</v>
      </c>
      <c r="AB142" s="1">
        <f t="shared" si="39"/>
        <v>0.16475436261295176</v>
      </c>
      <c r="AC142" s="1">
        <f t="shared" si="39"/>
        <v>0.11394735626595291</v>
      </c>
      <c r="AD142" s="1">
        <f t="shared" si="39"/>
        <v>4.3220642469073416E-2</v>
      </c>
      <c r="AE142" s="1">
        <f t="shared" si="39"/>
        <v>2.7751490902211517E-2</v>
      </c>
      <c r="AF142" s="1">
        <f t="shared" si="39"/>
        <v>1.1881945666979673E-2</v>
      </c>
      <c r="AG142" s="1">
        <f t="shared" si="39"/>
        <v>6.3436226298946453E-3</v>
      </c>
      <c r="AH142" s="1">
        <f t="shared" si="39"/>
        <v>5.0979384757187402E-3</v>
      </c>
    </row>
    <row r="143" spans="1:34" x14ac:dyDescent="0.2">
      <c r="A143">
        <v>6125000</v>
      </c>
      <c r="B143">
        <v>535000</v>
      </c>
      <c r="C143">
        <v>25.2200000762939</v>
      </c>
      <c r="E143">
        <f t="shared" si="40"/>
        <v>112.22273953170097</v>
      </c>
      <c r="F143">
        <f t="shared" si="41"/>
        <v>0</v>
      </c>
      <c r="G143">
        <f t="shared" si="42"/>
        <v>7.9403247951807441E-5</v>
      </c>
      <c r="H143">
        <f t="shared" si="43"/>
        <v>8.8280101019238711E-3</v>
      </c>
      <c r="K143" s="1">
        <f t="shared" si="32"/>
        <v>6.2229999999999999</v>
      </c>
      <c r="L143" s="1">
        <f t="shared" si="38"/>
        <v>5.9939999999999998</v>
      </c>
      <c r="M143" s="1">
        <f t="shared" si="38"/>
        <v>4.8959999999999999</v>
      </c>
      <c r="N143" s="1">
        <f t="shared" si="38"/>
        <v>3.577</v>
      </c>
      <c r="O143" s="1">
        <f t="shared" si="38"/>
        <v>1.8220000000000001</v>
      </c>
      <c r="P143" s="1">
        <f t="shared" si="38"/>
        <v>1.0960000000000001</v>
      </c>
      <c r="Q143" s="1">
        <f t="shared" si="38"/>
        <v>0.45113040254211279</v>
      </c>
      <c r="R143" s="1">
        <f t="shared" si="38"/>
        <v>0.25634620211410397</v>
      </c>
      <c r="S143" s="1">
        <f t="shared" si="38"/>
        <v>0.15157240148162754</v>
      </c>
      <c r="T143" s="1">
        <f t="shared" si="38"/>
        <v>8.9026601032256514E-2</v>
      </c>
      <c r="U143" s="1">
        <f t="shared" si="38"/>
        <v>5.5356760401153324E-2</v>
      </c>
      <c r="X143" s="1">
        <f t="shared" si="33"/>
        <v>0.49102953068018224</v>
      </c>
      <c r="Y143" s="1">
        <f t="shared" si="39"/>
        <v>0.37967091013139259</v>
      </c>
      <c r="Z143" s="1">
        <f t="shared" si="39"/>
        <v>0.2954657340538831</v>
      </c>
      <c r="AA143" s="1">
        <f t="shared" si="39"/>
        <v>0.22457292802116643</v>
      </c>
      <c r="AB143" s="1">
        <f t="shared" si="39"/>
        <v>0.16475436261295176</v>
      </c>
      <c r="AC143" s="1">
        <f t="shared" si="39"/>
        <v>0.11394735626595291</v>
      </c>
      <c r="AD143" s="1">
        <f t="shared" si="39"/>
        <v>4.1418024222349269E-2</v>
      </c>
      <c r="AE143" s="1">
        <f t="shared" si="39"/>
        <v>2.6604087052532272E-2</v>
      </c>
      <c r="AF143" s="1">
        <f t="shared" si="39"/>
        <v>1.1046868889751876E-2</v>
      </c>
      <c r="AG143" s="1">
        <f t="shared" si="39"/>
        <v>5.8778350854392812E-3</v>
      </c>
      <c r="AH143" s="1">
        <f t="shared" si="39"/>
        <v>4.902190206587327E-3</v>
      </c>
    </row>
    <row r="144" spans="1:34" x14ac:dyDescent="0.2">
      <c r="A144">
        <v>6125000</v>
      </c>
      <c r="B144">
        <v>545000</v>
      </c>
      <c r="C144">
        <v>25.208450774071899</v>
      </c>
      <c r="E144">
        <f t="shared" si="40"/>
        <v>109.29768189673558</v>
      </c>
      <c r="F144">
        <f t="shared" si="41"/>
        <v>0</v>
      </c>
      <c r="G144">
        <f t="shared" si="42"/>
        <v>8.371014570886973E-5</v>
      </c>
      <c r="H144">
        <f t="shared" si="43"/>
        <v>9.3025866631923828E-3</v>
      </c>
      <c r="K144" s="1">
        <f t="shared" si="32"/>
        <v>6.2229999999999999</v>
      </c>
      <c r="L144" s="1">
        <f t="shared" ref="L144:U153" si="44">L$2+L$3*$C144</f>
        <v>5.9939999999999998</v>
      </c>
      <c r="M144" s="1">
        <f t="shared" si="44"/>
        <v>4.8959999999999999</v>
      </c>
      <c r="N144" s="1">
        <f t="shared" si="44"/>
        <v>3.577</v>
      </c>
      <c r="O144" s="1">
        <f t="shared" si="44"/>
        <v>1.8220000000000001</v>
      </c>
      <c r="P144" s="1">
        <f t="shared" si="44"/>
        <v>1.0960000000000001</v>
      </c>
      <c r="Q144" s="1">
        <f t="shared" si="44"/>
        <v>0.45074557979207575</v>
      </c>
      <c r="R144" s="1">
        <f t="shared" si="44"/>
        <v>0.25602617094953228</v>
      </c>
      <c r="S144" s="1">
        <f t="shared" si="44"/>
        <v>0.15134811403247628</v>
      </c>
      <c r="T144" s="1">
        <f t="shared" si="44"/>
        <v>8.8870338973192797E-2</v>
      </c>
      <c r="U144" s="1">
        <f t="shared" si="44"/>
        <v>5.5296034170070049E-2</v>
      </c>
      <c r="X144" s="1">
        <f t="shared" si="33"/>
        <v>0.49102953068018224</v>
      </c>
      <c r="Y144" s="1">
        <f t="shared" ref="Y144:AH153" si="45">SQRT(Y$2+2*Y$3*$C144+Y$4*$C144^2+Y$5)</f>
        <v>0.37967091013139259</v>
      </c>
      <c r="Z144" s="1">
        <f t="shared" si="45"/>
        <v>0.2954657340538831</v>
      </c>
      <c r="AA144" s="1">
        <f t="shared" si="45"/>
        <v>0.22457292802116643</v>
      </c>
      <c r="AB144" s="1">
        <f t="shared" si="45"/>
        <v>0.16475436261295176</v>
      </c>
      <c r="AC144" s="1">
        <f t="shared" si="45"/>
        <v>0.11394735626595291</v>
      </c>
      <c r="AD144" s="1">
        <f t="shared" si="45"/>
        <v>4.1472193485070218E-2</v>
      </c>
      <c r="AE144" s="1">
        <f t="shared" si="45"/>
        <v>2.6638657729353171E-2</v>
      </c>
      <c r="AF144" s="1">
        <f t="shared" si="45"/>
        <v>1.1072531535978286E-2</v>
      </c>
      <c r="AG144" s="1">
        <f t="shared" si="45"/>
        <v>5.8921566975900291E-3</v>
      </c>
      <c r="AH144" s="1">
        <f t="shared" si="45"/>
        <v>4.9080585200349663E-3</v>
      </c>
    </row>
    <row r="145" spans="1:34" x14ac:dyDescent="0.2">
      <c r="A145">
        <v>6125000</v>
      </c>
      <c r="B145">
        <v>555000</v>
      </c>
      <c r="C145">
        <v>25.8051722954059</v>
      </c>
      <c r="E145">
        <f t="shared" si="40"/>
        <v>107.22883599107098</v>
      </c>
      <c r="F145">
        <f t="shared" si="41"/>
        <v>0</v>
      </c>
      <c r="G145">
        <f t="shared" si="42"/>
        <v>8.6971471242634126E-5</v>
      </c>
      <c r="H145">
        <f t="shared" si="43"/>
        <v>9.8937982559623074E-3</v>
      </c>
      <c r="K145" s="1">
        <f t="shared" si="32"/>
        <v>6.2229999999999999</v>
      </c>
      <c r="L145" s="1">
        <f t="shared" si="44"/>
        <v>5.9939999999999998</v>
      </c>
      <c r="M145" s="1">
        <f t="shared" si="44"/>
        <v>4.8959999999999999</v>
      </c>
      <c r="N145" s="1">
        <f t="shared" si="44"/>
        <v>3.577</v>
      </c>
      <c r="O145" s="1">
        <f t="shared" si="44"/>
        <v>1.8220000000000001</v>
      </c>
      <c r="P145" s="1">
        <f t="shared" si="44"/>
        <v>1.0960000000000001</v>
      </c>
      <c r="Q145" s="1">
        <f t="shared" si="44"/>
        <v>0.4706283408829246</v>
      </c>
      <c r="R145" s="1">
        <f t="shared" si="44"/>
        <v>0.27256132430569746</v>
      </c>
      <c r="S145" s="1">
        <f t="shared" si="44"/>
        <v>0.16293644597678253</v>
      </c>
      <c r="T145" s="1">
        <f t="shared" si="44"/>
        <v>9.694398115684183E-2</v>
      </c>
      <c r="U145" s="1">
        <f t="shared" si="44"/>
        <v>5.84335959292442E-2</v>
      </c>
      <c r="X145" s="1">
        <f t="shared" si="33"/>
        <v>0.49102953068018224</v>
      </c>
      <c r="Y145" s="1">
        <f t="shared" si="45"/>
        <v>0.37967091013139259</v>
      </c>
      <c r="Z145" s="1">
        <f t="shared" si="45"/>
        <v>0.2954657340538831</v>
      </c>
      <c r="AA145" s="1">
        <f t="shared" si="45"/>
        <v>0.22457292802116643</v>
      </c>
      <c r="AB145" s="1">
        <f t="shared" si="45"/>
        <v>0.16475436261295176</v>
      </c>
      <c r="AC145" s="1">
        <f t="shared" si="45"/>
        <v>0.11394735626595291</v>
      </c>
      <c r="AD145" s="1">
        <f t="shared" si="45"/>
        <v>3.9308811784555191E-2</v>
      </c>
      <c r="AE145" s="1">
        <f t="shared" si="45"/>
        <v>2.5247598872598337E-2</v>
      </c>
      <c r="AF145" s="1">
        <f t="shared" si="45"/>
        <v>1.0003899603807005E-2</v>
      </c>
      <c r="AG145" s="1">
        <f t="shared" si="45"/>
        <v>5.2961806735419038E-3</v>
      </c>
      <c r="AH145" s="1">
        <f t="shared" si="45"/>
        <v>4.67465487546357E-3</v>
      </c>
    </row>
    <row r="146" spans="1:34" x14ac:dyDescent="0.2">
      <c r="A146">
        <v>6125000</v>
      </c>
      <c r="B146">
        <v>565000</v>
      </c>
      <c r="C146">
        <v>25.877419440977</v>
      </c>
      <c r="E146">
        <f t="shared" si="40"/>
        <v>106.06631542577502</v>
      </c>
      <c r="F146">
        <f t="shared" si="41"/>
        <v>0</v>
      </c>
      <c r="G146">
        <f t="shared" si="42"/>
        <v>8.8888388996391556E-5</v>
      </c>
      <c r="H146">
        <f t="shared" si="43"/>
        <v>1.0140175485049228E-2</v>
      </c>
      <c r="K146" s="1">
        <f t="shared" si="32"/>
        <v>6.2229999999999999</v>
      </c>
      <c r="L146" s="1">
        <f t="shared" si="44"/>
        <v>5.9939999999999998</v>
      </c>
      <c r="M146" s="1">
        <f t="shared" si="44"/>
        <v>4.8959999999999999</v>
      </c>
      <c r="N146" s="1">
        <f t="shared" si="44"/>
        <v>3.577</v>
      </c>
      <c r="O146" s="1">
        <f t="shared" si="44"/>
        <v>1.8220000000000001</v>
      </c>
      <c r="P146" s="1">
        <f t="shared" si="44"/>
        <v>1.0960000000000001</v>
      </c>
      <c r="Q146" s="1">
        <f t="shared" si="44"/>
        <v>0.47303561577335373</v>
      </c>
      <c r="R146" s="1">
        <f t="shared" si="44"/>
        <v>0.27456329270947266</v>
      </c>
      <c r="S146" s="1">
        <f t="shared" si="44"/>
        <v>0.16433948554377337</v>
      </c>
      <c r="T146" s="1">
        <f t="shared" si="44"/>
        <v>9.7921485036418843E-2</v>
      </c>
      <c r="U146" s="1">
        <f t="shared" si="44"/>
        <v>5.8813471420657057E-2</v>
      </c>
      <c r="X146" s="1">
        <f t="shared" si="33"/>
        <v>0.49102953068018224</v>
      </c>
      <c r="Y146" s="1">
        <f t="shared" si="45"/>
        <v>0.37967091013139259</v>
      </c>
      <c r="Z146" s="1">
        <f t="shared" si="45"/>
        <v>0.2954657340538831</v>
      </c>
      <c r="AA146" s="1">
        <f t="shared" si="45"/>
        <v>0.22457292802116643</v>
      </c>
      <c r="AB146" s="1">
        <f t="shared" si="45"/>
        <v>0.16475436261295176</v>
      </c>
      <c r="AC146" s="1">
        <f t="shared" si="45"/>
        <v>0.11394735626595291</v>
      </c>
      <c r="AD146" s="1">
        <f t="shared" si="45"/>
        <v>3.9140073194493544E-2</v>
      </c>
      <c r="AE146" s="1">
        <f t="shared" si="45"/>
        <v>2.5137133565446529E-2</v>
      </c>
      <c r="AF146" s="1">
        <f t="shared" si="45"/>
        <v>9.9142850758617788E-3</v>
      </c>
      <c r="AG146" s="1">
        <f t="shared" si="45"/>
        <v>5.246404256336574E-3</v>
      </c>
      <c r="AH146" s="1">
        <f t="shared" si="45"/>
        <v>4.6565785695480985E-3</v>
      </c>
    </row>
    <row r="147" spans="1:34" x14ac:dyDescent="0.2">
      <c r="A147">
        <v>6125000</v>
      </c>
      <c r="B147">
        <v>575000</v>
      </c>
      <c r="C147">
        <v>25.344067848334898</v>
      </c>
      <c r="E147">
        <f t="shared" si="40"/>
        <v>105.83998898337055</v>
      </c>
      <c r="F147">
        <f t="shared" si="41"/>
        <v>0</v>
      </c>
      <c r="G147">
        <f t="shared" si="42"/>
        <v>8.9268950310126719E-5</v>
      </c>
      <c r="H147">
        <f t="shared" si="43"/>
        <v>9.9736981679225175E-3</v>
      </c>
      <c r="K147" s="1">
        <f t="shared" si="32"/>
        <v>6.2229999999999999</v>
      </c>
      <c r="L147" s="1">
        <f t="shared" si="44"/>
        <v>5.9939999999999998</v>
      </c>
      <c r="M147" s="1">
        <f t="shared" si="44"/>
        <v>4.8959999999999999</v>
      </c>
      <c r="N147" s="1">
        <f t="shared" si="44"/>
        <v>3.577</v>
      </c>
      <c r="O147" s="1">
        <f t="shared" si="44"/>
        <v>1.8220000000000001</v>
      </c>
      <c r="P147" s="1">
        <f t="shared" si="44"/>
        <v>1.0960000000000001</v>
      </c>
      <c r="Q147" s="1">
        <f t="shared" si="44"/>
        <v>0.45526434070651889</v>
      </c>
      <c r="R147" s="1">
        <f t="shared" si="44"/>
        <v>0.25978412007735996</v>
      </c>
      <c r="S147" s="1">
        <f t="shared" si="44"/>
        <v>0.15398179761466374</v>
      </c>
      <c r="T147" s="1">
        <f t="shared" si="44"/>
        <v>9.0705237987971199E-2</v>
      </c>
      <c r="U147" s="1">
        <f t="shared" si="44"/>
        <v>5.6009108746544897E-2</v>
      </c>
      <c r="X147" s="1">
        <f t="shared" si="33"/>
        <v>0.49102953068018224</v>
      </c>
      <c r="Y147" s="1">
        <f t="shared" si="45"/>
        <v>0.37967091013139259</v>
      </c>
      <c r="Z147" s="1">
        <f t="shared" si="45"/>
        <v>0.2954657340538831</v>
      </c>
      <c r="AA147" s="1">
        <f t="shared" si="45"/>
        <v>0.22457292802116643</v>
      </c>
      <c r="AB147" s="1">
        <f t="shared" si="45"/>
        <v>0.16475436261295176</v>
      </c>
      <c r="AC147" s="1">
        <f t="shared" si="45"/>
        <v>0.11394735626595291</v>
      </c>
      <c r="AD147" s="1">
        <f t="shared" si="45"/>
        <v>4.0865337139978912E-2</v>
      </c>
      <c r="AE147" s="1">
        <f t="shared" si="45"/>
        <v>2.6250887635634872E-2</v>
      </c>
      <c r="AF147" s="1">
        <f t="shared" si="45"/>
        <v>1.0782549663086656E-2</v>
      </c>
      <c r="AG147" s="1">
        <f t="shared" si="45"/>
        <v>5.7303145607937008E-3</v>
      </c>
      <c r="AH147" s="1">
        <f t="shared" si="45"/>
        <v>4.842373693256628E-3</v>
      </c>
    </row>
    <row r="148" spans="1:34" x14ac:dyDescent="0.2">
      <c r="A148">
        <v>6125000</v>
      </c>
      <c r="B148">
        <v>585000</v>
      </c>
      <c r="C148">
        <v>24.865789488742202</v>
      </c>
      <c r="E148">
        <f t="shared" si="40"/>
        <v>106.55582230924784</v>
      </c>
      <c r="F148">
        <f t="shared" si="41"/>
        <v>0</v>
      </c>
      <c r="G148">
        <f t="shared" si="42"/>
        <v>8.8073575997438258E-5</v>
      </c>
      <c r="H148">
        <f t="shared" si="43"/>
        <v>9.6544458994477778E-3</v>
      </c>
      <c r="K148" s="1">
        <f t="shared" si="32"/>
        <v>6.2229999999999999</v>
      </c>
      <c r="L148" s="1">
        <f t="shared" si="44"/>
        <v>5.9939999999999998</v>
      </c>
      <c r="M148" s="1">
        <f t="shared" si="44"/>
        <v>4.8959999999999999</v>
      </c>
      <c r="N148" s="1">
        <f t="shared" si="44"/>
        <v>3.577</v>
      </c>
      <c r="O148" s="1">
        <f t="shared" si="44"/>
        <v>1.8220000000000001</v>
      </c>
      <c r="P148" s="1">
        <f t="shared" si="44"/>
        <v>1.0960000000000001</v>
      </c>
      <c r="Q148" s="1">
        <f t="shared" si="44"/>
        <v>0.43932810576489023</v>
      </c>
      <c r="R148" s="1">
        <f t="shared" si="44"/>
        <v>0.24653102673304639</v>
      </c>
      <c r="S148" s="1">
        <f t="shared" si="44"/>
        <v>0.14469363187137357</v>
      </c>
      <c r="T148" s="1">
        <f t="shared" si="44"/>
        <v>8.423413178268202E-2</v>
      </c>
      <c r="U148" s="1">
        <f t="shared" si="44"/>
        <v>5.349432113180648E-2</v>
      </c>
      <c r="X148" s="1">
        <f t="shared" si="33"/>
        <v>0.49102953068018224</v>
      </c>
      <c r="Y148" s="1">
        <f t="shared" si="45"/>
        <v>0.37967091013139259</v>
      </c>
      <c r="Z148" s="1">
        <f t="shared" si="45"/>
        <v>0.2954657340538831</v>
      </c>
      <c r="AA148" s="1">
        <f t="shared" si="45"/>
        <v>0.22457292802116643</v>
      </c>
      <c r="AB148" s="1">
        <f t="shared" si="45"/>
        <v>0.16475436261295176</v>
      </c>
      <c r="AC148" s="1">
        <f t="shared" si="45"/>
        <v>0.11394735626595291</v>
      </c>
      <c r="AD148" s="1">
        <f t="shared" si="45"/>
        <v>4.3278803900751131E-2</v>
      </c>
      <c r="AE148" s="1">
        <f t="shared" si="45"/>
        <v>2.7788432646468068E-2</v>
      </c>
      <c r="AF148" s="1">
        <f t="shared" si="45"/>
        <v>1.1908323444913972E-2</v>
      </c>
      <c r="AG148" s="1">
        <f t="shared" si="45"/>
        <v>6.3583252977065874E-3</v>
      </c>
      <c r="AH148" s="1">
        <f t="shared" si="45"/>
        <v>5.1042688254149607E-3</v>
      </c>
    </row>
    <row r="149" spans="1:34" x14ac:dyDescent="0.2">
      <c r="A149">
        <v>6125000</v>
      </c>
      <c r="B149">
        <v>595000</v>
      </c>
      <c r="C149">
        <v>26.417142868041999</v>
      </c>
      <c r="E149">
        <f t="shared" si="40"/>
        <v>108.19511665505055</v>
      </c>
      <c r="F149">
        <f t="shared" si="41"/>
        <v>0</v>
      </c>
      <c r="G149">
        <f t="shared" si="42"/>
        <v>8.5424939718276773E-5</v>
      </c>
      <c r="H149">
        <f t="shared" si="43"/>
        <v>9.9483257266798023E-3</v>
      </c>
      <c r="K149" s="1">
        <f t="shared" si="32"/>
        <v>6.2229999999999999</v>
      </c>
      <c r="L149" s="1">
        <f t="shared" si="44"/>
        <v>5.9939999999999998</v>
      </c>
      <c r="M149" s="1">
        <f t="shared" si="44"/>
        <v>4.8959999999999999</v>
      </c>
      <c r="N149" s="1">
        <f t="shared" si="44"/>
        <v>3.577</v>
      </c>
      <c r="O149" s="1">
        <f t="shared" si="44"/>
        <v>1.8220000000000001</v>
      </c>
      <c r="P149" s="1">
        <f t="shared" si="44"/>
        <v>1.0960000000000001</v>
      </c>
      <c r="Q149" s="1">
        <f t="shared" si="44"/>
        <v>0.49101920036315949</v>
      </c>
      <c r="R149" s="1">
        <f t="shared" si="44"/>
        <v>0.28951902887344372</v>
      </c>
      <c r="S149" s="1">
        <f t="shared" si="44"/>
        <v>0.17482091449737563</v>
      </c>
      <c r="T149" s="1">
        <f t="shared" si="44"/>
        <v>0.1052239430046083</v>
      </c>
      <c r="U149" s="1">
        <f t="shared" si="44"/>
        <v>6.1651337200164816E-2</v>
      </c>
      <c r="X149" s="1">
        <f t="shared" si="33"/>
        <v>0.49102953068018224</v>
      </c>
      <c r="Y149" s="1">
        <f t="shared" si="45"/>
        <v>0.37967091013139259</v>
      </c>
      <c r="Z149" s="1">
        <f t="shared" si="45"/>
        <v>0.2954657340538831</v>
      </c>
      <c r="AA149" s="1">
        <f t="shared" si="45"/>
        <v>0.22457292802116643</v>
      </c>
      <c r="AB149" s="1">
        <f t="shared" si="45"/>
        <v>0.16475436261295176</v>
      </c>
      <c r="AC149" s="1">
        <f t="shared" si="45"/>
        <v>0.11394735626595291</v>
      </c>
      <c r="AD149" s="1">
        <f t="shared" si="45"/>
        <v>3.85641127884776E-2</v>
      </c>
      <c r="AE149" s="1">
        <f t="shared" si="45"/>
        <v>2.4738233714866609E-2</v>
      </c>
      <c r="AF149" s="1">
        <f t="shared" si="45"/>
        <v>9.5601220370415893E-3</v>
      </c>
      <c r="AG149" s="1">
        <f t="shared" si="45"/>
        <v>5.0532507502829178E-3</v>
      </c>
      <c r="AH149" s="1">
        <f t="shared" si="45"/>
        <v>4.5958191365382418E-3</v>
      </c>
    </row>
    <row r="150" spans="1:34" x14ac:dyDescent="0.2">
      <c r="A150">
        <v>6125000</v>
      </c>
      <c r="B150">
        <v>605000</v>
      </c>
      <c r="C150">
        <v>27.294029862133399</v>
      </c>
      <c r="E150">
        <f t="shared" si="40"/>
        <v>110.71686081171195</v>
      </c>
      <c r="F150">
        <f t="shared" si="41"/>
        <v>0</v>
      </c>
      <c r="G150">
        <f t="shared" si="42"/>
        <v>8.157789086861329E-5</v>
      </c>
      <c r="H150">
        <f t="shared" si="43"/>
        <v>9.8156622376904742E-3</v>
      </c>
      <c r="K150" s="1">
        <f t="shared" si="32"/>
        <v>6.2229999999999999</v>
      </c>
      <c r="L150" s="1">
        <f t="shared" si="44"/>
        <v>5.9939999999999998</v>
      </c>
      <c r="M150" s="1">
        <f t="shared" si="44"/>
        <v>4.8959999999999999</v>
      </c>
      <c r="N150" s="1">
        <f t="shared" si="44"/>
        <v>3.577</v>
      </c>
      <c r="O150" s="1">
        <f t="shared" si="44"/>
        <v>1.8220000000000001</v>
      </c>
      <c r="P150" s="1">
        <f t="shared" si="44"/>
        <v>1.0960000000000001</v>
      </c>
      <c r="Q150" s="1">
        <f t="shared" si="44"/>
        <v>0.52023707500628491</v>
      </c>
      <c r="R150" s="1">
        <f t="shared" si="44"/>
        <v>0.31381756747971645</v>
      </c>
      <c r="S150" s="1">
        <f t="shared" si="44"/>
        <v>0.19185005992263066</v>
      </c>
      <c r="T150" s="1">
        <f t="shared" si="44"/>
        <v>0.1170882240346649</v>
      </c>
      <c r="U150" s="1">
        <f t="shared" si="44"/>
        <v>6.6262009015097392E-2</v>
      </c>
      <c r="X150" s="1">
        <f t="shared" si="33"/>
        <v>0.49102953068018224</v>
      </c>
      <c r="Y150" s="1">
        <f t="shared" si="45"/>
        <v>0.37967091013139259</v>
      </c>
      <c r="Z150" s="1">
        <f t="shared" si="45"/>
        <v>0.2954657340538831</v>
      </c>
      <c r="AA150" s="1">
        <f t="shared" si="45"/>
        <v>0.22457292802116643</v>
      </c>
      <c r="AB150" s="1">
        <f t="shared" si="45"/>
        <v>0.16475436261295176</v>
      </c>
      <c r="AC150" s="1">
        <f t="shared" si="45"/>
        <v>0.11394735626595291</v>
      </c>
      <c r="AD150" s="1">
        <f t="shared" si="45"/>
        <v>4.022531552829535E-2</v>
      </c>
      <c r="AE150" s="1">
        <f t="shared" si="45"/>
        <v>2.5713951832590728E-2</v>
      </c>
      <c r="AF150" s="1">
        <f t="shared" si="45"/>
        <v>1.0217672477637099E-2</v>
      </c>
      <c r="AG150" s="1">
        <f t="shared" si="45"/>
        <v>5.4373790712428892E-3</v>
      </c>
      <c r="AH150" s="1">
        <f t="shared" si="45"/>
        <v>4.7783868490002095E-3</v>
      </c>
    </row>
    <row r="151" spans="1:34" x14ac:dyDescent="0.2">
      <c r="A151">
        <v>6125000</v>
      </c>
      <c r="B151">
        <v>615000</v>
      </c>
      <c r="C151">
        <v>26.3892855644226</v>
      </c>
      <c r="E151">
        <f t="shared" si="40"/>
        <v>114.06254103780084</v>
      </c>
      <c r="F151">
        <f t="shared" si="41"/>
        <v>0</v>
      </c>
      <c r="G151">
        <f t="shared" si="42"/>
        <v>7.6862395433580246E-5</v>
      </c>
      <c r="H151">
        <f t="shared" si="43"/>
        <v>8.9417190154677927E-3</v>
      </c>
      <c r="K151" s="1">
        <f t="shared" si="32"/>
        <v>6.2229999999999999</v>
      </c>
      <c r="L151" s="1">
        <f t="shared" si="44"/>
        <v>5.9939999999999998</v>
      </c>
      <c r="M151" s="1">
        <f t="shared" si="44"/>
        <v>4.8959999999999999</v>
      </c>
      <c r="N151" s="1">
        <f t="shared" si="44"/>
        <v>3.577</v>
      </c>
      <c r="O151" s="1">
        <f t="shared" si="44"/>
        <v>1.8220000000000001</v>
      </c>
      <c r="P151" s="1">
        <f t="shared" si="44"/>
        <v>1.0960000000000001</v>
      </c>
      <c r="Q151" s="1">
        <f t="shared" si="44"/>
        <v>0.49009099500656117</v>
      </c>
      <c r="R151" s="1">
        <f t="shared" si="44"/>
        <v>0.28874710299015016</v>
      </c>
      <c r="S151" s="1">
        <f t="shared" si="44"/>
        <v>0.17427992566108691</v>
      </c>
      <c r="T151" s="1">
        <f t="shared" si="44"/>
        <v>0.10484703368663784</v>
      </c>
      <c r="U151" s="1">
        <f t="shared" si="44"/>
        <v>6.1504863497734027E-2</v>
      </c>
      <c r="X151" s="1">
        <f t="shared" si="33"/>
        <v>0.49102953068018224</v>
      </c>
      <c r="Y151" s="1">
        <f t="shared" si="45"/>
        <v>0.37967091013139259</v>
      </c>
      <c r="Z151" s="1">
        <f t="shared" si="45"/>
        <v>0.2954657340538831</v>
      </c>
      <c r="AA151" s="1">
        <f t="shared" si="45"/>
        <v>0.22457292802116643</v>
      </c>
      <c r="AB151" s="1">
        <f t="shared" si="45"/>
        <v>0.16475436261295176</v>
      </c>
      <c r="AC151" s="1">
        <f t="shared" si="45"/>
        <v>0.11394735626595291</v>
      </c>
      <c r="AD151" s="1">
        <f t="shared" si="45"/>
        <v>3.8563761133118449E-2</v>
      </c>
      <c r="AE151" s="1">
        <f t="shared" si="45"/>
        <v>2.4740068021042002E-2</v>
      </c>
      <c r="AF151" s="1">
        <f t="shared" si="45"/>
        <v>9.5642045828397658E-3</v>
      </c>
      <c r="AG151" s="1">
        <f t="shared" si="45"/>
        <v>5.055162263568452E-3</v>
      </c>
      <c r="AH151" s="1">
        <f t="shared" si="45"/>
        <v>4.595697956726672E-3</v>
      </c>
    </row>
    <row r="152" spans="1:34" x14ac:dyDescent="0.2">
      <c r="A152">
        <v>6125000</v>
      </c>
      <c r="B152">
        <v>635000</v>
      </c>
      <c r="C152">
        <v>25.846808453823702</v>
      </c>
      <c r="E152">
        <f t="shared" si="40"/>
        <v>122.94040535153607</v>
      </c>
      <c r="F152">
        <f t="shared" si="41"/>
        <v>0</v>
      </c>
      <c r="G152">
        <f t="shared" si="42"/>
        <v>6.6162318948861931E-5</v>
      </c>
      <c r="H152">
        <f t="shared" si="43"/>
        <v>7.5387113242422919E-3</v>
      </c>
      <c r="K152" s="1">
        <f t="shared" si="32"/>
        <v>6.2229999999999999</v>
      </c>
      <c r="L152" s="1">
        <f t="shared" si="44"/>
        <v>5.9939999999999998</v>
      </c>
      <c r="M152" s="1">
        <f t="shared" si="44"/>
        <v>4.8959999999999999</v>
      </c>
      <c r="N152" s="1">
        <f t="shared" si="44"/>
        <v>3.577</v>
      </c>
      <c r="O152" s="1">
        <f t="shared" si="44"/>
        <v>1.8220000000000001</v>
      </c>
      <c r="P152" s="1">
        <f t="shared" si="44"/>
        <v>1.0960000000000001</v>
      </c>
      <c r="Q152" s="1">
        <f t="shared" si="44"/>
        <v>0.47201565768140585</v>
      </c>
      <c r="R152" s="1">
        <f t="shared" si="44"/>
        <v>0.27371506225545472</v>
      </c>
      <c r="S152" s="1">
        <f t="shared" si="44"/>
        <v>0.16374502017325626</v>
      </c>
      <c r="T152" s="1">
        <f t="shared" si="44"/>
        <v>9.7507318380234687E-2</v>
      </c>
      <c r="U152" s="1">
        <f t="shared" si="44"/>
        <v>5.8652518850205018E-2</v>
      </c>
      <c r="X152" s="1">
        <f t="shared" si="33"/>
        <v>0.49102953068018224</v>
      </c>
      <c r="Y152" s="1">
        <f t="shared" si="45"/>
        <v>0.37967091013139259</v>
      </c>
      <c r="Z152" s="1">
        <f t="shared" si="45"/>
        <v>0.2954657340538831</v>
      </c>
      <c r="AA152" s="1">
        <f t="shared" si="45"/>
        <v>0.22457292802116643</v>
      </c>
      <c r="AB152" s="1">
        <f t="shared" si="45"/>
        <v>0.16475436261295176</v>
      </c>
      <c r="AC152" s="1">
        <f t="shared" si="45"/>
        <v>0.11394735626595291</v>
      </c>
      <c r="AD152" s="1">
        <f t="shared" si="45"/>
        <v>3.9208992318902985E-2</v>
      </c>
      <c r="AE152" s="1">
        <f t="shared" si="45"/>
        <v>2.5182335398167121E-2</v>
      </c>
      <c r="AF152" s="1">
        <f t="shared" si="45"/>
        <v>9.9511050607546895E-3</v>
      </c>
      <c r="AG152" s="1">
        <f t="shared" si="45"/>
        <v>5.2668445736102302E-3</v>
      </c>
      <c r="AH152" s="1">
        <f t="shared" si="45"/>
        <v>4.6639573193701387E-3</v>
      </c>
    </row>
    <row r="153" spans="1:34" x14ac:dyDescent="0.2">
      <c r="A153">
        <v>6125000</v>
      </c>
      <c r="B153">
        <v>645000</v>
      </c>
      <c r="C153">
        <v>25.578260753465699</v>
      </c>
      <c r="E153">
        <f t="shared" si="40"/>
        <v>128.32140611760767</v>
      </c>
      <c r="F153">
        <f t="shared" si="41"/>
        <v>0</v>
      </c>
      <c r="G153">
        <f t="shared" si="42"/>
        <v>6.0729790126004989E-5</v>
      </c>
      <c r="H153">
        <f t="shared" si="43"/>
        <v>6.8478188189646568E-3</v>
      </c>
      <c r="K153" s="1">
        <f t="shared" si="32"/>
        <v>6.2229999999999999</v>
      </c>
      <c r="L153" s="1">
        <f t="shared" si="44"/>
        <v>5.9939999999999998</v>
      </c>
      <c r="M153" s="1">
        <f t="shared" si="44"/>
        <v>4.8959999999999999</v>
      </c>
      <c r="N153" s="1">
        <f t="shared" si="44"/>
        <v>3.577</v>
      </c>
      <c r="O153" s="1">
        <f t="shared" si="44"/>
        <v>1.8220000000000001</v>
      </c>
      <c r="P153" s="1">
        <f t="shared" si="44"/>
        <v>1.0960000000000001</v>
      </c>
      <c r="Q153" s="1">
        <f t="shared" si="44"/>
        <v>0.4630676483054772</v>
      </c>
      <c r="R153" s="1">
        <f t="shared" si="44"/>
        <v>0.26627360547853451</v>
      </c>
      <c r="S153" s="1">
        <f t="shared" si="44"/>
        <v>0.15852982383230385</v>
      </c>
      <c r="T153" s="1">
        <f t="shared" si="44"/>
        <v>9.3873867994390958E-2</v>
      </c>
      <c r="U153" s="1">
        <f t="shared" si="44"/>
        <v>5.7240495041722642E-2</v>
      </c>
      <c r="X153" s="1">
        <f t="shared" si="33"/>
        <v>0.49102953068018224</v>
      </c>
      <c r="Y153" s="1">
        <f t="shared" si="45"/>
        <v>0.37967091013139259</v>
      </c>
      <c r="Z153" s="1">
        <f t="shared" si="45"/>
        <v>0.2954657340538831</v>
      </c>
      <c r="AA153" s="1">
        <f t="shared" si="45"/>
        <v>0.22457292802116643</v>
      </c>
      <c r="AB153" s="1">
        <f t="shared" si="45"/>
        <v>0.16475436261295176</v>
      </c>
      <c r="AC153" s="1">
        <f t="shared" si="45"/>
        <v>0.11394735626595291</v>
      </c>
      <c r="AD153" s="1">
        <f t="shared" si="45"/>
        <v>3.9973542468051654E-2</v>
      </c>
      <c r="AE153" s="1">
        <f t="shared" si="45"/>
        <v>2.5678366706908103E-2</v>
      </c>
      <c r="AF153" s="1">
        <f t="shared" si="45"/>
        <v>1.034442748784155E-2</v>
      </c>
      <c r="AG153" s="1">
        <f t="shared" si="45"/>
        <v>5.4858507765782223E-3</v>
      </c>
      <c r="AH153" s="1">
        <f t="shared" si="45"/>
        <v>4.7461142760653503E-3</v>
      </c>
    </row>
    <row r="154" spans="1:34" x14ac:dyDescent="0.2">
      <c r="A154">
        <v>6125000</v>
      </c>
      <c r="B154">
        <v>655000</v>
      </c>
      <c r="C154">
        <v>25.2754716333353</v>
      </c>
      <c r="E154">
        <f t="shared" si="40"/>
        <v>134.23272055650216</v>
      </c>
      <c r="F154">
        <f t="shared" si="41"/>
        <v>0</v>
      </c>
      <c r="G154">
        <f t="shared" si="42"/>
        <v>5.5498751756817708E-5</v>
      </c>
      <c r="H154">
        <f t="shared" si="43"/>
        <v>6.1838928240310004E-3</v>
      </c>
      <c r="K154" s="1">
        <f t="shared" si="32"/>
        <v>6.2229999999999999</v>
      </c>
      <c r="L154" s="1">
        <f t="shared" ref="L154:U163" si="46">L$2+L$3*$C154</f>
        <v>5.9939999999999998</v>
      </c>
      <c r="M154" s="1">
        <f t="shared" si="46"/>
        <v>4.8959999999999999</v>
      </c>
      <c r="N154" s="1">
        <f t="shared" si="46"/>
        <v>3.577</v>
      </c>
      <c r="O154" s="1">
        <f t="shared" si="46"/>
        <v>1.8220000000000001</v>
      </c>
      <c r="P154" s="1">
        <f t="shared" si="46"/>
        <v>1.0960000000000001</v>
      </c>
      <c r="Q154" s="1">
        <f t="shared" si="46"/>
        <v>0.45297871482273222</v>
      </c>
      <c r="R154" s="1">
        <f t="shared" si="46"/>
        <v>0.25788331895972116</v>
      </c>
      <c r="S154" s="1">
        <f t="shared" si="46"/>
        <v>0.15264965911937151</v>
      </c>
      <c r="T154" s="1">
        <f t="shared" si="46"/>
        <v>8.9777131199026639E-2</v>
      </c>
      <c r="U154" s="1">
        <f t="shared" si="46"/>
        <v>5.5648429848077011E-2</v>
      </c>
      <c r="X154" s="1">
        <f t="shared" si="33"/>
        <v>0.49102953068018224</v>
      </c>
      <c r="Y154" s="1">
        <f t="shared" ref="Y154:AH163" si="47">SQRT(Y$2+2*Y$3*$C154+Y$4*$C154^2+Y$5)</f>
        <v>0.37967091013139259</v>
      </c>
      <c r="Z154" s="1">
        <f t="shared" si="47"/>
        <v>0.2954657340538831</v>
      </c>
      <c r="AA154" s="1">
        <f t="shared" si="47"/>
        <v>0.22457292802116643</v>
      </c>
      <c r="AB154" s="1">
        <f t="shared" si="47"/>
        <v>0.16475436261295176</v>
      </c>
      <c r="AC154" s="1">
        <f t="shared" si="47"/>
        <v>0.11394735626595291</v>
      </c>
      <c r="AD154" s="1">
        <f t="shared" si="47"/>
        <v>4.1164256456830438E-2</v>
      </c>
      <c r="AE154" s="1">
        <f t="shared" si="47"/>
        <v>2.6442028933183967E-2</v>
      </c>
      <c r="AF154" s="1">
        <f t="shared" si="47"/>
        <v>1.0926086780823107E-2</v>
      </c>
      <c r="AG154" s="1">
        <f t="shared" si="47"/>
        <v>5.8104265388181789E-3</v>
      </c>
      <c r="AH154" s="1">
        <f t="shared" si="47"/>
        <v>4.8747119179851865E-3</v>
      </c>
    </row>
    <row r="155" spans="1:34" x14ac:dyDescent="0.2">
      <c r="A155">
        <v>6125000</v>
      </c>
      <c r="B155">
        <v>665000</v>
      </c>
      <c r="C155">
        <v>25.2323529860553</v>
      </c>
      <c r="E155">
        <f t="shared" si="40"/>
        <v>140.60747941699259</v>
      </c>
      <c r="F155">
        <f t="shared" si="41"/>
        <v>0</v>
      </c>
      <c r="G155">
        <f t="shared" si="42"/>
        <v>5.0580504181638293E-5</v>
      </c>
      <c r="H155">
        <f t="shared" si="43"/>
        <v>5.6262674911313907E-3</v>
      </c>
      <c r="K155" s="1">
        <f t="shared" si="32"/>
        <v>6.2229999999999999</v>
      </c>
      <c r="L155" s="1">
        <f t="shared" si="46"/>
        <v>5.9939999999999998</v>
      </c>
      <c r="M155" s="1">
        <f t="shared" si="46"/>
        <v>4.8959999999999999</v>
      </c>
      <c r="N155" s="1">
        <f t="shared" si="46"/>
        <v>3.577</v>
      </c>
      <c r="O155" s="1">
        <f t="shared" si="46"/>
        <v>1.8220000000000001</v>
      </c>
      <c r="P155" s="1">
        <f t="shared" si="46"/>
        <v>1.0960000000000001</v>
      </c>
      <c r="Q155" s="1">
        <f t="shared" si="46"/>
        <v>0.45154200149536272</v>
      </c>
      <c r="R155" s="1">
        <f t="shared" si="46"/>
        <v>0.25668850124359233</v>
      </c>
      <c r="S155" s="1">
        <f t="shared" si="46"/>
        <v>0.15181229498919391</v>
      </c>
      <c r="T155" s="1">
        <f t="shared" si="46"/>
        <v>8.919373590132823E-2</v>
      </c>
      <c r="U155" s="1">
        <f t="shared" si="46"/>
        <v>5.5421712000678761E-2</v>
      </c>
      <c r="X155" s="1">
        <f t="shared" si="33"/>
        <v>0.49102953068018224</v>
      </c>
      <c r="Y155" s="1">
        <f t="shared" si="47"/>
        <v>0.37967091013139259</v>
      </c>
      <c r="Z155" s="1">
        <f t="shared" si="47"/>
        <v>0.2954657340538831</v>
      </c>
      <c r="AA155" s="1">
        <f t="shared" si="47"/>
        <v>0.22457292802116643</v>
      </c>
      <c r="AB155" s="1">
        <f t="shared" si="47"/>
        <v>0.16475436261295176</v>
      </c>
      <c r="AC155" s="1">
        <f t="shared" si="47"/>
        <v>0.11394735626595291</v>
      </c>
      <c r="AD155" s="1">
        <f t="shared" si="47"/>
        <v>4.1360592329785964E-2</v>
      </c>
      <c r="AE155" s="1">
        <f t="shared" si="47"/>
        <v>2.6567425946346208E-2</v>
      </c>
      <c r="AF155" s="1">
        <f t="shared" si="47"/>
        <v>1.1019615586318554E-2</v>
      </c>
      <c r="AG155" s="1">
        <f t="shared" si="47"/>
        <v>5.8626254580237229E-3</v>
      </c>
      <c r="AH155" s="1">
        <f t="shared" si="47"/>
        <v>4.8959695021759059E-3</v>
      </c>
    </row>
    <row r="156" spans="1:34" x14ac:dyDescent="0.2">
      <c r="A156">
        <v>6125000</v>
      </c>
      <c r="B156">
        <v>675000</v>
      </c>
      <c r="C156">
        <v>25.572881375329001</v>
      </c>
      <c r="E156">
        <f t="shared" si="40"/>
        <v>147.38555990326867</v>
      </c>
      <c r="F156">
        <f t="shared" si="41"/>
        <v>0</v>
      </c>
      <c r="G156">
        <f t="shared" si="42"/>
        <v>4.6035210015280647E-5</v>
      </c>
      <c r="H156">
        <f t="shared" si="43"/>
        <v>5.1897837677651352E-3</v>
      </c>
      <c r="K156" s="1">
        <f t="shared" si="32"/>
        <v>6.2229999999999999</v>
      </c>
      <c r="L156" s="1">
        <f t="shared" si="46"/>
        <v>5.9939999999999998</v>
      </c>
      <c r="M156" s="1">
        <f t="shared" si="46"/>
        <v>4.8959999999999999</v>
      </c>
      <c r="N156" s="1">
        <f t="shared" si="46"/>
        <v>3.577</v>
      </c>
      <c r="O156" s="1">
        <f t="shared" si="46"/>
        <v>1.8220000000000001</v>
      </c>
      <c r="P156" s="1">
        <f t="shared" si="46"/>
        <v>1.0960000000000001</v>
      </c>
      <c r="Q156" s="1">
        <f t="shared" si="46"/>
        <v>0.46288840742596238</v>
      </c>
      <c r="R156" s="1">
        <f t="shared" si="46"/>
        <v>0.26612454291036658</v>
      </c>
      <c r="S156" s="1">
        <f t="shared" si="46"/>
        <v>0.15842535630888921</v>
      </c>
      <c r="T156" s="1">
        <f t="shared" si="46"/>
        <v>9.380108500820139E-2</v>
      </c>
      <c r="U156" s="1">
        <f t="shared" si="46"/>
        <v>5.7212210271479866E-2</v>
      </c>
      <c r="X156" s="1">
        <f t="shared" si="33"/>
        <v>0.49102953068018224</v>
      </c>
      <c r="Y156" s="1">
        <f t="shared" si="47"/>
        <v>0.37967091013139259</v>
      </c>
      <c r="Z156" s="1">
        <f t="shared" si="47"/>
        <v>0.2954657340538831</v>
      </c>
      <c r="AA156" s="1">
        <f t="shared" si="47"/>
        <v>0.22457292802116643</v>
      </c>
      <c r="AB156" s="1">
        <f t="shared" si="47"/>
        <v>0.16475436261295176</v>
      </c>
      <c r="AC156" s="1">
        <f t="shared" si="47"/>
        <v>0.11394735626595291</v>
      </c>
      <c r="AD156" s="1">
        <f t="shared" si="47"/>
        <v>3.9991727806254825E-2</v>
      </c>
      <c r="AE156" s="1">
        <f t="shared" si="47"/>
        <v>2.5690087917022941E-2</v>
      </c>
      <c r="AF156" s="1">
        <f t="shared" si="47"/>
        <v>1.0353540643507365E-2</v>
      </c>
      <c r="AG156" s="1">
        <f t="shared" si="47"/>
        <v>5.4909329963364938E-3</v>
      </c>
      <c r="AH156" s="1">
        <f t="shared" si="47"/>
        <v>4.7480733626011273E-3</v>
      </c>
    </row>
    <row r="157" spans="1:34" x14ac:dyDescent="0.2">
      <c r="A157">
        <v>6125000</v>
      </c>
      <c r="B157">
        <v>685000</v>
      </c>
      <c r="C157">
        <v>26.078688418278901</v>
      </c>
      <c r="E157">
        <f t="shared" si="40"/>
        <v>154.51389344651179</v>
      </c>
      <c r="F157">
        <f t="shared" si="41"/>
        <v>0</v>
      </c>
      <c r="G157">
        <f t="shared" si="42"/>
        <v>4.1885618031501359E-5</v>
      </c>
      <c r="H157">
        <f t="shared" si="43"/>
        <v>4.8153753356656327E-3</v>
      </c>
      <c r="K157" s="1">
        <f t="shared" si="32"/>
        <v>6.2229999999999999</v>
      </c>
      <c r="L157" s="1">
        <f t="shared" si="46"/>
        <v>5.9939999999999998</v>
      </c>
      <c r="M157" s="1">
        <f t="shared" si="46"/>
        <v>4.8959999999999999</v>
      </c>
      <c r="N157" s="1">
        <f t="shared" si="46"/>
        <v>3.577</v>
      </c>
      <c r="O157" s="1">
        <f t="shared" si="46"/>
        <v>1.8220000000000001</v>
      </c>
      <c r="P157" s="1">
        <f t="shared" si="46"/>
        <v>1.0960000000000001</v>
      </c>
      <c r="Q157" s="1">
        <f t="shared" si="46"/>
        <v>0.47974189809705303</v>
      </c>
      <c r="R157" s="1">
        <f t="shared" si="46"/>
        <v>0.2801404560705083</v>
      </c>
      <c r="S157" s="1">
        <f t="shared" si="46"/>
        <v>0.16824812908297621</v>
      </c>
      <c r="T157" s="1">
        <f t="shared" si="46"/>
        <v>0.10064465429931357</v>
      </c>
      <c r="U157" s="1">
        <f t="shared" si="46"/>
        <v>5.9871743703310457E-2</v>
      </c>
      <c r="X157" s="1">
        <f t="shared" si="33"/>
        <v>0.49102953068018224</v>
      </c>
      <c r="Y157" s="1">
        <f t="shared" si="47"/>
        <v>0.37967091013139259</v>
      </c>
      <c r="Z157" s="1">
        <f t="shared" si="47"/>
        <v>0.2954657340538831</v>
      </c>
      <c r="AA157" s="1">
        <f t="shared" si="47"/>
        <v>0.22457292802116643</v>
      </c>
      <c r="AB157" s="1">
        <f t="shared" si="47"/>
        <v>0.16475436261295176</v>
      </c>
      <c r="AC157" s="1">
        <f t="shared" si="47"/>
        <v>0.11394735626595291</v>
      </c>
      <c r="AD157" s="1">
        <f t="shared" si="47"/>
        <v>3.8782611136322198E-2</v>
      </c>
      <c r="AE157" s="1">
        <f t="shared" si="47"/>
        <v>2.489948206233435E-2</v>
      </c>
      <c r="AF157" s="1">
        <f t="shared" si="47"/>
        <v>9.7156250434361838E-3</v>
      </c>
      <c r="AG157" s="1">
        <f t="shared" si="47"/>
        <v>5.1365991365329841E-3</v>
      </c>
      <c r="AH157" s="1">
        <f t="shared" si="47"/>
        <v>4.6184570894744455E-3</v>
      </c>
    </row>
    <row r="158" spans="1:34" x14ac:dyDescent="0.2">
      <c r="A158">
        <v>6125000</v>
      </c>
      <c r="B158">
        <v>695000</v>
      </c>
      <c r="C158">
        <v>26.520588341881201</v>
      </c>
      <c r="E158">
        <f t="shared" si="40"/>
        <v>161.94623573272705</v>
      </c>
      <c r="F158">
        <f t="shared" si="41"/>
        <v>0</v>
      </c>
      <c r="G158">
        <f t="shared" si="42"/>
        <v>3.812925190374059E-5</v>
      </c>
      <c r="H158">
        <f t="shared" si="43"/>
        <v>4.4578033821262367E-3</v>
      </c>
      <c r="K158" s="1">
        <f t="shared" si="32"/>
        <v>6.2229999999999999</v>
      </c>
      <c r="L158" s="1">
        <f t="shared" si="46"/>
        <v>5.9939999999999998</v>
      </c>
      <c r="M158" s="1">
        <f t="shared" si="46"/>
        <v>4.8959999999999999</v>
      </c>
      <c r="N158" s="1">
        <f t="shared" si="46"/>
        <v>3.577</v>
      </c>
      <c r="O158" s="1">
        <f t="shared" si="46"/>
        <v>1.8220000000000001</v>
      </c>
      <c r="P158" s="1">
        <f t="shared" si="46"/>
        <v>1.0960000000000001</v>
      </c>
      <c r="Q158" s="1">
        <f t="shared" si="46"/>
        <v>0.49446600355148174</v>
      </c>
      <c r="R158" s="1">
        <f t="shared" si="46"/>
        <v>0.29238550295352805</v>
      </c>
      <c r="S158" s="1">
        <f t="shared" si="46"/>
        <v>0.17682982559933286</v>
      </c>
      <c r="T158" s="1">
        <f t="shared" si="46"/>
        <v>0.10662356026565267</v>
      </c>
      <c r="U158" s="1">
        <f t="shared" si="46"/>
        <v>6.2195253501611356E-2</v>
      </c>
      <c r="X158" s="1">
        <f t="shared" si="33"/>
        <v>0.49102953068018224</v>
      </c>
      <c r="Y158" s="1">
        <f t="shared" si="47"/>
        <v>0.37967091013139259</v>
      </c>
      <c r="Z158" s="1">
        <f t="shared" si="47"/>
        <v>0.2954657340538831</v>
      </c>
      <c r="AA158" s="1">
        <f t="shared" si="47"/>
        <v>0.22457292802116643</v>
      </c>
      <c r="AB158" s="1">
        <f t="shared" si="47"/>
        <v>0.16475436261295176</v>
      </c>
      <c r="AC158" s="1">
        <f t="shared" si="47"/>
        <v>0.11394735626595291</v>
      </c>
      <c r="AD158" s="1">
        <f t="shared" si="47"/>
        <v>3.8594270464438481E-2</v>
      </c>
      <c r="AE158" s="1">
        <f t="shared" si="47"/>
        <v>2.4749442166260169E-2</v>
      </c>
      <c r="AF158" s="1">
        <f t="shared" si="47"/>
        <v>9.558803905790109E-3</v>
      </c>
      <c r="AG158" s="1">
        <f t="shared" si="47"/>
        <v>5.0540078843607046E-3</v>
      </c>
      <c r="AH158" s="1">
        <f t="shared" si="47"/>
        <v>4.5993901577890883E-3</v>
      </c>
    </row>
    <row r="159" spans="1:34" x14ac:dyDescent="0.2">
      <c r="A159">
        <v>6125000</v>
      </c>
      <c r="B159">
        <v>705000</v>
      </c>
      <c r="C159">
        <v>26.755714280264701</v>
      </c>
      <c r="E159">
        <f t="shared" si="40"/>
        <v>169.64263399275549</v>
      </c>
      <c r="F159">
        <f t="shared" si="41"/>
        <v>0</v>
      </c>
      <c r="G159">
        <f t="shared" si="42"/>
        <v>3.4748013853461035E-5</v>
      </c>
      <c r="H159">
        <f t="shared" si="43"/>
        <v>4.0985100658441753E-3</v>
      </c>
      <c r="K159" s="1">
        <f t="shared" si="32"/>
        <v>6.2229999999999999</v>
      </c>
      <c r="L159" s="1">
        <f t="shared" si="46"/>
        <v>5.9939999999999998</v>
      </c>
      <c r="M159" s="1">
        <f t="shared" si="46"/>
        <v>4.8959999999999999</v>
      </c>
      <c r="N159" s="1">
        <f t="shared" si="46"/>
        <v>3.577</v>
      </c>
      <c r="O159" s="1">
        <f t="shared" si="46"/>
        <v>1.8220000000000001</v>
      </c>
      <c r="P159" s="1">
        <f t="shared" si="46"/>
        <v>1.0960000000000001</v>
      </c>
      <c r="Q159" s="1">
        <f t="shared" si="46"/>
        <v>0.5023003998184199</v>
      </c>
      <c r="R159" s="1">
        <f t="shared" si="46"/>
        <v>0.29890084270613482</v>
      </c>
      <c r="S159" s="1">
        <f t="shared" si="46"/>
        <v>0.18139597132274049</v>
      </c>
      <c r="T159" s="1">
        <f t="shared" si="46"/>
        <v>0.10980481421198146</v>
      </c>
      <c r="U159" s="1">
        <f t="shared" si="46"/>
        <v>6.3431545685631793E-2</v>
      </c>
      <c r="X159" s="1">
        <f t="shared" si="33"/>
        <v>0.49102953068018224</v>
      </c>
      <c r="Y159" s="1">
        <f t="shared" si="47"/>
        <v>0.37967091013139259</v>
      </c>
      <c r="Z159" s="1">
        <f t="shared" si="47"/>
        <v>0.2954657340538831</v>
      </c>
      <c r="AA159" s="1">
        <f t="shared" si="47"/>
        <v>0.22457292802116643</v>
      </c>
      <c r="AB159" s="1">
        <f t="shared" si="47"/>
        <v>0.16475436261295176</v>
      </c>
      <c r="AC159" s="1">
        <f t="shared" si="47"/>
        <v>0.11394735626595291</v>
      </c>
      <c r="AD159" s="1">
        <f t="shared" si="47"/>
        <v>3.8831098929323044E-2</v>
      </c>
      <c r="AE159" s="1">
        <f t="shared" si="47"/>
        <v>2.488014951457419E-2</v>
      </c>
      <c r="AF159" s="1">
        <f t="shared" si="47"/>
        <v>9.6366482720907868E-3</v>
      </c>
      <c r="AG159" s="1">
        <f t="shared" si="47"/>
        <v>5.1015459995380286E-3</v>
      </c>
      <c r="AH159" s="1">
        <f t="shared" si="47"/>
        <v>4.6257144685686261E-3</v>
      </c>
    </row>
    <row r="160" spans="1:34" x14ac:dyDescent="0.2">
      <c r="A160">
        <v>6125000</v>
      </c>
      <c r="B160">
        <v>715000</v>
      </c>
      <c r="C160">
        <v>27.705263137817401</v>
      </c>
      <c r="E160">
        <f t="shared" si="40"/>
        <v>177.56875645225429</v>
      </c>
      <c r="F160">
        <f t="shared" si="41"/>
        <v>0</v>
      </c>
      <c r="G160">
        <f t="shared" si="42"/>
        <v>3.1715159034249844E-5</v>
      </c>
      <c r="H160">
        <f t="shared" si="43"/>
        <v>3.8735453361366801E-3</v>
      </c>
      <c r="K160" s="1">
        <f t="shared" si="32"/>
        <v>6.2229999999999999</v>
      </c>
      <c r="L160" s="1">
        <f t="shared" si="46"/>
        <v>5.9939999999999998</v>
      </c>
      <c r="M160" s="1">
        <f t="shared" si="46"/>
        <v>4.8959999999999999</v>
      </c>
      <c r="N160" s="1">
        <f t="shared" si="46"/>
        <v>3.577</v>
      </c>
      <c r="O160" s="1">
        <f t="shared" si="46"/>
        <v>1.8220000000000001</v>
      </c>
      <c r="P160" s="1">
        <f t="shared" si="46"/>
        <v>1.0960000000000001</v>
      </c>
      <c r="Q160" s="1">
        <f t="shared" si="46"/>
        <v>0.53393936775207584</v>
      </c>
      <c r="R160" s="1">
        <f t="shared" si="46"/>
        <v>0.32521284154892016</v>
      </c>
      <c r="S160" s="1">
        <f t="shared" si="46"/>
        <v>0.19983621013641389</v>
      </c>
      <c r="T160" s="1">
        <f t="shared" si="46"/>
        <v>0.12265221025466944</v>
      </c>
      <c r="U160" s="1">
        <f t="shared" si="46"/>
        <v>6.8424273578643877E-2</v>
      </c>
      <c r="X160" s="1">
        <f t="shared" si="33"/>
        <v>0.49102953068018224</v>
      </c>
      <c r="Y160" s="1">
        <f t="shared" si="47"/>
        <v>0.37967091013139259</v>
      </c>
      <c r="Z160" s="1">
        <f t="shared" si="47"/>
        <v>0.2954657340538831</v>
      </c>
      <c r="AA160" s="1">
        <f t="shared" si="47"/>
        <v>0.22457292802116643</v>
      </c>
      <c r="AB160" s="1">
        <f t="shared" si="47"/>
        <v>0.16475436261295176</v>
      </c>
      <c r="AC160" s="1">
        <f t="shared" si="47"/>
        <v>0.11394735626595291</v>
      </c>
      <c r="AD160" s="1">
        <f t="shared" si="47"/>
        <v>4.2027109734432619E-2</v>
      </c>
      <c r="AE160" s="1">
        <f t="shared" si="47"/>
        <v>2.681546783467631E-2</v>
      </c>
      <c r="AF160" s="1">
        <f t="shared" si="47"/>
        <v>1.0991994071291603E-2</v>
      </c>
      <c r="AG160" s="1">
        <f t="shared" si="47"/>
        <v>5.8780652532122299E-3</v>
      </c>
      <c r="AH160" s="1">
        <f t="shared" si="47"/>
        <v>4.9754278313316018E-3</v>
      </c>
    </row>
    <row r="161" spans="1:34" x14ac:dyDescent="0.2">
      <c r="A161">
        <v>6125000</v>
      </c>
      <c r="B161">
        <v>865000</v>
      </c>
      <c r="C161">
        <v>28.364999930063899</v>
      </c>
      <c r="E161">
        <f t="shared" si="40"/>
        <v>311.14508395280814</v>
      </c>
      <c r="F161">
        <f t="shared" si="41"/>
        <v>0</v>
      </c>
      <c r="G161">
        <f t="shared" si="42"/>
        <v>1.0329376626681616E-5</v>
      </c>
      <c r="H161">
        <f t="shared" si="43"/>
        <v>1.2916247851782238E-3</v>
      </c>
      <c r="K161" s="1">
        <f t="shared" si="32"/>
        <v>6.2229999999999999</v>
      </c>
      <c r="L161" s="1">
        <f t="shared" si="46"/>
        <v>5.9939999999999998</v>
      </c>
      <c r="M161" s="1">
        <f t="shared" si="46"/>
        <v>4.8959999999999999</v>
      </c>
      <c r="N161" s="1">
        <f t="shared" si="46"/>
        <v>3.577</v>
      </c>
      <c r="O161" s="1">
        <f t="shared" si="46"/>
        <v>1.8220000000000001</v>
      </c>
      <c r="P161" s="1">
        <f t="shared" si="46"/>
        <v>1.0960000000000001</v>
      </c>
      <c r="Q161" s="1">
        <f t="shared" si="46"/>
        <v>0.55592179766972916</v>
      </c>
      <c r="R161" s="1">
        <f t="shared" si="46"/>
        <v>0.34349414806207057</v>
      </c>
      <c r="S161" s="1">
        <f t="shared" si="46"/>
        <v>0.21264829864184093</v>
      </c>
      <c r="T161" s="1">
        <f t="shared" si="46"/>
        <v>0.13157844905376459</v>
      </c>
      <c r="U161" s="1">
        <f t="shared" si="46"/>
        <v>7.1893169632275974E-2</v>
      </c>
      <c r="X161" s="1">
        <f t="shared" si="33"/>
        <v>0.49102953068018224</v>
      </c>
      <c r="Y161" s="1">
        <f t="shared" si="47"/>
        <v>0.37967091013139259</v>
      </c>
      <c r="Z161" s="1">
        <f t="shared" si="47"/>
        <v>0.2954657340538831</v>
      </c>
      <c r="AA161" s="1">
        <f t="shared" si="47"/>
        <v>0.22457292802116643</v>
      </c>
      <c r="AB161" s="1">
        <f t="shared" si="47"/>
        <v>0.16475436261295176</v>
      </c>
      <c r="AC161" s="1">
        <f t="shared" si="47"/>
        <v>0.11394735626595291</v>
      </c>
      <c r="AD161" s="1">
        <f t="shared" si="47"/>
        <v>4.6041736853183968E-2</v>
      </c>
      <c r="AE161" s="1">
        <f t="shared" si="47"/>
        <v>2.9296453769416021E-2</v>
      </c>
      <c r="AF161" s="1">
        <f t="shared" si="47"/>
        <v>1.2686297730148611E-2</v>
      </c>
      <c r="AG161" s="1">
        <f t="shared" si="47"/>
        <v>6.8324279574958095E-3</v>
      </c>
      <c r="AH161" s="1">
        <f t="shared" si="47"/>
        <v>5.4158216220992752E-3</v>
      </c>
    </row>
    <row r="162" spans="1:34" x14ac:dyDescent="0.2">
      <c r="A162">
        <v>6125000</v>
      </c>
      <c r="B162">
        <v>875000</v>
      </c>
      <c r="C162">
        <v>29.105128166003102</v>
      </c>
      <c r="E162">
        <f t="shared" si="40"/>
        <v>320.5671587483659</v>
      </c>
      <c r="F162">
        <f t="shared" si="41"/>
        <v>0</v>
      </c>
      <c r="G162">
        <f t="shared" si="42"/>
        <v>9.7311001904256128E-6</v>
      </c>
      <c r="H162">
        <f t="shared" si="43"/>
        <v>1.2485643504320013E-3</v>
      </c>
      <c r="K162" s="1">
        <f t="shared" si="32"/>
        <v>6.2229999999999999</v>
      </c>
      <c r="L162" s="1">
        <f t="shared" si="46"/>
        <v>5.9939999999999998</v>
      </c>
      <c r="M162" s="1">
        <f t="shared" si="46"/>
        <v>4.8959999999999999</v>
      </c>
      <c r="N162" s="1">
        <f t="shared" si="46"/>
        <v>3.577</v>
      </c>
      <c r="O162" s="1">
        <f t="shared" si="46"/>
        <v>1.8220000000000001</v>
      </c>
      <c r="P162" s="1">
        <f t="shared" si="46"/>
        <v>1.0960000000000001</v>
      </c>
      <c r="Q162" s="1">
        <f t="shared" si="46"/>
        <v>0.58058287049122348</v>
      </c>
      <c r="R162" s="1">
        <f t="shared" si="46"/>
        <v>0.36400310147994586</v>
      </c>
      <c r="S162" s="1">
        <f t="shared" si="46"/>
        <v>0.22702158898378028</v>
      </c>
      <c r="T162" s="1">
        <f t="shared" si="46"/>
        <v>0.14159238408602198</v>
      </c>
      <c r="U162" s="1">
        <f t="shared" si="46"/>
        <v>7.5784763896844312E-2</v>
      </c>
      <c r="X162" s="1">
        <f t="shared" si="33"/>
        <v>0.49102953068018224</v>
      </c>
      <c r="Y162" s="1">
        <f t="shared" si="47"/>
        <v>0.37967091013139259</v>
      </c>
      <c r="Z162" s="1">
        <f t="shared" si="47"/>
        <v>0.2954657340538831</v>
      </c>
      <c r="AA162" s="1">
        <f t="shared" si="47"/>
        <v>0.22457292802116643</v>
      </c>
      <c r="AB162" s="1">
        <f t="shared" si="47"/>
        <v>0.16475436261295176</v>
      </c>
      <c r="AC162" s="1">
        <f t="shared" si="47"/>
        <v>0.11394735626595291</v>
      </c>
      <c r="AD162" s="1">
        <f t="shared" si="47"/>
        <v>5.1829544032393475E-2</v>
      </c>
      <c r="AE162" s="1">
        <f t="shared" si="47"/>
        <v>3.2901023402749217E-2</v>
      </c>
      <c r="AF162" s="1">
        <f t="shared" si="47"/>
        <v>1.5038022351320556E-2</v>
      </c>
      <c r="AG162" s="1">
        <f t="shared" si="47"/>
        <v>8.1454006665900754E-3</v>
      </c>
      <c r="AH162" s="1">
        <f t="shared" si="47"/>
        <v>6.0542740564966139E-3</v>
      </c>
    </row>
    <row r="163" spans="1:34" x14ac:dyDescent="0.2">
      <c r="A163">
        <v>6125000</v>
      </c>
      <c r="B163">
        <v>885000</v>
      </c>
      <c r="C163">
        <v>28.6696202483358</v>
      </c>
      <c r="E163">
        <f t="shared" si="40"/>
        <v>330.02324655696606</v>
      </c>
      <c r="F163">
        <f t="shared" si="41"/>
        <v>0</v>
      </c>
      <c r="G163">
        <f t="shared" si="42"/>
        <v>9.1814428527243698E-6</v>
      </c>
      <c r="H163">
        <f t="shared" si="43"/>
        <v>1.1604123609242345E-3</v>
      </c>
      <c r="K163" s="1">
        <f t="shared" si="32"/>
        <v>6.2229999999999999</v>
      </c>
      <c r="L163" s="1">
        <f t="shared" si="46"/>
        <v>5.9939999999999998</v>
      </c>
      <c r="M163" s="1">
        <f t="shared" si="46"/>
        <v>4.8959999999999999</v>
      </c>
      <c r="N163" s="1">
        <f t="shared" si="46"/>
        <v>3.577</v>
      </c>
      <c r="O163" s="1">
        <f t="shared" si="46"/>
        <v>1.8220000000000001</v>
      </c>
      <c r="P163" s="1">
        <f t="shared" si="46"/>
        <v>1.0960000000000001</v>
      </c>
      <c r="Q163" s="1">
        <f t="shared" si="46"/>
        <v>0.56607174667454896</v>
      </c>
      <c r="R163" s="1">
        <f t="shared" si="46"/>
        <v>0.351935177081385</v>
      </c>
      <c r="S163" s="1">
        <f t="shared" si="46"/>
        <v>0.2185640252226812</v>
      </c>
      <c r="T163" s="1">
        <f t="shared" si="46"/>
        <v>0.13569996195998341</v>
      </c>
      <c r="U163" s="1">
        <f t="shared" si="46"/>
        <v>7.3494863265749624E-2</v>
      </c>
      <c r="X163" s="1">
        <f t="shared" si="33"/>
        <v>0.49102953068018224</v>
      </c>
      <c r="Y163" s="1">
        <f t="shared" si="47"/>
        <v>0.37967091013139259</v>
      </c>
      <c r="Z163" s="1">
        <f t="shared" si="47"/>
        <v>0.2954657340538831</v>
      </c>
      <c r="AA163" s="1">
        <f t="shared" si="47"/>
        <v>0.22457292802116643</v>
      </c>
      <c r="AB163" s="1">
        <f t="shared" si="47"/>
        <v>0.16475436261295176</v>
      </c>
      <c r="AC163" s="1">
        <f t="shared" si="47"/>
        <v>0.11394735626595291</v>
      </c>
      <c r="AD163" s="1">
        <f t="shared" si="47"/>
        <v>4.8282918185674546E-2</v>
      </c>
      <c r="AE163" s="1">
        <f t="shared" si="47"/>
        <v>3.0689517861809526E-2</v>
      </c>
      <c r="AF163" s="1">
        <f t="shared" si="47"/>
        <v>1.360850372191779E-2</v>
      </c>
      <c r="AG163" s="1">
        <f t="shared" si="47"/>
        <v>7.3484956956724797E-3</v>
      </c>
      <c r="AH163" s="1">
        <f t="shared" si="47"/>
        <v>5.6625818328713395E-3</v>
      </c>
    </row>
    <row r="164" spans="1:34" x14ac:dyDescent="0.2">
      <c r="A164">
        <v>6125000</v>
      </c>
      <c r="B164">
        <v>895000</v>
      </c>
      <c r="C164">
        <v>27.855000138282801</v>
      </c>
      <c r="E164">
        <f t="shared" si="40"/>
        <v>339.51050538679948</v>
      </c>
      <c r="F164">
        <f t="shared" si="41"/>
        <v>0</v>
      </c>
      <c r="G164">
        <f t="shared" si="42"/>
        <v>8.675481056726784E-6</v>
      </c>
      <c r="H164">
        <f t="shared" si="43"/>
        <v>1.0653104845732603E-3</v>
      </c>
      <c r="K164" s="1">
        <f t="shared" si="32"/>
        <v>6.2229999999999999</v>
      </c>
      <c r="L164" s="1">
        <f t="shared" ref="L164:U173" si="48">L$2+L$3*$C164</f>
        <v>5.9939999999999998</v>
      </c>
      <c r="M164" s="1">
        <f t="shared" si="48"/>
        <v>4.8959999999999999</v>
      </c>
      <c r="N164" s="1">
        <f t="shared" si="48"/>
        <v>3.577</v>
      </c>
      <c r="O164" s="1">
        <f t="shared" si="48"/>
        <v>1.8220000000000001</v>
      </c>
      <c r="P164" s="1">
        <f t="shared" si="48"/>
        <v>1.0960000000000001</v>
      </c>
      <c r="Q164" s="1">
        <f t="shared" si="48"/>
        <v>0.53892860460758296</v>
      </c>
      <c r="R164" s="1">
        <f t="shared" si="48"/>
        <v>0.32936205383181638</v>
      </c>
      <c r="S164" s="1">
        <f t="shared" si="48"/>
        <v>0.20274410268545201</v>
      </c>
      <c r="T164" s="1">
        <f t="shared" si="48"/>
        <v>0.12467815187096631</v>
      </c>
      <c r="U164" s="1">
        <f t="shared" si="48"/>
        <v>6.9211590727090946E-2</v>
      </c>
      <c r="X164" s="1">
        <f t="shared" si="33"/>
        <v>0.49102953068018224</v>
      </c>
      <c r="Y164" s="1">
        <f t="shared" ref="Y164:AH173" si="49">SQRT(Y$2+2*Y$3*$C164+Y$4*$C164^2+Y$5)</f>
        <v>0.37967091013139259</v>
      </c>
      <c r="Z164" s="1">
        <f t="shared" si="49"/>
        <v>0.2954657340538831</v>
      </c>
      <c r="AA164" s="1">
        <f t="shared" si="49"/>
        <v>0.22457292802116643</v>
      </c>
      <c r="AB164" s="1">
        <f t="shared" si="49"/>
        <v>0.16475436261295176</v>
      </c>
      <c r="AC164" s="1">
        <f t="shared" si="49"/>
        <v>0.11394735626595291</v>
      </c>
      <c r="AD164" s="1">
        <f t="shared" si="49"/>
        <v>4.2825320354234094E-2</v>
      </c>
      <c r="AE164" s="1">
        <f t="shared" si="49"/>
        <v>2.7306635039104792E-2</v>
      </c>
      <c r="AF164" s="1">
        <f t="shared" si="49"/>
        <v>1.1333180695989337E-2</v>
      </c>
      <c r="AG164" s="1">
        <f t="shared" si="49"/>
        <v>6.0711114634254175E-3</v>
      </c>
      <c r="AH164" s="1">
        <f t="shared" si="49"/>
        <v>5.0628220074310027E-3</v>
      </c>
    </row>
    <row r="165" spans="1:34" x14ac:dyDescent="0.2">
      <c r="A165">
        <v>6135000</v>
      </c>
      <c r="B165">
        <v>465000</v>
      </c>
      <c r="C165">
        <v>25.158333369663801</v>
      </c>
      <c r="E165">
        <f t="shared" si="40"/>
        <v>143.92186514911486</v>
      </c>
      <c r="F165">
        <f t="shared" si="41"/>
        <v>0</v>
      </c>
      <c r="G165">
        <f t="shared" si="42"/>
        <v>4.8277685674971539E-5</v>
      </c>
      <c r="H165">
        <f t="shared" si="43"/>
        <v>5.3543626301139494E-3</v>
      </c>
      <c r="K165" s="1">
        <f t="shared" si="32"/>
        <v>6.2229999999999999</v>
      </c>
      <c r="L165" s="1">
        <f t="shared" si="48"/>
        <v>5.9939999999999998</v>
      </c>
      <c r="M165" s="1">
        <f t="shared" si="48"/>
        <v>4.8959999999999999</v>
      </c>
      <c r="N165" s="1">
        <f t="shared" si="48"/>
        <v>3.577</v>
      </c>
      <c r="O165" s="1">
        <f t="shared" si="48"/>
        <v>1.8220000000000001</v>
      </c>
      <c r="P165" s="1">
        <f t="shared" si="48"/>
        <v>1.0960000000000001</v>
      </c>
      <c r="Q165" s="1">
        <f t="shared" si="48"/>
        <v>0.44907566787719788</v>
      </c>
      <c r="R165" s="1">
        <f t="shared" si="48"/>
        <v>0.25463741767338388</v>
      </c>
      <c r="S165" s="1">
        <f t="shared" si="48"/>
        <v>0.15037483403887103</v>
      </c>
      <c r="T165" s="1">
        <f t="shared" si="48"/>
        <v>8.8192250491551272E-2</v>
      </c>
      <c r="U165" s="1">
        <f t="shared" si="48"/>
        <v>5.5032516857692268E-2</v>
      </c>
      <c r="X165" s="1">
        <f t="shared" si="33"/>
        <v>0.49102953068018224</v>
      </c>
      <c r="Y165" s="1">
        <f t="shared" si="49"/>
        <v>0.37967091013139259</v>
      </c>
      <c r="Z165" s="1">
        <f t="shared" si="49"/>
        <v>0.2954657340538831</v>
      </c>
      <c r="AA165" s="1">
        <f t="shared" si="49"/>
        <v>0.22457292802116643</v>
      </c>
      <c r="AB165" s="1">
        <f t="shared" si="49"/>
        <v>0.16475436261295176</v>
      </c>
      <c r="AC165" s="1">
        <f t="shared" si="49"/>
        <v>0.11394735626595291</v>
      </c>
      <c r="AD165" s="1">
        <f t="shared" si="49"/>
        <v>4.1712514514883607E-2</v>
      </c>
      <c r="AE165" s="1">
        <f t="shared" si="49"/>
        <v>2.6791944740371079E-2</v>
      </c>
      <c r="AF165" s="1">
        <f t="shared" si="49"/>
        <v>1.1185903402979178E-2</v>
      </c>
      <c r="AG165" s="1">
        <f t="shared" si="49"/>
        <v>5.9554223543109948E-3</v>
      </c>
      <c r="AH165" s="1">
        <f t="shared" si="49"/>
        <v>4.9341046009484264E-3</v>
      </c>
    </row>
    <row r="166" spans="1:34" x14ac:dyDescent="0.2">
      <c r="A166">
        <v>6135000</v>
      </c>
      <c r="B166">
        <v>475000</v>
      </c>
      <c r="C166">
        <v>24.417441833850901</v>
      </c>
      <c r="E166">
        <f t="shared" si="40"/>
        <v>136.62189893278457</v>
      </c>
      <c r="F166">
        <f t="shared" si="41"/>
        <v>0</v>
      </c>
      <c r="G166">
        <f t="shared" si="42"/>
        <v>5.3574652805010439E-5</v>
      </c>
      <c r="H166">
        <f t="shared" si="43"/>
        <v>5.7668545458522064E-3</v>
      </c>
      <c r="K166" s="1">
        <f t="shared" si="32"/>
        <v>6.2229999999999999</v>
      </c>
      <c r="L166" s="1">
        <f t="shared" si="48"/>
        <v>5.9939999999999998</v>
      </c>
      <c r="M166" s="1">
        <f t="shared" si="48"/>
        <v>4.8959999999999999</v>
      </c>
      <c r="N166" s="1">
        <f t="shared" si="48"/>
        <v>3.577</v>
      </c>
      <c r="O166" s="1">
        <f t="shared" si="48"/>
        <v>1.8220000000000001</v>
      </c>
      <c r="P166" s="1">
        <f t="shared" si="48"/>
        <v>1.0960000000000001</v>
      </c>
      <c r="Q166" s="1">
        <f t="shared" si="48"/>
        <v>0.42438916190391207</v>
      </c>
      <c r="R166" s="1">
        <f t="shared" si="48"/>
        <v>0.23410731321600842</v>
      </c>
      <c r="S166" s="1">
        <f t="shared" si="48"/>
        <v>0.1359867204133845</v>
      </c>
      <c r="T166" s="1">
        <f t="shared" si="48"/>
        <v>7.8167988012002698E-2</v>
      </c>
      <c r="U166" s="1">
        <f t="shared" si="48"/>
        <v>5.1136909162388042E-2</v>
      </c>
      <c r="X166" s="1">
        <f t="shared" si="33"/>
        <v>0.49102953068018224</v>
      </c>
      <c r="Y166" s="1">
        <f t="shared" si="49"/>
        <v>0.37967091013139259</v>
      </c>
      <c r="Z166" s="1">
        <f t="shared" si="49"/>
        <v>0.2954657340538831</v>
      </c>
      <c r="AA166" s="1">
        <f t="shared" si="49"/>
        <v>0.22457292802116643</v>
      </c>
      <c r="AB166" s="1">
        <f t="shared" si="49"/>
        <v>0.16475436261295176</v>
      </c>
      <c r="AC166" s="1">
        <f t="shared" si="49"/>
        <v>0.11394735626595291</v>
      </c>
      <c r="AD166" s="1">
        <f t="shared" si="49"/>
        <v>4.6168361457171569E-2</v>
      </c>
      <c r="AE166" s="1">
        <f t="shared" si="49"/>
        <v>2.9620255913234722E-2</v>
      </c>
      <c r="AF166" s="1">
        <f t="shared" si="49"/>
        <v>1.3185275656726839E-2</v>
      </c>
      <c r="AG166" s="1">
        <f t="shared" si="49"/>
        <v>7.069209654849788E-3</v>
      </c>
      <c r="AH166" s="1">
        <f t="shared" si="49"/>
        <v>5.4197200016630719E-3</v>
      </c>
    </row>
    <row r="167" spans="1:34" x14ac:dyDescent="0.2">
      <c r="A167">
        <v>6135000</v>
      </c>
      <c r="B167">
        <v>485000</v>
      </c>
      <c r="C167">
        <v>26.3531249562899</v>
      </c>
      <c r="E167">
        <f t="shared" si="40"/>
        <v>129.68262515849995</v>
      </c>
      <c r="F167">
        <f t="shared" si="41"/>
        <v>0</v>
      </c>
      <c r="G167">
        <f t="shared" si="42"/>
        <v>5.9461575665438819E-5</v>
      </c>
      <c r="H167">
        <f t="shared" si="43"/>
        <v>6.907931225468217E-3</v>
      </c>
      <c r="K167" s="1">
        <f t="shared" si="32"/>
        <v>6.2229999999999999</v>
      </c>
      <c r="L167" s="1">
        <f t="shared" si="48"/>
        <v>5.9939999999999998</v>
      </c>
      <c r="M167" s="1">
        <f t="shared" si="48"/>
        <v>4.8959999999999999</v>
      </c>
      <c r="N167" s="1">
        <f t="shared" si="48"/>
        <v>3.577</v>
      </c>
      <c r="O167" s="1">
        <f t="shared" si="48"/>
        <v>1.8220000000000001</v>
      </c>
      <c r="P167" s="1">
        <f t="shared" si="48"/>
        <v>1.0960000000000001</v>
      </c>
      <c r="Q167" s="1">
        <f t="shared" si="48"/>
        <v>0.48888612354357952</v>
      </c>
      <c r="R167" s="1">
        <f t="shared" si="48"/>
        <v>0.2877450925387931</v>
      </c>
      <c r="S167" s="1">
        <f t="shared" si="48"/>
        <v>0.17357768665114987</v>
      </c>
      <c r="T167" s="1">
        <f t="shared" si="48"/>
        <v>0.10435778065860235</v>
      </c>
      <c r="U167" s="1">
        <f t="shared" si="48"/>
        <v>6.1314731020172278E-2</v>
      </c>
      <c r="X167" s="1">
        <f t="shared" si="33"/>
        <v>0.49102953068018224</v>
      </c>
      <c r="Y167" s="1">
        <f t="shared" si="49"/>
        <v>0.37967091013139259</v>
      </c>
      <c r="Z167" s="1">
        <f t="shared" si="49"/>
        <v>0.2954657340538831</v>
      </c>
      <c r="AA167" s="1">
        <f t="shared" si="49"/>
        <v>0.22457292802116643</v>
      </c>
      <c r="AB167" s="1">
        <f t="shared" si="49"/>
        <v>0.16475436261295176</v>
      </c>
      <c r="AC167" s="1">
        <f t="shared" si="49"/>
        <v>0.11394735626595291</v>
      </c>
      <c r="AD167" s="1">
        <f t="shared" si="49"/>
        <v>3.8568223740679031E-2</v>
      </c>
      <c r="AE167" s="1">
        <f t="shared" si="49"/>
        <v>2.4745519815072677E-2</v>
      </c>
      <c r="AF167" s="1">
        <f t="shared" si="49"/>
        <v>9.5718584880307642E-3</v>
      </c>
      <c r="AG167" s="1">
        <f t="shared" si="49"/>
        <v>5.0589801611354152E-3</v>
      </c>
      <c r="AH167" s="1">
        <f t="shared" si="49"/>
        <v>4.5960728159778232E-3</v>
      </c>
    </row>
    <row r="168" spans="1:34" x14ac:dyDescent="0.2">
      <c r="A168">
        <v>6135000</v>
      </c>
      <c r="B168">
        <v>495000</v>
      </c>
      <c r="C168">
        <v>26.275510281932601</v>
      </c>
      <c r="E168">
        <f t="shared" si="40"/>
        <v>123.16502453212925</v>
      </c>
      <c r="F168">
        <f t="shared" si="41"/>
        <v>0</v>
      </c>
      <c r="G168">
        <f t="shared" si="42"/>
        <v>6.5921215203114424E-5</v>
      </c>
      <c r="H168">
        <f t="shared" si="43"/>
        <v>7.6358226712123622E-3</v>
      </c>
      <c r="K168" s="1">
        <f t="shared" si="32"/>
        <v>6.2229999999999999</v>
      </c>
      <c r="L168" s="1">
        <f t="shared" si="48"/>
        <v>5.9939999999999998</v>
      </c>
      <c r="M168" s="1">
        <f t="shared" si="48"/>
        <v>4.8959999999999999</v>
      </c>
      <c r="N168" s="1">
        <f t="shared" si="48"/>
        <v>3.577</v>
      </c>
      <c r="O168" s="1">
        <f t="shared" si="48"/>
        <v>1.8220000000000001</v>
      </c>
      <c r="P168" s="1">
        <f t="shared" si="48"/>
        <v>1.0960000000000001</v>
      </c>
      <c r="Q168" s="1">
        <f t="shared" si="48"/>
        <v>0.48630000259399431</v>
      </c>
      <c r="R168" s="1">
        <f t="shared" si="48"/>
        <v>0.28559438991235231</v>
      </c>
      <c r="S168" s="1">
        <f t="shared" si="48"/>
        <v>0.17207040967513104</v>
      </c>
      <c r="T168" s="1">
        <f t="shared" si="48"/>
        <v>0.10330765411454812</v>
      </c>
      <c r="U168" s="1">
        <f t="shared" si="48"/>
        <v>6.0906633062401613E-2</v>
      </c>
      <c r="X168" s="1">
        <f t="shared" si="33"/>
        <v>0.49102953068018224</v>
      </c>
      <c r="Y168" s="1">
        <f t="shared" si="49"/>
        <v>0.37967091013139259</v>
      </c>
      <c r="Z168" s="1">
        <f t="shared" si="49"/>
        <v>0.2954657340538831</v>
      </c>
      <c r="AA168" s="1">
        <f t="shared" si="49"/>
        <v>0.22457292802116643</v>
      </c>
      <c r="AB168" s="1">
        <f t="shared" si="49"/>
        <v>0.16475436261295176</v>
      </c>
      <c r="AC168" s="1">
        <f t="shared" si="49"/>
        <v>0.11394735626595291</v>
      </c>
      <c r="AD168" s="1">
        <f t="shared" si="49"/>
        <v>3.8596554646144032E-2</v>
      </c>
      <c r="AE168" s="1">
        <f t="shared" si="49"/>
        <v>2.4768922978294895E-2</v>
      </c>
      <c r="AF168" s="1">
        <f t="shared" si="49"/>
        <v>9.5972368872890082E-3</v>
      </c>
      <c r="AG168" s="1">
        <f t="shared" si="49"/>
        <v>5.0722565369895195E-3</v>
      </c>
      <c r="AH168" s="1">
        <f t="shared" si="49"/>
        <v>4.598906401549291E-3</v>
      </c>
    </row>
    <row r="169" spans="1:34" x14ac:dyDescent="0.2">
      <c r="A169">
        <v>6135000</v>
      </c>
      <c r="B169">
        <v>505000</v>
      </c>
      <c r="C169">
        <v>26.4895238967169</v>
      </c>
      <c r="E169">
        <f t="shared" si="40"/>
        <v>117.13950344781216</v>
      </c>
      <c r="F169">
        <f t="shared" si="41"/>
        <v>0</v>
      </c>
      <c r="G169">
        <f t="shared" si="42"/>
        <v>7.28774624816861E-5</v>
      </c>
      <c r="H169">
        <f t="shared" si="43"/>
        <v>8.5103391107317575E-3</v>
      </c>
      <c r="K169" s="1">
        <f t="shared" si="32"/>
        <v>6.2229999999999999</v>
      </c>
      <c r="L169" s="1">
        <f t="shared" si="48"/>
        <v>5.9939999999999998</v>
      </c>
      <c r="M169" s="1">
        <f t="shared" si="48"/>
        <v>4.8959999999999999</v>
      </c>
      <c r="N169" s="1">
        <f t="shared" si="48"/>
        <v>3.577</v>
      </c>
      <c r="O169" s="1">
        <f t="shared" si="48"/>
        <v>1.8220000000000001</v>
      </c>
      <c r="P169" s="1">
        <f t="shared" si="48"/>
        <v>1.0960000000000001</v>
      </c>
      <c r="Q169" s="1">
        <f t="shared" si="48"/>
        <v>0.49343093623860723</v>
      </c>
      <c r="R169" s="1">
        <f t="shared" si="48"/>
        <v>0.29152470717802526</v>
      </c>
      <c r="S169" s="1">
        <f t="shared" si="48"/>
        <v>0.1762265540742422</v>
      </c>
      <c r="T169" s="1">
        <f t="shared" si="48"/>
        <v>0.10620325832257971</v>
      </c>
      <c r="U169" s="1">
        <f t="shared" si="48"/>
        <v>6.2031916648937438E-2</v>
      </c>
      <c r="X169" s="1">
        <f t="shared" si="33"/>
        <v>0.49102953068018224</v>
      </c>
      <c r="Y169" s="1">
        <f t="shared" si="49"/>
        <v>0.37967091013139259</v>
      </c>
      <c r="Z169" s="1">
        <f t="shared" si="49"/>
        <v>0.2954657340538831</v>
      </c>
      <c r="AA169" s="1">
        <f t="shared" si="49"/>
        <v>0.22457292802116643</v>
      </c>
      <c r="AB169" s="1">
        <f t="shared" si="49"/>
        <v>0.16475436261295176</v>
      </c>
      <c r="AC169" s="1">
        <f t="shared" si="49"/>
        <v>0.11394735626595291</v>
      </c>
      <c r="AD169" s="1">
        <f t="shared" si="49"/>
        <v>3.8580440889667708E-2</v>
      </c>
      <c r="AE169" s="1">
        <f t="shared" si="49"/>
        <v>2.4743094103784953E-2</v>
      </c>
      <c r="AF169" s="1">
        <f t="shared" si="49"/>
        <v>9.5569073021956018E-3</v>
      </c>
      <c r="AG169" s="1">
        <f t="shared" si="49"/>
        <v>5.0524798918844451E-3</v>
      </c>
      <c r="AH169" s="1">
        <f t="shared" si="49"/>
        <v>4.5978014451162732E-3</v>
      </c>
    </row>
    <row r="170" spans="1:34" x14ac:dyDescent="0.2">
      <c r="A170">
        <v>6135000</v>
      </c>
      <c r="B170">
        <v>515000</v>
      </c>
      <c r="C170">
        <v>25.110476230439701</v>
      </c>
      <c r="E170">
        <f t="shared" si="40"/>
        <v>111.68573439790777</v>
      </c>
      <c r="F170">
        <f t="shared" si="41"/>
        <v>0</v>
      </c>
      <c r="G170">
        <f t="shared" si="42"/>
        <v>8.0168653888488517E-5</v>
      </c>
      <c r="H170">
        <f t="shared" si="43"/>
        <v>8.8744002311085188E-3</v>
      </c>
      <c r="K170" s="1">
        <f t="shared" si="32"/>
        <v>6.2229999999999999</v>
      </c>
      <c r="L170" s="1">
        <f t="shared" si="48"/>
        <v>5.9939999999999998</v>
      </c>
      <c r="M170" s="1">
        <f t="shared" si="48"/>
        <v>4.8959999999999999</v>
      </c>
      <c r="N170" s="1">
        <f t="shared" si="48"/>
        <v>3.577</v>
      </c>
      <c r="O170" s="1">
        <f t="shared" si="48"/>
        <v>1.8220000000000001</v>
      </c>
      <c r="P170" s="1">
        <f t="shared" si="48"/>
        <v>1.0960000000000001</v>
      </c>
      <c r="Q170" s="1">
        <f t="shared" si="48"/>
        <v>0.44748106799825094</v>
      </c>
      <c r="R170" s="1">
        <f t="shared" si="48"/>
        <v>0.2533112963454841</v>
      </c>
      <c r="S170" s="1">
        <f t="shared" si="48"/>
        <v>0.14944544839513901</v>
      </c>
      <c r="T170" s="1">
        <f t="shared" si="48"/>
        <v>8.7544743397849178E-2</v>
      </c>
      <c r="U170" s="1">
        <f t="shared" si="48"/>
        <v>5.4780884019651935E-2</v>
      </c>
      <c r="X170" s="1">
        <f t="shared" si="33"/>
        <v>0.49102953068018224</v>
      </c>
      <c r="Y170" s="1">
        <f t="shared" si="49"/>
        <v>0.37967091013139259</v>
      </c>
      <c r="Z170" s="1">
        <f t="shared" si="49"/>
        <v>0.2954657340538831</v>
      </c>
      <c r="AA170" s="1">
        <f t="shared" si="49"/>
        <v>0.22457292802116643</v>
      </c>
      <c r="AB170" s="1">
        <f t="shared" si="49"/>
        <v>0.16475436261295176</v>
      </c>
      <c r="AC170" s="1">
        <f t="shared" si="49"/>
        <v>0.11394735626595291</v>
      </c>
      <c r="AD170" s="1">
        <f t="shared" si="49"/>
        <v>4.1949872578079875E-2</v>
      </c>
      <c r="AE170" s="1">
        <f t="shared" si="49"/>
        <v>2.6943217418821896E-2</v>
      </c>
      <c r="AF170" s="1">
        <f t="shared" si="49"/>
        <v>1.1297145309804794E-2</v>
      </c>
      <c r="AG170" s="1">
        <f t="shared" si="49"/>
        <v>6.0174917428128284E-3</v>
      </c>
      <c r="AH170" s="1">
        <f t="shared" si="49"/>
        <v>4.9598471914375844E-3</v>
      </c>
    </row>
    <row r="171" spans="1:34" x14ac:dyDescent="0.2">
      <c r="A171">
        <v>6135000</v>
      </c>
      <c r="B171">
        <v>525000</v>
      </c>
      <c r="C171">
        <v>25.671568627450998</v>
      </c>
      <c r="E171">
        <f t="shared" si="40"/>
        <v>106.89126843666887</v>
      </c>
      <c r="F171">
        <f t="shared" si="41"/>
        <v>0</v>
      </c>
      <c r="G171">
        <f t="shared" si="42"/>
        <v>8.7521658464066222E-5</v>
      </c>
      <c r="H171">
        <f t="shared" si="43"/>
        <v>9.9048388850842637E-3</v>
      </c>
      <c r="K171" s="1">
        <f t="shared" si="32"/>
        <v>6.2229999999999999</v>
      </c>
      <c r="L171" s="1">
        <f t="shared" si="48"/>
        <v>5.9939999999999998</v>
      </c>
      <c r="M171" s="1">
        <f t="shared" si="48"/>
        <v>4.8959999999999999</v>
      </c>
      <c r="N171" s="1">
        <f t="shared" si="48"/>
        <v>3.577</v>
      </c>
      <c r="O171" s="1">
        <f t="shared" si="48"/>
        <v>1.8220000000000001</v>
      </c>
      <c r="P171" s="1">
        <f t="shared" si="48"/>
        <v>1.0960000000000001</v>
      </c>
      <c r="Q171" s="1">
        <f t="shared" si="48"/>
        <v>0.46617666666666735</v>
      </c>
      <c r="R171" s="1">
        <f t="shared" si="48"/>
        <v>0.26885916666666709</v>
      </c>
      <c r="S171" s="1">
        <f t="shared" si="48"/>
        <v>0.16034186274509837</v>
      </c>
      <c r="T171" s="1">
        <f t="shared" si="48"/>
        <v>9.5136323529412037E-2</v>
      </c>
      <c r="U171" s="1">
        <f t="shared" si="48"/>
        <v>5.7731107843137355E-2</v>
      </c>
      <c r="X171" s="1">
        <f t="shared" si="33"/>
        <v>0.49102953068018224</v>
      </c>
      <c r="Y171" s="1">
        <f t="shared" si="49"/>
        <v>0.37967091013139259</v>
      </c>
      <c r="Z171" s="1">
        <f t="shared" si="49"/>
        <v>0.2954657340538831</v>
      </c>
      <c r="AA171" s="1">
        <f t="shared" si="49"/>
        <v>0.22457292802116643</v>
      </c>
      <c r="AB171" s="1">
        <f t="shared" si="49"/>
        <v>0.16475436261295176</v>
      </c>
      <c r="AC171" s="1">
        <f t="shared" si="49"/>
        <v>0.11394735626595291</v>
      </c>
      <c r="AD171" s="1">
        <f t="shared" si="49"/>
        <v>3.9675806540807698E-2</v>
      </c>
      <c r="AE171" s="1">
        <f t="shared" si="49"/>
        <v>2.548606133980488E-2</v>
      </c>
      <c r="AF171" s="1">
        <f t="shared" si="49"/>
        <v>1.0193864826168634E-2</v>
      </c>
      <c r="AG171" s="1">
        <f t="shared" si="49"/>
        <v>5.4019207989339253E-3</v>
      </c>
      <c r="AH171" s="1">
        <f t="shared" si="49"/>
        <v>4.7140675776532982E-3</v>
      </c>
    </row>
    <row r="172" spans="1:34" x14ac:dyDescent="0.2">
      <c r="A172">
        <v>6135000</v>
      </c>
      <c r="B172">
        <v>535000</v>
      </c>
      <c r="C172">
        <v>25.702325643495101</v>
      </c>
      <c r="E172">
        <f t="shared" si="40"/>
        <v>102.8483508278086</v>
      </c>
      <c r="F172">
        <f t="shared" si="41"/>
        <v>0</v>
      </c>
      <c r="G172">
        <f t="shared" si="42"/>
        <v>9.4537766057772101E-5</v>
      </c>
      <c r="H172">
        <f t="shared" si="43"/>
        <v>1.0711671065205463E-2</v>
      </c>
      <c r="K172" s="1">
        <f t="shared" si="32"/>
        <v>6.2229999999999999</v>
      </c>
      <c r="L172" s="1">
        <f t="shared" si="48"/>
        <v>5.9939999999999998</v>
      </c>
      <c r="M172" s="1">
        <f t="shared" si="48"/>
        <v>4.8959999999999999</v>
      </c>
      <c r="N172" s="1">
        <f t="shared" si="48"/>
        <v>3.577</v>
      </c>
      <c r="O172" s="1">
        <f t="shared" si="48"/>
        <v>1.8220000000000001</v>
      </c>
      <c r="P172" s="1">
        <f t="shared" si="48"/>
        <v>1.0960000000000001</v>
      </c>
      <c r="Q172" s="1">
        <f t="shared" si="48"/>
        <v>0.46720149044125681</v>
      </c>
      <c r="R172" s="1">
        <f t="shared" si="48"/>
        <v>0.26971144358124921</v>
      </c>
      <c r="S172" s="1">
        <f t="shared" si="48"/>
        <v>0.16093916399667485</v>
      </c>
      <c r="T172" s="1">
        <f t="shared" si="48"/>
        <v>9.5552465956488752E-2</v>
      </c>
      <c r="U172" s="1">
        <f t="shared" si="48"/>
        <v>5.7892828233497243E-2</v>
      </c>
      <c r="X172" s="1">
        <f t="shared" si="33"/>
        <v>0.49102953068018224</v>
      </c>
      <c r="Y172" s="1">
        <f t="shared" si="49"/>
        <v>0.37967091013139259</v>
      </c>
      <c r="Z172" s="1">
        <f t="shared" si="49"/>
        <v>0.2954657340538831</v>
      </c>
      <c r="AA172" s="1">
        <f t="shared" si="49"/>
        <v>0.22457292802116643</v>
      </c>
      <c r="AB172" s="1">
        <f t="shared" si="49"/>
        <v>0.16475436261295176</v>
      </c>
      <c r="AC172" s="1">
        <f t="shared" si="49"/>
        <v>0.11394735626595291</v>
      </c>
      <c r="AD172" s="1">
        <f t="shared" si="49"/>
        <v>3.958507368017105E-2</v>
      </c>
      <c r="AE172" s="1">
        <f t="shared" si="49"/>
        <v>2.5427279579499942E-2</v>
      </c>
      <c r="AF172" s="1">
        <f t="shared" si="49"/>
        <v>1.0147410429336149E-2</v>
      </c>
      <c r="AG172" s="1">
        <f t="shared" si="49"/>
        <v>5.3760428859555964E-3</v>
      </c>
      <c r="AH172" s="1">
        <f t="shared" si="49"/>
        <v>4.7043132449710564E-3</v>
      </c>
    </row>
    <row r="173" spans="1:34" x14ac:dyDescent="0.2">
      <c r="A173">
        <v>6135000</v>
      </c>
      <c r="B173">
        <v>545000</v>
      </c>
      <c r="C173">
        <v>24.8000000462388</v>
      </c>
      <c r="E173">
        <f t="shared" si="40"/>
        <v>99.648498573736674</v>
      </c>
      <c r="F173">
        <f t="shared" si="41"/>
        <v>0</v>
      </c>
      <c r="G173">
        <f t="shared" si="42"/>
        <v>1.0070672689841472E-4</v>
      </c>
      <c r="H173">
        <f t="shared" si="43"/>
        <v>1.1010058669089294E-2</v>
      </c>
      <c r="K173" s="1">
        <f t="shared" si="32"/>
        <v>6.2229999999999999</v>
      </c>
      <c r="L173" s="1">
        <f t="shared" si="48"/>
        <v>5.9939999999999998</v>
      </c>
      <c r="M173" s="1">
        <f t="shared" si="48"/>
        <v>4.8959999999999999</v>
      </c>
      <c r="N173" s="1">
        <f t="shared" si="48"/>
        <v>3.577</v>
      </c>
      <c r="O173" s="1">
        <f t="shared" si="48"/>
        <v>1.8220000000000001</v>
      </c>
      <c r="P173" s="1">
        <f t="shared" si="48"/>
        <v>1.0960000000000001</v>
      </c>
      <c r="Q173" s="1">
        <f t="shared" si="48"/>
        <v>0.43713600154067689</v>
      </c>
      <c r="R173" s="1">
        <f t="shared" si="48"/>
        <v>0.24470800128127712</v>
      </c>
      <c r="S173" s="1">
        <f t="shared" si="48"/>
        <v>0.14341600089795747</v>
      </c>
      <c r="T173" s="1">
        <f t="shared" si="48"/>
        <v>8.3344000625610981E-2</v>
      </c>
      <c r="U173" s="1">
        <f t="shared" si="48"/>
        <v>5.3148400243123603E-2</v>
      </c>
      <c r="X173" s="1">
        <f t="shared" si="33"/>
        <v>0.49102953068018224</v>
      </c>
      <c r="Y173" s="1">
        <f t="shared" si="49"/>
        <v>0.37967091013139259</v>
      </c>
      <c r="Z173" s="1">
        <f t="shared" si="49"/>
        <v>0.2954657340538831</v>
      </c>
      <c r="AA173" s="1">
        <f t="shared" si="49"/>
        <v>0.22457292802116643</v>
      </c>
      <c r="AB173" s="1">
        <f t="shared" si="49"/>
        <v>0.16475436261295176</v>
      </c>
      <c r="AC173" s="1">
        <f t="shared" si="49"/>
        <v>0.11394735626595291</v>
      </c>
      <c r="AD173" s="1">
        <f t="shared" si="49"/>
        <v>4.3667562054057425E-2</v>
      </c>
      <c r="AE173" s="1">
        <f t="shared" si="49"/>
        <v>2.8035263332381738E-2</v>
      </c>
      <c r="AF173" s="1">
        <f t="shared" si="49"/>
        <v>1.2083856875219557E-2</v>
      </c>
      <c r="AG173" s="1">
        <f t="shared" si="49"/>
        <v>6.4561473884346202E-3</v>
      </c>
      <c r="AH173" s="1">
        <f t="shared" si="49"/>
        <v>5.1466027327327617E-3</v>
      </c>
    </row>
    <row r="174" spans="1:34" x14ac:dyDescent="0.2">
      <c r="A174">
        <v>6135000</v>
      </c>
      <c r="B174">
        <v>555000</v>
      </c>
      <c r="C174">
        <v>24.659016312145798</v>
      </c>
      <c r="E174">
        <f t="shared" si="40"/>
        <v>97.37485952749816</v>
      </c>
      <c r="F174">
        <f t="shared" si="41"/>
        <v>0</v>
      </c>
      <c r="G174">
        <f t="shared" si="42"/>
        <v>1.0546450330863388E-4</v>
      </c>
      <c r="H174">
        <f t="shared" si="43"/>
        <v>1.1464669249946487E-2</v>
      </c>
      <c r="K174" s="1">
        <f t="shared" ref="K174:K237" si="50">K$2+K$3*$C174</f>
        <v>6.2229999999999999</v>
      </c>
      <c r="L174" s="1">
        <f t="shared" ref="L174:U183" si="51">L$2+L$3*$C174</f>
        <v>5.9939999999999998</v>
      </c>
      <c r="M174" s="1">
        <f t="shared" si="51"/>
        <v>4.8959999999999999</v>
      </c>
      <c r="N174" s="1">
        <f t="shared" si="51"/>
        <v>3.577</v>
      </c>
      <c r="O174" s="1">
        <f t="shared" si="51"/>
        <v>1.8220000000000001</v>
      </c>
      <c r="P174" s="1">
        <f t="shared" si="51"/>
        <v>1.0960000000000001</v>
      </c>
      <c r="Q174" s="1">
        <f t="shared" si="51"/>
        <v>0.43243842352069806</v>
      </c>
      <c r="R174" s="1">
        <f t="shared" si="51"/>
        <v>0.24080134200956005</v>
      </c>
      <c r="S174" s="1">
        <f t="shared" si="51"/>
        <v>0.14067809678187138</v>
      </c>
      <c r="T174" s="1">
        <f t="shared" si="51"/>
        <v>8.1436490703332698E-2</v>
      </c>
      <c r="U174" s="1">
        <f t="shared" si="51"/>
        <v>5.2407107769262593E-2</v>
      </c>
      <c r="X174" s="1">
        <f t="shared" ref="X174:X237" si="52">SQRT(X$2+2*X$3*$C174+X$4*$C174^2+X$5)</f>
        <v>0.49102953068018224</v>
      </c>
      <c r="Y174" s="1">
        <f t="shared" ref="Y174:AH183" si="53">SQRT(Y$2+2*Y$3*$C174+Y$4*$C174^2+Y$5)</f>
        <v>0.37967091013139259</v>
      </c>
      <c r="Z174" s="1">
        <f t="shared" si="53"/>
        <v>0.2954657340538831</v>
      </c>
      <c r="AA174" s="1">
        <f t="shared" si="53"/>
        <v>0.22457292802116643</v>
      </c>
      <c r="AB174" s="1">
        <f t="shared" si="53"/>
        <v>0.16475436261295176</v>
      </c>
      <c r="AC174" s="1">
        <f t="shared" si="53"/>
        <v>0.11394735626595291</v>
      </c>
      <c r="AD174" s="1">
        <f t="shared" si="53"/>
        <v>4.4542879849649587E-2</v>
      </c>
      <c r="AE174" s="1">
        <f t="shared" si="53"/>
        <v>2.8590515189334018E-2</v>
      </c>
      <c r="AF174" s="1">
        <f t="shared" si="53"/>
        <v>1.2474480426968793E-2</v>
      </c>
      <c r="AG174" s="1">
        <f t="shared" si="53"/>
        <v>6.6737197089625135E-3</v>
      </c>
      <c r="AH174" s="1">
        <f t="shared" si="53"/>
        <v>5.2420484706023774E-3</v>
      </c>
    </row>
    <row r="175" spans="1:34" x14ac:dyDescent="0.2">
      <c r="A175">
        <v>6135000</v>
      </c>
      <c r="B175">
        <v>565000</v>
      </c>
      <c r="C175">
        <v>25.115151665427501</v>
      </c>
      <c r="E175">
        <f t="shared" si="40"/>
        <v>96.093200945748492</v>
      </c>
      <c r="F175">
        <f t="shared" si="41"/>
        <v>0</v>
      </c>
      <c r="G175">
        <f t="shared" si="42"/>
        <v>1.0829656440797796E-4</v>
      </c>
      <c r="H175">
        <f t="shared" si="43"/>
        <v>1.1990297392795739E-2</v>
      </c>
      <c r="K175" s="1">
        <f t="shared" si="50"/>
        <v>6.2229999999999999</v>
      </c>
      <c r="L175" s="1">
        <f t="shared" si="51"/>
        <v>5.9939999999999998</v>
      </c>
      <c r="M175" s="1">
        <f t="shared" si="51"/>
        <v>4.8959999999999999</v>
      </c>
      <c r="N175" s="1">
        <f t="shared" si="51"/>
        <v>3.577</v>
      </c>
      <c r="O175" s="1">
        <f t="shared" si="51"/>
        <v>1.8220000000000001</v>
      </c>
      <c r="P175" s="1">
        <f t="shared" si="51"/>
        <v>1.0960000000000001</v>
      </c>
      <c r="Q175" s="1">
        <f t="shared" si="51"/>
        <v>0.44763685349204441</v>
      </c>
      <c r="R175" s="1">
        <f t="shared" si="51"/>
        <v>0.25344085264899596</v>
      </c>
      <c r="S175" s="1">
        <f t="shared" si="51"/>
        <v>0.14953624534260207</v>
      </c>
      <c r="T175" s="1">
        <f t="shared" si="51"/>
        <v>8.76080020332341E-2</v>
      </c>
      <c r="U175" s="1">
        <f t="shared" si="51"/>
        <v>5.4805467456817789E-2</v>
      </c>
      <c r="X175" s="1">
        <f t="shared" si="52"/>
        <v>0.49102953068018224</v>
      </c>
      <c r="Y175" s="1">
        <f t="shared" si="53"/>
        <v>0.37967091013139259</v>
      </c>
      <c r="Z175" s="1">
        <f t="shared" si="53"/>
        <v>0.2954657340538831</v>
      </c>
      <c r="AA175" s="1">
        <f t="shared" si="53"/>
        <v>0.22457292802116643</v>
      </c>
      <c r="AB175" s="1">
        <f t="shared" si="53"/>
        <v>0.16475436261295176</v>
      </c>
      <c r="AC175" s="1">
        <f t="shared" si="53"/>
        <v>0.11394735626595291</v>
      </c>
      <c r="AD175" s="1">
        <f t="shared" si="53"/>
        <v>4.1926348328592426E-2</v>
      </c>
      <c r="AE175" s="1">
        <f t="shared" si="53"/>
        <v>2.6928230086000281E-2</v>
      </c>
      <c r="AF175" s="1">
        <f t="shared" si="53"/>
        <v>1.1286151461275446E-2</v>
      </c>
      <c r="AG175" s="1">
        <f t="shared" si="53"/>
        <v>6.0113579108186767E-3</v>
      </c>
      <c r="AH175" s="1">
        <f t="shared" si="53"/>
        <v>4.9572951165042503E-3</v>
      </c>
    </row>
    <row r="176" spans="1:34" x14ac:dyDescent="0.2">
      <c r="A176">
        <v>6135000</v>
      </c>
      <c r="B176">
        <v>575000</v>
      </c>
      <c r="C176">
        <v>24.454545512343898</v>
      </c>
      <c r="E176">
        <f t="shared" si="40"/>
        <v>95.843326674317808</v>
      </c>
      <c r="F176">
        <f t="shared" si="41"/>
        <v>0</v>
      </c>
      <c r="G176">
        <f t="shared" si="42"/>
        <v>1.0886198301306557E-4</v>
      </c>
      <c r="H176">
        <f t="shared" si="43"/>
        <v>1.1735870468958624E-2</v>
      </c>
      <c r="K176" s="1">
        <f t="shared" si="50"/>
        <v>6.2229999999999999</v>
      </c>
      <c r="L176" s="1">
        <f t="shared" si="51"/>
        <v>5.9939999999999998</v>
      </c>
      <c r="M176" s="1">
        <f t="shared" si="51"/>
        <v>4.8959999999999999</v>
      </c>
      <c r="N176" s="1">
        <f t="shared" si="51"/>
        <v>3.577</v>
      </c>
      <c r="O176" s="1">
        <f t="shared" si="51"/>
        <v>1.8220000000000001</v>
      </c>
      <c r="P176" s="1">
        <f t="shared" si="51"/>
        <v>1.0960000000000001</v>
      </c>
      <c r="Q176" s="1">
        <f t="shared" si="51"/>
        <v>0.42562545647129879</v>
      </c>
      <c r="R176" s="1">
        <f t="shared" si="51"/>
        <v>0.23513545614704934</v>
      </c>
      <c r="S176" s="1">
        <f t="shared" si="51"/>
        <v>0.13670727384971848</v>
      </c>
      <c r="T176" s="1">
        <f t="shared" si="51"/>
        <v>7.8670000782012972E-2</v>
      </c>
      <c r="U176" s="1">
        <f t="shared" si="51"/>
        <v>5.133200030390421E-2</v>
      </c>
      <c r="X176" s="1">
        <f t="shared" si="52"/>
        <v>0.49102953068018224</v>
      </c>
      <c r="Y176" s="1">
        <f t="shared" si="53"/>
        <v>0.37967091013139259</v>
      </c>
      <c r="Z176" s="1">
        <f t="shared" si="53"/>
        <v>0.2954657340538831</v>
      </c>
      <c r="AA176" s="1">
        <f t="shared" si="53"/>
        <v>0.22457292802116643</v>
      </c>
      <c r="AB176" s="1">
        <f t="shared" si="53"/>
        <v>0.16475436261295176</v>
      </c>
      <c r="AC176" s="1">
        <f t="shared" si="53"/>
        <v>0.11394735626595291</v>
      </c>
      <c r="AD176" s="1">
        <f t="shared" si="53"/>
        <v>4.590890148831081E-2</v>
      </c>
      <c r="AE176" s="1">
        <f t="shared" si="53"/>
        <v>2.9455983156246229E-2</v>
      </c>
      <c r="AF176" s="1">
        <f t="shared" si="53"/>
        <v>1.3072961007257685E-2</v>
      </c>
      <c r="AG176" s="1">
        <f t="shared" si="53"/>
        <v>7.0067522544640139E-3</v>
      </c>
      <c r="AH176" s="1">
        <f t="shared" si="53"/>
        <v>5.3913252504452589E-3</v>
      </c>
    </row>
    <row r="177" spans="1:34" x14ac:dyDescent="0.2">
      <c r="A177">
        <v>6135000</v>
      </c>
      <c r="B177">
        <v>585000</v>
      </c>
      <c r="C177">
        <v>25.015714291163899</v>
      </c>
      <c r="E177">
        <f t="shared" si="40"/>
        <v>96.633241009499415</v>
      </c>
      <c r="F177">
        <f t="shared" si="41"/>
        <v>0</v>
      </c>
      <c r="G177">
        <f t="shared" si="42"/>
        <v>1.070895043715557E-4</v>
      </c>
      <c r="H177">
        <f t="shared" si="43"/>
        <v>1.1809711468888966E-2</v>
      </c>
      <c r="K177" s="1">
        <f t="shared" si="50"/>
        <v>6.2229999999999999</v>
      </c>
      <c r="L177" s="1">
        <f t="shared" si="51"/>
        <v>5.9939999999999998</v>
      </c>
      <c r="M177" s="1">
        <f t="shared" si="51"/>
        <v>4.8959999999999999</v>
      </c>
      <c r="N177" s="1">
        <f t="shared" si="51"/>
        <v>3.577</v>
      </c>
      <c r="O177" s="1">
        <f t="shared" si="51"/>
        <v>1.8220000000000001</v>
      </c>
      <c r="P177" s="1">
        <f t="shared" si="51"/>
        <v>1.0960000000000001</v>
      </c>
      <c r="Q177" s="1">
        <f t="shared" si="51"/>
        <v>0.44432360018158124</v>
      </c>
      <c r="R177" s="1">
        <f t="shared" si="51"/>
        <v>0.25068544300815165</v>
      </c>
      <c r="S177" s="1">
        <f t="shared" si="51"/>
        <v>0.14760517153440289</v>
      </c>
      <c r="T177" s="1">
        <f t="shared" si="51"/>
        <v>8.6262614359447598E-2</v>
      </c>
      <c r="U177" s="1">
        <f t="shared" si="51"/>
        <v>5.428262574293978E-2</v>
      </c>
      <c r="X177" s="1">
        <f t="shared" si="52"/>
        <v>0.49102953068018224</v>
      </c>
      <c r="Y177" s="1">
        <f t="shared" si="53"/>
        <v>0.37967091013139259</v>
      </c>
      <c r="Z177" s="1">
        <f t="shared" si="53"/>
        <v>0.2954657340538831</v>
      </c>
      <c r="AA177" s="1">
        <f t="shared" si="53"/>
        <v>0.22457292802116643</v>
      </c>
      <c r="AB177" s="1">
        <f t="shared" si="53"/>
        <v>0.16475436261295176</v>
      </c>
      <c r="AC177" s="1">
        <f t="shared" si="53"/>
        <v>0.11394735626595291</v>
      </c>
      <c r="AD177" s="1">
        <f t="shared" si="53"/>
        <v>4.2442050064165737E-2</v>
      </c>
      <c r="AE177" s="1">
        <f t="shared" si="53"/>
        <v>2.7256554843718417E-2</v>
      </c>
      <c r="AF177" s="1">
        <f t="shared" si="53"/>
        <v>1.1525677468077563E-2</v>
      </c>
      <c r="AG177" s="1">
        <f t="shared" si="53"/>
        <v>6.1449759337348902E-3</v>
      </c>
      <c r="AH177" s="1">
        <f t="shared" si="53"/>
        <v>5.0132788279766789E-3</v>
      </c>
    </row>
    <row r="178" spans="1:34" x14ac:dyDescent="0.2">
      <c r="A178">
        <v>6135000</v>
      </c>
      <c r="B178">
        <v>595000</v>
      </c>
      <c r="C178">
        <v>26.305263184664501</v>
      </c>
      <c r="E178">
        <f t="shared" si="40"/>
        <v>98.437915804836095</v>
      </c>
      <c r="F178">
        <f t="shared" si="41"/>
        <v>0</v>
      </c>
      <c r="G178">
        <f t="shared" si="42"/>
        <v>1.0319892660138039E-4</v>
      </c>
      <c r="H178">
        <f t="shared" si="43"/>
        <v>1.1967330964299463E-2</v>
      </c>
      <c r="K178" s="1">
        <f t="shared" si="50"/>
        <v>6.2229999999999999</v>
      </c>
      <c r="L178" s="1">
        <f t="shared" si="51"/>
        <v>5.9939999999999998</v>
      </c>
      <c r="M178" s="1">
        <f t="shared" si="51"/>
        <v>4.8959999999999999</v>
      </c>
      <c r="N178" s="1">
        <f t="shared" si="51"/>
        <v>3.577</v>
      </c>
      <c r="O178" s="1">
        <f t="shared" si="51"/>
        <v>1.8220000000000001</v>
      </c>
      <c r="P178" s="1">
        <f t="shared" si="51"/>
        <v>1.0960000000000001</v>
      </c>
      <c r="Q178" s="1">
        <f t="shared" si="51"/>
        <v>0.48729136931302119</v>
      </c>
      <c r="R178" s="1">
        <f t="shared" si="51"/>
        <v>0.28641884284705332</v>
      </c>
      <c r="S178" s="1">
        <f t="shared" si="51"/>
        <v>0.17264821104618461</v>
      </c>
      <c r="T178" s="1">
        <f t="shared" si="51"/>
        <v>0.10371021088851073</v>
      </c>
      <c r="U178" s="1">
        <f t="shared" si="51"/>
        <v>6.1063073824965938E-2</v>
      </c>
      <c r="X178" s="1">
        <f t="shared" si="52"/>
        <v>0.49102953068018224</v>
      </c>
      <c r="Y178" s="1">
        <f t="shared" si="53"/>
        <v>0.37967091013139259</v>
      </c>
      <c r="Z178" s="1">
        <f t="shared" si="53"/>
        <v>0.2954657340538831</v>
      </c>
      <c r="AA178" s="1">
        <f t="shared" si="53"/>
        <v>0.22457292802116643</v>
      </c>
      <c r="AB178" s="1">
        <f t="shared" si="53"/>
        <v>0.16475436261295176</v>
      </c>
      <c r="AC178" s="1">
        <f t="shared" si="53"/>
        <v>0.11394735626595291</v>
      </c>
      <c r="AD178" s="1">
        <f t="shared" si="53"/>
        <v>3.8582672172418363E-2</v>
      </c>
      <c r="AE178" s="1">
        <f t="shared" si="53"/>
        <v>2.4758066250089767E-2</v>
      </c>
      <c r="AF178" s="1">
        <f t="shared" si="53"/>
        <v>9.5860687143464861E-3</v>
      </c>
      <c r="AG178" s="1">
        <f t="shared" si="53"/>
        <v>5.0663497495305604E-3</v>
      </c>
      <c r="AH178" s="1">
        <f t="shared" si="53"/>
        <v>4.5974931493899243E-3</v>
      </c>
    </row>
    <row r="179" spans="1:34" x14ac:dyDescent="0.2">
      <c r="A179">
        <v>6135000</v>
      </c>
      <c r="B179">
        <v>605000</v>
      </c>
      <c r="C179">
        <v>26.285714217594698</v>
      </c>
      <c r="E179">
        <f t="shared" si="40"/>
        <v>101.20307934050228</v>
      </c>
      <c r="F179">
        <f t="shared" si="41"/>
        <v>0</v>
      </c>
      <c r="G179">
        <f t="shared" si="42"/>
        <v>9.7636577106916575E-5</v>
      </c>
      <c r="H179">
        <f t="shared" si="43"/>
        <v>1.1313885991877458E-2</v>
      </c>
      <c r="K179" s="1">
        <f t="shared" si="50"/>
        <v>6.2229999999999999</v>
      </c>
      <c r="L179" s="1">
        <f t="shared" si="51"/>
        <v>5.9939999999999998</v>
      </c>
      <c r="M179" s="1">
        <f t="shared" si="51"/>
        <v>4.8959999999999999</v>
      </c>
      <c r="N179" s="1">
        <f t="shared" si="51"/>
        <v>3.577</v>
      </c>
      <c r="O179" s="1">
        <f t="shared" si="51"/>
        <v>1.8220000000000001</v>
      </c>
      <c r="P179" s="1">
        <f t="shared" si="51"/>
        <v>1.0960000000000001</v>
      </c>
      <c r="Q179" s="1">
        <f t="shared" si="51"/>
        <v>0.48663999773025546</v>
      </c>
      <c r="R179" s="1">
        <f t="shared" si="51"/>
        <v>0.28587714096954908</v>
      </c>
      <c r="S179" s="1">
        <f t="shared" si="51"/>
        <v>0.17226857010568902</v>
      </c>
      <c r="T179" s="1">
        <f t="shared" si="51"/>
        <v>0.10344571336405628</v>
      </c>
      <c r="U179" s="1">
        <f t="shared" si="51"/>
        <v>6.0960285356112906E-2</v>
      </c>
      <c r="X179" s="1">
        <f t="shared" si="52"/>
        <v>0.49102953068018224</v>
      </c>
      <c r="Y179" s="1">
        <f t="shared" si="53"/>
        <v>0.37967091013139259</v>
      </c>
      <c r="Z179" s="1">
        <f t="shared" si="53"/>
        <v>0.2954657340538831</v>
      </c>
      <c r="AA179" s="1">
        <f t="shared" si="53"/>
        <v>0.22457292802116643</v>
      </c>
      <c r="AB179" s="1">
        <f t="shared" si="53"/>
        <v>0.16475436261295176</v>
      </c>
      <c r="AC179" s="1">
        <f t="shared" si="53"/>
        <v>0.11394735626595291</v>
      </c>
      <c r="AD179" s="1">
        <f t="shared" si="53"/>
        <v>3.8591370539388978E-2</v>
      </c>
      <c r="AE179" s="1">
        <f t="shared" si="53"/>
        <v>2.4764935737634771E-2</v>
      </c>
      <c r="AF179" s="1">
        <f t="shared" si="53"/>
        <v>9.593205529939107E-3</v>
      </c>
      <c r="AG179" s="1">
        <f t="shared" si="53"/>
        <v>5.0701165443691049E-3</v>
      </c>
      <c r="AH179" s="1">
        <f t="shared" si="53"/>
        <v>4.5983759367402011E-3</v>
      </c>
    </row>
    <row r="180" spans="1:34" x14ac:dyDescent="0.2">
      <c r="A180">
        <v>6135000</v>
      </c>
      <c r="B180">
        <v>615000</v>
      </c>
      <c r="C180">
        <v>26.360377401675802</v>
      </c>
      <c r="E180">
        <f t="shared" si="40"/>
        <v>104.85276948178335</v>
      </c>
      <c r="F180">
        <f t="shared" si="41"/>
        <v>0</v>
      </c>
      <c r="G180">
        <f t="shared" si="42"/>
        <v>9.095785036972058E-5</v>
      </c>
      <c r="H180">
        <f t="shared" si="43"/>
        <v>1.0569909826140204E-2</v>
      </c>
      <c r="K180" s="1">
        <f t="shared" si="50"/>
        <v>6.2229999999999999</v>
      </c>
      <c r="L180" s="1">
        <f t="shared" si="51"/>
        <v>5.9939999999999998</v>
      </c>
      <c r="M180" s="1">
        <f t="shared" si="51"/>
        <v>4.8959999999999999</v>
      </c>
      <c r="N180" s="1">
        <f t="shared" si="51"/>
        <v>3.577</v>
      </c>
      <c r="O180" s="1">
        <f t="shared" si="51"/>
        <v>1.8220000000000001</v>
      </c>
      <c r="P180" s="1">
        <f t="shared" si="51"/>
        <v>1.0960000000000001</v>
      </c>
      <c r="Q180" s="1">
        <f t="shared" si="51"/>
        <v>0.48912777502383775</v>
      </c>
      <c r="R180" s="1">
        <f t="shared" si="51"/>
        <v>0.28794605780043647</v>
      </c>
      <c r="S180" s="1">
        <f t="shared" si="51"/>
        <v>0.17371852914054403</v>
      </c>
      <c r="T180" s="1">
        <f t="shared" si="51"/>
        <v>0.1044559062446736</v>
      </c>
      <c r="U180" s="1">
        <f t="shared" si="51"/>
        <v>6.1352864378011365E-2</v>
      </c>
      <c r="X180" s="1">
        <f t="shared" si="52"/>
        <v>0.49102953068018224</v>
      </c>
      <c r="Y180" s="1">
        <f t="shared" si="53"/>
        <v>0.37967091013139259</v>
      </c>
      <c r="Z180" s="1">
        <f t="shared" si="53"/>
        <v>0.2954657340538831</v>
      </c>
      <c r="AA180" s="1">
        <f t="shared" si="53"/>
        <v>0.22457292802116643</v>
      </c>
      <c r="AB180" s="1">
        <f t="shared" si="53"/>
        <v>0.16475436261295176</v>
      </c>
      <c r="AC180" s="1">
        <f t="shared" si="53"/>
        <v>0.11394735626595291</v>
      </c>
      <c r="AD180" s="1">
        <f t="shared" si="53"/>
        <v>3.8566883263516351E-2</v>
      </c>
      <c r="AE180" s="1">
        <f t="shared" si="53"/>
        <v>2.4744148366813854E-2</v>
      </c>
      <c r="AF180" s="1">
        <f t="shared" si="53"/>
        <v>9.5701104120696247E-3</v>
      </c>
      <c r="AG180" s="1">
        <f t="shared" si="53"/>
        <v>5.0580935117233239E-3</v>
      </c>
      <c r="AH180" s="1">
        <f t="shared" si="53"/>
        <v>4.5959494414520982E-3</v>
      </c>
    </row>
    <row r="181" spans="1:34" x14ac:dyDescent="0.2">
      <c r="A181">
        <v>6135000</v>
      </c>
      <c r="B181">
        <v>635000</v>
      </c>
      <c r="C181">
        <v>25.627450980392201</v>
      </c>
      <c r="E181">
        <f t="shared" si="40"/>
        <v>114.44729471682587</v>
      </c>
      <c r="F181">
        <f t="shared" si="41"/>
        <v>0</v>
      </c>
      <c r="G181">
        <f t="shared" si="42"/>
        <v>7.6346465730334307E-5</v>
      </c>
      <c r="H181">
        <f t="shared" si="43"/>
        <v>8.6252922521495128E-3</v>
      </c>
      <c r="K181" s="1">
        <f t="shared" si="50"/>
        <v>6.2229999999999999</v>
      </c>
      <c r="L181" s="1">
        <f t="shared" si="51"/>
        <v>5.9939999999999998</v>
      </c>
      <c r="M181" s="1">
        <f t="shared" si="51"/>
        <v>4.8959999999999999</v>
      </c>
      <c r="N181" s="1">
        <f t="shared" si="51"/>
        <v>3.577</v>
      </c>
      <c r="O181" s="1">
        <f t="shared" si="51"/>
        <v>1.8220000000000001</v>
      </c>
      <c r="P181" s="1">
        <f t="shared" si="51"/>
        <v>1.0960000000000001</v>
      </c>
      <c r="Q181" s="1">
        <f t="shared" si="51"/>
        <v>0.46470666666666816</v>
      </c>
      <c r="R181" s="1">
        <f t="shared" si="51"/>
        <v>0.26763666666666786</v>
      </c>
      <c r="S181" s="1">
        <f t="shared" si="51"/>
        <v>0.15948509803921651</v>
      </c>
      <c r="T181" s="1">
        <f t="shared" si="51"/>
        <v>9.4539411764706482E-2</v>
      </c>
      <c r="U181" s="1">
        <f t="shared" si="51"/>
        <v>5.7499137254902175E-2</v>
      </c>
      <c r="X181" s="1">
        <f t="shared" si="52"/>
        <v>0.49102953068018224</v>
      </c>
      <c r="Y181" s="1">
        <f t="shared" si="53"/>
        <v>0.37967091013139259</v>
      </c>
      <c r="Z181" s="1">
        <f t="shared" si="53"/>
        <v>0.2954657340538831</v>
      </c>
      <c r="AA181" s="1">
        <f t="shared" si="53"/>
        <v>0.22457292802116643</v>
      </c>
      <c r="AB181" s="1">
        <f t="shared" si="53"/>
        <v>0.16475436261295176</v>
      </c>
      <c r="AC181" s="1">
        <f t="shared" si="53"/>
        <v>0.11394735626595291</v>
      </c>
      <c r="AD181" s="1">
        <f t="shared" si="53"/>
        <v>3.9812392124878693E-2</v>
      </c>
      <c r="AE181" s="1">
        <f t="shared" si="53"/>
        <v>2.5574381720473022E-2</v>
      </c>
      <c r="AF181" s="1">
        <f t="shared" si="53"/>
        <v>1.0263268435037151E-2</v>
      </c>
      <c r="AG181" s="1">
        <f t="shared" si="53"/>
        <v>5.4405999341261843E-3</v>
      </c>
      <c r="AH181" s="1">
        <f t="shared" si="53"/>
        <v>4.728762068013764E-3</v>
      </c>
    </row>
    <row r="182" spans="1:34" x14ac:dyDescent="0.2">
      <c r="A182">
        <v>6135000</v>
      </c>
      <c r="B182">
        <v>645000</v>
      </c>
      <c r="C182">
        <v>26.269387848523198</v>
      </c>
      <c r="E182">
        <f t="shared" si="40"/>
        <v>120.20908147057776</v>
      </c>
      <c r="F182">
        <f t="shared" si="41"/>
        <v>0</v>
      </c>
      <c r="G182">
        <f t="shared" si="42"/>
        <v>6.9203082987271102E-5</v>
      </c>
      <c r="H182">
        <f t="shared" si="43"/>
        <v>8.0141020020927482E-3</v>
      </c>
      <c r="K182" s="1">
        <f t="shared" si="50"/>
        <v>6.2229999999999999</v>
      </c>
      <c r="L182" s="1">
        <f t="shared" si="51"/>
        <v>5.9939999999999998</v>
      </c>
      <c r="M182" s="1">
        <f t="shared" si="51"/>
        <v>4.8959999999999999</v>
      </c>
      <c r="N182" s="1">
        <f t="shared" si="51"/>
        <v>3.577</v>
      </c>
      <c r="O182" s="1">
        <f t="shared" si="51"/>
        <v>1.8220000000000001</v>
      </c>
      <c r="P182" s="1">
        <f t="shared" si="51"/>
        <v>1.0960000000000001</v>
      </c>
      <c r="Q182" s="1">
        <f t="shared" si="51"/>
        <v>0.486096003112793</v>
      </c>
      <c r="R182" s="1">
        <f t="shared" si="51"/>
        <v>0.28542473728257778</v>
      </c>
      <c r="S182" s="1">
        <f t="shared" si="51"/>
        <v>0.17195151201832054</v>
      </c>
      <c r="T182" s="1">
        <f t="shared" si="51"/>
        <v>0.10322481759051888</v>
      </c>
      <c r="U182" s="1">
        <f t="shared" si="51"/>
        <v>6.0874441307534957E-2</v>
      </c>
      <c r="X182" s="1">
        <f t="shared" si="52"/>
        <v>0.49102953068018224</v>
      </c>
      <c r="Y182" s="1">
        <f t="shared" si="53"/>
        <v>0.37967091013139259</v>
      </c>
      <c r="Z182" s="1">
        <f t="shared" si="53"/>
        <v>0.2954657340538831</v>
      </c>
      <c r="AA182" s="1">
        <f t="shared" si="53"/>
        <v>0.22457292802116643</v>
      </c>
      <c r="AB182" s="1">
        <f t="shared" si="53"/>
        <v>0.16475436261295176</v>
      </c>
      <c r="AC182" s="1">
        <f t="shared" si="53"/>
        <v>0.11394735626595291</v>
      </c>
      <c r="AD182" s="1">
        <f t="shared" si="53"/>
        <v>3.859987702847395E-2</v>
      </c>
      <c r="AE182" s="1">
        <f t="shared" si="53"/>
        <v>2.477144749771349E-2</v>
      </c>
      <c r="AF182" s="1">
        <f t="shared" si="53"/>
        <v>9.5997563875026299E-3</v>
      </c>
      <c r="AG182" s="1">
        <f t="shared" si="53"/>
        <v>5.0735977019849294E-3</v>
      </c>
      <c r="AH182" s="1">
        <f t="shared" si="53"/>
        <v>4.5992476161631499E-3</v>
      </c>
    </row>
    <row r="183" spans="1:34" x14ac:dyDescent="0.2">
      <c r="A183">
        <v>6135000</v>
      </c>
      <c r="B183">
        <v>655000</v>
      </c>
      <c r="C183">
        <v>26.214814680593999</v>
      </c>
      <c r="E183">
        <f t="shared" si="40"/>
        <v>126.50005244267689</v>
      </c>
      <c r="F183">
        <f t="shared" si="41"/>
        <v>0</v>
      </c>
      <c r="G183">
        <f t="shared" si="42"/>
        <v>6.2491160359779663E-5</v>
      </c>
      <c r="H183">
        <f t="shared" si="43"/>
        <v>7.2217899291881172E-3</v>
      </c>
      <c r="K183" s="1">
        <f t="shared" si="50"/>
        <v>6.2229999999999999</v>
      </c>
      <c r="L183" s="1">
        <f t="shared" si="51"/>
        <v>5.9939999999999998</v>
      </c>
      <c r="M183" s="1">
        <f t="shared" si="51"/>
        <v>4.8959999999999999</v>
      </c>
      <c r="N183" s="1">
        <f t="shared" si="51"/>
        <v>3.577</v>
      </c>
      <c r="O183" s="1">
        <f t="shared" si="51"/>
        <v>1.8220000000000001</v>
      </c>
      <c r="P183" s="1">
        <f t="shared" si="51"/>
        <v>1.0960000000000001</v>
      </c>
      <c r="Q183" s="1">
        <f t="shared" si="51"/>
        <v>0.48427762515739214</v>
      </c>
      <c r="R183" s="1">
        <f t="shared" si="51"/>
        <v>0.28391251479925972</v>
      </c>
      <c r="S183" s="1">
        <f t="shared" si="51"/>
        <v>0.17089170109713542</v>
      </c>
      <c r="T183" s="1">
        <f t="shared" si="51"/>
        <v>0.10248644262843687</v>
      </c>
      <c r="U183" s="1">
        <f t="shared" si="51"/>
        <v>6.0587495590563242E-2</v>
      </c>
      <c r="X183" s="1">
        <f t="shared" si="52"/>
        <v>0.49102953068018224</v>
      </c>
      <c r="Y183" s="1">
        <f t="shared" si="53"/>
        <v>0.37967091013139259</v>
      </c>
      <c r="Z183" s="1">
        <f t="shared" si="53"/>
        <v>0.2954657340538831</v>
      </c>
      <c r="AA183" s="1">
        <f t="shared" si="53"/>
        <v>0.22457292802116643</v>
      </c>
      <c r="AB183" s="1">
        <f t="shared" si="53"/>
        <v>0.16475436261295176</v>
      </c>
      <c r="AC183" s="1">
        <f t="shared" si="53"/>
        <v>0.11394735626595291</v>
      </c>
      <c r="AD183" s="1">
        <f t="shared" si="53"/>
        <v>3.8636505228593666E-2</v>
      </c>
      <c r="AE183" s="1">
        <f t="shared" si="53"/>
        <v>2.4798323672802575E-2</v>
      </c>
      <c r="AF183" s="1">
        <f t="shared" si="53"/>
        <v>9.6255392019567714E-3</v>
      </c>
      <c r="AG183" s="1">
        <f t="shared" si="53"/>
        <v>5.0874402115310535E-3</v>
      </c>
      <c r="AH183" s="1">
        <f t="shared" si="53"/>
        <v>4.6030482823558976E-3</v>
      </c>
    </row>
    <row r="184" spans="1:34" x14ac:dyDescent="0.2">
      <c r="A184">
        <v>6135000</v>
      </c>
      <c r="B184">
        <v>665000</v>
      </c>
      <c r="C184">
        <v>25.859722243415</v>
      </c>
      <c r="E184">
        <f t="shared" si="40"/>
        <v>133.24527484305025</v>
      </c>
      <c r="F184">
        <f t="shared" si="41"/>
        <v>0</v>
      </c>
      <c r="G184">
        <f t="shared" si="42"/>
        <v>5.6324373021293377E-5</v>
      </c>
      <c r="H184">
        <f t="shared" si="43"/>
        <v>6.4209559779680519E-3</v>
      </c>
      <c r="K184" s="1">
        <f t="shared" si="50"/>
        <v>6.2229999999999999</v>
      </c>
      <c r="L184" s="1">
        <f t="shared" ref="L184:U193" si="54">L$2+L$3*$C184</f>
        <v>5.9939999999999998</v>
      </c>
      <c r="M184" s="1">
        <f t="shared" si="54"/>
        <v>4.8959999999999999</v>
      </c>
      <c r="N184" s="1">
        <f t="shared" si="54"/>
        <v>3.577</v>
      </c>
      <c r="O184" s="1">
        <f t="shared" si="54"/>
        <v>1.8220000000000001</v>
      </c>
      <c r="P184" s="1">
        <f t="shared" si="54"/>
        <v>1.0960000000000001</v>
      </c>
      <c r="Q184" s="1">
        <f t="shared" si="54"/>
        <v>0.47244594515058791</v>
      </c>
      <c r="R184" s="1">
        <f t="shared" si="54"/>
        <v>0.27407290336502965</v>
      </c>
      <c r="S184" s="1">
        <f t="shared" si="54"/>
        <v>0.16399580596711932</v>
      </c>
      <c r="T184" s="1">
        <f t="shared" si="54"/>
        <v>9.7682041953404963E-2</v>
      </c>
      <c r="U184" s="1">
        <f t="shared" si="54"/>
        <v>5.8720419555876049E-2</v>
      </c>
      <c r="X184" s="1">
        <f t="shared" si="52"/>
        <v>0.49102953068018224</v>
      </c>
      <c r="Y184" s="1">
        <f t="shared" ref="Y184:AH193" si="55">SQRT(Y$2+2*Y$3*$C184+Y$4*$C184^2+Y$5)</f>
        <v>0.37967091013139259</v>
      </c>
      <c r="Z184" s="1">
        <f t="shared" si="55"/>
        <v>0.2954657340538831</v>
      </c>
      <c r="AA184" s="1">
        <f t="shared" si="55"/>
        <v>0.22457292802116643</v>
      </c>
      <c r="AB184" s="1">
        <f t="shared" si="55"/>
        <v>0.16475436261295176</v>
      </c>
      <c r="AC184" s="1">
        <f t="shared" si="55"/>
        <v>0.11394735626595291</v>
      </c>
      <c r="AD184" s="1">
        <f t="shared" si="55"/>
        <v>3.9179454323839458E-2</v>
      </c>
      <c r="AE184" s="1">
        <f t="shared" si="55"/>
        <v>2.516297797770424E-2</v>
      </c>
      <c r="AF184" s="1">
        <f t="shared" si="55"/>
        <v>9.9353643782612595E-3</v>
      </c>
      <c r="AG184" s="1">
        <f t="shared" si="55"/>
        <v>5.2581041082145497E-3</v>
      </c>
      <c r="AH184" s="1">
        <f t="shared" si="55"/>
        <v>4.6607940827586907E-3</v>
      </c>
    </row>
    <row r="185" spans="1:34" x14ac:dyDescent="0.2">
      <c r="A185">
        <v>6135000</v>
      </c>
      <c r="B185">
        <v>675000</v>
      </c>
      <c r="C185">
        <v>26.4241934437906</v>
      </c>
      <c r="E185">
        <f t="shared" si="40"/>
        <v>140.3792836140718</v>
      </c>
      <c r="F185">
        <f t="shared" si="41"/>
        <v>0</v>
      </c>
      <c r="G185">
        <f t="shared" si="42"/>
        <v>5.0745081743493338E-5</v>
      </c>
      <c r="H185">
        <f t="shared" si="43"/>
        <v>5.9111933772384656E-3</v>
      </c>
      <c r="K185" s="1">
        <f t="shared" si="50"/>
        <v>6.2229999999999999</v>
      </c>
      <c r="L185" s="1">
        <f t="shared" si="54"/>
        <v>5.9939999999999998</v>
      </c>
      <c r="M185" s="1">
        <f t="shared" si="54"/>
        <v>4.8959999999999999</v>
      </c>
      <c r="N185" s="1">
        <f t="shared" si="54"/>
        <v>3.577</v>
      </c>
      <c r="O185" s="1">
        <f t="shared" si="54"/>
        <v>1.8220000000000001</v>
      </c>
      <c r="P185" s="1">
        <f t="shared" si="54"/>
        <v>1.0960000000000001</v>
      </c>
      <c r="Q185" s="1">
        <f t="shared" si="54"/>
        <v>0.4912541255471029</v>
      </c>
      <c r="R185" s="1">
        <f t="shared" si="54"/>
        <v>0.28971440032743745</v>
      </c>
      <c r="S185" s="1">
        <f t="shared" si="54"/>
        <v>0.17495783667841341</v>
      </c>
      <c r="T185" s="1">
        <f t="shared" si="54"/>
        <v>0.10531933729448684</v>
      </c>
      <c r="U185" s="1">
        <f t="shared" si="54"/>
        <v>6.1688409127450952E-2</v>
      </c>
      <c r="X185" s="1">
        <f t="shared" si="52"/>
        <v>0.49102953068018224</v>
      </c>
      <c r="Y185" s="1">
        <f t="shared" si="55"/>
        <v>0.37967091013139259</v>
      </c>
      <c r="Z185" s="1">
        <f t="shared" si="55"/>
        <v>0.2954657340538831</v>
      </c>
      <c r="AA185" s="1">
        <f t="shared" si="55"/>
        <v>0.22457292802116643</v>
      </c>
      <c r="AB185" s="1">
        <f t="shared" si="55"/>
        <v>0.16475436261295176</v>
      </c>
      <c r="AC185" s="1">
        <f t="shared" si="55"/>
        <v>0.11394735626595291</v>
      </c>
      <c r="AD185" s="1">
        <f t="shared" si="55"/>
        <v>3.8564724800246072E-2</v>
      </c>
      <c r="AE185" s="1">
        <f t="shared" si="55"/>
        <v>2.4738096017348801E-2</v>
      </c>
      <c r="AF185" s="1">
        <f t="shared" si="55"/>
        <v>9.5593393880771677E-3</v>
      </c>
      <c r="AG185" s="1">
        <f t="shared" si="55"/>
        <v>5.0529092165340472E-3</v>
      </c>
      <c r="AH185" s="1">
        <f t="shared" si="55"/>
        <v>4.5959063843629992E-3</v>
      </c>
    </row>
    <row r="186" spans="1:34" x14ac:dyDescent="0.2">
      <c r="A186">
        <v>6135000</v>
      </c>
      <c r="B186">
        <v>685000</v>
      </c>
      <c r="C186">
        <v>27.592307692307699</v>
      </c>
      <c r="E186">
        <f t="shared" si="40"/>
        <v>147.84580909853346</v>
      </c>
      <c r="F186">
        <f t="shared" si="41"/>
        <v>0</v>
      </c>
      <c r="G186">
        <f t="shared" si="42"/>
        <v>4.5749037691363436E-5</v>
      </c>
      <c r="H186">
        <f t="shared" si="43"/>
        <v>5.5647986914762445E-3</v>
      </c>
      <c r="K186" s="1">
        <f t="shared" si="50"/>
        <v>6.2229999999999999</v>
      </c>
      <c r="L186" s="1">
        <f t="shared" si="54"/>
        <v>5.9939999999999998</v>
      </c>
      <c r="M186" s="1">
        <f t="shared" si="54"/>
        <v>4.8959999999999999</v>
      </c>
      <c r="N186" s="1">
        <f t="shared" si="54"/>
        <v>3.577</v>
      </c>
      <c r="O186" s="1">
        <f t="shared" si="54"/>
        <v>1.8220000000000001</v>
      </c>
      <c r="P186" s="1">
        <f t="shared" si="54"/>
        <v>1.0960000000000001</v>
      </c>
      <c r="Q186" s="1">
        <f t="shared" si="54"/>
        <v>0.53017569230769257</v>
      </c>
      <c r="R186" s="1">
        <f t="shared" si="54"/>
        <v>0.3220828461538463</v>
      </c>
      <c r="S186" s="1">
        <f t="shared" si="54"/>
        <v>0.19764261538461553</v>
      </c>
      <c r="T186" s="1">
        <f t="shared" si="54"/>
        <v>0.12112392307692321</v>
      </c>
      <c r="U186" s="1">
        <f t="shared" si="54"/>
        <v>6.7830353846153865E-2</v>
      </c>
      <c r="X186" s="1">
        <f t="shared" si="52"/>
        <v>0.49102953068018224</v>
      </c>
      <c r="Y186" s="1">
        <f t="shared" si="55"/>
        <v>0.37967091013139259</v>
      </c>
      <c r="Z186" s="1">
        <f t="shared" si="55"/>
        <v>0.2954657340538831</v>
      </c>
      <c r="AA186" s="1">
        <f t="shared" si="55"/>
        <v>0.22457292802116643</v>
      </c>
      <c r="AB186" s="1">
        <f t="shared" si="55"/>
        <v>0.16475436261295176</v>
      </c>
      <c r="AC186" s="1">
        <f t="shared" si="55"/>
        <v>0.11394735626595291</v>
      </c>
      <c r="AD186" s="1">
        <f t="shared" si="55"/>
        <v>4.1473467029603445E-2</v>
      </c>
      <c r="AE186" s="1">
        <f t="shared" si="55"/>
        <v>2.6475728362175297E-2</v>
      </c>
      <c r="AF186" s="1">
        <f t="shared" si="55"/>
        <v>1.0754360090063383E-2</v>
      </c>
      <c r="AG186" s="1">
        <f t="shared" si="55"/>
        <v>5.7432572969264755E-3</v>
      </c>
      <c r="AH186" s="1">
        <f t="shared" si="55"/>
        <v>4.914854293048135E-3</v>
      </c>
    </row>
    <row r="187" spans="1:34" x14ac:dyDescent="0.2">
      <c r="A187">
        <v>6135000</v>
      </c>
      <c r="B187">
        <v>695000</v>
      </c>
      <c r="C187">
        <v>27.365217402361399</v>
      </c>
      <c r="E187">
        <f t="shared" si="40"/>
        <v>155.59698990661741</v>
      </c>
      <c r="F187">
        <f t="shared" si="41"/>
        <v>0</v>
      </c>
      <c r="G187">
        <f t="shared" si="42"/>
        <v>4.1304523631428815E-5</v>
      </c>
      <c r="H187">
        <f t="shared" si="43"/>
        <v>4.9828290876681837E-3</v>
      </c>
      <c r="K187" s="1">
        <f t="shared" si="50"/>
        <v>6.2229999999999999</v>
      </c>
      <c r="L187" s="1">
        <f t="shared" si="54"/>
        <v>5.9939999999999998</v>
      </c>
      <c r="M187" s="1">
        <f t="shared" si="54"/>
        <v>4.8959999999999999</v>
      </c>
      <c r="N187" s="1">
        <f t="shared" si="54"/>
        <v>3.577</v>
      </c>
      <c r="O187" s="1">
        <f t="shared" si="54"/>
        <v>1.8220000000000001</v>
      </c>
      <c r="P187" s="1">
        <f t="shared" si="54"/>
        <v>1.0960000000000001</v>
      </c>
      <c r="Q187" s="1">
        <f t="shared" si="54"/>
        <v>0.52260904384668183</v>
      </c>
      <c r="R187" s="1">
        <f t="shared" si="54"/>
        <v>0.31579017421943434</v>
      </c>
      <c r="S187" s="1">
        <f t="shared" si="54"/>
        <v>0.19323252195385837</v>
      </c>
      <c r="T187" s="1">
        <f t="shared" si="54"/>
        <v>0.11805139145394977</v>
      </c>
      <c r="U187" s="1">
        <f t="shared" si="54"/>
        <v>6.6636313101616232E-2</v>
      </c>
      <c r="X187" s="1">
        <f t="shared" si="52"/>
        <v>0.49102953068018224</v>
      </c>
      <c r="Y187" s="1">
        <f t="shared" si="55"/>
        <v>0.37967091013139259</v>
      </c>
      <c r="Z187" s="1">
        <f t="shared" si="55"/>
        <v>0.2954657340538831</v>
      </c>
      <c r="AA187" s="1">
        <f t="shared" si="55"/>
        <v>0.22457292802116643</v>
      </c>
      <c r="AB187" s="1">
        <f t="shared" si="55"/>
        <v>0.16475436261295176</v>
      </c>
      <c r="AC187" s="1">
        <f t="shared" si="55"/>
        <v>0.11394735626595291</v>
      </c>
      <c r="AD187" s="1">
        <f t="shared" si="55"/>
        <v>4.0493991382563328E-2</v>
      </c>
      <c r="AE187" s="1">
        <f t="shared" si="55"/>
        <v>2.5877296423113327E-2</v>
      </c>
      <c r="AF187" s="1">
        <f t="shared" si="55"/>
        <v>1.0333053631868363E-2</v>
      </c>
      <c r="AG187" s="1">
        <f t="shared" si="55"/>
        <v>5.5033433079095242E-3</v>
      </c>
      <c r="AH187" s="1">
        <f t="shared" si="55"/>
        <v>4.8077569458830462E-3</v>
      </c>
    </row>
    <row r="188" spans="1:34" x14ac:dyDescent="0.2">
      <c r="A188">
        <v>6135000</v>
      </c>
      <c r="B188">
        <v>705000</v>
      </c>
      <c r="C188">
        <v>28.170588184805499</v>
      </c>
      <c r="E188">
        <f t="shared" si="40"/>
        <v>163.59236922301724</v>
      </c>
      <c r="F188">
        <f t="shared" si="41"/>
        <v>0</v>
      </c>
      <c r="G188">
        <f t="shared" si="42"/>
        <v>3.7365768239865446E-5</v>
      </c>
      <c r="H188">
        <f t="shared" si="43"/>
        <v>4.6403346413178359E-3</v>
      </c>
      <c r="K188" s="1">
        <f t="shared" si="50"/>
        <v>6.2229999999999999</v>
      </c>
      <c r="L188" s="1">
        <f t="shared" si="54"/>
        <v>5.9939999999999998</v>
      </c>
      <c r="M188" s="1">
        <f t="shared" si="54"/>
        <v>4.8959999999999999</v>
      </c>
      <c r="N188" s="1">
        <f t="shared" si="54"/>
        <v>3.577</v>
      </c>
      <c r="O188" s="1">
        <f t="shared" si="54"/>
        <v>1.8220000000000001</v>
      </c>
      <c r="P188" s="1">
        <f t="shared" si="54"/>
        <v>1.0960000000000001</v>
      </c>
      <c r="Q188" s="1">
        <f t="shared" si="54"/>
        <v>0.54944399831771928</v>
      </c>
      <c r="R188" s="1">
        <f t="shared" si="54"/>
        <v>0.33810699860096038</v>
      </c>
      <c r="S188" s="1">
        <f t="shared" si="54"/>
        <v>0.20887282254892275</v>
      </c>
      <c r="T188" s="1">
        <f t="shared" si="54"/>
        <v>0.12894805814041843</v>
      </c>
      <c r="U188" s="1">
        <f t="shared" si="54"/>
        <v>7.0870952675707297E-2</v>
      </c>
      <c r="X188" s="1">
        <f t="shared" si="52"/>
        <v>0.49102953068018224</v>
      </c>
      <c r="Y188" s="1">
        <f t="shared" si="55"/>
        <v>0.37967091013139259</v>
      </c>
      <c r="Z188" s="1">
        <f t="shared" si="55"/>
        <v>0.2954657340538831</v>
      </c>
      <c r="AA188" s="1">
        <f t="shared" si="55"/>
        <v>0.22457292802116643</v>
      </c>
      <c r="AB188" s="1">
        <f t="shared" si="55"/>
        <v>0.16475436261295176</v>
      </c>
      <c r="AC188" s="1">
        <f t="shared" si="55"/>
        <v>0.11394735626595291</v>
      </c>
      <c r="AD188" s="1">
        <f t="shared" si="55"/>
        <v>4.4730593423311003E-2</v>
      </c>
      <c r="AE188" s="1">
        <f t="shared" si="55"/>
        <v>2.8483676692612019E-2</v>
      </c>
      <c r="AF188" s="1">
        <f t="shared" si="55"/>
        <v>1.2139066154900818E-2</v>
      </c>
      <c r="AG188" s="1">
        <f t="shared" si="55"/>
        <v>6.525229017605539E-3</v>
      </c>
      <c r="AH188" s="1">
        <f t="shared" si="55"/>
        <v>5.2717588709275719E-3</v>
      </c>
    </row>
    <row r="189" spans="1:34" x14ac:dyDescent="0.2">
      <c r="A189">
        <v>6135000</v>
      </c>
      <c r="B189">
        <v>715000</v>
      </c>
      <c r="C189">
        <v>28.142622994594898</v>
      </c>
      <c r="E189">
        <f t="shared" si="40"/>
        <v>171.79785583062437</v>
      </c>
      <c r="F189">
        <f t="shared" si="41"/>
        <v>0</v>
      </c>
      <c r="G189">
        <f t="shared" si="42"/>
        <v>3.3881647640135378E-5</v>
      </c>
      <c r="H189">
        <f t="shared" si="43"/>
        <v>4.2034759301496352E-3</v>
      </c>
      <c r="K189" s="1">
        <f t="shared" si="50"/>
        <v>6.2229999999999999</v>
      </c>
      <c r="L189" s="1">
        <f t="shared" si="54"/>
        <v>5.9939999999999998</v>
      </c>
      <c r="M189" s="1">
        <f t="shared" si="54"/>
        <v>4.8959999999999999</v>
      </c>
      <c r="N189" s="1">
        <f t="shared" si="54"/>
        <v>3.577</v>
      </c>
      <c r="O189" s="1">
        <f t="shared" si="54"/>
        <v>1.8220000000000001</v>
      </c>
      <c r="P189" s="1">
        <f t="shared" si="54"/>
        <v>1.0960000000000001</v>
      </c>
      <c r="Q189" s="1">
        <f t="shared" si="54"/>
        <v>0.54851219817990204</v>
      </c>
      <c r="R189" s="1">
        <f t="shared" si="54"/>
        <v>0.33733208318022456</v>
      </c>
      <c r="S189" s="1">
        <f t="shared" si="54"/>
        <v>0.20832973855503295</v>
      </c>
      <c r="T189" s="1">
        <f t="shared" si="54"/>
        <v>0.128569689116869</v>
      </c>
      <c r="U189" s="1">
        <f t="shared" si="54"/>
        <v>7.072391170557997E-2</v>
      </c>
      <c r="X189" s="1">
        <f t="shared" si="52"/>
        <v>0.49102953068018224</v>
      </c>
      <c r="Y189" s="1">
        <f t="shared" si="55"/>
        <v>0.37967091013139259</v>
      </c>
      <c r="Z189" s="1">
        <f t="shared" si="55"/>
        <v>0.2954657340538831</v>
      </c>
      <c r="AA189" s="1">
        <f t="shared" si="55"/>
        <v>0.22457292802116643</v>
      </c>
      <c r="AB189" s="1">
        <f t="shared" si="55"/>
        <v>0.16475436261295176</v>
      </c>
      <c r="AC189" s="1">
        <f t="shared" si="55"/>
        <v>0.11394735626595291</v>
      </c>
      <c r="AD189" s="1">
        <f t="shared" si="55"/>
        <v>4.4550257468190156E-2</v>
      </c>
      <c r="AE189" s="1">
        <f t="shared" si="55"/>
        <v>2.8372042465244506E-2</v>
      </c>
      <c r="AF189" s="1">
        <f t="shared" si="55"/>
        <v>1.206333134328943E-2</v>
      </c>
      <c r="AG189" s="1">
        <f t="shared" si="55"/>
        <v>6.4826465505455092E-3</v>
      </c>
      <c r="AH189" s="1">
        <f t="shared" si="55"/>
        <v>5.2519621184358148E-3</v>
      </c>
    </row>
    <row r="190" spans="1:34" x14ac:dyDescent="0.2">
      <c r="A190">
        <v>6135000</v>
      </c>
      <c r="B190">
        <v>865000</v>
      </c>
      <c r="C190">
        <v>29.0630770756648</v>
      </c>
      <c r="E190">
        <f t="shared" si="40"/>
        <v>307.8881343410298</v>
      </c>
      <c r="F190">
        <f t="shared" si="41"/>
        <v>0</v>
      </c>
      <c r="G190">
        <f t="shared" si="42"/>
        <v>1.0549068100836914E-5</v>
      </c>
      <c r="H190">
        <f t="shared" si="43"/>
        <v>1.3515594708976902E-3</v>
      </c>
      <c r="K190" s="1">
        <f t="shared" si="50"/>
        <v>6.2229999999999999</v>
      </c>
      <c r="L190" s="1">
        <f t="shared" si="54"/>
        <v>5.9939999999999998</v>
      </c>
      <c r="M190" s="1">
        <f t="shared" si="54"/>
        <v>4.8959999999999999</v>
      </c>
      <c r="N190" s="1">
        <f t="shared" si="54"/>
        <v>3.577</v>
      </c>
      <c r="O190" s="1">
        <f t="shared" si="54"/>
        <v>1.8220000000000001</v>
      </c>
      <c r="P190" s="1">
        <f t="shared" si="54"/>
        <v>1.0960000000000001</v>
      </c>
      <c r="Q190" s="1">
        <f t="shared" si="54"/>
        <v>0.57918172816115121</v>
      </c>
      <c r="R190" s="1">
        <f t="shared" si="54"/>
        <v>0.36283786576667154</v>
      </c>
      <c r="S190" s="1">
        <f t="shared" si="54"/>
        <v>0.22620495680941038</v>
      </c>
      <c r="T190" s="1">
        <f t="shared" si="54"/>
        <v>0.1410234328337448</v>
      </c>
      <c r="U190" s="1">
        <f t="shared" si="54"/>
        <v>7.556365926384552E-2</v>
      </c>
      <c r="X190" s="1">
        <f t="shared" si="52"/>
        <v>0.49102953068018224</v>
      </c>
      <c r="Y190" s="1">
        <f t="shared" si="55"/>
        <v>0.37967091013139259</v>
      </c>
      <c r="Z190" s="1">
        <f t="shared" si="55"/>
        <v>0.2954657340538831</v>
      </c>
      <c r="AA190" s="1">
        <f t="shared" si="55"/>
        <v>0.22457292802116643</v>
      </c>
      <c r="AB190" s="1">
        <f t="shared" si="55"/>
        <v>0.16475436261295176</v>
      </c>
      <c r="AC190" s="1">
        <f t="shared" si="55"/>
        <v>0.11394735626595291</v>
      </c>
      <c r="AD190" s="1">
        <f t="shared" si="55"/>
        <v>5.1471413383309822E-2</v>
      </c>
      <c r="AE190" s="1">
        <f t="shared" si="55"/>
        <v>3.2677397865408277E-2</v>
      </c>
      <c r="AF190" s="1">
        <f t="shared" si="55"/>
        <v>1.489515327180318E-2</v>
      </c>
      <c r="AG190" s="1">
        <f t="shared" si="55"/>
        <v>8.0658930232913074E-3</v>
      </c>
      <c r="AH190" s="1">
        <f t="shared" si="55"/>
        <v>6.0146602515350183E-3</v>
      </c>
    </row>
    <row r="191" spans="1:34" x14ac:dyDescent="0.2">
      <c r="A191">
        <v>6135000</v>
      </c>
      <c r="B191">
        <v>875000</v>
      </c>
      <c r="C191">
        <v>29.368055582046502</v>
      </c>
      <c r="E191">
        <f t="shared" si="40"/>
        <v>317.40690488393597</v>
      </c>
      <c r="F191">
        <f t="shared" si="41"/>
        <v>0</v>
      </c>
      <c r="G191">
        <f t="shared" si="42"/>
        <v>9.9258397564670909E-6</v>
      </c>
      <c r="H191">
        <f t="shared" si="43"/>
        <v>1.2850556149691563E-3</v>
      </c>
      <c r="K191" s="1">
        <f t="shared" si="50"/>
        <v>6.2229999999999999</v>
      </c>
      <c r="L191" s="1">
        <f t="shared" si="54"/>
        <v>5.9939999999999998</v>
      </c>
      <c r="M191" s="1">
        <f t="shared" si="54"/>
        <v>4.8959999999999999</v>
      </c>
      <c r="N191" s="1">
        <f t="shared" si="54"/>
        <v>3.577</v>
      </c>
      <c r="O191" s="1">
        <f t="shared" si="54"/>
        <v>1.8220000000000001</v>
      </c>
      <c r="P191" s="1">
        <f t="shared" si="54"/>
        <v>1.0960000000000001</v>
      </c>
      <c r="Q191" s="1">
        <f t="shared" si="54"/>
        <v>0.58934361199378948</v>
      </c>
      <c r="R191" s="1">
        <f t="shared" si="54"/>
        <v>0.37128882017850851</v>
      </c>
      <c r="S191" s="1">
        <f t="shared" si="54"/>
        <v>0.23212763940334308</v>
      </c>
      <c r="T191" s="1">
        <f t="shared" si="54"/>
        <v>0.14514979202508921</v>
      </c>
      <c r="U191" s="1">
        <f t="shared" si="54"/>
        <v>7.7167236250400492E-2</v>
      </c>
      <c r="X191" s="1">
        <f t="shared" si="52"/>
        <v>0.49102953068018224</v>
      </c>
      <c r="Y191" s="1">
        <f t="shared" si="55"/>
        <v>0.37967091013139259</v>
      </c>
      <c r="Z191" s="1">
        <f t="shared" si="55"/>
        <v>0.2954657340538831</v>
      </c>
      <c r="AA191" s="1">
        <f t="shared" si="55"/>
        <v>0.22457292802116643</v>
      </c>
      <c r="AB191" s="1">
        <f t="shared" si="55"/>
        <v>0.16475436261295176</v>
      </c>
      <c r="AC191" s="1">
        <f t="shared" si="55"/>
        <v>0.11394735626595291</v>
      </c>
      <c r="AD191" s="1">
        <f t="shared" si="55"/>
        <v>5.413649107589847E-2</v>
      </c>
      <c r="AE191" s="1">
        <f t="shared" si="55"/>
        <v>3.4342912536584093E-2</v>
      </c>
      <c r="AF191" s="1">
        <f t="shared" si="55"/>
        <v>1.5951308457605621E-2</v>
      </c>
      <c r="AG191" s="1">
        <f t="shared" si="55"/>
        <v>8.6530573140735506E-3</v>
      </c>
      <c r="AH191" s="1">
        <f t="shared" si="55"/>
        <v>6.3097544753031153E-3</v>
      </c>
    </row>
    <row r="192" spans="1:34" x14ac:dyDescent="0.2">
      <c r="A192">
        <v>6135000</v>
      </c>
      <c r="B192">
        <v>885000</v>
      </c>
      <c r="C192">
        <v>28.955882352941199</v>
      </c>
      <c r="E192">
        <f t="shared" si="40"/>
        <v>326.9544054879824</v>
      </c>
      <c r="F192">
        <f t="shared" si="41"/>
        <v>0</v>
      </c>
      <c r="G192">
        <f t="shared" si="42"/>
        <v>9.3546084210294193E-6</v>
      </c>
      <c r="H192">
        <f t="shared" si="43"/>
        <v>1.1941032677333491E-3</v>
      </c>
      <c r="K192" s="1">
        <f t="shared" si="50"/>
        <v>6.2229999999999999</v>
      </c>
      <c r="L192" s="1">
        <f t="shared" si="54"/>
        <v>5.9939999999999998</v>
      </c>
      <c r="M192" s="1">
        <f t="shared" si="54"/>
        <v>4.8959999999999999</v>
      </c>
      <c r="N192" s="1">
        <f t="shared" si="54"/>
        <v>3.577</v>
      </c>
      <c r="O192" s="1">
        <f t="shared" si="54"/>
        <v>1.8220000000000001</v>
      </c>
      <c r="P192" s="1">
        <f t="shared" si="54"/>
        <v>1.0960000000000001</v>
      </c>
      <c r="Q192" s="1">
        <f t="shared" si="54"/>
        <v>0.57561000000000084</v>
      </c>
      <c r="R192" s="1">
        <f t="shared" si="54"/>
        <v>0.35986750000000056</v>
      </c>
      <c r="S192" s="1">
        <f t="shared" si="54"/>
        <v>0.22412323529411809</v>
      </c>
      <c r="T192" s="1">
        <f t="shared" si="54"/>
        <v>0.13957308823529446</v>
      </c>
      <c r="U192" s="1">
        <f t="shared" si="54"/>
        <v>7.5000029411764826E-2</v>
      </c>
      <c r="X192" s="1">
        <f t="shared" si="52"/>
        <v>0.49102953068018224</v>
      </c>
      <c r="Y192" s="1">
        <f t="shared" si="55"/>
        <v>0.37967091013139259</v>
      </c>
      <c r="Z192" s="1">
        <f t="shared" si="55"/>
        <v>0.2954657340538831</v>
      </c>
      <c r="AA192" s="1">
        <f t="shared" si="55"/>
        <v>0.22457292802116643</v>
      </c>
      <c r="AB192" s="1">
        <f t="shared" si="55"/>
        <v>0.16475436261295176</v>
      </c>
      <c r="AC192" s="1">
        <f t="shared" si="55"/>
        <v>0.11394735626595291</v>
      </c>
      <c r="AD192" s="1">
        <f t="shared" si="55"/>
        <v>5.057293693955358E-2</v>
      </c>
      <c r="AE192" s="1">
        <f t="shared" si="55"/>
        <v>3.2116650659237245E-2</v>
      </c>
      <c r="AF192" s="1">
        <f t="shared" si="55"/>
        <v>1.4535331983310829E-2</v>
      </c>
      <c r="AG192" s="1">
        <f t="shared" si="55"/>
        <v>7.8655257997966351E-3</v>
      </c>
      <c r="AH192" s="1">
        <f t="shared" si="55"/>
        <v>5.9153360773758776E-3</v>
      </c>
    </row>
    <row r="193" spans="1:34" x14ac:dyDescent="0.2">
      <c r="A193">
        <v>6145000</v>
      </c>
      <c r="B193">
        <v>455000</v>
      </c>
      <c r="C193">
        <v>25.363013777014299</v>
      </c>
      <c r="E193">
        <f t="shared" si="40"/>
        <v>145.41424712867718</v>
      </c>
      <c r="F193">
        <f t="shared" si="41"/>
        <v>0</v>
      </c>
      <c r="G193">
        <f t="shared" si="42"/>
        <v>4.729182586439129E-5</v>
      </c>
      <c r="H193">
        <f t="shared" si="43"/>
        <v>5.2876951615629568E-3</v>
      </c>
      <c r="K193" s="1">
        <f t="shared" si="50"/>
        <v>6.2229999999999999</v>
      </c>
      <c r="L193" s="1">
        <f t="shared" si="54"/>
        <v>5.9939999999999998</v>
      </c>
      <c r="M193" s="1">
        <f t="shared" si="54"/>
        <v>4.8959999999999999</v>
      </c>
      <c r="N193" s="1">
        <f t="shared" si="54"/>
        <v>3.577</v>
      </c>
      <c r="O193" s="1">
        <f t="shared" si="54"/>
        <v>1.8220000000000001</v>
      </c>
      <c r="P193" s="1">
        <f t="shared" si="54"/>
        <v>1.0960000000000001</v>
      </c>
      <c r="Q193" s="1">
        <f t="shared" si="54"/>
        <v>0.45589561905011655</v>
      </c>
      <c r="R193" s="1">
        <f t="shared" si="54"/>
        <v>0.26030911176106619</v>
      </c>
      <c r="S193" s="1">
        <f t="shared" si="54"/>
        <v>0.15434972754961768</v>
      </c>
      <c r="T193" s="1">
        <f t="shared" si="54"/>
        <v>9.0961576403003508E-2</v>
      </c>
      <c r="U193" s="1">
        <f t="shared" si="54"/>
        <v>5.6108726439541165E-2</v>
      </c>
      <c r="X193" s="1">
        <f t="shared" si="52"/>
        <v>0.49102953068018224</v>
      </c>
      <c r="Y193" s="1">
        <f t="shared" si="55"/>
        <v>0.37967091013139259</v>
      </c>
      <c r="Z193" s="1">
        <f t="shared" si="55"/>
        <v>0.2954657340538831</v>
      </c>
      <c r="AA193" s="1">
        <f t="shared" si="55"/>
        <v>0.22457292802116643</v>
      </c>
      <c r="AB193" s="1">
        <f t="shared" si="55"/>
        <v>0.16475436261295176</v>
      </c>
      <c r="AC193" s="1">
        <f t="shared" si="55"/>
        <v>0.11394735626595291</v>
      </c>
      <c r="AD193" s="1">
        <f t="shared" si="55"/>
        <v>4.0785723664387367E-2</v>
      </c>
      <c r="AE193" s="1">
        <f t="shared" si="55"/>
        <v>2.6199927639421982E-2</v>
      </c>
      <c r="AF193" s="1">
        <f t="shared" si="55"/>
        <v>1.0744071880648893E-2</v>
      </c>
      <c r="AG193" s="1">
        <f t="shared" si="55"/>
        <v>5.7088391517464733E-3</v>
      </c>
      <c r="AH193" s="1">
        <f t="shared" si="55"/>
        <v>4.8337664284955019E-3</v>
      </c>
    </row>
    <row r="194" spans="1:34" x14ac:dyDescent="0.2">
      <c r="A194">
        <v>6145000</v>
      </c>
      <c r="B194">
        <v>465000</v>
      </c>
      <c r="C194">
        <v>25.1753086749418</v>
      </c>
      <c r="E194">
        <f t="shared" si="40"/>
        <v>137.4676080682282</v>
      </c>
      <c r="F194">
        <f t="shared" si="41"/>
        <v>0</v>
      </c>
      <c r="G194">
        <f t="shared" si="42"/>
        <v>5.2917491407025438E-5</v>
      </c>
      <c r="H194">
        <f t="shared" si="43"/>
        <v>5.8729123949490042E-3</v>
      </c>
      <c r="K194" s="1">
        <f t="shared" si="50"/>
        <v>6.2229999999999999</v>
      </c>
      <c r="L194" s="1">
        <f t="shared" ref="L194:U203" si="56">L$2+L$3*$C194</f>
        <v>5.9939999999999998</v>
      </c>
      <c r="M194" s="1">
        <f t="shared" si="56"/>
        <v>4.8959999999999999</v>
      </c>
      <c r="N194" s="1">
        <f t="shared" si="56"/>
        <v>3.577</v>
      </c>
      <c r="O194" s="1">
        <f t="shared" si="56"/>
        <v>1.8220000000000001</v>
      </c>
      <c r="P194" s="1">
        <f t="shared" si="56"/>
        <v>1.0960000000000001</v>
      </c>
      <c r="Q194" s="1">
        <f t="shared" si="56"/>
        <v>0.44964128504906087</v>
      </c>
      <c r="R194" s="1">
        <f t="shared" si="56"/>
        <v>0.25510780338263728</v>
      </c>
      <c r="S194" s="1">
        <f t="shared" si="56"/>
        <v>0.15070449446736972</v>
      </c>
      <c r="T194" s="1">
        <f t="shared" si="56"/>
        <v>8.8421926371962556E-2</v>
      </c>
      <c r="U194" s="1">
        <f t="shared" si="56"/>
        <v>5.5121773012843975E-2</v>
      </c>
      <c r="X194" s="1">
        <f t="shared" si="52"/>
        <v>0.49102953068018224</v>
      </c>
      <c r="Y194" s="1">
        <f t="shared" ref="Y194:AH203" si="57">SQRT(Y$2+2*Y$3*$C194+Y$4*$C194^2+Y$5)</f>
        <v>0.37967091013139259</v>
      </c>
      <c r="Z194" s="1">
        <f t="shared" si="57"/>
        <v>0.2954657340538831</v>
      </c>
      <c r="AA194" s="1">
        <f t="shared" si="57"/>
        <v>0.22457292802116643</v>
      </c>
      <c r="AB194" s="1">
        <f t="shared" si="57"/>
        <v>0.16475436261295176</v>
      </c>
      <c r="AC194" s="1">
        <f t="shared" si="57"/>
        <v>0.11394735626595291</v>
      </c>
      <c r="AD194" s="1">
        <f t="shared" si="57"/>
        <v>4.1630163084669519E-2</v>
      </c>
      <c r="AE194" s="1">
        <f t="shared" si="57"/>
        <v>2.673943255815342E-2</v>
      </c>
      <c r="AF194" s="1">
        <f t="shared" si="57"/>
        <v>1.1147140437079622E-2</v>
      </c>
      <c r="AG194" s="1">
        <f t="shared" si="57"/>
        <v>5.9337920038792973E-3</v>
      </c>
      <c r="AH194" s="1">
        <f t="shared" si="57"/>
        <v>4.9251772568581799E-3</v>
      </c>
    </row>
    <row r="195" spans="1:34" x14ac:dyDescent="0.2">
      <c r="A195">
        <v>6145000</v>
      </c>
      <c r="B195">
        <v>475000</v>
      </c>
      <c r="C195">
        <v>25.1246914333767</v>
      </c>
      <c r="E195">
        <f t="shared" si="40"/>
        <v>129.8051742728309</v>
      </c>
      <c r="F195">
        <f t="shared" si="41"/>
        <v>0</v>
      </c>
      <c r="G195">
        <f t="shared" si="42"/>
        <v>5.9349353272720624E-5</v>
      </c>
      <c r="H195">
        <f t="shared" si="43"/>
        <v>6.5734928978383846E-3</v>
      </c>
      <c r="K195" s="1">
        <f t="shared" si="50"/>
        <v>6.2229999999999999</v>
      </c>
      <c r="L195" s="1">
        <f t="shared" si="56"/>
        <v>5.9939999999999998</v>
      </c>
      <c r="M195" s="1">
        <f t="shared" si="56"/>
        <v>4.8959999999999999</v>
      </c>
      <c r="N195" s="1">
        <f t="shared" si="56"/>
        <v>3.577</v>
      </c>
      <c r="O195" s="1">
        <f t="shared" si="56"/>
        <v>1.8220000000000001</v>
      </c>
      <c r="P195" s="1">
        <f t="shared" si="56"/>
        <v>1.0960000000000001</v>
      </c>
      <c r="Q195" s="1">
        <f t="shared" si="56"/>
        <v>0.44795471856011171</v>
      </c>
      <c r="R195" s="1">
        <f t="shared" si="56"/>
        <v>0.25370519961886828</v>
      </c>
      <c r="S195" s="1">
        <f t="shared" si="56"/>
        <v>0.14972150763617553</v>
      </c>
      <c r="T195" s="1">
        <f t="shared" si="56"/>
        <v>8.7737075093586803E-2</v>
      </c>
      <c r="U195" s="1">
        <f t="shared" si="56"/>
        <v>5.4855627556694694E-2</v>
      </c>
      <c r="X195" s="1">
        <f t="shared" si="52"/>
        <v>0.49102953068018224</v>
      </c>
      <c r="Y195" s="1">
        <f t="shared" si="57"/>
        <v>0.37967091013139259</v>
      </c>
      <c r="Z195" s="1">
        <f t="shared" si="57"/>
        <v>0.2954657340538831</v>
      </c>
      <c r="AA195" s="1">
        <f t="shared" si="57"/>
        <v>0.22457292802116643</v>
      </c>
      <c r="AB195" s="1">
        <f t="shared" si="57"/>
        <v>0.16475436261295176</v>
      </c>
      <c r="AC195" s="1">
        <f t="shared" si="57"/>
        <v>0.11394735626595291</v>
      </c>
      <c r="AD195" s="1">
        <f t="shared" si="57"/>
        <v>4.187857377786601E-2</v>
      </c>
      <c r="AE195" s="1">
        <f t="shared" si="57"/>
        <v>2.6897789488969405E-2</v>
      </c>
      <c r="AF195" s="1">
        <f t="shared" si="57"/>
        <v>1.1263803629133359E-2</v>
      </c>
      <c r="AG195" s="1">
        <f t="shared" si="57"/>
        <v>5.9988890492953702E-3</v>
      </c>
      <c r="AH195" s="1">
        <f t="shared" si="57"/>
        <v>4.9521127090644945E-3</v>
      </c>
    </row>
    <row r="196" spans="1:34" x14ac:dyDescent="0.2">
      <c r="A196">
        <v>6145000</v>
      </c>
      <c r="B196">
        <v>485000</v>
      </c>
      <c r="C196">
        <v>25.7146067672901</v>
      </c>
      <c r="E196">
        <f t="shared" si="40"/>
        <v>122.4802974686133</v>
      </c>
      <c r="F196">
        <f t="shared" si="41"/>
        <v>0</v>
      </c>
      <c r="G196">
        <f t="shared" si="42"/>
        <v>6.6660341631259132E-5</v>
      </c>
      <c r="H196">
        <f t="shared" si="43"/>
        <v>7.5566079869176603E-3</v>
      </c>
      <c r="K196" s="1">
        <f t="shared" si="50"/>
        <v>6.2229999999999999</v>
      </c>
      <c r="L196" s="1">
        <f t="shared" si="56"/>
        <v>5.9939999999999998</v>
      </c>
      <c r="M196" s="1">
        <f t="shared" si="56"/>
        <v>4.8959999999999999</v>
      </c>
      <c r="N196" s="1">
        <f t="shared" si="56"/>
        <v>3.577</v>
      </c>
      <c r="O196" s="1">
        <f t="shared" si="56"/>
        <v>1.8220000000000001</v>
      </c>
      <c r="P196" s="1">
        <f t="shared" si="56"/>
        <v>1.0960000000000001</v>
      </c>
      <c r="Q196" s="1">
        <f t="shared" si="56"/>
        <v>0.46761069748610617</v>
      </c>
      <c r="R196" s="1">
        <f t="shared" si="56"/>
        <v>0.2700517535216086</v>
      </c>
      <c r="S196" s="1">
        <f t="shared" si="56"/>
        <v>0.16117766342077372</v>
      </c>
      <c r="T196" s="1">
        <f t="shared" si="56"/>
        <v>9.5718629561435065E-2</v>
      </c>
      <c r="U196" s="1">
        <f t="shared" si="56"/>
        <v>5.795740238241133E-2</v>
      </c>
      <c r="X196" s="1">
        <f t="shared" si="52"/>
        <v>0.49102953068018224</v>
      </c>
      <c r="Y196" s="1">
        <f t="shared" si="57"/>
        <v>0.37967091013139259</v>
      </c>
      <c r="Z196" s="1">
        <f t="shared" si="57"/>
        <v>0.2954657340538831</v>
      </c>
      <c r="AA196" s="1">
        <f t="shared" si="57"/>
        <v>0.22457292802116643</v>
      </c>
      <c r="AB196" s="1">
        <f t="shared" si="57"/>
        <v>0.16475436261295176</v>
      </c>
      <c r="AC196" s="1">
        <f t="shared" si="57"/>
        <v>0.11394735626595291</v>
      </c>
      <c r="AD196" s="1">
        <f t="shared" si="57"/>
        <v>3.9549881566891709E-2</v>
      </c>
      <c r="AE196" s="1">
        <f t="shared" si="57"/>
        <v>2.5404453271907004E-2</v>
      </c>
      <c r="AF196" s="1">
        <f t="shared" si="57"/>
        <v>1.0129310414520457E-2</v>
      </c>
      <c r="AG196" s="1">
        <f t="shared" si="57"/>
        <v>5.3659630258112911E-3</v>
      </c>
      <c r="AH196" s="1">
        <f t="shared" si="57"/>
        <v>4.7005315342389222E-3</v>
      </c>
    </row>
    <row r="197" spans="1:34" x14ac:dyDescent="0.2">
      <c r="A197">
        <v>6145000</v>
      </c>
      <c r="B197">
        <v>495000</v>
      </c>
      <c r="C197">
        <v>26.300000062355601</v>
      </c>
      <c r="E197">
        <f t="shared" si="40"/>
        <v>115.55718613742721</v>
      </c>
      <c r="F197">
        <f t="shared" si="41"/>
        <v>0</v>
      </c>
      <c r="G197">
        <f t="shared" si="42"/>
        <v>7.4886939809568507E-5</v>
      </c>
      <c r="H197">
        <f t="shared" si="43"/>
        <v>8.6824302659180962E-3</v>
      </c>
      <c r="K197" s="1">
        <f t="shared" si="50"/>
        <v>6.2229999999999999</v>
      </c>
      <c r="L197" s="1">
        <f t="shared" si="56"/>
        <v>5.9939999999999998</v>
      </c>
      <c r="M197" s="1">
        <f t="shared" si="56"/>
        <v>4.8959999999999999</v>
      </c>
      <c r="N197" s="1">
        <f t="shared" si="56"/>
        <v>3.577</v>
      </c>
      <c r="O197" s="1">
        <f t="shared" si="56"/>
        <v>1.8220000000000001</v>
      </c>
      <c r="P197" s="1">
        <f t="shared" si="56"/>
        <v>1.0960000000000001</v>
      </c>
      <c r="Q197" s="1">
        <f t="shared" si="56"/>
        <v>0.48711600207768868</v>
      </c>
      <c r="R197" s="1">
        <f t="shared" si="56"/>
        <v>0.28627300172787362</v>
      </c>
      <c r="S197" s="1">
        <f t="shared" si="56"/>
        <v>0.17254600121094571</v>
      </c>
      <c r="T197" s="1">
        <f t="shared" si="56"/>
        <v>0.10363900084367128</v>
      </c>
      <c r="U197" s="1">
        <f t="shared" si="56"/>
        <v>6.1035400327865738E-2</v>
      </c>
      <c r="X197" s="1">
        <f t="shared" si="52"/>
        <v>0.49102953068018224</v>
      </c>
      <c r="Y197" s="1">
        <f t="shared" si="57"/>
        <v>0.37967091013139259</v>
      </c>
      <c r="Z197" s="1">
        <f t="shared" si="57"/>
        <v>0.2954657340538831</v>
      </c>
      <c r="AA197" s="1">
        <f t="shared" si="57"/>
        <v>0.22457292802116643</v>
      </c>
      <c r="AB197" s="1">
        <f t="shared" si="57"/>
        <v>0.16475436261295176</v>
      </c>
      <c r="AC197" s="1">
        <f t="shared" si="57"/>
        <v>0.11394735626595291</v>
      </c>
      <c r="AD197" s="1">
        <f t="shared" si="57"/>
        <v>3.8584854515094254E-2</v>
      </c>
      <c r="AE197" s="1">
        <f t="shared" si="57"/>
        <v>2.4759816214015119E-2</v>
      </c>
      <c r="AF197" s="1">
        <f t="shared" si="57"/>
        <v>9.5879142452549738E-3</v>
      </c>
      <c r="AG197" s="1">
        <f t="shared" si="57"/>
        <v>5.0673207794157222E-3</v>
      </c>
      <c r="AH197" s="1">
        <f t="shared" si="57"/>
        <v>4.5977135595092001E-3</v>
      </c>
    </row>
    <row r="198" spans="1:34" x14ac:dyDescent="0.2">
      <c r="A198">
        <v>6145000</v>
      </c>
      <c r="B198">
        <v>505000</v>
      </c>
      <c r="C198">
        <v>25.562930879921701</v>
      </c>
      <c r="E198">
        <f t="shared" si="40"/>
        <v>109.11234241826175</v>
      </c>
      <c r="F198">
        <f t="shared" si="41"/>
        <v>0</v>
      </c>
      <c r="G198">
        <f t="shared" si="42"/>
        <v>8.3994769266733344E-5</v>
      </c>
      <c r="H198">
        <f t="shared" si="43"/>
        <v>9.4654737988510221E-3</v>
      </c>
      <c r="K198" s="1">
        <f t="shared" si="50"/>
        <v>6.2229999999999999</v>
      </c>
      <c r="L198" s="1">
        <f t="shared" si="56"/>
        <v>5.9939999999999998</v>
      </c>
      <c r="M198" s="1">
        <f t="shared" si="56"/>
        <v>4.8959999999999999</v>
      </c>
      <c r="N198" s="1">
        <f t="shared" si="56"/>
        <v>3.577</v>
      </c>
      <c r="O198" s="1">
        <f t="shared" si="56"/>
        <v>1.8220000000000001</v>
      </c>
      <c r="P198" s="1">
        <f t="shared" si="56"/>
        <v>1.0960000000000001</v>
      </c>
      <c r="Q198" s="1">
        <f t="shared" si="56"/>
        <v>0.46255685691899118</v>
      </c>
      <c r="R198" s="1">
        <f t="shared" si="56"/>
        <v>0.26584881468263033</v>
      </c>
      <c r="S198" s="1">
        <f t="shared" si="56"/>
        <v>0.15823211768807943</v>
      </c>
      <c r="T198" s="1">
        <f t="shared" si="56"/>
        <v>9.3666454805340638E-2</v>
      </c>
      <c r="U198" s="1">
        <f t="shared" si="56"/>
        <v>5.7159890566628305E-2</v>
      </c>
      <c r="X198" s="1">
        <f t="shared" si="52"/>
        <v>0.49102953068018224</v>
      </c>
      <c r="Y198" s="1">
        <f t="shared" si="57"/>
        <v>0.37967091013139259</v>
      </c>
      <c r="Z198" s="1">
        <f t="shared" si="57"/>
        <v>0.2954657340538831</v>
      </c>
      <c r="AA198" s="1">
        <f t="shared" si="57"/>
        <v>0.22457292802116643</v>
      </c>
      <c r="AB198" s="1">
        <f t="shared" si="57"/>
        <v>0.16475436261295176</v>
      </c>
      <c r="AC198" s="1">
        <f t="shared" si="57"/>
        <v>0.11394735626595291</v>
      </c>
      <c r="AD198" s="1">
        <f t="shared" si="57"/>
        <v>4.0025656644104818E-2</v>
      </c>
      <c r="AE198" s="1">
        <f t="shared" si="57"/>
        <v>2.5711949861704733E-2</v>
      </c>
      <c r="AF198" s="1">
        <f t="shared" si="57"/>
        <v>1.0370519920252556E-2</v>
      </c>
      <c r="AG198" s="1">
        <f t="shared" si="57"/>
        <v>5.5004025094276951E-3</v>
      </c>
      <c r="AH198" s="1">
        <f t="shared" si="57"/>
        <v>4.7517289665172631E-3</v>
      </c>
    </row>
    <row r="199" spans="1:34" x14ac:dyDescent="0.2">
      <c r="A199">
        <v>6145000</v>
      </c>
      <c r="B199">
        <v>515000</v>
      </c>
      <c r="C199">
        <v>25.888775416782899</v>
      </c>
      <c r="E199">
        <f t="shared" si="40"/>
        <v>103.23537798642479</v>
      </c>
      <c r="F199">
        <f t="shared" si="41"/>
        <v>0</v>
      </c>
      <c r="G199">
        <f t="shared" si="42"/>
        <v>9.3830254764488546E-5</v>
      </c>
      <c r="H199">
        <f t="shared" si="43"/>
        <v>1.0708629033321671E-2</v>
      </c>
      <c r="K199" s="1">
        <f t="shared" si="50"/>
        <v>6.2229999999999999</v>
      </c>
      <c r="L199" s="1">
        <f t="shared" si="56"/>
        <v>5.9939999999999998</v>
      </c>
      <c r="M199" s="1">
        <f t="shared" si="56"/>
        <v>4.8959999999999999</v>
      </c>
      <c r="N199" s="1">
        <f t="shared" si="56"/>
        <v>3.577</v>
      </c>
      <c r="O199" s="1">
        <f t="shared" si="56"/>
        <v>1.8220000000000001</v>
      </c>
      <c r="P199" s="1">
        <f t="shared" si="56"/>
        <v>1.0960000000000001</v>
      </c>
      <c r="Q199" s="1">
        <f t="shared" si="56"/>
        <v>0.47341399688720631</v>
      </c>
      <c r="R199" s="1">
        <f t="shared" si="56"/>
        <v>0.27487796679905407</v>
      </c>
      <c r="S199" s="1">
        <f t="shared" si="56"/>
        <v>0.16456001859392394</v>
      </c>
      <c r="T199" s="1">
        <f t="shared" si="56"/>
        <v>9.8075131389072645E-2</v>
      </c>
      <c r="U199" s="1">
        <f t="shared" si="56"/>
        <v>5.8873181141444478E-2</v>
      </c>
      <c r="X199" s="1">
        <f t="shared" si="52"/>
        <v>0.49102953068018224</v>
      </c>
      <c r="Y199" s="1">
        <f t="shared" si="57"/>
        <v>0.37967091013139259</v>
      </c>
      <c r="Z199" s="1">
        <f t="shared" si="57"/>
        <v>0.2954657340538831</v>
      </c>
      <c r="AA199" s="1">
        <f t="shared" si="57"/>
        <v>0.22457292802116643</v>
      </c>
      <c r="AB199" s="1">
        <f t="shared" si="57"/>
        <v>0.16475436261295176</v>
      </c>
      <c r="AC199" s="1">
        <f t="shared" si="57"/>
        <v>0.11394735626595291</v>
      </c>
      <c r="AD199" s="1">
        <f t="shared" si="57"/>
        <v>3.9115473372117619E-2</v>
      </c>
      <c r="AE199" s="1">
        <f t="shared" si="57"/>
        <v>2.5120966774413896E-2</v>
      </c>
      <c r="AF199" s="1">
        <f t="shared" si="57"/>
        <v>9.9010599572159873E-3</v>
      </c>
      <c r="AG199" s="1">
        <f t="shared" si="57"/>
        <v>5.2390669850357167E-3</v>
      </c>
      <c r="AH199" s="1">
        <f t="shared" si="57"/>
        <v>4.6539464366160401E-3</v>
      </c>
    </row>
    <row r="200" spans="1:34" x14ac:dyDescent="0.2">
      <c r="A200">
        <v>6145000</v>
      </c>
      <c r="B200">
        <v>525000</v>
      </c>
      <c r="C200">
        <v>25.7677776972453</v>
      </c>
      <c r="E200">
        <f t="shared" si="40"/>
        <v>98.028481922347453</v>
      </c>
      <c r="F200">
        <f t="shared" si="41"/>
        <v>0</v>
      </c>
      <c r="G200">
        <f t="shared" si="42"/>
        <v>1.0406278525417526E-4</v>
      </c>
      <c r="H200">
        <f t="shared" si="43"/>
        <v>1.1820936415200668E-2</v>
      </c>
      <c r="K200" s="1">
        <f t="shared" si="50"/>
        <v>6.2229999999999999</v>
      </c>
      <c r="L200" s="1">
        <f t="shared" si="56"/>
        <v>5.9939999999999998</v>
      </c>
      <c r="M200" s="1">
        <f t="shared" si="56"/>
        <v>4.8959999999999999</v>
      </c>
      <c r="N200" s="1">
        <f t="shared" si="56"/>
        <v>3.577</v>
      </c>
      <c r="O200" s="1">
        <f t="shared" si="56"/>
        <v>1.8220000000000001</v>
      </c>
      <c r="P200" s="1">
        <f t="shared" si="56"/>
        <v>1.0960000000000001</v>
      </c>
      <c r="Q200" s="1">
        <f t="shared" si="56"/>
        <v>0.46938235287221353</v>
      </c>
      <c r="R200" s="1">
        <f t="shared" si="56"/>
        <v>0.2715251199906672</v>
      </c>
      <c r="S200" s="1">
        <f t="shared" si="56"/>
        <v>0.16221024288050373</v>
      </c>
      <c r="T200" s="1">
        <f t="shared" si="56"/>
        <v>9.6438032243728933E-2</v>
      </c>
      <c r="U200" s="1">
        <f t="shared" si="56"/>
        <v>5.8236975132115773E-2</v>
      </c>
      <c r="X200" s="1">
        <f t="shared" si="52"/>
        <v>0.49102953068018224</v>
      </c>
      <c r="Y200" s="1">
        <f t="shared" si="57"/>
        <v>0.37967091013139259</v>
      </c>
      <c r="Z200" s="1">
        <f t="shared" si="57"/>
        <v>0.2954657340538831</v>
      </c>
      <c r="AA200" s="1">
        <f t="shared" si="57"/>
        <v>0.22457292802116643</v>
      </c>
      <c r="AB200" s="1">
        <f t="shared" si="57"/>
        <v>0.16475436261295176</v>
      </c>
      <c r="AC200" s="1">
        <f t="shared" si="57"/>
        <v>0.11394735626595291</v>
      </c>
      <c r="AD200" s="1">
        <f t="shared" si="57"/>
        <v>3.940439358569911E-2</v>
      </c>
      <c r="AE200" s="1">
        <f t="shared" si="57"/>
        <v>2.5309903475847703E-2</v>
      </c>
      <c r="AF200" s="1">
        <f t="shared" si="57"/>
        <v>1.0053944406750323E-2</v>
      </c>
      <c r="AG200" s="1">
        <f t="shared" si="57"/>
        <v>5.3240132054871402E-3</v>
      </c>
      <c r="AH200" s="1">
        <f t="shared" si="57"/>
        <v>4.6849083321810472E-3</v>
      </c>
    </row>
    <row r="201" spans="1:34" x14ac:dyDescent="0.2">
      <c r="A201">
        <v>6145000</v>
      </c>
      <c r="B201">
        <v>535000</v>
      </c>
      <c r="C201">
        <v>25.150537695935999</v>
      </c>
      <c r="E201">
        <f t="shared" ref="E201:E264" si="58">(SQRT(($A201-E$1)^2+($B201-E$2)^2)/1000)</f>
        <v>93.603543031233599</v>
      </c>
      <c r="F201">
        <f t="shared" ref="F201:F264" si="59">IF(E201=0,1,0)</f>
        <v>0</v>
      </c>
      <c r="G201">
        <f t="shared" ref="G201:G264" si="60">IF($F$618=0,1/E201^2,F201)</f>
        <v>1.1413410157137107E-4</v>
      </c>
      <c r="H201">
        <f t="shared" ref="H201:H264" si="61">G201/$G$618*C201</f>
        <v>1.2654417807980432E-2</v>
      </c>
      <c r="K201" s="1">
        <f t="shared" si="50"/>
        <v>6.2229999999999999</v>
      </c>
      <c r="L201" s="1">
        <f t="shared" si="56"/>
        <v>5.9939999999999998</v>
      </c>
      <c r="M201" s="1">
        <f t="shared" si="56"/>
        <v>4.8959999999999999</v>
      </c>
      <c r="N201" s="1">
        <f t="shared" si="56"/>
        <v>3.577</v>
      </c>
      <c r="O201" s="1">
        <f t="shared" si="56"/>
        <v>1.8220000000000001</v>
      </c>
      <c r="P201" s="1">
        <f t="shared" si="56"/>
        <v>1.0960000000000001</v>
      </c>
      <c r="Q201" s="1">
        <f t="shared" si="56"/>
        <v>0.4488159160285875</v>
      </c>
      <c r="R201" s="1">
        <f t="shared" si="56"/>
        <v>0.25442139955438647</v>
      </c>
      <c r="S201" s="1">
        <f t="shared" si="56"/>
        <v>0.15022344205507709</v>
      </c>
      <c r="T201" s="1">
        <f t="shared" si="56"/>
        <v>8.8086775026014086E-2</v>
      </c>
      <c r="U201" s="1">
        <f t="shared" si="56"/>
        <v>5.4991527205231469E-2</v>
      </c>
      <c r="X201" s="1">
        <f t="shared" si="52"/>
        <v>0.49102953068018224</v>
      </c>
      <c r="Y201" s="1">
        <f t="shared" si="57"/>
        <v>0.37967091013139259</v>
      </c>
      <c r="Z201" s="1">
        <f t="shared" si="57"/>
        <v>0.2954657340538831</v>
      </c>
      <c r="AA201" s="1">
        <f t="shared" si="57"/>
        <v>0.22457292802116643</v>
      </c>
      <c r="AB201" s="1">
        <f t="shared" si="57"/>
        <v>0.16475436261295176</v>
      </c>
      <c r="AC201" s="1">
        <f t="shared" si="57"/>
        <v>0.11394735626595291</v>
      </c>
      <c r="AD201" s="1">
        <f t="shared" si="57"/>
        <v>4.1750657880575075E-2</v>
      </c>
      <c r="AE201" s="1">
        <f t="shared" si="57"/>
        <v>2.6816262154035982E-2</v>
      </c>
      <c r="AF201" s="1">
        <f t="shared" si="57"/>
        <v>1.1203827784588213E-2</v>
      </c>
      <c r="AG201" s="1">
        <f t="shared" si="57"/>
        <v>5.9654241341923885E-3</v>
      </c>
      <c r="AH201" s="1">
        <f t="shared" si="57"/>
        <v>4.9382402662583053E-3</v>
      </c>
    </row>
    <row r="202" spans="1:34" x14ac:dyDescent="0.2">
      <c r="A202">
        <v>6145000</v>
      </c>
      <c r="B202">
        <v>545000</v>
      </c>
      <c r="C202">
        <v>25.252857044764902</v>
      </c>
      <c r="E202">
        <f t="shared" si="58"/>
        <v>90.075875060972905</v>
      </c>
      <c r="F202">
        <f t="shared" si="59"/>
        <v>0</v>
      </c>
      <c r="G202">
        <f t="shared" si="60"/>
        <v>1.2324889103346997E-4</v>
      </c>
      <c r="H202">
        <f t="shared" si="61"/>
        <v>1.372059708021198E-2</v>
      </c>
      <c r="K202" s="1">
        <f t="shared" si="50"/>
        <v>6.2229999999999999</v>
      </c>
      <c r="L202" s="1">
        <f t="shared" si="56"/>
        <v>5.9939999999999998</v>
      </c>
      <c r="M202" s="1">
        <f t="shared" si="56"/>
        <v>4.8959999999999999</v>
      </c>
      <c r="N202" s="1">
        <f t="shared" si="56"/>
        <v>3.577</v>
      </c>
      <c r="O202" s="1">
        <f t="shared" si="56"/>
        <v>1.8220000000000001</v>
      </c>
      <c r="P202" s="1">
        <f t="shared" si="56"/>
        <v>1.0960000000000001</v>
      </c>
      <c r="Q202" s="1">
        <f t="shared" si="56"/>
        <v>0.45222519673156658</v>
      </c>
      <c r="R202" s="1">
        <f t="shared" si="56"/>
        <v>0.2572566687104354</v>
      </c>
      <c r="S202" s="1">
        <f t="shared" si="56"/>
        <v>0.15221048380933438</v>
      </c>
      <c r="T202" s="1">
        <f t="shared" si="56"/>
        <v>8.9471155815669168E-2</v>
      </c>
      <c r="U202" s="1">
        <f t="shared" si="56"/>
        <v>5.5529522341373858E-2</v>
      </c>
      <c r="X202" s="1">
        <f t="shared" si="52"/>
        <v>0.49102953068018224</v>
      </c>
      <c r="Y202" s="1">
        <f t="shared" si="57"/>
        <v>0.37967091013139259</v>
      </c>
      <c r="Z202" s="1">
        <f t="shared" si="57"/>
        <v>0.2954657340538831</v>
      </c>
      <c r="AA202" s="1">
        <f t="shared" si="57"/>
        <v>0.22457292802116643</v>
      </c>
      <c r="AB202" s="1">
        <f t="shared" si="57"/>
        <v>0.16475436261295176</v>
      </c>
      <c r="AC202" s="1">
        <f t="shared" si="57"/>
        <v>0.11394735626595291</v>
      </c>
      <c r="AD202" s="1">
        <f t="shared" si="57"/>
        <v>4.1266425083095283E-2</v>
      </c>
      <c r="AE202" s="1">
        <f t="shared" si="57"/>
        <v>2.6507296117909595E-2</v>
      </c>
      <c r="AF202" s="1">
        <f t="shared" si="57"/>
        <v>1.0974827830921491E-2</v>
      </c>
      <c r="AG202" s="1">
        <f t="shared" si="57"/>
        <v>5.8376295185237652E-3</v>
      </c>
      <c r="AH202" s="1">
        <f t="shared" si="57"/>
        <v>4.885772223704672E-3</v>
      </c>
    </row>
    <row r="203" spans="1:34" x14ac:dyDescent="0.2">
      <c r="A203">
        <v>6145000</v>
      </c>
      <c r="B203">
        <v>555000</v>
      </c>
      <c r="C203">
        <v>25.363235277288101</v>
      </c>
      <c r="E203">
        <f t="shared" si="58"/>
        <v>87.554002010187972</v>
      </c>
      <c r="F203">
        <f t="shared" si="59"/>
        <v>0</v>
      </c>
      <c r="G203">
        <f t="shared" si="60"/>
        <v>1.3045117519411921E-4</v>
      </c>
      <c r="H203">
        <f t="shared" si="61"/>
        <v>1.4585862552900376E-2</v>
      </c>
      <c r="K203" s="1">
        <f t="shared" si="50"/>
        <v>6.2229999999999999</v>
      </c>
      <c r="L203" s="1">
        <f t="shared" si="56"/>
        <v>5.9939999999999998</v>
      </c>
      <c r="M203" s="1">
        <f t="shared" si="56"/>
        <v>4.8959999999999999</v>
      </c>
      <c r="N203" s="1">
        <f t="shared" si="56"/>
        <v>3.577</v>
      </c>
      <c r="O203" s="1">
        <f t="shared" si="56"/>
        <v>1.8220000000000001</v>
      </c>
      <c r="P203" s="1">
        <f t="shared" si="56"/>
        <v>1.0960000000000001</v>
      </c>
      <c r="Q203" s="1">
        <f t="shared" si="56"/>
        <v>0.45590299943923962</v>
      </c>
      <c r="R203" s="1">
        <f t="shared" si="56"/>
        <v>0.26031524953365326</v>
      </c>
      <c r="S203" s="1">
        <f t="shared" si="56"/>
        <v>0.1543540290849349</v>
      </c>
      <c r="T203" s="1">
        <f t="shared" si="56"/>
        <v>9.096457330170804E-2</v>
      </c>
      <c r="U203" s="1">
        <f t="shared" si="56"/>
        <v>5.6109891087980826E-2</v>
      </c>
      <c r="X203" s="1">
        <f t="shared" si="52"/>
        <v>0.49102953068018224</v>
      </c>
      <c r="Y203" s="1">
        <f t="shared" si="57"/>
        <v>0.37967091013139259</v>
      </c>
      <c r="Z203" s="1">
        <f t="shared" si="57"/>
        <v>0.2954657340538831</v>
      </c>
      <c r="AA203" s="1">
        <f t="shared" si="57"/>
        <v>0.22457292802116643</v>
      </c>
      <c r="AB203" s="1">
        <f t="shared" si="57"/>
        <v>0.16475436261295176</v>
      </c>
      <c r="AC203" s="1">
        <f t="shared" si="57"/>
        <v>0.11394735626595291</v>
      </c>
      <c r="AD203" s="1">
        <f t="shared" si="57"/>
        <v>4.0784800500571428E-2</v>
      </c>
      <c r="AE203" s="1">
        <f t="shared" si="57"/>
        <v>2.619933658998131E-2</v>
      </c>
      <c r="AF203" s="1">
        <f t="shared" si="57"/>
        <v>1.0743625065929416E-2</v>
      </c>
      <c r="AG203" s="1">
        <f t="shared" si="57"/>
        <v>5.7085897749712972E-3</v>
      </c>
      <c r="AH203" s="1">
        <f t="shared" si="57"/>
        <v>4.8336666367303121E-3</v>
      </c>
    </row>
    <row r="204" spans="1:34" x14ac:dyDescent="0.2">
      <c r="A204">
        <v>6145000</v>
      </c>
      <c r="B204">
        <v>565000</v>
      </c>
      <c r="C204">
        <v>25.454545338948598</v>
      </c>
      <c r="E204">
        <f t="shared" si="58"/>
        <v>86.126321574765981</v>
      </c>
      <c r="F204">
        <f t="shared" si="59"/>
        <v>0</v>
      </c>
      <c r="G204">
        <f t="shared" si="60"/>
        <v>1.3481189141635307E-4</v>
      </c>
      <c r="H204">
        <f t="shared" si="61"/>
        <v>1.512770394554792E-2</v>
      </c>
      <c r="K204" s="1">
        <f t="shared" si="50"/>
        <v>6.2229999999999999</v>
      </c>
      <c r="L204" s="1">
        <f t="shared" ref="L204:U213" si="62">L$2+L$3*$C204</f>
        <v>5.9939999999999998</v>
      </c>
      <c r="M204" s="1">
        <f t="shared" si="62"/>
        <v>4.8959999999999999</v>
      </c>
      <c r="N204" s="1">
        <f t="shared" si="62"/>
        <v>3.577</v>
      </c>
      <c r="O204" s="1">
        <f t="shared" si="62"/>
        <v>1.8220000000000001</v>
      </c>
      <c r="P204" s="1">
        <f t="shared" si="62"/>
        <v>1.0960000000000001</v>
      </c>
      <c r="Q204" s="1">
        <f t="shared" si="62"/>
        <v>0.45894545069376735</v>
      </c>
      <c r="R204" s="1">
        <f t="shared" si="62"/>
        <v>0.26284545134226567</v>
      </c>
      <c r="S204" s="1">
        <f t="shared" si="62"/>
        <v>0.15612727048238179</v>
      </c>
      <c r="T204" s="1">
        <f t="shared" si="62"/>
        <v>9.2199998435974539E-2</v>
      </c>
      <c r="U204" s="1">
        <f t="shared" si="62"/>
        <v>5.6589999392191712E-2</v>
      </c>
      <c r="X204" s="1">
        <f t="shared" si="52"/>
        <v>0.49102953068018224</v>
      </c>
      <c r="Y204" s="1">
        <f t="shared" ref="Y204:AH213" si="63">SQRT(Y$2+2*Y$3*$C204+Y$4*$C204^2+Y$5)</f>
        <v>0.37967091013139259</v>
      </c>
      <c r="Z204" s="1">
        <f t="shared" si="63"/>
        <v>0.2954657340538831</v>
      </c>
      <c r="AA204" s="1">
        <f t="shared" si="63"/>
        <v>0.22457292802116643</v>
      </c>
      <c r="AB204" s="1">
        <f t="shared" si="63"/>
        <v>0.16475436261295176</v>
      </c>
      <c r="AC204" s="1">
        <f t="shared" si="63"/>
        <v>0.11394735626595291</v>
      </c>
      <c r="AD204" s="1">
        <f t="shared" si="63"/>
        <v>4.0419392728766997E-2</v>
      </c>
      <c r="AE204" s="1">
        <f t="shared" si="63"/>
        <v>2.5965107194750561E-2</v>
      </c>
      <c r="AF204" s="1">
        <f t="shared" si="63"/>
        <v>1.0565533610112757E-2</v>
      </c>
      <c r="AG204" s="1">
        <f t="shared" si="63"/>
        <v>5.6092000614440451E-3</v>
      </c>
      <c r="AH204" s="1">
        <f t="shared" si="63"/>
        <v>4.7941941950108069E-3</v>
      </c>
    </row>
    <row r="205" spans="1:34" x14ac:dyDescent="0.2">
      <c r="A205">
        <v>6145000</v>
      </c>
      <c r="B205">
        <v>575000</v>
      </c>
      <c r="C205">
        <v>25.633333399675902</v>
      </c>
      <c r="E205">
        <f t="shared" si="58"/>
        <v>85.847441825601308</v>
      </c>
      <c r="F205">
        <f t="shared" si="59"/>
        <v>0</v>
      </c>
      <c r="G205">
        <f t="shared" si="60"/>
        <v>1.3568920056876763E-4</v>
      </c>
      <c r="H205">
        <f t="shared" si="61"/>
        <v>1.5333095494896304E-2</v>
      </c>
      <c r="K205" s="1">
        <f t="shared" si="50"/>
        <v>6.2229999999999999</v>
      </c>
      <c r="L205" s="1">
        <f t="shared" si="62"/>
        <v>5.9939999999999998</v>
      </c>
      <c r="M205" s="1">
        <f t="shared" si="62"/>
        <v>4.8959999999999999</v>
      </c>
      <c r="N205" s="1">
        <f t="shared" si="62"/>
        <v>3.577</v>
      </c>
      <c r="O205" s="1">
        <f t="shared" si="62"/>
        <v>1.8220000000000001</v>
      </c>
      <c r="P205" s="1">
        <f t="shared" si="62"/>
        <v>1.0960000000000001</v>
      </c>
      <c r="Q205" s="1">
        <f t="shared" si="62"/>
        <v>0.46490266887720111</v>
      </c>
      <c r="R205" s="1">
        <f t="shared" si="62"/>
        <v>0.26779966850501924</v>
      </c>
      <c r="S205" s="1">
        <f t="shared" si="62"/>
        <v>0.159599334621706</v>
      </c>
      <c r="T205" s="1">
        <f t="shared" si="62"/>
        <v>9.4619000897614991E-2</v>
      </c>
      <c r="U205" s="1">
        <f t="shared" si="62"/>
        <v>5.7530067015495887E-2</v>
      </c>
      <c r="X205" s="1">
        <f t="shared" si="52"/>
        <v>0.49102953068018224</v>
      </c>
      <c r="Y205" s="1">
        <f t="shared" si="63"/>
        <v>0.37967091013139259</v>
      </c>
      <c r="Z205" s="1">
        <f t="shared" si="63"/>
        <v>0.2954657340538831</v>
      </c>
      <c r="AA205" s="1">
        <f t="shared" si="63"/>
        <v>0.22457292802116643</v>
      </c>
      <c r="AB205" s="1">
        <f t="shared" si="63"/>
        <v>0.16475436261295176</v>
      </c>
      <c r="AC205" s="1">
        <f t="shared" si="63"/>
        <v>0.11394735626595291</v>
      </c>
      <c r="AD205" s="1">
        <f t="shared" si="63"/>
        <v>3.9793744413324873E-2</v>
      </c>
      <c r="AE205" s="1">
        <f t="shared" si="63"/>
        <v>2.5562334351972613E-2</v>
      </c>
      <c r="AF205" s="1">
        <f t="shared" si="63"/>
        <v>1.0253827905324678E-2</v>
      </c>
      <c r="AG205" s="1">
        <f t="shared" si="63"/>
        <v>5.4353376079467044E-3</v>
      </c>
      <c r="AH205" s="1">
        <f t="shared" si="63"/>
        <v>4.7267551482227475E-3</v>
      </c>
    </row>
    <row r="206" spans="1:34" x14ac:dyDescent="0.2">
      <c r="A206">
        <v>6145000</v>
      </c>
      <c r="B206">
        <v>585000</v>
      </c>
      <c r="C206">
        <v>25.227118669930199</v>
      </c>
      <c r="E206">
        <f t="shared" si="58"/>
        <v>86.728445552771205</v>
      </c>
      <c r="F206">
        <f t="shared" si="59"/>
        <v>0</v>
      </c>
      <c r="G206">
        <f t="shared" si="60"/>
        <v>1.3294648974993705E-4</v>
      </c>
      <c r="H206">
        <f t="shared" si="61"/>
        <v>1.4785090785661493E-2</v>
      </c>
      <c r="K206" s="1">
        <f t="shared" si="50"/>
        <v>6.2229999999999999</v>
      </c>
      <c r="L206" s="1">
        <f t="shared" si="62"/>
        <v>5.9939999999999998</v>
      </c>
      <c r="M206" s="1">
        <f t="shared" si="62"/>
        <v>4.8959999999999999</v>
      </c>
      <c r="N206" s="1">
        <f t="shared" si="62"/>
        <v>3.577</v>
      </c>
      <c r="O206" s="1">
        <f t="shared" si="62"/>
        <v>1.8220000000000001</v>
      </c>
      <c r="P206" s="1">
        <f t="shared" si="62"/>
        <v>1.0960000000000001</v>
      </c>
      <c r="Q206" s="1">
        <f t="shared" si="62"/>
        <v>0.45136759408207427</v>
      </c>
      <c r="R206" s="1">
        <f t="shared" si="62"/>
        <v>0.2565434583437658</v>
      </c>
      <c r="S206" s="1">
        <f t="shared" si="62"/>
        <v>0.15171064457004446</v>
      </c>
      <c r="T206" s="1">
        <f t="shared" si="62"/>
        <v>8.9122915604155639E-2</v>
      </c>
      <c r="U206" s="1">
        <f t="shared" si="62"/>
        <v>5.5394189966492993E-2</v>
      </c>
      <c r="X206" s="1">
        <f t="shared" si="52"/>
        <v>0.49102953068018224</v>
      </c>
      <c r="Y206" s="1">
        <f t="shared" si="63"/>
        <v>0.37967091013139259</v>
      </c>
      <c r="Z206" s="1">
        <f t="shared" si="63"/>
        <v>0.2954657340538831</v>
      </c>
      <c r="AA206" s="1">
        <f t="shared" si="63"/>
        <v>0.22457292802116643</v>
      </c>
      <c r="AB206" s="1">
        <f t="shared" si="63"/>
        <v>0.16475436261295176</v>
      </c>
      <c r="AC206" s="1">
        <f t="shared" si="63"/>
        <v>0.11394735626595291</v>
      </c>
      <c r="AD206" s="1">
        <f t="shared" si="63"/>
        <v>4.1384863974777905E-2</v>
      </c>
      <c r="AE206" s="1">
        <f t="shared" si="63"/>
        <v>2.6582920571896162E-2</v>
      </c>
      <c r="AF206" s="1">
        <f t="shared" si="63"/>
        <v>1.1031138971548457E-2</v>
      </c>
      <c r="AG206" s="1">
        <f t="shared" si="63"/>
        <v>5.8690565102479109E-3</v>
      </c>
      <c r="AH206" s="1">
        <f t="shared" si="63"/>
        <v>4.898598338419758E-3</v>
      </c>
    </row>
    <row r="207" spans="1:34" x14ac:dyDescent="0.2">
      <c r="A207">
        <v>6145000</v>
      </c>
      <c r="B207">
        <v>595000</v>
      </c>
      <c r="C207">
        <v>26.072222215158</v>
      </c>
      <c r="E207">
        <f t="shared" si="58"/>
        <v>88.73479175610882</v>
      </c>
      <c r="F207">
        <f t="shared" si="59"/>
        <v>0</v>
      </c>
      <c r="G207">
        <f t="shared" si="60"/>
        <v>1.2700245939805419E-4</v>
      </c>
      <c r="H207">
        <f t="shared" si="61"/>
        <v>1.4597203098542465E-2</v>
      </c>
      <c r="K207" s="1">
        <f t="shared" si="50"/>
        <v>6.2229999999999999</v>
      </c>
      <c r="L207" s="1">
        <f t="shared" si="62"/>
        <v>5.9939999999999998</v>
      </c>
      <c r="M207" s="1">
        <f t="shared" si="62"/>
        <v>4.8959999999999999</v>
      </c>
      <c r="N207" s="1">
        <f t="shared" si="62"/>
        <v>3.577</v>
      </c>
      <c r="O207" s="1">
        <f t="shared" si="62"/>
        <v>1.8220000000000001</v>
      </c>
      <c r="P207" s="1">
        <f t="shared" si="62"/>
        <v>1.0960000000000001</v>
      </c>
      <c r="Q207" s="1">
        <f t="shared" si="62"/>
        <v>0.47952644420906465</v>
      </c>
      <c r="R207" s="1">
        <f t="shared" si="62"/>
        <v>0.27996127758202816</v>
      </c>
      <c r="S207" s="1">
        <f t="shared" si="62"/>
        <v>0.16812255541836835</v>
      </c>
      <c r="T207" s="1">
        <f t="shared" si="62"/>
        <v>0.10055716657108776</v>
      </c>
      <c r="U207" s="1">
        <f t="shared" si="62"/>
        <v>5.9837744407300761E-2</v>
      </c>
      <c r="X207" s="1">
        <f t="shared" si="52"/>
        <v>0.49102953068018224</v>
      </c>
      <c r="Y207" s="1">
        <f t="shared" si="63"/>
        <v>0.37967091013139259</v>
      </c>
      <c r="Z207" s="1">
        <f t="shared" si="63"/>
        <v>0.2954657340538831</v>
      </c>
      <c r="AA207" s="1">
        <f t="shared" si="63"/>
        <v>0.22457292802116643</v>
      </c>
      <c r="AB207" s="1">
        <f t="shared" si="63"/>
        <v>0.16475436261295176</v>
      </c>
      <c r="AC207" s="1">
        <f t="shared" si="63"/>
        <v>0.11394735626595291</v>
      </c>
      <c r="AD207" s="1">
        <f t="shared" si="63"/>
        <v>3.8791485608285797E-2</v>
      </c>
      <c r="AE207" s="1">
        <f t="shared" si="63"/>
        <v>2.4905492267431703E-2</v>
      </c>
      <c r="AF207" s="1">
        <f t="shared" si="63"/>
        <v>9.7208078552072606E-3</v>
      </c>
      <c r="AG207" s="1">
        <f t="shared" si="63"/>
        <v>5.1394469818407187E-3</v>
      </c>
      <c r="AH207" s="1">
        <f t="shared" si="63"/>
        <v>4.619398634472506E-3</v>
      </c>
    </row>
    <row r="208" spans="1:34" x14ac:dyDescent="0.2">
      <c r="A208">
        <v>6145000</v>
      </c>
      <c r="B208">
        <v>605000</v>
      </c>
      <c r="C208">
        <v>26.1333332061768</v>
      </c>
      <c r="E208">
        <f t="shared" si="58"/>
        <v>91.792719035879969</v>
      </c>
      <c r="F208">
        <f t="shared" si="59"/>
        <v>0</v>
      </c>
      <c r="G208">
        <f t="shared" si="60"/>
        <v>1.1868163782485047E-4</v>
      </c>
      <c r="H208">
        <f t="shared" si="61"/>
        <v>1.3672810899527932E-2</v>
      </c>
      <c r="K208" s="1">
        <f t="shared" si="50"/>
        <v>6.2229999999999999</v>
      </c>
      <c r="L208" s="1">
        <f t="shared" si="62"/>
        <v>5.9939999999999998</v>
      </c>
      <c r="M208" s="1">
        <f t="shared" si="62"/>
        <v>4.8959999999999999</v>
      </c>
      <c r="N208" s="1">
        <f t="shared" si="62"/>
        <v>3.577</v>
      </c>
      <c r="O208" s="1">
        <f t="shared" si="62"/>
        <v>1.8220000000000001</v>
      </c>
      <c r="P208" s="1">
        <f t="shared" si="62"/>
        <v>1.0960000000000001</v>
      </c>
      <c r="Q208" s="1">
        <f t="shared" si="62"/>
        <v>0.48156266242981105</v>
      </c>
      <c r="R208" s="1">
        <f t="shared" si="62"/>
        <v>0.28165466314315912</v>
      </c>
      <c r="S208" s="1">
        <f t="shared" si="62"/>
        <v>0.16930933086395344</v>
      </c>
      <c r="T208" s="1">
        <f t="shared" si="62"/>
        <v>0.10138399827957212</v>
      </c>
      <c r="U208" s="1">
        <f t="shared" si="62"/>
        <v>6.0159065998077618E-2</v>
      </c>
      <c r="X208" s="1">
        <f t="shared" si="52"/>
        <v>0.49102953068018224</v>
      </c>
      <c r="Y208" s="1">
        <f t="shared" si="63"/>
        <v>0.37967091013139259</v>
      </c>
      <c r="Z208" s="1">
        <f t="shared" si="63"/>
        <v>0.2954657340538831</v>
      </c>
      <c r="AA208" s="1">
        <f t="shared" si="63"/>
        <v>0.22457292802116643</v>
      </c>
      <c r="AB208" s="1">
        <f t="shared" si="63"/>
        <v>0.16475436261295176</v>
      </c>
      <c r="AC208" s="1">
        <f t="shared" si="63"/>
        <v>0.11394735626595291</v>
      </c>
      <c r="AD208" s="1">
        <f t="shared" si="63"/>
        <v>3.8714602614127604E-2</v>
      </c>
      <c r="AE208" s="1">
        <f t="shared" si="63"/>
        <v>2.485304373105816E-2</v>
      </c>
      <c r="AF208" s="1">
        <f t="shared" si="63"/>
        <v>9.6750791857030619E-3</v>
      </c>
      <c r="AG208" s="1">
        <f t="shared" si="63"/>
        <v>5.1143780376167094E-3</v>
      </c>
      <c r="AH208" s="1">
        <f t="shared" si="63"/>
        <v>4.6112577370732008E-3</v>
      </c>
    </row>
    <row r="209" spans="1:34" x14ac:dyDescent="0.2">
      <c r="A209">
        <v>6145000</v>
      </c>
      <c r="B209">
        <v>615000</v>
      </c>
      <c r="C209">
        <v>25.625999984741199</v>
      </c>
      <c r="E209">
        <f t="shared" si="58"/>
        <v>95.801582805296079</v>
      </c>
      <c r="F209">
        <f t="shared" si="59"/>
        <v>0</v>
      </c>
      <c r="G209">
        <f t="shared" si="60"/>
        <v>1.0895687310321691E-4</v>
      </c>
      <c r="H209">
        <f t="shared" si="61"/>
        <v>1.2308777556492703E-2</v>
      </c>
      <c r="K209" s="1">
        <f t="shared" si="50"/>
        <v>6.2229999999999999</v>
      </c>
      <c r="L209" s="1">
        <f t="shared" si="62"/>
        <v>5.9939999999999998</v>
      </c>
      <c r="M209" s="1">
        <f t="shared" si="62"/>
        <v>4.8959999999999999</v>
      </c>
      <c r="N209" s="1">
        <f t="shared" si="62"/>
        <v>3.577</v>
      </c>
      <c r="O209" s="1">
        <f t="shared" si="62"/>
        <v>1.8220000000000001</v>
      </c>
      <c r="P209" s="1">
        <f t="shared" si="62"/>
        <v>1.0960000000000001</v>
      </c>
      <c r="Q209" s="1">
        <f t="shared" si="62"/>
        <v>0.46465831949157688</v>
      </c>
      <c r="R209" s="1">
        <f t="shared" si="62"/>
        <v>0.26759645957717859</v>
      </c>
      <c r="S209" s="1">
        <f t="shared" si="62"/>
        <v>0.15945691970367409</v>
      </c>
      <c r="T209" s="1">
        <f t="shared" si="62"/>
        <v>9.4519779793548475E-2</v>
      </c>
      <c r="U209" s="1">
        <f t="shared" si="62"/>
        <v>5.7491507919769216E-2</v>
      </c>
      <c r="X209" s="1">
        <f t="shared" si="52"/>
        <v>0.49102953068018224</v>
      </c>
      <c r="Y209" s="1">
        <f t="shared" si="63"/>
        <v>0.37967091013139259</v>
      </c>
      <c r="Z209" s="1">
        <f t="shared" si="63"/>
        <v>0.2954657340538831</v>
      </c>
      <c r="AA209" s="1">
        <f t="shared" si="63"/>
        <v>0.22457292802116643</v>
      </c>
      <c r="AB209" s="1">
        <f t="shared" si="63"/>
        <v>0.16475436261295176</v>
      </c>
      <c r="AC209" s="1">
        <f t="shared" si="63"/>
        <v>0.11394735626595291</v>
      </c>
      <c r="AD209" s="1">
        <f t="shared" si="63"/>
        <v>3.9817012447854891E-2</v>
      </c>
      <c r="AE209" s="1">
        <f t="shared" si="63"/>
        <v>2.5577366185884819E-2</v>
      </c>
      <c r="AF209" s="1">
        <f t="shared" si="63"/>
        <v>1.0265605863515567E-2</v>
      </c>
      <c r="AG209" s="1">
        <f t="shared" si="63"/>
        <v>5.4419029066351543E-3</v>
      </c>
      <c r="AH209" s="1">
        <f t="shared" si="63"/>
        <v>4.7292593540117439E-3</v>
      </c>
    </row>
    <row r="210" spans="1:34" x14ac:dyDescent="0.2">
      <c r="A210">
        <v>6145000</v>
      </c>
      <c r="B210">
        <v>635000</v>
      </c>
      <c r="C210">
        <v>25.733333269755001</v>
      </c>
      <c r="E210">
        <f t="shared" si="58"/>
        <v>106.21686903689074</v>
      </c>
      <c r="F210">
        <f t="shared" si="59"/>
        <v>0</v>
      </c>
      <c r="G210">
        <f t="shared" si="60"/>
        <v>8.863658372664155E-5</v>
      </c>
      <c r="H210">
        <f t="shared" si="61"/>
        <v>1.0055149312427786E-2</v>
      </c>
      <c r="K210" s="1">
        <f t="shared" si="50"/>
        <v>6.2229999999999999</v>
      </c>
      <c r="L210" s="1">
        <f t="shared" si="62"/>
        <v>5.9939999999999998</v>
      </c>
      <c r="M210" s="1">
        <f t="shared" si="62"/>
        <v>4.8959999999999999</v>
      </c>
      <c r="N210" s="1">
        <f t="shared" si="62"/>
        <v>3.577</v>
      </c>
      <c r="O210" s="1">
        <f t="shared" si="62"/>
        <v>1.8220000000000001</v>
      </c>
      <c r="P210" s="1">
        <f t="shared" si="62"/>
        <v>1.0960000000000001</v>
      </c>
      <c r="Q210" s="1">
        <f t="shared" si="62"/>
        <v>0.4682346645482367</v>
      </c>
      <c r="R210" s="1">
        <f t="shared" si="62"/>
        <v>0.270570664904911</v>
      </c>
      <c r="S210" s="1">
        <f t="shared" si="62"/>
        <v>0.16154133209864213</v>
      </c>
      <c r="T210" s="1">
        <f t="shared" si="62"/>
        <v>9.5971999139785213E-2</v>
      </c>
      <c r="U210" s="1">
        <f t="shared" si="62"/>
        <v>5.8055866332371794E-2</v>
      </c>
      <c r="X210" s="1">
        <f t="shared" si="52"/>
        <v>0.49102953068018224</v>
      </c>
      <c r="Y210" s="1">
        <f t="shared" si="63"/>
        <v>0.37967091013139259</v>
      </c>
      <c r="Z210" s="1">
        <f t="shared" si="63"/>
        <v>0.2954657340538831</v>
      </c>
      <c r="AA210" s="1">
        <f t="shared" si="63"/>
        <v>0.22457292802116643</v>
      </c>
      <c r="AB210" s="1">
        <f t="shared" si="63"/>
        <v>0.16475436261295176</v>
      </c>
      <c r="AC210" s="1">
        <f t="shared" si="63"/>
        <v>0.11394735626595291</v>
      </c>
      <c r="AD210" s="1">
        <f t="shared" si="63"/>
        <v>3.9497364363674285E-2</v>
      </c>
      <c r="AE210" s="1">
        <f t="shared" si="63"/>
        <v>2.5370359022100934E-2</v>
      </c>
      <c r="AF210" s="1">
        <f t="shared" si="63"/>
        <v>1.010220887036941E-2</v>
      </c>
      <c r="AG210" s="1">
        <f t="shared" si="63"/>
        <v>5.3508737072510155E-3</v>
      </c>
      <c r="AH210" s="1">
        <f t="shared" si="63"/>
        <v>4.6948899122933509E-3</v>
      </c>
    </row>
    <row r="211" spans="1:34" x14ac:dyDescent="0.2">
      <c r="A211">
        <v>6145000</v>
      </c>
      <c r="B211">
        <v>645000</v>
      </c>
      <c r="C211">
        <v>26.7052633385909</v>
      </c>
      <c r="E211">
        <f t="shared" si="58"/>
        <v>112.40134904884371</v>
      </c>
      <c r="F211">
        <f t="shared" si="59"/>
        <v>0</v>
      </c>
      <c r="G211">
        <f t="shared" si="60"/>
        <v>7.9151099593812799E-5</v>
      </c>
      <c r="H211">
        <f t="shared" si="61"/>
        <v>9.3182270419683421E-3</v>
      </c>
      <c r="K211" s="1">
        <f t="shared" si="50"/>
        <v>6.2229999999999999</v>
      </c>
      <c r="L211" s="1">
        <f t="shared" si="62"/>
        <v>5.9939999999999998</v>
      </c>
      <c r="M211" s="1">
        <f t="shared" si="62"/>
        <v>4.8959999999999999</v>
      </c>
      <c r="N211" s="1">
        <f t="shared" si="62"/>
        <v>3.577</v>
      </c>
      <c r="O211" s="1">
        <f t="shared" si="62"/>
        <v>1.8220000000000001</v>
      </c>
      <c r="P211" s="1">
        <f t="shared" si="62"/>
        <v>1.0960000000000001</v>
      </c>
      <c r="Q211" s="1">
        <f t="shared" si="62"/>
        <v>0.5006193744418489</v>
      </c>
      <c r="R211" s="1">
        <f t="shared" si="62"/>
        <v>0.29750284711235375</v>
      </c>
      <c r="S211" s="1">
        <f t="shared" si="62"/>
        <v>0.18041621403543523</v>
      </c>
      <c r="T211" s="1">
        <f t="shared" si="62"/>
        <v>0.10912221297113489</v>
      </c>
      <c r="U211" s="1">
        <f t="shared" si="62"/>
        <v>6.3166274634310945E-2</v>
      </c>
      <c r="X211" s="1">
        <f t="shared" si="52"/>
        <v>0.49102953068018224</v>
      </c>
      <c r="Y211" s="1">
        <f t="shared" si="63"/>
        <v>0.37967091013139259</v>
      </c>
      <c r="Z211" s="1">
        <f t="shared" si="63"/>
        <v>0.2954657340538831</v>
      </c>
      <c r="AA211" s="1">
        <f t="shared" si="63"/>
        <v>0.22457292802116643</v>
      </c>
      <c r="AB211" s="1">
        <f t="shared" si="63"/>
        <v>0.16475436261295176</v>
      </c>
      <c r="AC211" s="1">
        <f t="shared" si="63"/>
        <v>0.11394735626595291</v>
      </c>
      <c r="AD211" s="1">
        <f t="shared" si="63"/>
        <v>3.8760710985841225E-2</v>
      </c>
      <c r="AE211" s="1">
        <f t="shared" si="63"/>
        <v>2.4839852505711437E-2</v>
      </c>
      <c r="AF211" s="1">
        <f t="shared" si="63"/>
        <v>9.6105555693913672E-3</v>
      </c>
      <c r="AG211" s="1">
        <f t="shared" si="63"/>
        <v>5.0860313687039324E-3</v>
      </c>
      <c r="AH211" s="1">
        <f t="shared" si="63"/>
        <v>4.6179476338173439E-3</v>
      </c>
    </row>
    <row r="212" spans="1:34" x14ac:dyDescent="0.2">
      <c r="A212">
        <v>6145000</v>
      </c>
      <c r="B212">
        <v>655000</v>
      </c>
      <c r="C212">
        <v>26.838709738946701</v>
      </c>
      <c r="E212">
        <f t="shared" si="58"/>
        <v>119.10542921294561</v>
      </c>
      <c r="F212">
        <f t="shared" si="59"/>
        <v>0</v>
      </c>
      <c r="G212">
        <f t="shared" si="60"/>
        <v>7.0491521252050163E-5</v>
      </c>
      <c r="H212">
        <f t="shared" si="61"/>
        <v>8.3402292233927203E-3</v>
      </c>
      <c r="K212" s="1">
        <f t="shared" si="50"/>
        <v>6.2229999999999999</v>
      </c>
      <c r="L212" s="1">
        <f t="shared" si="62"/>
        <v>5.9939999999999998</v>
      </c>
      <c r="M212" s="1">
        <f t="shared" si="62"/>
        <v>4.8959999999999999</v>
      </c>
      <c r="N212" s="1">
        <f t="shared" si="62"/>
        <v>3.577</v>
      </c>
      <c r="O212" s="1">
        <f t="shared" si="62"/>
        <v>1.8220000000000001</v>
      </c>
      <c r="P212" s="1">
        <f t="shared" si="62"/>
        <v>1.0960000000000001</v>
      </c>
      <c r="Q212" s="1">
        <f t="shared" si="62"/>
        <v>0.50506580850170413</v>
      </c>
      <c r="R212" s="1">
        <f t="shared" si="62"/>
        <v>0.30120064686621306</v>
      </c>
      <c r="S212" s="1">
        <f t="shared" si="62"/>
        <v>0.1830077431303449</v>
      </c>
      <c r="T212" s="1">
        <f t="shared" si="62"/>
        <v>0.11092774276794887</v>
      </c>
      <c r="U212" s="1">
        <f t="shared" si="62"/>
        <v>6.3867935807381745E-2</v>
      </c>
      <c r="X212" s="1">
        <f t="shared" si="52"/>
        <v>0.49102953068018224</v>
      </c>
      <c r="Y212" s="1">
        <f t="shared" si="63"/>
        <v>0.37967091013139259</v>
      </c>
      <c r="Z212" s="1">
        <f t="shared" si="63"/>
        <v>0.2954657340538831</v>
      </c>
      <c r="AA212" s="1">
        <f t="shared" si="63"/>
        <v>0.22457292802116643</v>
      </c>
      <c r="AB212" s="1">
        <f t="shared" si="63"/>
        <v>0.16475436261295176</v>
      </c>
      <c r="AC212" s="1">
        <f t="shared" si="63"/>
        <v>0.11394735626595291</v>
      </c>
      <c r="AD212" s="1">
        <f t="shared" si="63"/>
        <v>3.8969912998940884E-2</v>
      </c>
      <c r="AE212" s="1">
        <f t="shared" si="63"/>
        <v>2.4960868504350503E-2</v>
      </c>
      <c r="AF212" s="1">
        <f t="shared" si="63"/>
        <v>9.6905636990541784E-3</v>
      </c>
      <c r="AG212" s="1">
        <f t="shared" si="63"/>
        <v>5.1332770282700637E-3</v>
      </c>
      <c r="AH212" s="1">
        <f t="shared" si="63"/>
        <v>4.6409851423767513E-3</v>
      </c>
    </row>
    <row r="213" spans="1:34" x14ac:dyDescent="0.2">
      <c r="A213">
        <v>6145000</v>
      </c>
      <c r="B213">
        <v>665000</v>
      </c>
      <c r="C213">
        <v>27.080597009231798</v>
      </c>
      <c r="E213">
        <f t="shared" si="58"/>
        <v>126.24635942473748</v>
      </c>
      <c r="F213">
        <f t="shared" si="59"/>
        <v>0</v>
      </c>
      <c r="G213">
        <f t="shared" si="60"/>
        <v>6.2742565629194839E-5</v>
      </c>
      <c r="H213">
        <f t="shared" si="61"/>
        <v>7.4903132150828198E-3</v>
      </c>
      <c r="K213" s="1">
        <f t="shared" si="50"/>
        <v>6.2229999999999999</v>
      </c>
      <c r="L213" s="1">
        <f t="shared" si="62"/>
        <v>5.9939999999999998</v>
      </c>
      <c r="M213" s="1">
        <f t="shared" si="62"/>
        <v>4.8959999999999999</v>
      </c>
      <c r="N213" s="1">
        <f t="shared" si="62"/>
        <v>3.577</v>
      </c>
      <c r="O213" s="1">
        <f t="shared" si="62"/>
        <v>1.8220000000000001</v>
      </c>
      <c r="P213" s="1">
        <f t="shared" si="62"/>
        <v>1.0960000000000001</v>
      </c>
      <c r="Q213" s="1">
        <f t="shared" si="62"/>
        <v>0.51312549234760363</v>
      </c>
      <c r="R213" s="1">
        <f t="shared" si="62"/>
        <v>0.30790334312581313</v>
      </c>
      <c r="S213" s="1">
        <f t="shared" si="62"/>
        <v>0.18770519391928148</v>
      </c>
      <c r="T213" s="1">
        <f t="shared" si="62"/>
        <v>0.11420047753490625</v>
      </c>
      <c r="U213" s="1">
        <f t="shared" si="62"/>
        <v>6.5139779074540785E-2</v>
      </c>
      <c r="X213" s="1">
        <f t="shared" si="52"/>
        <v>0.49102953068018224</v>
      </c>
      <c r="Y213" s="1">
        <f t="shared" si="63"/>
        <v>0.37967091013139259</v>
      </c>
      <c r="Z213" s="1">
        <f t="shared" si="63"/>
        <v>0.2954657340538831</v>
      </c>
      <c r="AA213" s="1">
        <f t="shared" si="63"/>
        <v>0.22457292802116643</v>
      </c>
      <c r="AB213" s="1">
        <f t="shared" si="63"/>
        <v>0.16475436261295176</v>
      </c>
      <c r="AC213" s="1">
        <f t="shared" si="63"/>
        <v>0.11394735626595291</v>
      </c>
      <c r="AD213" s="1">
        <f t="shared" si="63"/>
        <v>3.9534921859064077E-2</v>
      </c>
      <c r="AE213" s="1">
        <f t="shared" si="63"/>
        <v>2.5296823709257368E-2</v>
      </c>
      <c r="AF213" s="1">
        <f t="shared" si="63"/>
        <v>9.9234882712230139E-3</v>
      </c>
      <c r="AG213" s="1">
        <f t="shared" si="63"/>
        <v>5.2684387163750004E-3</v>
      </c>
      <c r="AH213" s="1">
        <f t="shared" si="63"/>
        <v>4.70289435642012E-3</v>
      </c>
    </row>
    <row r="214" spans="1:34" x14ac:dyDescent="0.2">
      <c r="A214">
        <v>6145000</v>
      </c>
      <c r="B214">
        <v>675000</v>
      </c>
      <c r="C214">
        <v>27.7718749940395</v>
      </c>
      <c r="E214">
        <f t="shared" si="58"/>
        <v>133.75418972129432</v>
      </c>
      <c r="F214">
        <f t="shared" si="59"/>
        <v>0</v>
      </c>
      <c r="G214">
        <f t="shared" si="60"/>
        <v>5.5896576631984012E-5</v>
      </c>
      <c r="H214">
        <f t="shared" si="61"/>
        <v>6.8433678118370173E-3</v>
      </c>
      <c r="K214" s="1">
        <f t="shared" si="50"/>
        <v>6.2229999999999999</v>
      </c>
      <c r="L214" s="1">
        <f t="shared" ref="L214:U223" si="64">L$2+L$3*$C214</f>
        <v>5.9939999999999998</v>
      </c>
      <c r="M214" s="1">
        <f t="shared" si="64"/>
        <v>4.8959999999999999</v>
      </c>
      <c r="N214" s="1">
        <f t="shared" si="64"/>
        <v>3.577</v>
      </c>
      <c r="O214" s="1">
        <f t="shared" si="64"/>
        <v>1.8220000000000001</v>
      </c>
      <c r="P214" s="1">
        <f t="shared" si="64"/>
        <v>1.0960000000000001</v>
      </c>
      <c r="Q214" s="1">
        <f t="shared" si="64"/>
        <v>0.53615887480139623</v>
      </c>
      <c r="R214" s="1">
        <f t="shared" si="64"/>
        <v>0.32705865608483453</v>
      </c>
      <c r="S214" s="1">
        <f t="shared" si="64"/>
        <v>0.20112981238424704</v>
      </c>
      <c r="T214" s="1">
        <f t="shared" si="64"/>
        <v>0.12355346866935446</v>
      </c>
      <c r="U214" s="1">
        <f t="shared" si="64"/>
        <v>6.877451871865968E-2</v>
      </c>
      <c r="X214" s="1">
        <f t="shared" si="52"/>
        <v>0.49102953068018224</v>
      </c>
      <c r="Y214" s="1">
        <f t="shared" ref="Y214:AH223" si="65">SQRT(Y$2+2*Y$3*$C214+Y$4*$C214^2+Y$5)</f>
        <v>0.37967091013139259</v>
      </c>
      <c r="Z214" s="1">
        <f t="shared" si="65"/>
        <v>0.2954657340538831</v>
      </c>
      <c r="AA214" s="1">
        <f t="shared" si="65"/>
        <v>0.22457292802116643</v>
      </c>
      <c r="AB214" s="1">
        <f t="shared" si="65"/>
        <v>0.16475436261295176</v>
      </c>
      <c r="AC214" s="1">
        <f t="shared" si="65"/>
        <v>0.11394735626595291</v>
      </c>
      <c r="AD214" s="1">
        <f t="shared" si="65"/>
        <v>4.2373349758792575E-2</v>
      </c>
      <c r="AE214" s="1">
        <f t="shared" si="65"/>
        <v>2.7028346076370599E-2</v>
      </c>
      <c r="AF214" s="1">
        <f t="shared" si="65"/>
        <v>1.1140221231790938E-2</v>
      </c>
      <c r="AG214" s="1">
        <f t="shared" si="65"/>
        <v>5.9620010639126874E-3</v>
      </c>
      <c r="AH214" s="1">
        <f t="shared" si="65"/>
        <v>5.0133272515667402E-3</v>
      </c>
    </row>
    <row r="215" spans="1:34" x14ac:dyDescent="0.2">
      <c r="A215">
        <v>6145000</v>
      </c>
      <c r="B215">
        <v>685000</v>
      </c>
      <c r="C215">
        <v>27.992063370962001</v>
      </c>
      <c r="E215">
        <f t="shared" si="58"/>
        <v>141.57055932643624</v>
      </c>
      <c r="F215">
        <f t="shared" si="59"/>
        <v>0</v>
      </c>
      <c r="G215">
        <f t="shared" si="60"/>
        <v>4.9894664211062311E-5</v>
      </c>
      <c r="H215">
        <f t="shared" si="61"/>
        <v>6.1569905549083816E-3</v>
      </c>
      <c r="K215" s="1">
        <f t="shared" si="50"/>
        <v>6.2229999999999999</v>
      </c>
      <c r="L215" s="1">
        <f t="shared" si="64"/>
        <v>5.9939999999999998</v>
      </c>
      <c r="M215" s="1">
        <f t="shared" si="64"/>
        <v>4.8959999999999999</v>
      </c>
      <c r="N215" s="1">
        <f t="shared" si="64"/>
        <v>3.577</v>
      </c>
      <c r="O215" s="1">
        <f t="shared" si="64"/>
        <v>1.8220000000000001</v>
      </c>
      <c r="P215" s="1">
        <f t="shared" si="64"/>
        <v>1.0960000000000001</v>
      </c>
      <c r="Q215" s="1">
        <f t="shared" si="64"/>
        <v>0.54349555152045392</v>
      </c>
      <c r="R215" s="1">
        <f t="shared" si="64"/>
        <v>0.33316007600935704</v>
      </c>
      <c r="S215" s="1">
        <f t="shared" si="64"/>
        <v>0.20540587066408206</v>
      </c>
      <c r="T215" s="1">
        <f t="shared" si="64"/>
        <v>0.12653261740911592</v>
      </c>
      <c r="U215" s="1">
        <f t="shared" si="64"/>
        <v>6.9932269204518185E-2</v>
      </c>
      <c r="X215" s="1">
        <f t="shared" si="52"/>
        <v>0.49102953068018224</v>
      </c>
      <c r="Y215" s="1">
        <f t="shared" si="65"/>
        <v>0.37967091013139259</v>
      </c>
      <c r="Z215" s="1">
        <f t="shared" si="65"/>
        <v>0.2954657340538831</v>
      </c>
      <c r="AA215" s="1">
        <f t="shared" si="65"/>
        <v>0.22457292802116643</v>
      </c>
      <c r="AB215" s="1">
        <f t="shared" si="65"/>
        <v>0.16475436261295176</v>
      </c>
      <c r="AC215" s="1">
        <f t="shared" si="65"/>
        <v>0.11394735626595291</v>
      </c>
      <c r="AD215" s="1">
        <f t="shared" si="65"/>
        <v>4.3617064960938062E-2</v>
      </c>
      <c r="AE215" s="1">
        <f t="shared" si="65"/>
        <v>2.7795071776581862E-2</v>
      </c>
      <c r="AF215" s="1">
        <f t="shared" si="65"/>
        <v>1.1669596156108032E-2</v>
      </c>
      <c r="AG215" s="1">
        <f t="shared" si="65"/>
        <v>6.2609663308808156E-3</v>
      </c>
      <c r="AH215" s="1">
        <f t="shared" si="65"/>
        <v>5.1495882612233954E-3</v>
      </c>
    </row>
    <row r="216" spans="1:34" x14ac:dyDescent="0.2">
      <c r="A216">
        <v>6145000</v>
      </c>
      <c r="B216">
        <v>695000</v>
      </c>
      <c r="C216">
        <v>27.0764705153073</v>
      </c>
      <c r="E216">
        <f t="shared" si="58"/>
        <v>149.64712916725131</v>
      </c>
      <c r="F216">
        <f t="shared" si="59"/>
        <v>0</v>
      </c>
      <c r="G216">
        <f t="shared" si="60"/>
        <v>4.4654293290770471E-5</v>
      </c>
      <c r="H216">
        <f t="shared" si="61"/>
        <v>5.3300924680443661E-3</v>
      </c>
      <c r="K216" s="1">
        <f t="shared" si="50"/>
        <v>6.2229999999999999</v>
      </c>
      <c r="L216" s="1">
        <f t="shared" si="64"/>
        <v>5.9939999999999998</v>
      </c>
      <c r="M216" s="1">
        <f t="shared" si="64"/>
        <v>4.8959999999999999</v>
      </c>
      <c r="N216" s="1">
        <f t="shared" si="64"/>
        <v>3.577</v>
      </c>
      <c r="O216" s="1">
        <f t="shared" si="64"/>
        <v>1.8220000000000001</v>
      </c>
      <c r="P216" s="1">
        <f t="shared" si="64"/>
        <v>1.0960000000000001</v>
      </c>
      <c r="Q216" s="1">
        <f t="shared" si="64"/>
        <v>0.51298799757003932</v>
      </c>
      <c r="R216" s="1">
        <f t="shared" si="64"/>
        <v>0.30778899797916526</v>
      </c>
      <c r="S216" s="1">
        <f t="shared" si="64"/>
        <v>0.1876250574072677</v>
      </c>
      <c r="T216" s="1">
        <f t="shared" si="64"/>
        <v>0.11414464607210778</v>
      </c>
      <c r="U216" s="1">
        <f t="shared" si="64"/>
        <v>6.5118081969485778E-2</v>
      </c>
      <c r="X216" s="1">
        <f t="shared" si="52"/>
        <v>0.49102953068018224</v>
      </c>
      <c r="Y216" s="1">
        <f t="shared" si="65"/>
        <v>0.37967091013139259</v>
      </c>
      <c r="Z216" s="1">
        <f t="shared" si="65"/>
        <v>0.2954657340538831</v>
      </c>
      <c r="AA216" s="1">
        <f t="shared" si="65"/>
        <v>0.22457292802116643</v>
      </c>
      <c r="AB216" s="1">
        <f t="shared" si="65"/>
        <v>0.16475436261295176</v>
      </c>
      <c r="AC216" s="1">
        <f t="shared" si="65"/>
        <v>0.11394735626595291</v>
      </c>
      <c r="AD216" s="1">
        <f t="shared" si="65"/>
        <v>3.9523316508715656E-2</v>
      </c>
      <c r="AE216" s="1">
        <f t="shared" si="65"/>
        <v>2.5289856460874255E-2</v>
      </c>
      <c r="AF216" s="1">
        <f t="shared" si="65"/>
        <v>9.9185966341093397E-3</v>
      </c>
      <c r="AG216" s="1">
        <f t="shared" si="65"/>
        <v>5.2656174001291557E-3</v>
      </c>
      <c r="AH216" s="1">
        <f t="shared" si="65"/>
        <v>4.70162458456939E-3</v>
      </c>
    </row>
    <row r="217" spans="1:34" x14ac:dyDescent="0.2">
      <c r="A217">
        <v>6145000</v>
      </c>
      <c r="B217">
        <v>705000</v>
      </c>
      <c r="C217">
        <v>28.2890625</v>
      </c>
      <c r="E217">
        <f t="shared" si="58"/>
        <v>157.94398775515324</v>
      </c>
      <c r="F217">
        <f t="shared" si="59"/>
        <v>0</v>
      </c>
      <c r="G217">
        <f t="shared" si="60"/>
        <v>4.0086099702105169E-5</v>
      </c>
      <c r="H217">
        <f t="shared" si="61"/>
        <v>4.9991000425606211E-3</v>
      </c>
      <c r="K217" s="1">
        <f t="shared" si="50"/>
        <v>6.2229999999999999</v>
      </c>
      <c r="L217" s="1">
        <f t="shared" si="64"/>
        <v>5.9939999999999998</v>
      </c>
      <c r="M217" s="1">
        <f t="shared" si="64"/>
        <v>4.8959999999999999</v>
      </c>
      <c r="N217" s="1">
        <f t="shared" si="64"/>
        <v>3.577</v>
      </c>
      <c r="O217" s="1">
        <f t="shared" si="64"/>
        <v>1.8220000000000001</v>
      </c>
      <c r="P217" s="1">
        <f t="shared" si="64"/>
        <v>1.0960000000000001</v>
      </c>
      <c r="Q217" s="1">
        <f t="shared" si="64"/>
        <v>0.5533915625000001</v>
      </c>
      <c r="R217" s="1">
        <f t="shared" si="64"/>
        <v>0.34138992187499995</v>
      </c>
      <c r="S217" s="1">
        <f t="shared" si="64"/>
        <v>0.21117359374999994</v>
      </c>
      <c r="T217" s="1">
        <f t="shared" si="64"/>
        <v>0.13055101562500004</v>
      </c>
      <c r="U217" s="1">
        <f t="shared" si="64"/>
        <v>7.1493890624999987E-2</v>
      </c>
      <c r="X217" s="1">
        <f t="shared" si="52"/>
        <v>0.49102953068018224</v>
      </c>
      <c r="Y217" s="1">
        <f t="shared" si="65"/>
        <v>0.37967091013139259</v>
      </c>
      <c r="Z217" s="1">
        <f t="shared" si="65"/>
        <v>0.2954657340538831</v>
      </c>
      <c r="AA217" s="1">
        <f t="shared" si="65"/>
        <v>0.22457292802116643</v>
      </c>
      <c r="AB217" s="1">
        <f t="shared" si="65"/>
        <v>0.16475436261295176</v>
      </c>
      <c r="AC217" s="1">
        <f t="shared" si="65"/>
        <v>0.11394735626595291</v>
      </c>
      <c r="AD217" s="1">
        <f t="shared" si="65"/>
        <v>4.5517901845622294E-2</v>
      </c>
      <c r="AE217" s="1">
        <f t="shared" si="65"/>
        <v>2.8971503680559924E-2</v>
      </c>
      <c r="AF217" s="1">
        <f t="shared" si="65"/>
        <v>1.2468376134941716E-2</v>
      </c>
      <c r="AG217" s="1">
        <f t="shared" si="65"/>
        <v>6.7101909418127628E-3</v>
      </c>
      <c r="AH217" s="1">
        <f t="shared" si="65"/>
        <v>5.3582378132534247E-3</v>
      </c>
    </row>
    <row r="218" spans="1:34" x14ac:dyDescent="0.2">
      <c r="A218">
        <v>6145000</v>
      </c>
      <c r="B218">
        <v>715000</v>
      </c>
      <c r="C218">
        <v>27.982539888412202</v>
      </c>
      <c r="E218">
        <f t="shared" si="58"/>
        <v>166.42819252758832</v>
      </c>
      <c r="F218">
        <f t="shared" si="59"/>
        <v>0</v>
      </c>
      <c r="G218">
        <f t="shared" si="60"/>
        <v>3.6103242360899744E-5</v>
      </c>
      <c r="H218">
        <f t="shared" si="61"/>
        <v>4.453616412853586E-3</v>
      </c>
      <c r="K218" s="1">
        <f t="shared" si="50"/>
        <v>6.2229999999999999</v>
      </c>
      <c r="L218" s="1">
        <f t="shared" si="64"/>
        <v>5.9939999999999998</v>
      </c>
      <c r="M218" s="1">
        <f t="shared" si="64"/>
        <v>4.8959999999999999</v>
      </c>
      <c r="N218" s="1">
        <f t="shared" si="64"/>
        <v>3.577</v>
      </c>
      <c r="O218" s="1">
        <f t="shared" si="64"/>
        <v>1.8220000000000001</v>
      </c>
      <c r="P218" s="1">
        <f t="shared" si="64"/>
        <v>1.0960000000000001</v>
      </c>
      <c r="Q218" s="1">
        <f t="shared" si="64"/>
        <v>0.54317822908189461</v>
      </c>
      <c r="R218" s="1">
        <f t="shared" si="64"/>
        <v>0.33289618030790202</v>
      </c>
      <c r="S218" s="1">
        <f t="shared" si="64"/>
        <v>0.20522092463296498</v>
      </c>
      <c r="T218" s="1">
        <f t="shared" si="64"/>
        <v>0.12640376469021714</v>
      </c>
      <c r="U218" s="1">
        <f t="shared" si="64"/>
        <v>6.9882194733271355E-2</v>
      </c>
      <c r="X218" s="1">
        <f t="shared" si="52"/>
        <v>0.49102953068018224</v>
      </c>
      <c r="Y218" s="1">
        <f t="shared" si="65"/>
        <v>0.37967091013139259</v>
      </c>
      <c r="Z218" s="1">
        <f t="shared" si="65"/>
        <v>0.2954657340538831</v>
      </c>
      <c r="AA218" s="1">
        <f t="shared" si="65"/>
        <v>0.22457292802116643</v>
      </c>
      <c r="AB218" s="1">
        <f t="shared" si="65"/>
        <v>0.16475436261295176</v>
      </c>
      <c r="AC218" s="1">
        <f t="shared" si="65"/>
        <v>0.11394735626595291</v>
      </c>
      <c r="AD218" s="1">
        <f t="shared" si="65"/>
        <v>4.3560232819617337E-2</v>
      </c>
      <c r="AE218" s="1">
        <f t="shared" si="65"/>
        <v>2.7759975625558958E-2</v>
      </c>
      <c r="AF218" s="1">
        <f t="shared" si="65"/>
        <v>1.164551899233579E-2</v>
      </c>
      <c r="AG218" s="1">
        <f t="shared" si="65"/>
        <v>6.2473929938279531E-3</v>
      </c>
      <c r="AH218" s="1">
        <f t="shared" si="65"/>
        <v>5.1433573589831855E-3</v>
      </c>
    </row>
    <row r="219" spans="1:34" x14ac:dyDescent="0.2">
      <c r="A219">
        <v>6145000</v>
      </c>
      <c r="B219">
        <v>865000</v>
      </c>
      <c r="C219">
        <v>29.9370967188189</v>
      </c>
      <c r="E219">
        <f t="shared" si="58"/>
        <v>304.92448781296656</v>
      </c>
      <c r="F219">
        <f t="shared" si="59"/>
        <v>0</v>
      </c>
      <c r="G219">
        <f t="shared" si="60"/>
        <v>1.0755123309130618E-5</v>
      </c>
      <c r="H219">
        <f t="shared" si="61"/>
        <v>1.4193991634994859E-3</v>
      </c>
      <c r="K219" s="1">
        <f t="shared" si="50"/>
        <v>6.2229999999999999</v>
      </c>
      <c r="L219" s="1">
        <f t="shared" si="64"/>
        <v>5.9939999999999998</v>
      </c>
      <c r="M219" s="1">
        <f t="shared" si="64"/>
        <v>4.8959999999999999</v>
      </c>
      <c r="N219" s="1">
        <f t="shared" si="64"/>
        <v>3.577</v>
      </c>
      <c r="O219" s="1">
        <f t="shared" si="64"/>
        <v>1.8220000000000001</v>
      </c>
      <c r="P219" s="1">
        <f t="shared" si="64"/>
        <v>1.0960000000000001</v>
      </c>
      <c r="Q219" s="1">
        <f t="shared" si="64"/>
        <v>0.60830406267104586</v>
      </c>
      <c r="R219" s="1">
        <f t="shared" si="64"/>
        <v>0.38705695007847163</v>
      </c>
      <c r="S219" s="1">
        <f t="shared" si="64"/>
        <v>0.24317841827946302</v>
      </c>
      <c r="T219" s="1">
        <f t="shared" si="64"/>
        <v>0.15284891860561972</v>
      </c>
      <c r="U219" s="1">
        <f t="shared" si="64"/>
        <v>8.0159254547549755E-2</v>
      </c>
      <c r="X219" s="1">
        <f t="shared" si="52"/>
        <v>0.49102953068018224</v>
      </c>
      <c r="Y219" s="1">
        <f t="shared" si="65"/>
        <v>0.37967091013139259</v>
      </c>
      <c r="Z219" s="1">
        <f t="shared" si="65"/>
        <v>0.2954657340538831</v>
      </c>
      <c r="AA219" s="1">
        <f t="shared" si="65"/>
        <v>0.22457292802116643</v>
      </c>
      <c r="AB219" s="1">
        <f t="shared" si="65"/>
        <v>0.16475436261295176</v>
      </c>
      <c r="AC219" s="1">
        <f t="shared" si="65"/>
        <v>0.11394735626595291</v>
      </c>
      <c r="AD219" s="1">
        <f t="shared" si="65"/>
        <v>5.9476236022973993E-2</v>
      </c>
      <c r="AE219" s="1">
        <f t="shared" si="65"/>
        <v>3.7687638909087842E-2</v>
      </c>
      <c r="AF219" s="1">
        <f t="shared" si="65"/>
        <v>1.8025654152950175E-2</v>
      </c>
      <c r="AG219" s="1">
        <f t="shared" si="65"/>
        <v>9.8030327897208353E-3</v>
      </c>
      <c r="AH219" s="1">
        <f t="shared" si="65"/>
        <v>6.9028772813473187E-3</v>
      </c>
    </row>
    <row r="220" spans="1:34" x14ac:dyDescent="0.2">
      <c r="A220">
        <v>6145000</v>
      </c>
      <c r="B220">
        <v>895000</v>
      </c>
      <c r="C220">
        <v>29.351724032698002</v>
      </c>
      <c r="E220">
        <f t="shared" si="58"/>
        <v>333.81890789468468</v>
      </c>
      <c r="F220">
        <f t="shared" si="59"/>
        <v>0</v>
      </c>
      <c r="G220">
        <f t="shared" si="60"/>
        <v>8.9738361577900498E-6</v>
      </c>
      <c r="H220">
        <f t="shared" si="61"/>
        <v>1.1611577415971876E-3</v>
      </c>
      <c r="K220" s="1">
        <f t="shared" si="50"/>
        <v>6.2229999999999999</v>
      </c>
      <c r="L220" s="1">
        <f t="shared" si="64"/>
        <v>5.9939999999999998</v>
      </c>
      <c r="M220" s="1">
        <f t="shared" si="64"/>
        <v>4.8959999999999999</v>
      </c>
      <c r="N220" s="1">
        <f t="shared" si="64"/>
        <v>3.577</v>
      </c>
      <c r="O220" s="1">
        <f t="shared" si="64"/>
        <v>1.8220000000000001</v>
      </c>
      <c r="P220" s="1">
        <f t="shared" si="64"/>
        <v>1.0960000000000001</v>
      </c>
      <c r="Q220" s="1">
        <f t="shared" si="64"/>
        <v>0.58879944476949753</v>
      </c>
      <c r="R220" s="1">
        <f t="shared" si="64"/>
        <v>0.37083627294606158</v>
      </c>
      <c r="S220" s="1">
        <f t="shared" si="64"/>
        <v>0.23181048071499516</v>
      </c>
      <c r="T220" s="1">
        <f t="shared" si="64"/>
        <v>0.14492882616240399</v>
      </c>
      <c r="U220" s="1">
        <f t="shared" si="64"/>
        <v>7.7081364963926077E-2</v>
      </c>
      <c r="X220" s="1">
        <f t="shared" si="52"/>
        <v>0.49102953068018224</v>
      </c>
      <c r="Y220" s="1">
        <f t="shared" si="65"/>
        <v>0.37967091013139259</v>
      </c>
      <c r="Z220" s="1">
        <f t="shared" si="65"/>
        <v>0.2954657340538831</v>
      </c>
      <c r="AA220" s="1">
        <f t="shared" si="65"/>
        <v>0.22457292802116643</v>
      </c>
      <c r="AB220" s="1">
        <f t="shared" si="65"/>
        <v>0.16475436261295176</v>
      </c>
      <c r="AC220" s="1">
        <f t="shared" si="65"/>
        <v>0.11394735626595291</v>
      </c>
      <c r="AD220" s="1">
        <f t="shared" si="65"/>
        <v>5.3989955140699777E-2</v>
      </c>
      <c r="AE220" s="1">
        <f t="shared" si="65"/>
        <v>3.4251259157810708E-2</v>
      </c>
      <c r="AF220" s="1">
        <f t="shared" si="65"/>
        <v>1.5893639709209106E-2</v>
      </c>
      <c r="AG220" s="1">
        <f t="shared" si="65"/>
        <v>8.6210298726249E-3</v>
      </c>
      <c r="AH220" s="1">
        <f t="shared" si="65"/>
        <v>6.2935115232551544E-3</v>
      </c>
    </row>
    <row r="221" spans="1:34" x14ac:dyDescent="0.2">
      <c r="A221">
        <v>6155000</v>
      </c>
      <c r="B221">
        <v>445000</v>
      </c>
      <c r="C221">
        <v>25.897561050042899</v>
      </c>
      <c r="E221">
        <f t="shared" si="58"/>
        <v>148.24676478088821</v>
      </c>
      <c r="F221">
        <f t="shared" si="59"/>
        <v>0</v>
      </c>
      <c r="G221">
        <f t="shared" si="60"/>
        <v>4.5501902038930716E-5</v>
      </c>
      <c r="H221">
        <f t="shared" si="61"/>
        <v>5.1947886999121843E-3</v>
      </c>
      <c r="K221" s="1">
        <f t="shared" si="50"/>
        <v>6.2229999999999999</v>
      </c>
      <c r="L221" s="1">
        <f t="shared" si="64"/>
        <v>5.9939999999999998</v>
      </c>
      <c r="M221" s="1">
        <f t="shared" si="64"/>
        <v>4.8959999999999999</v>
      </c>
      <c r="N221" s="1">
        <f t="shared" si="64"/>
        <v>3.577</v>
      </c>
      <c r="O221" s="1">
        <f t="shared" si="64"/>
        <v>1.8220000000000001</v>
      </c>
      <c r="P221" s="1">
        <f t="shared" si="64"/>
        <v>1.0960000000000001</v>
      </c>
      <c r="Q221" s="1">
        <f t="shared" si="64"/>
        <v>0.47370673418742948</v>
      </c>
      <c r="R221" s="1">
        <f t="shared" si="64"/>
        <v>0.27512141669668866</v>
      </c>
      <c r="S221" s="1">
        <f t="shared" si="64"/>
        <v>0.16473063559183304</v>
      </c>
      <c r="T221" s="1">
        <f t="shared" si="64"/>
        <v>9.8194001007080478E-2</v>
      </c>
      <c r="U221" s="1">
        <f t="shared" si="64"/>
        <v>5.8919376001125554E-2</v>
      </c>
      <c r="X221" s="1">
        <f t="shared" si="52"/>
        <v>0.49102953068018224</v>
      </c>
      <c r="Y221" s="1">
        <f t="shared" si="65"/>
        <v>0.37967091013139259</v>
      </c>
      <c r="Z221" s="1">
        <f t="shared" si="65"/>
        <v>0.2954657340538831</v>
      </c>
      <c r="AA221" s="1">
        <f t="shared" si="65"/>
        <v>0.22457292802116643</v>
      </c>
      <c r="AB221" s="1">
        <f t="shared" si="65"/>
        <v>0.16475436261295176</v>
      </c>
      <c r="AC221" s="1">
        <f t="shared" si="65"/>
        <v>0.11394735626595291</v>
      </c>
      <c r="AD221" s="1">
        <f t="shared" si="65"/>
        <v>3.9096801838121358E-2</v>
      </c>
      <c r="AE221" s="1">
        <f t="shared" si="65"/>
        <v>2.5108683416659592E-2</v>
      </c>
      <c r="AF221" s="1">
        <f t="shared" si="65"/>
        <v>9.8909904618272922E-3</v>
      </c>
      <c r="AG221" s="1">
        <f t="shared" si="65"/>
        <v>5.2334822285409503E-3</v>
      </c>
      <c r="AH221" s="1">
        <f t="shared" si="65"/>
        <v>4.6519492346877448E-3</v>
      </c>
    </row>
    <row r="222" spans="1:34" x14ac:dyDescent="0.2">
      <c r="A222">
        <v>6155000</v>
      </c>
      <c r="B222">
        <v>455000</v>
      </c>
      <c r="C222">
        <v>25.354929561346299</v>
      </c>
      <c r="E222">
        <f t="shared" si="58"/>
        <v>139.74671111693468</v>
      </c>
      <c r="F222">
        <f t="shared" si="59"/>
        <v>0</v>
      </c>
      <c r="G222">
        <f t="shared" si="60"/>
        <v>5.1205523267299548E-5</v>
      </c>
      <c r="H222">
        <f t="shared" si="61"/>
        <v>5.723460466992447E-3</v>
      </c>
      <c r="K222" s="1">
        <f t="shared" si="50"/>
        <v>6.2229999999999999</v>
      </c>
      <c r="L222" s="1">
        <f t="shared" si="64"/>
        <v>5.9939999999999998</v>
      </c>
      <c r="M222" s="1">
        <f t="shared" si="64"/>
        <v>4.8959999999999999</v>
      </c>
      <c r="N222" s="1">
        <f t="shared" si="64"/>
        <v>3.577</v>
      </c>
      <c r="O222" s="1">
        <f t="shared" si="64"/>
        <v>1.8220000000000001</v>
      </c>
      <c r="P222" s="1">
        <f t="shared" si="64"/>
        <v>1.0960000000000001</v>
      </c>
      <c r="Q222" s="1">
        <f t="shared" si="64"/>
        <v>0.45562625298405879</v>
      </c>
      <c r="R222" s="1">
        <f t="shared" si="64"/>
        <v>0.26008509814490588</v>
      </c>
      <c r="S222" s="1">
        <f t="shared" si="64"/>
        <v>0.15419273208134515</v>
      </c>
      <c r="T222" s="1">
        <f t="shared" si="64"/>
        <v>9.0852196965015453E-2</v>
      </c>
      <c r="U222" s="1">
        <f t="shared" si="64"/>
        <v>5.6066219633558831E-2</v>
      </c>
      <c r="X222" s="1">
        <f t="shared" si="52"/>
        <v>0.49102953068018224</v>
      </c>
      <c r="Y222" s="1">
        <f t="shared" si="65"/>
        <v>0.37967091013139259</v>
      </c>
      <c r="Z222" s="1">
        <f t="shared" si="65"/>
        <v>0.2954657340538831</v>
      </c>
      <c r="AA222" s="1">
        <f t="shared" si="65"/>
        <v>0.22457292802116643</v>
      </c>
      <c r="AB222" s="1">
        <f t="shared" si="65"/>
        <v>0.16475436261295176</v>
      </c>
      <c r="AC222" s="1">
        <f t="shared" si="65"/>
        <v>0.11394735626595291</v>
      </c>
      <c r="AD222" s="1">
        <f t="shared" si="65"/>
        <v>4.0819537390562793E-2</v>
      </c>
      <c r="AE222" s="1">
        <f t="shared" si="65"/>
        <v>2.622157442969408E-2</v>
      </c>
      <c r="AF222" s="1">
        <f t="shared" si="65"/>
        <v>1.0760427633056449E-2</v>
      </c>
      <c r="AG222" s="1">
        <f t="shared" si="65"/>
        <v>5.7179676733155266E-3</v>
      </c>
      <c r="AH222" s="1">
        <f t="shared" si="65"/>
        <v>4.83742183864223E-3</v>
      </c>
    </row>
    <row r="223" spans="1:34" x14ac:dyDescent="0.2">
      <c r="A223">
        <v>6155000</v>
      </c>
      <c r="B223">
        <v>465000</v>
      </c>
      <c r="C223">
        <v>25.502531582796099</v>
      </c>
      <c r="E223">
        <f t="shared" si="58"/>
        <v>131.45791443652223</v>
      </c>
      <c r="F223">
        <f t="shared" si="59"/>
        <v>0</v>
      </c>
      <c r="G223">
        <f t="shared" si="60"/>
        <v>5.7866407901114332E-5</v>
      </c>
      <c r="H223">
        <f t="shared" si="61"/>
        <v>6.5056289360691522E-3</v>
      </c>
      <c r="K223" s="1">
        <f t="shared" si="50"/>
        <v>6.2229999999999999</v>
      </c>
      <c r="L223" s="1">
        <f t="shared" si="64"/>
        <v>5.9939999999999998</v>
      </c>
      <c r="M223" s="1">
        <f t="shared" si="64"/>
        <v>4.8959999999999999</v>
      </c>
      <c r="N223" s="1">
        <f t="shared" si="64"/>
        <v>3.577</v>
      </c>
      <c r="O223" s="1">
        <f t="shared" si="64"/>
        <v>1.8220000000000001</v>
      </c>
      <c r="P223" s="1">
        <f t="shared" si="64"/>
        <v>1.0960000000000001</v>
      </c>
      <c r="Q223" s="1">
        <f t="shared" si="64"/>
        <v>0.46054435233876612</v>
      </c>
      <c r="R223" s="1">
        <f t="shared" si="64"/>
        <v>0.26417515015927984</v>
      </c>
      <c r="S223" s="1">
        <f t="shared" si="64"/>
        <v>0.15705916333790021</v>
      </c>
      <c r="T223" s="1">
        <f t="shared" si="64"/>
        <v>9.2849252315231223E-2</v>
      </c>
      <c r="U223" s="1">
        <f t="shared" si="64"/>
        <v>5.6842311062341874E-2</v>
      </c>
      <c r="X223" s="1">
        <f t="shared" si="52"/>
        <v>0.49102953068018224</v>
      </c>
      <c r="Y223" s="1">
        <f t="shared" si="65"/>
        <v>0.37967091013139259</v>
      </c>
      <c r="Z223" s="1">
        <f t="shared" si="65"/>
        <v>0.2954657340538831</v>
      </c>
      <c r="AA223" s="1">
        <f t="shared" si="65"/>
        <v>0.22457292802116643</v>
      </c>
      <c r="AB223" s="1">
        <f t="shared" si="65"/>
        <v>0.16475436261295176</v>
      </c>
      <c r="AC223" s="1">
        <f t="shared" si="65"/>
        <v>0.11394735626595291</v>
      </c>
      <c r="AD223" s="1">
        <f t="shared" si="65"/>
        <v>4.0239644386319454E-2</v>
      </c>
      <c r="AE223" s="1">
        <f t="shared" si="65"/>
        <v>2.5849650817396538E-2</v>
      </c>
      <c r="AF223" s="1">
        <f t="shared" si="65"/>
        <v>1.0476946093571755E-2</v>
      </c>
      <c r="AG223" s="1">
        <f t="shared" si="65"/>
        <v>5.559770411960323E-3</v>
      </c>
      <c r="AH223" s="1">
        <f t="shared" si="65"/>
        <v>4.7747986087173181E-3</v>
      </c>
    </row>
    <row r="224" spans="1:34" x14ac:dyDescent="0.2">
      <c r="A224">
        <v>6155000</v>
      </c>
      <c r="B224">
        <v>475000</v>
      </c>
      <c r="C224">
        <v>26.3590908917514</v>
      </c>
      <c r="E224">
        <f t="shared" si="58"/>
        <v>123.42294465779042</v>
      </c>
      <c r="F224">
        <f t="shared" si="59"/>
        <v>0</v>
      </c>
      <c r="G224">
        <f t="shared" si="60"/>
        <v>6.5645988534854057E-5</v>
      </c>
      <c r="H224">
        <f t="shared" si="61"/>
        <v>7.6281300869313938E-3</v>
      </c>
      <c r="K224" s="1">
        <f t="shared" si="50"/>
        <v>6.2229999999999999</v>
      </c>
      <c r="L224" s="1">
        <f t="shared" ref="L224:U233" si="66">L$2+L$3*$C224</f>
        <v>5.9939999999999998</v>
      </c>
      <c r="M224" s="1">
        <f t="shared" si="66"/>
        <v>4.8959999999999999</v>
      </c>
      <c r="N224" s="1">
        <f t="shared" si="66"/>
        <v>3.577</v>
      </c>
      <c r="O224" s="1">
        <f t="shared" si="66"/>
        <v>1.8220000000000001</v>
      </c>
      <c r="P224" s="1">
        <f t="shared" si="66"/>
        <v>1.0960000000000001</v>
      </c>
      <c r="Q224" s="1">
        <f t="shared" si="66"/>
        <v>0.48908490851315667</v>
      </c>
      <c r="R224" s="1">
        <f t="shared" si="66"/>
        <v>0.28791040861043127</v>
      </c>
      <c r="S224" s="1">
        <f t="shared" si="66"/>
        <v>0.17369354511781215</v>
      </c>
      <c r="T224" s="1">
        <f t="shared" si="66"/>
        <v>0.10443849976539649</v>
      </c>
      <c r="U224" s="1">
        <f t="shared" si="66"/>
        <v>6.1346099908828847E-2</v>
      </c>
      <c r="X224" s="1">
        <f t="shared" si="52"/>
        <v>0.49102953068018224</v>
      </c>
      <c r="Y224" s="1">
        <f t="shared" ref="Y224:AH233" si="67">SQRT(Y$2+2*Y$3*$C224+Y$4*$C224^2+Y$5)</f>
        <v>0.37967091013139259</v>
      </c>
      <c r="Z224" s="1">
        <f t="shared" si="67"/>
        <v>0.2954657340538831</v>
      </c>
      <c r="AA224" s="1">
        <f t="shared" si="67"/>
        <v>0.22457292802116643</v>
      </c>
      <c r="AB224" s="1">
        <f t="shared" si="67"/>
        <v>0.16475436261295176</v>
      </c>
      <c r="AC224" s="1">
        <f t="shared" si="67"/>
        <v>0.11394735626595291</v>
      </c>
      <c r="AD224" s="1">
        <f t="shared" si="67"/>
        <v>3.8567104745050984E-2</v>
      </c>
      <c r="AE224" s="1">
        <f t="shared" si="67"/>
        <v>2.4744381471621751E-2</v>
      </c>
      <c r="AF224" s="1">
        <f t="shared" si="67"/>
        <v>9.5704127109852693E-3</v>
      </c>
      <c r="AG224" s="1">
        <f t="shared" si="67"/>
        <v>5.0582463703625928E-3</v>
      </c>
      <c r="AH224" s="1">
        <f t="shared" si="67"/>
        <v>4.595969562730849E-3</v>
      </c>
    </row>
    <row r="225" spans="1:34" x14ac:dyDescent="0.2">
      <c r="A225">
        <v>6155000</v>
      </c>
      <c r="B225">
        <v>485000</v>
      </c>
      <c r="C225">
        <v>25.735848984628401</v>
      </c>
      <c r="E225">
        <f t="shared" si="58"/>
        <v>115.69469853022652</v>
      </c>
      <c r="F225">
        <f t="shared" si="59"/>
        <v>0</v>
      </c>
      <c r="G225">
        <f t="shared" si="60"/>
        <v>7.4709027381679449E-5</v>
      </c>
      <c r="H225">
        <f t="shared" si="61"/>
        <v>8.4760020384363512E-3</v>
      </c>
      <c r="K225" s="1">
        <f t="shared" si="50"/>
        <v>6.2229999999999999</v>
      </c>
      <c r="L225" s="1">
        <f t="shared" si="66"/>
        <v>5.9939999999999998</v>
      </c>
      <c r="M225" s="1">
        <f t="shared" si="66"/>
        <v>4.8959999999999999</v>
      </c>
      <c r="N225" s="1">
        <f t="shared" si="66"/>
        <v>3.577</v>
      </c>
      <c r="O225" s="1">
        <f t="shared" si="66"/>
        <v>1.8220000000000001</v>
      </c>
      <c r="P225" s="1">
        <f t="shared" si="66"/>
        <v>1.0960000000000001</v>
      </c>
      <c r="Q225" s="1">
        <f t="shared" si="66"/>
        <v>0.4683184881678184</v>
      </c>
      <c r="R225" s="1">
        <f t="shared" si="66"/>
        <v>0.27064037536405294</v>
      </c>
      <c r="S225" s="1">
        <f t="shared" si="66"/>
        <v>0.16159018728148355</v>
      </c>
      <c r="T225" s="1">
        <f t="shared" si="66"/>
        <v>9.6006036762022295E-2</v>
      </c>
      <c r="U225" s="1">
        <f t="shared" si="66"/>
        <v>5.8069093961176113E-2</v>
      </c>
      <c r="X225" s="1">
        <f t="shared" si="52"/>
        <v>0.49102953068018224</v>
      </c>
      <c r="Y225" s="1">
        <f t="shared" si="67"/>
        <v>0.37967091013139259</v>
      </c>
      <c r="Z225" s="1">
        <f t="shared" si="67"/>
        <v>0.2954657340538831</v>
      </c>
      <c r="AA225" s="1">
        <f t="shared" si="67"/>
        <v>0.22457292802116643</v>
      </c>
      <c r="AB225" s="1">
        <f t="shared" si="67"/>
        <v>0.16475436261295176</v>
      </c>
      <c r="AC225" s="1">
        <f t="shared" si="67"/>
        <v>0.11394735626595291</v>
      </c>
      <c r="AD225" s="1">
        <f t="shared" si="67"/>
        <v>3.9490414787692968E-2</v>
      </c>
      <c r="AE225" s="1">
        <f t="shared" si="67"/>
        <v>2.5365844469228693E-2</v>
      </c>
      <c r="AF225" s="1">
        <f t="shared" si="67"/>
        <v>1.0098614080460373E-2</v>
      </c>
      <c r="AG225" s="1">
        <f t="shared" si="67"/>
        <v>5.348872570718595E-3</v>
      </c>
      <c r="AH225" s="1">
        <f t="shared" si="67"/>
        <v>4.694143528715348E-3</v>
      </c>
    </row>
    <row r="226" spans="1:34" x14ac:dyDescent="0.2">
      <c r="A226">
        <v>6155000</v>
      </c>
      <c r="B226">
        <v>495000</v>
      </c>
      <c r="C226">
        <v>25.891525446358401</v>
      </c>
      <c r="E226">
        <f t="shared" si="58"/>
        <v>108.33883545617427</v>
      </c>
      <c r="F226">
        <f t="shared" si="59"/>
        <v>0</v>
      </c>
      <c r="G226">
        <f t="shared" si="60"/>
        <v>8.5198446113797724E-5</v>
      </c>
      <c r="H226">
        <f t="shared" si="61"/>
        <v>9.7245336382022606E-3</v>
      </c>
      <c r="K226" s="1">
        <f t="shared" si="50"/>
        <v>6.2229999999999999</v>
      </c>
      <c r="L226" s="1">
        <f t="shared" si="66"/>
        <v>5.9939999999999998</v>
      </c>
      <c r="M226" s="1">
        <f t="shared" si="66"/>
        <v>4.8959999999999999</v>
      </c>
      <c r="N226" s="1">
        <f t="shared" si="66"/>
        <v>3.577</v>
      </c>
      <c r="O226" s="1">
        <f t="shared" si="66"/>
        <v>1.8220000000000001</v>
      </c>
      <c r="P226" s="1">
        <f t="shared" si="66"/>
        <v>1.0960000000000001</v>
      </c>
      <c r="Q226" s="1">
        <f t="shared" si="66"/>
        <v>0.47350562787266193</v>
      </c>
      <c r="R226" s="1">
        <f t="shared" si="66"/>
        <v>0.27495417011859125</v>
      </c>
      <c r="S226" s="1">
        <f t="shared" si="66"/>
        <v>0.16461342416828012</v>
      </c>
      <c r="T226" s="1">
        <f t="shared" si="66"/>
        <v>9.8112339289229189E-2</v>
      </c>
      <c r="U226" s="1">
        <f t="shared" si="66"/>
        <v>5.8887640796952453E-2</v>
      </c>
      <c r="X226" s="1">
        <f t="shared" si="52"/>
        <v>0.49102953068018224</v>
      </c>
      <c r="Y226" s="1">
        <f t="shared" si="67"/>
        <v>0.37967091013139259</v>
      </c>
      <c r="Z226" s="1">
        <f t="shared" si="67"/>
        <v>0.2954657340538831</v>
      </c>
      <c r="AA226" s="1">
        <f t="shared" si="67"/>
        <v>0.22457292802116643</v>
      </c>
      <c r="AB226" s="1">
        <f t="shared" si="67"/>
        <v>0.16475436261295176</v>
      </c>
      <c r="AC226" s="1">
        <f t="shared" si="67"/>
        <v>0.11394735626595291</v>
      </c>
      <c r="AD226" s="1">
        <f t="shared" si="67"/>
        <v>3.910959509233107E-2</v>
      </c>
      <c r="AE226" s="1">
        <f t="shared" si="67"/>
        <v>2.5117100860958592E-2</v>
      </c>
      <c r="AF226" s="1">
        <f t="shared" si="67"/>
        <v>9.8978928200661367E-3</v>
      </c>
      <c r="AG226" s="1">
        <f t="shared" si="67"/>
        <v>5.2373102526570804E-3</v>
      </c>
      <c r="AH226" s="1">
        <f t="shared" si="67"/>
        <v>4.6533176073837966E-3</v>
      </c>
    </row>
    <row r="227" spans="1:34" x14ac:dyDescent="0.2">
      <c r="A227">
        <v>6155000</v>
      </c>
      <c r="B227">
        <v>505000</v>
      </c>
      <c r="C227">
        <v>25.9065420025977</v>
      </c>
      <c r="E227">
        <f t="shared" si="58"/>
        <v>101.43640011356869</v>
      </c>
      <c r="F227">
        <f t="shared" si="59"/>
        <v>0</v>
      </c>
      <c r="G227">
        <f t="shared" si="60"/>
        <v>9.7187932597215791E-5</v>
      </c>
      <c r="H227">
        <f t="shared" si="61"/>
        <v>1.1099444953010152E-2</v>
      </c>
      <c r="K227" s="1">
        <f t="shared" si="50"/>
        <v>6.2229999999999999</v>
      </c>
      <c r="L227" s="1">
        <f t="shared" si="66"/>
        <v>5.9939999999999998</v>
      </c>
      <c r="M227" s="1">
        <f t="shared" si="66"/>
        <v>4.8959999999999999</v>
      </c>
      <c r="N227" s="1">
        <f t="shared" si="66"/>
        <v>3.577</v>
      </c>
      <c r="O227" s="1">
        <f t="shared" si="66"/>
        <v>1.8220000000000001</v>
      </c>
      <c r="P227" s="1">
        <f t="shared" si="66"/>
        <v>1.0960000000000001</v>
      </c>
      <c r="Q227" s="1">
        <f t="shared" si="66"/>
        <v>0.47400597952655543</v>
      </c>
      <c r="R227" s="1">
        <f t="shared" si="66"/>
        <v>0.27537027889198218</v>
      </c>
      <c r="S227" s="1">
        <f t="shared" si="66"/>
        <v>0.16490504569044734</v>
      </c>
      <c r="T227" s="1">
        <f t="shared" si="66"/>
        <v>9.8315513295146928E-2</v>
      </c>
      <c r="U227" s="1">
        <f t="shared" si="66"/>
        <v>5.89665978496587E-2</v>
      </c>
      <c r="X227" s="1">
        <f t="shared" si="52"/>
        <v>0.49102953068018224</v>
      </c>
      <c r="Y227" s="1">
        <f t="shared" si="67"/>
        <v>0.37967091013139259</v>
      </c>
      <c r="Z227" s="1">
        <f t="shared" si="67"/>
        <v>0.2954657340538831</v>
      </c>
      <c r="AA227" s="1">
        <f t="shared" si="67"/>
        <v>0.22457292802116643</v>
      </c>
      <c r="AB227" s="1">
        <f t="shared" si="67"/>
        <v>0.16475436261295176</v>
      </c>
      <c r="AC227" s="1">
        <f t="shared" si="67"/>
        <v>0.11394735626595291</v>
      </c>
      <c r="AD227" s="1">
        <f t="shared" si="67"/>
        <v>3.9078040597925717E-2</v>
      </c>
      <c r="AE227" s="1">
        <f t="shared" si="67"/>
        <v>2.5096329465388777E-2</v>
      </c>
      <c r="AF227" s="1">
        <f t="shared" si="67"/>
        <v>9.8808438665354478E-3</v>
      </c>
      <c r="AG227" s="1">
        <f t="shared" si="67"/>
        <v>5.2278563614966689E-3</v>
      </c>
      <c r="AH227" s="1">
        <f t="shared" si="67"/>
        <v>4.6499429984814683E-3</v>
      </c>
    </row>
    <row r="228" spans="1:34" x14ac:dyDescent="0.2">
      <c r="A228">
        <v>6155000</v>
      </c>
      <c r="B228">
        <v>515000</v>
      </c>
      <c r="C228">
        <v>26.1340206972103</v>
      </c>
      <c r="E228">
        <f t="shared" si="58"/>
        <v>95.086188629053794</v>
      </c>
      <c r="F228">
        <f t="shared" si="59"/>
        <v>0</v>
      </c>
      <c r="G228">
        <f t="shared" si="60"/>
        <v>1.1060254502641E-4</v>
      </c>
      <c r="H228">
        <f t="shared" si="61"/>
        <v>1.2742387901381991E-2</v>
      </c>
      <c r="K228" s="1">
        <f t="shared" si="50"/>
        <v>6.2229999999999999</v>
      </c>
      <c r="L228" s="1">
        <f t="shared" si="66"/>
        <v>5.9939999999999998</v>
      </c>
      <c r="M228" s="1">
        <f t="shared" si="66"/>
        <v>4.8959999999999999</v>
      </c>
      <c r="N228" s="1">
        <f t="shared" si="66"/>
        <v>3.577</v>
      </c>
      <c r="O228" s="1">
        <f t="shared" si="66"/>
        <v>1.8220000000000001</v>
      </c>
      <c r="P228" s="1">
        <f t="shared" si="66"/>
        <v>1.0960000000000001</v>
      </c>
      <c r="Q228" s="1">
        <f t="shared" si="66"/>
        <v>0.48158556963104726</v>
      </c>
      <c r="R228" s="1">
        <f t="shared" si="66"/>
        <v>0.28167371351969739</v>
      </c>
      <c r="S228" s="1">
        <f t="shared" si="66"/>
        <v>0.16932268193982397</v>
      </c>
      <c r="T228" s="1">
        <f t="shared" si="66"/>
        <v>0.10139330003325536</v>
      </c>
      <c r="U228" s="1">
        <f t="shared" si="66"/>
        <v>6.016268082593175E-2</v>
      </c>
      <c r="X228" s="1">
        <f t="shared" si="52"/>
        <v>0.49102953068018224</v>
      </c>
      <c r="Y228" s="1">
        <f t="shared" si="67"/>
        <v>0.37967091013139259</v>
      </c>
      <c r="Z228" s="1">
        <f t="shared" si="67"/>
        <v>0.2954657340538831</v>
      </c>
      <c r="AA228" s="1">
        <f t="shared" si="67"/>
        <v>0.22457292802116643</v>
      </c>
      <c r="AB228" s="1">
        <f t="shared" si="67"/>
        <v>0.16475436261295176</v>
      </c>
      <c r="AC228" s="1">
        <f t="shared" si="67"/>
        <v>0.11394735626595291</v>
      </c>
      <c r="AD228" s="1">
        <f t="shared" si="67"/>
        <v>3.8713826756410087E-2</v>
      </c>
      <c r="AE228" s="1">
        <f t="shared" si="67"/>
        <v>2.4852509177058241E-2</v>
      </c>
      <c r="AF228" s="1">
        <f t="shared" si="67"/>
        <v>9.6746063095182275E-3</v>
      </c>
      <c r="AG228" s="1">
        <f t="shared" si="67"/>
        <v>5.1141195991969771E-3</v>
      </c>
      <c r="AH228" s="1">
        <f t="shared" si="67"/>
        <v>4.6111758055018956E-3</v>
      </c>
    </row>
    <row r="229" spans="1:34" x14ac:dyDescent="0.2">
      <c r="A229">
        <v>6155000</v>
      </c>
      <c r="B229">
        <v>525000</v>
      </c>
      <c r="C229">
        <v>25.037362612210799</v>
      </c>
      <c r="E229">
        <f t="shared" si="58"/>
        <v>89.405946491270925</v>
      </c>
      <c r="F229">
        <f t="shared" si="59"/>
        <v>0</v>
      </c>
      <c r="G229">
        <f t="shared" si="60"/>
        <v>1.2510284598631115E-4</v>
      </c>
      <c r="H229">
        <f t="shared" si="61"/>
        <v>1.3808141833554255E-2</v>
      </c>
      <c r="K229" s="1">
        <f t="shared" si="50"/>
        <v>6.2229999999999999</v>
      </c>
      <c r="L229" s="1">
        <f t="shared" si="66"/>
        <v>5.9939999999999998</v>
      </c>
      <c r="M229" s="1">
        <f t="shared" si="66"/>
        <v>4.8959999999999999</v>
      </c>
      <c r="N229" s="1">
        <f t="shared" si="66"/>
        <v>3.577</v>
      </c>
      <c r="O229" s="1">
        <f t="shared" si="66"/>
        <v>1.8220000000000001</v>
      </c>
      <c r="P229" s="1">
        <f t="shared" si="66"/>
        <v>1.0960000000000001</v>
      </c>
      <c r="Q229" s="1">
        <f t="shared" si="66"/>
        <v>0.44504492223886394</v>
      </c>
      <c r="R229" s="1">
        <f t="shared" si="66"/>
        <v>0.25128531798436116</v>
      </c>
      <c r="S229" s="1">
        <f t="shared" si="66"/>
        <v>0.14802558192913373</v>
      </c>
      <c r="T229" s="1">
        <f t="shared" si="66"/>
        <v>8.6555516143212163E-2</v>
      </c>
      <c r="U229" s="1">
        <f t="shared" si="66"/>
        <v>5.4396452615004379E-2</v>
      </c>
      <c r="X229" s="1">
        <f t="shared" si="52"/>
        <v>0.49102953068018224</v>
      </c>
      <c r="Y229" s="1">
        <f t="shared" si="67"/>
        <v>0.37967091013139259</v>
      </c>
      <c r="Z229" s="1">
        <f t="shared" si="67"/>
        <v>0.2954657340538831</v>
      </c>
      <c r="AA229" s="1">
        <f t="shared" si="67"/>
        <v>0.22457292802116643</v>
      </c>
      <c r="AB229" s="1">
        <f t="shared" si="67"/>
        <v>0.16475436261295176</v>
      </c>
      <c r="AC229" s="1">
        <f t="shared" si="67"/>
        <v>0.11394735626595291</v>
      </c>
      <c r="AD229" s="1">
        <f t="shared" si="67"/>
        <v>4.232705233800868E-2</v>
      </c>
      <c r="AE229" s="1">
        <f t="shared" si="67"/>
        <v>2.7183380130127614E-2</v>
      </c>
      <c r="AF229" s="1">
        <f t="shared" si="67"/>
        <v>1.1472526188754648E-2</v>
      </c>
      <c r="AG229" s="1">
        <f t="shared" si="67"/>
        <v>6.1153299290688402E-3</v>
      </c>
      <c r="AH229" s="1">
        <f t="shared" si="67"/>
        <v>5.0007883266223255E-3</v>
      </c>
    </row>
    <row r="230" spans="1:34" x14ac:dyDescent="0.2">
      <c r="A230">
        <v>6155000</v>
      </c>
      <c r="B230">
        <v>535000</v>
      </c>
      <c r="C230">
        <v>24.774026078063201</v>
      </c>
      <c r="E230">
        <f t="shared" si="58"/>
        <v>84.530842111030694</v>
      </c>
      <c r="F230">
        <f t="shared" si="59"/>
        <v>0</v>
      </c>
      <c r="G230">
        <f t="shared" si="60"/>
        <v>1.3994893857734403E-4</v>
      </c>
      <c r="H230">
        <f t="shared" si="61"/>
        <v>1.5284304098764514E-2</v>
      </c>
      <c r="K230" s="1">
        <f t="shared" si="50"/>
        <v>6.2229999999999999</v>
      </c>
      <c r="L230" s="1">
        <f t="shared" si="66"/>
        <v>5.9939999999999998</v>
      </c>
      <c r="M230" s="1">
        <f t="shared" si="66"/>
        <v>4.8959999999999999</v>
      </c>
      <c r="N230" s="1">
        <f t="shared" si="66"/>
        <v>3.577</v>
      </c>
      <c r="O230" s="1">
        <f t="shared" si="66"/>
        <v>1.8220000000000001</v>
      </c>
      <c r="P230" s="1">
        <f t="shared" si="66"/>
        <v>1.0960000000000001</v>
      </c>
      <c r="Q230" s="1">
        <f t="shared" si="66"/>
        <v>0.43627054892106598</v>
      </c>
      <c r="R230" s="1">
        <f t="shared" si="66"/>
        <v>0.24398826262313122</v>
      </c>
      <c r="S230" s="1">
        <f t="shared" si="66"/>
        <v>0.14291158643598734</v>
      </c>
      <c r="T230" s="1">
        <f t="shared" si="66"/>
        <v>8.2992572836195155E-2</v>
      </c>
      <c r="U230" s="1">
        <f t="shared" si="66"/>
        <v>5.3011829118456297E-2</v>
      </c>
      <c r="X230" s="1">
        <f t="shared" si="52"/>
        <v>0.49102953068018224</v>
      </c>
      <c r="Y230" s="1">
        <f t="shared" si="67"/>
        <v>0.37967091013139259</v>
      </c>
      <c r="Z230" s="1">
        <f t="shared" si="67"/>
        <v>0.2954657340538831</v>
      </c>
      <c r="AA230" s="1">
        <f t="shared" si="67"/>
        <v>0.22457292802116643</v>
      </c>
      <c r="AB230" s="1">
        <f t="shared" si="67"/>
        <v>0.16475436261295176</v>
      </c>
      <c r="AC230" s="1">
        <f t="shared" si="67"/>
        <v>0.11394735626595291</v>
      </c>
      <c r="AD230" s="1">
        <f t="shared" si="67"/>
        <v>4.382455310376273E-2</v>
      </c>
      <c r="AE230" s="1">
        <f t="shared" si="67"/>
        <v>2.8134897831208872E-2</v>
      </c>
      <c r="AF230" s="1">
        <f t="shared" si="67"/>
        <v>1.2154371313665152E-2</v>
      </c>
      <c r="AG230" s="1">
        <f t="shared" si="67"/>
        <v>6.4954349705488509E-3</v>
      </c>
      <c r="AH230" s="1">
        <f t="shared" si="67"/>
        <v>5.1637084622499956E-3</v>
      </c>
    </row>
    <row r="231" spans="1:34" x14ac:dyDescent="0.2">
      <c r="A231">
        <v>6155000</v>
      </c>
      <c r="B231">
        <v>545000</v>
      </c>
      <c r="C231">
        <v>24.779729636939798</v>
      </c>
      <c r="E231">
        <f t="shared" si="58"/>
        <v>80.607091921244745</v>
      </c>
      <c r="F231">
        <f t="shared" si="59"/>
        <v>0</v>
      </c>
      <c r="G231">
        <f t="shared" si="60"/>
        <v>1.5390527080224318E-4</v>
      </c>
      <c r="H231">
        <f t="shared" si="61"/>
        <v>1.6812392774533148E-2</v>
      </c>
      <c r="K231" s="1">
        <f t="shared" si="50"/>
        <v>6.2229999999999999</v>
      </c>
      <c r="L231" s="1">
        <f t="shared" si="66"/>
        <v>5.9939999999999998</v>
      </c>
      <c r="M231" s="1">
        <f t="shared" si="66"/>
        <v>4.8959999999999999</v>
      </c>
      <c r="N231" s="1">
        <f t="shared" si="66"/>
        <v>3.577</v>
      </c>
      <c r="O231" s="1">
        <f t="shared" si="66"/>
        <v>1.8220000000000001</v>
      </c>
      <c r="P231" s="1">
        <f t="shared" si="66"/>
        <v>1.0960000000000001</v>
      </c>
      <c r="Q231" s="1">
        <f t="shared" si="66"/>
        <v>0.43646059150283412</v>
      </c>
      <c r="R231" s="1">
        <f t="shared" si="66"/>
        <v>0.24414630823960182</v>
      </c>
      <c r="S231" s="1">
        <f t="shared" si="66"/>
        <v>0.14302234954937088</v>
      </c>
      <c r="T231" s="1">
        <f t="shared" si="66"/>
        <v>8.3069741987795487E-2</v>
      </c>
      <c r="U231" s="1">
        <f t="shared" si="66"/>
        <v>5.3041818431029439E-2</v>
      </c>
      <c r="X231" s="1">
        <f t="shared" si="52"/>
        <v>0.49102953068018224</v>
      </c>
      <c r="Y231" s="1">
        <f t="shared" si="67"/>
        <v>0.37967091013139259</v>
      </c>
      <c r="Z231" s="1">
        <f t="shared" si="67"/>
        <v>0.2954657340538831</v>
      </c>
      <c r="AA231" s="1">
        <f t="shared" si="67"/>
        <v>0.22457292802116643</v>
      </c>
      <c r="AB231" s="1">
        <f t="shared" si="67"/>
        <v>0.16475436261295176</v>
      </c>
      <c r="AC231" s="1">
        <f t="shared" si="67"/>
        <v>0.11394735626595291</v>
      </c>
      <c r="AD231" s="1">
        <f t="shared" si="67"/>
        <v>4.378991169353446E-2</v>
      </c>
      <c r="AE231" s="1">
        <f t="shared" si="67"/>
        <v>2.8112914604855765E-2</v>
      </c>
      <c r="AF231" s="1">
        <f t="shared" si="67"/>
        <v>1.2138829508073228E-2</v>
      </c>
      <c r="AG231" s="1">
        <f t="shared" si="67"/>
        <v>6.4867762004194177E-3</v>
      </c>
      <c r="AH231" s="1">
        <f t="shared" si="67"/>
        <v>5.1599334448053846E-3</v>
      </c>
    </row>
    <row r="232" spans="1:34" x14ac:dyDescent="0.2">
      <c r="A232">
        <v>6155000</v>
      </c>
      <c r="B232">
        <v>555000</v>
      </c>
      <c r="C232">
        <v>24.926315759357699</v>
      </c>
      <c r="E232">
        <f t="shared" si="58"/>
        <v>77.778809890612237</v>
      </c>
      <c r="F232">
        <f t="shared" si="59"/>
        <v>0</v>
      </c>
      <c r="G232">
        <f t="shared" si="60"/>
        <v>1.6530173530449074E-4</v>
      </c>
      <c r="H232">
        <f t="shared" si="61"/>
        <v>1.8164145642577987E-2</v>
      </c>
      <c r="K232" s="1">
        <f t="shared" si="50"/>
        <v>6.2229999999999999</v>
      </c>
      <c r="L232" s="1">
        <f t="shared" si="66"/>
        <v>5.9939999999999998</v>
      </c>
      <c r="M232" s="1">
        <f t="shared" si="66"/>
        <v>4.8959999999999999</v>
      </c>
      <c r="N232" s="1">
        <f t="shared" si="66"/>
        <v>3.577</v>
      </c>
      <c r="O232" s="1">
        <f t="shared" si="66"/>
        <v>1.8220000000000001</v>
      </c>
      <c r="P232" s="1">
        <f t="shared" si="66"/>
        <v>1.0960000000000001</v>
      </c>
      <c r="Q232" s="1">
        <f t="shared" si="66"/>
        <v>0.44134484110179861</v>
      </c>
      <c r="R232" s="1">
        <f t="shared" si="66"/>
        <v>0.2482082096918018</v>
      </c>
      <c r="S232" s="1">
        <f t="shared" si="66"/>
        <v>0.14586905204672651</v>
      </c>
      <c r="T232" s="1">
        <f t="shared" si="66"/>
        <v>8.5053052224109693E-2</v>
      </c>
      <c r="U232" s="1">
        <f t="shared" si="66"/>
        <v>5.3812568262702767E-2</v>
      </c>
      <c r="X232" s="1">
        <f t="shared" si="52"/>
        <v>0.49102953068018224</v>
      </c>
      <c r="Y232" s="1">
        <f t="shared" si="67"/>
        <v>0.37967091013139259</v>
      </c>
      <c r="Z232" s="1">
        <f t="shared" si="67"/>
        <v>0.2954657340538831</v>
      </c>
      <c r="AA232" s="1">
        <f t="shared" si="67"/>
        <v>0.22457292802116643</v>
      </c>
      <c r="AB232" s="1">
        <f t="shared" si="67"/>
        <v>0.16475436261295176</v>
      </c>
      <c r="AC232" s="1">
        <f t="shared" si="67"/>
        <v>0.11394735626595291</v>
      </c>
      <c r="AD232" s="1">
        <f t="shared" si="67"/>
        <v>4.2932632574283258E-2</v>
      </c>
      <c r="AE232" s="1">
        <f t="shared" si="67"/>
        <v>2.756850074060822E-2</v>
      </c>
      <c r="AF232" s="1">
        <f t="shared" si="67"/>
        <v>1.1750857934890595E-2</v>
      </c>
      <c r="AG232" s="1">
        <f t="shared" si="67"/>
        <v>6.2705454783718861E-3</v>
      </c>
      <c r="AH232" s="1">
        <f t="shared" si="67"/>
        <v>5.0666036385855267E-3</v>
      </c>
    </row>
    <row r="233" spans="1:34" x14ac:dyDescent="0.2">
      <c r="A233">
        <v>6155000</v>
      </c>
      <c r="B233">
        <v>565000</v>
      </c>
      <c r="C233">
        <v>25.5810344301421</v>
      </c>
      <c r="E233">
        <f t="shared" si="58"/>
        <v>76.168125013026284</v>
      </c>
      <c r="F233">
        <f t="shared" si="59"/>
        <v>0</v>
      </c>
      <c r="G233">
        <f t="shared" si="60"/>
        <v>1.7236674090601021E-4</v>
      </c>
      <c r="H233">
        <f t="shared" si="61"/>
        <v>1.9437976057033419E-2</v>
      </c>
      <c r="K233" s="1">
        <f t="shared" si="50"/>
        <v>6.2229999999999999</v>
      </c>
      <c r="L233" s="1">
        <f t="shared" si="66"/>
        <v>5.9939999999999998</v>
      </c>
      <c r="M233" s="1">
        <f t="shared" si="66"/>
        <v>4.8959999999999999</v>
      </c>
      <c r="N233" s="1">
        <f t="shared" si="66"/>
        <v>3.577</v>
      </c>
      <c r="O233" s="1">
        <f t="shared" si="66"/>
        <v>1.8220000000000001</v>
      </c>
      <c r="P233" s="1">
        <f t="shared" si="66"/>
        <v>1.0960000000000001</v>
      </c>
      <c r="Q233" s="1">
        <f t="shared" si="66"/>
        <v>0.46316006721233483</v>
      </c>
      <c r="R233" s="1">
        <f t="shared" si="66"/>
        <v>0.26635046405923757</v>
      </c>
      <c r="S233" s="1">
        <f t="shared" si="66"/>
        <v>0.15858368863335959</v>
      </c>
      <c r="T233" s="1">
        <f t="shared" si="66"/>
        <v>9.3911395839822664E-2</v>
      </c>
      <c r="U233" s="1">
        <f t="shared" si="66"/>
        <v>5.7255079033687165E-2</v>
      </c>
      <c r="X233" s="1">
        <f t="shared" si="52"/>
        <v>0.49102953068018224</v>
      </c>
      <c r="Y233" s="1">
        <f t="shared" si="67"/>
        <v>0.37967091013139259</v>
      </c>
      <c r="Z233" s="1">
        <f t="shared" si="67"/>
        <v>0.2954657340538831</v>
      </c>
      <c r="AA233" s="1">
        <f t="shared" si="67"/>
        <v>0.22457292802116643</v>
      </c>
      <c r="AB233" s="1">
        <f t="shared" si="67"/>
        <v>0.16475436261295176</v>
      </c>
      <c r="AC233" s="1">
        <f t="shared" si="67"/>
        <v>0.11394735626595291</v>
      </c>
      <c r="AD233" s="1">
        <f t="shared" si="67"/>
        <v>3.9964209011834548E-2</v>
      </c>
      <c r="AE233" s="1">
        <f t="shared" si="67"/>
        <v>2.5672349923407924E-2</v>
      </c>
      <c r="AF233" s="1">
        <f t="shared" si="67"/>
        <v>1.0339746802144103E-2</v>
      </c>
      <c r="AG233" s="1">
        <f t="shared" si="67"/>
        <v>5.4832405330466696E-3</v>
      </c>
      <c r="AH233" s="1">
        <f t="shared" si="67"/>
        <v>4.7451088647682783E-3</v>
      </c>
    </row>
    <row r="234" spans="1:34" x14ac:dyDescent="0.2">
      <c r="A234">
        <v>6155000</v>
      </c>
      <c r="B234">
        <v>575000</v>
      </c>
      <c r="C234">
        <v>25.834545412930598</v>
      </c>
      <c r="E234">
        <f t="shared" si="58"/>
        <v>75.852641799742216</v>
      </c>
      <c r="F234">
        <f t="shared" si="59"/>
        <v>0</v>
      </c>
      <c r="G234">
        <f t="shared" si="60"/>
        <v>1.7380352404400767E-4</v>
      </c>
      <c r="H234">
        <f t="shared" si="61"/>
        <v>1.979424186260274E-2</v>
      </c>
      <c r="K234" s="1">
        <f t="shared" si="50"/>
        <v>6.2229999999999999</v>
      </c>
      <c r="L234" s="1">
        <f t="shared" ref="L234:U243" si="68">L$2+L$3*$C234</f>
        <v>5.9939999999999998</v>
      </c>
      <c r="M234" s="1">
        <f t="shared" si="68"/>
        <v>4.8959999999999999</v>
      </c>
      <c r="N234" s="1">
        <f t="shared" si="68"/>
        <v>3.577</v>
      </c>
      <c r="O234" s="1">
        <f t="shared" si="68"/>
        <v>1.8220000000000001</v>
      </c>
      <c r="P234" s="1">
        <f t="shared" si="68"/>
        <v>1.0960000000000001</v>
      </c>
      <c r="Q234" s="1">
        <f t="shared" si="68"/>
        <v>0.47160705315884766</v>
      </c>
      <c r="R234" s="1">
        <f t="shared" si="68"/>
        <v>0.27337525339230684</v>
      </c>
      <c r="S234" s="1">
        <f t="shared" si="68"/>
        <v>0.16350687191911223</v>
      </c>
      <c r="T234" s="1">
        <f t="shared" si="68"/>
        <v>9.7341399436951026E-2</v>
      </c>
      <c r="U234" s="1">
        <f t="shared" si="68"/>
        <v>5.858803978118908E-2</v>
      </c>
      <c r="X234" s="1">
        <f t="shared" si="52"/>
        <v>0.49102953068018224</v>
      </c>
      <c r="Y234" s="1">
        <f t="shared" ref="Y234:AH243" si="69">SQRT(Y$2+2*Y$3*$C234+Y$4*$C234^2+Y$5)</f>
        <v>0.37967091013139259</v>
      </c>
      <c r="Z234" s="1">
        <f t="shared" si="69"/>
        <v>0.2954657340538831</v>
      </c>
      <c r="AA234" s="1">
        <f t="shared" si="69"/>
        <v>0.22457292802116643</v>
      </c>
      <c r="AB234" s="1">
        <f t="shared" si="69"/>
        <v>0.16475436261295176</v>
      </c>
      <c r="AC234" s="1">
        <f t="shared" si="69"/>
        <v>0.11394735626595291</v>
      </c>
      <c r="AD234" s="1">
        <f t="shared" si="69"/>
        <v>3.9237666093234431E-2</v>
      </c>
      <c r="AE234" s="1">
        <f t="shared" si="69"/>
        <v>2.5201105749776215E-2</v>
      </c>
      <c r="AF234" s="1">
        <f t="shared" si="69"/>
        <v>9.9663314212291611E-3</v>
      </c>
      <c r="AG234" s="1">
        <f t="shared" si="69"/>
        <v>5.2753022610299008E-3</v>
      </c>
      <c r="AH234" s="1">
        <f t="shared" si="69"/>
        <v>4.6670290628569502E-3</v>
      </c>
    </row>
    <row r="235" spans="1:34" x14ac:dyDescent="0.2">
      <c r="A235">
        <v>6155000</v>
      </c>
      <c r="B235">
        <v>585000</v>
      </c>
      <c r="C235">
        <v>25.490566109711299</v>
      </c>
      <c r="E235">
        <f t="shared" si="58"/>
        <v>76.848313371211987</v>
      </c>
      <c r="F235">
        <f t="shared" si="59"/>
        <v>0</v>
      </c>
      <c r="G235">
        <f t="shared" si="60"/>
        <v>1.6932899060102661E-4</v>
      </c>
      <c r="H235">
        <f t="shared" si="61"/>
        <v>1.9027874162783044E-2</v>
      </c>
      <c r="K235" s="1">
        <f t="shared" si="50"/>
        <v>6.2229999999999999</v>
      </c>
      <c r="L235" s="1">
        <f t="shared" si="68"/>
        <v>5.9939999999999998</v>
      </c>
      <c r="M235" s="1">
        <f t="shared" si="68"/>
        <v>4.8959999999999999</v>
      </c>
      <c r="N235" s="1">
        <f t="shared" si="68"/>
        <v>3.577</v>
      </c>
      <c r="O235" s="1">
        <f t="shared" si="68"/>
        <v>1.8220000000000001</v>
      </c>
      <c r="P235" s="1">
        <f t="shared" si="68"/>
        <v>1.0960000000000001</v>
      </c>
      <c r="Q235" s="1">
        <f t="shared" si="68"/>
        <v>0.46014566277558056</v>
      </c>
      <c r="R235" s="1">
        <f t="shared" si="68"/>
        <v>0.26384358690010001</v>
      </c>
      <c r="S235" s="1">
        <f t="shared" si="68"/>
        <v>0.15682679385059339</v>
      </c>
      <c r="T235" s="1">
        <f t="shared" si="68"/>
        <v>9.2687359464393881E-2</v>
      </c>
      <c r="U235" s="1">
        <f t="shared" si="68"/>
        <v>5.677939660486199E-2</v>
      </c>
      <c r="X235" s="1">
        <f t="shared" si="52"/>
        <v>0.49102953068018224</v>
      </c>
      <c r="Y235" s="1">
        <f t="shared" si="69"/>
        <v>0.37967091013139259</v>
      </c>
      <c r="Z235" s="1">
        <f t="shared" si="69"/>
        <v>0.2954657340538831</v>
      </c>
      <c r="AA235" s="1">
        <f t="shared" si="69"/>
        <v>0.22457292802116643</v>
      </c>
      <c r="AB235" s="1">
        <f t="shared" si="69"/>
        <v>0.16475436261295176</v>
      </c>
      <c r="AC235" s="1">
        <f t="shared" si="69"/>
        <v>0.11394735626595291</v>
      </c>
      <c r="AD235" s="1">
        <f t="shared" si="69"/>
        <v>4.0283663287284055E-2</v>
      </c>
      <c r="AE235" s="1">
        <f t="shared" si="69"/>
        <v>2.5877941615768982E-2</v>
      </c>
      <c r="AF235" s="1">
        <f t="shared" si="69"/>
        <v>1.0498705479556515E-2</v>
      </c>
      <c r="AG235" s="1">
        <f t="shared" si="69"/>
        <v>5.571910739171064E-3</v>
      </c>
      <c r="AH235" s="1">
        <f t="shared" si="69"/>
        <v>4.7795470347093191E-3</v>
      </c>
    </row>
    <row r="236" spans="1:34" x14ac:dyDescent="0.2">
      <c r="A236">
        <v>6155000</v>
      </c>
      <c r="B236">
        <v>595000</v>
      </c>
      <c r="C236">
        <v>25.643137239942401</v>
      </c>
      <c r="E236">
        <f t="shared" si="58"/>
        <v>79.105646246017102</v>
      </c>
      <c r="F236">
        <f t="shared" si="59"/>
        <v>0</v>
      </c>
      <c r="G236">
        <f t="shared" si="60"/>
        <v>1.5980303909801817E-4</v>
      </c>
      <c r="H236">
        <f t="shared" si="61"/>
        <v>1.8064904147957445E-2</v>
      </c>
      <c r="K236" s="1">
        <f t="shared" si="50"/>
        <v>6.2229999999999999</v>
      </c>
      <c r="L236" s="1">
        <f t="shared" si="68"/>
        <v>5.9939999999999998</v>
      </c>
      <c r="M236" s="1">
        <f t="shared" si="68"/>
        <v>4.8959999999999999</v>
      </c>
      <c r="N236" s="1">
        <f t="shared" si="68"/>
        <v>3.577</v>
      </c>
      <c r="O236" s="1">
        <f t="shared" si="68"/>
        <v>1.8220000000000001</v>
      </c>
      <c r="P236" s="1">
        <f t="shared" si="68"/>
        <v>1.0960000000000001</v>
      </c>
      <c r="Q236" s="1">
        <f t="shared" si="68"/>
        <v>0.46522933283488088</v>
      </c>
      <c r="R236" s="1">
        <f t="shared" si="68"/>
        <v>0.26807133291880392</v>
      </c>
      <c r="S236" s="1">
        <f t="shared" si="68"/>
        <v>0.15978972519968143</v>
      </c>
      <c r="T236" s="1">
        <f t="shared" si="68"/>
        <v>9.4751646856420735E-2</v>
      </c>
      <c r="U236" s="1">
        <f t="shared" si="68"/>
        <v>5.758161560761714E-2</v>
      </c>
      <c r="X236" s="1">
        <f t="shared" si="52"/>
        <v>0.49102953068018224</v>
      </c>
      <c r="Y236" s="1">
        <f t="shared" si="69"/>
        <v>0.37967091013139259</v>
      </c>
      <c r="Z236" s="1">
        <f t="shared" si="69"/>
        <v>0.2954657340538831</v>
      </c>
      <c r="AA236" s="1">
        <f t="shared" si="69"/>
        <v>0.22457292802116643</v>
      </c>
      <c r="AB236" s="1">
        <f t="shared" si="69"/>
        <v>0.16475436261295176</v>
      </c>
      <c r="AC236" s="1">
        <f t="shared" si="69"/>
        <v>0.11394735626595291</v>
      </c>
      <c r="AD236" s="1">
        <f t="shared" si="69"/>
        <v>3.9762963016571055E-2</v>
      </c>
      <c r="AE236" s="1">
        <f t="shared" si="69"/>
        <v>2.5542440803551818E-2</v>
      </c>
      <c r="AF236" s="1">
        <f t="shared" si="69"/>
        <v>1.0238221031093963E-2</v>
      </c>
      <c r="AG236" s="1">
        <f t="shared" si="69"/>
        <v>5.4266387317511346E-3</v>
      </c>
      <c r="AH236" s="1">
        <f t="shared" si="69"/>
        <v>4.7234428500938517E-3</v>
      </c>
    </row>
    <row r="237" spans="1:34" x14ac:dyDescent="0.2">
      <c r="A237">
        <v>6155000</v>
      </c>
      <c r="B237">
        <v>605000</v>
      </c>
      <c r="C237">
        <v>26.670312434434901</v>
      </c>
      <c r="E237">
        <f t="shared" si="58"/>
        <v>82.52116860539482</v>
      </c>
      <c r="F237">
        <f t="shared" si="59"/>
        <v>0</v>
      </c>
      <c r="G237">
        <f t="shared" si="60"/>
        <v>1.4684841419780823E-4</v>
      </c>
      <c r="H237">
        <f t="shared" si="61"/>
        <v>1.726540756989E-2</v>
      </c>
      <c r="K237" s="1">
        <f t="shared" si="50"/>
        <v>6.2229999999999999</v>
      </c>
      <c r="L237" s="1">
        <f t="shared" si="68"/>
        <v>5.9939999999999998</v>
      </c>
      <c r="M237" s="1">
        <f t="shared" si="68"/>
        <v>4.8959999999999999</v>
      </c>
      <c r="N237" s="1">
        <f t="shared" si="68"/>
        <v>3.577</v>
      </c>
      <c r="O237" s="1">
        <f t="shared" si="68"/>
        <v>1.8220000000000001</v>
      </c>
      <c r="P237" s="1">
        <f t="shared" si="68"/>
        <v>1.0960000000000001</v>
      </c>
      <c r="Q237" s="1">
        <f t="shared" si="68"/>
        <v>0.49945481031537098</v>
      </c>
      <c r="R237" s="1">
        <f t="shared" si="68"/>
        <v>0.29653435755819102</v>
      </c>
      <c r="S237" s="1">
        <f t="shared" si="68"/>
        <v>0.17973746747672575</v>
      </c>
      <c r="T237" s="1">
        <f t="shared" si="68"/>
        <v>0.10864932723790427</v>
      </c>
      <c r="U237" s="1">
        <f t="shared" si="68"/>
        <v>6.2982502780258701E-2</v>
      </c>
      <c r="X237" s="1">
        <f t="shared" si="52"/>
        <v>0.49102953068018224</v>
      </c>
      <c r="Y237" s="1">
        <f t="shared" si="69"/>
        <v>0.37967091013139259</v>
      </c>
      <c r="Z237" s="1">
        <f t="shared" si="69"/>
        <v>0.2954657340538831</v>
      </c>
      <c r="AA237" s="1">
        <f t="shared" si="69"/>
        <v>0.22457292802116643</v>
      </c>
      <c r="AB237" s="1">
        <f t="shared" si="69"/>
        <v>0.16475436261295176</v>
      </c>
      <c r="AC237" s="1">
        <f t="shared" si="69"/>
        <v>0.11394735626595291</v>
      </c>
      <c r="AD237" s="1">
        <f t="shared" si="69"/>
        <v>3.8718191503820054E-2</v>
      </c>
      <c r="AE237" s="1">
        <f t="shared" si="69"/>
        <v>2.4815846102095359E-2</v>
      </c>
      <c r="AF237" s="1">
        <f t="shared" si="69"/>
        <v>9.5954695738121321E-3</v>
      </c>
      <c r="AG237" s="1">
        <f t="shared" si="69"/>
        <v>5.0769742784577306E-3</v>
      </c>
      <c r="AH237" s="1">
        <f t="shared" si="69"/>
        <v>4.6132429643873062E-3</v>
      </c>
    </row>
    <row r="238" spans="1:34" x14ac:dyDescent="0.2">
      <c r="A238">
        <v>6155000</v>
      </c>
      <c r="B238">
        <v>615000</v>
      </c>
      <c r="C238">
        <v>26.708163280876299</v>
      </c>
      <c r="E238">
        <f t="shared" si="58"/>
        <v>86.958514637728271</v>
      </c>
      <c r="F238">
        <f t="shared" si="59"/>
        <v>0</v>
      </c>
      <c r="G238">
        <f t="shared" si="60"/>
        <v>1.3224393830907661E-4</v>
      </c>
      <c r="H238">
        <f t="shared" si="61"/>
        <v>1.5570381996109533E-2</v>
      </c>
      <c r="K238" s="1">
        <f t="shared" ref="K238:K301" si="70">K$2+K$3*$C238</f>
        <v>6.2229999999999999</v>
      </c>
      <c r="L238" s="1">
        <f t="shared" si="68"/>
        <v>5.9939999999999998</v>
      </c>
      <c r="M238" s="1">
        <f t="shared" si="68"/>
        <v>4.8959999999999999</v>
      </c>
      <c r="N238" s="1">
        <f t="shared" si="68"/>
        <v>3.577</v>
      </c>
      <c r="O238" s="1">
        <f t="shared" si="68"/>
        <v>1.8220000000000001</v>
      </c>
      <c r="P238" s="1">
        <f t="shared" si="68"/>
        <v>1.0960000000000001</v>
      </c>
      <c r="Q238" s="1">
        <f t="shared" si="68"/>
        <v>0.50071600051879839</v>
      </c>
      <c r="R238" s="1">
        <f t="shared" si="68"/>
        <v>0.29758320451308218</v>
      </c>
      <c r="S238" s="1">
        <f t="shared" si="68"/>
        <v>0.18047253091461773</v>
      </c>
      <c r="T238" s="1">
        <f t="shared" si="68"/>
        <v>0.10916144919025633</v>
      </c>
      <c r="U238" s="1">
        <f t="shared" si="68"/>
        <v>6.3181522530847564E-2</v>
      </c>
      <c r="X238" s="1">
        <f t="shared" ref="X238:X301" si="71">SQRT(X$2+2*X$3*$C238+X$4*$C238^2+X$5)</f>
        <v>0.49102953068018224</v>
      </c>
      <c r="Y238" s="1">
        <f t="shared" si="69"/>
        <v>0.37967091013139259</v>
      </c>
      <c r="Z238" s="1">
        <f t="shared" si="69"/>
        <v>0.2954657340538831</v>
      </c>
      <c r="AA238" s="1">
        <f t="shared" si="69"/>
        <v>0.22457292802116643</v>
      </c>
      <c r="AB238" s="1">
        <f t="shared" si="69"/>
        <v>0.16475436261295176</v>
      </c>
      <c r="AC238" s="1">
        <f t="shared" si="69"/>
        <v>0.11394735626595291</v>
      </c>
      <c r="AD238" s="1">
        <f t="shared" si="69"/>
        <v>3.8764468861785646E-2</v>
      </c>
      <c r="AE238" s="1">
        <f t="shared" si="69"/>
        <v>2.4841988358836983E-2</v>
      </c>
      <c r="AF238" s="1">
        <f t="shared" si="69"/>
        <v>9.6119175047067618E-3</v>
      </c>
      <c r="AG238" s="1">
        <f t="shared" si="69"/>
        <v>5.0868452016473694E-3</v>
      </c>
      <c r="AH238" s="1">
        <f t="shared" si="69"/>
        <v>4.6183628838197249E-3</v>
      </c>
    </row>
    <row r="239" spans="1:34" x14ac:dyDescent="0.2">
      <c r="A239">
        <v>6155000</v>
      </c>
      <c r="B239">
        <v>635000</v>
      </c>
      <c r="C239">
        <v>27.576000022888199</v>
      </c>
      <c r="E239">
        <f t="shared" si="58"/>
        <v>98.315122275263434</v>
      </c>
      <c r="F239">
        <f t="shared" si="59"/>
        <v>0</v>
      </c>
      <c r="G239">
        <f t="shared" si="60"/>
        <v>1.0345687418428728E-4</v>
      </c>
      <c r="H239">
        <f t="shared" si="61"/>
        <v>1.2576798239251438E-2</v>
      </c>
      <c r="K239" s="1">
        <f t="shared" si="70"/>
        <v>6.2229999999999999</v>
      </c>
      <c r="L239" s="1">
        <f t="shared" si="68"/>
        <v>5.9939999999999998</v>
      </c>
      <c r="M239" s="1">
        <f t="shared" si="68"/>
        <v>4.8959999999999999</v>
      </c>
      <c r="N239" s="1">
        <f t="shared" si="68"/>
        <v>3.577</v>
      </c>
      <c r="O239" s="1">
        <f t="shared" si="68"/>
        <v>1.8220000000000001</v>
      </c>
      <c r="P239" s="1">
        <f t="shared" si="68"/>
        <v>1.0960000000000001</v>
      </c>
      <c r="Q239" s="1">
        <f t="shared" si="68"/>
        <v>0.52963232076263489</v>
      </c>
      <c r="R239" s="1">
        <f t="shared" si="68"/>
        <v>0.32163096063423191</v>
      </c>
      <c r="S239" s="1">
        <f t="shared" si="68"/>
        <v>0.19732592044448877</v>
      </c>
      <c r="T239" s="1">
        <f t="shared" si="68"/>
        <v>0.12090328030967734</v>
      </c>
      <c r="U239" s="1">
        <f t="shared" si="68"/>
        <v>6.7744608120346148E-2</v>
      </c>
      <c r="X239" s="1">
        <f t="shared" si="71"/>
        <v>0.49102953068018224</v>
      </c>
      <c r="Y239" s="1">
        <f t="shared" si="69"/>
        <v>0.37967091013139259</v>
      </c>
      <c r="Z239" s="1">
        <f t="shared" si="69"/>
        <v>0.2954657340538831</v>
      </c>
      <c r="AA239" s="1">
        <f t="shared" si="69"/>
        <v>0.22457292802116643</v>
      </c>
      <c r="AB239" s="1">
        <f t="shared" si="69"/>
        <v>0.16475436261295176</v>
      </c>
      <c r="AC239" s="1">
        <f t="shared" si="69"/>
        <v>0.11394735626595291</v>
      </c>
      <c r="AD239" s="1">
        <f t="shared" si="69"/>
        <v>4.1397097666640799E-2</v>
      </c>
      <c r="AE239" s="1">
        <f t="shared" si="69"/>
        <v>2.6428936752164497E-2</v>
      </c>
      <c r="AF239" s="1">
        <f t="shared" si="69"/>
        <v>1.0721533249596037E-2</v>
      </c>
      <c r="AG239" s="1">
        <f t="shared" si="69"/>
        <v>5.7246088769427189E-3</v>
      </c>
      <c r="AH239" s="1">
        <f t="shared" si="69"/>
        <v>4.9065012791553557E-3</v>
      </c>
    </row>
    <row r="240" spans="1:34" x14ac:dyDescent="0.2">
      <c r="A240">
        <v>6155000</v>
      </c>
      <c r="B240">
        <v>645000</v>
      </c>
      <c r="C240">
        <v>26.8910713876997</v>
      </c>
      <c r="E240">
        <f t="shared" si="58"/>
        <v>104.96620059809729</v>
      </c>
      <c r="F240">
        <f t="shared" si="59"/>
        <v>0</v>
      </c>
      <c r="G240">
        <f t="shared" si="60"/>
        <v>9.0761370441902855E-5</v>
      </c>
      <c r="H240">
        <f t="shared" si="61"/>
        <v>1.0759414059198167E-2</v>
      </c>
      <c r="K240" s="1">
        <f t="shared" si="70"/>
        <v>6.2229999999999999</v>
      </c>
      <c r="L240" s="1">
        <f t="shared" si="68"/>
        <v>5.9939999999999998</v>
      </c>
      <c r="M240" s="1">
        <f t="shared" si="68"/>
        <v>4.8959999999999999</v>
      </c>
      <c r="N240" s="1">
        <f t="shared" si="68"/>
        <v>3.577</v>
      </c>
      <c r="O240" s="1">
        <f t="shared" si="68"/>
        <v>1.8220000000000001</v>
      </c>
      <c r="P240" s="1">
        <f t="shared" si="68"/>
        <v>1.0960000000000001</v>
      </c>
      <c r="Q240" s="1">
        <f t="shared" si="68"/>
        <v>0.50681049863815408</v>
      </c>
      <c r="R240" s="1">
        <f t="shared" si="68"/>
        <v>0.30265158815315862</v>
      </c>
      <c r="S240" s="1">
        <f t="shared" si="68"/>
        <v>0.18402460634912815</v>
      </c>
      <c r="T240" s="1">
        <f t="shared" si="68"/>
        <v>0.11163619587557699</v>
      </c>
      <c r="U240" s="1">
        <f t="shared" si="68"/>
        <v>6.4143253356525001E-2</v>
      </c>
      <c r="X240" s="1">
        <f t="shared" si="71"/>
        <v>0.49102953068018224</v>
      </c>
      <c r="Y240" s="1">
        <f t="shared" si="69"/>
        <v>0.37967091013139259</v>
      </c>
      <c r="Z240" s="1">
        <f t="shared" si="69"/>
        <v>0.2954657340538831</v>
      </c>
      <c r="AA240" s="1">
        <f t="shared" si="69"/>
        <v>0.22457292802116643</v>
      </c>
      <c r="AB240" s="1">
        <f t="shared" si="69"/>
        <v>0.16475436261295176</v>
      </c>
      <c r="AC240" s="1">
        <f t="shared" si="69"/>
        <v>0.11394735626595291</v>
      </c>
      <c r="AD240" s="1">
        <f t="shared" si="69"/>
        <v>3.9072104894160076E-2</v>
      </c>
      <c r="AE240" s="1">
        <f t="shared" si="69"/>
        <v>2.5020959764195258E-2</v>
      </c>
      <c r="AF240" s="1">
        <f t="shared" si="69"/>
        <v>9.7315249610828991E-3</v>
      </c>
      <c r="AG240" s="1">
        <f t="shared" si="69"/>
        <v>5.1572141682902778E-3</v>
      </c>
      <c r="AH240" s="1">
        <f t="shared" si="69"/>
        <v>4.6522034107993795E-3</v>
      </c>
    </row>
    <row r="241" spans="1:34" x14ac:dyDescent="0.2">
      <c r="A241">
        <v>6155000</v>
      </c>
      <c r="B241">
        <v>655000</v>
      </c>
      <c r="C241">
        <v>26.683050769870601</v>
      </c>
      <c r="E241">
        <f t="shared" si="58"/>
        <v>112.11575833931643</v>
      </c>
      <c r="F241">
        <f t="shared" si="59"/>
        <v>0</v>
      </c>
      <c r="G241">
        <f t="shared" si="60"/>
        <v>7.9554853882734327E-5</v>
      </c>
      <c r="H241">
        <f t="shared" si="61"/>
        <v>9.3579697172355928E-3</v>
      </c>
      <c r="K241" s="1">
        <f t="shared" si="70"/>
        <v>6.2229999999999999</v>
      </c>
      <c r="L241" s="1">
        <f t="shared" si="68"/>
        <v>5.9939999999999998</v>
      </c>
      <c r="M241" s="1">
        <f t="shared" si="68"/>
        <v>4.8959999999999999</v>
      </c>
      <c r="N241" s="1">
        <f t="shared" si="68"/>
        <v>3.577</v>
      </c>
      <c r="O241" s="1">
        <f t="shared" si="68"/>
        <v>1.8220000000000001</v>
      </c>
      <c r="P241" s="1">
        <f t="shared" si="68"/>
        <v>1.0960000000000001</v>
      </c>
      <c r="Q241" s="1">
        <f t="shared" si="68"/>
        <v>0.49987925165208846</v>
      </c>
      <c r="R241" s="1">
        <f t="shared" si="68"/>
        <v>0.2968873368331143</v>
      </c>
      <c r="S241" s="1">
        <f t="shared" si="68"/>
        <v>0.1799848459508871</v>
      </c>
      <c r="T241" s="1">
        <f t="shared" si="68"/>
        <v>0.10882167691634925</v>
      </c>
      <c r="U241" s="1">
        <f t="shared" si="68"/>
        <v>6.3049480947979616E-2</v>
      </c>
      <c r="X241" s="1">
        <f t="shared" si="71"/>
        <v>0.49102953068018224</v>
      </c>
      <c r="Y241" s="1">
        <f t="shared" si="69"/>
        <v>0.37967091013139259</v>
      </c>
      <c r="Z241" s="1">
        <f t="shared" si="69"/>
        <v>0.2954657340538831</v>
      </c>
      <c r="AA241" s="1">
        <f t="shared" si="69"/>
        <v>0.22457292802116643</v>
      </c>
      <c r="AB241" s="1">
        <f t="shared" si="69"/>
        <v>0.16475436261295176</v>
      </c>
      <c r="AC241" s="1">
        <f t="shared" si="69"/>
        <v>0.11394735626595291</v>
      </c>
      <c r="AD241" s="1">
        <f t="shared" si="69"/>
        <v>3.8733095064166605E-2</v>
      </c>
      <c r="AE241" s="1">
        <f t="shared" si="69"/>
        <v>2.4824224110490657E-2</v>
      </c>
      <c r="AF241" s="1">
        <f t="shared" si="69"/>
        <v>9.600683416599155E-3</v>
      </c>
      <c r="AG241" s="1">
        <f t="shared" si="69"/>
        <v>5.080114326992494E-3</v>
      </c>
      <c r="AH241" s="1">
        <f t="shared" si="69"/>
        <v>4.6148934247069477E-3</v>
      </c>
    </row>
    <row r="242" spans="1:34" x14ac:dyDescent="0.2">
      <c r="A242">
        <v>6155000</v>
      </c>
      <c r="B242">
        <v>665000</v>
      </c>
      <c r="C242">
        <v>26.6645160490467</v>
      </c>
      <c r="E242">
        <f t="shared" si="58"/>
        <v>119.67448879356034</v>
      </c>
      <c r="F242">
        <f t="shared" si="59"/>
        <v>0</v>
      </c>
      <c r="G242">
        <f t="shared" si="60"/>
        <v>6.9822732039795599E-5</v>
      </c>
      <c r="H242">
        <f t="shared" si="61"/>
        <v>8.2074834241184034E-3</v>
      </c>
      <c r="K242" s="1">
        <f t="shared" si="70"/>
        <v>6.2229999999999999</v>
      </c>
      <c r="L242" s="1">
        <f t="shared" si="68"/>
        <v>5.9939999999999998</v>
      </c>
      <c r="M242" s="1">
        <f t="shared" si="68"/>
        <v>4.8959999999999999</v>
      </c>
      <c r="N242" s="1">
        <f t="shared" si="68"/>
        <v>3.577</v>
      </c>
      <c r="O242" s="1">
        <f t="shared" si="68"/>
        <v>1.8220000000000001</v>
      </c>
      <c r="P242" s="1">
        <f t="shared" si="68"/>
        <v>1.0960000000000001</v>
      </c>
      <c r="Q242" s="1">
        <f t="shared" si="68"/>
        <v>0.49926167475423611</v>
      </c>
      <c r="R242" s="1">
        <f t="shared" si="68"/>
        <v>0.29637373971908398</v>
      </c>
      <c r="S242" s="1">
        <f t="shared" si="68"/>
        <v>0.17962490167248696</v>
      </c>
      <c r="T242" s="1">
        <f t="shared" si="68"/>
        <v>0.10857090214360188</v>
      </c>
      <c r="U242" s="1">
        <f t="shared" si="68"/>
        <v>6.2952025385887553E-2</v>
      </c>
      <c r="X242" s="1">
        <f t="shared" si="71"/>
        <v>0.49102953068018224</v>
      </c>
      <c r="Y242" s="1">
        <f t="shared" si="69"/>
        <v>0.37967091013139259</v>
      </c>
      <c r="Z242" s="1">
        <f t="shared" si="69"/>
        <v>0.2954657340538831</v>
      </c>
      <c r="AA242" s="1">
        <f t="shared" si="69"/>
        <v>0.22457292802116643</v>
      </c>
      <c r="AB242" s="1">
        <f t="shared" si="69"/>
        <v>0.16475436261295176</v>
      </c>
      <c r="AC242" s="1">
        <f t="shared" si="69"/>
        <v>0.11394735626595291</v>
      </c>
      <c r="AD242" s="1">
        <f t="shared" si="69"/>
        <v>3.8711635398616176E-2</v>
      </c>
      <c r="AE242" s="1">
        <f t="shared" si="69"/>
        <v>2.4812175010140578E-2</v>
      </c>
      <c r="AF242" s="1">
        <f t="shared" si="69"/>
        <v>9.593205290983578E-3</v>
      </c>
      <c r="AG242" s="1">
        <f t="shared" si="69"/>
        <v>5.0756066750847987E-3</v>
      </c>
      <c r="AH242" s="1">
        <f t="shared" si="69"/>
        <v>4.6125163600516236E-3</v>
      </c>
    </row>
    <row r="243" spans="1:34" x14ac:dyDescent="0.2">
      <c r="A243">
        <v>6155000</v>
      </c>
      <c r="B243">
        <v>675000</v>
      </c>
      <c r="C243">
        <v>28.336065605038499</v>
      </c>
      <c r="E243">
        <f t="shared" si="58"/>
        <v>127.56968004976731</v>
      </c>
      <c r="F243">
        <f t="shared" si="59"/>
        <v>0</v>
      </c>
      <c r="G243">
        <f t="shared" si="60"/>
        <v>6.1447620144818388E-5</v>
      </c>
      <c r="H243">
        <f t="shared" si="61"/>
        <v>7.6758077233378373E-3</v>
      </c>
      <c r="K243" s="1">
        <f t="shared" si="70"/>
        <v>6.2229999999999999</v>
      </c>
      <c r="L243" s="1">
        <f t="shared" si="68"/>
        <v>5.9939999999999998</v>
      </c>
      <c r="M243" s="1">
        <f t="shared" si="68"/>
        <v>4.8959999999999999</v>
      </c>
      <c r="N243" s="1">
        <f t="shared" si="68"/>
        <v>3.577</v>
      </c>
      <c r="O243" s="1">
        <f t="shared" si="68"/>
        <v>1.8220000000000001</v>
      </c>
      <c r="P243" s="1">
        <f t="shared" si="68"/>
        <v>1.0960000000000001</v>
      </c>
      <c r="Q243" s="1">
        <f t="shared" si="68"/>
        <v>0.55495770595988281</v>
      </c>
      <c r="R243" s="1">
        <f t="shared" si="68"/>
        <v>0.3426923779156168</v>
      </c>
      <c r="S243" s="1">
        <f t="shared" si="68"/>
        <v>0.21208639404984769</v>
      </c>
      <c r="T243" s="1">
        <f t="shared" si="68"/>
        <v>0.13118696763617094</v>
      </c>
      <c r="U243" s="1">
        <f t="shared" si="68"/>
        <v>7.174103295129243E-2</v>
      </c>
      <c r="X243" s="1">
        <f t="shared" si="71"/>
        <v>0.49102953068018224</v>
      </c>
      <c r="Y243" s="1">
        <f t="shared" si="69"/>
        <v>0.37967091013139259</v>
      </c>
      <c r="Z243" s="1">
        <f t="shared" si="69"/>
        <v>0.2954657340538831</v>
      </c>
      <c r="AA243" s="1">
        <f t="shared" si="69"/>
        <v>0.22457292802116643</v>
      </c>
      <c r="AB243" s="1">
        <f t="shared" si="69"/>
        <v>0.16475436261295176</v>
      </c>
      <c r="AC243" s="1">
        <f t="shared" si="69"/>
        <v>0.11394735626595291</v>
      </c>
      <c r="AD243" s="1">
        <f t="shared" si="69"/>
        <v>4.5840415401466689E-2</v>
      </c>
      <c r="AE243" s="1">
        <f t="shared" si="69"/>
        <v>2.9171535061543425E-2</v>
      </c>
      <c r="AF243" s="1">
        <f t="shared" si="69"/>
        <v>1.2602656146024712E-2</v>
      </c>
      <c r="AG243" s="1">
        <f t="shared" si="69"/>
        <v>6.7855259993249714E-3</v>
      </c>
      <c r="AH243" s="1">
        <f t="shared" si="69"/>
        <v>5.3936866556235407E-3</v>
      </c>
    </row>
    <row r="244" spans="1:34" x14ac:dyDescent="0.2">
      <c r="A244">
        <v>6155000</v>
      </c>
      <c r="B244">
        <v>685000</v>
      </c>
      <c r="C244">
        <v>27.7874999046326</v>
      </c>
      <c r="E244">
        <f t="shared" si="58"/>
        <v>135.74263614649598</v>
      </c>
      <c r="F244">
        <f t="shared" si="59"/>
        <v>0</v>
      </c>
      <c r="G244">
        <f t="shared" si="60"/>
        <v>5.4270952262313708E-5</v>
      </c>
      <c r="H244">
        <f t="shared" si="61"/>
        <v>6.6480822928197793E-3</v>
      </c>
      <c r="K244" s="1">
        <f t="shared" si="70"/>
        <v>6.2229999999999999</v>
      </c>
      <c r="L244" s="1">
        <f t="shared" ref="L244:U253" si="72">L$2+L$3*$C244</f>
        <v>5.9939999999999998</v>
      </c>
      <c r="M244" s="1">
        <f t="shared" si="72"/>
        <v>4.8959999999999999</v>
      </c>
      <c r="N244" s="1">
        <f t="shared" si="72"/>
        <v>3.577</v>
      </c>
      <c r="O244" s="1">
        <f t="shared" si="72"/>
        <v>1.8220000000000001</v>
      </c>
      <c r="P244" s="1">
        <f t="shared" si="72"/>
        <v>1.0960000000000001</v>
      </c>
      <c r="Q244" s="1">
        <f t="shared" si="72"/>
        <v>0.53667949682235827</v>
      </c>
      <c r="R244" s="1">
        <f t="shared" si="72"/>
        <v>0.32749162235736928</v>
      </c>
      <c r="S244" s="1">
        <f t="shared" si="72"/>
        <v>0.20143324814796509</v>
      </c>
      <c r="T244" s="1">
        <f t="shared" si="72"/>
        <v>0.12376487370967909</v>
      </c>
      <c r="U244" s="1">
        <f t="shared" si="72"/>
        <v>6.8856674498558215E-2</v>
      </c>
      <c r="X244" s="1">
        <f t="shared" si="71"/>
        <v>0.49102953068018224</v>
      </c>
      <c r="Y244" s="1">
        <f t="shared" ref="Y244:AH253" si="73">SQRT(Y$2+2*Y$3*$C244+Y$4*$C244^2+Y$5)</f>
        <v>0.37967091013139259</v>
      </c>
      <c r="Z244" s="1">
        <f t="shared" si="73"/>
        <v>0.2954657340538831</v>
      </c>
      <c r="AA244" s="1">
        <f t="shared" si="73"/>
        <v>0.22457292802116643</v>
      </c>
      <c r="AB244" s="1">
        <f t="shared" si="73"/>
        <v>0.16475436261295176</v>
      </c>
      <c r="AC244" s="1">
        <f t="shared" si="73"/>
        <v>0.11394735626595291</v>
      </c>
      <c r="AD244" s="1">
        <f t="shared" si="73"/>
        <v>4.2456637478813598E-2</v>
      </c>
      <c r="AE244" s="1">
        <f t="shared" si="73"/>
        <v>2.7079595469458838E-2</v>
      </c>
      <c r="AF244" s="1">
        <f t="shared" si="73"/>
        <v>1.1175826163367911E-2</v>
      </c>
      <c r="AG244" s="1">
        <f t="shared" si="73"/>
        <v>5.982146935684606E-3</v>
      </c>
      <c r="AH244" s="1">
        <f t="shared" si="73"/>
        <v>5.0224460768173813E-3</v>
      </c>
    </row>
    <row r="245" spans="1:34" x14ac:dyDescent="0.2">
      <c r="A245">
        <v>6155000</v>
      </c>
      <c r="B245">
        <v>695000</v>
      </c>
      <c r="C245">
        <v>27.430302937825498</v>
      </c>
      <c r="E245">
        <f t="shared" si="58"/>
        <v>144.14611776943559</v>
      </c>
      <c r="F245">
        <f t="shared" si="59"/>
        <v>0</v>
      </c>
      <c r="G245">
        <f t="shared" si="60"/>
        <v>4.8127588312648491E-5</v>
      </c>
      <c r="H245">
        <f t="shared" si="61"/>
        <v>5.8197479237187969E-3</v>
      </c>
      <c r="K245" s="1">
        <f t="shared" si="70"/>
        <v>6.2229999999999999</v>
      </c>
      <c r="L245" s="1">
        <f t="shared" si="72"/>
        <v>5.9939999999999998</v>
      </c>
      <c r="M245" s="1">
        <f t="shared" si="72"/>
        <v>4.8959999999999999</v>
      </c>
      <c r="N245" s="1">
        <f t="shared" si="72"/>
        <v>3.577</v>
      </c>
      <c r="O245" s="1">
        <f t="shared" si="72"/>
        <v>1.8220000000000001</v>
      </c>
      <c r="P245" s="1">
        <f t="shared" si="72"/>
        <v>1.0960000000000001</v>
      </c>
      <c r="Q245" s="1">
        <f t="shared" si="72"/>
        <v>0.52477769388834572</v>
      </c>
      <c r="R245" s="1">
        <f t="shared" si="72"/>
        <v>0.31759369440714447</v>
      </c>
      <c r="S245" s="1">
        <f t="shared" si="72"/>
        <v>0.19449648305257122</v>
      </c>
      <c r="T245" s="1">
        <f t="shared" si="72"/>
        <v>0.11893199874877902</v>
      </c>
      <c r="U245" s="1">
        <f t="shared" si="72"/>
        <v>6.697853284708645E-2</v>
      </c>
      <c r="X245" s="1">
        <f t="shared" si="71"/>
        <v>0.49102953068018224</v>
      </c>
      <c r="Y245" s="1">
        <f t="shared" si="73"/>
        <v>0.37967091013139259</v>
      </c>
      <c r="Z245" s="1">
        <f t="shared" si="73"/>
        <v>0.2954657340538831</v>
      </c>
      <c r="AA245" s="1">
        <f t="shared" si="73"/>
        <v>0.22457292802116643</v>
      </c>
      <c r="AB245" s="1">
        <f t="shared" si="73"/>
        <v>0.16475436261295176</v>
      </c>
      <c r="AC245" s="1">
        <f t="shared" si="73"/>
        <v>0.11394735626595291</v>
      </c>
      <c r="AD245" s="1">
        <f t="shared" si="73"/>
        <v>4.075592451308227E-2</v>
      </c>
      <c r="AE245" s="1">
        <f t="shared" si="73"/>
        <v>2.603692657020349E-2</v>
      </c>
      <c r="AF245" s="1">
        <f t="shared" si="73"/>
        <v>1.0445706225938175E-2</v>
      </c>
      <c r="AG245" s="1">
        <f t="shared" si="73"/>
        <v>5.5676271997938823E-3</v>
      </c>
      <c r="AH245" s="1">
        <f t="shared" si="73"/>
        <v>4.8363912696533715E-3</v>
      </c>
    </row>
    <row r="246" spans="1:34" x14ac:dyDescent="0.2">
      <c r="A246">
        <v>6155000</v>
      </c>
      <c r="B246">
        <v>705000</v>
      </c>
      <c r="C246">
        <v>27.896721292714599</v>
      </c>
      <c r="E246">
        <f t="shared" si="58"/>
        <v>152.74208086837103</v>
      </c>
      <c r="F246">
        <f t="shared" si="59"/>
        <v>0</v>
      </c>
      <c r="G246">
        <f t="shared" si="60"/>
        <v>4.2863002961992792E-5</v>
      </c>
      <c r="H246">
        <f t="shared" si="61"/>
        <v>5.271269593338665E-3</v>
      </c>
      <c r="K246" s="1">
        <f t="shared" si="70"/>
        <v>6.2229999999999999</v>
      </c>
      <c r="L246" s="1">
        <f t="shared" si="72"/>
        <v>5.9939999999999998</v>
      </c>
      <c r="M246" s="1">
        <f t="shared" si="72"/>
        <v>4.8959999999999999</v>
      </c>
      <c r="N246" s="1">
        <f t="shared" si="72"/>
        <v>3.577</v>
      </c>
      <c r="O246" s="1">
        <f t="shared" si="72"/>
        <v>1.8220000000000001</v>
      </c>
      <c r="P246" s="1">
        <f t="shared" si="72"/>
        <v>1.0960000000000001</v>
      </c>
      <c r="Q246" s="1">
        <f t="shared" si="72"/>
        <v>0.54031875347325053</v>
      </c>
      <c r="R246" s="1">
        <f t="shared" si="72"/>
        <v>0.33051814702112148</v>
      </c>
      <c r="S246" s="1">
        <f t="shared" si="72"/>
        <v>0.20355432750451746</v>
      </c>
      <c r="T246" s="1">
        <f t="shared" si="72"/>
        <v>0.12524263909042854</v>
      </c>
      <c r="U246" s="1">
        <f t="shared" si="72"/>
        <v>6.9430960557093344E-2</v>
      </c>
      <c r="X246" s="1">
        <f t="shared" si="71"/>
        <v>0.49102953068018224</v>
      </c>
      <c r="Y246" s="1">
        <f t="shared" si="73"/>
        <v>0.37967091013139259</v>
      </c>
      <c r="Z246" s="1">
        <f t="shared" si="73"/>
        <v>0.2954657340538831</v>
      </c>
      <c r="AA246" s="1">
        <f t="shared" si="73"/>
        <v>0.22457292802116643</v>
      </c>
      <c r="AB246" s="1">
        <f t="shared" si="73"/>
        <v>0.16475436261295176</v>
      </c>
      <c r="AC246" s="1">
        <f t="shared" si="73"/>
        <v>0.11394735626595291</v>
      </c>
      <c r="AD246" s="1">
        <f t="shared" si="73"/>
        <v>4.3060293587439173E-2</v>
      </c>
      <c r="AE246" s="1">
        <f t="shared" si="73"/>
        <v>2.7451475916155991E-2</v>
      </c>
      <c r="AF246" s="1">
        <f t="shared" si="73"/>
        <v>1.1433241165825348E-2</v>
      </c>
      <c r="AG246" s="1">
        <f t="shared" si="73"/>
        <v>6.1276274581959769E-3</v>
      </c>
      <c r="AH246" s="1">
        <f t="shared" si="73"/>
        <v>5.0885638869163528E-3</v>
      </c>
    </row>
    <row r="247" spans="1:34" x14ac:dyDescent="0.2">
      <c r="A247">
        <v>6165000</v>
      </c>
      <c r="B247">
        <v>445000</v>
      </c>
      <c r="C247">
        <v>25.0545454458757</v>
      </c>
      <c r="E247">
        <f t="shared" si="58"/>
        <v>143.39087581851226</v>
      </c>
      <c r="F247">
        <f t="shared" si="59"/>
        <v>0</v>
      </c>
      <c r="G247">
        <f t="shared" si="60"/>
        <v>4.8635900939250616E-5</v>
      </c>
      <c r="H247">
        <f t="shared" si="61"/>
        <v>5.3718387001402117E-3</v>
      </c>
      <c r="K247" s="1">
        <f t="shared" si="70"/>
        <v>6.2229999999999999</v>
      </c>
      <c r="L247" s="1">
        <f t="shared" si="72"/>
        <v>5.9939999999999998</v>
      </c>
      <c r="M247" s="1">
        <f t="shared" si="72"/>
        <v>4.8959999999999999</v>
      </c>
      <c r="N247" s="1">
        <f t="shared" si="72"/>
        <v>3.577</v>
      </c>
      <c r="O247" s="1">
        <f t="shared" si="72"/>
        <v>1.8220000000000001</v>
      </c>
      <c r="P247" s="1">
        <f t="shared" si="72"/>
        <v>1.0960000000000001</v>
      </c>
      <c r="Q247" s="1">
        <f t="shared" si="72"/>
        <v>0.44561745425657839</v>
      </c>
      <c r="R247" s="1">
        <f t="shared" si="72"/>
        <v>0.25176145430521557</v>
      </c>
      <c r="S247" s="1">
        <f t="shared" si="72"/>
        <v>0.14835927255890607</v>
      </c>
      <c r="T247" s="1">
        <f t="shared" si="72"/>
        <v>8.6787999882698252E-2</v>
      </c>
      <c r="U247" s="1">
        <f t="shared" si="72"/>
        <v>5.4486799954414425E-2</v>
      </c>
      <c r="X247" s="1">
        <f t="shared" si="71"/>
        <v>0.49102953068018224</v>
      </c>
      <c r="Y247" s="1">
        <f t="shared" si="73"/>
        <v>0.37967091013139259</v>
      </c>
      <c r="Z247" s="1">
        <f t="shared" si="73"/>
        <v>0.2954657340538831</v>
      </c>
      <c r="AA247" s="1">
        <f t="shared" si="73"/>
        <v>0.22457292802116643</v>
      </c>
      <c r="AB247" s="1">
        <f t="shared" si="73"/>
        <v>0.16475436261295176</v>
      </c>
      <c r="AC247" s="1">
        <f t="shared" si="73"/>
        <v>0.11394735626595291</v>
      </c>
      <c r="AD247" s="1">
        <f t="shared" si="73"/>
        <v>4.2236847379411385E-2</v>
      </c>
      <c r="AE247" s="1">
        <f t="shared" si="73"/>
        <v>2.7125966363436001E-2</v>
      </c>
      <c r="AF247" s="1">
        <f t="shared" si="73"/>
        <v>1.143073154354422E-2</v>
      </c>
      <c r="AG247" s="1">
        <f t="shared" si="73"/>
        <v>6.0920165731757174E-3</v>
      </c>
      <c r="AH247" s="1">
        <f t="shared" si="73"/>
        <v>4.990993281238071E-3</v>
      </c>
    </row>
    <row r="248" spans="1:34" x14ac:dyDescent="0.2">
      <c r="A248">
        <v>6165000</v>
      </c>
      <c r="B248">
        <v>455000</v>
      </c>
      <c r="C248">
        <v>25.265116358912302</v>
      </c>
      <c r="E248">
        <f t="shared" si="58"/>
        <v>134.58448375648658</v>
      </c>
      <c r="F248">
        <f t="shared" si="59"/>
        <v>0</v>
      </c>
      <c r="G248">
        <f t="shared" si="60"/>
        <v>5.5209016935751744E-5</v>
      </c>
      <c r="H248">
        <f t="shared" si="61"/>
        <v>6.1490891184365392E-3</v>
      </c>
      <c r="K248" s="1">
        <f t="shared" si="70"/>
        <v>6.2229999999999999</v>
      </c>
      <c r="L248" s="1">
        <f t="shared" si="72"/>
        <v>5.9939999999999998</v>
      </c>
      <c r="M248" s="1">
        <f t="shared" si="72"/>
        <v>4.8959999999999999</v>
      </c>
      <c r="N248" s="1">
        <f t="shared" si="72"/>
        <v>3.577</v>
      </c>
      <c r="O248" s="1">
        <f t="shared" si="72"/>
        <v>1.8220000000000001</v>
      </c>
      <c r="P248" s="1">
        <f t="shared" si="72"/>
        <v>1.0960000000000001</v>
      </c>
      <c r="Q248" s="1">
        <f t="shared" si="72"/>
        <v>0.45263367707895796</v>
      </c>
      <c r="R248" s="1">
        <f t="shared" si="72"/>
        <v>0.25759637430545979</v>
      </c>
      <c r="S248" s="1">
        <f t="shared" si="72"/>
        <v>0.15244855969007687</v>
      </c>
      <c r="T248" s="1">
        <f t="shared" si="72"/>
        <v>8.9637024336083448E-2</v>
      </c>
      <c r="U248" s="1">
        <f t="shared" si="72"/>
        <v>5.5593981815160884E-2</v>
      </c>
      <c r="X248" s="1">
        <f t="shared" si="71"/>
        <v>0.49102953068018224</v>
      </c>
      <c r="Y248" s="1">
        <f t="shared" si="73"/>
        <v>0.37967091013139259</v>
      </c>
      <c r="Z248" s="1">
        <f t="shared" si="73"/>
        <v>0.2954657340538831</v>
      </c>
      <c r="AA248" s="1">
        <f t="shared" si="73"/>
        <v>0.22457292802116643</v>
      </c>
      <c r="AB248" s="1">
        <f t="shared" si="73"/>
        <v>0.16475436261295176</v>
      </c>
      <c r="AC248" s="1">
        <f t="shared" si="73"/>
        <v>0.11394735626595291</v>
      </c>
      <c r="AD248" s="1">
        <f t="shared" si="73"/>
        <v>4.1210818709751539E-2</v>
      </c>
      <c r="AE248" s="1">
        <f t="shared" si="73"/>
        <v>2.6471777490243802E-2</v>
      </c>
      <c r="AF248" s="1">
        <f t="shared" si="73"/>
        <v>1.0948319360937781E-2</v>
      </c>
      <c r="AG248" s="1">
        <f t="shared" si="73"/>
        <v>5.8228348951243243E-3</v>
      </c>
      <c r="AH248" s="1">
        <f t="shared" si="73"/>
        <v>4.8797520847680045E-3</v>
      </c>
    </row>
    <row r="249" spans="1:34" x14ac:dyDescent="0.2">
      <c r="A249">
        <v>6165000</v>
      </c>
      <c r="B249">
        <v>465000</v>
      </c>
      <c r="C249">
        <v>25.864705815034799</v>
      </c>
      <c r="E249">
        <f t="shared" si="58"/>
        <v>125.95643400795372</v>
      </c>
      <c r="F249">
        <f t="shared" si="59"/>
        <v>0</v>
      </c>
      <c r="G249">
        <f t="shared" si="60"/>
        <v>6.3031738630791405E-5</v>
      </c>
      <c r="H249">
        <f t="shared" si="61"/>
        <v>7.186977748301196E-3</v>
      </c>
      <c r="K249" s="1">
        <f t="shared" si="70"/>
        <v>6.2229999999999999</v>
      </c>
      <c r="L249" s="1">
        <f t="shared" si="72"/>
        <v>5.9939999999999998</v>
      </c>
      <c r="M249" s="1">
        <f t="shared" si="72"/>
        <v>4.8959999999999999</v>
      </c>
      <c r="N249" s="1">
        <f t="shared" si="72"/>
        <v>3.577</v>
      </c>
      <c r="O249" s="1">
        <f t="shared" si="72"/>
        <v>1.8220000000000001</v>
      </c>
      <c r="P249" s="1">
        <f t="shared" si="72"/>
        <v>1.0960000000000001</v>
      </c>
      <c r="Q249" s="1">
        <f t="shared" si="72"/>
        <v>0.47261199775695961</v>
      </c>
      <c r="R249" s="1">
        <f t="shared" si="72"/>
        <v>0.27421099813461425</v>
      </c>
      <c r="S249" s="1">
        <f t="shared" si="72"/>
        <v>0.16409258692797585</v>
      </c>
      <c r="T249" s="1">
        <f t="shared" si="72"/>
        <v>9.7749469677420875E-2</v>
      </c>
      <c r="U249" s="1">
        <f t="shared" si="72"/>
        <v>5.8746623175452969E-2</v>
      </c>
      <c r="X249" s="1">
        <f t="shared" si="71"/>
        <v>0.49102953068018224</v>
      </c>
      <c r="Y249" s="1">
        <f t="shared" si="73"/>
        <v>0.37967091013139259</v>
      </c>
      <c r="Z249" s="1">
        <f t="shared" si="73"/>
        <v>0.2954657340538831</v>
      </c>
      <c r="AA249" s="1">
        <f t="shared" si="73"/>
        <v>0.22457292802116643</v>
      </c>
      <c r="AB249" s="1">
        <f t="shared" si="73"/>
        <v>0.16475436261295176</v>
      </c>
      <c r="AC249" s="1">
        <f t="shared" si="73"/>
        <v>0.11394735626595291</v>
      </c>
      <c r="AD249" s="1">
        <f t="shared" si="73"/>
        <v>3.9168235948525712E-2</v>
      </c>
      <c r="AE249" s="1">
        <f t="shared" si="73"/>
        <v>2.5155620141477531E-2</v>
      </c>
      <c r="AF249" s="1">
        <f t="shared" si="73"/>
        <v>9.9293707419885417E-3</v>
      </c>
      <c r="AG249" s="1">
        <f t="shared" si="73"/>
        <v>5.2547767940861832E-3</v>
      </c>
      <c r="AH249" s="1">
        <f t="shared" si="73"/>
        <v>4.6595930044495901E-3</v>
      </c>
    </row>
    <row r="250" spans="1:34" x14ac:dyDescent="0.2">
      <c r="A250">
        <v>6165000</v>
      </c>
      <c r="B250">
        <v>475000</v>
      </c>
      <c r="C250">
        <v>26.942391333372701</v>
      </c>
      <c r="E250">
        <f t="shared" si="58"/>
        <v>117.54600490020918</v>
      </c>
      <c r="F250">
        <f t="shared" si="59"/>
        <v>0</v>
      </c>
      <c r="G250">
        <f t="shared" si="60"/>
        <v>7.2374279584864952E-5</v>
      </c>
      <c r="H250">
        <f t="shared" si="61"/>
        <v>8.5960684318998146E-3</v>
      </c>
      <c r="K250" s="1">
        <f t="shared" si="70"/>
        <v>6.2229999999999999</v>
      </c>
      <c r="L250" s="1">
        <f t="shared" si="72"/>
        <v>5.9939999999999998</v>
      </c>
      <c r="M250" s="1">
        <f t="shared" si="72"/>
        <v>4.8959999999999999</v>
      </c>
      <c r="N250" s="1">
        <f t="shared" si="72"/>
        <v>3.577</v>
      </c>
      <c r="O250" s="1">
        <f t="shared" si="72"/>
        <v>1.8220000000000001</v>
      </c>
      <c r="P250" s="1">
        <f t="shared" si="72"/>
        <v>1.0960000000000001</v>
      </c>
      <c r="Q250" s="1">
        <f t="shared" si="72"/>
        <v>0.50852047922797849</v>
      </c>
      <c r="R250" s="1">
        <f t="shared" si="72"/>
        <v>0.30407366384775747</v>
      </c>
      <c r="S250" s="1">
        <f t="shared" si="72"/>
        <v>0.18502123969409784</v>
      </c>
      <c r="T250" s="1">
        <f t="shared" si="72"/>
        <v>0.11233055474053266</v>
      </c>
      <c r="U250" s="1">
        <f t="shared" si="72"/>
        <v>6.441309363087365E-2</v>
      </c>
      <c r="X250" s="1">
        <f t="shared" si="71"/>
        <v>0.49102953068018224</v>
      </c>
      <c r="Y250" s="1">
        <f t="shared" si="73"/>
        <v>0.37967091013139259</v>
      </c>
      <c r="Z250" s="1">
        <f t="shared" si="73"/>
        <v>0.2954657340538831</v>
      </c>
      <c r="AA250" s="1">
        <f t="shared" si="73"/>
        <v>0.22457292802116643</v>
      </c>
      <c r="AB250" s="1">
        <f t="shared" si="73"/>
        <v>0.16475436261295176</v>
      </c>
      <c r="AC250" s="1">
        <f t="shared" si="73"/>
        <v>0.11394735626595291</v>
      </c>
      <c r="AD250" s="1">
        <f t="shared" si="73"/>
        <v>3.9183135156013155E-2</v>
      </c>
      <c r="AE250" s="1">
        <f t="shared" si="73"/>
        <v>2.5086679047452352E-2</v>
      </c>
      <c r="AF250" s="1">
        <f t="shared" si="73"/>
        <v>9.7768097702367988E-3</v>
      </c>
      <c r="AG250" s="1">
        <f t="shared" si="73"/>
        <v>5.1835690986937414E-3</v>
      </c>
      <c r="AH250" s="1">
        <f t="shared" si="73"/>
        <v>4.6643776790424151E-3</v>
      </c>
    </row>
    <row r="251" spans="1:34" x14ac:dyDescent="0.2">
      <c r="A251">
        <v>6165000</v>
      </c>
      <c r="B251">
        <v>485000</v>
      </c>
      <c r="C251">
        <v>25.886734670522301</v>
      </c>
      <c r="E251">
        <f t="shared" si="58"/>
        <v>109.40339696737026</v>
      </c>
      <c r="F251">
        <f t="shared" si="59"/>
        <v>0</v>
      </c>
      <c r="G251">
        <f t="shared" si="60"/>
        <v>8.3548447833477245E-5</v>
      </c>
      <c r="H251">
        <f t="shared" si="61"/>
        <v>9.5344386554360276E-3</v>
      </c>
      <c r="K251" s="1">
        <f t="shared" si="70"/>
        <v>6.2229999999999999</v>
      </c>
      <c r="L251" s="1">
        <f t="shared" si="72"/>
        <v>5.9939999999999998</v>
      </c>
      <c r="M251" s="1">
        <f t="shared" si="72"/>
        <v>4.8959999999999999</v>
      </c>
      <c r="N251" s="1">
        <f t="shared" si="72"/>
        <v>3.577</v>
      </c>
      <c r="O251" s="1">
        <f t="shared" si="72"/>
        <v>1.8220000000000001</v>
      </c>
      <c r="P251" s="1">
        <f t="shared" si="72"/>
        <v>1.0960000000000001</v>
      </c>
      <c r="Q251" s="1">
        <f t="shared" si="72"/>
        <v>0.4733459992218032</v>
      </c>
      <c r="R251" s="1">
        <f t="shared" si="72"/>
        <v>0.27482141772017288</v>
      </c>
      <c r="S251" s="1">
        <f t="shared" si="72"/>
        <v>0.16452038730154311</v>
      </c>
      <c r="T251" s="1">
        <f t="shared" si="72"/>
        <v>9.8047520092166773E-2</v>
      </c>
      <c r="U251" s="1">
        <f t="shared" si="72"/>
        <v>5.8862450897606264E-2</v>
      </c>
      <c r="X251" s="1">
        <f t="shared" si="71"/>
        <v>0.49102953068018224</v>
      </c>
      <c r="Y251" s="1">
        <f t="shared" si="73"/>
        <v>0.37967091013139259</v>
      </c>
      <c r="Z251" s="1">
        <f t="shared" si="73"/>
        <v>0.2954657340538831</v>
      </c>
      <c r="AA251" s="1">
        <f t="shared" si="73"/>
        <v>0.22457292802116643</v>
      </c>
      <c r="AB251" s="1">
        <f t="shared" si="73"/>
        <v>0.16475436261295176</v>
      </c>
      <c r="AC251" s="1">
        <f t="shared" si="73"/>
        <v>0.11394735626595291</v>
      </c>
      <c r="AD251" s="1">
        <f t="shared" si="73"/>
        <v>3.9119855445046252E-2</v>
      </c>
      <c r="AE251" s="1">
        <f t="shared" si="73"/>
        <v>2.5123847986630511E-2</v>
      </c>
      <c r="AF251" s="1">
        <f t="shared" si="73"/>
        <v>9.9034191969936368E-3</v>
      </c>
      <c r="AG251" s="1">
        <f t="shared" si="73"/>
        <v>5.2403756964188031E-3</v>
      </c>
      <c r="AH251" s="1">
        <f t="shared" si="73"/>
        <v>4.6544152434987518E-3</v>
      </c>
    </row>
    <row r="252" spans="1:34" x14ac:dyDescent="0.2">
      <c r="A252">
        <v>6165000</v>
      </c>
      <c r="B252">
        <v>495000</v>
      </c>
      <c r="C252">
        <v>26.0189654744905</v>
      </c>
      <c r="E252">
        <f t="shared" si="58"/>
        <v>101.59302765446061</v>
      </c>
      <c r="F252">
        <f t="shared" si="59"/>
        <v>0</v>
      </c>
      <c r="G252">
        <f t="shared" si="60"/>
        <v>9.6888491326385513E-5</v>
      </c>
      <c r="H252">
        <f t="shared" si="61"/>
        <v>1.1113265470953537E-2</v>
      </c>
      <c r="K252" s="1">
        <f t="shared" si="70"/>
        <v>6.2229999999999999</v>
      </c>
      <c r="L252" s="1">
        <f t="shared" si="72"/>
        <v>5.9939999999999998</v>
      </c>
      <c r="M252" s="1">
        <f t="shared" si="72"/>
        <v>4.8959999999999999</v>
      </c>
      <c r="N252" s="1">
        <f t="shared" si="72"/>
        <v>3.577</v>
      </c>
      <c r="O252" s="1">
        <f t="shared" si="72"/>
        <v>1.8220000000000001</v>
      </c>
      <c r="P252" s="1">
        <f t="shared" si="72"/>
        <v>1.0960000000000001</v>
      </c>
      <c r="Q252" s="1">
        <f t="shared" si="72"/>
        <v>0.47775192961002355</v>
      </c>
      <c r="R252" s="1">
        <f t="shared" si="72"/>
        <v>0.27848553329813175</v>
      </c>
      <c r="S252" s="1">
        <f t="shared" si="72"/>
        <v>0.16708830951460546</v>
      </c>
      <c r="T252" s="1">
        <f t="shared" si="72"/>
        <v>9.9836602869856517E-2</v>
      </c>
      <c r="U252" s="1">
        <f t="shared" si="72"/>
        <v>5.9557720464871053E-2</v>
      </c>
      <c r="X252" s="1">
        <f t="shared" si="71"/>
        <v>0.49102953068018224</v>
      </c>
      <c r="Y252" s="1">
        <f t="shared" si="73"/>
        <v>0.37967091013139259</v>
      </c>
      <c r="Z252" s="1">
        <f t="shared" si="73"/>
        <v>0.2954657340538831</v>
      </c>
      <c r="AA252" s="1">
        <f t="shared" si="73"/>
        <v>0.22457292802116643</v>
      </c>
      <c r="AB252" s="1">
        <f t="shared" si="73"/>
        <v>0.16475436261295176</v>
      </c>
      <c r="AC252" s="1">
        <f t="shared" si="73"/>
        <v>0.11394735626595291</v>
      </c>
      <c r="AD252" s="1">
        <f t="shared" si="73"/>
        <v>3.8871206346220252E-2</v>
      </c>
      <c r="AE252" s="1">
        <f t="shared" si="73"/>
        <v>2.4959121657844911E-2</v>
      </c>
      <c r="AF252" s="1">
        <f t="shared" si="73"/>
        <v>9.7665638663446339E-3</v>
      </c>
      <c r="AG252" s="1">
        <f t="shared" si="73"/>
        <v>5.1646430135249893E-3</v>
      </c>
      <c r="AH252" s="1">
        <f t="shared" si="73"/>
        <v>4.6278722404335384E-3</v>
      </c>
    </row>
    <row r="253" spans="1:34" x14ac:dyDescent="0.2">
      <c r="A253">
        <v>6165000</v>
      </c>
      <c r="B253">
        <v>505000</v>
      </c>
      <c r="C253">
        <v>25.275862118293499</v>
      </c>
      <c r="E253">
        <f t="shared" si="58"/>
        <v>94.197575701288613</v>
      </c>
      <c r="F253">
        <f t="shared" si="59"/>
        <v>0</v>
      </c>
      <c r="G253">
        <f t="shared" si="60"/>
        <v>1.126991260967608E-4</v>
      </c>
      <c r="H253">
        <f t="shared" si="61"/>
        <v>1.2557581241112553E-2</v>
      </c>
      <c r="K253" s="1">
        <f t="shared" si="70"/>
        <v>6.2229999999999999</v>
      </c>
      <c r="L253" s="1">
        <f t="shared" si="72"/>
        <v>5.9939999999999998</v>
      </c>
      <c r="M253" s="1">
        <f t="shared" si="72"/>
        <v>4.8959999999999999</v>
      </c>
      <c r="N253" s="1">
        <f t="shared" si="72"/>
        <v>3.577</v>
      </c>
      <c r="O253" s="1">
        <f t="shared" si="72"/>
        <v>1.8220000000000001</v>
      </c>
      <c r="P253" s="1">
        <f t="shared" si="72"/>
        <v>1.0960000000000001</v>
      </c>
      <c r="Q253" s="1">
        <f t="shared" si="72"/>
        <v>0.45299172578153946</v>
      </c>
      <c r="R253" s="1">
        <f t="shared" si="72"/>
        <v>0.25789413929791283</v>
      </c>
      <c r="S253" s="1">
        <f t="shared" si="72"/>
        <v>0.15265724233725975</v>
      </c>
      <c r="T253" s="1">
        <f t="shared" si="72"/>
        <v>8.9782414460511051E-2</v>
      </c>
      <c r="U253" s="1">
        <f t="shared" si="72"/>
        <v>5.565048301798721E-2</v>
      </c>
      <c r="X253" s="1">
        <f t="shared" si="71"/>
        <v>0.49102953068018224</v>
      </c>
      <c r="Y253" s="1">
        <f t="shared" si="73"/>
        <v>0.37967091013139259</v>
      </c>
      <c r="Z253" s="1">
        <f t="shared" si="73"/>
        <v>0.2954657340538831</v>
      </c>
      <c r="AA253" s="1">
        <f t="shared" si="73"/>
        <v>0.22457292802116643</v>
      </c>
      <c r="AB253" s="1">
        <f t="shared" si="73"/>
        <v>0.16475436261295176</v>
      </c>
      <c r="AC253" s="1">
        <f t="shared" si="73"/>
        <v>0.11394735626595291</v>
      </c>
      <c r="AD253" s="1">
        <f t="shared" si="73"/>
        <v>4.1162507973581577E-2</v>
      </c>
      <c r="AE253" s="1">
        <f t="shared" si="73"/>
        <v>2.6440911705167724E-2</v>
      </c>
      <c r="AF253" s="1">
        <f t="shared" si="73"/>
        <v>1.0925251274505039E-2</v>
      </c>
      <c r="AG253" s="1">
        <f t="shared" si="73"/>
        <v>5.8099602271580236E-3</v>
      </c>
      <c r="AH253" s="1">
        <f t="shared" si="73"/>
        <v>4.8745226668371134E-3</v>
      </c>
    </row>
    <row r="254" spans="1:34" x14ac:dyDescent="0.2">
      <c r="A254">
        <v>6165000</v>
      </c>
      <c r="B254">
        <v>515000</v>
      </c>
      <c r="C254">
        <v>25.036633652035601</v>
      </c>
      <c r="E254">
        <f t="shared" si="58"/>
        <v>87.322524402355654</v>
      </c>
      <c r="F254">
        <f t="shared" si="59"/>
        <v>0</v>
      </c>
      <c r="G254">
        <f t="shared" si="60"/>
        <v>1.3114370095844912E-4</v>
      </c>
      <c r="H254">
        <f t="shared" si="61"/>
        <v>1.4474475671629789E-2</v>
      </c>
      <c r="K254" s="1">
        <f t="shared" si="70"/>
        <v>6.2229999999999999</v>
      </c>
      <c r="L254" s="1">
        <f t="shared" ref="L254:U263" si="74">L$2+L$3*$C254</f>
        <v>5.9939999999999998</v>
      </c>
      <c r="M254" s="1">
        <f t="shared" si="74"/>
        <v>4.8959999999999999</v>
      </c>
      <c r="N254" s="1">
        <f t="shared" si="74"/>
        <v>3.577</v>
      </c>
      <c r="O254" s="1">
        <f t="shared" si="74"/>
        <v>1.8220000000000001</v>
      </c>
      <c r="P254" s="1">
        <f t="shared" si="74"/>
        <v>1.0960000000000001</v>
      </c>
      <c r="Q254" s="1">
        <f t="shared" si="74"/>
        <v>0.44502063328582631</v>
      </c>
      <c r="R254" s="1">
        <f t="shared" si="74"/>
        <v>0.25126511849790645</v>
      </c>
      <c r="S254" s="1">
        <f t="shared" si="74"/>
        <v>0.14801142552253138</v>
      </c>
      <c r="T254" s="1">
        <f t="shared" si="74"/>
        <v>8.6545653312041726E-2</v>
      </c>
      <c r="U254" s="1">
        <f t="shared" si="74"/>
        <v>5.4392619742403184E-2</v>
      </c>
      <c r="X254" s="1">
        <f t="shared" si="71"/>
        <v>0.49102953068018224</v>
      </c>
      <c r="Y254" s="1">
        <f t="shared" ref="Y254:AH263" si="75">SQRT(Y$2+2*Y$3*$C254+Y$4*$C254^2+Y$5)</f>
        <v>0.37967091013139259</v>
      </c>
      <c r="Z254" s="1">
        <f t="shared" si="75"/>
        <v>0.2954657340538831</v>
      </c>
      <c r="AA254" s="1">
        <f t="shared" si="75"/>
        <v>0.22457292802116643</v>
      </c>
      <c r="AB254" s="1">
        <f t="shared" si="75"/>
        <v>0.16475436261295176</v>
      </c>
      <c r="AC254" s="1">
        <f t="shared" si="75"/>
        <v>0.11394735626595291</v>
      </c>
      <c r="AD254" s="1">
        <f t="shared" si="75"/>
        <v>4.2330900197431229E-2</v>
      </c>
      <c r="AE254" s="1">
        <f t="shared" si="75"/>
        <v>2.7185828921502803E-2</v>
      </c>
      <c r="AF254" s="1">
        <f t="shared" si="75"/>
        <v>1.1474306997144012E-2</v>
      </c>
      <c r="AG254" s="1">
        <f t="shared" si="75"/>
        <v>6.1163232440080264E-3</v>
      </c>
      <c r="AH254" s="1">
        <f t="shared" si="75"/>
        <v>5.0012062032270682E-3</v>
      </c>
    </row>
    <row r="255" spans="1:34" x14ac:dyDescent="0.2">
      <c r="A255">
        <v>6165000</v>
      </c>
      <c r="B255">
        <v>525000</v>
      </c>
      <c r="C255">
        <v>24.7500001552493</v>
      </c>
      <c r="E255">
        <f t="shared" si="58"/>
        <v>81.100328408706204</v>
      </c>
      <c r="F255">
        <f t="shared" si="59"/>
        <v>0</v>
      </c>
      <c r="G255">
        <f t="shared" si="60"/>
        <v>1.520389194188479E-4</v>
      </c>
      <c r="H255">
        <f t="shared" si="61"/>
        <v>1.6588589138410603E-2</v>
      </c>
      <c r="K255" s="1">
        <f t="shared" si="70"/>
        <v>6.2229999999999999</v>
      </c>
      <c r="L255" s="1">
        <f t="shared" si="74"/>
        <v>5.9939999999999998</v>
      </c>
      <c r="M255" s="1">
        <f t="shared" si="74"/>
        <v>4.8959999999999999</v>
      </c>
      <c r="N255" s="1">
        <f t="shared" si="74"/>
        <v>3.577</v>
      </c>
      <c r="O255" s="1">
        <f t="shared" si="74"/>
        <v>1.8220000000000001</v>
      </c>
      <c r="P255" s="1">
        <f t="shared" si="74"/>
        <v>1.0960000000000001</v>
      </c>
      <c r="Q255" s="1">
        <f t="shared" si="74"/>
        <v>0.43547000517290668</v>
      </c>
      <c r="R255" s="1">
        <f t="shared" si="74"/>
        <v>0.24332250430195801</v>
      </c>
      <c r="S255" s="1">
        <f t="shared" si="74"/>
        <v>0.1424450030149414</v>
      </c>
      <c r="T255" s="1">
        <f t="shared" si="74"/>
        <v>8.2667502100523038E-2</v>
      </c>
      <c r="U255" s="1">
        <f t="shared" si="74"/>
        <v>5.2885500816300821E-2</v>
      </c>
      <c r="X255" s="1">
        <f t="shared" si="71"/>
        <v>0.49102953068018224</v>
      </c>
      <c r="Y255" s="1">
        <f t="shared" si="75"/>
        <v>0.37967091013139259</v>
      </c>
      <c r="Z255" s="1">
        <f t="shared" si="75"/>
        <v>0.2954657340538831</v>
      </c>
      <c r="AA255" s="1">
        <f t="shared" si="75"/>
        <v>0.22457292802116643</v>
      </c>
      <c r="AB255" s="1">
        <f t="shared" si="75"/>
        <v>0.16475436261295176</v>
      </c>
      <c r="AC255" s="1">
        <f t="shared" si="75"/>
        <v>0.11394735626595291</v>
      </c>
      <c r="AD255" s="1">
        <f t="shared" si="75"/>
        <v>4.3971509708195015E-2</v>
      </c>
      <c r="AE255" s="1">
        <f t="shared" si="75"/>
        <v>2.8228143594552849E-2</v>
      </c>
      <c r="AF255" s="1">
        <f t="shared" si="75"/>
        <v>1.2220192901925265E-2</v>
      </c>
      <c r="AG255" s="1">
        <f t="shared" si="75"/>
        <v>6.5321031751988824E-3</v>
      </c>
      <c r="AH255" s="1">
        <f t="shared" si="75"/>
        <v>5.1797259986953829E-3</v>
      </c>
    </row>
    <row r="256" spans="1:34" x14ac:dyDescent="0.2">
      <c r="A256">
        <v>6165000</v>
      </c>
      <c r="B256">
        <v>535000</v>
      </c>
      <c r="C256">
        <v>24.874117570764898</v>
      </c>
      <c r="E256">
        <f t="shared" si="58"/>
        <v>75.692161205768187</v>
      </c>
      <c r="F256">
        <f t="shared" si="59"/>
        <v>0</v>
      </c>
      <c r="G256">
        <f t="shared" si="60"/>
        <v>1.7454129293265405E-4</v>
      </c>
      <c r="H256">
        <f t="shared" si="61"/>
        <v>1.9139268803584655E-2</v>
      </c>
      <c r="K256" s="1">
        <f t="shared" si="70"/>
        <v>6.2229999999999999</v>
      </c>
      <c r="L256" s="1">
        <f t="shared" si="74"/>
        <v>5.9939999999999998</v>
      </c>
      <c r="M256" s="1">
        <f t="shared" si="74"/>
        <v>4.8959999999999999</v>
      </c>
      <c r="N256" s="1">
        <f t="shared" si="74"/>
        <v>3.577</v>
      </c>
      <c r="O256" s="1">
        <f t="shared" si="74"/>
        <v>1.8220000000000001</v>
      </c>
      <c r="P256" s="1">
        <f t="shared" si="74"/>
        <v>1.0960000000000001</v>
      </c>
      <c r="Q256" s="1">
        <f t="shared" si="74"/>
        <v>0.43960559745788652</v>
      </c>
      <c r="R256" s="1">
        <f t="shared" si="74"/>
        <v>0.24676179788589525</v>
      </c>
      <c r="S256" s="1">
        <f t="shared" si="74"/>
        <v>0.1448553632242543</v>
      </c>
      <c r="T256" s="1">
        <f t="shared" si="74"/>
        <v>8.4346810732449096E-2</v>
      </c>
      <c r="U256" s="1">
        <f t="shared" si="74"/>
        <v>5.3538110187081836E-2</v>
      </c>
      <c r="X256" s="1">
        <f t="shared" si="71"/>
        <v>0.49102953068018224</v>
      </c>
      <c r="Y256" s="1">
        <f t="shared" si="75"/>
        <v>0.37967091013139259</v>
      </c>
      <c r="Z256" s="1">
        <f t="shared" si="75"/>
        <v>0.2954657340538831</v>
      </c>
      <c r="AA256" s="1">
        <f t="shared" si="75"/>
        <v>0.22457292802116643</v>
      </c>
      <c r="AB256" s="1">
        <f t="shared" si="75"/>
        <v>0.16475436261295176</v>
      </c>
      <c r="AC256" s="1">
        <f t="shared" si="75"/>
        <v>0.11394735626595291</v>
      </c>
      <c r="AD256" s="1">
        <f t="shared" si="75"/>
        <v>4.3230513039781288E-2</v>
      </c>
      <c r="AE256" s="1">
        <f t="shared" si="75"/>
        <v>2.7757760549472328E-2</v>
      </c>
      <c r="AF256" s="1">
        <f t="shared" si="75"/>
        <v>1.1886424430583348E-2</v>
      </c>
      <c r="AG256" s="1">
        <f t="shared" si="75"/>
        <v>6.3461190906268748E-3</v>
      </c>
      <c r="AH256" s="1">
        <f t="shared" si="75"/>
        <v>5.0990127399126789E-3</v>
      </c>
    </row>
    <row r="257" spans="1:34" x14ac:dyDescent="0.2">
      <c r="A257">
        <v>6165000</v>
      </c>
      <c r="B257">
        <v>545000</v>
      </c>
      <c r="C257">
        <v>25.1089743589744</v>
      </c>
      <c r="E257">
        <f t="shared" si="58"/>
        <v>71.283541354228461</v>
      </c>
      <c r="F257">
        <f t="shared" si="59"/>
        <v>0</v>
      </c>
      <c r="G257">
        <f t="shared" si="60"/>
        <v>1.9679835572171387E-4</v>
      </c>
      <c r="H257">
        <f t="shared" si="61"/>
        <v>2.1783612816407758E-2</v>
      </c>
      <c r="K257" s="1">
        <f t="shared" si="70"/>
        <v>6.2229999999999999</v>
      </c>
      <c r="L257" s="1">
        <f t="shared" si="74"/>
        <v>5.9939999999999998</v>
      </c>
      <c r="M257" s="1">
        <f t="shared" si="74"/>
        <v>4.8959999999999999</v>
      </c>
      <c r="N257" s="1">
        <f t="shared" si="74"/>
        <v>3.577</v>
      </c>
      <c r="O257" s="1">
        <f t="shared" si="74"/>
        <v>1.8220000000000001</v>
      </c>
      <c r="P257" s="1">
        <f t="shared" si="74"/>
        <v>1.0960000000000001</v>
      </c>
      <c r="Q257" s="1">
        <f t="shared" si="74"/>
        <v>0.4474310256410271</v>
      </c>
      <c r="R257" s="1">
        <f t="shared" si="74"/>
        <v>0.2532696794871806</v>
      </c>
      <c r="S257" s="1">
        <f t="shared" si="74"/>
        <v>0.14941628205128282</v>
      </c>
      <c r="T257" s="1">
        <f t="shared" si="74"/>
        <v>8.7524423076923652E-2</v>
      </c>
      <c r="U257" s="1">
        <f t="shared" si="74"/>
        <v>5.4772987179487378E-2</v>
      </c>
      <c r="X257" s="1">
        <f t="shared" si="71"/>
        <v>0.49102953068018224</v>
      </c>
      <c r="Y257" s="1">
        <f t="shared" si="75"/>
        <v>0.37967091013139259</v>
      </c>
      <c r="Z257" s="1">
        <f t="shared" si="75"/>
        <v>0.2954657340538831</v>
      </c>
      <c r="AA257" s="1">
        <f t="shared" si="75"/>
        <v>0.22457292802116643</v>
      </c>
      <c r="AB257" s="1">
        <f t="shared" si="75"/>
        <v>0.16475436261295176</v>
      </c>
      <c r="AC257" s="1">
        <f t="shared" si="75"/>
        <v>0.11394735626595291</v>
      </c>
      <c r="AD257" s="1">
        <f t="shared" si="75"/>
        <v>4.1957444501298402E-2</v>
      </c>
      <c r="AE257" s="1">
        <f t="shared" si="75"/>
        <v>2.6948041272396573E-2</v>
      </c>
      <c r="AF257" s="1">
        <f t="shared" si="75"/>
        <v>1.1300682550965124E-2</v>
      </c>
      <c r="AG257" s="1">
        <f t="shared" si="75"/>
        <v>6.0194652680898289E-3</v>
      </c>
      <c r="AH257" s="1">
        <f t="shared" si="75"/>
        <v>4.9606686816296847E-3</v>
      </c>
    </row>
    <row r="258" spans="1:34" x14ac:dyDescent="0.2">
      <c r="A258">
        <v>6165000</v>
      </c>
      <c r="B258">
        <v>555000</v>
      </c>
      <c r="C258">
        <v>24.4107691544753</v>
      </c>
      <c r="E258">
        <f t="shared" si="58"/>
        <v>68.06895965122429</v>
      </c>
      <c r="F258">
        <f t="shared" si="59"/>
        <v>0</v>
      </c>
      <c r="G258">
        <f t="shared" si="60"/>
        <v>2.1582501212589087E-4</v>
      </c>
      <c r="H258">
        <f t="shared" si="61"/>
        <v>2.3225373573667041E-2</v>
      </c>
      <c r="K258" s="1">
        <f t="shared" si="70"/>
        <v>6.2229999999999999</v>
      </c>
      <c r="L258" s="1">
        <f t="shared" si="74"/>
        <v>5.9939999999999998</v>
      </c>
      <c r="M258" s="1">
        <f t="shared" si="74"/>
        <v>4.8959999999999999</v>
      </c>
      <c r="N258" s="1">
        <f t="shared" si="74"/>
        <v>3.577</v>
      </c>
      <c r="O258" s="1">
        <f t="shared" si="74"/>
        <v>1.8220000000000001</v>
      </c>
      <c r="P258" s="1">
        <f t="shared" si="74"/>
        <v>1.0960000000000001</v>
      </c>
      <c r="Q258" s="1">
        <f t="shared" si="74"/>
        <v>0.42416682822711704</v>
      </c>
      <c r="R258" s="1">
        <f t="shared" si="74"/>
        <v>0.23392241327051055</v>
      </c>
      <c r="S258" s="1">
        <f t="shared" si="74"/>
        <v>0.13585713697991031</v>
      </c>
      <c r="T258" s="1">
        <f t="shared" si="74"/>
        <v>7.8077706660050816E-2</v>
      </c>
      <c r="U258" s="1">
        <f t="shared" si="74"/>
        <v>5.1101824214231109E-2</v>
      </c>
      <c r="X258" s="1">
        <f t="shared" si="71"/>
        <v>0.49102953068018224</v>
      </c>
      <c r="Y258" s="1">
        <f t="shared" si="75"/>
        <v>0.37967091013139259</v>
      </c>
      <c r="Z258" s="1">
        <f t="shared" si="75"/>
        <v>0.2954657340538831</v>
      </c>
      <c r="AA258" s="1">
        <f t="shared" si="75"/>
        <v>0.22457292802116643</v>
      </c>
      <c r="AB258" s="1">
        <f t="shared" si="75"/>
        <v>0.16475436261295176</v>
      </c>
      <c r="AC258" s="1">
        <f t="shared" si="75"/>
        <v>0.11394735626595291</v>
      </c>
      <c r="AD258" s="1">
        <f t="shared" si="75"/>
        <v>4.6215385847626772E-2</v>
      </c>
      <c r="AE258" s="1">
        <f t="shared" si="75"/>
        <v>2.9650025350488222E-2</v>
      </c>
      <c r="AF258" s="1">
        <f t="shared" si="75"/>
        <v>1.3205588399593448E-2</v>
      </c>
      <c r="AG258" s="1">
        <f t="shared" si="75"/>
        <v>7.0805040550814217E-3</v>
      </c>
      <c r="AH258" s="1">
        <f t="shared" si="75"/>
        <v>5.4248675989897344E-3</v>
      </c>
    </row>
    <row r="259" spans="1:34" x14ac:dyDescent="0.2">
      <c r="A259">
        <v>6165000</v>
      </c>
      <c r="B259">
        <v>575000</v>
      </c>
      <c r="C259">
        <v>24.814893722534201</v>
      </c>
      <c r="E259">
        <f t="shared" si="58"/>
        <v>65.85942049547657</v>
      </c>
      <c r="F259">
        <f t="shared" si="59"/>
        <v>0</v>
      </c>
      <c r="G259">
        <f t="shared" si="60"/>
        <v>2.3054950283442956E-4</v>
      </c>
      <c r="H259">
        <f t="shared" si="61"/>
        <v>2.5220638665398726E-2</v>
      </c>
      <c r="K259" s="1">
        <f t="shared" si="70"/>
        <v>6.2229999999999999</v>
      </c>
      <c r="L259" s="1">
        <f t="shared" si="74"/>
        <v>5.9939999999999998</v>
      </c>
      <c r="M259" s="1">
        <f t="shared" si="74"/>
        <v>4.8959999999999999</v>
      </c>
      <c r="N259" s="1">
        <f t="shared" si="74"/>
        <v>3.577</v>
      </c>
      <c r="O259" s="1">
        <f t="shared" si="74"/>
        <v>1.8220000000000001</v>
      </c>
      <c r="P259" s="1">
        <f t="shared" si="74"/>
        <v>1.0960000000000001</v>
      </c>
      <c r="Q259" s="1">
        <f t="shared" si="74"/>
        <v>0.43763225883483969</v>
      </c>
      <c r="R259" s="1">
        <f t="shared" si="74"/>
        <v>0.24512070505142269</v>
      </c>
      <c r="S259" s="1">
        <f t="shared" si="74"/>
        <v>0.14370523609161417</v>
      </c>
      <c r="T259" s="1">
        <f t="shared" si="74"/>
        <v>8.3545512065887784E-2</v>
      </c>
      <c r="U259" s="1">
        <f t="shared" si="74"/>
        <v>5.3226711193084822E-2</v>
      </c>
      <c r="X259" s="1">
        <f t="shared" si="71"/>
        <v>0.49102953068018224</v>
      </c>
      <c r="Y259" s="1">
        <f t="shared" si="75"/>
        <v>0.37967091013139259</v>
      </c>
      <c r="Z259" s="1">
        <f t="shared" si="75"/>
        <v>0.2954657340538831</v>
      </c>
      <c r="AA259" s="1">
        <f t="shared" si="75"/>
        <v>0.22457292802116643</v>
      </c>
      <c r="AB259" s="1">
        <f t="shared" si="75"/>
        <v>0.16475436261295176</v>
      </c>
      <c r="AC259" s="1">
        <f t="shared" si="75"/>
        <v>0.11394735626595291</v>
      </c>
      <c r="AD259" s="1">
        <f t="shared" si="75"/>
        <v>4.3578431657098349E-2</v>
      </c>
      <c r="AE259" s="1">
        <f t="shared" si="75"/>
        <v>2.7978686183399232E-2</v>
      </c>
      <c r="AF259" s="1">
        <f t="shared" si="75"/>
        <v>1.2043729606027814E-2</v>
      </c>
      <c r="AG259" s="1">
        <f t="shared" si="75"/>
        <v>6.4337878921346785E-3</v>
      </c>
      <c r="AH259" s="1">
        <f t="shared" si="75"/>
        <v>5.1368936636770265E-3</v>
      </c>
    </row>
    <row r="260" spans="1:34" x14ac:dyDescent="0.2">
      <c r="A260">
        <v>6165000</v>
      </c>
      <c r="B260">
        <v>585000</v>
      </c>
      <c r="C260">
        <v>25.371428557804698</v>
      </c>
      <c r="E260">
        <f t="shared" si="58"/>
        <v>67.003755626084128</v>
      </c>
      <c r="F260">
        <f t="shared" si="59"/>
        <v>0</v>
      </c>
      <c r="G260">
        <f t="shared" si="60"/>
        <v>2.227417913085702E-4</v>
      </c>
      <c r="H260">
        <f t="shared" si="61"/>
        <v>2.4913004110439323E-2</v>
      </c>
      <c r="K260" s="1">
        <f t="shared" si="70"/>
        <v>6.2229999999999999</v>
      </c>
      <c r="L260" s="1">
        <f t="shared" si="74"/>
        <v>5.9939999999999998</v>
      </c>
      <c r="M260" s="1">
        <f t="shared" si="74"/>
        <v>4.8959999999999999</v>
      </c>
      <c r="N260" s="1">
        <f t="shared" si="74"/>
        <v>3.577</v>
      </c>
      <c r="O260" s="1">
        <f t="shared" si="74"/>
        <v>1.8220000000000001</v>
      </c>
      <c r="P260" s="1">
        <f t="shared" si="74"/>
        <v>1.0960000000000001</v>
      </c>
      <c r="Q260" s="1">
        <f t="shared" si="74"/>
        <v>0.45617599954605259</v>
      </c>
      <c r="R260" s="1">
        <f t="shared" si="74"/>
        <v>0.26054228533676815</v>
      </c>
      <c r="S260" s="1">
        <f t="shared" si="74"/>
        <v>0.15451314259256721</v>
      </c>
      <c r="T260" s="1">
        <f t="shared" si="74"/>
        <v>9.107542838709759E-2</v>
      </c>
      <c r="U260" s="1">
        <f t="shared" si="74"/>
        <v>5.6152971356937101E-2</v>
      </c>
      <c r="X260" s="1">
        <f t="shared" si="71"/>
        <v>0.49102953068018224</v>
      </c>
      <c r="Y260" s="1">
        <f t="shared" si="75"/>
        <v>0.37967091013139259</v>
      </c>
      <c r="Z260" s="1">
        <f t="shared" si="75"/>
        <v>0.2954657340538831</v>
      </c>
      <c r="AA260" s="1">
        <f t="shared" si="75"/>
        <v>0.22457292802116643</v>
      </c>
      <c r="AB260" s="1">
        <f t="shared" si="75"/>
        <v>0.16475436261295176</v>
      </c>
      <c r="AC260" s="1">
        <f t="shared" si="75"/>
        <v>0.11394735626595291</v>
      </c>
      <c r="AD260" s="1">
        <f t="shared" si="75"/>
        <v>4.0750776686008829E-2</v>
      </c>
      <c r="AE260" s="1">
        <f t="shared" si="75"/>
        <v>2.6177550786033385E-2</v>
      </c>
      <c r="AF260" s="1">
        <f t="shared" si="75"/>
        <v>1.0727146974791418E-2</v>
      </c>
      <c r="AG260" s="1">
        <f t="shared" si="75"/>
        <v>5.6993930369935069E-3</v>
      </c>
      <c r="AH260" s="1">
        <f t="shared" si="75"/>
        <v>4.8299889780668267E-3</v>
      </c>
    </row>
    <row r="261" spans="1:34" x14ac:dyDescent="0.2">
      <c r="A261">
        <v>6165000</v>
      </c>
      <c r="B261">
        <v>605000</v>
      </c>
      <c r="C261">
        <v>26.8647059272317</v>
      </c>
      <c r="E261">
        <f t="shared" si="58"/>
        <v>73.441018974412373</v>
      </c>
      <c r="F261">
        <f t="shared" si="59"/>
        <v>0</v>
      </c>
      <c r="G261">
        <f t="shared" si="60"/>
        <v>1.8540549951884052E-4</v>
      </c>
      <c r="H261">
        <f t="shared" si="61"/>
        <v>2.1957564823180481E-2</v>
      </c>
      <c r="K261" s="1">
        <f t="shared" si="70"/>
        <v>6.2229999999999999</v>
      </c>
      <c r="L261" s="1">
        <f t="shared" si="74"/>
        <v>5.9939999999999998</v>
      </c>
      <c r="M261" s="1">
        <f t="shared" si="74"/>
        <v>4.8959999999999999</v>
      </c>
      <c r="N261" s="1">
        <f t="shared" si="74"/>
        <v>3.577</v>
      </c>
      <c r="O261" s="1">
        <f t="shared" si="74"/>
        <v>1.8220000000000001</v>
      </c>
      <c r="P261" s="1">
        <f t="shared" si="74"/>
        <v>1.0960000000000001</v>
      </c>
      <c r="Q261" s="1">
        <f t="shared" si="74"/>
        <v>0.50593200149536033</v>
      </c>
      <c r="R261" s="1">
        <f t="shared" si="74"/>
        <v>0.30192100124359034</v>
      </c>
      <c r="S261" s="1">
        <f t="shared" si="74"/>
        <v>0.1835125891068396</v>
      </c>
      <c r="T261" s="1">
        <f t="shared" si="74"/>
        <v>0.11127947119544496</v>
      </c>
      <c r="U261" s="1">
        <f t="shared" si="74"/>
        <v>6.400462376538428E-2</v>
      </c>
      <c r="X261" s="1">
        <f t="shared" si="71"/>
        <v>0.49102953068018224</v>
      </c>
      <c r="Y261" s="1">
        <f t="shared" si="75"/>
        <v>0.37967091013139259</v>
      </c>
      <c r="Z261" s="1">
        <f t="shared" si="75"/>
        <v>0.2954657340538831</v>
      </c>
      <c r="AA261" s="1">
        <f t="shared" si="75"/>
        <v>0.22457292802116643</v>
      </c>
      <c r="AB261" s="1">
        <f t="shared" si="75"/>
        <v>0.16475436261295176</v>
      </c>
      <c r="AC261" s="1">
        <f t="shared" si="75"/>
        <v>0.11394735626595291</v>
      </c>
      <c r="AD261" s="1">
        <f t="shared" si="75"/>
        <v>3.9019242567864404E-2</v>
      </c>
      <c r="AE261" s="1">
        <f t="shared" si="75"/>
        <v>2.4989820020346255E-2</v>
      </c>
      <c r="AF261" s="1">
        <f t="shared" si="75"/>
        <v>9.7102336586595804E-3</v>
      </c>
      <c r="AG261" s="1">
        <f t="shared" si="75"/>
        <v>5.1447857168806796E-3</v>
      </c>
      <c r="AH261" s="1">
        <f t="shared" si="75"/>
        <v>4.6464022603248866E-3</v>
      </c>
    </row>
    <row r="262" spans="1:34" x14ac:dyDescent="0.2">
      <c r="A262">
        <v>6165000</v>
      </c>
      <c r="B262">
        <v>635000</v>
      </c>
      <c r="C262">
        <v>26.3166666030884</v>
      </c>
      <c r="E262">
        <f t="shared" si="58"/>
        <v>90.827877152336882</v>
      </c>
      <c r="F262">
        <f t="shared" si="59"/>
        <v>0</v>
      </c>
      <c r="G262">
        <f t="shared" si="60"/>
        <v>1.2121648106774064E-4</v>
      </c>
      <c r="H262">
        <f t="shared" si="61"/>
        <v>1.4062807156154633E-2</v>
      </c>
      <c r="K262" s="1">
        <f t="shared" si="70"/>
        <v>6.2229999999999999</v>
      </c>
      <c r="L262" s="1">
        <f t="shared" si="74"/>
        <v>5.9939999999999998</v>
      </c>
      <c r="M262" s="1">
        <f t="shared" si="74"/>
        <v>4.8959999999999999</v>
      </c>
      <c r="N262" s="1">
        <f t="shared" si="74"/>
        <v>3.577</v>
      </c>
      <c r="O262" s="1">
        <f t="shared" si="74"/>
        <v>1.8220000000000001</v>
      </c>
      <c r="P262" s="1">
        <f t="shared" si="74"/>
        <v>1.0960000000000001</v>
      </c>
      <c r="Q262" s="1">
        <f t="shared" si="74"/>
        <v>0.48767133121490558</v>
      </c>
      <c r="R262" s="1">
        <f t="shared" si="74"/>
        <v>0.28673483157157953</v>
      </c>
      <c r="S262" s="1">
        <f t="shared" si="74"/>
        <v>0.17286966543197674</v>
      </c>
      <c r="T262" s="1">
        <f t="shared" si="74"/>
        <v>0.10386449913978607</v>
      </c>
      <c r="U262" s="1">
        <f t="shared" si="74"/>
        <v>6.1123032999038804E-2</v>
      </c>
      <c r="X262" s="1">
        <f t="shared" si="71"/>
        <v>0.49102953068018224</v>
      </c>
      <c r="Y262" s="1">
        <f t="shared" si="75"/>
        <v>0.37967091013139259</v>
      </c>
      <c r="Z262" s="1">
        <f t="shared" si="75"/>
        <v>0.2954657340538831</v>
      </c>
      <c r="AA262" s="1">
        <f t="shared" si="75"/>
        <v>0.22457292802116643</v>
      </c>
      <c r="AB262" s="1">
        <f t="shared" si="75"/>
        <v>0.16475436261295176</v>
      </c>
      <c r="AC262" s="1">
        <f t="shared" si="75"/>
        <v>0.11394735626595291</v>
      </c>
      <c r="AD262" s="1">
        <f t="shared" si="75"/>
        <v>3.8578347072586359E-2</v>
      </c>
      <c r="AE262" s="1">
        <f t="shared" si="75"/>
        <v>2.4754526260343888E-2</v>
      </c>
      <c r="AF262" s="1">
        <f t="shared" si="75"/>
        <v>9.5822621345329918E-3</v>
      </c>
      <c r="AG262" s="1">
        <f t="shared" si="75"/>
        <v>5.0643549109428403E-3</v>
      </c>
      <c r="AH262" s="1">
        <f t="shared" si="75"/>
        <v>4.5970592373627854E-3</v>
      </c>
    </row>
    <row r="263" spans="1:34" x14ac:dyDescent="0.2">
      <c r="A263">
        <v>6165000</v>
      </c>
      <c r="B263">
        <v>645000</v>
      </c>
      <c r="C263">
        <v>26.3136363462968</v>
      </c>
      <c r="E263">
        <f t="shared" si="58"/>
        <v>97.98848538476345</v>
      </c>
      <c r="F263">
        <f t="shared" si="59"/>
        <v>0</v>
      </c>
      <c r="G263">
        <f t="shared" si="60"/>
        <v>1.0414775443254437E-4</v>
      </c>
      <c r="H263">
        <f t="shared" si="61"/>
        <v>1.2081204878992542E-2</v>
      </c>
      <c r="K263" s="1">
        <f t="shared" si="70"/>
        <v>6.2229999999999999</v>
      </c>
      <c r="L263" s="1">
        <f t="shared" si="74"/>
        <v>5.9939999999999998</v>
      </c>
      <c r="M263" s="1">
        <f t="shared" si="74"/>
        <v>4.8959999999999999</v>
      </c>
      <c r="N263" s="1">
        <f t="shared" si="74"/>
        <v>3.577</v>
      </c>
      <c r="O263" s="1">
        <f t="shared" si="74"/>
        <v>1.8220000000000001</v>
      </c>
      <c r="P263" s="1">
        <f t="shared" si="74"/>
        <v>1.0960000000000001</v>
      </c>
      <c r="Q263" s="1">
        <f t="shared" si="74"/>
        <v>0.48757036305860946</v>
      </c>
      <c r="R263" s="1">
        <f t="shared" si="74"/>
        <v>0.28665086315588428</v>
      </c>
      <c r="S263" s="1">
        <f t="shared" si="74"/>
        <v>0.17281081784508384</v>
      </c>
      <c r="T263" s="1">
        <f t="shared" si="74"/>
        <v>0.10382349976539573</v>
      </c>
      <c r="U263" s="1">
        <f t="shared" si="74"/>
        <v>6.1107099908828552E-2</v>
      </c>
      <c r="X263" s="1">
        <f t="shared" si="71"/>
        <v>0.49102953068018224</v>
      </c>
      <c r="Y263" s="1">
        <f t="shared" si="75"/>
        <v>0.37967091013139259</v>
      </c>
      <c r="Z263" s="1">
        <f t="shared" si="75"/>
        <v>0.2954657340538831</v>
      </c>
      <c r="AA263" s="1">
        <f t="shared" si="75"/>
        <v>0.22457292802116643</v>
      </c>
      <c r="AB263" s="1">
        <f t="shared" si="75"/>
        <v>0.16475436261295176</v>
      </c>
      <c r="AC263" s="1">
        <f t="shared" si="75"/>
        <v>0.11394735626595291</v>
      </c>
      <c r="AD263" s="1">
        <f t="shared" si="75"/>
        <v>3.8579442542057418E-2</v>
      </c>
      <c r="AE263" s="1">
        <f t="shared" si="75"/>
        <v>2.4755433355777297E-2</v>
      </c>
      <c r="AF263" s="1">
        <f t="shared" si="75"/>
        <v>9.5832480122617358E-3</v>
      </c>
      <c r="AG263" s="1">
        <f t="shared" si="75"/>
        <v>5.0648704377159225E-3</v>
      </c>
      <c r="AH263" s="1">
        <f t="shared" si="75"/>
        <v>4.5971687147440066E-3</v>
      </c>
    </row>
    <row r="264" spans="1:34" x14ac:dyDescent="0.2">
      <c r="A264">
        <v>6165000</v>
      </c>
      <c r="B264">
        <v>655000</v>
      </c>
      <c r="C264">
        <v>26.777965998245499</v>
      </c>
      <c r="E264">
        <f t="shared" si="58"/>
        <v>105.61147318355141</v>
      </c>
      <c r="F264">
        <f t="shared" si="59"/>
        <v>0</v>
      </c>
      <c r="G264">
        <f t="shared" si="60"/>
        <v>8.9655677896214973E-5</v>
      </c>
      <c r="H264">
        <f t="shared" si="61"/>
        <v>1.0583635026620025E-2</v>
      </c>
      <c r="K264" s="1">
        <f t="shared" si="70"/>
        <v>6.2229999999999999</v>
      </c>
      <c r="L264" s="1">
        <f t="shared" ref="L264:U273" si="76">L$2+L$3*$C264</f>
        <v>5.9939999999999998</v>
      </c>
      <c r="M264" s="1">
        <f t="shared" si="76"/>
        <v>4.8959999999999999</v>
      </c>
      <c r="N264" s="1">
        <f t="shared" si="76"/>
        <v>3.577</v>
      </c>
      <c r="O264" s="1">
        <f t="shared" si="76"/>
        <v>1.8220000000000001</v>
      </c>
      <c r="P264" s="1">
        <f t="shared" si="76"/>
        <v>1.0960000000000001</v>
      </c>
      <c r="Q264" s="1">
        <f t="shared" si="76"/>
        <v>0.5030418270615401</v>
      </c>
      <c r="R264" s="1">
        <f t="shared" si="76"/>
        <v>0.29951743781138274</v>
      </c>
      <c r="S264" s="1">
        <f t="shared" si="76"/>
        <v>0.18182809968592756</v>
      </c>
      <c r="T264" s="1">
        <f t="shared" si="76"/>
        <v>0.11010587995626164</v>
      </c>
      <c r="U264" s="1">
        <f t="shared" si="76"/>
        <v>6.354854521877483E-2</v>
      </c>
      <c r="X264" s="1">
        <f t="shared" si="71"/>
        <v>0.49102953068018224</v>
      </c>
      <c r="Y264" s="1">
        <f t="shared" ref="Y264:AH273" si="77">SQRT(Y$2+2*Y$3*$C264+Y$4*$C264^2+Y$5)</f>
        <v>0.37967091013139259</v>
      </c>
      <c r="Z264" s="1">
        <f t="shared" si="77"/>
        <v>0.2954657340538831</v>
      </c>
      <c r="AA264" s="1">
        <f t="shared" si="77"/>
        <v>0.22457292802116643</v>
      </c>
      <c r="AB264" s="1">
        <f t="shared" si="77"/>
        <v>0.16475436261295176</v>
      </c>
      <c r="AC264" s="1">
        <f t="shared" si="77"/>
        <v>0.11394735626595291</v>
      </c>
      <c r="AD264" s="1">
        <f t="shared" si="77"/>
        <v>3.8865514758029816E-2</v>
      </c>
      <c r="AE264" s="1">
        <f t="shared" si="77"/>
        <v>2.4900034784065529E-2</v>
      </c>
      <c r="AF264" s="1">
        <f t="shared" si="77"/>
        <v>9.6497680667911555E-3</v>
      </c>
      <c r="AG264" s="1">
        <f t="shared" si="77"/>
        <v>5.1092994489951808E-3</v>
      </c>
      <c r="AH264" s="1">
        <f t="shared" si="77"/>
        <v>4.6295051443368913E-3</v>
      </c>
    </row>
    <row r="265" spans="1:34" x14ac:dyDescent="0.2">
      <c r="A265">
        <v>6165000</v>
      </c>
      <c r="B265">
        <v>665000</v>
      </c>
      <c r="C265">
        <v>27.880000038146999</v>
      </c>
      <c r="E265">
        <f t="shared" ref="E265:E328" si="78">(SQRT(($A265-E$1)^2+($B265-E$2)^2)/1000)</f>
        <v>113.60379953152976</v>
      </c>
      <c r="F265">
        <f t="shared" ref="F265:F328" si="79">IF(E265=0,1,0)</f>
        <v>0</v>
      </c>
      <c r="G265">
        <f t="shared" ref="G265:G328" si="80">IF($F$618=0,1/E265^2,F265)</f>
        <v>7.7484402136475926E-5</v>
      </c>
      <c r="H265">
        <f t="shared" ref="H265:H328" si="81">G265/$G$618*C265</f>
        <v>9.523279417709897E-3</v>
      </c>
      <c r="K265" s="1">
        <f t="shared" si="70"/>
        <v>6.2229999999999999</v>
      </c>
      <c r="L265" s="1">
        <f t="shared" si="76"/>
        <v>5.9939999999999998</v>
      </c>
      <c r="M265" s="1">
        <f t="shared" si="76"/>
        <v>4.8959999999999999</v>
      </c>
      <c r="N265" s="1">
        <f t="shared" si="76"/>
        <v>3.577</v>
      </c>
      <c r="O265" s="1">
        <f t="shared" si="76"/>
        <v>1.8220000000000001</v>
      </c>
      <c r="P265" s="1">
        <f t="shared" si="76"/>
        <v>1.0960000000000001</v>
      </c>
      <c r="Q265" s="1">
        <f t="shared" si="76"/>
        <v>0.5397616012710581</v>
      </c>
      <c r="R265" s="1">
        <f t="shared" si="76"/>
        <v>0.33005480105705332</v>
      </c>
      <c r="S265" s="1">
        <f t="shared" si="76"/>
        <v>0.2032296007408147</v>
      </c>
      <c r="T265" s="1">
        <f t="shared" si="76"/>
        <v>0.12501640051612894</v>
      </c>
      <c r="U265" s="1">
        <f t="shared" si="76"/>
        <v>6.9343040200576925E-2</v>
      </c>
      <c r="X265" s="1">
        <f t="shared" si="71"/>
        <v>0.49102953068018224</v>
      </c>
      <c r="Y265" s="1">
        <f t="shared" si="77"/>
        <v>0.37967091013139259</v>
      </c>
      <c r="Z265" s="1">
        <f t="shared" si="77"/>
        <v>0.2954657340538831</v>
      </c>
      <c r="AA265" s="1">
        <f t="shared" si="77"/>
        <v>0.22457292802116643</v>
      </c>
      <c r="AB265" s="1">
        <f t="shared" si="77"/>
        <v>0.16475436261295176</v>
      </c>
      <c r="AC265" s="1">
        <f t="shared" si="77"/>
        <v>0.11394735626595291</v>
      </c>
      <c r="AD265" s="1">
        <f t="shared" si="77"/>
        <v>4.2965476588811828E-2</v>
      </c>
      <c r="AE265" s="1">
        <f t="shared" si="77"/>
        <v>2.7393016761074182E-2</v>
      </c>
      <c r="AF265" s="1">
        <f t="shared" si="77"/>
        <v>1.1392886293166603E-2</v>
      </c>
      <c r="AG265" s="1">
        <f t="shared" si="77"/>
        <v>6.1048393125625704E-3</v>
      </c>
      <c r="AH265" s="1">
        <f t="shared" si="77"/>
        <v>5.0781756014927557E-3</v>
      </c>
    </row>
    <row r="266" spans="1:34" x14ac:dyDescent="0.2">
      <c r="A266">
        <v>6165000</v>
      </c>
      <c r="B266">
        <v>675000</v>
      </c>
      <c r="C266">
        <v>27.018032730602801</v>
      </c>
      <c r="E266">
        <f t="shared" si="78"/>
        <v>121.89283517910312</v>
      </c>
      <c r="F266">
        <f t="shared" si="79"/>
        <v>0</v>
      </c>
      <c r="G266">
        <f t="shared" si="80"/>
        <v>6.7304428770302512E-5</v>
      </c>
      <c r="H266">
        <f t="shared" si="81"/>
        <v>8.0163530648547088E-3</v>
      </c>
      <c r="K266" s="1">
        <f t="shared" si="70"/>
        <v>6.2229999999999999</v>
      </c>
      <c r="L266" s="1">
        <f t="shared" si="76"/>
        <v>5.9939999999999998</v>
      </c>
      <c r="M266" s="1">
        <f t="shared" si="76"/>
        <v>4.8959999999999999</v>
      </c>
      <c r="N266" s="1">
        <f t="shared" si="76"/>
        <v>3.577</v>
      </c>
      <c r="O266" s="1">
        <f t="shared" si="76"/>
        <v>1.8220000000000001</v>
      </c>
      <c r="P266" s="1">
        <f t="shared" si="76"/>
        <v>1.0960000000000001</v>
      </c>
      <c r="Q266" s="1">
        <f t="shared" si="76"/>
        <v>0.51104085058368542</v>
      </c>
      <c r="R266" s="1">
        <f t="shared" si="76"/>
        <v>0.30616968696500357</v>
      </c>
      <c r="S266" s="1">
        <f t="shared" si="76"/>
        <v>0.18649019562830643</v>
      </c>
      <c r="T266" s="1">
        <f t="shared" si="76"/>
        <v>0.11335398284505593</v>
      </c>
      <c r="U266" s="1">
        <f t="shared" si="76"/>
        <v>6.4810816097509508E-2</v>
      </c>
      <c r="X266" s="1">
        <f t="shared" si="71"/>
        <v>0.49102953068018224</v>
      </c>
      <c r="Y266" s="1">
        <f t="shared" si="77"/>
        <v>0.37967091013139259</v>
      </c>
      <c r="Z266" s="1">
        <f t="shared" si="77"/>
        <v>0.2954657340538831</v>
      </c>
      <c r="AA266" s="1">
        <f t="shared" si="77"/>
        <v>0.22457292802116643</v>
      </c>
      <c r="AB266" s="1">
        <f t="shared" si="77"/>
        <v>0.16475436261295176</v>
      </c>
      <c r="AC266" s="1">
        <f t="shared" si="77"/>
        <v>0.11394735626595291</v>
      </c>
      <c r="AD266" s="1">
        <f t="shared" si="77"/>
        <v>3.9366210533092222E-2</v>
      </c>
      <c r="AE266" s="1">
        <f t="shared" si="77"/>
        <v>2.519574579356804E-2</v>
      </c>
      <c r="AF266" s="1">
        <f t="shared" si="77"/>
        <v>9.8526791997971888E-3</v>
      </c>
      <c r="AG266" s="1">
        <f t="shared" si="77"/>
        <v>5.227544230106693E-3</v>
      </c>
      <c r="AH266" s="1">
        <f t="shared" si="77"/>
        <v>4.6844302705685986E-3</v>
      </c>
    </row>
    <row r="267" spans="1:34" x14ac:dyDescent="0.2">
      <c r="A267">
        <v>6165000</v>
      </c>
      <c r="B267">
        <v>685000</v>
      </c>
      <c r="C267">
        <v>26.621538514357301</v>
      </c>
      <c r="E267">
        <f t="shared" si="78"/>
        <v>130.42201987394614</v>
      </c>
      <c r="F267">
        <f t="shared" si="79"/>
        <v>0</v>
      </c>
      <c r="G267">
        <f t="shared" si="80"/>
        <v>5.8789281999107953E-5</v>
      </c>
      <c r="H267">
        <f t="shared" si="81"/>
        <v>6.8993913089424467E-3</v>
      </c>
      <c r="K267" s="1">
        <f t="shared" si="70"/>
        <v>6.2229999999999999</v>
      </c>
      <c r="L267" s="1">
        <f t="shared" si="76"/>
        <v>5.9939999999999998</v>
      </c>
      <c r="M267" s="1">
        <f t="shared" si="76"/>
        <v>4.8959999999999999</v>
      </c>
      <c r="N267" s="1">
        <f t="shared" si="76"/>
        <v>3.577</v>
      </c>
      <c r="O267" s="1">
        <f t="shared" si="76"/>
        <v>1.8220000000000001</v>
      </c>
      <c r="P267" s="1">
        <f t="shared" si="76"/>
        <v>1.0960000000000001</v>
      </c>
      <c r="Q267" s="1">
        <f t="shared" si="76"/>
        <v>0.49782966329838529</v>
      </c>
      <c r="R267" s="1">
        <f t="shared" si="76"/>
        <v>0.29518283223284081</v>
      </c>
      <c r="S267" s="1">
        <f t="shared" si="76"/>
        <v>0.1787902779488188</v>
      </c>
      <c r="T267" s="1">
        <f t="shared" si="76"/>
        <v>0.10798941609925433</v>
      </c>
      <c r="U267" s="1">
        <f t="shared" si="76"/>
        <v>6.2726049508490686E-2</v>
      </c>
      <c r="X267" s="1">
        <f t="shared" si="71"/>
        <v>0.49102953068018224</v>
      </c>
      <c r="Y267" s="1">
        <f t="shared" si="77"/>
        <v>0.37967091013139259</v>
      </c>
      <c r="Z267" s="1">
        <f t="shared" si="77"/>
        <v>0.2954657340538831</v>
      </c>
      <c r="AA267" s="1">
        <f t="shared" si="77"/>
        <v>0.22457292802116643</v>
      </c>
      <c r="AB267" s="1">
        <f t="shared" si="77"/>
        <v>0.16475436261295176</v>
      </c>
      <c r="AC267" s="1">
        <f t="shared" si="77"/>
        <v>0.11394735626595291</v>
      </c>
      <c r="AD267" s="1">
        <f t="shared" si="77"/>
        <v>3.8667433020254646E-2</v>
      </c>
      <c r="AE267" s="1">
        <f t="shared" si="77"/>
        <v>2.4787714601959089E-2</v>
      </c>
      <c r="AF267" s="1">
        <f t="shared" si="77"/>
        <v>9.5785328232999047E-3</v>
      </c>
      <c r="AG267" s="1">
        <f t="shared" si="77"/>
        <v>5.0666644554487978E-3</v>
      </c>
      <c r="AH267" s="1">
        <f t="shared" si="77"/>
        <v>4.6076060167807289E-3</v>
      </c>
    </row>
    <row r="268" spans="1:34" x14ac:dyDescent="0.2">
      <c r="A268">
        <v>6165000</v>
      </c>
      <c r="B268">
        <v>695000</v>
      </c>
      <c r="C268">
        <v>28.279365085420199</v>
      </c>
      <c r="E268">
        <f t="shared" si="78"/>
        <v>139.14720000057494</v>
      </c>
      <c r="F268">
        <f t="shared" si="79"/>
        <v>0</v>
      </c>
      <c r="G268">
        <f t="shared" si="80"/>
        <v>5.1647708401910593E-5</v>
      </c>
      <c r="H268">
        <f t="shared" si="81"/>
        <v>6.4387295257874724E-3</v>
      </c>
      <c r="K268" s="1">
        <f t="shared" si="70"/>
        <v>6.2229999999999999</v>
      </c>
      <c r="L268" s="1">
        <f t="shared" si="76"/>
        <v>5.9939999999999998</v>
      </c>
      <c r="M268" s="1">
        <f t="shared" si="76"/>
        <v>4.8959999999999999</v>
      </c>
      <c r="N268" s="1">
        <f t="shared" si="76"/>
        <v>3.577</v>
      </c>
      <c r="O268" s="1">
        <f t="shared" si="76"/>
        <v>1.8220000000000001</v>
      </c>
      <c r="P268" s="1">
        <f t="shared" si="76"/>
        <v>1.0960000000000001</v>
      </c>
      <c r="Q268" s="1">
        <f t="shared" si="76"/>
        <v>0.55306844464620109</v>
      </c>
      <c r="R268" s="1">
        <f t="shared" si="76"/>
        <v>0.34112120651699362</v>
      </c>
      <c r="S268" s="1">
        <f t="shared" si="76"/>
        <v>0.2109852699588603</v>
      </c>
      <c r="T268" s="1">
        <f t="shared" si="76"/>
        <v>0.13041980960573535</v>
      </c>
      <c r="U268" s="1">
        <f t="shared" si="76"/>
        <v>7.1442901619139396E-2</v>
      </c>
      <c r="X268" s="1">
        <f t="shared" si="71"/>
        <v>0.49102953068018224</v>
      </c>
      <c r="Y268" s="1">
        <f t="shared" si="77"/>
        <v>0.37967091013139259</v>
      </c>
      <c r="Z268" s="1">
        <f t="shared" si="77"/>
        <v>0.2954657340538831</v>
      </c>
      <c r="AA268" s="1">
        <f t="shared" si="77"/>
        <v>0.22457292802116643</v>
      </c>
      <c r="AB268" s="1">
        <f t="shared" si="77"/>
        <v>0.16475436261295176</v>
      </c>
      <c r="AC268" s="1">
        <f t="shared" si="77"/>
        <v>0.11394735626595291</v>
      </c>
      <c r="AD268" s="1">
        <f t="shared" si="77"/>
        <v>4.5452069280345751E-2</v>
      </c>
      <c r="AE268" s="1">
        <f t="shared" si="77"/>
        <v>2.8930686097908366E-2</v>
      </c>
      <c r="AF268" s="1">
        <f t="shared" si="77"/>
        <v>1.2440922587269431E-2</v>
      </c>
      <c r="AG268" s="1">
        <f t="shared" si="77"/>
        <v>6.6947828175510865E-3</v>
      </c>
      <c r="AH268" s="1">
        <f t="shared" si="77"/>
        <v>5.3510035479238192E-3</v>
      </c>
    </row>
    <row r="269" spans="1:34" x14ac:dyDescent="0.2">
      <c r="A269">
        <v>6165000</v>
      </c>
      <c r="B269">
        <v>705000</v>
      </c>
      <c r="C269">
        <v>28.910937488079099</v>
      </c>
      <c r="E269">
        <f t="shared" si="78"/>
        <v>148.03372341463279</v>
      </c>
      <c r="F269">
        <f t="shared" si="79"/>
        <v>0</v>
      </c>
      <c r="G269">
        <f t="shared" si="80"/>
        <v>4.5632963563509465E-5</v>
      </c>
      <c r="H269">
        <f t="shared" si="81"/>
        <v>5.81594538301578E-3</v>
      </c>
      <c r="K269" s="1">
        <f t="shared" si="70"/>
        <v>6.2229999999999999</v>
      </c>
      <c r="L269" s="1">
        <f t="shared" si="76"/>
        <v>5.9939999999999998</v>
      </c>
      <c r="M269" s="1">
        <f t="shared" si="76"/>
        <v>4.8959999999999999</v>
      </c>
      <c r="N269" s="1">
        <f t="shared" si="76"/>
        <v>3.577</v>
      </c>
      <c r="O269" s="1">
        <f t="shared" si="76"/>
        <v>1.8220000000000001</v>
      </c>
      <c r="P269" s="1">
        <f t="shared" si="76"/>
        <v>1.0960000000000001</v>
      </c>
      <c r="Q269" s="1">
        <f t="shared" si="76"/>
        <v>0.57411243710279569</v>
      </c>
      <c r="R269" s="1">
        <f t="shared" si="76"/>
        <v>0.35862207779467181</v>
      </c>
      <c r="S269" s="1">
        <f t="shared" si="76"/>
        <v>0.22325040601849605</v>
      </c>
      <c r="T269" s="1">
        <f t="shared" si="76"/>
        <v>0.13896498421371023</v>
      </c>
      <c r="U269" s="1">
        <f t="shared" si="76"/>
        <v>7.476370931231989E-2</v>
      </c>
      <c r="X269" s="1">
        <f t="shared" si="71"/>
        <v>0.49102953068018224</v>
      </c>
      <c r="Y269" s="1">
        <f t="shared" si="77"/>
        <v>0.37967091013139259</v>
      </c>
      <c r="Z269" s="1">
        <f t="shared" si="77"/>
        <v>0.2954657340538831</v>
      </c>
      <c r="AA269" s="1">
        <f t="shared" si="77"/>
        <v>0.22457292802116643</v>
      </c>
      <c r="AB269" s="1">
        <f t="shared" si="77"/>
        <v>0.16475436261295176</v>
      </c>
      <c r="AC269" s="1">
        <f t="shared" si="77"/>
        <v>0.11394735626595291</v>
      </c>
      <c r="AD269" s="1">
        <f t="shared" si="77"/>
        <v>5.0202599570308593E-2</v>
      </c>
      <c r="AE269" s="1">
        <f t="shared" si="77"/>
        <v>3.1885644640282922E-2</v>
      </c>
      <c r="AF269" s="1">
        <f t="shared" si="77"/>
        <v>1.4386419457617546E-2</v>
      </c>
      <c r="AG269" s="1">
        <f t="shared" si="77"/>
        <v>7.7825487235435829E-3</v>
      </c>
      <c r="AH269" s="1">
        <f t="shared" si="77"/>
        <v>5.8744213405720822E-3</v>
      </c>
    </row>
    <row r="270" spans="1:34" x14ac:dyDescent="0.2">
      <c r="A270">
        <v>6165000</v>
      </c>
      <c r="B270">
        <v>715000</v>
      </c>
      <c r="C270">
        <v>27.826086984164501</v>
      </c>
      <c r="E270">
        <f t="shared" si="78"/>
        <v>157.05420487207593</v>
      </c>
      <c r="F270">
        <f t="shared" si="79"/>
        <v>0</v>
      </c>
      <c r="G270">
        <f t="shared" si="80"/>
        <v>4.0541598016626023E-5</v>
      </c>
      <c r="H270">
        <f t="shared" si="81"/>
        <v>4.9731604600526166E-3</v>
      </c>
      <c r="K270" s="1">
        <f t="shared" si="70"/>
        <v>6.2229999999999999</v>
      </c>
      <c r="L270" s="1">
        <f t="shared" si="76"/>
        <v>5.9939999999999998</v>
      </c>
      <c r="M270" s="1">
        <f t="shared" si="76"/>
        <v>4.8959999999999999</v>
      </c>
      <c r="N270" s="1">
        <f t="shared" si="76"/>
        <v>3.577</v>
      </c>
      <c r="O270" s="1">
        <f t="shared" si="76"/>
        <v>1.8220000000000001</v>
      </c>
      <c r="P270" s="1">
        <f t="shared" si="76"/>
        <v>1.0960000000000001</v>
      </c>
      <c r="Q270" s="1">
        <f t="shared" si="76"/>
        <v>0.53796521831236122</v>
      </c>
      <c r="R270" s="1">
        <f t="shared" si="76"/>
        <v>0.3285608703311983</v>
      </c>
      <c r="S270" s="1">
        <f t="shared" si="76"/>
        <v>0.20218260923247461</v>
      </c>
      <c r="T270" s="1">
        <f t="shared" si="76"/>
        <v>0.1242869568957457</v>
      </c>
      <c r="U270" s="1">
        <f t="shared" si="76"/>
        <v>6.9059565362736927E-2</v>
      </c>
      <c r="X270" s="1">
        <f t="shared" si="71"/>
        <v>0.49102953068018224</v>
      </c>
      <c r="Y270" s="1">
        <f t="shared" si="77"/>
        <v>0.37967091013139259</v>
      </c>
      <c r="Z270" s="1">
        <f t="shared" si="77"/>
        <v>0.2954657340538831</v>
      </c>
      <c r="AA270" s="1">
        <f t="shared" si="77"/>
        <v>0.22457292802116643</v>
      </c>
      <c r="AB270" s="1">
        <f t="shared" si="77"/>
        <v>0.16475436261295176</v>
      </c>
      <c r="AC270" s="1">
        <f t="shared" si="77"/>
        <v>0.11394735626595291</v>
      </c>
      <c r="AD270" s="1">
        <f t="shared" si="77"/>
        <v>4.2665645322704233E-2</v>
      </c>
      <c r="AE270" s="1">
        <f t="shared" si="77"/>
        <v>2.720827054721894E-2</v>
      </c>
      <c r="AF270" s="1">
        <f t="shared" si="77"/>
        <v>1.1265083211160666E-2</v>
      </c>
      <c r="AG270" s="1">
        <f t="shared" si="77"/>
        <v>6.032624321660747E-3</v>
      </c>
      <c r="AH270" s="1">
        <f t="shared" si="77"/>
        <v>5.0453332586611211E-3</v>
      </c>
    </row>
    <row r="271" spans="1:34" x14ac:dyDescent="0.2">
      <c r="A271">
        <v>6165000</v>
      </c>
      <c r="B271">
        <v>725000</v>
      </c>
      <c r="C271">
        <v>26.6861111852858</v>
      </c>
      <c r="E271">
        <f t="shared" si="78"/>
        <v>166.18683241460499</v>
      </c>
      <c r="F271">
        <f t="shared" si="79"/>
        <v>0</v>
      </c>
      <c r="G271">
        <f t="shared" si="80"/>
        <v>3.6208187022247206E-5</v>
      </c>
      <c r="H271">
        <f t="shared" si="81"/>
        <v>4.259626708641032E-3</v>
      </c>
      <c r="K271" s="1">
        <f t="shared" si="70"/>
        <v>6.2229999999999999</v>
      </c>
      <c r="L271" s="1">
        <f t="shared" si="76"/>
        <v>5.9939999999999998</v>
      </c>
      <c r="M271" s="1">
        <f t="shared" si="76"/>
        <v>4.8959999999999999</v>
      </c>
      <c r="N271" s="1">
        <f t="shared" si="76"/>
        <v>3.577</v>
      </c>
      <c r="O271" s="1">
        <f t="shared" si="76"/>
        <v>1.8220000000000001</v>
      </c>
      <c r="P271" s="1">
        <f t="shared" si="76"/>
        <v>1.0960000000000001</v>
      </c>
      <c r="Q271" s="1">
        <f t="shared" si="76"/>
        <v>0.49998122469372286</v>
      </c>
      <c r="R271" s="1">
        <f t="shared" si="76"/>
        <v>0.29697214094426949</v>
      </c>
      <c r="S271" s="1">
        <f t="shared" si="76"/>
        <v>0.18004427921825022</v>
      </c>
      <c r="T271" s="1">
        <f t="shared" si="76"/>
        <v>0.10886308433691688</v>
      </c>
      <c r="U271" s="1">
        <f t="shared" si="76"/>
        <v>6.3065572612232737E-2</v>
      </c>
      <c r="X271" s="1">
        <f t="shared" si="71"/>
        <v>0.49102953068018224</v>
      </c>
      <c r="Y271" s="1">
        <f t="shared" si="77"/>
        <v>0.37967091013139259</v>
      </c>
      <c r="Z271" s="1">
        <f t="shared" si="77"/>
        <v>0.2954657340538831</v>
      </c>
      <c r="AA271" s="1">
        <f t="shared" si="77"/>
        <v>0.22457292802116643</v>
      </c>
      <c r="AB271" s="1">
        <f t="shared" si="77"/>
        <v>0.16475436261295176</v>
      </c>
      <c r="AC271" s="1">
        <f t="shared" si="77"/>
        <v>0.11394735626595291</v>
      </c>
      <c r="AD271" s="1">
        <f t="shared" si="77"/>
        <v>3.8736777114788658E-2</v>
      </c>
      <c r="AE271" s="1">
        <f t="shared" si="77"/>
        <v>2.4826300454504579E-2</v>
      </c>
      <c r="AF271" s="1">
        <f t="shared" si="77"/>
        <v>9.6019847039620805E-3</v>
      </c>
      <c r="AG271" s="1">
        <f t="shared" si="77"/>
        <v>5.080896257885879E-3</v>
      </c>
      <c r="AH271" s="1">
        <f t="shared" si="77"/>
        <v>4.6153009318950769E-3</v>
      </c>
    </row>
    <row r="272" spans="1:34" x14ac:dyDescent="0.2">
      <c r="A272">
        <v>6165000</v>
      </c>
      <c r="B272">
        <v>735000</v>
      </c>
      <c r="C272">
        <v>27.581818176038301</v>
      </c>
      <c r="E272">
        <f t="shared" si="78"/>
        <v>175.41409084791334</v>
      </c>
      <c r="F272">
        <f t="shared" si="79"/>
        <v>0</v>
      </c>
      <c r="G272">
        <f t="shared" si="80"/>
        <v>3.2499078449306691E-5</v>
      </c>
      <c r="H272">
        <f t="shared" si="81"/>
        <v>3.9516039230413445E-3</v>
      </c>
      <c r="K272" s="1">
        <f t="shared" si="70"/>
        <v>6.2229999999999999</v>
      </c>
      <c r="L272" s="1">
        <f t="shared" si="76"/>
        <v>5.9939999999999998</v>
      </c>
      <c r="M272" s="1">
        <f t="shared" si="76"/>
        <v>4.8959999999999999</v>
      </c>
      <c r="N272" s="1">
        <f t="shared" si="76"/>
        <v>3.577</v>
      </c>
      <c r="O272" s="1">
        <f t="shared" si="76"/>
        <v>1.8220000000000001</v>
      </c>
      <c r="P272" s="1">
        <f t="shared" si="76"/>
        <v>1.0960000000000001</v>
      </c>
      <c r="Q272" s="1">
        <f t="shared" si="76"/>
        <v>0.52982618162559625</v>
      </c>
      <c r="R272" s="1">
        <f t="shared" si="76"/>
        <v>0.32179218165802126</v>
      </c>
      <c r="S272" s="1">
        <f t="shared" si="76"/>
        <v>0.19743890897866384</v>
      </c>
      <c r="T272" s="1">
        <f t="shared" si="76"/>
        <v>0.12098199992179826</v>
      </c>
      <c r="U272" s="1">
        <f t="shared" si="76"/>
        <v>6.7775199969609387E-2</v>
      </c>
      <c r="X272" s="1">
        <f t="shared" si="71"/>
        <v>0.49102953068018224</v>
      </c>
      <c r="Y272" s="1">
        <f t="shared" si="77"/>
        <v>0.37967091013139259</v>
      </c>
      <c r="Z272" s="1">
        <f t="shared" si="77"/>
        <v>0.2954657340538831</v>
      </c>
      <c r="AA272" s="1">
        <f t="shared" si="77"/>
        <v>0.22457292802116643</v>
      </c>
      <c r="AB272" s="1">
        <f t="shared" si="77"/>
        <v>0.16475436261295176</v>
      </c>
      <c r="AC272" s="1">
        <f t="shared" si="77"/>
        <v>0.11394735626595291</v>
      </c>
      <c r="AD272" s="1">
        <f t="shared" si="77"/>
        <v>4.1424239692780841E-2</v>
      </c>
      <c r="AE272" s="1">
        <f t="shared" si="77"/>
        <v>2.6445564532108383E-2</v>
      </c>
      <c r="AF272" s="1">
        <f t="shared" si="77"/>
        <v>1.0733201123720389E-2</v>
      </c>
      <c r="AG272" s="1">
        <f t="shared" si="77"/>
        <v>5.7312379858090448E-3</v>
      </c>
      <c r="AH272" s="1">
        <f t="shared" si="77"/>
        <v>4.909469915073684E-3</v>
      </c>
    </row>
    <row r="273" spans="1:34" x14ac:dyDescent="0.2">
      <c r="A273">
        <v>6175000</v>
      </c>
      <c r="B273">
        <v>445000</v>
      </c>
      <c r="C273">
        <v>24.875581364298998</v>
      </c>
      <c r="E273">
        <f t="shared" si="78"/>
        <v>139.08552501249008</v>
      </c>
      <c r="F273">
        <f t="shared" si="79"/>
        <v>0</v>
      </c>
      <c r="G273">
        <f t="shared" si="80"/>
        <v>5.169352306232309E-5</v>
      </c>
      <c r="H273">
        <f t="shared" si="81"/>
        <v>5.6687700631772725E-3</v>
      </c>
      <c r="K273" s="1">
        <f t="shared" si="70"/>
        <v>6.2229999999999999</v>
      </c>
      <c r="L273" s="1">
        <f t="shared" si="76"/>
        <v>5.9939999999999998</v>
      </c>
      <c r="M273" s="1">
        <f t="shared" si="76"/>
        <v>4.8959999999999999</v>
      </c>
      <c r="N273" s="1">
        <f t="shared" si="76"/>
        <v>3.577</v>
      </c>
      <c r="O273" s="1">
        <f t="shared" si="76"/>
        <v>1.8220000000000001</v>
      </c>
      <c r="P273" s="1">
        <f t="shared" si="76"/>
        <v>1.0960000000000001</v>
      </c>
      <c r="Q273" s="1">
        <f t="shared" si="76"/>
        <v>0.43965437105844274</v>
      </c>
      <c r="R273" s="1">
        <f t="shared" si="76"/>
        <v>0.24680235960472519</v>
      </c>
      <c r="S273" s="1">
        <f t="shared" si="76"/>
        <v>0.14488379009468655</v>
      </c>
      <c r="T273" s="1">
        <f t="shared" si="76"/>
        <v>8.4366615858965488E-2</v>
      </c>
      <c r="U273" s="1">
        <f t="shared" si="76"/>
        <v>5.3545806813484129E-2</v>
      </c>
      <c r="X273" s="1">
        <f t="shared" si="71"/>
        <v>0.49102953068018224</v>
      </c>
      <c r="Y273" s="1">
        <f t="shared" si="77"/>
        <v>0.37967091013139259</v>
      </c>
      <c r="Z273" s="1">
        <f t="shared" si="77"/>
        <v>0.2954657340538831</v>
      </c>
      <c r="AA273" s="1">
        <f t="shared" si="77"/>
        <v>0.22457292802116643</v>
      </c>
      <c r="AB273" s="1">
        <f t="shared" si="77"/>
        <v>0.16475436261295176</v>
      </c>
      <c r="AC273" s="1">
        <f t="shared" si="77"/>
        <v>0.11394735626595291</v>
      </c>
      <c r="AD273" s="1">
        <f t="shared" si="77"/>
        <v>4.3222046750243666E-2</v>
      </c>
      <c r="AE273" s="1">
        <f t="shared" si="77"/>
        <v>2.7752382888520527E-2</v>
      </c>
      <c r="AF273" s="1">
        <f t="shared" si="77"/>
        <v>1.1882582913347558E-2</v>
      </c>
      <c r="AG273" s="1">
        <f t="shared" si="77"/>
        <v>6.3439778319616625E-3</v>
      </c>
      <c r="AH273" s="1">
        <f t="shared" si="77"/>
        <v>5.0980913092792748E-3</v>
      </c>
    </row>
    <row r="274" spans="1:34" x14ac:dyDescent="0.2">
      <c r="A274">
        <v>6175000</v>
      </c>
      <c r="B274">
        <v>455000</v>
      </c>
      <c r="C274">
        <v>25.743955968500501</v>
      </c>
      <c r="E274">
        <f t="shared" si="78"/>
        <v>129.98778122577522</v>
      </c>
      <c r="F274">
        <f t="shared" si="79"/>
        <v>0</v>
      </c>
      <c r="G274">
        <f t="shared" si="80"/>
        <v>5.9182722346030989E-5</v>
      </c>
      <c r="H274">
        <f t="shared" si="81"/>
        <v>6.7166032127388559E-3</v>
      </c>
      <c r="K274" s="1">
        <f t="shared" si="70"/>
        <v>6.2229999999999999</v>
      </c>
      <c r="L274" s="1">
        <f t="shared" ref="L274:U283" si="82">L$2+L$3*$C274</f>
        <v>5.9939999999999998</v>
      </c>
      <c r="M274" s="1">
        <f t="shared" si="82"/>
        <v>4.8959999999999999</v>
      </c>
      <c r="N274" s="1">
        <f t="shared" si="82"/>
        <v>3.577</v>
      </c>
      <c r="O274" s="1">
        <f t="shared" si="82"/>
        <v>1.8220000000000001</v>
      </c>
      <c r="P274" s="1">
        <f t="shared" si="82"/>
        <v>1.0960000000000001</v>
      </c>
      <c r="Q274" s="1">
        <f t="shared" si="82"/>
        <v>0.46858861287043674</v>
      </c>
      <c r="R274" s="1">
        <f t="shared" si="82"/>
        <v>0.27086501988714884</v>
      </c>
      <c r="S274" s="1">
        <f t="shared" si="82"/>
        <v>0.16174762490827971</v>
      </c>
      <c r="T274" s="1">
        <f t="shared" si="82"/>
        <v>9.6115724253811818E-2</v>
      </c>
      <c r="U274" s="1">
        <f t="shared" si="82"/>
        <v>5.8111720482375631E-2</v>
      </c>
      <c r="X274" s="1">
        <f t="shared" si="71"/>
        <v>0.49102953068018224</v>
      </c>
      <c r="Y274" s="1">
        <f t="shared" ref="Y274:AH283" si="83">SQRT(Y$2+2*Y$3*$C274+Y$4*$C274^2+Y$5)</f>
        <v>0.37967091013139259</v>
      </c>
      <c r="Z274" s="1">
        <f t="shared" si="83"/>
        <v>0.2954657340538831</v>
      </c>
      <c r="AA274" s="1">
        <f t="shared" si="83"/>
        <v>0.22457292802116643</v>
      </c>
      <c r="AB274" s="1">
        <f t="shared" si="83"/>
        <v>0.16475436261295176</v>
      </c>
      <c r="AC274" s="1">
        <f t="shared" si="83"/>
        <v>0.11394735626595291</v>
      </c>
      <c r="AD274" s="1">
        <f t="shared" si="83"/>
        <v>3.9468190009589212E-2</v>
      </c>
      <c r="AE274" s="1">
        <f t="shared" si="83"/>
        <v>2.5351402192374761E-2</v>
      </c>
      <c r="AF274" s="1">
        <f t="shared" si="83"/>
        <v>1.0087104219061517E-2</v>
      </c>
      <c r="AG274" s="1">
        <f t="shared" si="83"/>
        <v>5.3424658522685251E-3</v>
      </c>
      <c r="AH274" s="1">
        <f t="shared" si="83"/>
        <v>4.6917568645714726E-3</v>
      </c>
    </row>
    <row r="275" spans="1:34" x14ac:dyDescent="0.2">
      <c r="A275">
        <v>6175000</v>
      </c>
      <c r="B275">
        <v>465000</v>
      </c>
      <c r="C275">
        <v>24.620908997275599</v>
      </c>
      <c r="E275">
        <f t="shared" si="78"/>
        <v>121.03248848139908</v>
      </c>
      <c r="F275">
        <f t="shared" si="79"/>
        <v>0</v>
      </c>
      <c r="G275">
        <f t="shared" si="80"/>
        <v>6.8264682501642952E-5</v>
      </c>
      <c r="H275">
        <f t="shared" si="81"/>
        <v>7.4093417733145633E-3</v>
      </c>
      <c r="K275" s="1">
        <f t="shared" si="70"/>
        <v>6.2229999999999999</v>
      </c>
      <c r="L275" s="1">
        <f t="shared" si="82"/>
        <v>5.9939999999999998</v>
      </c>
      <c r="M275" s="1">
        <f t="shared" si="82"/>
        <v>4.8959999999999999</v>
      </c>
      <c r="N275" s="1">
        <f t="shared" si="82"/>
        <v>3.577</v>
      </c>
      <c r="O275" s="1">
        <f t="shared" si="82"/>
        <v>1.8220000000000001</v>
      </c>
      <c r="P275" s="1">
        <f t="shared" si="82"/>
        <v>1.0960000000000001</v>
      </c>
      <c r="Q275" s="1">
        <f t="shared" si="82"/>
        <v>0.43116868778922302</v>
      </c>
      <c r="R275" s="1">
        <f t="shared" si="82"/>
        <v>0.23974538831450676</v>
      </c>
      <c r="S275" s="1">
        <f t="shared" si="82"/>
        <v>0.13993805272709214</v>
      </c>
      <c r="T275" s="1">
        <f t="shared" si="82"/>
        <v>8.0920898733138902E-2</v>
      </c>
      <c r="U275" s="1">
        <f t="shared" si="82"/>
        <v>5.2206739507675085E-2</v>
      </c>
      <c r="X275" s="1">
        <f t="shared" si="71"/>
        <v>0.49102953068018224</v>
      </c>
      <c r="Y275" s="1">
        <f t="shared" si="83"/>
        <v>0.37967091013139259</v>
      </c>
      <c r="Z275" s="1">
        <f t="shared" si="83"/>
        <v>0.2954657340538831</v>
      </c>
      <c r="AA275" s="1">
        <f t="shared" si="83"/>
        <v>0.22457292802116643</v>
      </c>
      <c r="AB275" s="1">
        <f t="shared" si="83"/>
        <v>0.16475436261295176</v>
      </c>
      <c r="AC275" s="1">
        <f t="shared" si="83"/>
        <v>0.11394735626595291</v>
      </c>
      <c r="AD275" s="1">
        <f t="shared" si="83"/>
        <v>4.4789025858356292E-2</v>
      </c>
      <c r="AE275" s="1">
        <f t="shared" si="83"/>
        <v>2.8746549771159983E-2</v>
      </c>
      <c r="AF275" s="1">
        <f t="shared" si="83"/>
        <v>1.2583268268996363E-2</v>
      </c>
      <c r="AG275" s="1">
        <f t="shared" si="83"/>
        <v>6.7342842781145679E-3</v>
      </c>
      <c r="AH275" s="1">
        <f t="shared" si="83"/>
        <v>5.2689187896021823E-3</v>
      </c>
    </row>
    <row r="276" spans="1:34" x14ac:dyDescent="0.2">
      <c r="A276">
        <v>6175000</v>
      </c>
      <c r="B276">
        <v>475000</v>
      </c>
      <c r="C276">
        <v>26.881318710662502</v>
      </c>
      <c r="E276">
        <f t="shared" si="78"/>
        <v>112.25374500656982</v>
      </c>
      <c r="F276">
        <f t="shared" si="79"/>
        <v>0</v>
      </c>
      <c r="G276">
        <f t="shared" si="80"/>
        <v>7.9359390254149522E-5</v>
      </c>
      <c r="H276">
        <f t="shared" si="81"/>
        <v>9.4043408836321628E-3</v>
      </c>
      <c r="K276" s="1">
        <f t="shared" si="70"/>
        <v>6.2229999999999999</v>
      </c>
      <c r="L276" s="1">
        <f t="shared" si="82"/>
        <v>5.9939999999999998</v>
      </c>
      <c r="M276" s="1">
        <f t="shared" si="82"/>
        <v>4.8959999999999999</v>
      </c>
      <c r="N276" s="1">
        <f t="shared" si="82"/>
        <v>3.577</v>
      </c>
      <c r="O276" s="1">
        <f t="shared" si="82"/>
        <v>1.8220000000000001</v>
      </c>
      <c r="P276" s="1">
        <f t="shared" si="82"/>
        <v>1.0960000000000001</v>
      </c>
      <c r="Q276" s="1">
        <f t="shared" si="82"/>
        <v>0.50648553943927466</v>
      </c>
      <c r="R276" s="1">
        <f t="shared" si="82"/>
        <v>0.30238134147245788</v>
      </c>
      <c r="S276" s="1">
        <f t="shared" si="82"/>
        <v>0.18383520936106573</v>
      </c>
      <c r="T276" s="1">
        <f t="shared" si="82"/>
        <v>0.11150424215526367</v>
      </c>
      <c r="U276" s="1">
        <f t="shared" si="82"/>
        <v>6.4091973780663433E-2</v>
      </c>
      <c r="X276" s="1">
        <f t="shared" si="71"/>
        <v>0.49102953068018224</v>
      </c>
      <c r="Y276" s="1">
        <f t="shared" si="83"/>
        <v>0.37967091013139259</v>
      </c>
      <c r="Z276" s="1">
        <f t="shared" si="83"/>
        <v>0.2954657340538831</v>
      </c>
      <c r="AA276" s="1">
        <f t="shared" si="83"/>
        <v>0.22457292802116643</v>
      </c>
      <c r="AB276" s="1">
        <f t="shared" si="83"/>
        <v>0.16475436261295176</v>
      </c>
      <c r="AC276" s="1">
        <f t="shared" si="83"/>
        <v>0.11394735626595291</v>
      </c>
      <c r="AD276" s="1">
        <f t="shared" si="83"/>
        <v>3.9052219280539695E-2</v>
      </c>
      <c r="AE276" s="1">
        <f t="shared" si="83"/>
        <v>2.5009232929675343E-2</v>
      </c>
      <c r="AF276" s="1">
        <f t="shared" si="83"/>
        <v>9.7234922899249038E-3</v>
      </c>
      <c r="AG276" s="1">
        <f t="shared" si="83"/>
        <v>5.1525284220638535E-3</v>
      </c>
      <c r="AH276" s="1">
        <f t="shared" si="83"/>
        <v>4.650021577011056E-3</v>
      </c>
    </row>
    <row r="277" spans="1:34" x14ac:dyDescent="0.2">
      <c r="A277">
        <v>6175000</v>
      </c>
      <c r="B277">
        <v>485000</v>
      </c>
      <c r="C277">
        <v>26.693814425124302</v>
      </c>
      <c r="E277">
        <f t="shared" si="78"/>
        <v>103.69639949390721</v>
      </c>
      <c r="F277">
        <f t="shared" si="79"/>
        <v>0</v>
      </c>
      <c r="G277">
        <f t="shared" si="80"/>
        <v>9.2997793727409445E-5</v>
      </c>
      <c r="H277">
        <f t="shared" si="81"/>
        <v>1.0943664059951565E-2</v>
      </c>
      <c r="K277" s="1">
        <f t="shared" si="70"/>
        <v>6.2229999999999999</v>
      </c>
      <c r="L277" s="1">
        <f t="shared" si="82"/>
        <v>5.9939999999999998</v>
      </c>
      <c r="M277" s="1">
        <f t="shared" si="82"/>
        <v>4.8959999999999999</v>
      </c>
      <c r="N277" s="1">
        <f t="shared" si="82"/>
        <v>3.577</v>
      </c>
      <c r="O277" s="1">
        <f t="shared" si="82"/>
        <v>1.8220000000000001</v>
      </c>
      <c r="P277" s="1">
        <f t="shared" si="82"/>
        <v>1.0960000000000001</v>
      </c>
      <c r="Q277" s="1">
        <f t="shared" si="82"/>
        <v>0.50023789664514184</v>
      </c>
      <c r="R277" s="1">
        <f t="shared" si="82"/>
        <v>0.29718559772019437</v>
      </c>
      <c r="S277" s="1">
        <f t="shared" si="82"/>
        <v>0.18019387613591392</v>
      </c>
      <c r="T277" s="1">
        <f t="shared" si="82"/>
        <v>0.10896730917193181</v>
      </c>
      <c r="U277" s="1">
        <f t="shared" si="82"/>
        <v>6.3106076247303564E-2</v>
      </c>
      <c r="X277" s="1">
        <f t="shared" si="71"/>
        <v>0.49102953068018224</v>
      </c>
      <c r="Y277" s="1">
        <f t="shared" si="83"/>
        <v>0.37967091013139259</v>
      </c>
      <c r="Z277" s="1">
        <f t="shared" si="83"/>
        <v>0.2954657340538831</v>
      </c>
      <c r="AA277" s="1">
        <f t="shared" si="83"/>
        <v>0.22457292802116643</v>
      </c>
      <c r="AB277" s="1">
        <f t="shared" si="83"/>
        <v>0.16475436261295176</v>
      </c>
      <c r="AC277" s="1">
        <f t="shared" si="83"/>
        <v>0.11394735626595291</v>
      </c>
      <c r="AD277" s="1">
        <f t="shared" si="83"/>
        <v>3.8746218866435957E-2</v>
      </c>
      <c r="AE277" s="1">
        <f t="shared" si="83"/>
        <v>2.4831635567918696E-2</v>
      </c>
      <c r="AF277" s="1">
        <f t="shared" si="83"/>
        <v>9.6053434589342922E-3</v>
      </c>
      <c r="AG277" s="1">
        <f t="shared" si="83"/>
        <v>5.0829115716966959E-3</v>
      </c>
      <c r="AH277" s="1">
        <f t="shared" si="83"/>
        <v>4.6163454674883119E-3</v>
      </c>
    </row>
    <row r="278" spans="1:34" x14ac:dyDescent="0.2">
      <c r="A278">
        <v>6175000</v>
      </c>
      <c r="B278">
        <v>495000</v>
      </c>
      <c r="C278">
        <v>26.587500030344199</v>
      </c>
      <c r="E278">
        <f t="shared" si="78"/>
        <v>95.420035988255634</v>
      </c>
      <c r="F278">
        <f t="shared" si="79"/>
        <v>0</v>
      </c>
      <c r="G278">
        <f t="shared" si="80"/>
        <v>1.0982996569741747E-4</v>
      </c>
      <c r="H278">
        <f t="shared" si="81"/>
        <v>1.2872942277499135E-2</v>
      </c>
      <c r="K278" s="1">
        <f t="shared" si="70"/>
        <v>6.2229999999999999</v>
      </c>
      <c r="L278" s="1">
        <f t="shared" si="82"/>
        <v>5.9939999999999998</v>
      </c>
      <c r="M278" s="1">
        <f t="shared" si="82"/>
        <v>4.8959999999999999</v>
      </c>
      <c r="N278" s="1">
        <f t="shared" si="82"/>
        <v>3.577</v>
      </c>
      <c r="O278" s="1">
        <f t="shared" si="82"/>
        <v>1.8220000000000001</v>
      </c>
      <c r="P278" s="1">
        <f t="shared" si="82"/>
        <v>1.0960000000000001</v>
      </c>
      <c r="Q278" s="1">
        <f t="shared" si="82"/>
        <v>0.49669550101106874</v>
      </c>
      <c r="R278" s="1">
        <f t="shared" si="82"/>
        <v>0.29423962584083774</v>
      </c>
      <c r="S278" s="1">
        <f t="shared" si="82"/>
        <v>0.17812925058928436</v>
      </c>
      <c r="T278" s="1">
        <f t="shared" si="82"/>
        <v>0.10752887541055706</v>
      </c>
      <c r="U278" s="1">
        <f t="shared" si="82"/>
        <v>6.2547075159549784E-2</v>
      </c>
      <c r="X278" s="1">
        <f t="shared" si="71"/>
        <v>0.49102953068018224</v>
      </c>
      <c r="Y278" s="1">
        <f t="shared" si="83"/>
        <v>0.37967091013139259</v>
      </c>
      <c r="Z278" s="1">
        <f t="shared" si="83"/>
        <v>0.2954657340538831</v>
      </c>
      <c r="AA278" s="1">
        <f t="shared" si="83"/>
        <v>0.22457292802116643</v>
      </c>
      <c r="AB278" s="1">
        <f t="shared" si="83"/>
        <v>0.16475436261295176</v>
      </c>
      <c r="AC278" s="1">
        <f t="shared" si="83"/>
        <v>0.11394735626595291</v>
      </c>
      <c r="AD278" s="1">
        <f t="shared" si="83"/>
        <v>3.8637949107549675E-2</v>
      </c>
      <c r="AE278" s="1">
        <f t="shared" si="83"/>
        <v>2.4771798651851452E-2</v>
      </c>
      <c r="AF278" s="1">
        <f t="shared" si="83"/>
        <v>9.5695661053902831E-3</v>
      </c>
      <c r="AG278" s="1">
        <f t="shared" si="83"/>
        <v>5.0610852079206927E-3</v>
      </c>
      <c r="AH278" s="1">
        <f t="shared" si="83"/>
        <v>4.604314843828004E-3</v>
      </c>
    </row>
    <row r="279" spans="1:34" x14ac:dyDescent="0.2">
      <c r="A279">
        <v>6175000</v>
      </c>
      <c r="B279">
        <v>505000</v>
      </c>
      <c r="C279">
        <v>25.836559275145198</v>
      </c>
      <c r="E279">
        <f t="shared" si="78"/>
        <v>87.504418562721739</v>
      </c>
      <c r="F279">
        <f t="shared" si="79"/>
        <v>0</v>
      </c>
      <c r="G279">
        <f t="shared" si="80"/>
        <v>1.3059905461945893E-4</v>
      </c>
      <c r="H279">
        <f t="shared" si="81"/>
        <v>1.4874904312768238E-2</v>
      </c>
      <c r="K279" s="1">
        <f t="shared" si="70"/>
        <v>6.2229999999999999</v>
      </c>
      <c r="L279" s="1">
        <f t="shared" si="82"/>
        <v>5.9939999999999998</v>
      </c>
      <c r="M279" s="1">
        <f t="shared" si="82"/>
        <v>4.8959999999999999</v>
      </c>
      <c r="N279" s="1">
        <f t="shared" si="82"/>
        <v>3.577</v>
      </c>
      <c r="O279" s="1">
        <f t="shared" si="82"/>
        <v>1.8220000000000001</v>
      </c>
      <c r="P279" s="1">
        <f t="shared" si="82"/>
        <v>1.0960000000000001</v>
      </c>
      <c r="Q279" s="1">
        <f t="shared" si="82"/>
        <v>0.47167415504783805</v>
      </c>
      <c r="R279" s="1">
        <f t="shared" si="82"/>
        <v>0.27343105751427343</v>
      </c>
      <c r="S279" s="1">
        <f t="shared" si="82"/>
        <v>0.16354598112331969</v>
      </c>
      <c r="T279" s="1">
        <f t="shared" si="82"/>
        <v>9.736864699271458E-2</v>
      </c>
      <c r="U279" s="1">
        <f t="shared" si="82"/>
        <v>5.8598628668713446E-2</v>
      </c>
      <c r="X279" s="1">
        <f t="shared" si="71"/>
        <v>0.49102953068018224</v>
      </c>
      <c r="Y279" s="1">
        <f t="shared" si="83"/>
        <v>0.37967091013139259</v>
      </c>
      <c r="Z279" s="1">
        <f t="shared" si="83"/>
        <v>0.2954657340538831</v>
      </c>
      <c r="AA279" s="1">
        <f t="shared" si="83"/>
        <v>0.22457292802116643</v>
      </c>
      <c r="AB279" s="1">
        <f t="shared" si="83"/>
        <v>0.16475436261295176</v>
      </c>
      <c r="AC279" s="1">
        <f t="shared" si="83"/>
        <v>0.11394735626595291</v>
      </c>
      <c r="AD279" s="1">
        <f t="shared" si="83"/>
        <v>3.9232915550372359E-2</v>
      </c>
      <c r="AE279" s="1">
        <f t="shared" si="83"/>
        <v>2.5197997315022071E-2</v>
      </c>
      <c r="AF279" s="1">
        <f t="shared" si="83"/>
        <v>9.9638123261711654E-3</v>
      </c>
      <c r="AG279" s="1">
        <f t="shared" si="83"/>
        <v>5.2739028130216921E-3</v>
      </c>
      <c r="AH279" s="1">
        <f t="shared" si="83"/>
        <v>4.6665200804895061E-3</v>
      </c>
    </row>
    <row r="280" spans="1:34" x14ac:dyDescent="0.2">
      <c r="A280">
        <v>6175000</v>
      </c>
      <c r="B280">
        <v>515000</v>
      </c>
      <c r="C280">
        <v>24.654651109562401</v>
      </c>
      <c r="E280">
        <f t="shared" si="78"/>
        <v>80.056625384786244</v>
      </c>
      <c r="F280">
        <f t="shared" si="79"/>
        <v>0</v>
      </c>
      <c r="G280">
        <f t="shared" si="80"/>
        <v>1.5602904171549203E-4</v>
      </c>
      <c r="H280">
        <f t="shared" si="81"/>
        <v>1.6958356971123807E-2</v>
      </c>
      <c r="K280" s="1">
        <f t="shared" si="70"/>
        <v>6.2229999999999999</v>
      </c>
      <c r="L280" s="1">
        <f t="shared" si="82"/>
        <v>5.9939999999999998</v>
      </c>
      <c r="M280" s="1">
        <f t="shared" si="82"/>
        <v>4.8959999999999999</v>
      </c>
      <c r="N280" s="1">
        <f t="shared" si="82"/>
        <v>3.577</v>
      </c>
      <c r="O280" s="1">
        <f t="shared" si="82"/>
        <v>1.8220000000000001</v>
      </c>
      <c r="P280" s="1">
        <f t="shared" si="82"/>
        <v>1.0960000000000001</v>
      </c>
      <c r="Q280" s="1">
        <f t="shared" si="82"/>
        <v>0.43229297497061925</v>
      </c>
      <c r="R280" s="1">
        <f t="shared" si="82"/>
        <v>0.2406803822459741</v>
      </c>
      <c r="S280" s="1">
        <f t="shared" si="82"/>
        <v>0.14059332454770185</v>
      </c>
      <c r="T280" s="1">
        <f t="shared" si="82"/>
        <v>8.1377429512379307E-2</v>
      </c>
      <c r="U280" s="1">
        <f t="shared" si="82"/>
        <v>5.2384155534079088E-2</v>
      </c>
      <c r="X280" s="1">
        <f t="shared" si="71"/>
        <v>0.49102953068018224</v>
      </c>
      <c r="Y280" s="1">
        <f t="shared" si="83"/>
        <v>0.37967091013139259</v>
      </c>
      <c r="Z280" s="1">
        <f t="shared" si="83"/>
        <v>0.2954657340538831</v>
      </c>
      <c r="AA280" s="1">
        <f t="shared" si="83"/>
        <v>0.22457292802116643</v>
      </c>
      <c r="AB280" s="1">
        <f t="shared" si="83"/>
        <v>0.16475436261295176</v>
      </c>
      <c r="AC280" s="1">
        <f t="shared" si="83"/>
        <v>0.11394735626595291</v>
      </c>
      <c r="AD280" s="1">
        <f t="shared" si="83"/>
        <v>4.4570874060646179E-2</v>
      </c>
      <c r="AE280" s="1">
        <f t="shared" si="83"/>
        <v>2.8608263149162858E-2</v>
      </c>
      <c r="AF280" s="1">
        <f t="shared" si="83"/>
        <v>1.2486875219047832E-2</v>
      </c>
      <c r="AG280" s="1">
        <f t="shared" si="83"/>
        <v>6.6806207961085818E-3</v>
      </c>
      <c r="AH280" s="1">
        <f t="shared" si="83"/>
        <v>5.2451037853099309E-3</v>
      </c>
    </row>
    <row r="281" spans="1:34" x14ac:dyDescent="0.2">
      <c r="A281">
        <v>6175000</v>
      </c>
      <c r="B281">
        <v>525000</v>
      </c>
      <c r="C281">
        <v>24.781176488539799</v>
      </c>
      <c r="E281">
        <f t="shared" si="78"/>
        <v>73.219555229460383</v>
      </c>
      <c r="F281">
        <f t="shared" si="79"/>
        <v>0</v>
      </c>
      <c r="G281">
        <f t="shared" si="80"/>
        <v>1.865287702941521E-4</v>
      </c>
      <c r="H281">
        <f t="shared" si="81"/>
        <v>2.0377327168033844E-2</v>
      </c>
      <c r="K281" s="1">
        <f t="shared" si="70"/>
        <v>6.2229999999999999</v>
      </c>
      <c r="L281" s="1">
        <f t="shared" si="82"/>
        <v>5.9939999999999998</v>
      </c>
      <c r="M281" s="1">
        <f t="shared" si="82"/>
        <v>4.8959999999999999</v>
      </c>
      <c r="N281" s="1">
        <f t="shared" si="82"/>
        <v>3.577</v>
      </c>
      <c r="O281" s="1">
        <f t="shared" si="82"/>
        <v>1.8220000000000001</v>
      </c>
      <c r="P281" s="1">
        <f t="shared" si="82"/>
        <v>1.0960000000000001</v>
      </c>
      <c r="Q281" s="1">
        <f t="shared" si="82"/>
        <v>0.43650880059814623</v>
      </c>
      <c r="R281" s="1">
        <f t="shared" si="82"/>
        <v>0.24418640049743778</v>
      </c>
      <c r="S281" s="1">
        <f t="shared" si="82"/>
        <v>0.14305044740744288</v>
      </c>
      <c r="T281" s="1">
        <f t="shared" si="82"/>
        <v>8.3089317889943504E-2</v>
      </c>
      <c r="U281" s="1">
        <f t="shared" si="82"/>
        <v>5.3049425976742268E-2</v>
      </c>
      <c r="X281" s="1">
        <f t="shared" si="71"/>
        <v>0.49102953068018224</v>
      </c>
      <c r="Y281" s="1">
        <f t="shared" si="83"/>
        <v>0.37967091013139259</v>
      </c>
      <c r="Z281" s="1">
        <f t="shared" si="83"/>
        <v>0.2954657340538831</v>
      </c>
      <c r="AA281" s="1">
        <f t="shared" si="83"/>
        <v>0.22457292802116643</v>
      </c>
      <c r="AB281" s="1">
        <f t="shared" si="83"/>
        <v>0.16475436261295176</v>
      </c>
      <c r="AC281" s="1">
        <f t="shared" si="83"/>
        <v>0.11394735626595291</v>
      </c>
      <c r="AD281" s="1">
        <f t="shared" si="83"/>
        <v>4.3781139032360077E-2</v>
      </c>
      <c r="AE281" s="1">
        <f t="shared" si="83"/>
        <v>2.8107347352937E-2</v>
      </c>
      <c r="AF281" s="1">
        <f t="shared" si="83"/>
        <v>1.2134892079884572E-2</v>
      </c>
      <c r="AG281" s="1">
        <f t="shared" si="83"/>
        <v>6.4845825098216034E-3</v>
      </c>
      <c r="AH281" s="1">
        <f t="shared" si="83"/>
        <v>5.1589774958059331E-3</v>
      </c>
    </row>
    <row r="282" spans="1:34" x14ac:dyDescent="0.2">
      <c r="A282">
        <v>6175000</v>
      </c>
      <c r="B282">
        <v>535000</v>
      </c>
      <c r="C282">
        <v>24.6368421253405</v>
      </c>
      <c r="E282">
        <f t="shared" si="78"/>
        <v>67.179932033308873</v>
      </c>
      <c r="F282">
        <f t="shared" si="79"/>
        <v>0</v>
      </c>
      <c r="G282">
        <f t="shared" si="80"/>
        <v>2.2157506212807426E-4</v>
      </c>
      <c r="H282">
        <f t="shared" si="81"/>
        <v>2.4064973666724342E-2</v>
      </c>
      <c r="K282" s="1">
        <f t="shared" si="70"/>
        <v>6.2229999999999999</v>
      </c>
      <c r="L282" s="1">
        <f t="shared" si="82"/>
        <v>5.9939999999999998</v>
      </c>
      <c r="M282" s="1">
        <f t="shared" si="82"/>
        <v>4.8959999999999999</v>
      </c>
      <c r="N282" s="1">
        <f t="shared" si="82"/>
        <v>3.577</v>
      </c>
      <c r="O282" s="1">
        <f t="shared" si="82"/>
        <v>1.8220000000000001</v>
      </c>
      <c r="P282" s="1">
        <f t="shared" si="82"/>
        <v>1.0960000000000001</v>
      </c>
      <c r="Q282" s="1">
        <f t="shared" si="82"/>
        <v>0.43169957961634553</v>
      </c>
      <c r="R282" s="1">
        <f t="shared" si="82"/>
        <v>0.24018689529318527</v>
      </c>
      <c r="S282" s="1">
        <f t="shared" si="82"/>
        <v>0.14024747407411253</v>
      </c>
      <c r="T282" s="1">
        <f t="shared" si="82"/>
        <v>8.1136473955856991E-2</v>
      </c>
      <c r="U282" s="1">
        <f t="shared" si="82"/>
        <v>5.2290515895040343E-2</v>
      </c>
      <c r="X282" s="1">
        <f t="shared" si="71"/>
        <v>0.49102953068018224</v>
      </c>
      <c r="Y282" s="1">
        <f t="shared" si="83"/>
        <v>0.37967091013139259</v>
      </c>
      <c r="Z282" s="1">
        <f t="shared" si="83"/>
        <v>0.2954657340538831</v>
      </c>
      <c r="AA282" s="1">
        <f t="shared" si="83"/>
        <v>0.22457292802116643</v>
      </c>
      <c r="AB282" s="1">
        <f t="shared" si="83"/>
        <v>0.16475436261295176</v>
      </c>
      <c r="AC282" s="1">
        <f t="shared" si="83"/>
        <v>0.11394735626595291</v>
      </c>
      <c r="AD282" s="1">
        <f t="shared" si="83"/>
        <v>4.4685626250289545E-2</v>
      </c>
      <c r="AE282" s="1">
        <f t="shared" si="83"/>
        <v>2.8681008744309799E-2</v>
      </c>
      <c r="AF282" s="1">
        <f t="shared" si="83"/>
        <v>1.2537622979420198E-2</v>
      </c>
      <c r="AG282" s="1">
        <f t="shared" si="83"/>
        <v>6.7088740804537765E-3</v>
      </c>
      <c r="AH282" s="1">
        <f t="shared" si="83"/>
        <v>5.2576296957028718E-3</v>
      </c>
    </row>
    <row r="283" spans="1:34" x14ac:dyDescent="0.2">
      <c r="A283">
        <v>6175000</v>
      </c>
      <c r="B283">
        <v>545000</v>
      </c>
      <c r="C283">
        <v>24.2523255902667</v>
      </c>
      <c r="E283">
        <f t="shared" si="78"/>
        <v>62.170598099101475</v>
      </c>
      <c r="F283">
        <f t="shared" si="79"/>
        <v>0</v>
      </c>
      <c r="G283">
        <f t="shared" si="80"/>
        <v>2.5871994435012645E-4</v>
      </c>
      <c r="H283">
        <f t="shared" si="81"/>
        <v>2.7660674730682261E-2</v>
      </c>
      <c r="K283" s="1">
        <f t="shared" si="70"/>
        <v>6.2229999999999999</v>
      </c>
      <c r="L283" s="1">
        <f t="shared" si="82"/>
        <v>5.9939999999999998</v>
      </c>
      <c r="M283" s="1">
        <f t="shared" si="82"/>
        <v>4.8959999999999999</v>
      </c>
      <c r="N283" s="1">
        <f t="shared" si="82"/>
        <v>3.577</v>
      </c>
      <c r="O283" s="1">
        <f t="shared" si="82"/>
        <v>1.8220000000000001</v>
      </c>
      <c r="P283" s="1">
        <f t="shared" si="82"/>
        <v>1.0960000000000001</v>
      </c>
      <c r="Q283" s="1">
        <f t="shared" si="82"/>
        <v>0.41888748866768655</v>
      </c>
      <c r="R283" s="1">
        <f t="shared" si="82"/>
        <v>0.22953194210629024</v>
      </c>
      <c r="S283" s="1">
        <f t="shared" si="82"/>
        <v>0.13278016296297929</v>
      </c>
      <c r="T283" s="1">
        <f t="shared" si="82"/>
        <v>7.5933965236308465E-2</v>
      </c>
      <c r="U283" s="1">
        <f t="shared" si="82"/>
        <v>5.0268727953622291E-2</v>
      </c>
      <c r="X283" s="1">
        <f t="shared" si="71"/>
        <v>0.49102953068018224</v>
      </c>
      <c r="Y283" s="1">
        <f t="shared" si="83"/>
        <v>0.37967091013139259</v>
      </c>
      <c r="Z283" s="1">
        <f t="shared" si="83"/>
        <v>0.2954657340538831</v>
      </c>
      <c r="AA283" s="1">
        <f t="shared" si="83"/>
        <v>0.22457292802116643</v>
      </c>
      <c r="AB283" s="1">
        <f t="shared" si="83"/>
        <v>0.16475436261295176</v>
      </c>
      <c r="AC283" s="1">
        <f t="shared" si="83"/>
        <v>0.11394735626595291</v>
      </c>
      <c r="AD283" s="1">
        <f t="shared" si="83"/>
        <v>4.7363545519020965E-2</v>
      </c>
      <c r="AE283" s="1">
        <f t="shared" si="83"/>
        <v>3.0376609741427311E-2</v>
      </c>
      <c r="AF283" s="1">
        <f t="shared" si="83"/>
        <v>1.3697683028065562E-2</v>
      </c>
      <c r="AG283" s="1">
        <f t="shared" si="83"/>
        <v>7.353995235429696E-3</v>
      </c>
      <c r="AH283" s="1">
        <f t="shared" si="83"/>
        <v>5.5506761068238181E-3</v>
      </c>
    </row>
    <row r="284" spans="1:34" x14ac:dyDescent="0.2">
      <c r="A284">
        <v>6175000</v>
      </c>
      <c r="B284">
        <v>555000</v>
      </c>
      <c r="C284">
        <v>24.7607595467869</v>
      </c>
      <c r="E284">
        <f t="shared" si="78"/>
        <v>58.457020690418361</v>
      </c>
      <c r="F284">
        <f t="shared" si="79"/>
        <v>0</v>
      </c>
      <c r="G284">
        <f t="shared" si="80"/>
        <v>2.9263525429091159E-4</v>
      </c>
      <c r="H284">
        <f t="shared" si="81"/>
        <v>3.1942586416717551E-2</v>
      </c>
      <c r="K284" s="1">
        <f t="shared" si="70"/>
        <v>6.2229999999999999</v>
      </c>
      <c r="L284" s="1">
        <f t="shared" ref="L284:U293" si="84">L$2+L$3*$C284</f>
        <v>5.9939999999999998</v>
      </c>
      <c r="M284" s="1">
        <f t="shared" si="84"/>
        <v>4.8959999999999999</v>
      </c>
      <c r="N284" s="1">
        <f t="shared" si="84"/>
        <v>3.577</v>
      </c>
      <c r="O284" s="1">
        <f t="shared" si="84"/>
        <v>1.8220000000000001</v>
      </c>
      <c r="P284" s="1">
        <f t="shared" si="84"/>
        <v>1.0960000000000001</v>
      </c>
      <c r="Q284" s="1">
        <f t="shared" si="84"/>
        <v>0.43582850809893958</v>
      </c>
      <c r="R284" s="1">
        <f t="shared" si="84"/>
        <v>0.24362064704146502</v>
      </c>
      <c r="S284" s="1">
        <f t="shared" si="84"/>
        <v>0.14265395039860163</v>
      </c>
      <c r="T284" s="1">
        <f t="shared" si="84"/>
        <v>8.2813076668026786E-2</v>
      </c>
      <c r="U284" s="1">
        <f t="shared" si="84"/>
        <v>5.2942073697005501E-2</v>
      </c>
      <c r="X284" s="1">
        <f t="shared" si="71"/>
        <v>0.49102953068018224</v>
      </c>
      <c r="Y284" s="1">
        <f t="shared" ref="Y284:AH293" si="85">SQRT(Y$2+2*Y$3*$C284+Y$4*$C284^2+Y$5)</f>
        <v>0.37967091013139259</v>
      </c>
      <c r="Z284" s="1">
        <f t="shared" si="85"/>
        <v>0.2954657340538831</v>
      </c>
      <c r="AA284" s="1">
        <f t="shared" si="85"/>
        <v>0.22457292802116643</v>
      </c>
      <c r="AB284" s="1">
        <f t="shared" si="85"/>
        <v>0.16475436261295176</v>
      </c>
      <c r="AC284" s="1">
        <f t="shared" si="85"/>
        <v>0.11394735626595291</v>
      </c>
      <c r="AD284" s="1">
        <f t="shared" si="85"/>
        <v>4.3905493363766535E-2</v>
      </c>
      <c r="AE284" s="1">
        <f t="shared" si="85"/>
        <v>2.8186257786611685E-2</v>
      </c>
      <c r="AF284" s="1">
        <f t="shared" si="85"/>
        <v>1.2190646233553638E-2</v>
      </c>
      <c r="AG284" s="1">
        <f t="shared" si="85"/>
        <v>6.5156437420656587E-3</v>
      </c>
      <c r="AH284" s="1">
        <f t="shared" si="85"/>
        <v>5.1725299347326666E-3</v>
      </c>
    </row>
    <row r="285" spans="1:34" x14ac:dyDescent="0.2">
      <c r="A285">
        <v>6175000</v>
      </c>
      <c r="B285">
        <v>565000</v>
      </c>
      <c r="C285">
        <v>24.577777801998099</v>
      </c>
      <c r="E285">
        <f t="shared" si="78"/>
        <v>56.296210067818954</v>
      </c>
      <c r="F285">
        <f t="shared" si="79"/>
        <v>0</v>
      </c>
      <c r="G285">
        <f t="shared" si="80"/>
        <v>3.1553074498322177E-4</v>
      </c>
      <c r="H285">
        <f t="shared" si="81"/>
        <v>3.4187218443723431E-2</v>
      </c>
      <c r="K285" s="1">
        <f t="shared" si="70"/>
        <v>6.2229999999999999</v>
      </c>
      <c r="L285" s="1">
        <f t="shared" si="84"/>
        <v>5.9939999999999998</v>
      </c>
      <c r="M285" s="1">
        <f t="shared" si="84"/>
        <v>4.8959999999999999</v>
      </c>
      <c r="N285" s="1">
        <f t="shared" si="84"/>
        <v>3.577</v>
      </c>
      <c r="O285" s="1">
        <f t="shared" si="84"/>
        <v>1.8220000000000001</v>
      </c>
      <c r="P285" s="1">
        <f t="shared" si="84"/>
        <v>1.0960000000000001</v>
      </c>
      <c r="Q285" s="1">
        <f t="shared" si="84"/>
        <v>0.42973155636257676</v>
      </c>
      <c r="R285" s="1">
        <f t="shared" si="84"/>
        <v>0.23855022289336725</v>
      </c>
      <c r="S285" s="1">
        <f t="shared" si="84"/>
        <v>0.13910044491480306</v>
      </c>
      <c r="T285" s="1">
        <f t="shared" si="84"/>
        <v>8.0337333661034294E-2</v>
      </c>
      <c r="U285" s="1">
        <f t="shared" si="84"/>
        <v>5.197995568290599E-2</v>
      </c>
      <c r="X285" s="1">
        <f t="shared" si="71"/>
        <v>0.49102953068018224</v>
      </c>
      <c r="Y285" s="1">
        <f t="shared" si="85"/>
        <v>0.37967091013139259</v>
      </c>
      <c r="Z285" s="1">
        <f t="shared" si="85"/>
        <v>0.2954657340538831</v>
      </c>
      <c r="AA285" s="1">
        <f t="shared" si="85"/>
        <v>0.22457292802116643</v>
      </c>
      <c r="AB285" s="1">
        <f t="shared" si="85"/>
        <v>0.16475436261295176</v>
      </c>
      <c r="AC285" s="1">
        <f t="shared" si="85"/>
        <v>0.11394735626595291</v>
      </c>
      <c r="AD285" s="1">
        <f t="shared" si="85"/>
        <v>4.5072371821106266E-2</v>
      </c>
      <c r="AE285" s="1">
        <f t="shared" si="85"/>
        <v>2.8926116082993704E-2</v>
      </c>
      <c r="AF285" s="1">
        <f t="shared" si="85"/>
        <v>1.2707961660578583E-2</v>
      </c>
      <c r="AG285" s="1">
        <f t="shared" si="85"/>
        <v>6.8036883577024003E-3</v>
      </c>
      <c r="AH285" s="1">
        <f t="shared" si="85"/>
        <v>5.2998657156808314E-3</v>
      </c>
    </row>
    <row r="286" spans="1:34" x14ac:dyDescent="0.2">
      <c r="A286">
        <v>6175000</v>
      </c>
      <c r="B286">
        <v>585000</v>
      </c>
      <c r="C286">
        <v>25.2104166348775</v>
      </c>
      <c r="E286">
        <f t="shared" si="78"/>
        <v>57.213138945525436</v>
      </c>
      <c r="F286">
        <f t="shared" si="79"/>
        <v>0</v>
      </c>
      <c r="G286">
        <f t="shared" si="80"/>
        <v>3.0549805447413285E-4</v>
      </c>
      <c r="H286">
        <f t="shared" si="81"/>
        <v>3.3952201709019206E-2</v>
      </c>
      <c r="K286" s="1">
        <f t="shared" si="70"/>
        <v>6.2229999999999999</v>
      </c>
      <c r="L286" s="1">
        <f t="shared" si="84"/>
        <v>5.9939999999999998</v>
      </c>
      <c r="M286" s="1">
        <f t="shared" si="84"/>
        <v>4.8959999999999999</v>
      </c>
      <c r="N286" s="1">
        <f t="shared" si="84"/>
        <v>3.577</v>
      </c>
      <c r="O286" s="1">
        <f t="shared" si="84"/>
        <v>1.8220000000000001</v>
      </c>
      <c r="P286" s="1">
        <f t="shared" si="84"/>
        <v>1.0960000000000001</v>
      </c>
      <c r="Q286" s="1">
        <f t="shared" si="84"/>
        <v>0.45081108227411837</v>
      </c>
      <c r="R286" s="1">
        <f t="shared" si="84"/>
        <v>0.25608064495245553</v>
      </c>
      <c r="S286" s="1">
        <f t="shared" si="84"/>
        <v>0.15138629104932105</v>
      </c>
      <c r="T286" s="1">
        <f t="shared" si="84"/>
        <v>8.8896937069892601E-2</v>
      </c>
      <c r="U286" s="1">
        <f t="shared" si="84"/>
        <v>5.5306370666185892E-2</v>
      </c>
      <c r="X286" s="1">
        <f t="shared" si="71"/>
        <v>0.49102953068018224</v>
      </c>
      <c r="Y286" s="1">
        <f t="shared" si="85"/>
        <v>0.37967091013139259</v>
      </c>
      <c r="Z286" s="1">
        <f t="shared" si="85"/>
        <v>0.2954657340538831</v>
      </c>
      <c r="AA286" s="1">
        <f t="shared" si="85"/>
        <v>0.22457292802116643</v>
      </c>
      <c r="AB286" s="1">
        <f t="shared" si="85"/>
        <v>0.16475436261295176</v>
      </c>
      <c r="AC286" s="1">
        <f t="shared" si="85"/>
        <v>0.11394735626595291</v>
      </c>
      <c r="AD286" s="1">
        <f t="shared" si="85"/>
        <v>4.1462940843040266E-2</v>
      </c>
      <c r="AE286" s="1">
        <f t="shared" si="85"/>
        <v>2.6632753241634197E-2</v>
      </c>
      <c r="AF286" s="1">
        <f t="shared" si="85"/>
        <v>1.106815099135766E-2</v>
      </c>
      <c r="AG286" s="1">
        <f t="shared" si="85"/>
        <v>5.8897120583538479E-3</v>
      </c>
      <c r="AH286" s="1">
        <f t="shared" si="85"/>
        <v>4.907056086305121E-3</v>
      </c>
    </row>
    <row r="287" spans="1:34" x14ac:dyDescent="0.2">
      <c r="A287">
        <v>6175000</v>
      </c>
      <c r="B287">
        <v>625000</v>
      </c>
      <c r="C287">
        <v>26.3294117871453</v>
      </c>
      <c r="E287">
        <f t="shared" si="78"/>
        <v>76.690959493280559</v>
      </c>
      <c r="F287">
        <f t="shared" si="79"/>
        <v>0</v>
      </c>
      <c r="G287">
        <f t="shared" si="80"/>
        <v>1.7002455910222579E-4</v>
      </c>
      <c r="H287">
        <f t="shared" si="81"/>
        <v>1.973477978958716E-2</v>
      </c>
      <c r="K287" s="1">
        <f t="shared" si="70"/>
        <v>6.2229999999999999</v>
      </c>
      <c r="L287" s="1">
        <f t="shared" si="84"/>
        <v>5.9939999999999998</v>
      </c>
      <c r="M287" s="1">
        <f t="shared" si="84"/>
        <v>4.8959999999999999</v>
      </c>
      <c r="N287" s="1">
        <f t="shared" si="84"/>
        <v>3.577</v>
      </c>
      <c r="O287" s="1">
        <f t="shared" si="84"/>
        <v>1.8220000000000001</v>
      </c>
      <c r="P287" s="1">
        <f t="shared" si="84"/>
        <v>1.0960000000000001</v>
      </c>
      <c r="Q287" s="1">
        <f t="shared" si="84"/>
        <v>0.48809600074768145</v>
      </c>
      <c r="R287" s="1">
        <f t="shared" si="84"/>
        <v>0.28708800062179618</v>
      </c>
      <c r="S287" s="1">
        <f t="shared" si="84"/>
        <v>0.17311717690636169</v>
      </c>
      <c r="T287" s="1">
        <f t="shared" si="84"/>
        <v>0.10403694148007592</v>
      </c>
      <c r="U287" s="1">
        <f t="shared" si="84"/>
        <v>6.1190047176809995E-2</v>
      </c>
      <c r="X287" s="1">
        <f t="shared" si="71"/>
        <v>0.49102953068018224</v>
      </c>
      <c r="Y287" s="1">
        <f t="shared" si="85"/>
        <v>0.37967091013139259</v>
      </c>
      <c r="Z287" s="1">
        <f t="shared" si="85"/>
        <v>0.2954657340538831</v>
      </c>
      <c r="AA287" s="1">
        <f t="shared" si="85"/>
        <v>0.22457292802116643</v>
      </c>
      <c r="AB287" s="1">
        <f t="shared" si="85"/>
        <v>0.16475436261295176</v>
      </c>
      <c r="AC287" s="1">
        <f t="shared" si="85"/>
        <v>0.11394735626595291</v>
      </c>
      <c r="AD287" s="1">
        <f t="shared" si="85"/>
        <v>3.8574166366853298E-2</v>
      </c>
      <c r="AE287" s="1">
        <f t="shared" si="85"/>
        <v>2.4750977326202316E-2</v>
      </c>
      <c r="AF287" s="1">
        <f t="shared" si="85"/>
        <v>9.5783190084829817E-3</v>
      </c>
      <c r="AG287" s="1">
        <f t="shared" si="85"/>
        <v>5.0623021384397495E-3</v>
      </c>
      <c r="AH287" s="1">
        <f t="shared" si="85"/>
        <v>4.5966449620775968E-3</v>
      </c>
    </row>
    <row r="288" spans="1:34" x14ac:dyDescent="0.2">
      <c r="A288">
        <v>6175000</v>
      </c>
      <c r="B288">
        <v>635000</v>
      </c>
      <c r="C288">
        <v>26.300000155413599</v>
      </c>
      <c r="E288">
        <f t="shared" si="78"/>
        <v>83.866222449803942</v>
      </c>
      <c r="F288">
        <f t="shared" si="79"/>
        <v>0</v>
      </c>
      <c r="G288">
        <f t="shared" si="80"/>
        <v>1.4217585104646011E-4</v>
      </c>
      <c r="H288">
        <f t="shared" si="81"/>
        <v>1.6483941254848086E-2</v>
      </c>
      <c r="K288" s="1">
        <f t="shared" si="70"/>
        <v>6.2229999999999999</v>
      </c>
      <c r="L288" s="1">
        <f t="shared" si="84"/>
        <v>5.9939999999999998</v>
      </c>
      <c r="M288" s="1">
        <f t="shared" si="84"/>
        <v>4.8959999999999999</v>
      </c>
      <c r="N288" s="1">
        <f t="shared" si="84"/>
        <v>3.577</v>
      </c>
      <c r="O288" s="1">
        <f t="shared" si="84"/>
        <v>1.8220000000000001</v>
      </c>
      <c r="P288" s="1">
        <f t="shared" si="84"/>
        <v>1.0960000000000001</v>
      </c>
      <c r="Q288" s="1">
        <f t="shared" si="84"/>
        <v>0.48711600517838116</v>
      </c>
      <c r="R288" s="1">
        <f t="shared" si="84"/>
        <v>0.28627300430651081</v>
      </c>
      <c r="S288" s="1">
        <f t="shared" si="84"/>
        <v>0.17254600301813211</v>
      </c>
      <c r="T288" s="1">
        <f t="shared" si="84"/>
        <v>0.10363900210274601</v>
      </c>
      <c r="U288" s="1">
        <f t="shared" si="84"/>
        <v>6.1035400817164701E-2</v>
      </c>
      <c r="X288" s="1">
        <f t="shared" si="71"/>
        <v>0.49102953068018224</v>
      </c>
      <c r="Y288" s="1">
        <f t="shared" si="85"/>
        <v>0.37967091013139259</v>
      </c>
      <c r="Z288" s="1">
        <f t="shared" si="85"/>
        <v>0.2954657340538831</v>
      </c>
      <c r="AA288" s="1">
        <f t="shared" si="85"/>
        <v>0.22457292802116643</v>
      </c>
      <c r="AB288" s="1">
        <f t="shared" si="85"/>
        <v>0.16475436261295176</v>
      </c>
      <c r="AC288" s="1">
        <f t="shared" si="85"/>
        <v>0.11394735626595291</v>
      </c>
      <c r="AD288" s="1">
        <f t="shared" si="85"/>
        <v>3.8584854475468951E-2</v>
      </c>
      <c r="AE288" s="1">
        <f t="shared" si="85"/>
        <v>2.4759816182425259E-2</v>
      </c>
      <c r="AF288" s="1">
        <f t="shared" si="85"/>
        <v>9.5879142121292026E-3</v>
      </c>
      <c r="AG288" s="1">
        <f t="shared" si="85"/>
        <v>5.0673207619660286E-3</v>
      </c>
      <c r="AH288" s="1">
        <f t="shared" si="85"/>
        <v>4.5977135554996417E-3</v>
      </c>
    </row>
    <row r="289" spans="1:34" x14ac:dyDescent="0.2">
      <c r="A289">
        <v>6175000</v>
      </c>
      <c r="B289">
        <v>645000</v>
      </c>
      <c r="C289">
        <v>26.3238094874791</v>
      </c>
      <c r="E289">
        <f t="shared" si="78"/>
        <v>91.572830402909361</v>
      </c>
      <c r="F289">
        <f t="shared" si="79"/>
        <v>0</v>
      </c>
      <c r="G289">
        <f t="shared" si="80"/>
        <v>1.1925228908239134E-4</v>
      </c>
      <c r="H289">
        <f t="shared" si="81"/>
        <v>1.3838688499740704E-2</v>
      </c>
      <c r="K289" s="1">
        <f t="shared" si="70"/>
        <v>6.2229999999999999</v>
      </c>
      <c r="L289" s="1">
        <f t="shared" si="84"/>
        <v>5.9939999999999998</v>
      </c>
      <c r="M289" s="1">
        <f t="shared" si="84"/>
        <v>4.8959999999999999</v>
      </c>
      <c r="N289" s="1">
        <f t="shared" si="84"/>
        <v>3.577</v>
      </c>
      <c r="O289" s="1">
        <f t="shared" si="84"/>
        <v>1.8220000000000001</v>
      </c>
      <c r="P289" s="1">
        <f t="shared" si="84"/>
        <v>1.0960000000000001</v>
      </c>
      <c r="Q289" s="1">
        <f t="shared" si="84"/>
        <v>0.48790933212280363</v>
      </c>
      <c r="R289" s="1">
        <f t="shared" si="84"/>
        <v>0.28693276089804576</v>
      </c>
      <c r="S289" s="1">
        <f t="shared" si="84"/>
        <v>0.17300838024684412</v>
      </c>
      <c r="T289" s="1">
        <f t="shared" si="84"/>
        <v>0.10396114236559223</v>
      </c>
      <c r="U289" s="1">
        <f t="shared" si="84"/>
        <v>6.1160590285165087E-2</v>
      </c>
      <c r="X289" s="1">
        <f t="shared" si="71"/>
        <v>0.49102953068018224</v>
      </c>
      <c r="Y289" s="1">
        <f t="shared" si="85"/>
        <v>0.37967091013139259</v>
      </c>
      <c r="Z289" s="1">
        <f t="shared" si="85"/>
        <v>0.2954657340538831</v>
      </c>
      <c r="AA289" s="1">
        <f t="shared" si="85"/>
        <v>0.22457292802116643</v>
      </c>
      <c r="AB289" s="1">
        <f t="shared" si="85"/>
        <v>0.16475436261295176</v>
      </c>
      <c r="AC289" s="1">
        <f t="shared" si="85"/>
        <v>0.11394735626595291</v>
      </c>
      <c r="AD289" s="1">
        <f t="shared" si="85"/>
        <v>3.8575919091968155E-2</v>
      </c>
      <c r="AE289" s="1">
        <f t="shared" si="85"/>
        <v>2.4752484298655505E-2</v>
      </c>
      <c r="AF289" s="1">
        <f t="shared" si="85"/>
        <v>9.5800117514325753E-3</v>
      </c>
      <c r="AG289" s="1">
        <f t="shared" si="85"/>
        <v>5.0631814601925108E-3</v>
      </c>
      <c r="AH289" s="1">
        <f t="shared" si="85"/>
        <v>4.5968178692667319E-3</v>
      </c>
    </row>
    <row r="290" spans="1:34" x14ac:dyDescent="0.2">
      <c r="A290">
        <v>6175000</v>
      </c>
      <c r="B290">
        <v>655000</v>
      </c>
      <c r="C290">
        <v>26.9766665458679</v>
      </c>
      <c r="E290">
        <f t="shared" si="78"/>
        <v>99.687628460105316</v>
      </c>
      <c r="F290">
        <f t="shared" si="79"/>
        <v>0</v>
      </c>
      <c r="G290">
        <f t="shared" si="80"/>
        <v>1.0062768259892543E-4</v>
      </c>
      <c r="H290">
        <f t="shared" si="81"/>
        <v>1.1966998193559317E-2</v>
      </c>
      <c r="K290" s="1">
        <f t="shared" si="70"/>
        <v>6.2229999999999999</v>
      </c>
      <c r="L290" s="1">
        <f t="shared" si="84"/>
        <v>5.9939999999999998</v>
      </c>
      <c r="M290" s="1">
        <f t="shared" si="84"/>
        <v>4.8959999999999999</v>
      </c>
      <c r="N290" s="1">
        <f t="shared" si="84"/>
        <v>3.577</v>
      </c>
      <c r="O290" s="1">
        <f t="shared" si="84"/>
        <v>1.8220000000000001</v>
      </c>
      <c r="P290" s="1">
        <f t="shared" si="84"/>
        <v>1.0960000000000001</v>
      </c>
      <c r="Q290" s="1">
        <f t="shared" si="84"/>
        <v>0.50966252930831846</v>
      </c>
      <c r="R290" s="1">
        <f t="shared" si="84"/>
        <v>0.30502342998599952</v>
      </c>
      <c r="S290" s="1">
        <f t="shared" si="84"/>
        <v>0.1856868643207546</v>
      </c>
      <c r="T290" s="1">
        <f t="shared" si="84"/>
        <v>0.11279429836559274</v>
      </c>
      <c r="U290" s="1">
        <f t="shared" si="84"/>
        <v>6.4593312698173408E-2</v>
      </c>
      <c r="X290" s="1">
        <f t="shared" si="71"/>
        <v>0.49102953068018224</v>
      </c>
      <c r="Y290" s="1">
        <f t="shared" si="85"/>
        <v>0.37967091013139259</v>
      </c>
      <c r="Z290" s="1">
        <f t="shared" si="85"/>
        <v>0.2954657340538831</v>
      </c>
      <c r="AA290" s="1">
        <f t="shared" si="85"/>
        <v>0.22457292802116643</v>
      </c>
      <c r="AB290" s="1">
        <f t="shared" si="85"/>
        <v>0.16475436261295176</v>
      </c>
      <c r="AC290" s="1">
        <f t="shared" si="85"/>
        <v>0.11394735626595291</v>
      </c>
      <c r="AD290" s="1">
        <f t="shared" si="85"/>
        <v>3.926323825521804E-2</v>
      </c>
      <c r="AE290" s="1">
        <f t="shared" si="85"/>
        <v>2.5134307246123637E-2</v>
      </c>
      <c r="AF290" s="1">
        <f t="shared" si="85"/>
        <v>9.809852642142786E-3</v>
      </c>
      <c r="AG290" s="1">
        <f t="shared" si="85"/>
        <v>5.2027449898502456E-3</v>
      </c>
      <c r="AH290" s="1">
        <f t="shared" si="85"/>
        <v>4.6731541932121335E-3</v>
      </c>
    </row>
    <row r="291" spans="1:34" x14ac:dyDescent="0.2">
      <c r="A291">
        <v>6175000</v>
      </c>
      <c r="B291">
        <v>665000</v>
      </c>
      <c r="C291">
        <v>27.403703724896499</v>
      </c>
      <c r="E291">
        <f t="shared" si="78"/>
        <v>108.11874614515284</v>
      </c>
      <c r="F291">
        <f t="shared" si="79"/>
        <v>0</v>
      </c>
      <c r="G291">
        <f t="shared" si="80"/>
        <v>8.5545663469833308E-5</v>
      </c>
      <c r="H291">
        <f t="shared" si="81"/>
        <v>1.0334434878415337E-2</v>
      </c>
      <c r="K291" s="1">
        <f t="shared" si="70"/>
        <v>6.2229999999999999</v>
      </c>
      <c r="L291" s="1">
        <f t="shared" si="84"/>
        <v>5.9939999999999998</v>
      </c>
      <c r="M291" s="1">
        <f t="shared" si="84"/>
        <v>4.8959999999999999</v>
      </c>
      <c r="N291" s="1">
        <f t="shared" si="84"/>
        <v>3.577</v>
      </c>
      <c r="O291" s="1">
        <f t="shared" si="84"/>
        <v>1.8220000000000001</v>
      </c>
      <c r="P291" s="1">
        <f t="shared" si="84"/>
        <v>1.0960000000000001</v>
      </c>
      <c r="Q291" s="1">
        <f t="shared" si="84"/>
        <v>0.52389140811355139</v>
      </c>
      <c r="R291" s="1">
        <f t="shared" si="84"/>
        <v>0.31685663021688193</v>
      </c>
      <c r="S291" s="1">
        <f t="shared" si="84"/>
        <v>0.19397992633749001</v>
      </c>
      <c r="T291" s="1">
        <f t="shared" si="84"/>
        <v>0.11857211139784968</v>
      </c>
      <c r="U291" s="1">
        <f t="shared" si="84"/>
        <v>6.6838674185505778E-2</v>
      </c>
      <c r="X291" s="1">
        <f t="shared" si="71"/>
        <v>0.49102953068018224</v>
      </c>
      <c r="Y291" s="1">
        <f t="shared" si="85"/>
        <v>0.37967091013139259</v>
      </c>
      <c r="Z291" s="1">
        <f t="shared" si="85"/>
        <v>0.2954657340538831</v>
      </c>
      <c r="AA291" s="1">
        <f t="shared" si="85"/>
        <v>0.22457292802116643</v>
      </c>
      <c r="AB291" s="1">
        <f t="shared" si="85"/>
        <v>0.16475436261295176</v>
      </c>
      <c r="AC291" s="1">
        <f t="shared" si="85"/>
        <v>0.11394735626595291</v>
      </c>
      <c r="AD291" s="1">
        <f t="shared" si="85"/>
        <v>4.0647017517083668E-2</v>
      </c>
      <c r="AE291" s="1">
        <f t="shared" si="85"/>
        <v>2.5970513470670656E-2</v>
      </c>
      <c r="AF291" s="1">
        <f t="shared" si="85"/>
        <v>1.039885541997621E-2</v>
      </c>
      <c r="AG291" s="1">
        <f t="shared" si="85"/>
        <v>5.5409057004074279E-3</v>
      </c>
      <c r="AH291" s="1">
        <f t="shared" si="85"/>
        <v>4.8244853305810954E-3</v>
      </c>
    </row>
    <row r="292" spans="1:34" x14ac:dyDescent="0.2">
      <c r="A292">
        <v>6175000</v>
      </c>
      <c r="B292">
        <v>675000</v>
      </c>
      <c r="C292">
        <v>27.937254961799201</v>
      </c>
      <c r="E292">
        <f t="shared" si="78"/>
        <v>116.79770232329059</v>
      </c>
      <c r="F292">
        <f t="shared" si="79"/>
        <v>0</v>
      </c>
      <c r="G292">
        <f t="shared" si="80"/>
        <v>7.3304629220732878E-5</v>
      </c>
      <c r="H292">
        <f t="shared" si="81"/>
        <v>9.0280634608007788E-3</v>
      </c>
      <c r="K292" s="1">
        <f t="shared" si="70"/>
        <v>6.2229999999999999</v>
      </c>
      <c r="L292" s="1">
        <f t="shared" si="84"/>
        <v>5.9939999999999998</v>
      </c>
      <c r="M292" s="1">
        <f t="shared" si="84"/>
        <v>4.8959999999999999</v>
      </c>
      <c r="N292" s="1">
        <f t="shared" si="84"/>
        <v>3.577</v>
      </c>
      <c r="O292" s="1">
        <f t="shared" si="84"/>
        <v>1.8220000000000001</v>
      </c>
      <c r="P292" s="1">
        <f t="shared" si="84"/>
        <v>1.0960000000000001</v>
      </c>
      <c r="Q292" s="1">
        <f t="shared" si="84"/>
        <v>0.54166933532714945</v>
      </c>
      <c r="R292" s="1">
        <f t="shared" si="84"/>
        <v>0.33164133499145587</v>
      </c>
      <c r="S292" s="1">
        <f t="shared" si="84"/>
        <v>0.20434149135814045</v>
      </c>
      <c r="T292" s="1">
        <f t="shared" si="84"/>
        <v>0.12579105963314324</v>
      </c>
      <c r="U292" s="1">
        <f t="shared" si="84"/>
        <v>6.9644086589140189E-2</v>
      </c>
      <c r="X292" s="1">
        <f t="shared" si="71"/>
        <v>0.49102953068018224</v>
      </c>
      <c r="Y292" s="1">
        <f t="shared" si="85"/>
        <v>0.37967091013139259</v>
      </c>
      <c r="Z292" s="1">
        <f t="shared" si="85"/>
        <v>0.2954657340538831</v>
      </c>
      <c r="AA292" s="1">
        <f t="shared" si="85"/>
        <v>0.22457292802116643</v>
      </c>
      <c r="AB292" s="1">
        <f t="shared" si="85"/>
        <v>0.16475436261295176</v>
      </c>
      <c r="AC292" s="1">
        <f t="shared" si="85"/>
        <v>0.11394735626595291</v>
      </c>
      <c r="AD292" s="1">
        <f t="shared" si="85"/>
        <v>4.3293668895160682E-2</v>
      </c>
      <c r="AE292" s="1">
        <f t="shared" si="85"/>
        <v>2.7595432307076919E-2</v>
      </c>
      <c r="AF292" s="1">
        <f t="shared" si="85"/>
        <v>1.1532439719609022E-2</v>
      </c>
      <c r="AG292" s="1">
        <f t="shared" si="85"/>
        <v>6.183616299826715E-3</v>
      </c>
      <c r="AH292" s="1">
        <f t="shared" si="85"/>
        <v>5.1141377997204942E-3</v>
      </c>
    </row>
    <row r="293" spans="1:34" x14ac:dyDescent="0.2">
      <c r="A293">
        <v>6175000</v>
      </c>
      <c r="B293">
        <v>685000</v>
      </c>
      <c r="C293">
        <v>27.817646924187201</v>
      </c>
      <c r="E293">
        <f t="shared" si="78"/>
        <v>125.67316049180907</v>
      </c>
      <c r="F293">
        <f t="shared" si="79"/>
        <v>0</v>
      </c>
      <c r="G293">
        <f t="shared" si="80"/>
        <v>6.3316212188032635E-5</v>
      </c>
      <c r="H293">
        <f t="shared" si="81"/>
        <v>7.7645231097122902E-3</v>
      </c>
      <c r="K293" s="1">
        <f t="shared" si="70"/>
        <v>6.2229999999999999</v>
      </c>
      <c r="L293" s="1">
        <f t="shared" si="84"/>
        <v>5.9939999999999998</v>
      </c>
      <c r="M293" s="1">
        <f t="shared" si="84"/>
        <v>4.8959999999999999</v>
      </c>
      <c r="N293" s="1">
        <f t="shared" si="84"/>
        <v>3.577</v>
      </c>
      <c r="O293" s="1">
        <f t="shared" si="84"/>
        <v>1.8220000000000001</v>
      </c>
      <c r="P293" s="1">
        <f t="shared" si="84"/>
        <v>1.0960000000000001</v>
      </c>
      <c r="Q293" s="1">
        <f t="shared" si="84"/>
        <v>0.53768399551391766</v>
      </c>
      <c r="R293" s="1">
        <f t="shared" si="84"/>
        <v>0.32832699626922734</v>
      </c>
      <c r="S293" s="1">
        <f t="shared" si="84"/>
        <v>0.20201870326771548</v>
      </c>
      <c r="T293" s="1">
        <f t="shared" si="84"/>
        <v>0.12417276288425289</v>
      </c>
      <c r="U293" s="1">
        <f t="shared" si="84"/>
        <v>6.9015187527376301E-2</v>
      </c>
      <c r="X293" s="1">
        <f t="shared" si="71"/>
        <v>0.49102953068018224</v>
      </c>
      <c r="Y293" s="1">
        <f t="shared" si="85"/>
        <v>0.37967091013139259</v>
      </c>
      <c r="Z293" s="1">
        <f t="shared" si="85"/>
        <v>0.2954657340538831</v>
      </c>
      <c r="AA293" s="1">
        <f t="shared" si="85"/>
        <v>0.22457292802116643</v>
      </c>
      <c r="AB293" s="1">
        <f t="shared" si="85"/>
        <v>0.16475436261295176</v>
      </c>
      <c r="AC293" s="1">
        <f t="shared" si="85"/>
        <v>0.11394735626595291</v>
      </c>
      <c r="AD293" s="1">
        <f t="shared" si="85"/>
        <v>4.2619527865025694E-2</v>
      </c>
      <c r="AE293" s="1">
        <f t="shared" si="85"/>
        <v>2.7179870515655496E-2</v>
      </c>
      <c r="AF293" s="1">
        <f t="shared" si="85"/>
        <v>1.1245400269011585E-2</v>
      </c>
      <c r="AG293" s="1">
        <f t="shared" si="85"/>
        <v>6.0214961652004352E-3</v>
      </c>
      <c r="AH293" s="1">
        <f t="shared" si="85"/>
        <v>5.0402827459082511E-3</v>
      </c>
    </row>
    <row r="294" spans="1:34" x14ac:dyDescent="0.2">
      <c r="A294">
        <v>6175000</v>
      </c>
      <c r="B294">
        <v>695000</v>
      </c>
      <c r="C294">
        <v>27.1784615443303</v>
      </c>
      <c r="E294">
        <f t="shared" si="78"/>
        <v>134.70628518372854</v>
      </c>
      <c r="F294">
        <f t="shared" si="79"/>
        <v>0</v>
      </c>
      <c r="G294">
        <f t="shared" si="80"/>
        <v>5.5109222083760633E-5</v>
      </c>
      <c r="H294">
        <f t="shared" si="81"/>
        <v>6.6028072681134885E-3</v>
      </c>
      <c r="K294" s="1">
        <f t="shared" si="70"/>
        <v>6.2229999999999999</v>
      </c>
      <c r="L294" s="1">
        <f t="shared" ref="L294:U303" si="86">L$2+L$3*$C294</f>
        <v>5.9939999999999998</v>
      </c>
      <c r="M294" s="1">
        <f t="shared" si="86"/>
        <v>4.8959999999999999</v>
      </c>
      <c r="N294" s="1">
        <f t="shared" si="86"/>
        <v>3.577</v>
      </c>
      <c r="O294" s="1">
        <f t="shared" si="86"/>
        <v>1.8220000000000001</v>
      </c>
      <c r="P294" s="1">
        <f t="shared" si="86"/>
        <v>1.0960000000000001</v>
      </c>
      <c r="Q294" s="1">
        <f t="shared" si="86"/>
        <v>0.51638633865708572</v>
      </c>
      <c r="R294" s="1">
        <f t="shared" si="86"/>
        <v>0.31061516939339262</v>
      </c>
      <c r="S294" s="1">
        <f t="shared" si="86"/>
        <v>0.18960572319089447</v>
      </c>
      <c r="T294" s="1">
        <f t="shared" si="86"/>
        <v>0.11552458469478899</v>
      </c>
      <c r="U294" s="1">
        <f t="shared" si="86"/>
        <v>6.5654350800088704E-2</v>
      </c>
      <c r="X294" s="1">
        <f t="shared" si="71"/>
        <v>0.49102953068018224</v>
      </c>
      <c r="Y294" s="1">
        <f t="shared" ref="Y294:AH303" si="87">SQRT(Y$2+2*Y$3*$C294+Y$4*$C294^2+Y$5)</f>
        <v>0.37967091013139259</v>
      </c>
      <c r="Z294" s="1">
        <f t="shared" si="87"/>
        <v>0.2954657340538831</v>
      </c>
      <c r="AA294" s="1">
        <f t="shared" si="87"/>
        <v>0.22457292802116643</v>
      </c>
      <c r="AB294" s="1">
        <f t="shared" si="87"/>
        <v>0.16475436261295176</v>
      </c>
      <c r="AC294" s="1">
        <f t="shared" si="87"/>
        <v>0.11394735626595291</v>
      </c>
      <c r="AD294" s="1">
        <f t="shared" si="87"/>
        <v>3.9829706407441989E-2</v>
      </c>
      <c r="AE294" s="1">
        <f t="shared" si="87"/>
        <v>2.5474365890073247E-2</v>
      </c>
      <c r="AF294" s="1">
        <f t="shared" si="87"/>
        <v>1.0048485005535171E-2</v>
      </c>
      <c r="AG294" s="1">
        <f t="shared" si="87"/>
        <v>5.3403781522368158E-3</v>
      </c>
      <c r="AH294" s="1">
        <f t="shared" si="87"/>
        <v>4.7351361548809024E-3</v>
      </c>
    </row>
    <row r="295" spans="1:34" x14ac:dyDescent="0.2">
      <c r="A295">
        <v>6175000</v>
      </c>
      <c r="B295">
        <v>705000</v>
      </c>
      <c r="C295">
        <v>27.895454406738299</v>
      </c>
      <c r="E295">
        <f t="shared" si="78"/>
        <v>143.86738083387769</v>
      </c>
      <c r="F295">
        <f t="shared" si="79"/>
        <v>0</v>
      </c>
      <c r="G295">
        <f t="shared" si="80"/>
        <v>4.8314259284745969E-5</v>
      </c>
      <c r="H295">
        <f t="shared" si="81"/>
        <v>5.941392401703321E-3</v>
      </c>
      <c r="K295" s="1">
        <f t="shared" si="70"/>
        <v>6.2229999999999999</v>
      </c>
      <c r="L295" s="1">
        <f t="shared" si="86"/>
        <v>5.9939999999999998</v>
      </c>
      <c r="M295" s="1">
        <f t="shared" si="86"/>
        <v>4.8959999999999999</v>
      </c>
      <c r="N295" s="1">
        <f t="shared" si="86"/>
        <v>3.577</v>
      </c>
      <c r="O295" s="1">
        <f t="shared" si="86"/>
        <v>1.8220000000000001</v>
      </c>
      <c r="P295" s="1">
        <f t="shared" si="86"/>
        <v>1.0960000000000001</v>
      </c>
      <c r="Q295" s="1">
        <f t="shared" si="86"/>
        <v>0.54027654083252019</v>
      </c>
      <c r="R295" s="1">
        <f t="shared" si="86"/>
        <v>0.33048304161071818</v>
      </c>
      <c r="S295" s="1">
        <f t="shared" si="86"/>
        <v>0.20352972457885771</v>
      </c>
      <c r="T295" s="1">
        <f t="shared" si="86"/>
        <v>0.12522549812316924</v>
      </c>
      <c r="U295" s="1">
        <f t="shared" si="86"/>
        <v>6.9424299270629972E-2</v>
      </c>
      <c r="X295" s="1">
        <f t="shared" si="71"/>
        <v>0.49102953068018224</v>
      </c>
      <c r="Y295" s="1">
        <f t="shared" si="87"/>
        <v>0.37967091013139259</v>
      </c>
      <c r="Z295" s="1">
        <f t="shared" si="87"/>
        <v>0.2954657340538831</v>
      </c>
      <c r="AA295" s="1">
        <f t="shared" si="87"/>
        <v>0.22457292802116643</v>
      </c>
      <c r="AB295" s="1">
        <f t="shared" si="87"/>
        <v>0.16475436261295176</v>
      </c>
      <c r="AC295" s="1">
        <f t="shared" si="87"/>
        <v>0.11394735626595291</v>
      </c>
      <c r="AD295" s="1">
        <f t="shared" si="87"/>
        <v>4.305307982027571E-2</v>
      </c>
      <c r="AE295" s="1">
        <f t="shared" si="87"/>
        <v>2.744702770206759E-2</v>
      </c>
      <c r="AF295" s="1">
        <f t="shared" si="87"/>
        <v>1.1430171974628778E-2</v>
      </c>
      <c r="AG295" s="1">
        <f t="shared" si="87"/>
        <v>6.1258945400379282E-3</v>
      </c>
      <c r="AH295" s="1">
        <f t="shared" si="87"/>
        <v>5.0877734953849027E-3</v>
      </c>
    </row>
    <row r="296" spans="1:34" x14ac:dyDescent="0.2">
      <c r="A296">
        <v>6175000</v>
      </c>
      <c r="B296">
        <v>715000</v>
      </c>
      <c r="C296">
        <v>27.694594512114701</v>
      </c>
      <c r="E296">
        <f t="shared" si="78"/>
        <v>153.13348186467908</v>
      </c>
      <c r="F296">
        <f t="shared" si="79"/>
        <v>0</v>
      </c>
      <c r="G296">
        <f t="shared" si="80"/>
        <v>4.2644171890102812E-5</v>
      </c>
      <c r="H296">
        <f t="shared" si="81"/>
        <v>5.20635966389911E-3</v>
      </c>
      <c r="K296" s="1">
        <f t="shared" si="70"/>
        <v>6.2229999999999999</v>
      </c>
      <c r="L296" s="1">
        <f t="shared" si="86"/>
        <v>5.9939999999999998</v>
      </c>
      <c r="M296" s="1">
        <f t="shared" si="86"/>
        <v>4.8959999999999999</v>
      </c>
      <c r="N296" s="1">
        <f t="shared" si="86"/>
        <v>3.577</v>
      </c>
      <c r="O296" s="1">
        <f t="shared" si="86"/>
        <v>1.8220000000000001</v>
      </c>
      <c r="P296" s="1">
        <f t="shared" si="86"/>
        <v>1.0960000000000001</v>
      </c>
      <c r="Q296" s="1">
        <f t="shared" si="86"/>
        <v>0.53358388914366195</v>
      </c>
      <c r="R296" s="1">
        <f t="shared" si="86"/>
        <v>0.32491721393069828</v>
      </c>
      <c r="S296" s="1">
        <f t="shared" si="86"/>
        <v>0.19962902542526745</v>
      </c>
      <c r="T296" s="1">
        <f t="shared" si="86"/>
        <v>0.12250786374891193</v>
      </c>
      <c r="U296" s="1">
        <f t="shared" si="86"/>
        <v>6.8368177944699085E-2</v>
      </c>
      <c r="X296" s="1">
        <f t="shared" si="71"/>
        <v>0.49102953068018224</v>
      </c>
      <c r="Y296" s="1">
        <f t="shared" si="87"/>
        <v>0.37967091013139259</v>
      </c>
      <c r="Z296" s="1">
        <f t="shared" si="87"/>
        <v>0.2954657340538831</v>
      </c>
      <c r="AA296" s="1">
        <f t="shared" si="87"/>
        <v>0.22457292802116643</v>
      </c>
      <c r="AB296" s="1">
        <f t="shared" si="87"/>
        <v>0.16475436261295176</v>
      </c>
      <c r="AC296" s="1">
        <f t="shared" si="87"/>
        <v>0.11394735626595291</v>
      </c>
      <c r="AD296" s="1">
        <f t="shared" si="87"/>
        <v>4.197299997468338E-2</v>
      </c>
      <c r="AE296" s="1">
        <f t="shared" si="87"/>
        <v>2.6782226339781365E-2</v>
      </c>
      <c r="AF296" s="1">
        <f t="shared" si="87"/>
        <v>1.0968800256161725E-2</v>
      </c>
      <c r="AG296" s="1">
        <f t="shared" si="87"/>
        <v>5.8649213170428541E-3</v>
      </c>
      <c r="AH296" s="1">
        <f t="shared" si="87"/>
        <v>4.96950624973497E-3</v>
      </c>
    </row>
    <row r="297" spans="1:34" x14ac:dyDescent="0.2">
      <c r="A297">
        <v>6175000</v>
      </c>
      <c r="B297">
        <v>725000</v>
      </c>
      <c r="C297">
        <v>26.4269230426886</v>
      </c>
      <c r="E297">
        <f t="shared" si="78"/>
        <v>162.48662488955821</v>
      </c>
      <c r="F297">
        <f t="shared" si="79"/>
        <v>0</v>
      </c>
      <c r="G297">
        <f t="shared" si="80"/>
        <v>3.7876057261827558E-5</v>
      </c>
      <c r="H297">
        <f t="shared" si="81"/>
        <v>4.4125621457817114E-3</v>
      </c>
      <c r="K297" s="1">
        <f t="shared" si="70"/>
        <v>6.2229999999999999</v>
      </c>
      <c r="L297" s="1">
        <f t="shared" si="86"/>
        <v>5.9939999999999998</v>
      </c>
      <c r="M297" s="1">
        <f t="shared" si="86"/>
        <v>4.8959999999999999</v>
      </c>
      <c r="N297" s="1">
        <f t="shared" si="86"/>
        <v>3.577</v>
      </c>
      <c r="O297" s="1">
        <f t="shared" si="86"/>
        <v>1.8220000000000001</v>
      </c>
      <c r="P297" s="1">
        <f t="shared" si="86"/>
        <v>1.0960000000000001</v>
      </c>
      <c r="Q297" s="1">
        <f t="shared" si="86"/>
        <v>0.49134507578238418</v>
      </c>
      <c r="R297" s="1">
        <f t="shared" si="86"/>
        <v>0.289790037512901</v>
      </c>
      <c r="S297" s="1">
        <f t="shared" si="86"/>
        <v>0.17501084548901263</v>
      </c>
      <c r="T297" s="1">
        <f t="shared" si="86"/>
        <v>0.10535626876757681</v>
      </c>
      <c r="U297" s="1">
        <f t="shared" si="86"/>
        <v>6.1702761358456662E-2</v>
      </c>
      <c r="X297" s="1">
        <f t="shared" si="71"/>
        <v>0.49102953068018224</v>
      </c>
      <c r="Y297" s="1">
        <f t="shared" si="87"/>
        <v>0.37967091013139259</v>
      </c>
      <c r="Z297" s="1">
        <f t="shared" si="87"/>
        <v>0.2954657340538831</v>
      </c>
      <c r="AA297" s="1">
        <f t="shared" si="87"/>
        <v>0.22457292802116643</v>
      </c>
      <c r="AB297" s="1">
        <f t="shared" si="87"/>
        <v>0.16475436261295176</v>
      </c>
      <c r="AC297" s="1">
        <f t="shared" si="87"/>
        <v>0.11394735626595291</v>
      </c>
      <c r="AD297" s="1">
        <f t="shared" si="87"/>
        <v>3.8565018463743564E-2</v>
      </c>
      <c r="AE297" s="1">
        <f t="shared" si="87"/>
        <v>2.4738078131098601E-2</v>
      </c>
      <c r="AF297" s="1">
        <f t="shared" si="87"/>
        <v>9.5590635870856696E-3</v>
      </c>
      <c r="AG297" s="1">
        <f t="shared" si="87"/>
        <v>5.0527924304898655E-3</v>
      </c>
      <c r="AH297" s="1">
        <f t="shared" si="87"/>
        <v>4.5959462983000531E-3</v>
      </c>
    </row>
    <row r="298" spans="1:34" x14ac:dyDescent="0.2">
      <c r="A298">
        <v>6175000</v>
      </c>
      <c r="B298">
        <v>735000</v>
      </c>
      <c r="C298">
        <v>26.3422536178374</v>
      </c>
      <c r="E298">
        <f t="shared" si="78"/>
        <v>171.91260357518874</v>
      </c>
      <c r="F298">
        <f t="shared" si="79"/>
        <v>0</v>
      </c>
      <c r="G298">
        <f t="shared" si="80"/>
        <v>3.3836432280181234E-5</v>
      </c>
      <c r="H298">
        <f t="shared" si="81"/>
        <v>3.9293160476261127E-3</v>
      </c>
      <c r="K298" s="1">
        <f t="shared" si="70"/>
        <v>6.2229999999999999</v>
      </c>
      <c r="L298" s="1">
        <f t="shared" si="86"/>
        <v>5.9939999999999998</v>
      </c>
      <c r="M298" s="1">
        <f t="shared" si="86"/>
        <v>4.8959999999999999</v>
      </c>
      <c r="N298" s="1">
        <f t="shared" si="86"/>
        <v>3.577</v>
      </c>
      <c r="O298" s="1">
        <f t="shared" si="86"/>
        <v>1.8220000000000001</v>
      </c>
      <c r="P298" s="1">
        <f t="shared" si="86"/>
        <v>1.0960000000000001</v>
      </c>
      <c r="Q298" s="1">
        <f t="shared" si="86"/>
        <v>0.48852389054634227</v>
      </c>
      <c r="R298" s="1">
        <f t="shared" si="86"/>
        <v>0.28744384775027432</v>
      </c>
      <c r="S298" s="1">
        <f t="shared" si="86"/>
        <v>0.17336656525840227</v>
      </c>
      <c r="T298" s="1">
        <f t="shared" si="86"/>
        <v>0.10421069144934003</v>
      </c>
      <c r="U298" s="1">
        <f t="shared" si="86"/>
        <v>6.1257569522589053E-2</v>
      </c>
      <c r="X298" s="1">
        <f t="shared" si="71"/>
        <v>0.49102953068018224</v>
      </c>
      <c r="Y298" s="1">
        <f t="shared" si="87"/>
        <v>0.37967091013139259</v>
      </c>
      <c r="Z298" s="1">
        <f t="shared" si="87"/>
        <v>0.2954657340538831</v>
      </c>
      <c r="AA298" s="1">
        <f t="shared" si="87"/>
        <v>0.22457292802116643</v>
      </c>
      <c r="AB298" s="1">
        <f t="shared" si="87"/>
        <v>0.16475436261295176</v>
      </c>
      <c r="AC298" s="1">
        <f t="shared" si="87"/>
        <v>0.11394735626595291</v>
      </c>
      <c r="AD298" s="1">
        <f t="shared" si="87"/>
        <v>3.8570651640452792E-2</v>
      </c>
      <c r="AE298" s="1">
        <f t="shared" si="87"/>
        <v>2.4747836796532422E-2</v>
      </c>
      <c r="AF298" s="1">
        <f t="shared" si="87"/>
        <v>9.5746787743118678E-3</v>
      </c>
      <c r="AG298" s="1">
        <f t="shared" si="87"/>
        <v>5.0604227577622811E-3</v>
      </c>
      <c r="AH298" s="1">
        <f t="shared" si="87"/>
        <v>4.5963030360999984E-3</v>
      </c>
    </row>
    <row r="299" spans="1:34" x14ac:dyDescent="0.2">
      <c r="A299">
        <v>6185000</v>
      </c>
      <c r="B299">
        <v>445000</v>
      </c>
      <c r="C299">
        <v>24.585555542839899</v>
      </c>
      <c r="E299">
        <f t="shared" si="78"/>
        <v>135.3832458910629</v>
      </c>
      <c r="F299">
        <f t="shared" si="79"/>
        <v>0</v>
      </c>
      <c r="G299">
        <f t="shared" si="80"/>
        <v>5.455947156412468E-5</v>
      </c>
      <c r="H299">
        <f t="shared" si="81"/>
        <v>5.9132964509385922E-3</v>
      </c>
      <c r="K299" s="1">
        <f t="shared" si="70"/>
        <v>6.2229999999999999</v>
      </c>
      <c r="L299" s="1">
        <f t="shared" si="86"/>
        <v>5.9939999999999998</v>
      </c>
      <c r="M299" s="1">
        <f t="shared" si="86"/>
        <v>4.8959999999999999</v>
      </c>
      <c r="N299" s="1">
        <f t="shared" si="86"/>
        <v>3.577</v>
      </c>
      <c r="O299" s="1">
        <f t="shared" si="86"/>
        <v>1.8220000000000001</v>
      </c>
      <c r="P299" s="1">
        <f t="shared" si="86"/>
        <v>1.0960000000000001</v>
      </c>
      <c r="Q299" s="1">
        <f t="shared" si="86"/>
        <v>0.42999071068742545</v>
      </c>
      <c r="R299" s="1">
        <f t="shared" si="86"/>
        <v>0.2387657440920935</v>
      </c>
      <c r="S299" s="1">
        <f t="shared" si="86"/>
        <v>0.1392514886419508</v>
      </c>
      <c r="T299" s="1">
        <f t="shared" si="86"/>
        <v>8.0442566494623835E-2</v>
      </c>
      <c r="U299" s="1">
        <f t="shared" si="86"/>
        <v>5.2020851044252178E-2</v>
      </c>
      <c r="X299" s="1">
        <f t="shared" si="71"/>
        <v>0.49102953068018224</v>
      </c>
      <c r="Y299" s="1">
        <f t="shared" si="87"/>
        <v>0.37967091013139259</v>
      </c>
      <c r="Z299" s="1">
        <f t="shared" si="87"/>
        <v>0.2954657340538831</v>
      </c>
      <c r="AA299" s="1">
        <f t="shared" si="87"/>
        <v>0.22457292802116643</v>
      </c>
      <c r="AB299" s="1">
        <f t="shared" si="87"/>
        <v>0.16475436261295176</v>
      </c>
      <c r="AC299" s="1">
        <f t="shared" si="87"/>
        <v>0.11394735626595291</v>
      </c>
      <c r="AD299" s="1">
        <f t="shared" si="87"/>
        <v>4.5020908026596689E-2</v>
      </c>
      <c r="AE299" s="1">
        <f t="shared" si="87"/>
        <v>2.8893505429029544E-2</v>
      </c>
      <c r="AF299" s="1">
        <f t="shared" si="87"/>
        <v>1.2685355363646981E-2</v>
      </c>
      <c r="AG299" s="1">
        <f t="shared" si="87"/>
        <v>6.7911069626254688E-3</v>
      </c>
      <c r="AH299" s="1">
        <f t="shared" si="87"/>
        <v>5.2942436309945402E-3</v>
      </c>
    </row>
    <row r="300" spans="1:34" x14ac:dyDescent="0.2">
      <c r="A300">
        <v>6185000</v>
      </c>
      <c r="B300">
        <v>455000</v>
      </c>
      <c r="C300">
        <v>24.585714249383798</v>
      </c>
      <c r="E300">
        <f t="shared" si="78"/>
        <v>126.01850367307175</v>
      </c>
      <c r="F300">
        <f t="shared" si="79"/>
        <v>0</v>
      </c>
      <c r="G300">
        <f t="shared" si="80"/>
        <v>6.2969662105677237E-5</v>
      </c>
      <c r="H300">
        <f t="shared" si="81"/>
        <v>6.8248586807532563E-3</v>
      </c>
      <c r="K300" s="1">
        <f t="shared" si="70"/>
        <v>6.2229999999999999</v>
      </c>
      <c r="L300" s="1">
        <f t="shared" si="86"/>
        <v>5.9939999999999998</v>
      </c>
      <c r="M300" s="1">
        <f t="shared" si="86"/>
        <v>4.8959999999999999</v>
      </c>
      <c r="N300" s="1">
        <f t="shared" si="86"/>
        <v>3.577</v>
      </c>
      <c r="O300" s="1">
        <f t="shared" si="86"/>
        <v>1.8220000000000001</v>
      </c>
      <c r="P300" s="1">
        <f t="shared" si="86"/>
        <v>1.0960000000000001</v>
      </c>
      <c r="Q300" s="1">
        <f t="shared" si="86"/>
        <v>0.42999599878946826</v>
      </c>
      <c r="R300" s="1">
        <f t="shared" si="86"/>
        <v>0.238770141850425</v>
      </c>
      <c r="S300" s="1">
        <f t="shared" si="86"/>
        <v>0.13925457072303338</v>
      </c>
      <c r="T300" s="1">
        <f t="shared" si="86"/>
        <v>8.0444713794162848E-2</v>
      </c>
      <c r="U300" s="1">
        <f t="shared" si="86"/>
        <v>5.2021685523260017E-2</v>
      </c>
      <c r="X300" s="1">
        <f t="shared" si="71"/>
        <v>0.49102953068018224</v>
      </c>
      <c r="Y300" s="1">
        <f t="shared" si="87"/>
        <v>0.37967091013139259</v>
      </c>
      <c r="Z300" s="1">
        <f t="shared" si="87"/>
        <v>0.2954657340538831</v>
      </c>
      <c r="AA300" s="1">
        <f t="shared" si="87"/>
        <v>0.22457292802116643</v>
      </c>
      <c r="AB300" s="1">
        <f t="shared" si="87"/>
        <v>0.16475436261295176</v>
      </c>
      <c r="AC300" s="1">
        <f t="shared" si="87"/>
        <v>0.11394735626595291</v>
      </c>
      <c r="AD300" s="1">
        <f t="shared" si="87"/>
        <v>4.5019859576673149E-2</v>
      </c>
      <c r="AE300" s="1">
        <f t="shared" si="87"/>
        <v>2.8892841049128856E-2</v>
      </c>
      <c r="AF300" s="1">
        <f t="shared" si="87"/>
        <v>1.2684894625312908E-2</v>
      </c>
      <c r="AG300" s="1">
        <f t="shared" si="87"/>
        <v>6.7908505359278786E-3</v>
      </c>
      <c r="AH300" s="1">
        <f t="shared" si="87"/>
        <v>5.2941291003010312E-3</v>
      </c>
    </row>
    <row r="301" spans="1:34" x14ac:dyDescent="0.2">
      <c r="A301">
        <v>6185000</v>
      </c>
      <c r="B301">
        <v>465000</v>
      </c>
      <c r="C301">
        <v>25.101162866104499</v>
      </c>
      <c r="E301">
        <f t="shared" si="78"/>
        <v>116.75916781135433</v>
      </c>
      <c r="F301">
        <f t="shared" si="79"/>
        <v>0</v>
      </c>
      <c r="G301">
        <f t="shared" si="80"/>
        <v>7.3353023266287674E-5</v>
      </c>
      <c r="H301">
        <f t="shared" si="81"/>
        <v>8.1169212076026495E-3</v>
      </c>
      <c r="K301" s="1">
        <f t="shared" si="70"/>
        <v>6.2229999999999999</v>
      </c>
      <c r="L301" s="1">
        <f t="shared" si="86"/>
        <v>5.9939999999999998</v>
      </c>
      <c r="M301" s="1">
        <f t="shared" si="86"/>
        <v>4.8959999999999999</v>
      </c>
      <c r="N301" s="1">
        <f t="shared" si="86"/>
        <v>3.577</v>
      </c>
      <c r="O301" s="1">
        <f t="shared" si="86"/>
        <v>1.8220000000000001</v>
      </c>
      <c r="P301" s="1">
        <f t="shared" si="86"/>
        <v>1.0960000000000001</v>
      </c>
      <c r="Q301" s="1">
        <f t="shared" si="86"/>
        <v>0.44717074669860202</v>
      </c>
      <c r="R301" s="1">
        <f t="shared" si="86"/>
        <v>0.25305322301975564</v>
      </c>
      <c r="S301" s="1">
        <f t="shared" si="86"/>
        <v>0.14926458285974936</v>
      </c>
      <c r="T301" s="1">
        <f t="shared" si="86"/>
        <v>8.7418733578393915E-2</v>
      </c>
      <c r="U301" s="1">
        <f t="shared" si="86"/>
        <v>5.4731914349977442E-2</v>
      </c>
      <c r="X301" s="1">
        <f t="shared" si="71"/>
        <v>0.49102953068018224</v>
      </c>
      <c r="Y301" s="1">
        <f t="shared" si="87"/>
        <v>0.37967091013139259</v>
      </c>
      <c r="Z301" s="1">
        <f t="shared" si="87"/>
        <v>0.2954657340538831</v>
      </c>
      <c r="AA301" s="1">
        <f t="shared" si="87"/>
        <v>0.22457292802116643</v>
      </c>
      <c r="AB301" s="1">
        <f t="shared" si="87"/>
        <v>0.16475436261295176</v>
      </c>
      <c r="AC301" s="1">
        <f t="shared" si="87"/>
        <v>0.11394735626595291</v>
      </c>
      <c r="AD301" s="1">
        <f t="shared" si="87"/>
        <v>4.1996947327680251E-2</v>
      </c>
      <c r="AE301" s="1">
        <f t="shared" si="87"/>
        <v>2.6973205590234563E-2</v>
      </c>
      <c r="AF301" s="1">
        <f t="shared" si="87"/>
        <v>1.1319125160831459E-2</v>
      </c>
      <c r="AG301" s="1">
        <f t="shared" si="87"/>
        <v>6.0297547643299457E-3</v>
      </c>
      <c r="AH301" s="1">
        <f t="shared" si="87"/>
        <v>4.9649546828929216E-3</v>
      </c>
    </row>
    <row r="302" spans="1:34" x14ac:dyDescent="0.2">
      <c r="A302">
        <v>6185000</v>
      </c>
      <c r="B302">
        <v>475000</v>
      </c>
      <c r="C302">
        <v>26.0240385165581</v>
      </c>
      <c r="E302">
        <f t="shared" si="78"/>
        <v>107.63244523841313</v>
      </c>
      <c r="F302">
        <f t="shared" si="79"/>
        <v>0</v>
      </c>
      <c r="G302">
        <f t="shared" si="80"/>
        <v>8.6320428244815206E-5</v>
      </c>
      <c r="H302">
        <f t="shared" si="81"/>
        <v>9.903022135858525E-3</v>
      </c>
      <c r="K302" s="1">
        <f t="shared" ref="K302:K365" si="88">K$2+K$3*$C302</f>
        <v>6.2229999999999999</v>
      </c>
      <c r="L302" s="1">
        <f t="shared" si="86"/>
        <v>5.9939999999999998</v>
      </c>
      <c r="M302" s="1">
        <f t="shared" si="86"/>
        <v>4.8959999999999999</v>
      </c>
      <c r="N302" s="1">
        <f t="shared" si="86"/>
        <v>3.577</v>
      </c>
      <c r="O302" s="1">
        <f t="shared" si="86"/>
        <v>1.8220000000000001</v>
      </c>
      <c r="P302" s="1">
        <f t="shared" si="86"/>
        <v>1.0960000000000001</v>
      </c>
      <c r="Q302" s="1">
        <f t="shared" si="86"/>
        <v>0.47792096337171597</v>
      </c>
      <c r="R302" s="1">
        <f t="shared" si="86"/>
        <v>0.27862610729382487</v>
      </c>
      <c r="S302" s="1">
        <f t="shared" si="86"/>
        <v>0.16718682799155832</v>
      </c>
      <c r="T302" s="1">
        <f t="shared" si="86"/>
        <v>9.9905241129031153E-2</v>
      </c>
      <c r="U302" s="1">
        <f t="shared" si="86"/>
        <v>5.9584394520062492E-2</v>
      </c>
      <c r="X302" s="1">
        <f t="shared" ref="X302:X365" si="89">SQRT(X$2+2*X$3*$C302+X$4*$C302^2+X$5)</f>
        <v>0.49102953068018224</v>
      </c>
      <c r="Y302" s="1">
        <f t="shared" si="87"/>
        <v>0.37967091013139259</v>
      </c>
      <c r="Z302" s="1">
        <f t="shared" si="87"/>
        <v>0.2954657340538831</v>
      </c>
      <c r="AA302" s="1">
        <f t="shared" si="87"/>
        <v>0.22457292802116643</v>
      </c>
      <c r="AB302" s="1">
        <f t="shared" si="87"/>
        <v>0.16475436261295176</v>
      </c>
      <c r="AC302" s="1">
        <f t="shared" si="87"/>
        <v>0.11394735626595291</v>
      </c>
      <c r="AD302" s="1">
        <f t="shared" si="87"/>
        <v>3.8863104048547023E-2</v>
      </c>
      <c r="AE302" s="1">
        <f t="shared" si="87"/>
        <v>2.4953696544604529E-2</v>
      </c>
      <c r="AF302" s="1">
        <f t="shared" si="87"/>
        <v>9.761970547756774E-3</v>
      </c>
      <c r="AG302" s="1">
        <f t="shared" si="87"/>
        <v>5.1621098220767034E-3</v>
      </c>
      <c r="AH302" s="1">
        <f t="shared" si="87"/>
        <v>4.6270099314876271E-3</v>
      </c>
    </row>
    <row r="303" spans="1:34" x14ac:dyDescent="0.2">
      <c r="A303">
        <v>6185000</v>
      </c>
      <c r="B303">
        <v>485000</v>
      </c>
      <c r="C303">
        <v>26.300961549465502</v>
      </c>
      <c r="E303">
        <f t="shared" si="78"/>
        <v>98.675140070840541</v>
      </c>
      <c r="F303">
        <f t="shared" si="79"/>
        <v>0</v>
      </c>
      <c r="G303">
        <f t="shared" si="80"/>
        <v>1.0270332331279328E-4</v>
      </c>
      <c r="H303">
        <f t="shared" si="81"/>
        <v>1.190791137550232E-2</v>
      </c>
      <c r="K303" s="1">
        <f t="shared" si="88"/>
        <v>6.2229999999999999</v>
      </c>
      <c r="L303" s="1">
        <f t="shared" si="86"/>
        <v>5.9939999999999998</v>
      </c>
      <c r="M303" s="1">
        <f t="shared" si="86"/>
        <v>4.8959999999999999</v>
      </c>
      <c r="N303" s="1">
        <f t="shared" si="86"/>
        <v>3.577</v>
      </c>
      <c r="O303" s="1">
        <f t="shared" si="86"/>
        <v>1.8220000000000001</v>
      </c>
      <c r="P303" s="1">
        <f t="shared" si="86"/>
        <v>1.0960000000000001</v>
      </c>
      <c r="Q303" s="1">
        <f t="shared" si="86"/>
        <v>0.48714803882819058</v>
      </c>
      <c r="R303" s="1">
        <f t="shared" si="86"/>
        <v>0.28629964453568901</v>
      </c>
      <c r="S303" s="1">
        <f t="shared" si="86"/>
        <v>0.17256467329062003</v>
      </c>
      <c r="T303" s="1">
        <f t="shared" si="86"/>
        <v>0.10365200976426825</v>
      </c>
      <c r="U303" s="1">
        <f t="shared" si="86"/>
        <v>6.1040455827089599E-2</v>
      </c>
      <c r="X303" s="1">
        <f t="shared" si="89"/>
        <v>0.49102953068018224</v>
      </c>
      <c r="Y303" s="1">
        <f t="shared" si="87"/>
        <v>0.37967091013139259</v>
      </c>
      <c r="Z303" s="1">
        <f t="shared" si="87"/>
        <v>0.2954657340538831</v>
      </c>
      <c r="AA303" s="1">
        <f t="shared" si="87"/>
        <v>0.22457292802116643</v>
      </c>
      <c r="AB303" s="1">
        <f t="shared" si="87"/>
        <v>0.16475436261295176</v>
      </c>
      <c r="AC303" s="1">
        <f t="shared" si="87"/>
        <v>0.11394735626595291</v>
      </c>
      <c r="AD303" s="1">
        <f t="shared" si="87"/>
        <v>3.8584447061254926E-2</v>
      </c>
      <c r="AE303" s="1">
        <f t="shared" si="87"/>
        <v>2.4759491049938655E-2</v>
      </c>
      <c r="AF303" s="1">
        <f t="shared" si="87"/>
        <v>9.5875729193245027E-3</v>
      </c>
      <c r="AG303" s="1">
        <f t="shared" si="87"/>
        <v>5.0671410160440123E-3</v>
      </c>
      <c r="AH303" s="1">
        <f t="shared" si="87"/>
        <v>4.5976723445384626E-3</v>
      </c>
    </row>
    <row r="304" spans="1:34" x14ac:dyDescent="0.2">
      <c r="A304">
        <v>6185000</v>
      </c>
      <c r="B304">
        <v>495000</v>
      </c>
      <c r="C304">
        <v>27.4094118454877</v>
      </c>
      <c r="E304">
        <f t="shared" si="78"/>
        <v>89.937885610014206</v>
      </c>
      <c r="F304">
        <f t="shared" si="79"/>
        <v>0</v>
      </c>
      <c r="G304">
        <f t="shared" si="80"/>
        <v>1.2362737655006954E-4</v>
      </c>
      <c r="H304">
        <f t="shared" si="81"/>
        <v>1.4938047646846794E-2</v>
      </c>
      <c r="K304" s="1">
        <f t="shared" si="88"/>
        <v>6.2229999999999999</v>
      </c>
      <c r="L304" s="1">
        <f t="shared" ref="L304:U313" si="90">L$2+L$3*$C304</f>
        <v>5.9939999999999998</v>
      </c>
      <c r="M304" s="1">
        <f t="shared" si="90"/>
        <v>4.8959999999999999</v>
      </c>
      <c r="N304" s="1">
        <f t="shared" si="90"/>
        <v>3.577</v>
      </c>
      <c r="O304" s="1">
        <f t="shared" si="90"/>
        <v>1.8220000000000001</v>
      </c>
      <c r="P304" s="1">
        <f t="shared" si="90"/>
        <v>1.0960000000000001</v>
      </c>
      <c r="Q304" s="1">
        <f t="shared" si="90"/>
        <v>0.52408160269165027</v>
      </c>
      <c r="R304" s="1">
        <f t="shared" si="90"/>
        <v>0.31701480223846412</v>
      </c>
      <c r="S304" s="1">
        <f t="shared" si="90"/>
        <v>0.19409077803937108</v>
      </c>
      <c r="T304" s="1">
        <f t="shared" si="90"/>
        <v>0.11864934226944862</v>
      </c>
      <c r="U304" s="1">
        <f t="shared" si="90"/>
        <v>6.6868687483574316E-2</v>
      </c>
      <c r="X304" s="1">
        <f t="shared" si="89"/>
        <v>0.49102953068018224</v>
      </c>
      <c r="Y304" s="1">
        <f t="shared" ref="Y304:AH313" si="91">SQRT(Y$2+2*Y$3*$C304+Y$4*$C304^2+Y$5)</f>
        <v>0.37967091013139259</v>
      </c>
      <c r="Z304" s="1">
        <f t="shared" si="91"/>
        <v>0.2954657340538831</v>
      </c>
      <c r="AA304" s="1">
        <f t="shared" si="91"/>
        <v>0.22457292802116643</v>
      </c>
      <c r="AB304" s="1">
        <f t="shared" si="91"/>
        <v>0.16475436261295176</v>
      </c>
      <c r="AC304" s="1">
        <f t="shared" si="91"/>
        <v>0.11394735626595291</v>
      </c>
      <c r="AD304" s="1">
        <f t="shared" si="91"/>
        <v>4.0670172961643145E-2</v>
      </c>
      <c r="AE304" s="1">
        <f t="shared" si="91"/>
        <v>2.5984629210059496E-2</v>
      </c>
      <c r="AF304" s="1">
        <f t="shared" si="91"/>
        <v>1.0408815606637917E-2</v>
      </c>
      <c r="AG304" s="1">
        <f t="shared" si="91"/>
        <v>5.5465880693700252E-3</v>
      </c>
      <c r="AH304" s="1">
        <f t="shared" si="91"/>
        <v>4.8270166881090202E-3</v>
      </c>
    </row>
    <row r="305" spans="1:34" x14ac:dyDescent="0.2">
      <c r="A305">
        <v>6185000</v>
      </c>
      <c r="B305">
        <v>505000</v>
      </c>
      <c r="C305">
        <v>25.894623582081099</v>
      </c>
      <c r="E305">
        <f t="shared" si="78"/>
        <v>81.491491997631272</v>
      </c>
      <c r="F305">
        <f t="shared" si="79"/>
        <v>0</v>
      </c>
      <c r="G305">
        <f t="shared" si="80"/>
        <v>1.5058283232823817E-4</v>
      </c>
      <c r="H305">
        <f t="shared" si="81"/>
        <v>1.7189551059593487E-2</v>
      </c>
      <c r="K305" s="1">
        <f t="shared" si="88"/>
        <v>6.2229999999999999</v>
      </c>
      <c r="L305" s="1">
        <f t="shared" si="90"/>
        <v>5.9939999999999998</v>
      </c>
      <c r="M305" s="1">
        <f t="shared" si="90"/>
        <v>4.8959999999999999</v>
      </c>
      <c r="N305" s="1">
        <f t="shared" si="90"/>
        <v>3.577</v>
      </c>
      <c r="O305" s="1">
        <f t="shared" si="90"/>
        <v>1.8220000000000001</v>
      </c>
      <c r="P305" s="1">
        <f t="shared" si="90"/>
        <v>1.0960000000000001</v>
      </c>
      <c r="Q305" s="1">
        <f t="shared" si="90"/>
        <v>0.47360885775494233</v>
      </c>
      <c r="R305" s="1">
        <f t="shared" si="90"/>
        <v>0.27504001945946721</v>
      </c>
      <c r="S305" s="1">
        <f t="shared" si="90"/>
        <v>0.16467358996401499</v>
      </c>
      <c r="T305" s="1">
        <f t="shared" si="90"/>
        <v>9.8154257065557304E-2</v>
      </c>
      <c r="U305" s="1">
        <f t="shared" si="90"/>
        <v>5.8903930794582407E-2</v>
      </c>
      <c r="X305" s="1">
        <f t="shared" si="89"/>
        <v>0.49102953068018224</v>
      </c>
      <c r="Y305" s="1">
        <f t="shared" si="91"/>
        <v>0.37967091013139259</v>
      </c>
      <c r="Z305" s="1">
        <f t="shared" si="91"/>
        <v>0.2954657340538831</v>
      </c>
      <c r="AA305" s="1">
        <f t="shared" si="91"/>
        <v>0.22457292802116643</v>
      </c>
      <c r="AB305" s="1">
        <f t="shared" si="91"/>
        <v>0.16475436261295176</v>
      </c>
      <c r="AC305" s="1">
        <f t="shared" si="91"/>
        <v>0.11394735626595291</v>
      </c>
      <c r="AD305" s="1">
        <f t="shared" si="91"/>
        <v>3.9103009637141452E-2</v>
      </c>
      <c r="AE305" s="1">
        <f t="shared" si="91"/>
        <v>2.5112768559532744E-2</v>
      </c>
      <c r="AF305" s="1">
        <f t="shared" si="91"/>
        <v>9.894341408719828E-3</v>
      </c>
      <c r="AG305" s="1">
        <f t="shared" si="91"/>
        <v>5.2353405581347188E-3</v>
      </c>
      <c r="AH305" s="1">
        <f t="shared" si="91"/>
        <v>4.6526131917162122E-3</v>
      </c>
    </row>
    <row r="306" spans="1:34" x14ac:dyDescent="0.2">
      <c r="A306">
        <v>6185000</v>
      </c>
      <c r="B306">
        <v>515000</v>
      </c>
      <c r="C306">
        <v>25.016666681338599</v>
      </c>
      <c r="E306">
        <f t="shared" si="78"/>
        <v>73.436389263089453</v>
      </c>
      <c r="F306">
        <f t="shared" si="79"/>
        <v>0</v>
      </c>
      <c r="G306">
        <f t="shared" si="80"/>
        <v>1.854288776017408E-4</v>
      </c>
      <c r="H306">
        <f t="shared" si="81"/>
        <v>2.0449668966417932E-2</v>
      </c>
      <c r="K306" s="1">
        <f t="shared" si="88"/>
        <v>6.2229999999999999</v>
      </c>
      <c r="L306" s="1">
        <f t="shared" si="90"/>
        <v>5.9939999999999998</v>
      </c>
      <c r="M306" s="1">
        <f t="shared" si="90"/>
        <v>4.8959999999999999</v>
      </c>
      <c r="N306" s="1">
        <f t="shared" si="90"/>
        <v>3.577</v>
      </c>
      <c r="O306" s="1">
        <f t="shared" si="90"/>
        <v>1.8220000000000001</v>
      </c>
      <c r="P306" s="1">
        <f t="shared" si="90"/>
        <v>1.0960000000000001</v>
      </c>
      <c r="Q306" s="1">
        <f t="shared" si="90"/>
        <v>0.44435533382220216</v>
      </c>
      <c r="R306" s="1">
        <f t="shared" si="90"/>
        <v>0.25071183373989248</v>
      </c>
      <c r="S306" s="1">
        <f t="shared" si="90"/>
        <v>0.14762366695159557</v>
      </c>
      <c r="T306" s="1">
        <f t="shared" si="90"/>
        <v>8.6275500198511268E-2</v>
      </c>
      <c r="U306" s="1">
        <f t="shared" si="90"/>
        <v>5.4287633410478334E-2</v>
      </c>
      <c r="X306" s="1">
        <f t="shared" si="89"/>
        <v>0.49102953068018224</v>
      </c>
      <c r="Y306" s="1">
        <f t="shared" si="91"/>
        <v>0.37967091013139259</v>
      </c>
      <c r="Z306" s="1">
        <f t="shared" si="91"/>
        <v>0.2954657340538831</v>
      </c>
      <c r="AA306" s="1">
        <f t="shared" si="91"/>
        <v>0.22457292802116643</v>
      </c>
      <c r="AB306" s="1">
        <f t="shared" si="91"/>
        <v>0.16475436261295176</v>
      </c>
      <c r="AC306" s="1">
        <f t="shared" si="91"/>
        <v>0.11394735626595291</v>
      </c>
      <c r="AD306" s="1">
        <f t="shared" si="91"/>
        <v>4.243695937650932E-2</v>
      </c>
      <c r="AE306" s="1">
        <f t="shared" si="91"/>
        <v>2.7253316007271919E-2</v>
      </c>
      <c r="AF306" s="1">
        <f t="shared" si="91"/>
        <v>1.1523327632305392E-2</v>
      </c>
      <c r="AG306" s="1">
        <f t="shared" si="91"/>
        <v>6.1436653262411083E-3</v>
      </c>
      <c r="AH306" s="1">
        <f t="shared" si="91"/>
        <v>5.0127258245782095E-3</v>
      </c>
    </row>
    <row r="307" spans="1:34" x14ac:dyDescent="0.2">
      <c r="A307">
        <v>6185000</v>
      </c>
      <c r="B307">
        <v>525000</v>
      </c>
      <c r="C307">
        <v>24.368831238189301</v>
      </c>
      <c r="E307">
        <f t="shared" si="78"/>
        <v>65.9161836577331</v>
      </c>
      <c r="F307">
        <f t="shared" si="79"/>
        <v>0</v>
      </c>
      <c r="G307">
        <f t="shared" si="80"/>
        <v>2.3015260230550841E-4</v>
      </c>
      <c r="H307">
        <f t="shared" si="81"/>
        <v>2.4724644770103676E-2</v>
      </c>
      <c r="K307" s="1">
        <f t="shared" si="88"/>
        <v>6.2229999999999999</v>
      </c>
      <c r="L307" s="1">
        <f t="shared" si="90"/>
        <v>5.9939999999999998</v>
      </c>
      <c r="M307" s="1">
        <f t="shared" si="90"/>
        <v>4.8959999999999999</v>
      </c>
      <c r="N307" s="1">
        <f t="shared" si="90"/>
        <v>3.577</v>
      </c>
      <c r="O307" s="1">
        <f t="shared" si="90"/>
        <v>1.8220000000000001</v>
      </c>
      <c r="P307" s="1">
        <f t="shared" si="90"/>
        <v>1.0960000000000001</v>
      </c>
      <c r="Q307" s="1">
        <f t="shared" si="90"/>
        <v>0.42276945685646761</v>
      </c>
      <c r="R307" s="1">
        <f t="shared" si="90"/>
        <v>0.23276031361022553</v>
      </c>
      <c r="S307" s="1">
        <f t="shared" si="90"/>
        <v>0.13504270264563623</v>
      </c>
      <c r="T307" s="1">
        <f t="shared" si="90"/>
        <v>7.7510286652701266E-2</v>
      </c>
      <c r="U307" s="1">
        <f t="shared" si="90"/>
        <v>5.0881314650399342E-2</v>
      </c>
      <c r="X307" s="1">
        <f t="shared" si="89"/>
        <v>0.49102953068018224</v>
      </c>
      <c r="Y307" s="1">
        <f t="shared" si="91"/>
        <v>0.37967091013139259</v>
      </c>
      <c r="Z307" s="1">
        <f t="shared" si="91"/>
        <v>0.2954657340538831</v>
      </c>
      <c r="AA307" s="1">
        <f t="shared" si="91"/>
        <v>0.22457292802116643</v>
      </c>
      <c r="AB307" s="1">
        <f t="shared" si="91"/>
        <v>0.16475436261295176</v>
      </c>
      <c r="AC307" s="1">
        <f t="shared" si="91"/>
        <v>0.11394735626595291</v>
      </c>
      <c r="AD307" s="1">
        <f t="shared" si="91"/>
        <v>4.6513438501531695E-2</v>
      </c>
      <c r="AE307" s="1">
        <f t="shared" si="91"/>
        <v>2.9838689587947723E-2</v>
      </c>
      <c r="AF307" s="1">
        <f t="shared" si="91"/>
        <v>1.3334035892363105E-2</v>
      </c>
      <c r="AG307" s="1">
        <f t="shared" si="91"/>
        <v>7.1519144475706876E-3</v>
      </c>
      <c r="AH307" s="1">
        <f t="shared" si="91"/>
        <v>5.4575038508004065E-3</v>
      </c>
    </row>
    <row r="308" spans="1:34" x14ac:dyDescent="0.2">
      <c r="A308">
        <v>6185000</v>
      </c>
      <c r="B308">
        <v>535000</v>
      </c>
      <c r="C308">
        <v>24.962820542164302</v>
      </c>
      <c r="E308">
        <f t="shared" si="78"/>
        <v>59.135296295867157</v>
      </c>
      <c r="F308">
        <f t="shared" si="79"/>
        <v>0</v>
      </c>
      <c r="G308">
        <f t="shared" si="80"/>
        <v>2.8596076199470109E-4</v>
      </c>
      <c r="H308">
        <f t="shared" si="81"/>
        <v>3.1468755689547913E-2</v>
      </c>
      <c r="K308" s="1">
        <f t="shared" si="88"/>
        <v>6.2229999999999999</v>
      </c>
      <c r="L308" s="1">
        <f t="shared" si="90"/>
        <v>5.9939999999999998</v>
      </c>
      <c r="M308" s="1">
        <f t="shared" si="90"/>
        <v>4.8959999999999999</v>
      </c>
      <c r="N308" s="1">
        <f t="shared" si="90"/>
        <v>3.577</v>
      </c>
      <c r="O308" s="1">
        <f t="shared" si="90"/>
        <v>1.8220000000000001</v>
      </c>
      <c r="P308" s="1">
        <f t="shared" si="90"/>
        <v>1.0960000000000001</v>
      </c>
      <c r="Q308" s="1">
        <f t="shared" si="90"/>
        <v>0.44256118046491455</v>
      </c>
      <c r="R308" s="1">
        <f t="shared" si="90"/>
        <v>0.24921975722337275</v>
      </c>
      <c r="S308" s="1">
        <f t="shared" si="90"/>
        <v>0.14657797492883073</v>
      </c>
      <c r="T308" s="1">
        <f t="shared" si="90"/>
        <v>8.5546961935483057E-2</v>
      </c>
      <c r="U308" s="1">
        <f t="shared" si="90"/>
        <v>5.4004510410699882E-2</v>
      </c>
      <c r="X308" s="1">
        <f t="shared" si="89"/>
        <v>0.49102953068018224</v>
      </c>
      <c r="Y308" s="1">
        <f t="shared" si="91"/>
        <v>0.37967091013139259</v>
      </c>
      <c r="Z308" s="1">
        <f t="shared" si="91"/>
        <v>0.2954657340538831</v>
      </c>
      <c r="AA308" s="1">
        <f t="shared" si="91"/>
        <v>0.22457292802116643</v>
      </c>
      <c r="AB308" s="1">
        <f t="shared" si="91"/>
        <v>0.16475436261295176</v>
      </c>
      <c r="AC308" s="1">
        <f t="shared" si="91"/>
        <v>0.11394735626595291</v>
      </c>
      <c r="AD308" s="1">
        <f t="shared" si="91"/>
        <v>4.2729286585400761E-2</v>
      </c>
      <c r="AE308" s="1">
        <f t="shared" si="91"/>
        <v>2.7439240097578671E-2</v>
      </c>
      <c r="AF308" s="1">
        <f t="shared" si="91"/>
        <v>1.1657819697014165E-2</v>
      </c>
      <c r="AG308" s="1">
        <f t="shared" si="91"/>
        <v>6.2186694497648994E-3</v>
      </c>
      <c r="AH308" s="1">
        <f t="shared" si="91"/>
        <v>5.0444928220870419E-3</v>
      </c>
    </row>
    <row r="309" spans="1:34" x14ac:dyDescent="0.2">
      <c r="A309">
        <v>6185000</v>
      </c>
      <c r="B309">
        <v>545000</v>
      </c>
      <c r="C309">
        <v>24.249275207519499</v>
      </c>
      <c r="E309">
        <f t="shared" si="78"/>
        <v>53.376242542914163</v>
      </c>
      <c r="F309">
        <f t="shared" si="79"/>
        <v>0</v>
      </c>
      <c r="G309">
        <f t="shared" si="80"/>
        <v>3.5099748437716167E-4</v>
      </c>
      <c r="H309">
        <f t="shared" si="81"/>
        <v>3.7521676671151978E-2</v>
      </c>
      <c r="K309" s="1">
        <f t="shared" si="88"/>
        <v>6.2229999999999999</v>
      </c>
      <c r="L309" s="1">
        <f t="shared" si="90"/>
        <v>5.9939999999999998</v>
      </c>
      <c r="M309" s="1">
        <f t="shared" si="90"/>
        <v>4.8959999999999999</v>
      </c>
      <c r="N309" s="1">
        <f t="shared" si="90"/>
        <v>3.577</v>
      </c>
      <c r="O309" s="1">
        <f t="shared" si="90"/>
        <v>1.8220000000000001</v>
      </c>
      <c r="P309" s="1">
        <f t="shared" si="90"/>
        <v>1.0960000000000001</v>
      </c>
      <c r="Q309" s="1">
        <f t="shared" si="90"/>
        <v>0.41878584991454981</v>
      </c>
      <c r="R309" s="1">
        <f t="shared" si="90"/>
        <v>0.22944741600036533</v>
      </c>
      <c r="S309" s="1">
        <f t="shared" si="90"/>
        <v>0.13272092453002865</v>
      </c>
      <c r="T309" s="1">
        <f t="shared" si="90"/>
        <v>7.5892693557738866E-2</v>
      </c>
      <c r="U309" s="1">
        <f t="shared" si="90"/>
        <v>5.0252689041137513E-2</v>
      </c>
      <c r="X309" s="1">
        <f t="shared" si="89"/>
        <v>0.49102953068018224</v>
      </c>
      <c r="Y309" s="1">
        <f t="shared" si="91"/>
        <v>0.37967091013139259</v>
      </c>
      <c r="Z309" s="1">
        <f t="shared" si="91"/>
        <v>0.2954657340538831</v>
      </c>
      <c r="AA309" s="1">
        <f t="shared" si="91"/>
        <v>0.22457292802116643</v>
      </c>
      <c r="AB309" s="1">
        <f t="shared" si="91"/>
        <v>0.16475436261295176</v>
      </c>
      <c r="AC309" s="1">
        <f t="shared" si="91"/>
        <v>0.11394735626595291</v>
      </c>
      <c r="AD309" s="1">
        <f t="shared" si="91"/>
        <v>4.7386229076394205E-2</v>
      </c>
      <c r="AE309" s="1">
        <f t="shared" si="91"/>
        <v>3.0390959708721493E-2</v>
      </c>
      <c r="AF309" s="1">
        <f t="shared" si="91"/>
        <v>1.3707333807650742E-2</v>
      </c>
      <c r="AG309" s="1">
        <f t="shared" si="91"/>
        <v>7.3593564751086036E-3</v>
      </c>
      <c r="AH309" s="1">
        <f t="shared" si="91"/>
        <v>5.5531639510720994E-3</v>
      </c>
    </row>
    <row r="310" spans="1:34" x14ac:dyDescent="0.2">
      <c r="A310">
        <v>6185000</v>
      </c>
      <c r="B310">
        <v>555000</v>
      </c>
      <c r="C310">
        <v>25.2945455724543</v>
      </c>
      <c r="E310">
        <f t="shared" si="78"/>
        <v>49.000645587583847</v>
      </c>
      <c r="F310">
        <f t="shared" si="79"/>
        <v>0</v>
      </c>
      <c r="G310">
        <f t="shared" si="80"/>
        <v>4.1648215327243926E-4</v>
      </c>
      <c r="H310">
        <f t="shared" si="81"/>
        <v>4.6441126767358294E-2</v>
      </c>
      <c r="K310" s="1">
        <f t="shared" si="88"/>
        <v>6.2229999999999999</v>
      </c>
      <c r="L310" s="1">
        <f t="shared" si="90"/>
        <v>5.9939999999999998</v>
      </c>
      <c r="M310" s="1">
        <f t="shared" si="90"/>
        <v>4.8959999999999999</v>
      </c>
      <c r="N310" s="1">
        <f t="shared" si="90"/>
        <v>3.577</v>
      </c>
      <c r="O310" s="1">
        <f t="shared" si="90"/>
        <v>1.8220000000000001</v>
      </c>
      <c r="P310" s="1">
        <f t="shared" si="90"/>
        <v>1.0960000000000001</v>
      </c>
      <c r="Q310" s="1">
        <f t="shared" si="90"/>
        <v>0.45361425847417736</v>
      </c>
      <c r="R310" s="1">
        <f t="shared" si="90"/>
        <v>0.25841185781270859</v>
      </c>
      <c r="S310" s="1">
        <f t="shared" si="90"/>
        <v>0.1530200750170625</v>
      </c>
      <c r="T310" s="1">
        <f t="shared" si="90"/>
        <v>9.0035201595306702E-2</v>
      </c>
      <c r="U310" s="1">
        <f t="shared" si="90"/>
        <v>5.5748720619964706E-2</v>
      </c>
      <c r="X310" s="1">
        <f t="shared" si="89"/>
        <v>0.49102953068018224</v>
      </c>
      <c r="Y310" s="1">
        <f t="shared" si="91"/>
        <v>0.37967091013139259</v>
      </c>
      <c r="Z310" s="1">
        <f t="shared" si="91"/>
        <v>0.2954657340538831</v>
      </c>
      <c r="AA310" s="1">
        <f t="shared" si="91"/>
        <v>0.22457292802116643</v>
      </c>
      <c r="AB310" s="1">
        <f t="shared" si="91"/>
        <v>0.16475436261295176</v>
      </c>
      <c r="AC310" s="1">
        <f t="shared" si="91"/>
        <v>0.11394735626595291</v>
      </c>
      <c r="AD310" s="1">
        <f t="shared" si="91"/>
        <v>4.1079472610921382E-2</v>
      </c>
      <c r="AE310" s="1">
        <f t="shared" si="91"/>
        <v>2.6387843951381912E-2</v>
      </c>
      <c r="AF310" s="1">
        <f t="shared" si="91"/>
        <v>1.0885519066671068E-2</v>
      </c>
      <c r="AG310" s="1">
        <f t="shared" si="91"/>
        <v>5.787784782110561E-3</v>
      </c>
      <c r="AH310" s="1">
        <f t="shared" si="91"/>
        <v>4.8655363854768641E-3</v>
      </c>
    </row>
    <row r="311" spans="1:34" x14ac:dyDescent="0.2">
      <c r="A311">
        <v>6185000</v>
      </c>
      <c r="B311">
        <v>565000</v>
      </c>
      <c r="C311">
        <v>24.357407393278901</v>
      </c>
      <c r="E311">
        <f t="shared" si="78"/>
        <v>46.401543810524238</v>
      </c>
      <c r="F311">
        <f t="shared" si="79"/>
        <v>0</v>
      </c>
      <c r="G311">
        <f t="shared" si="80"/>
        <v>4.6444590692061496E-4</v>
      </c>
      <c r="H311">
        <f t="shared" si="81"/>
        <v>4.9870723686199936E-2</v>
      </c>
      <c r="K311" s="1">
        <f t="shared" si="88"/>
        <v>6.2229999999999999</v>
      </c>
      <c r="L311" s="1">
        <f t="shared" si="90"/>
        <v>5.9939999999999998</v>
      </c>
      <c r="M311" s="1">
        <f t="shared" si="90"/>
        <v>4.8959999999999999</v>
      </c>
      <c r="N311" s="1">
        <f t="shared" si="90"/>
        <v>3.577</v>
      </c>
      <c r="O311" s="1">
        <f t="shared" si="90"/>
        <v>1.8220000000000001</v>
      </c>
      <c r="P311" s="1">
        <f t="shared" si="90"/>
        <v>1.0960000000000001</v>
      </c>
      <c r="Q311" s="1">
        <f t="shared" si="90"/>
        <v>0.42238881434405307</v>
      </c>
      <c r="R311" s="1">
        <f t="shared" si="90"/>
        <v>0.23244375886775837</v>
      </c>
      <c r="S311" s="1">
        <f t="shared" si="90"/>
        <v>0.13482085157747625</v>
      </c>
      <c r="T311" s="1">
        <f t="shared" si="90"/>
        <v>7.7355722031063556E-2</v>
      </c>
      <c r="U311" s="1">
        <f t="shared" si="90"/>
        <v>5.0821248073860445E-2</v>
      </c>
      <c r="X311" s="1">
        <f t="shared" si="89"/>
        <v>0.49102953068018224</v>
      </c>
      <c r="Y311" s="1">
        <f t="shared" si="91"/>
        <v>0.37967091013139259</v>
      </c>
      <c r="Z311" s="1">
        <f t="shared" si="91"/>
        <v>0.2954657340538831</v>
      </c>
      <c r="AA311" s="1">
        <f t="shared" si="91"/>
        <v>0.22457292802116643</v>
      </c>
      <c r="AB311" s="1">
        <f t="shared" si="91"/>
        <v>0.16475436261295176</v>
      </c>
      <c r="AC311" s="1">
        <f t="shared" si="91"/>
        <v>0.11394735626595291</v>
      </c>
      <c r="AD311" s="1">
        <f t="shared" si="91"/>
        <v>4.6595369472792199E-2</v>
      </c>
      <c r="AE311" s="1">
        <f t="shared" si="91"/>
        <v>2.9890544607983717E-2</v>
      </c>
      <c r="AF311" s="1">
        <f t="shared" si="91"/>
        <v>1.3369255333377045E-2</v>
      </c>
      <c r="AG311" s="1">
        <f t="shared" si="91"/>
        <v>7.171491799789079E-3</v>
      </c>
      <c r="AH311" s="1">
        <f t="shared" si="91"/>
        <v>5.466477981679819E-3</v>
      </c>
    </row>
    <row r="312" spans="1:34" x14ac:dyDescent="0.2">
      <c r="A312">
        <v>6185000</v>
      </c>
      <c r="B312">
        <v>575000</v>
      </c>
      <c r="C312">
        <v>24.349999944368999</v>
      </c>
      <c r="E312">
        <f t="shared" si="78"/>
        <v>45.881840285672936</v>
      </c>
      <c r="F312">
        <f t="shared" si="79"/>
        <v>0</v>
      </c>
      <c r="G312">
        <f t="shared" si="80"/>
        <v>4.7502705169803202E-4</v>
      </c>
      <c r="H312">
        <f t="shared" si="81"/>
        <v>5.0991381391833727E-2</v>
      </c>
      <c r="K312" s="1">
        <f t="shared" si="88"/>
        <v>6.2229999999999999</v>
      </c>
      <c r="L312" s="1">
        <f t="shared" si="90"/>
        <v>5.9939999999999998</v>
      </c>
      <c r="M312" s="1">
        <f t="shared" si="90"/>
        <v>4.8959999999999999</v>
      </c>
      <c r="N312" s="1">
        <f t="shared" si="90"/>
        <v>3.577</v>
      </c>
      <c r="O312" s="1">
        <f t="shared" si="90"/>
        <v>1.8220000000000001</v>
      </c>
      <c r="P312" s="1">
        <f t="shared" si="90"/>
        <v>1.0960000000000001</v>
      </c>
      <c r="Q312" s="1">
        <f t="shared" si="90"/>
        <v>0.4221419981463751</v>
      </c>
      <c r="R312" s="1">
        <f t="shared" si="90"/>
        <v>0.23223849845846489</v>
      </c>
      <c r="S312" s="1">
        <f t="shared" si="90"/>
        <v>0.13467699891964596</v>
      </c>
      <c r="T312" s="1">
        <f t="shared" si="90"/>
        <v>7.7255499247312565E-2</v>
      </c>
      <c r="U312" s="1">
        <f t="shared" si="90"/>
        <v>5.0782299707492193E-2</v>
      </c>
      <c r="X312" s="1">
        <f t="shared" si="89"/>
        <v>0.49102953068018224</v>
      </c>
      <c r="Y312" s="1">
        <f t="shared" si="91"/>
        <v>0.37967091013139259</v>
      </c>
      <c r="Z312" s="1">
        <f t="shared" si="91"/>
        <v>0.2954657340538831</v>
      </c>
      <c r="AA312" s="1">
        <f t="shared" si="91"/>
        <v>0.22457292802116643</v>
      </c>
      <c r="AB312" s="1">
        <f t="shared" si="91"/>
        <v>0.16475436261295176</v>
      </c>
      <c r="AC312" s="1">
        <f t="shared" si="91"/>
        <v>0.11394735626595291</v>
      </c>
      <c r="AD312" s="1">
        <f t="shared" si="91"/>
        <v>4.6648663296904175E-2</v>
      </c>
      <c r="AE312" s="1">
        <f t="shared" si="91"/>
        <v>2.9924273427748196E-2</v>
      </c>
      <c r="AF312" s="1">
        <f t="shared" si="91"/>
        <v>1.3392144324502572E-2</v>
      </c>
      <c r="AG312" s="1">
        <f t="shared" si="91"/>
        <v>7.1842143880924388E-3</v>
      </c>
      <c r="AH312" s="1">
        <f t="shared" si="91"/>
        <v>5.4723160526854988E-3</v>
      </c>
    </row>
    <row r="313" spans="1:34" x14ac:dyDescent="0.2">
      <c r="A313">
        <v>6185000</v>
      </c>
      <c r="B313">
        <v>585000</v>
      </c>
      <c r="C313">
        <v>24.715384556697</v>
      </c>
      <c r="E313">
        <f t="shared" si="78"/>
        <v>47.509822858015376</v>
      </c>
      <c r="F313">
        <f t="shared" si="79"/>
        <v>0</v>
      </c>
      <c r="G313">
        <f t="shared" si="80"/>
        <v>4.4303004287554374E-4</v>
      </c>
      <c r="H313">
        <f t="shared" si="81"/>
        <v>4.827030249746158E-2</v>
      </c>
      <c r="K313" s="1">
        <f t="shared" si="88"/>
        <v>6.2229999999999999</v>
      </c>
      <c r="L313" s="1">
        <f t="shared" si="90"/>
        <v>5.9939999999999998</v>
      </c>
      <c r="M313" s="1">
        <f t="shared" si="90"/>
        <v>4.8959999999999999</v>
      </c>
      <c r="N313" s="1">
        <f t="shared" si="90"/>
        <v>3.577</v>
      </c>
      <c r="O313" s="1">
        <f t="shared" si="90"/>
        <v>1.8220000000000001</v>
      </c>
      <c r="P313" s="1">
        <f t="shared" si="90"/>
        <v>1.0960000000000001</v>
      </c>
      <c r="Q313" s="1">
        <f t="shared" si="90"/>
        <v>0.43431661342914407</v>
      </c>
      <c r="R313" s="1">
        <f t="shared" si="90"/>
        <v>0.24236330606607381</v>
      </c>
      <c r="S313" s="1">
        <f t="shared" si="90"/>
        <v>0.14177276809105571</v>
      </c>
      <c r="T313" s="1">
        <f t="shared" si="90"/>
        <v>8.2199153052110452E-2</v>
      </c>
      <c r="U313" s="1">
        <f t="shared" si="90"/>
        <v>5.2703491999112825E-2</v>
      </c>
      <c r="X313" s="1">
        <f t="shared" si="89"/>
        <v>0.49102953068018224</v>
      </c>
      <c r="Y313" s="1">
        <f t="shared" si="91"/>
        <v>0.37967091013139259</v>
      </c>
      <c r="Z313" s="1">
        <f t="shared" si="91"/>
        <v>0.2954657340538831</v>
      </c>
      <c r="AA313" s="1">
        <f t="shared" si="91"/>
        <v>0.22457292802116643</v>
      </c>
      <c r="AB313" s="1">
        <f t="shared" si="91"/>
        <v>0.16475436261295176</v>
      </c>
      <c r="AC313" s="1">
        <f t="shared" si="91"/>
        <v>0.11394735626595291</v>
      </c>
      <c r="AD313" s="1">
        <f t="shared" si="91"/>
        <v>4.4186144477357685E-2</v>
      </c>
      <c r="AE313" s="1">
        <f t="shared" si="91"/>
        <v>2.8364298621224721E-2</v>
      </c>
      <c r="AF313" s="1">
        <f t="shared" si="91"/>
        <v>1.2316013720618621E-2</v>
      </c>
      <c r="AG313" s="1">
        <f t="shared" si="91"/>
        <v>6.5854752954888117E-3</v>
      </c>
      <c r="AH313" s="1">
        <f t="shared" si="91"/>
        <v>5.2031289177380405E-3</v>
      </c>
    </row>
    <row r="314" spans="1:34" x14ac:dyDescent="0.2">
      <c r="A314">
        <v>6185000</v>
      </c>
      <c r="B314">
        <v>595000</v>
      </c>
      <c r="C314">
        <v>25.198181949962301</v>
      </c>
      <c r="E314">
        <f t="shared" si="78"/>
        <v>51.080556653192417</v>
      </c>
      <c r="F314">
        <f t="shared" si="79"/>
        <v>0</v>
      </c>
      <c r="G314">
        <f t="shared" si="80"/>
        <v>3.832558187964158E-4</v>
      </c>
      <c r="H314">
        <f t="shared" si="81"/>
        <v>4.2573311783828761E-2</v>
      </c>
      <c r="K314" s="1">
        <f t="shared" si="88"/>
        <v>6.2229999999999999</v>
      </c>
      <c r="L314" s="1">
        <f t="shared" ref="L314:U323" si="92">L$2+L$3*$C314</f>
        <v>5.9939999999999998</v>
      </c>
      <c r="M314" s="1">
        <f t="shared" si="92"/>
        <v>4.8959999999999999</v>
      </c>
      <c r="N314" s="1">
        <f t="shared" si="92"/>
        <v>3.577</v>
      </c>
      <c r="O314" s="1">
        <f t="shared" si="92"/>
        <v>1.8220000000000001</v>
      </c>
      <c r="P314" s="1">
        <f t="shared" si="92"/>
        <v>1.0960000000000001</v>
      </c>
      <c r="Q314" s="1">
        <f t="shared" si="92"/>
        <v>0.45040342257274391</v>
      </c>
      <c r="R314" s="1">
        <f t="shared" si="92"/>
        <v>0.25574162183345528</v>
      </c>
      <c r="S314" s="1">
        <f t="shared" si="92"/>
        <v>0.15114869346826787</v>
      </c>
      <c r="T314" s="1">
        <f t="shared" si="92"/>
        <v>8.8731401782989938E-2</v>
      </c>
      <c r="U314" s="1">
        <f t="shared" si="92"/>
        <v>5.524204069290177E-2</v>
      </c>
      <c r="X314" s="1">
        <f t="shared" si="89"/>
        <v>0.49102953068018224</v>
      </c>
      <c r="Y314" s="1">
        <f t="shared" ref="Y314:AH323" si="93">SQRT(Y$2+2*Y$3*$C314+Y$4*$C314^2+Y$5)</f>
        <v>0.37967091013139259</v>
      </c>
      <c r="Z314" s="1">
        <f t="shared" si="93"/>
        <v>0.2954657340538831</v>
      </c>
      <c r="AA314" s="1">
        <f t="shared" si="93"/>
        <v>0.22457292802116643</v>
      </c>
      <c r="AB314" s="1">
        <f t="shared" si="93"/>
        <v>0.16475436261295176</v>
      </c>
      <c r="AC314" s="1">
        <f t="shared" si="93"/>
        <v>0.11394735626595291</v>
      </c>
      <c r="AD314" s="1">
        <f t="shared" si="93"/>
        <v>4.1520739821762132E-2</v>
      </c>
      <c r="AE314" s="1">
        <f t="shared" si="93"/>
        <v>2.6669633656677991E-2</v>
      </c>
      <c r="AF314" s="1">
        <f t="shared" si="93"/>
        <v>1.1095495878034888E-2</v>
      </c>
      <c r="AG314" s="1">
        <f t="shared" si="93"/>
        <v>5.904972197246579E-3</v>
      </c>
      <c r="AH314" s="1">
        <f t="shared" si="93"/>
        <v>4.9133185000508148E-3</v>
      </c>
    </row>
    <row r="315" spans="1:34" x14ac:dyDescent="0.2">
      <c r="A315">
        <v>6185000</v>
      </c>
      <c r="B315">
        <v>605000</v>
      </c>
      <c r="C315">
        <v>25.519230769230798</v>
      </c>
      <c r="E315">
        <f t="shared" si="78"/>
        <v>56.225112432079676</v>
      </c>
      <c r="F315">
        <f t="shared" si="79"/>
        <v>0</v>
      </c>
      <c r="G315">
        <f t="shared" si="80"/>
        <v>3.1632923778368457E-4</v>
      </c>
      <c r="H315">
        <f t="shared" si="81"/>
        <v>3.5586590807500006E-2</v>
      </c>
      <c r="K315" s="1">
        <f t="shared" si="88"/>
        <v>6.2229999999999999</v>
      </c>
      <c r="L315" s="1">
        <f t="shared" si="92"/>
        <v>5.9939999999999998</v>
      </c>
      <c r="M315" s="1">
        <f t="shared" si="92"/>
        <v>4.8959999999999999</v>
      </c>
      <c r="N315" s="1">
        <f t="shared" si="92"/>
        <v>3.577</v>
      </c>
      <c r="O315" s="1">
        <f t="shared" si="92"/>
        <v>1.8220000000000001</v>
      </c>
      <c r="P315" s="1">
        <f t="shared" si="92"/>
        <v>1.0960000000000001</v>
      </c>
      <c r="Q315" s="1">
        <f t="shared" si="92"/>
        <v>0.46110076923077026</v>
      </c>
      <c r="R315" s="1">
        <f t="shared" si="92"/>
        <v>0.2646378846153854</v>
      </c>
      <c r="S315" s="1">
        <f t="shared" si="92"/>
        <v>0.15738346153846211</v>
      </c>
      <c r="T315" s="1">
        <f t="shared" si="92"/>
        <v>9.3075192307692733E-2</v>
      </c>
      <c r="U315" s="1">
        <f t="shared" si="92"/>
        <v>5.6930115384615523E-2</v>
      </c>
      <c r="X315" s="1">
        <f t="shared" si="89"/>
        <v>0.49102953068018224</v>
      </c>
      <c r="Y315" s="1">
        <f t="shared" si="93"/>
        <v>0.37967091013139259</v>
      </c>
      <c r="Z315" s="1">
        <f t="shared" si="93"/>
        <v>0.2954657340538831</v>
      </c>
      <c r="AA315" s="1">
        <f t="shared" si="93"/>
        <v>0.22457292802116643</v>
      </c>
      <c r="AB315" s="1">
        <f t="shared" si="93"/>
        <v>0.16475436261295176</v>
      </c>
      <c r="AC315" s="1">
        <f t="shared" si="93"/>
        <v>0.11394735626595291</v>
      </c>
      <c r="AD315" s="1">
        <f t="shared" si="93"/>
        <v>4.0179106683764274E-2</v>
      </c>
      <c r="AE315" s="1">
        <f t="shared" si="93"/>
        <v>2.5810724701475888E-2</v>
      </c>
      <c r="AF315" s="1">
        <f t="shared" si="93"/>
        <v>1.044694913846987E-2</v>
      </c>
      <c r="AG315" s="1">
        <f t="shared" si="93"/>
        <v>5.5430351708539881E-3</v>
      </c>
      <c r="AH315" s="1">
        <f t="shared" si="93"/>
        <v>4.7682697930723304E-3</v>
      </c>
    </row>
    <row r="316" spans="1:34" x14ac:dyDescent="0.2">
      <c r="A316">
        <v>6185000</v>
      </c>
      <c r="B316">
        <v>645000</v>
      </c>
      <c r="C316">
        <v>26.584745827367801</v>
      </c>
      <c r="E316">
        <f t="shared" si="78"/>
        <v>85.845345057259806</v>
      </c>
      <c r="F316">
        <f t="shared" si="79"/>
        <v>0</v>
      </c>
      <c r="G316">
        <f t="shared" si="80"/>
        <v>1.3569582905385098E-4</v>
      </c>
      <c r="H316">
        <f t="shared" si="81"/>
        <v>1.5902978862625271E-2</v>
      </c>
      <c r="K316" s="1">
        <f t="shared" si="88"/>
        <v>6.2229999999999999</v>
      </c>
      <c r="L316" s="1">
        <f t="shared" si="92"/>
        <v>5.9939999999999998</v>
      </c>
      <c r="M316" s="1">
        <f t="shared" si="92"/>
        <v>4.8959999999999999</v>
      </c>
      <c r="N316" s="1">
        <f t="shared" si="92"/>
        <v>3.577</v>
      </c>
      <c r="O316" s="1">
        <f t="shared" si="92"/>
        <v>1.8220000000000001</v>
      </c>
      <c r="P316" s="1">
        <f t="shared" si="92"/>
        <v>1.0960000000000001</v>
      </c>
      <c r="Q316" s="1">
        <f t="shared" si="92"/>
        <v>0.49660373096789523</v>
      </c>
      <c r="R316" s="1">
        <f t="shared" si="92"/>
        <v>0.29416330687636172</v>
      </c>
      <c r="S316" s="1">
        <f t="shared" si="92"/>
        <v>0.17807576396748265</v>
      </c>
      <c r="T316" s="1">
        <f t="shared" si="92"/>
        <v>0.10749161104428639</v>
      </c>
      <c r="U316" s="1">
        <f t="shared" si="92"/>
        <v>6.2532593560299901E-2</v>
      </c>
      <c r="X316" s="1">
        <f t="shared" si="89"/>
        <v>0.49102953068018224</v>
      </c>
      <c r="Y316" s="1">
        <f t="shared" si="93"/>
        <v>0.37967091013139259</v>
      </c>
      <c r="Z316" s="1">
        <f t="shared" si="93"/>
        <v>0.2954657340538831</v>
      </c>
      <c r="AA316" s="1">
        <f t="shared" si="93"/>
        <v>0.22457292802116643</v>
      </c>
      <c r="AB316" s="1">
        <f t="shared" si="93"/>
        <v>0.16475436261295176</v>
      </c>
      <c r="AC316" s="1">
        <f t="shared" si="93"/>
        <v>0.11394735626595291</v>
      </c>
      <c r="AD316" s="1">
        <f t="shared" si="93"/>
        <v>3.8635777391317211E-2</v>
      </c>
      <c r="AE316" s="1">
        <f t="shared" si="93"/>
        <v>2.4770644659882903E-2</v>
      </c>
      <c r="AF316" s="1">
        <f t="shared" si="93"/>
        <v>9.5689434009974348E-3</v>
      </c>
      <c r="AG316" s="1">
        <f t="shared" si="93"/>
        <v>5.0606920276000328E-3</v>
      </c>
      <c r="AH316" s="1">
        <f t="shared" si="93"/>
        <v>4.6040716910843603E-3</v>
      </c>
    </row>
    <row r="317" spans="1:34" x14ac:dyDescent="0.2">
      <c r="A317">
        <v>6185000</v>
      </c>
      <c r="B317">
        <v>655000</v>
      </c>
      <c r="C317">
        <v>27.2562499046326</v>
      </c>
      <c r="E317">
        <f t="shared" si="78"/>
        <v>94.453497912994209</v>
      </c>
      <c r="F317">
        <f t="shared" si="79"/>
        <v>0</v>
      </c>
      <c r="G317">
        <f t="shared" si="80"/>
        <v>1.1208923580808267E-4</v>
      </c>
      <c r="H317">
        <f t="shared" si="81"/>
        <v>1.3468197653557954E-2</v>
      </c>
      <c r="K317" s="1">
        <f t="shared" si="88"/>
        <v>6.2229999999999999</v>
      </c>
      <c r="L317" s="1">
        <f t="shared" si="92"/>
        <v>5.9939999999999998</v>
      </c>
      <c r="M317" s="1">
        <f t="shared" si="92"/>
        <v>4.8959999999999999</v>
      </c>
      <c r="N317" s="1">
        <f t="shared" si="92"/>
        <v>3.577</v>
      </c>
      <c r="O317" s="1">
        <f t="shared" si="92"/>
        <v>1.8220000000000001</v>
      </c>
      <c r="P317" s="1">
        <f t="shared" si="92"/>
        <v>1.0960000000000001</v>
      </c>
      <c r="Q317" s="1">
        <f t="shared" si="92"/>
        <v>0.51897824682235827</v>
      </c>
      <c r="R317" s="1">
        <f t="shared" si="92"/>
        <v>0.31277068485736936</v>
      </c>
      <c r="S317" s="1">
        <f t="shared" si="92"/>
        <v>0.19111637314796509</v>
      </c>
      <c r="T317" s="1">
        <f t="shared" si="92"/>
        <v>0.11657706120967909</v>
      </c>
      <c r="U317" s="1">
        <f t="shared" si="92"/>
        <v>6.6063361998558209E-2</v>
      </c>
      <c r="X317" s="1">
        <f t="shared" si="89"/>
        <v>0.49102953068018224</v>
      </c>
      <c r="Y317" s="1">
        <f t="shared" si="93"/>
        <v>0.37967091013139259</v>
      </c>
      <c r="Z317" s="1">
        <f t="shared" si="93"/>
        <v>0.2954657340538831</v>
      </c>
      <c r="AA317" s="1">
        <f t="shared" si="93"/>
        <v>0.22457292802116643</v>
      </c>
      <c r="AB317" s="1">
        <f t="shared" si="93"/>
        <v>0.16475436261295176</v>
      </c>
      <c r="AC317" s="1">
        <f t="shared" si="93"/>
        <v>0.11394735626595291</v>
      </c>
      <c r="AD317" s="1">
        <f t="shared" si="93"/>
        <v>4.0090411111433744E-2</v>
      </c>
      <c r="AE317" s="1">
        <f t="shared" si="93"/>
        <v>2.563211287296337E-2</v>
      </c>
      <c r="AF317" s="1">
        <f t="shared" si="93"/>
        <v>1.0159855543969198E-2</v>
      </c>
      <c r="AG317" s="1">
        <f t="shared" si="93"/>
        <v>5.4042711094428632E-3</v>
      </c>
      <c r="AH317" s="1">
        <f t="shared" si="93"/>
        <v>4.7636393982391553E-3</v>
      </c>
    </row>
    <row r="318" spans="1:34" x14ac:dyDescent="0.2">
      <c r="A318">
        <v>6185000</v>
      </c>
      <c r="B318">
        <v>665000</v>
      </c>
      <c r="C318">
        <v>27.809677277841899</v>
      </c>
      <c r="E318">
        <f t="shared" si="78"/>
        <v>103.31264815113394</v>
      </c>
      <c r="F318">
        <f t="shared" si="79"/>
        <v>0</v>
      </c>
      <c r="G318">
        <f t="shared" si="80"/>
        <v>9.3689951170772425E-5</v>
      </c>
      <c r="H318">
        <f t="shared" si="81"/>
        <v>1.1485989955619915E-2</v>
      </c>
      <c r="K318" s="1">
        <f t="shared" si="88"/>
        <v>6.2229999999999999</v>
      </c>
      <c r="L318" s="1">
        <f t="shared" si="92"/>
        <v>5.9939999999999998</v>
      </c>
      <c r="M318" s="1">
        <f t="shared" si="92"/>
        <v>4.8959999999999999</v>
      </c>
      <c r="N318" s="1">
        <f t="shared" si="92"/>
        <v>3.577</v>
      </c>
      <c r="O318" s="1">
        <f t="shared" si="92"/>
        <v>1.8220000000000001</v>
      </c>
      <c r="P318" s="1">
        <f t="shared" si="92"/>
        <v>1.0960000000000001</v>
      </c>
      <c r="Q318" s="1">
        <f t="shared" si="92"/>
        <v>0.53741844689769214</v>
      </c>
      <c r="R318" s="1">
        <f t="shared" si="92"/>
        <v>0.32810615736899895</v>
      </c>
      <c r="S318" s="1">
        <f t="shared" si="92"/>
        <v>0.20186393273568964</v>
      </c>
      <c r="T318" s="1">
        <f t="shared" si="92"/>
        <v>0.12406493356920095</v>
      </c>
      <c r="U318" s="1">
        <f t="shared" si="92"/>
        <v>6.8973283126892701E-2</v>
      </c>
      <c r="X318" s="1">
        <f t="shared" si="89"/>
        <v>0.49102953068018224</v>
      </c>
      <c r="Y318" s="1">
        <f t="shared" si="93"/>
        <v>0.37967091013139259</v>
      </c>
      <c r="Z318" s="1">
        <f t="shared" si="93"/>
        <v>0.2954657340538831</v>
      </c>
      <c r="AA318" s="1">
        <f t="shared" si="93"/>
        <v>0.22457292802116643</v>
      </c>
      <c r="AB318" s="1">
        <f t="shared" si="93"/>
        <v>0.16475436261295176</v>
      </c>
      <c r="AC318" s="1">
        <f t="shared" si="93"/>
        <v>0.11394735626595291</v>
      </c>
      <c r="AD318" s="1">
        <f t="shared" si="93"/>
        <v>4.2576186669919691E-2</v>
      </c>
      <c r="AE318" s="1">
        <f t="shared" si="93"/>
        <v>2.7153184213525729E-2</v>
      </c>
      <c r="AF318" s="1">
        <f t="shared" si="93"/>
        <v>1.1226896212651504E-2</v>
      </c>
      <c r="AG318" s="1">
        <f t="shared" si="93"/>
        <v>6.0110329292198108E-3</v>
      </c>
      <c r="AH318" s="1">
        <f t="shared" si="93"/>
        <v>5.0355365164586547E-3</v>
      </c>
    </row>
    <row r="319" spans="1:34" x14ac:dyDescent="0.2">
      <c r="A319">
        <v>6185000</v>
      </c>
      <c r="B319">
        <v>675000</v>
      </c>
      <c r="C319">
        <v>27.690909125588199</v>
      </c>
      <c r="E319">
        <f t="shared" si="78"/>
        <v>112.36344275608505</v>
      </c>
      <c r="F319">
        <f t="shared" si="79"/>
        <v>0</v>
      </c>
      <c r="G319">
        <f t="shared" si="80"/>
        <v>7.9204512532505771E-5</v>
      </c>
      <c r="H319">
        <f t="shared" si="81"/>
        <v>9.6686671654661153E-3</v>
      </c>
      <c r="K319" s="1">
        <f t="shared" si="88"/>
        <v>6.2229999999999999</v>
      </c>
      <c r="L319" s="1">
        <f t="shared" si="92"/>
        <v>5.9939999999999998</v>
      </c>
      <c r="M319" s="1">
        <f t="shared" si="92"/>
        <v>4.8959999999999999</v>
      </c>
      <c r="N319" s="1">
        <f t="shared" si="92"/>
        <v>3.577</v>
      </c>
      <c r="O319" s="1">
        <f t="shared" si="92"/>
        <v>1.8220000000000001</v>
      </c>
      <c r="P319" s="1">
        <f t="shared" si="92"/>
        <v>1.0960000000000001</v>
      </c>
      <c r="Q319" s="1">
        <f t="shared" si="92"/>
        <v>0.53346109206459891</v>
      </c>
      <c r="R319" s="1">
        <f t="shared" si="92"/>
        <v>0.32481509187004898</v>
      </c>
      <c r="S319" s="1">
        <f t="shared" si="92"/>
        <v>0.19955745521892282</v>
      </c>
      <c r="T319" s="1">
        <f t="shared" si="92"/>
        <v>0.12245800046920835</v>
      </c>
      <c r="U319" s="1">
        <f t="shared" si="92"/>
        <v>6.8348800182342753E-2</v>
      </c>
      <c r="X319" s="1">
        <f t="shared" si="89"/>
        <v>0.49102953068018224</v>
      </c>
      <c r="Y319" s="1">
        <f t="shared" si="93"/>
        <v>0.37967091013139259</v>
      </c>
      <c r="Z319" s="1">
        <f t="shared" si="93"/>
        <v>0.2954657340538831</v>
      </c>
      <c r="AA319" s="1">
        <f t="shared" si="93"/>
        <v>0.22457292802116643</v>
      </c>
      <c r="AB319" s="1">
        <f t="shared" si="93"/>
        <v>0.16475436261295176</v>
      </c>
      <c r="AC319" s="1">
        <f t="shared" si="93"/>
        <v>0.11394735626595291</v>
      </c>
      <c r="AD319" s="1">
        <f t="shared" si="93"/>
        <v>4.195439532872898E-2</v>
      </c>
      <c r="AE319" s="1">
        <f t="shared" si="93"/>
        <v>2.6770798617951657E-2</v>
      </c>
      <c r="AF319" s="1">
        <f t="shared" si="93"/>
        <v>1.0960823775695398E-2</v>
      </c>
      <c r="AG319" s="1">
        <f t="shared" si="93"/>
        <v>5.8604003898598779E-3</v>
      </c>
      <c r="AH319" s="1">
        <f t="shared" si="93"/>
        <v>4.9674703000459463E-3</v>
      </c>
    </row>
    <row r="320" spans="1:34" x14ac:dyDescent="0.2">
      <c r="A320">
        <v>6185000</v>
      </c>
      <c r="B320">
        <v>685000</v>
      </c>
      <c r="C320">
        <v>27.741817994551202</v>
      </c>
      <c r="E320">
        <f t="shared" si="78"/>
        <v>121.56308349165876</v>
      </c>
      <c r="F320">
        <f t="shared" si="79"/>
        <v>0</v>
      </c>
      <c r="G320">
        <f t="shared" si="80"/>
        <v>6.767006362707779E-5</v>
      </c>
      <c r="H320">
        <f t="shared" si="81"/>
        <v>8.275818805711611E-3</v>
      </c>
      <c r="K320" s="1">
        <f t="shared" si="88"/>
        <v>6.2229999999999999</v>
      </c>
      <c r="L320" s="1">
        <f t="shared" si="92"/>
        <v>5.9939999999999998</v>
      </c>
      <c r="M320" s="1">
        <f t="shared" si="92"/>
        <v>4.8959999999999999</v>
      </c>
      <c r="N320" s="1">
        <f t="shared" si="92"/>
        <v>3.577</v>
      </c>
      <c r="O320" s="1">
        <f t="shared" si="92"/>
        <v>1.8220000000000001</v>
      </c>
      <c r="P320" s="1">
        <f t="shared" si="92"/>
        <v>1.0960000000000001</v>
      </c>
      <c r="Q320" s="1">
        <f t="shared" si="92"/>
        <v>0.53515737557844612</v>
      </c>
      <c r="R320" s="1">
        <f t="shared" si="92"/>
        <v>0.32622577662901375</v>
      </c>
      <c r="S320" s="1">
        <f t="shared" si="92"/>
        <v>0.20054610545418433</v>
      </c>
      <c r="T320" s="1">
        <f t="shared" si="92"/>
        <v>0.12314679746627777</v>
      </c>
      <c r="U320" s="1">
        <f t="shared" si="92"/>
        <v>6.8616479015350215E-2</v>
      </c>
      <c r="X320" s="1">
        <f t="shared" si="89"/>
        <v>0.49102953068018224</v>
      </c>
      <c r="Y320" s="1">
        <f t="shared" si="93"/>
        <v>0.37967091013139259</v>
      </c>
      <c r="Z320" s="1">
        <f t="shared" si="93"/>
        <v>0.2954657340538831</v>
      </c>
      <c r="AA320" s="1">
        <f t="shared" si="93"/>
        <v>0.22457292802116643</v>
      </c>
      <c r="AB320" s="1">
        <f t="shared" si="93"/>
        <v>0.16475436261295176</v>
      </c>
      <c r="AC320" s="1">
        <f t="shared" si="93"/>
        <v>0.11394735626595291</v>
      </c>
      <c r="AD320" s="1">
        <f t="shared" si="93"/>
        <v>4.2215336004935579E-2</v>
      </c>
      <c r="AE320" s="1">
        <f t="shared" si="93"/>
        <v>2.6931159060788096E-2</v>
      </c>
      <c r="AF320" s="1">
        <f t="shared" si="93"/>
        <v>1.1072615996296008E-2</v>
      </c>
      <c r="AG320" s="1">
        <f t="shared" si="93"/>
        <v>5.9237321541149718E-3</v>
      </c>
      <c r="AH320" s="1">
        <f t="shared" si="93"/>
        <v>4.9960293024566499E-3</v>
      </c>
    </row>
    <row r="321" spans="1:34" x14ac:dyDescent="0.2">
      <c r="A321">
        <v>6185000</v>
      </c>
      <c r="B321">
        <v>695000</v>
      </c>
      <c r="C321">
        <v>27.196721342743398</v>
      </c>
      <c r="E321">
        <f t="shared" si="78"/>
        <v>130.88018668996466</v>
      </c>
      <c r="F321">
        <f t="shared" si="79"/>
        <v>0</v>
      </c>
      <c r="G321">
        <f t="shared" si="80"/>
        <v>5.8378400059043248E-5</v>
      </c>
      <c r="H321">
        <f t="shared" si="81"/>
        <v>6.9991968874490154E-3</v>
      </c>
      <c r="K321" s="1">
        <f t="shared" si="88"/>
        <v>6.2229999999999999</v>
      </c>
      <c r="L321" s="1">
        <f t="shared" si="92"/>
        <v>5.9939999999999998</v>
      </c>
      <c r="M321" s="1">
        <f t="shared" si="92"/>
        <v>4.8959999999999999</v>
      </c>
      <c r="N321" s="1">
        <f t="shared" si="92"/>
        <v>3.577</v>
      </c>
      <c r="O321" s="1">
        <f t="shared" si="92"/>
        <v>1.8220000000000001</v>
      </c>
      <c r="P321" s="1">
        <f t="shared" si="92"/>
        <v>1.0960000000000001</v>
      </c>
      <c r="Q321" s="1">
        <f t="shared" si="92"/>
        <v>0.51699475514021009</v>
      </c>
      <c r="R321" s="1">
        <f t="shared" si="92"/>
        <v>0.31112114840741956</v>
      </c>
      <c r="S321" s="1">
        <f t="shared" si="92"/>
        <v>0.18996032847607675</v>
      </c>
      <c r="T321" s="1">
        <f t="shared" si="92"/>
        <v>0.11577163976731819</v>
      </c>
      <c r="U321" s="1">
        <f t="shared" si="92"/>
        <v>6.5750360820144779E-2</v>
      </c>
      <c r="X321" s="1">
        <f t="shared" si="89"/>
        <v>0.49102953068018224</v>
      </c>
      <c r="Y321" s="1">
        <f t="shared" si="93"/>
        <v>0.37967091013139259</v>
      </c>
      <c r="Z321" s="1">
        <f t="shared" si="93"/>
        <v>0.2954657340538831</v>
      </c>
      <c r="AA321" s="1">
        <f t="shared" si="93"/>
        <v>0.22457292802116643</v>
      </c>
      <c r="AB321" s="1">
        <f t="shared" si="93"/>
        <v>0.16475436261295176</v>
      </c>
      <c r="AC321" s="1">
        <f t="shared" si="93"/>
        <v>0.11394735626595291</v>
      </c>
      <c r="AD321" s="1">
        <f t="shared" si="93"/>
        <v>3.9888823360334218E-2</v>
      </c>
      <c r="AE321" s="1">
        <f t="shared" si="93"/>
        <v>2.5510083908354235E-2</v>
      </c>
      <c r="AF321" s="1">
        <f t="shared" si="93"/>
        <v>1.0073686900541192E-2</v>
      </c>
      <c r="AG321" s="1">
        <f t="shared" si="93"/>
        <v>5.3548513469371352E-3</v>
      </c>
      <c r="AH321" s="1">
        <f t="shared" si="93"/>
        <v>4.7416001173534346E-3</v>
      </c>
    </row>
    <row r="322" spans="1:34" x14ac:dyDescent="0.2">
      <c r="A322">
        <v>6185000</v>
      </c>
      <c r="B322">
        <v>705000</v>
      </c>
      <c r="C322">
        <v>28.565573676687801</v>
      </c>
      <c r="E322">
        <f t="shared" si="78"/>
        <v>140.29135136564906</v>
      </c>
      <c r="F322">
        <f t="shared" si="79"/>
        <v>0</v>
      </c>
      <c r="G322">
        <f t="shared" si="80"/>
        <v>5.0808713998571386E-5</v>
      </c>
      <c r="H322">
        <f t="shared" si="81"/>
        <v>6.398241429601023E-3</v>
      </c>
      <c r="K322" s="1">
        <f t="shared" si="88"/>
        <v>6.2229999999999999</v>
      </c>
      <c r="L322" s="1">
        <f t="shared" si="92"/>
        <v>5.9939999999999998</v>
      </c>
      <c r="M322" s="1">
        <f t="shared" si="92"/>
        <v>4.8959999999999999</v>
      </c>
      <c r="N322" s="1">
        <f t="shared" si="92"/>
        <v>3.577</v>
      </c>
      <c r="O322" s="1">
        <f t="shared" si="92"/>
        <v>1.8220000000000001</v>
      </c>
      <c r="P322" s="1">
        <f t="shared" si="92"/>
        <v>1.0960000000000001</v>
      </c>
      <c r="Q322" s="1">
        <f t="shared" si="92"/>
        <v>0.56260491490723763</v>
      </c>
      <c r="R322" s="1">
        <f t="shared" si="92"/>
        <v>0.34905204658101896</v>
      </c>
      <c r="S322" s="1">
        <f t="shared" si="92"/>
        <v>0.21654344080127713</v>
      </c>
      <c r="T322" s="1">
        <f t="shared" si="92"/>
        <v>0.13429221184558598</v>
      </c>
      <c r="U322" s="1">
        <f t="shared" si="92"/>
        <v>7.2947786392024441E-2</v>
      </c>
      <c r="X322" s="1">
        <f t="shared" si="89"/>
        <v>0.49102953068018224</v>
      </c>
      <c r="Y322" s="1">
        <f t="shared" si="93"/>
        <v>0.37967091013139259</v>
      </c>
      <c r="Z322" s="1">
        <f t="shared" si="93"/>
        <v>0.2954657340538831</v>
      </c>
      <c r="AA322" s="1">
        <f t="shared" si="93"/>
        <v>0.22457292802116643</v>
      </c>
      <c r="AB322" s="1">
        <f t="shared" si="93"/>
        <v>0.16475436261295176</v>
      </c>
      <c r="AC322" s="1">
        <f t="shared" si="93"/>
        <v>0.11394735626595291</v>
      </c>
      <c r="AD322" s="1">
        <f t="shared" si="93"/>
        <v>4.7493306017097663E-2</v>
      </c>
      <c r="AE322" s="1">
        <f t="shared" si="93"/>
        <v>3.0198246764379221E-2</v>
      </c>
      <c r="AF322" s="1">
        <f t="shared" si="93"/>
        <v>1.3285406862036629E-2</v>
      </c>
      <c r="AG322" s="1">
        <f t="shared" si="93"/>
        <v>7.1678960220425535E-3</v>
      </c>
      <c r="AH322" s="1">
        <f t="shared" si="93"/>
        <v>5.575572347288324E-3</v>
      </c>
    </row>
    <row r="323" spans="1:34" x14ac:dyDescent="0.2">
      <c r="A323">
        <v>6185000</v>
      </c>
      <c r="B323">
        <v>715000</v>
      </c>
      <c r="C323">
        <v>28.490540401355599</v>
      </c>
      <c r="E323">
        <f t="shared" si="78"/>
        <v>149.77884786577843</v>
      </c>
      <c r="F323">
        <f t="shared" si="79"/>
        <v>0</v>
      </c>
      <c r="G323">
        <f t="shared" si="80"/>
        <v>4.4575787958576824E-5</v>
      </c>
      <c r="H323">
        <f t="shared" si="81"/>
        <v>5.5985967316013662E-3</v>
      </c>
      <c r="K323" s="1">
        <f t="shared" si="88"/>
        <v>6.2229999999999999</v>
      </c>
      <c r="L323" s="1">
        <f t="shared" si="92"/>
        <v>5.9939999999999998</v>
      </c>
      <c r="M323" s="1">
        <f t="shared" si="92"/>
        <v>4.8959999999999999</v>
      </c>
      <c r="N323" s="1">
        <f t="shared" si="92"/>
        <v>3.577</v>
      </c>
      <c r="O323" s="1">
        <f t="shared" si="92"/>
        <v>1.8220000000000001</v>
      </c>
      <c r="P323" s="1">
        <f t="shared" si="92"/>
        <v>1.0960000000000001</v>
      </c>
      <c r="Q323" s="1">
        <f t="shared" si="92"/>
        <v>0.5601048061731686</v>
      </c>
      <c r="R323" s="1">
        <f t="shared" si="92"/>
        <v>0.34697287452156356</v>
      </c>
      <c r="S323" s="1">
        <f t="shared" si="92"/>
        <v>0.21508629459432577</v>
      </c>
      <c r="T323" s="1">
        <f t="shared" si="92"/>
        <v>0.13327701163034128</v>
      </c>
      <c r="U323" s="1">
        <f t="shared" si="92"/>
        <v>7.255326143032774E-2</v>
      </c>
      <c r="X323" s="1">
        <f t="shared" si="89"/>
        <v>0.49102953068018224</v>
      </c>
      <c r="Y323" s="1">
        <f t="shared" si="93"/>
        <v>0.37967091013139259</v>
      </c>
      <c r="Z323" s="1">
        <f t="shared" si="93"/>
        <v>0.2954657340538831</v>
      </c>
      <c r="AA323" s="1">
        <f t="shared" si="93"/>
        <v>0.22457292802116643</v>
      </c>
      <c r="AB323" s="1">
        <f t="shared" si="93"/>
        <v>0.16475436261295176</v>
      </c>
      <c r="AC323" s="1">
        <f t="shared" si="93"/>
        <v>0.11394735626595291</v>
      </c>
      <c r="AD323" s="1">
        <f t="shared" si="93"/>
        <v>4.6939094843016796E-2</v>
      </c>
      <c r="AE323" s="1">
        <f t="shared" si="93"/>
        <v>2.9853724906848986E-2</v>
      </c>
      <c r="AF323" s="1">
        <f t="shared" si="93"/>
        <v>1.3057472876567177E-2</v>
      </c>
      <c r="AG323" s="1">
        <f t="shared" si="93"/>
        <v>7.0403605422304514E-3</v>
      </c>
      <c r="AH323" s="1">
        <f t="shared" si="93"/>
        <v>5.5145479590055051E-3</v>
      </c>
    </row>
    <row r="324" spans="1:34" x14ac:dyDescent="0.2">
      <c r="A324">
        <v>6185000</v>
      </c>
      <c r="B324">
        <v>725000</v>
      </c>
      <c r="C324">
        <v>27.485714258466398</v>
      </c>
      <c r="E324">
        <f t="shared" si="78"/>
        <v>159.32904088081369</v>
      </c>
      <c r="F324">
        <f t="shared" si="79"/>
        <v>0</v>
      </c>
      <c r="G324">
        <f t="shared" si="80"/>
        <v>3.9392189129264142E-5</v>
      </c>
      <c r="H324">
        <f t="shared" si="81"/>
        <v>4.7730569273761311E-3</v>
      </c>
      <c r="K324" s="1">
        <f t="shared" si="88"/>
        <v>6.2229999999999999</v>
      </c>
      <c r="L324" s="1">
        <f t="shared" ref="L324:U333" si="94">L$2+L$3*$C324</f>
        <v>5.9939999999999998</v>
      </c>
      <c r="M324" s="1">
        <f t="shared" si="94"/>
        <v>4.8959999999999999</v>
      </c>
      <c r="N324" s="1">
        <f t="shared" si="94"/>
        <v>3.577</v>
      </c>
      <c r="O324" s="1">
        <f t="shared" si="94"/>
        <v>1.8220000000000001</v>
      </c>
      <c r="P324" s="1">
        <f t="shared" si="94"/>
        <v>1.0960000000000001</v>
      </c>
      <c r="Q324" s="1">
        <f t="shared" si="94"/>
        <v>0.52662399909210045</v>
      </c>
      <c r="R324" s="1">
        <f t="shared" si="94"/>
        <v>0.31912914210210386</v>
      </c>
      <c r="S324" s="1">
        <f t="shared" si="94"/>
        <v>0.19557257089941743</v>
      </c>
      <c r="T324" s="1">
        <f t="shared" si="94"/>
        <v>0.1196817139170504</v>
      </c>
      <c r="U324" s="1">
        <f t="shared" si="94"/>
        <v>6.7269885571016305E-2</v>
      </c>
      <c r="X324" s="1">
        <f t="shared" si="89"/>
        <v>0.49102953068018224</v>
      </c>
      <c r="Y324" s="1">
        <f t="shared" ref="Y324:AH333" si="95">SQRT(Y$2+2*Y$3*$C324+Y$4*$C324^2+Y$5)</f>
        <v>0.37967091013139259</v>
      </c>
      <c r="Z324" s="1">
        <f t="shared" si="95"/>
        <v>0.2954657340538831</v>
      </c>
      <c r="AA324" s="1">
        <f t="shared" si="95"/>
        <v>0.22457292802116643</v>
      </c>
      <c r="AB324" s="1">
        <f t="shared" si="95"/>
        <v>0.16475436261295176</v>
      </c>
      <c r="AC324" s="1">
        <f t="shared" si="95"/>
        <v>0.11394735626595291</v>
      </c>
      <c r="AD324" s="1">
        <f t="shared" si="95"/>
        <v>4.0990955579058352E-2</v>
      </c>
      <c r="AE324" s="1">
        <f t="shared" si="95"/>
        <v>2.6180435059208678E-2</v>
      </c>
      <c r="AF324" s="1">
        <f t="shared" si="95"/>
        <v>1.0546836596436376E-2</v>
      </c>
      <c r="AG324" s="1">
        <f t="shared" si="95"/>
        <v>5.6252472853176184E-3</v>
      </c>
      <c r="AH324" s="1">
        <f t="shared" si="95"/>
        <v>4.8620875541751565E-3</v>
      </c>
    </row>
    <row r="325" spans="1:34" x14ac:dyDescent="0.2">
      <c r="A325">
        <v>6195000</v>
      </c>
      <c r="B325">
        <v>445000</v>
      </c>
      <c r="C325">
        <v>24.5160494203921</v>
      </c>
      <c r="E325">
        <f t="shared" si="78"/>
        <v>132.33466389423447</v>
      </c>
      <c r="F325">
        <f t="shared" si="79"/>
        <v>0</v>
      </c>
      <c r="G325">
        <f t="shared" si="80"/>
        <v>5.7102189720350185E-5</v>
      </c>
      <c r="H325">
        <f t="shared" si="81"/>
        <v>6.1713861466434162E-3</v>
      </c>
      <c r="K325" s="1">
        <f t="shared" si="88"/>
        <v>6.2229999999999999</v>
      </c>
      <c r="L325" s="1">
        <f t="shared" si="94"/>
        <v>5.9939999999999998</v>
      </c>
      <c r="M325" s="1">
        <f t="shared" si="94"/>
        <v>4.8959999999999999</v>
      </c>
      <c r="N325" s="1">
        <f t="shared" si="94"/>
        <v>3.577</v>
      </c>
      <c r="O325" s="1">
        <f t="shared" si="94"/>
        <v>1.8220000000000001</v>
      </c>
      <c r="P325" s="1">
        <f t="shared" si="94"/>
        <v>1.0960000000000001</v>
      </c>
      <c r="Q325" s="1">
        <f t="shared" si="94"/>
        <v>0.42767476668746485</v>
      </c>
      <c r="R325" s="1">
        <f t="shared" si="94"/>
        <v>0.23683972943906506</v>
      </c>
      <c r="S325" s="1">
        <f t="shared" si="94"/>
        <v>0.13790167974401457</v>
      </c>
      <c r="T325" s="1">
        <f t="shared" si="94"/>
        <v>7.9502148657905169E-2</v>
      </c>
      <c r="U325" s="1">
        <f t="shared" si="94"/>
        <v>5.1655387852421644E-2</v>
      </c>
      <c r="X325" s="1">
        <f t="shared" si="89"/>
        <v>0.49102953068018224</v>
      </c>
      <c r="Y325" s="1">
        <f t="shared" si="95"/>
        <v>0.37967091013139259</v>
      </c>
      <c r="Z325" s="1">
        <f t="shared" si="95"/>
        <v>0.2954657340538831</v>
      </c>
      <c r="AA325" s="1">
        <f t="shared" si="95"/>
        <v>0.22457292802116643</v>
      </c>
      <c r="AB325" s="1">
        <f t="shared" si="95"/>
        <v>0.16475436261295176</v>
      </c>
      <c r="AC325" s="1">
        <f t="shared" si="95"/>
        <v>0.11394735626595291</v>
      </c>
      <c r="AD325" s="1">
        <f t="shared" si="95"/>
        <v>4.5486481882402577E-2</v>
      </c>
      <c r="AE325" s="1">
        <f t="shared" si="95"/>
        <v>2.918846518079422E-2</v>
      </c>
      <c r="AF325" s="1">
        <f t="shared" si="95"/>
        <v>1.2889215470079055E-2</v>
      </c>
      <c r="AG325" s="1">
        <f t="shared" si="95"/>
        <v>6.9045445784014E-3</v>
      </c>
      <c r="AH325" s="1">
        <f t="shared" si="95"/>
        <v>5.3451240175857121E-3</v>
      </c>
    </row>
    <row r="326" spans="1:34" x14ac:dyDescent="0.2">
      <c r="A326">
        <v>6195000</v>
      </c>
      <c r="B326">
        <v>455000</v>
      </c>
      <c r="C326">
        <v>24.820547966107899</v>
      </c>
      <c r="E326">
        <f t="shared" si="78"/>
        <v>122.73753813727893</v>
      </c>
      <c r="F326">
        <f t="shared" si="79"/>
        <v>0</v>
      </c>
      <c r="G326">
        <f t="shared" si="80"/>
        <v>6.6381212988562239E-5</v>
      </c>
      <c r="H326">
        <f t="shared" si="81"/>
        <v>7.2633340734865387E-3</v>
      </c>
      <c r="K326" s="1">
        <f t="shared" si="88"/>
        <v>6.2229999999999999</v>
      </c>
      <c r="L326" s="1">
        <f t="shared" si="94"/>
        <v>5.9939999999999998</v>
      </c>
      <c r="M326" s="1">
        <f t="shared" si="94"/>
        <v>4.8959999999999999</v>
      </c>
      <c r="N326" s="1">
        <f t="shared" si="94"/>
        <v>3.577</v>
      </c>
      <c r="O326" s="1">
        <f t="shared" si="94"/>
        <v>1.8220000000000001</v>
      </c>
      <c r="P326" s="1">
        <f t="shared" si="94"/>
        <v>1.0960000000000001</v>
      </c>
      <c r="Q326" s="1">
        <f t="shared" si="94"/>
        <v>0.43782065823071525</v>
      </c>
      <c r="R326" s="1">
        <f t="shared" si="94"/>
        <v>0.24527738414084987</v>
      </c>
      <c r="S326" s="1">
        <f t="shared" si="94"/>
        <v>0.1438150415018154</v>
      </c>
      <c r="T326" s="1">
        <f t="shared" si="94"/>
        <v>8.3622013981439924E-2</v>
      </c>
      <c r="U326" s="1">
        <f t="shared" si="94"/>
        <v>5.3256441205795327E-2</v>
      </c>
      <c r="X326" s="1">
        <f t="shared" si="89"/>
        <v>0.49102953068018224</v>
      </c>
      <c r="Y326" s="1">
        <f t="shared" si="95"/>
        <v>0.37967091013139259</v>
      </c>
      <c r="Z326" s="1">
        <f t="shared" si="95"/>
        <v>0.2954657340538831</v>
      </c>
      <c r="AA326" s="1">
        <f t="shared" si="95"/>
        <v>0.22457292802116643</v>
      </c>
      <c r="AB326" s="1">
        <f t="shared" si="95"/>
        <v>0.16475436261295176</v>
      </c>
      <c r="AC326" s="1">
        <f t="shared" si="95"/>
        <v>0.11394735626595291</v>
      </c>
      <c r="AD326" s="1">
        <f t="shared" si="95"/>
        <v>4.3544765019207239E-2</v>
      </c>
      <c r="AE326" s="1">
        <f t="shared" si="95"/>
        <v>2.7957313630538608E-2</v>
      </c>
      <c r="AF326" s="1">
        <f t="shared" si="95"/>
        <v>1.2028554736609116E-2</v>
      </c>
      <c r="AG326" s="1">
        <f t="shared" si="95"/>
        <v>6.4253317974532305E-3</v>
      </c>
      <c r="AH326" s="1">
        <f t="shared" si="95"/>
        <v>5.133226810421416E-3</v>
      </c>
    </row>
    <row r="327" spans="1:34" x14ac:dyDescent="0.2">
      <c r="A327">
        <v>6195000</v>
      </c>
      <c r="B327">
        <v>465000</v>
      </c>
      <c r="C327">
        <v>25.040740707774201</v>
      </c>
      <c r="E327">
        <f t="shared" si="78"/>
        <v>113.21017298811975</v>
      </c>
      <c r="F327">
        <f t="shared" si="79"/>
        <v>0</v>
      </c>
      <c r="G327">
        <f t="shared" si="80"/>
        <v>7.8024158237484609E-5</v>
      </c>
      <c r="H327">
        <f t="shared" si="81"/>
        <v>8.6130255136768665E-3</v>
      </c>
      <c r="K327" s="1">
        <f t="shared" si="88"/>
        <v>6.2229999999999999</v>
      </c>
      <c r="L327" s="1">
        <f t="shared" si="94"/>
        <v>5.9939999999999998</v>
      </c>
      <c r="M327" s="1">
        <f t="shared" si="94"/>
        <v>4.8959999999999999</v>
      </c>
      <c r="N327" s="1">
        <f t="shared" si="94"/>
        <v>3.577</v>
      </c>
      <c r="O327" s="1">
        <f t="shared" si="94"/>
        <v>1.8220000000000001</v>
      </c>
      <c r="P327" s="1">
        <f t="shared" si="94"/>
        <v>1.0960000000000001</v>
      </c>
      <c r="Q327" s="1">
        <f t="shared" si="94"/>
        <v>0.44515748038303649</v>
      </c>
      <c r="R327" s="1">
        <f t="shared" si="94"/>
        <v>0.25137892501242309</v>
      </c>
      <c r="S327" s="1">
        <f t="shared" si="94"/>
        <v>0.148091184544975</v>
      </c>
      <c r="T327" s="1">
        <f t="shared" si="94"/>
        <v>8.6601221776184956E-2</v>
      </c>
      <c r="U327" s="1">
        <f t="shared" si="94"/>
        <v>5.4414214641476735E-2</v>
      </c>
      <c r="X327" s="1">
        <f t="shared" si="89"/>
        <v>0.49102953068018224</v>
      </c>
      <c r="Y327" s="1">
        <f t="shared" si="95"/>
        <v>0.37967091013139259</v>
      </c>
      <c r="Z327" s="1">
        <f t="shared" si="95"/>
        <v>0.2954657340538831</v>
      </c>
      <c r="AA327" s="1">
        <f t="shared" si="95"/>
        <v>0.22457292802116643</v>
      </c>
      <c r="AB327" s="1">
        <f t="shared" si="95"/>
        <v>0.16475436261295176</v>
      </c>
      <c r="AC327" s="1">
        <f t="shared" si="95"/>
        <v>0.11394735626595291</v>
      </c>
      <c r="AD327" s="1">
        <f t="shared" si="95"/>
        <v>4.2309243165239617E-2</v>
      </c>
      <c r="AE327" s="1">
        <f t="shared" si="95"/>
        <v>2.7172045994151833E-2</v>
      </c>
      <c r="AF327" s="1">
        <f t="shared" si="95"/>
        <v>1.1464281874923384E-2</v>
      </c>
      <c r="AG327" s="1">
        <f t="shared" si="95"/>
        <v>6.1107313080080465E-3</v>
      </c>
      <c r="AH327" s="1">
        <f t="shared" si="95"/>
        <v>4.998854308713694E-3</v>
      </c>
    </row>
    <row r="328" spans="1:34" x14ac:dyDescent="0.2">
      <c r="A328">
        <v>6195000</v>
      </c>
      <c r="B328">
        <v>475000</v>
      </c>
      <c r="C328">
        <v>25.445882348453299</v>
      </c>
      <c r="E328">
        <f t="shared" si="78"/>
        <v>103.77178454666759</v>
      </c>
      <c r="F328">
        <f t="shared" si="79"/>
        <v>0</v>
      </c>
      <c r="G328">
        <f t="shared" si="80"/>
        <v>9.2862726239170885E-5</v>
      </c>
      <c r="H328">
        <f t="shared" si="81"/>
        <v>1.0416898074454299E-2</v>
      </c>
      <c r="K328" s="1">
        <f t="shared" si="88"/>
        <v>6.2229999999999999</v>
      </c>
      <c r="L328" s="1">
        <f t="shared" si="94"/>
        <v>5.9939999999999998</v>
      </c>
      <c r="M328" s="1">
        <f t="shared" si="94"/>
        <v>4.8959999999999999</v>
      </c>
      <c r="N328" s="1">
        <f t="shared" si="94"/>
        <v>3.577</v>
      </c>
      <c r="O328" s="1">
        <f t="shared" si="94"/>
        <v>1.8220000000000001</v>
      </c>
      <c r="P328" s="1">
        <f t="shared" si="94"/>
        <v>1.0960000000000001</v>
      </c>
      <c r="Q328" s="1">
        <f t="shared" si="94"/>
        <v>0.45865679985046404</v>
      </c>
      <c r="R328" s="1">
        <f t="shared" si="94"/>
        <v>0.26260539987564091</v>
      </c>
      <c r="S328" s="1">
        <f t="shared" si="94"/>
        <v>0.15595903520696308</v>
      </c>
      <c r="T328" s="1">
        <f t="shared" si="94"/>
        <v>9.208278817457316E-2</v>
      </c>
      <c r="U328" s="1">
        <f t="shared" si="94"/>
        <v>5.6544449388167425E-2</v>
      </c>
      <c r="X328" s="1">
        <f t="shared" si="89"/>
        <v>0.49102953068018224</v>
      </c>
      <c r="Y328" s="1">
        <f t="shared" si="95"/>
        <v>0.37967091013139259</v>
      </c>
      <c r="Z328" s="1">
        <f t="shared" si="95"/>
        <v>0.2954657340538831</v>
      </c>
      <c r="AA328" s="1">
        <f t="shared" si="95"/>
        <v>0.22457292802116643</v>
      </c>
      <c r="AB328" s="1">
        <f t="shared" si="95"/>
        <v>0.16475436261295176</v>
      </c>
      <c r="AC328" s="1">
        <f t="shared" si="95"/>
        <v>0.11394735626595291</v>
      </c>
      <c r="AD328" s="1">
        <f t="shared" si="95"/>
        <v>4.0452751899143727E-2</v>
      </c>
      <c r="AE328" s="1">
        <f t="shared" si="95"/>
        <v>2.5986515855779515E-2</v>
      </c>
      <c r="AF328" s="1">
        <f t="shared" si="95"/>
        <v>1.0581899295124908E-2</v>
      </c>
      <c r="AG328" s="1">
        <f t="shared" si="95"/>
        <v>5.618332612870933E-3</v>
      </c>
      <c r="AH328" s="1">
        <f t="shared" si="95"/>
        <v>4.7977954057768536E-3</v>
      </c>
    </row>
    <row r="329" spans="1:34" x14ac:dyDescent="0.2">
      <c r="A329">
        <v>6195000</v>
      </c>
      <c r="B329">
        <v>485000</v>
      </c>
      <c r="C329">
        <v>25.9402299420587</v>
      </c>
      <c r="E329">
        <f t="shared" ref="E329:E392" si="96">(SQRT(($A329-E$1)^2+($B329-E$2)^2)/1000)</f>
        <v>94.449051175752942</v>
      </c>
      <c r="F329">
        <f t="shared" ref="F329:F392" si="97">IF(E329=0,1,0)</f>
        <v>0</v>
      </c>
      <c r="G329">
        <f t="shared" ref="G329:G392" si="98">IF($F$618=0,1/E329^2,F329)</f>
        <v>1.1209979055916346E-4</v>
      </c>
      <c r="H329">
        <f t="shared" ref="H329:H392" si="99">G329/$G$618*C329</f>
        <v>1.2819116463246613E-2</v>
      </c>
      <c r="K329" s="1">
        <f t="shared" si="88"/>
        <v>6.2229999999999999</v>
      </c>
      <c r="L329" s="1">
        <f t="shared" si="94"/>
        <v>5.9939999999999998</v>
      </c>
      <c r="M329" s="1">
        <f t="shared" si="94"/>
        <v>4.8959999999999999</v>
      </c>
      <c r="N329" s="1">
        <f t="shared" si="94"/>
        <v>3.577</v>
      </c>
      <c r="O329" s="1">
        <f t="shared" si="94"/>
        <v>1.8220000000000001</v>
      </c>
      <c r="P329" s="1">
        <f t="shared" si="94"/>
        <v>1.0960000000000001</v>
      </c>
      <c r="Q329" s="1">
        <f t="shared" si="94"/>
        <v>0.47512846166939593</v>
      </c>
      <c r="R329" s="1">
        <f t="shared" si="94"/>
        <v>0.27630377169444653</v>
      </c>
      <c r="S329" s="1">
        <f t="shared" si="94"/>
        <v>0.16555926547477989</v>
      </c>
      <c r="T329" s="1">
        <f t="shared" si="94"/>
        <v>9.877131111605425E-2</v>
      </c>
      <c r="U329" s="1">
        <f t="shared" si="94"/>
        <v>5.9143729035344636E-2</v>
      </c>
      <c r="X329" s="1">
        <f t="shared" si="89"/>
        <v>0.49102953068018224</v>
      </c>
      <c r="Y329" s="1">
        <f t="shared" si="95"/>
        <v>0.37967091013139259</v>
      </c>
      <c r="Z329" s="1">
        <f t="shared" si="95"/>
        <v>0.2954657340538831</v>
      </c>
      <c r="AA329" s="1">
        <f t="shared" si="95"/>
        <v>0.22457292802116643</v>
      </c>
      <c r="AB329" s="1">
        <f t="shared" si="95"/>
        <v>0.16475436261295176</v>
      </c>
      <c r="AC329" s="1">
        <f t="shared" si="95"/>
        <v>0.11394735626595291</v>
      </c>
      <c r="AD329" s="1">
        <f t="shared" si="95"/>
        <v>3.9010605708799634E-2</v>
      </c>
      <c r="AE329" s="1">
        <f t="shared" si="95"/>
        <v>2.5051818481777035E-2</v>
      </c>
      <c r="AF329" s="1">
        <f t="shared" si="95"/>
        <v>9.8441134042173764E-3</v>
      </c>
      <c r="AG329" s="1">
        <f t="shared" si="95"/>
        <v>5.2075062240473846E-3</v>
      </c>
      <c r="AH329" s="1">
        <f t="shared" si="95"/>
        <v>4.6427369066130639E-3</v>
      </c>
    </row>
    <row r="330" spans="1:34" x14ac:dyDescent="0.2">
      <c r="A330">
        <v>6195000</v>
      </c>
      <c r="B330">
        <v>495000</v>
      </c>
      <c r="C330">
        <v>26.327083388964301</v>
      </c>
      <c r="E330">
        <f t="shared" si="96"/>
        <v>85.279911280441652</v>
      </c>
      <c r="F330">
        <f t="shared" si="97"/>
        <v>0</v>
      </c>
      <c r="G330">
        <f t="shared" si="98"/>
        <v>1.3750121010002467E-4</v>
      </c>
      <c r="H330">
        <f t="shared" si="99"/>
        <v>1.5958377704883592E-2</v>
      </c>
      <c r="K330" s="1">
        <f t="shared" si="88"/>
        <v>6.2229999999999999</v>
      </c>
      <c r="L330" s="1">
        <f t="shared" si="94"/>
        <v>5.9939999999999998</v>
      </c>
      <c r="M330" s="1">
        <f t="shared" si="94"/>
        <v>4.8959999999999999</v>
      </c>
      <c r="N330" s="1">
        <f t="shared" si="94"/>
        <v>3.577</v>
      </c>
      <c r="O330" s="1">
        <f t="shared" si="94"/>
        <v>1.8220000000000001</v>
      </c>
      <c r="P330" s="1">
        <f t="shared" si="94"/>
        <v>1.0960000000000001</v>
      </c>
      <c r="Q330" s="1">
        <f t="shared" si="94"/>
        <v>0.4880184185202906</v>
      </c>
      <c r="R330" s="1">
        <f t="shared" si="94"/>
        <v>0.28702348070820072</v>
      </c>
      <c r="S330" s="1">
        <f t="shared" si="94"/>
        <v>0.17307195941368675</v>
      </c>
      <c r="T330" s="1">
        <f t="shared" si="94"/>
        <v>0.10400543825268704</v>
      </c>
      <c r="U330" s="1">
        <f t="shared" si="94"/>
        <v>6.1177804459174298E-2</v>
      </c>
      <c r="X330" s="1">
        <f t="shared" si="89"/>
        <v>0.49102953068018224</v>
      </c>
      <c r="Y330" s="1">
        <f t="shared" si="95"/>
        <v>0.37967091013139259</v>
      </c>
      <c r="Z330" s="1">
        <f t="shared" si="95"/>
        <v>0.2954657340538831</v>
      </c>
      <c r="AA330" s="1">
        <f t="shared" si="95"/>
        <v>0.22457292802116643</v>
      </c>
      <c r="AB330" s="1">
        <f t="shared" si="95"/>
        <v>0.16475436261295176</v>
      </c>
      <c r="AC330" s="1">
        <f t="shared" si="95"/>
        <v>0.11394735626595291</v>
      </c>
      <c r="AD330" s="1">
        <f t="shared" si="95"/>
        <v>3.8574878640388749E-2</v>
      </c>
      <c r="AE330" s="1">
        <f t="shared" si="95"/>
        <v>2.4751593547895745E-2</v>
      </c>
      <c r="AF330" s="1">
        <f t="shared" si="95"/>
        <v>9.5790148186549306E-3</v>
      </c>
      <c r="AG330" s="1">
        <f t="shared" si="95"/>
        <v>5.0626632148332582E-3</v>
      </c>
      <c r="AH330" s="1">
        <f t="shared" si="95"/>
        <v>4.5967150735969388E-3</v>
      </c>
    </row>
    <row r="331" spans="1:34" x14ac:dyDescent="0.2">
      <c r="A331">
        <v>6195000</v>
      </c>
      <c r="B331">
        <v>505000</v>
      </c>
      <c r="C331">
        <v>26.129213483146099</v>
      </c>
      <c r="E331">
        <f t="shared" si="96"/>
        <v>76.319743631644883</v>
      </c>
      <c r="F331">
        <f t="shared" si="97"/>
        <v>0</v>
      </c>
      <c r="G331">
        <f t="shared" si="98"/>
        <v>1.7168256544395011E-4</v>
      </c>
      <c r="H331">
        <f t="shared" si="99"/>
        <v>1.9775706232211056E-2</v>
      </c>
      <c r="K331" s="1">
        <f t="shared" si="88"/>
        <v>6.2229999999999999</v>
      </c>
      <c r="L331" s="1">
        <f t="shared" si="94"/>
        <v>5.9939999999999998</v>
      </c>
      <c r="M331" s="1">
        <f t="shared" si="94"/>
        <v>4.8959999999999999</v>
      </c>
      <c r="N331" s="1">
        <f t="shared" si="94"/>
        <v>3.577</v>
      </c>
      <c r="O331" s="1">
        <f t="shared" si="94"/>
        <v>1.8220000000000001</v>
      </c>
      <c r="P331" s="1">
        <f t="shared" si="94"/>
        <v>1.0960000000000001</v>
      </c>
      <c r="Q331" s="1">
        <f t="shared" si="94"/>
        <v>0.48142539325842815</v>
      </c>
      <c r="R331" s="1">
        <f t="shared" si="94"/>
        <v>0.28154050561797839</v>
      </c>
      <c r="S331" s="1">
        <f t="shared" si="94"/>
        <v>0.16922932584269729</v>
      </c>
      <c r="T331" s="1">
        <f t="shared" si="94"/>
        <v>0.10132825842696674</v>
      </c>
      <c r="U331" s="1">
        <f t="shared" si="94"/>
        <v>6.0137404494382193E-2</v>
      </c>
      <c r="X331" s="1">
        <f t="shared" si="89"/>
        <v>0.49102953068018224</v>
      </c>
      <c r="Y331" s="1">
        <f t="shared" si="95"/>
        <v>0.37967091013139259</v>
      </c>
      <c r="Z331" s="1">
        <f t="shared" si="95"/>
        <v>0.2954657340538831</v>
      </c>
      <c r="AA331" s="1">
        <f t="shared" si="95"/>
        <v>0.22457292802116643</v>
      </c>
      <c r="AB331" s="1">
        <f t="shared" si="95"/>
        <v>0.16475436261295176</v>
      </c>
      <c r="AC331" s="1">
        <f t="shared" si="95"/>
        <v>0.11394735626595291</v>
      </c>
      <c r="AD331" s="1">
        <f t="shared" si="95"/>
        <v>3.8719293456518498E-2</v>
      </c>
      <c r="AE331" s="1">
        <f t="shared" si="95"/>
        <v>2.4856272906505529E-2</v>
      </c>
      <c r="AF331" s="1">
        <f t="shared" si="95"/>
        <v>9.6779323077462471E-3</v>
      </c>
      <c r="AG331" s="1">
        <f t="shared" si="95"/>
        <v>5.1159377464327334E-3</v>
      </c>
      <c r="AH331" s="1">
        <f t="shared" si="95"/>
        <v>4.6117532104977014E-3</v>
      </c>
    </row>
    <row r="332" spans="1:34" x14ac:dyDescent="0.2">
      <c r="A332">
        <v>6195000</v>
      </c>
      <c r="B332">
        <v>515000</v>
      </c>
      <c r="C332">
        <v>25.374666595459001</v>
      </c>
      <c r="E332">
        <f t="shared" si="96"/>
        <v>67.651631672857675</v>
      </c>
      <c r="F332">
        <f t="shared" si="97"/>
        <v>0</v>
      </c>
      <c r="G332">
        <f t="shared" si="98"/>
        <v>2.1849597878733363E-4</v>
      </c>
      <c r="H332">
        <f t="shared" si="99"/>
        <v>2.4441241584767109E-2</v>
      </c>
      <c r="K332" s="1">
        <f t="shared" si="88"/>
        <v>6.2229999999999999</v>
      </c>
      <c r="L332" s="1">
        <f t="shared" si="94"/>
        <v>5.9939999999999998</v>
      </c>
      <c r="M332" s="1">
        <f t="shared" si="94"/>
        <v>4.8959999999999999</v>
      </c>
      <c r="N332" s="1">
        <f t="shared" si="94"/>
        <v>3.577</v>
      </c>
      <c r="O332" s="1">
        <f t="shared" si="94"/>
        <v>1.8220000000000001</v>
      </c>
      <c r="P332" s="1">
        <f t="shared" si="94"/>
        <v>1.0960000000000001</v>
      </c>
      <c r="Q332" s="1">
        <f t="shared" si="94"/>
        <v>0.45628389096069399</v>
      </c>
      <c r="R332" s="1">
        <f t="shared" si="94"/>
        <v>0.26063201136016889</v>
      </c>
      <c r="S332" s="1">
        <f t="shared" si="94"/>
        <v>0.15457602528381381</v>
      </c>
      <c r="T332" s="1">
        <f t="shared" si="94"/>
        <v>9.1119239036560329E-2</v>
      </c>
      <c r="U332" s="1">
        <f t="shared" si="94"/>
        <v>5.6169996958923427E-2</v>
      </c>
      <c r="X332" s="1">
        <f t="shared" si="89"/>
        <v>0.49102953068018224</v>
      </c>
      <c r="Y332" s="1">
        <f t="shared" si="95"/>
        <v>0.37967091013139259</v>
      </c>
      <c r="Z332" s="1">
        <f t="shared" si="95"/>
        <v>0.2954657340538831</v>
      </c>
      <c r="AA332" s="1">
        <f t="shared" si="95"/>
        <v>0.22457292802116643</v>
      </c>
      <c r="AB332" s="1">
        <f t="shared" si="95"/>
        <v>0.16475436261295176</v>
      </c>
      <c r="AC332" s="1">
        <f t="shared" si="95"/>
        <v>0.11394735626595291</v>
      </c>
      <c r="AD332" s="1">
        <f t="shared" si="95"/>
        <v>4.0737396881121483E-2</v>
      </c>
      <c r="AE332" s="1">
        <f t="shared" si="95"/>
        <v>2.6168982324364671E-2</v>
      </c>
      <c r="AF332" s="1">
        <f t="shared" si="95"/>
        <v>1.0720661389891544E-2</v>
      </c>
      <c r="AG332" s="1">
        <f t="shared" si="95"/>
        <v>5.6957733281156487E-3</v>
      </c>
      <c r="AH332" s="1">
        <f t="shared" si="95"/>
        <v>4.8285428702433643E-3</v>
      </c>
    </row>
    <row r="333" spans="1:34" x14ac:dyDescent="0.2">
      <c r="A333">
        <v>6195000</v>
      </c>
      <c r="B333">
        <v>525000</v>
      </c>
      <c r="C333">
        <v>24.810989128364302</v>
      </c>
      <c r="E333">
        <f t="shared" si="96"/>
        <v>59.403562755107544</v>
      </c>
      <c r="F333">
        <f t="shared" si="97"/>
        <v>0</v>
      </c>
      <c r="G333">
        <f t="shared" si="98"/>
        <v>2.8338379663842819E-4</v>
      </c>
      <c r="H333">
        <f t="shared" si="99"/>
        <v>3.0995494069005682E-2</v>
      </c>
      <c r="K333" s="1">
        <f t="shared" si="88"/>
        <v>6.2229999999999999</v>
      </c>
      <c r="L333" s="1">
        <f t="shared" si="94"/>
        <v>5.9939999999999998</v>
      </c>
      <c r="M333" s="1">
        <f t="shared" si="94"/>
        <v>4.8959999999999999</v>
      </c>
      <c r="N333" s="1">
        <f t="shared" si="94"/>
        <v>3.577</v>
      </c>
      <c r="O333" s="1">
        <f t="shared" si="94"/>
        <v>1.8220000000000001</v>
      </c>
      <c r="P333" s="1">
        <f t="shared" si="94"/>
        <v>1.0960000000000001</v>
      </c>
      <c r="Q333" s="1">
        <f t="shared" si="94"/>
        <v>0.43750215775709855</v>
      </c>
      <c r="R333" s="1">
        <f t="shared" si="94"/>
        <v>0.24501250874697478</v>
      </c>
      <c r="S333" s="1">
        <f t="shared" si="94"/>
        <v>0.14362940887283471</v>
      </c>
      <c r="T333" s="1">
        <f t="shared" si="94"/>
        <v>8.3492682906769033E-2</v>
      </c>
      <c r="U333" s="1">
        <f t="shared" si="94"/>
        <v>5.3206180836939496E-2</v>
      </c>
      <c r="X333" s="1">
        <f t="shared" si="89"/>
        <v>0.49102953068018224</v>
      </c>
      <c r="Y333" s="1">
        <f t="shared" si="95"/>
        <v>0.37967091013139259</v>
      </c>
      <c r="Z333" s="1">
        <f t="shared" si="95"/>
        <v>0.2954657340538831</v>
      </c>
      <c r="AA333" s="1">
        <f t="shared" si="95"/>
        <v>0.22457292802116643</v>
      </c>
      <c r="AB333" s="1">
        <f t="shared" si="95"/>
        <v>0.16475436261295176</v>
      </c>
      <c r="AC333" s="1">
        <f t="shared" si="95"/>
        <v>0.11394735626595291</v>
      </c>
      <c r="AD333" s="1">
        <f t="shared" si="95"/>
        <v>4.3601735464814308E-2</v>
      </c>
      <c r="AE333" s="1">
        <f t="shared" si="95"/>
        <v>2.7993479452842109E-2</v>
      </c>
      <c r="AF333" s="1">
        <f t="shared" si="95"/>
        <v>1.2054227785515343E-2</v>
      </c>
      <c r="AG333" s="1">
        <f t="shared" si="95"/>
        <v>6.4396377922730213E-3</v>
      </c>
      <c r="AH333" s="1">
        <f t="shared" si="95"/>
        <v>5.1394319910386564E-3</v>
      </c>
    </row>
    <row r="334" spans="1:34" x14ac:dyDescent="0.2">
      <c r="A334">
        <v>6195000</v>
      </c>
      <c r="B334">
        <v>535000</v>
      </c>
      <c r="C334">
        <v>25.149295645700398</v>
      </c>
      <c r="E334">
        <f t="shared" si="96"/>
        <v>51.776667216034681</v>
      </c>
      <c r="F334">
        <f t="shared" si="97"/>
        <v>0</v>
      </c>
      <c r="G334">
        <f t="shared" si="98"/>
        <v>3.7301974059112048E-4</v>
      </c>
      <c r="H334">
        <f t="shared" si="99"/>
        <v>4.1355865340967503E-2</v>
      </c>
      <c r="K334" s="1">
        <f t="shared" si="88"/>
        <v>6.2229999999999999</v>
      </c>
      <c r="L334" s="1">
        <f t="shared" ref="L334:U343" si="100">L$2+L$3*$C334</f>
        <v>5.9939999999999998</v>
      </c>
      <c r="M334" s="1">
        <f t="shared" si="100"/>
        <v>4.8959999999999999</v>
      </c>
      <c r="N334" s="1">
        <f t="shared" si="100"/>
        <v>3.577</v>
      </c>
      <c r="O334" s="1">
        <f t="shared" si="100"/>
        <v>1.8220000000000001</v>
      </c>
      <c r="P334" s="1">
        <f t="shared" si="100"/>
        <v>1.0960000000000001</v>
      </c>
      <c r="Q334" s="1">
        <f t="shared" si="100"/>
        <v>0.44877453091473729</v>
      </c>
      <c r="R334" s="1">
        <f t="shared" si="100"/>
        <v>0.25438698234235801</v>
      </c>
      <c r="S334" s="1">
        <f t="shared" si="100"/>
        <v>0.15019932143950171</v>
      </c>
      <c r="T334" s="1">
        <f t="shared" si="100"/>
        <v>8.8069970086326443E-2</v>
      </c>
      <c r="U334" s="1">
        <f t="shared" si="100"/>
        <v>5.4984996505092684E-2</v>
      </c>
      <c r="X334" s="1">
        <f t="shared" si="89"/>
        <v>0.49102953068018224</v>
      </c>
      <c r="Y334" s="1">
        <f t="shared" ref="Y334:AH343" si="101">SQRT(Y$2+2*Y$3*$C334+Y$4*$C334^2+Y$5)</f>
        <v>0.37967091013139259</v>
      </c>
      <c r="Z334" s="1">
        <f t="shared" si="101"/>
        <v>0.2954657340538831</v>
      </c>
      <c r="AA334" s="1">
        <f t="shared" si="101"/>
        <v>0.22457292802116643</v>
      </c>
      <c r="AB334" s="1">
        <f t="shared" si="101"/>
        <v>0.16475436261295176</v>
      </c>
      <c r="AC334" s="1">
        <f t="shared" si="101"/>
        <v>0.11394735626595291</v>
      </c>
      <c r="AD334" s="1">
        <f t="shared" si="101"/>
        <v>4.1756753906833428E-2</v>
      </c>
      <c r="AE334" s="1">
        <f t="shared" si="101"/>
        <v>2.6820148242379088E-2</v>
      </c>
      <c r="AF334" s="1">
        <f t="shared" si="101"/>
        <v>1.1206690710549781E-2</v>
      </c>
      <c r="AG334" s="1">
        <f t="shared" si="101"/>
        <v>5.9670216240802574E-3</v>
      </c>
      <c r="AH334" s="1">
        <f t="shared" si="101"/>
        <v>4.9389012649500253E-3</v>
      </c>
    </row>
    <row r="335" spans="1:34" x14ac:dyDescent="0.2">
      <c r="A335">
        <v>6195000</v>
      </c>
      <c r="B335">
        <v>545000</v>
      </c>
      <c r="C335">
        <v>24.123437702655799</v>
      </c>
      <c r="E335">
        <f t="shared" si="96"/>
        <v>45.087284992556384</v>
      </c>
      <c r="F335">
        <f t="shared" si="97"/>
        <v>0</v>
      </c>
      <c r="G335">
        <f t="shared" si="98"/>
        <v>4.9191699989927699E-4</v>
      </c>
      <c r="H335">
        <f t="shared" si="99"/>
        <v>5.2313105093550187E-2</v>
      </c>
      <c r="K335" s="1">
        <f t="shared" si="88"/>
        <v>6.2229999999999999</v>
      </c>
      <c r="L335" s="1">
        <f t="shared" si="100"/>
        <v>5.9939999999999998</v>
      </c>
      <c r="M335" s="1">
        <f t="shared" si="100"/>
        <v>4.8959999999999999</v>
      </c>
      <c r="N335" s="1">
        <f t="shared" si="100"/>
        <v>3.577</v>
      </c>
      <c r="O335" s="1">
        <f t="shared" si="100"/>
        <v>1.8220000000000001</v>
      </c>
      <c r="P335" s="1">
        <f t="shared" si="100"/>
        <v>1.0960000000000001</v>
      </c>
      <c r="Q335" s="1">
        <f t="shared" si="100"/>
        <v>0.41459294425249127</v>
      </c>
      <c r="R335" s="1">
        <f t="shared" si="100"/>
        <v>0.22596045874059212</v>
      </c>
      <c r="S335" s="1">
        <f t="shared" si="100"/>
        <v>0.13027716018557561</v>
      </c>
      <c r="T335" s="1">
        <f t="shared" si="100"/>
        <v>7.4190112116932994E-2</v>
      </c>
      <c r="U335" s="1">
        <f t="shared" si="100"/>
        <v>4.9591035440564188E-2</v>
      </c>
      <c r="X335" s="1">
        <f t="shared" si="89"/>
        <v>0.49102953068018224</v>
      </c>
      <c r="Y335" s="1">
        <f t="shared" si="101"/>
        <v>0.37967091013139259</v>
      </c>
      <c r="Z335" s="1">
        <f t="shared" si="101"/>
        <v>0.2954657340538831</v>
      </c>
      <c r="AA335" s="1">
        <f t="shared" si="101"/>
        <v>0.22457292802116643</v>
      </c>
      <c r="AB335" s="1">
        <f t="shared" si="101"/>
        <v>0.16475436261295176</v>
      </c>
      <c r="AC335" s="1">
        <f t="shared" si="101"/>
        <v>0.11394735626595291</v>
      </c>
      <c r="AD335" s="1">
        <f t="shared" si="101"/>
        <v>4.8340216569223451E-2</v>
      </c>
      <c r="AE335" s="1">
        <f t="shared" si="101"/>
        <v>3.0994327879063817E-2</v>
      </c>
      <c r="AF335" s="1">
        <f t="shared" si="101"/>
        <v>1.4110907021684566E-2</v>
      </c>
      <c r="AG335" s="1">
        <f t="shared" si="101"/>
        <v>7.5834725809700515E-3</v>
      </c>
      <c r="AH335" s="1">
        <f t="shared" si="101"/>
        <v>5.6578705975583194E-3</v>
      </c>
    </row>
    <row r="336" spans="1:34" x14ac:dyDescent="0.2">
      <c r="A336">
        <v>6195000</v>
      </c>
      <c r="B336">
        <v>555000</v>
      </c>
      <c r="C336">
        <v>24.84305551317</v>
      </c>
      <c r="E336">
        <f t="shared" si="96"/>
        <v>39.81084359819571</v>
      </c>
      <c r="F336">
        <f t="shared" si="97"/>
        <v>0</v>
      </c>
      <c r="G336">
        <f t="shared" si="98"/>
        <v>6.3095333336141482E-4</v>
      </c>
      <c r="H336">
        <f t="shared" si="99"/>
        <v>6.9100584256652539E-2</v>
      </c>
      <c r="K336" s="1">
        <f t="shared" si="88"/>
        <v>6.2229999999999999</v>
      </c>
      <c r="L336" s="1">
        <f t="shared" si="100"/>
        <v>5.9939999999999998</v>
      </c>
      <c r="M336" s="1">
        <f t="shared" si="100"/>
        <v>4.8959999999999999</v>
      </c>
      <c r="N336" s="1">
        <f t="shared" si="100"/>
        <v>3.577</v>
      </c>
      <c r="O336" s="1">
        <f t="shared" si="100"/>
        <v>1.8220000000000001</v>
      </c>
      <c r="P336" s="1">
        <f t="shared" si="100"/>
        <v>1.0960000000000001</v>
      </c>
      <c r="Q336" s="1">
        <f t="shared" si="100"/>
        <v>0.43857060969882444</v>
      </c>
      <c r="R336" s="1">
        <f t="shared" si="100"/>
        <v>0.24590106826994063</v>
      </c>
      <c r="S336" s="1">
        <f t="shared" si="100"/>
        <v>0.14425213806576143</v>
      </c>
      <c r="T336" s="1">
        <f t="shared" si="100"/>
        <v>8.3926541093190143E-2</v>
      </c>
      <c r="U336" s="1">
        <f t="shared" si="100"/>
        <v>5.3374785888247858E-2</v>
      </c>
      <c r="X336" s="1">
        <f t="shared" si="89"/>
        <v>0.49102953068018224</v>
      </c>
      <c r="Y336" s="1">
        <f t="shared" si="101"/>
        <v>0.37967091013139259</v>
      </c>
      <c r="Z336" s="1">
        <f t="shared" si="101"/>
        <v>0.2954657340538831</v>
      </c>
      <c r="AA336" s="1">
        <f t="shared" si="101"/>
        <v>0.22457292802116643</v>
      </c>
      <c r="AB336" s="1">
        <f t="shared" si="101"/>
        <v>0.16475436261295176</v>
      </c>
      <c r="AC336" s="1">
        <f t="shared" si="101"/>
        <v>0.11394735626595291</v>
      </c>
      <c r="AD336" s="1">
        <f t="shared" si="101"/>
        <v>4.3411687759138895E-2</v>
      </c>
      <c r="AE336" s="1">
        <f t="shared" si="101"/>
        <v>2.7872821062441881E-2</v>
      </c>
      <c r="AF336" s="1">
        <f t="shared" si="101"/>
        <v>1.1968474310870223E-2</v>
      </c>
      <c r="AG336" s="1">
        <f t="shared" si="101"/>
        <v>6.3918500369134603E-3</v>
      </c>
      <c r="AH336" s="1">
        <f t="shared" si="101"/>
        <v>5.1187351503033255E-3</v>
      </c>
    </row>
    <row r="337" spans="1:34" x14ac:dyDescent="0.2">
      <c r="A337">
        <v>6195000</v>
      </c>
      <c r="B337">
        <v>565000</v>
      </c>
      <c r="C337">
        <v>24.948275960724899</v>
      </c>
      <c r="E337">
        <f t="shared" si="96"/>
        <v>36.564234820381515</v>
      </c>
      <c r="F337">
        <f t="shared" si="97"/>
        <v>0</v>
      </c>
      <c r="G337">
        <f t="shared" si="98"/>
        <v>7.4797489462357649E-4</v>
      </c>
      <c r="H337">
        <f t="shared" si="99"/>
        <v>8.2263471185072712E-2</v>
      </c>
      <c r="K337" s="1">
        <f t="shared" si="88"/>
        <v>6.2229999999999999</v>
      </c>
      <c r="L337" s="1">
        <f t="shared" si="100"/>
        <v>5.9939999999999998</v>
      </c>
      <c r="M337" s="1">
        <f t="shared" si="100"/>
        <v>4.8959999999999999</v>
      </c>
      <c r="N337" s="1">
        <f t="shared" si="100"/>
        <v>3.577</v>
      </c>
      <c r="O337" s="1">
        <f t="shared" si="100"/>
        <v>1.8220000000000001</v>
      </c>
      <c r="P337" s="1">
        <f t="shared" si="100"/>
        <v>1.0960000000000001</v>
      </c>
      <c r="Q337" s="1">
        <f t="shared" si="100"/>
        <v>0.44207655501135368</v>
      </c>
      <c r="R337" s="1">
        <f t="shared" si="100"/>
        <v>0.24881672687168688</v>
      </c>
      <c r="S337" s="1">
        <f t="shared" si="100"/>
        <v>0.14629551915727756</v>
      </c>
      <c r="T337" s="1">
        <f t="shared" si="100"/>
        <v>8.5350173748607927E-2</v>
      </c>
      <c r="U337" s="1">
        <f t="shared" si="100"/>
        <v>5.3928035001491501E-2</v>
      </c>
      <c r="X337" s="1">
        <f t="shared" si="89"/>
        <v>0.49102953068018224</v>
      </c>
      <c r="Y337" s="1">
        <f t="shared" si="101"/>
        <v>0.37967091013139259</v>
      </c>
      <c r="Z337" s="1">
        <f t="shared" si="101"/>
        <v>0.2954657340538831</v>
      </c>
      <c r="AA337" s="1">
        <f t="shared" si="101"/>
        <v>0.22457292802116643</v>
      </c>
      <c r="AB337" s="1">
        <f t="shared" si="101"/>
        <v>0.16475436261295176</v>
      </c>
      <c r="AC337" s="1">
        <f t="shared" si="101"/>
        <v>0.11394735626595291</v>
      </c>
      <c r="AD337" s="1">
        <f t="shared" si="101"/>
        <v>4.2809809952776452E-2</v>
      </c>
      <c r="AE337" s="1">
        <f t="shared" si="101"/>
        <v>2.7490432805144596E-2</v>
      </c>
      <c r="AF337" s="1">
        <f t="shared" si="101"/>
        <v>1.1694711426162656E-2</v>
      </c>
      <c r="AG337" s="1">
        <f t="shared" si="101"/>
        <v>6.2392404442446108E-3</v>
      </c>
      <c r="AH337" s="1">
        <f t="shared" si="101"/>
        <v>5.0532472392831752E-3</v>
      </c>
    </row>
    <row r="338" spans="1:34" x14ac:dyDescent="0.2">
      <c r="A338">
        <v>6195000</v>
      </c>
      <c r="B338">
        <v>575000</v>
      </c>
      <c r="C338">
        <v>25.071428571428601</v>
      </c>
      <c r="E338">
        <f t="shared" si="96"/>
        <v>35.902413122240127</v>
      </c>
      <c r="F338">
        <f t="shared" si="97"/>
        <v>0</v>
      </c>
      <c r="G338">
        <f t="shared" si="98"/>
        <v>7.758052604915583E-4</v>
      </c>
      <c r="H338">
        <f t="shared" si="99"/>
        <v>8.5745487014402308E-2</v>
      </c>
      <c r="K338" s="1">
        <f t="shared" si="88"/>
        <v>6.2229999999999999</v>
      </c>
      <c r="L338" s="1">
        <f t="shared" si="100"/>
        <v>5.9939999999999998</v>
      </c>
      <c r="M338" s="1">
        <f t="shared" si="100"/>
        <v>4.8959999999999999</v>
      </c>
      <c r="N338" s="1">
        <f t="shared" si="100"/>
        <v>3.577</v>
      </c>
      <c r="O338" s="1">
        <f t="shared" si="100"/>
        <v>1.8220000000000001</v>
      </c>
      <c r="P338" s="1">
        <f t="shared" si="100"/>
        <v>1.0960000000000001</v>
      </c>
      <c r="Q338" s="1">
        <f t="shared" si="100"/>
        <v>0.44618000000000102</v>
      </c>
      <c r="R338" s="1">
        <f t="shared" si="100"/>
        <v>0.25222928571428649</v>
      </c>
      <c r="S338" s="1">
        <f t="shared" si="100"/>
        <v>0.14868714285714341</v>
      </c>
      <c r="T338" s="1">
        <f t="shared" si="100"/>
        <v>8.7016428571428994E-2</v>
      </c>
      <c r="U338" s="1">
        <f t="shared" si="100"/>
        <v>5.457557142857157E-2</v>
      </c>
      <c r="X338" s="1">
        <f t="shared" si="89"/>
        <v>0.49102953068018224</v>
      </c>
      <c r="Y338" s="1">
        <f t="shared" si="101"/>
        <v>0.37967091013139259</v>
      </c>
      <c r="Z338" s="1">
        <f t="shared" si="101"/>
        <v>0.2954657340538831</v>
      </c>
      <c r="AA338" s="1">
        <f t="shared" si="101"/>
        <v>0.22457292802116643</v>
      </c>
      <c r="AB338" s="1">
        <f t="shared" si="101"/>
        <v>0.16475436261295176</v>
      </c>
      <c r="AC338" s="1">
        <f t="shared" si="101"/>
        <v>0.11394735626595291</v>
      </c>
      <c r="AD338" s="1">
        <f t="shared" si="101"/>
        <v>4.2149146019867224E-2</v>
      </c>
      <c r="AE338" s="1">
        <f t="shared" si="101"/>
        <v>2.7070132837441328E-2</v>
      </c>
      <c r="AF338" s="1">
        <f t="shared" si="101"/>
        <v>1.1390008600451865E-2</v>
      </c>
      <c r="AG338" s="1">
        <f t="shared" si="101"/>
        <v>6.069299626743057E-3</v>
      </c>
      <c r="AH338" s="1">
        <f t="shared" si="101"/>
        <v>4.981472305105243E-3</v>
      </c>
    </row>
    <row r="339" spans="1:34" x14ac:dyDescent="0.2">
      <c r="A339">
        <v>6195000</v>
      </c>
      <c r="B339">
        <v>595000</v>
      </c>
      <c r="C339">
        <v>25.3962265590452</v>
      </c>
      <c r="E339">
        <f t="shared" si="96"/>
        <v>42.344577787480652</v>
      </c>
      <c r="F339">
        <f t="shared" si="97"/>
        <v>0</v>
      </c>
      <c r="G339">
        <f t="shared" si="98"/>
        <v>5.5770480487027634E-4</v>
      </c>
      <c r="H339">
        <f t="shared" si="99"/>
        <v>6.2438584567984609E-2</v>
      </c>
      <c r="K339" s="1">
        <f t="shared" si="88"/>
        <v>6.2229999999999999</v>
      </c>
      <c r="L339" s="1">
        <f t="shared" si="100"/>
        <v>5.9939999999999998</v>
      </c>
      <c r="M339" s="1">
        <f t="shared" si="100"/>
        <v>4.8959999999999999</v>
      </c>
      <c r="N339" s="1">
        <f t="shared" si="100"/>
        <v>3.577</v>
      </c>
      <c r="O339" s="1">
        <f t="shared" si="100"/>
        <v>1.8220000000000001</v>
      </c>
      <c r="P339" s="1">
        <f t="shared" si="100"/>
        <v>1.0960000000000001</v>
      </c>
      <c r="Q339" s="1">
        <f t="shared" si="100"/>
        <v>0.45700226894738616</v>
      </c>
      <c r="R339" s="1">
        <f t="shared" si="100"/>
        <v>0.2612294379511424</v>
      </c>
      <c r="S339" s="1">
        <f t="shared" si="100"/>
        <v>0.1549947197766578</v>
      </c>
      <c r="T339" s="1">
        <f t="shared" si="100"/>
        <v>9.1410945343881611E-2</v>
      </c>
      <c r="U339" s="1">
        <f t="shared" si="100"/>
        <v>5.6283359247459655E-2</v>
      </c>
      <c r="X339" s="1">
        <f t="shared" si="89"/>
        <v>0.49102953068018224</v>
      </c>
      <c r="Y339" s="1">
        <f t="shared" si="101"/>
        <v>0.37967091013139259</v>
      </c>
      <c r="Z339" s="1">
        <f t="shared" si="101"/>
        <v>0.2954657340538831</v>
      </c>
      <c r="AA339" s="1">
        <f t="shared" si="101"/>
        <v>0.22457292802116643</v>
      </c>
      <c r="AB339" s="1">
        <f t="shared" si="101"/>
        <v>0.16475436261295176</v>
      </c>
      <c r="AC339" s="1">
        <f t="shared" si="101"/>
        <v>0.11394735626595291</v>
      </c>
      <c r="AD339" s="1">
        <f t="shared" si="101"/>
        <v>4.0649275141985679E-2</v>
      </c>
      <c r="AE339" s="1">
        <f t="shared" si="101"/>
        <v>2.6112530973481183E-2</v>
      </c>
      <c r="AF339" s="1">
        <f t="shared" si="101"/>
        <v>1.0677865651844896E-2</v>
      </c>
      <c r="AG339" s="1">
        <f t="shared" si="101"/>
        <v>5.6718887023659128E-3</v>
      </c>
      <c r="AH339" s="1">
        <f t="shared" si="101"/>
        <v>4.819020339170357E-3</v>
      </c>
    </row>
    <row r="340" spans="1:34" x14ac:dyDescent="0.2">
      <c r="A340">
        <v>6195000</v>
      </c>
      <c r="B340">
        <v>605000</v>
      </c>
      <c r="C340">
        <v>25.596551730714999</v>
      </c>
      <c r="E340">
        <f t="shared" si="96"/>
        <v>48.426266302493318</v>
      </c>
      <c r="F340">
        <f t="shared" si="97"/>
        <v>0</v>
      </c>
      <c r="G340">
        <f t="shared" si="98"/>
        <v>4.264204539072776E-4</v>
      </c>
      <c r="H340">
        <f t="shared" si="99"/>
        <v>4.8117046453321412E-2</v>
      </c>
      <c r="K340" s="1">
        <f t="shared" si="88"/>
        <v>6.2229999999999999</v>
      </c>
      <c r="L340" s="1">
        <f t="shared" si="100"/>
        <v>5.9939999999999998</v>
      </c>
      <c r="M340" s="1">
        <f t="shared" si="100"/>
        <v>4.8959999999999999</v>
      </c>
      <c r="N340" s="1">
        <f t="shared" si="100"/>
        <v>3.577</v>
      </c>
      <c r="O340" s="1">
        <f t="shared" si="100"/>
        <v>1.8220000000000001</v>
      </c>
      <c r="P340" s="1">
        <f t="shared" si="100"/>
        <v>1.0960000000000001</v>
      </c>
      <c r="Q340" s="1">
        <f t="shared" si="100"/>
        <v>0.46367710366742387</v>
      </c>
      <c r="R340" s="1">
        <f t="shared" si="100"/>
        <v>0.26678044845811255</v>
      </c>
      <c r="S340" s="1">
        <f t="shared" si="100"/>
        <v>0.15888503461048531</v>
      </c>
      <c r="T340" s="1">
        <f t="shared" si="100"/>
        <v>9.4121344916573979E-2</v>
      </c>
      <c r="U340" s="1">
        <f t="shared" si="100"/>
        <v>5.7336669000099469E-2</v>
      </c>
      <c r="X340" s="1">
        <f t="shared" si="89"/>
        <v>0.49102953068018224</v>
      </c>
      <c r="Y340" s="1">
        <f t="shared" si="101"/>
        <v>0.37967091013139259</v>
      </c>
      <c r="Z340" s="1">
        <f t="shared" si="101"/>
        <v>0.2954657340538831</v>
      </c>
      <c r="AA340" s="1">
        <f t="shared" si="101"/>
        <v>0.22457292802116643</v>
      </c>
      <c r="AB340" s="1">
        <f t="shared" si="101"/>
        <v>0.16475436261295176</v>
      </c>
      <c r="AC340" s="1">
        <f t="shared" si="101"/>
        <v>0.11394735626595291</v>
      </c>
      <c r="AD340" s="1">
        <f t="shared" si="101"/>
        <v>3.9912535610529744E-2</v>
      </c>
      <c r="AE340" s="1">
        <f t="shared" si="101"/>
        <v>2.5639026433388733E-2</v>
      </c>
      <c r="AF340" s="1">
        <f t="shared" si="101"/>
        <v>1.0313789754929515E-2</v>
      </c>
      <c r="AG340" s="1">
        <f t="shared" si="101"/>
        <v>5.4687662793637239E-3</v>
      </c>
      <c r="AH340" s="1">
        <f t="shared" si="101"/>
        <v>4.7395434378476693E-3</v>
      </c>
    </row>
    <row r="341" spans="1:34" x14ac:dyDescent="0.2">
      <c r="A341">
        <v>6195000</v>
      </c>
      <c r="B341">
        <v>635000</v>
      </c>
      <c r="C341">
        <v>25.4913794090008</v>
      </c>
      <c r="E341">
        <f t="shared" si="96"/>
        <v>72.119506848008882</v>
      </c>
      <c r="F341">
        <f t="shared" si="97"/>
        <v>0</v>
      </c>
      <c r="G341">
        <f t="shared" si="98"/>
        <v>1.9226246374624964E-4</v>
      </c>
      <c r="H341">
        <f t="shared" si="99"/>
        <v>2.1605648720882199E-2</v>
      </c>
      <c r="K341" s="1">
        <f t="shared" si="88"/>
        <v>6.2229999999999999</v>
      </c>
      <c r="L341" s="1">
        <f t="shared" si="100"/>
        <v>5.9939999999999998</v>
      </c>
      <c r="M341" s="1">
        <f t="shared" si="100"/>
        <v>4.8959999999999999</v>
      </c>
      <c r="N341" s="1">
        <f t="shared" si="100"/>
        <v>3.577</v>
      </c>
      <c r="O341" s="1">
        <f t="shared" si="100"/>
        <v>1.8220000000000001</v>
      </c>
      <c r="P341" s="1">
        <f t="shared" si="100"/>
        <v>1.0960000000000001</v>
      </c>
      <c r="Q341" s="1">
        <f t="shared" si="100"/>
        <v>0.46017276190790668</v>
      </c>
      <c r="R341" s="1">
        <f t="shared" si="100"/>
        <v>0.26386612342341209</v>
      </c>
      <c r="S341" s="1">
        <f t="shared" si="100"/>
        <v>0.1568425881227955</v>
      </c>
      <c r="T341" s="1">
        <f t="shared" si="100"/>
        <v>9.2698363403780848E-2</v>
      </c>
      <c r="U341" s="1">
        <f t="shared" si="100"/>
        <v>5.6783672932526189E-2</v>
      </c>
      <c r="X341" s="1">
        <f t="shared" si="89"/>
        <v>0.49102953068018224</v>
      </c>
      <c r="Y341" s="1">
        <f t="shared" si="101"/>
        <v>0.37967091013139259</v>
      </c>
      <c r="Z341" s="1">
        <f t="shared" si="101"/>
        <v>0.2954657340538831</v>
      </c>
      <c r="AA341" s="1">
        <f t="shared" si="101"/>
        <v>0.22457292802116643</v>
      </c>
      <c r="AB341" s="1">
        <f t="shared" si="101"/>
        <v>0.16475436261295176</v>
      </c>
      <c r="AC341" s="1">
        <f t="shared" si="101"/>
        <v>0.11394735626595291</v>
      </c>
      <c r="AD341" s="1">
        <f t="shared" si="101"/>
        <v>4.0280654371112591E-2</v>
      </c>
      <c r="AE341" s="1">
        <f t="shared" si="101"/>
        <v>2.5876008149751908E-2</v>
      </c>
      <c r="AF341" s="1">
        <f t="shared" si="101"/>
        <v>1.0497219491618935E-2</v>
      </c>
      <c r="AG341" s="1">
        <f t="shared" si="101"/>
        <v>5.5710816341347337E-3</v>
      </c>
      <c r="AH341" s="1">
        <f t="shared" si="101"/>
        <v>4.7792224261830208E-3</v>
      </c>
    </row>
    <row r="342" spans="1:34" x14ac:dyDescent="0.2">
      <c r="A342">
        <v>6195000</v>
      </c>
      <c r="B342">
        <v>645000</v>
      </c>
      <c r="C342">
        <v>26.060784283806299</v>
      </c>
      <c r="E342">
        <f t="shared" si="96"/>
        <v>80.952228307811268</v>
      </c>
      <c r="F342">
        <f t="shared" si="97"/>
        <v>0</v>
      </c>
      <c r="G342">
        <f t="shared" si="98"/>
        <v>1.5259573118068726E-4</v>
      </c>
      <c r="H342">
        <f t="shared" si="99"/>
        <v>1.753110683869873E-2</v>
      </c>
      <c r="K342" s="1">
        <f t="shared" si="88"/>
        <v>6.2229999999999999</v>
      </c>
      <c r="L342" s="1">
        <f t="shared" si="100"/>
        <v>5.9939999999999998</v>
      </c>
      <c r="M342" s="1">
        <f t="shared" si="100"/>
        <v>4.8959999999999999</v>
      </c>
      <c r="N342" s="1">
        <f t="shared" si="100"/>
        <v>3.577</v>
      </c>
      <c r="O342" s="1">
        <f t="shared" si="100"/>
        <v>1.8220000000000001</v>
      </c>
      <c r="P342" s="1">
        <f t="shared" si="100"/>
        <v>1.0960000000000001</v>
      </c>
      <c r="Q342" s="1">
        <f t="shared" si="100"/>
        <v>0.47914533233642598</v>
      </c>
      <c r="R342" s="1">
        <f t="shared" si="100"/>
        <v>0.27964433250427256</v>
      </c>
      <c r="S342" s="1">
        <f t="shared" si="100"/>
        <v>0.16790043079151834</v>
      </c>
      <c r="T342" s="1">
        <f t="shared" si="100"/>
        <v>0.10040241135989925</v>
      </c>
      <c r="U342" s="1">
        <f t="shared" si="100"/>
        <v>5.977760376425352E-2</v>
      </c>
      <c r="X342" s="1">
        <f t="shared" si="89"/>
        <v>0.49102953068018224</v>
      </c>
      <c r="Y342" s="1">
        <f t="shared" si="101"/>
        <v>0.37967091013139259</v>
      </c>
      <c r="Z342" s="1">
        <f t="shared" si="101"/>
        <v>0.2954657340538831</v>
      </c>
      <c r="AA342" s="1">
        <f t="shared" si="101"/>
        <v>0.22457292802116643</v>
      </c>
      <c r="AB342" s="1">
        <f t="shared" si="101"/>
        <v>0.16475436261295176</v>
      </c>
      <c r="AC342" s="1">
        <f t="shared" si="101"/>
        <v>0.11394735626595291</v>
      </c>
      <c r="AD342" s="1">
        <f t="shared" si="101"/>
        <v>3.8807610955501684E-2</v>
      </c>
      <c r="AE342" s="1">
        <f t="shared" si="101"/>
        <v>2.4916389831179289E-2</v>
      </c>
      <c r="AF342" s="1">
        <f t="shared" si="101"/>
        <v>9.730173962226852E-3</v>
      </c>
      <c r="AG342" s="1">
        <f t="shared" si="101"/>
        <v>5.144596969620897E-3</v>
      </c>
      <c r="AH342" s="1">
        <f t="shared" si="101"/>
        <v>4.6211104633471561E-3</v>
      </c>
    </row>
    <row r="343" spans="1:34" x14ac:dyDescent="0.2">
      <c r="A343">
        <v>6195000</v>
      </c>
      <c r="B343">
        <v>655000</v>
      </c>
      <c r="C343">
        <v>27.601538408719598</v>
      </c>
      <c r="E343">
        <f t="shared" si="96"/>
        <v>90.029457779106949</v>
      </c>
      <c r="F343">
        <f t="shared" si="97"/>
        <v>0</v>
      </c>
      <c r="G343">
        <f t="shared" si="98"/>
        <v>1.2337601283199758E-4</v>
      </c>
      <c r="H343">
        <f t="shared" si="99"/>
        <v>1.5012170566825057E-2</v>
      </c>
      <c r="K343" s="1">
        <f t="shared" si="88"/>
        <v>6.2229999999999999</v>
      </c>
      <c r="L343" s="1">
        <f t="shared" si="100"/>
        <v>5.9939999999999998</v>
      </c>
      <c r="M343" s="1">
        <f t="shared" si="100"/>
        <v>4.8959999999999999</v>
      </c>
      <c r="N343" s="1">
        <f t="shared" si="100"/>
        <v>3.577</v>
      </c>
      <c r="O343" s="1">
        <f t="shared" si="100"/>
        <v>1.8220000000000001</v>
      </c>
      <c r="P343" s="1">
        <f t="shared" si="100"/>
        <v>1.0960000000000001</v>
      </c>
      <c r="Q343" s="1">
        <f t="shared" si="100"/>
        <v>0.53048325977853705</v>
      </c>
      <c r="R343" s="1">
        <f t="shared" si="100"/>
        <v>0.32233862930562007</v>
      </c>
      <c r="S343" s="1">
        <f t="shared" si="100"/>
        <v>0.19782187589733463</v>
      </c>
      <c r="T343" s="1">
        <f t="shared" si="100"/>
        <v>0.12124881466997617</v>
      </c>
      <c r="U343" s="1">
        <f t="shared" si="100"/>
        <v>6.7878888953047625E-2</v>
      </c>
      <c r="X343" s="1">
        <f t="shared" si="89"/>
        <v>0.49102953068018224</v>
      </c>
      <c r="Y343" s="1">
        <f t="shared" si="101"/>
        <v>0.37967091013139259</v>
      </c>
      <c r="Z343" s="1">
        <f t="shared" si="101"/>
        <v>0.2954657340538831</v>
      </c>
      <c r="AA343" s="1">
        <f t="shared" si="101"/>
        <v>0.22457292802116643</v>
      </c>
      <c r="AB343" s="1">
        <f t="shared" si="101"/>
        <v>0.16475436261295176</v>
      </c>
      <c r="AC343" s="1">
        <f t="shared" si="101"/>
        <v>0.11394735626595291</v>
      </c>
      <c r="AD343" s="1">
        <f t="shared" si="101"/>
        <v>4.151709784273943E-2</v>
      </c>
      <c r="AE343" s="1">
        <f t="shared" si="101"/>
        <v>2.6502469426597126E-2</v>
      </c>
      <c r="AF343" s="1">
        <f t="shared" si="101"/>
        <v>1.0773110148538774E-2</v>
      </c>
      <c r="AG343" s="1">
        <f t="shared" si="101"/>
        <v>5.7539059291041314E-3</v>
      </c>
      <c r="AH343" s="1">
        <f t="shared" si="101"/>
        <v>4.919626733109814E-3</v>
      </c>
    </row>
    <row r="344" spans="1:34" x14ac:dyDescent="0.2">
      <c r="A344">
        <v>6195000</v>
      </c>
      <c r="B344">
        <v>665000</v>
      </c>
      <c r="C344">
        <v>28.993055582046502</v>
      </c>
      <c r="E344">
        <f t="shared" si="96"/>
        <v>99.284154163693202</v>
      </c>
      <c r="F344">
        <f t="shared" si="97"/>
        <v>0</v>
      </c>
      <c r="G344">
        <f t="shared" si="98"/>
        <v>1.014472127846365E-4</v>
      </c>
      <c r="H344">
        <f t="shared" si="99"/>
        <v>1.2966225733630656E-2</v>
      </c>
      <c r="K344" s="1">
        <f t="shared" si="88"/>
        <v>6.2229999999999999</v>
      </c>
      <c r="L344" s="1">
        <f t="shared" ref="L344:U353" si="102">L$2+L$3*$C344</f>
        <v>5.9939999999999998</v>
      </c>
      <c r="M344" s="1">
        <f t="shared" si="102"/>
        <v>4.8959999999999999</v>
      </c>
      <c r="N344" s="1">
        <f t="shared" si="102"/>
        <v>3.577</v>
      </c>
      <c r="O344" s="1">
        <f t="shared" si="102"/>
        <v>1.8220000000000001</v>
      </c>
      <c r="P344" s="1">
        <f t="shared" si="102"/>
        <v>1.0960000000000001</v>
      </c>
      <c r="Q344" s="1">
        <f t="shared" si="102"/>
        <v>0.57684861199378956</v>
      </c>
      <c r="R344" s="1">
        <f t="shared" si="102"/>
        <v>0.36089757017850854</v>
      </c>
      <c r="S344" s="1">
        <f t="shared" si="102"/>
        <v>0.22484513940334311</v>
      </c>
      <c r="T344" s="1">
        <f t="shared" si="102"/>
        <v>0.14007604202508922</v>
      </c>
      <c r="U344" s="1">
        <f t="shared" si="102"/>
        <v>7.5195486250400498E-2</v>
      </c>
      <c r="X344" s="1">
        <f t="shared" si="89"/>
        <v>0.49102953068018224</v>
      </c>
      <c r="Y344" s="1">
        <f t="shared" ref="Y344:AH353" si="103">SQRT(Y$2+2*Y$3*$C344+Y$4*$C344^2+Y$5)</f>
        <v>0.37967091013139259</v>
      </c>
      <c r="Z344" s="1">
        <f t="shared" si="103"/>
        <v>0.2954657340538831</v>
      </c>
      <c r="AA344" s="1">
        <f t="shared" si="103"/>
        <v>0.22457292802116643</v>
      </c>
      <c r="AB344" s="1">
        <f t="shared" si="103"/>
        <v>0.16475436261295176</v>
      </c>
      <c r="AC344" s="1">
        <f t="shared" si="103"/>
        <v>0.11394735626595291</v>
      </c>
      <c r="AD344" s="1">
        <f t="shared" si="103"/>
        <v>5.088211739980756E-2</v>
      </c>
      <c r="AE344" s="1">
        <f t="shared" si="103"/>
        <v>3.2309565704671035E-2</v>
      </c>
      <c r="AF344" s="1">
        <f t="shared" si="103"/>
        <v>1.4659381647570136E-2</v>
      </c>
      <c r="AG344" s="1">
        <f t="shared" si="103"/>
        <v>7.9346238052701596E-3</v>
      </c>
      <c r="AH344" s="1">
        <f t="shared" si="103"/>
        <v>5.9495055323917209E-3</v>
      </c>
    </row>
    <row r="345" spans="1:34" x14ac:dyDescent="0.2">
      <c r="A345">
        <v>6195000</v>
      </c>
      <c r="B345">
        <v>675000</v>
      </c>
      <c r="C345">
        <v>27.693103658741901</v>
      </c>
      <c r="E345">
        <f t="shared" si="96"/>
        <v>108.67098632109676</v>
      </c>
      <c r="F345">
        <f t="shared" si="97"/>
        <v>0</v>
      </c>
      <c r="G345">
        <f t="shared" si="98"/>
        <v>8.4678427086849628E-5</v>
      </c>
      <c r="H345">
        <f t="shared" si="99"/>
        <v>1.0337699032794825E-2</v>
      </c>
      <c r="K345" s="1">
        <f t="shared" si="88"/>
        <v>6.2229999999999999</v>
      </c>
      <c r="L345" s="1">
        <f t="shared" si="102"/>
        <v>5.9939999999999998</v>
      </c>
      <c r="M345" s="1">
        <f t="shared" si="102"/>
        <v>4.8959999999999999</v>
      </c>
      <c r="N345" s="1">
        <f t="shared" si="102"/>
        <v>3.577</v>
      </c>
      <c r="O345" s="1">
        <f t="shared" si="102"/>
        <v>1.8220000000000001</v>
      </c>
      <c r="P345" s="1">
        <f t="shared" si="102"/>
        <v>1.0960000000000001</v>
      </c>
      <c r="Q345" s="1">
        <f t="shared" si="102"/>
        <v>0.53353421390928024</v>
      </c>
      <c r="R345" s="1">
        <f t="shared" si="102"/>
        <v>0.32487590238373798</v>
      </c>
      <c r="S345" s="1">
        <f t="shared" si="102"/>
        <v>0.19960007305276767</v>
      </c>
      <c r="T345" s="1">
        <f t="shared" si="102"/>
        <v>0.12248769250277797</v>
      </c>
      <c r="U345" s="1">
        <f t="shared" si="102"/>
        <v>6.8360339037664905E-2</v>
      </c>
      <c r="X345" s="1">
        <f t="shared" si="89"/>
        <v>0.49102953068018224</v>
      </c>
      <c r="Y345" s="1">
        <f t="shared" si="103"/>
        <v>0.37967091013139259</v>
      </c>
      <c r="Z345" s="1">
        <f t="shared" si="103"/>
        <v>0.2954657340538831</v>
      </c>
      <c r="AA345" s="1">
        <f t="shared" si="103"/>
        <v>0.22457292802116643</v>
      </c>
      <c r="AB345" s="1">
        <f t="shared" si="103"/>
        <v>0.16475436261295176</v>
      </c>
      <c r="AC345" s="1">
        <f t="shared" si="103"/>
        <v>0.11394735626595291</v>
      </c>
      <c r="AD345" s="1">
        <f t="shared" si="103"/>
        <v>4.196546842166006E-2</v>
      </c>
      <c r="AE345" s="1">
        <f t="shared" si="103"/>
        <v>2.6777600047972E-2</v>
      </c>
      <c r="AF345" s="1">
        <f t="shared" si="103"/>
        <v>1.0965571313223666E-2</v>
      </c>
      <c r="AG345" s="1">
        <f t="shared" si="103"/>
        <v>5.8630912502801186E-3</v>
      </c>
      <c r="AH345" s="1">
        <f t="shared" si="103"/>
        <v>4.968682049624292E-3</v>
      </c>
    </row>
    <row r="346" spans="1:34" x14ac:dyDescent="0.2">
      <c r="A346">
        <v>6195000</v>
      </c>
      <c r="B346">
        <v>685000</v>
      </c>
      <c r="C346">
        <v>27.769491615942002</v>
      </c>
      <c r="E346">
        <f t="shared" si="96"/>
        <v>118.15846676391836</v>
      </c>
      <c r="F346">
        <f t="shared" si="97"/>
        <v>0</v>
      </c>
      <c r="G346">
        <f t="shared" si="98"/>
        <v>7.162593532222678E-5</v>
      </c>
      <c r="H346">
        <f t="shared" si="99"/>
        <v>8.7683465451211893E-3</v>
      </c>
      <c r="K346" s="1">
        <f t="shared" si="88"/>
        <v>6.2229999999999999</v>
      </c>
      <c r="L346" s="1">
        <f t="shared" si="102"/>
        <v>5.9939999999999998</v>
      </c>
      <c r="M346" s="1">
        <f t="shared" si="102"/>
        <v>4.8959999999999999</v>
      </c>
      <c r="N346" s="1">
        <f t="shared" si="102"/>
        <v>3.577</v>
      </c>
      <c r="O346" s="1">
        <f t="shared" si="102"/>
        <v>1.8220000000000001</v>
      </c>
      <c r="P346" s="1">
        <f t="shared" si="102"/>
        <v>1.0960000000000001</v>
      </c>
      <c r="Q346" s="1">
        <f t="shared" si="102"/>
        <v>0.53607946064318757</v>
      </c>
      <c r="R346" s="1">
        <f t="shared" si="102"/>
        <v>0.32699261267775281</v>
      </c>
      <c r="S346" s="1">
        <f t="shared" si="102"/>
        <v>0.20108352718159367</v>
      </c>
      <c r="T346" s="1">
        <f t="shared" si="102"/>
        <v>0.12352122156369533</v>
      </c>
      <c r="U346" s="1">
        <f t="shared" si="102"/>
        <v>6.8761986916623039E-2</v>
      </c>
      <c r="X346" s="1">
        <f t="shared" si="89"/>
        <v>0.49102953068018224</v>
      </c>
      <c r="Y346" s="1">
        <f t="shared" si="103"/>
        <v>0.37967091013139259</v>
      </c>
      <c r="Z346" s="1">
        <f t="shared" si="103"/>
        <v>0.2954657340538831</v>
      </c>
      <c r="AA346" s="1">
        <f t="shared" si="103"/>
        <v>0.22457292802116643</v>
      </c>
      <c r="AB346" s="1">
        <f t="shared" si="103"/>
        <v>0.16475436261295176</v>
      </c>
      <c r="AC346" s="1">
        <f t="shared" si="103"/>
        <v>0.11394735626595291</v>
      </c>
      <c r="AD346" s="1">
        <f t="shared" si="103"/>
        <v>4.2360713932467195E-2</v>
      </c>
      <c r="AE346" s="1">
        <f t="shared" si="103"/>
        <v>2.7020572240204627E-2</v>
      </c>
      <c r="AF346" s="1">
        <f t="shared" si="103"/>
        <v>1.1134817715405292E-2</v>
      </c>
      <c r="AG346" s="1">
        <f t="shared" si="103"/>
        <v>5.9589431382729126E-3</v>
      </c>
      <c r="AH346" s="1">
        <f t="shared" si="103"/>
        <v>5.0119438817952363E-3</v>
      </c>
    </row>
    <row r="347" spans="1:34" x14ac:dyDescent="0.2">
      <c r="A347">
        <v>6195000</v>
      </c>
      <c r="B347">
        <v>695000</v>
      </c>
      <c r="C347">
        <v>28.185000069936098</v>
      </c>
      <c r="E347">
        <f t="shared" si="96"/>
        <v>127.72416869175544</v>
      </c>
      <c r="F347">
        <f t="shared" si="97"/>
        <v>0</v>
      </c>
      <c r="G347">
        <f t="shared" si="98"/>
        <v>6.129906222681544E-5</v>
      </c>
      <c r="H347">
        <f t="shared" si="99"/>
        <v>7.6164280067249797E-3</v>
      </c>
      <c r="K347" s="1">
        <f t="shared" si="88"/>
        <v>6.2229999999999999</v>
      </c>
      <c r="L347" s="1">
        <f t="shared" si="102"/>
        <v>5.9939999999999998</v>
      </c>
      <c r="M347" s="1">
        <f t="shared" si="102"/>
        <v>4.8959999999999999</v>
      </c>
      <c r="N347" s="1">
        <f t="shared" si="102"/>
        <v>3.577</v>
      </c>
      <c r="O347" s="1">
        <f t="shared" si="102"/>
        <v>1.8220000000000001</v>
      </c>
      <c r="P347" s="1">
        <f t="shared" si="102"/>
        <v>1.0960000000000001</v>
      </c>
      <c r="Q347" s="1">
        <f t="shared" si="102"/>
        <v>0.54992420233027084</v>
      </c>
      <c r="R347" s="1">
        <f t="shared" si="102"/>
        <v>0.33850635193792922</v>
      </c>
      <c r="S347" s="1">
        <f t="shared" si="102"/>
        <v>0.20915270135815905</v>
      </c>
      <c r="T347" s="1">
        <f t="shared" si="102"/>
        <v>0.12914305094623546</v>
      </c>
      <c r="U347" s="1">
        <f t="shared" si="102"/>
        <v>7.094673036772399E-2</v>
      </c>
      <c r="X347" s="1">
        <f t="shared" si="89"/>
        <v>0.49102953068018224</v>
      </c>
      <c r="Y347" s="1">
        <f t="shared" si="103"/>
        <v>0.37967091013139259</v>
      </c>
      <c r="Z347" s="1">
        <f t="shared" si="103"/>
        <v>0.2954657340538831</v>
      </c>
      <c r="AA347" s="1">
        <f t="shared" si="103"/>
        <v>0.22457292802116643</v>
      </c>
      <c r="AB347" s="1">
        <f t="shared" si="103"/>
        <v>0.16475436261295176</v>
      </c>
      <c r="AC347" s="1">
        <f t="shared" si="103"/>
        <v>0.11394735626595291</v>
      </c>
      <c r="AD347" s="1">
        <f t="shared" si="103"/>
        <v>4.482436300066793E-2</v>
      </c>
      <c r="AE347" s="1">
        <f t="shared" si="103"/>
        <v>2.8541739389595571E-2</v>
      </c>
      <c r="AF347" s="1">
        <f t="shared" si="103"/>
        <v>1.2178400958719377E-2</v>
      </c>
      <c r="AG347" s="1">
        <f t="shared" si="103"/>
        <v>6.5473384484418633E-3</v>
      </c>
      <c r="AH347" s="1">
        <f t="shared" si="103"/>
        <v>5.282054330883283E-3</v>
      </c>
    </row>
    <row r="348" spans="1:34" x14ac:dyDescent="0.2">
      <c r="A348">
        <v>6195000</v>
      </c>
      <c r="B348">
        <v>705000</v>
      </c>
      <c r="C348">
        <v>27.9608107644158</v>
      </c>
      <c r="E348">
        <f t="shared" si="96"/>
        <v>137.35175014538402</v>
      </c>
      <c r="F348">
        <f t="shared" si="97"/>
        <v>0</v>
      </c>
      <c r="G348">
        <f t="shared" si="98"/>
        <v>5.3006802193091658E-5</v>
      </c>
      <c r="H348">
        <f t="shared" si="99"/>
        <v>6.5337247621715727E-3</v>
      </c>
      <c r="K348" s="1">
        <f t="shared" si="88"/>
        <v>6.2229999999999999</v>
      </c>
      <c r="L348" s="1">
        <f t="shared" si="102"/>
        <v>5.9939999999999998</v>
      </c>
      <c r="M348" s="1">
        <f t="shared" si="102"/>
        <v>4.8959999999999999</v>
      </c>
      <c r="N348" s="1">
        <f t="shared" si="102"/>
        <v>3.577</v>
      </c>
      <c r="O348" s="1">
        <f t="shared" si="102"/>
        <v>1.8220000000000001</v>
      </c>
      <c r="P348" s="1">
        <f t="shared" si="102"/>
        <v>1.0960000000000001</v>
      </c>
      <c r="Q348" s="1">
        <f t="shared" si="102"/>
        <v>0.5424542146703345</v>
      </c>
      <c r="R348" s="1">
        <f t="shared" si="102"/>
        <v>0.33229406628196179</v>
      </c>
      <c r="S348" s="1">
        <f t="shared" si="102"/>
        <v>0.20479894504495483</v>
      </c>
      <c r="T348" s="1">
        <f t="shared" si="102"/>
        <v>0.12610976964254583</v>
      </c>
      <c r="U348" s="1">
        <f t="shared" si="102"/>
        <v>6.9767942999298269E-2</v>
      </c>
      <c r="X348" s="1">
        <f t="shared" si="89"/>
        <v>0.49102953068018224</v>
      </c>
      <c r="Y348" s="1">
        <f t="shared" si="103"/>
        <v>0.37967091013139259</v>
      </c>
      <c r="Z348" s="1">
        <f t="shared" si="103"/>
        <v>0.2954657340538831</v>
      </c>
      <c r="AA348" s="1">
        <f t="shared" si="103"/>
        <v>0.22457292802116643</v>
      </c>
      <c r="AB348" s="1">
        <f t="shared" si="103"/>
        <v>0.16475436261295176</v>
      </c>
      <c r="AC348" s="1">
        <f t="shared" si="103"/>
        <v>0.11394735626595291</v>
      </c>
      <c r="AD348" s="1">
        <f t="shared" si="103"/>
        <v>4.3431565500848091E-2</v>
      </c>
      <c r="AE348" s="1">
        <f t="shared" si="103"/>
        <v>2.7680537689774166E-2</v>
      </c>
      <c r="AF348" s="1">
        <f t="shared" si="103"/>
        <v>1.1590967367072352E-2</v>
      </c>
      <c r="AG348" s="1">
        <f t="shared" si="103"/>
        <v>6.2166319310088917E-3</v>
      </c>
      <c r="AH348" s="1">
        <f t="shared" si="103"/>
        <v>5.1292522463020612E-3</v>
      </c>
    </row>
    <row r="349" spans="1:34" x14ac:dyDescent="0.2">
      <c r="A349">
        <v>6195000</v>
      </c>
      <c r="B349">
        <v>715000</v>
      </c>
      <c r="C349">
        <v>27.7444443643829</v>
      </c>
      <c r="E349">
        <f t="shared" si="96"/>
        <v>147.02905586311843</v>
      </c>
      <c r="F349">
        <f t="shared" si="97"/>
        <v>0</v>
      </c>
      <c r="G349">
        <f t="shared" si="98"/>
        <v>4.625872549913103E-5</v>
      </c>
      <c r="H349">
        <f t="shared" si="99"/>
        <v>5.6578205045848973E-3</v>
      </c>
      <c r="K349" s="1">
        <f t="shared" si="88"/>
        <v>6.2229999999999999</v>
      </c>
      <c r="L349" s="1">
        <f t="shared" si="102"/>
        <v>5.9939999999999998</v>
      </c>
      <c r="M349" s="1">
        <f t="shared" si="102"/>
        <v>4.8959999999999999</v>
      </c>
      <c r="N349" s="1">
        <f t="shared" si="102"/>
        <v>3.577</v>
      </c>
      <c r="O349" s="1">
        <f t="shared" si="102"/>
        <v>1.8220000000000001</v>
      </c>
      <c r="P349" s="1">
        <f t="shared" si="102"/>
        <v>1.0960000000000001</v>
      </c>
      <c r="Q349" s="1">
        <f t="shared" si="102"/>
        <v>0.53524488622123834</v>
      </c>
      <c r="R349" s="1">
        <f t="shared" si="102"/>
        <v>0.32629855333705016</v>
      </c>
      <c r="S349" s="1">
        <f t="shared" si="102"/>
        <v>0.20059710955631588</v>
      </c>
      <c r="T349" s="1">
        <f t="shared" si="102"/>
        <v>0.12318233225010067</v>
      </c>
      <c r="U349" s="1">
        <f t="shared" si="102"/>
        <v>6.8630288467925279E-2</v>
      </c>
      <c r="X349" s="1">
        <f t="shared" si="89"/>
        <v>0.49102953068018224</v>
      </c>
      <c r="Y349" s="1">
        <f t="shared" si="103"/>
        <v>0.37967091013139259</v>
      </c>
      <c r="Z349" s="1">
        <f t="shared" si="103"/>
        <v>0.2954657340538831</v>
      </c>
      <c r="AA349" s="1">
        <f t="shared" si="103"/>
        <v>0.22457292802116643</v>
      </c>
      <c r="AB349" s="1">
        <f t="shared" si="103"/>
        <v>0.16475436261295176</v>
      </c>
      <c r="AC349" s="1">
        <f t="shared" si="103"/>
        <v>0.11394735626595291</v>
      </c>
      <c r="AD349" s="1">
        <f t="shared" si="103"/>
        <v>4.2229026957875788E-2</v>
      </c>
      <c r="AE349" s="1">
        <f t="shared" si="103"/>
        <v>2.6939577425058495E-2</v>
      </c>
      <c r="AF349" s="1">
        <f t="shared" si="103"/>
        <v>1.1078476395631297E-2</v>
      </c>
      <c r="AG349" s="1">
        <f t="shared" si="103"/>
        <v>5.9270504008617489E-3</v>
      </c>
      <c r="AH349" s="1">
        <f t="shared" si="103"/>
        <v>4.9975279481349194E-3</v>
      </c>
    </row>
    <row r="350" spans="1:34" x14ac:dyDescent="0.2">
      <c r="A350">
        <v>6195000</v>
      </c>
      <c r="B350">
        <v>725000</v>
      </c>
      <c r="C350">
        <v>27.278666458129901</v>
      </c>
      <c r="E350">
        <f t="shared" si="96"/>
        <v>156.74687642182857</v>
      </c>
      <c r="F350">
        <f t="shared" si="97"/>
        <v>0</v>
      </c>
      <c r="G350">
        <f t="shared" si="98"/>
        <v>4.0700731025520628E-5</v>
      </c>
      <c r="H350">
        <f t="shared" si="99"/>
        <v>4.8944603629823844E-3</v>
      </c>
      <c r="K350" s="1">
        <f t="shared" si="88"/>
        <v>6.2229999999999999</v>
      </c>
      <c r="L350" s="1">
        <f t="shared" si="102"/>
        <v>5.9939999999999998</v>
      </c>
      <c r="M350" s="1">
        <f t="shared" si="102"/>
        <v>4.8959999999999999</v>
      </c>
      <c r="N350" s="1">
        <f t="shared" si="102"/>
        <v>3.577</v>
      </c>
      <c r="O350" s="1">
        <f t="shared" si="102"/>
        <v>1.8220000000000001</v>
      </c>
      <c r="P350" s="1">
        <f t="shared" si="102"/>
        <v>1.0960000000000001</v>
      </c>
      <c r="Q350" s="1">
        <f t="shared" si="102"/>
        <v>0.51972516638488842</v>
      </c>
      <c r="R350" s="1">
        <f t="shared" si="102"/>
        <v>0.31339184755477956</v>
      </c>
      <c r="S350" s="1">
        <f t="shared" si="102"/>
        <v>0.19155170261688265</v>
      </c>
      <c r="T350" s="1">
        <f t="shared" si="102"/>
        <v>0.1168803571784976</v>
      </c>
      <c r="U350" s="1">
        <f t="shared" si="102"/>
        <v>6.6181228236847009E-2</v>
      </c>
      <c r="X350" s="1">
        <f t="shared" si="89"/>
        <v>0.49102953068018224</v>
      </c>
      <c r="Y350" s="1">
        <f t="shared" si="103"/>
        <v>0.37967091013139259</v>
      </c>
      <c r="Z350" s="1">
        <f t="shared" si="103"/>
        <v>0.2954657340538831</v>
      </c>
      <c r="AA350" s="1">
        <f t="shared" si="103"/>
        <v>0.22457292802116643</v>
      </c>
      <c r="AB350" s="1">
        <f t="shared" si="103"/>
        <v>0.16475436261295176</v>
      </c>
      <c r="AC350" s="1">
        <f t="shared" si="103"/>
        <v>0.11394735626595291</v>
      </c>
      <c r="AD350" s="1">
        <f t="shared" si="103"/>
        <v>4.0169808056925743E-2</v>
      </c>
      <c r="AE350" s="1">
        <f t="shared" si="103"/>
        <v>2.5680262876767043E-2</v>
      </c>
      <c r="AF350" s="1">
        <f t="shared" si="103"/>
        <v>1.0193871275608807E-2</v>
      </c>
      <c r="AG350" s="1">
        <f t="shared" si="103"/>
        <v>5.4237543383707102E-3</v>
      </c>
      <c r="AH350" s="1">
        <f t="shared" si="103"/>
        <v>4.7723189824155935E-3</v>
      </c>
    </row>
    <row r="351" spans="1:34" x14ac:dyDescent="0.2">
      <c r="A351">
        <v>6205000</v>
      </c>
      <c r="B351">
        <v>445000</v>
      </c>
      <c r="C351">
        <v>23.9965116145999</v>
      </c>
      <c r="E351">
        <f t="shared" si="96"/>
        <v>129.98578102238721</v>
      </c>
      <c r="F351">
        <f t="shared" si="97"/>
        <v>0</v>
      </c>
      <c r="G351">
        <f t="shared" si="98"/>
        <v>5.9184543751289398E-5</v>
      </c>
      <c r="H351">
        <f t="shared" si="99"/>
        <v>6.2608873134962139E-3</v>
      </c>
      <c r="K351" s="1">
        <f t="shared" si="88"/>
        <v>6.2229999999999999</v>
      </c>
      <c r="L351" s="1">
        <f t="shared" si="102"/>
        <v>5.9939999999999998</v>
      </c>
      <c r="M351" s="1">
        <f t="shared" si="102"/>
        <v>4.8959999999999999</v>
      </c>
      <c r="N351" s="1">
        <f t="shared" si="102"/>
        <v>3.577</v>
      </c>
      <c r="O351" s="1">
        <f t="shared" si="102"/>
        <v>1.8220000000000001</v>
      </c>
      <c r="P351" s="1">
        <f t="shared" si="102"/>
        <v>1.0960000000000001</v>
      </c>
      <c r="Q351" s="1">
        <f t="shared" si="102"/>
        <v>0.41036376699846877</v>
      </c>
      <c r="R351" s="1">
        <f t="shared" si="102"/>
        <v>0.22244333684056317</v>
      </c>
      <c r="S351" s="1">
        <f t="shared" si="102"/>
        <v>0.12781225555553005</v>
      </c>
      <c r="T351" s="1">
        <f t="shared" si="102"/>
        <v>7.2472802145536697E-2</v>
      </c>
      <c r="U351" s="1">
        <f t="shared" si="102"/>
        <v>4.8923658069566264E-2</v>
      </c>
      <c r="X351" s="1">
        <f t="shared" si="89"/>
        <v>0.49102953068018224</v>
      </c>
      <c r="Y351" s="1">
        <f t="shared" si="103"/>
        <v>0.37967091013139259</v>
      </c>
      <c r="Z351" s="1">
        <f t="shared" si="103"/>
        <v>0.2954657340538831</v>
      </c>
      <c r="AA351" s="1">
        <f t="shared" si="103"/>
        <v>0.22457292802116643</v>
      </c>
      <c r="AB351" s="1">
        <f t="shared" si="103"/>
        <v>0.16475436261295176</v>
      </c>
      <c r="AC351" s="1">
        <f t="shared" si="103"/>
        <v>0.11394735626595291</v>
      </c>
      <c r="AD351" s="1">
        <f t="shared" si="103"/>
        <v>4.9337071823371062E-2</v>
      </c>
      <c r="AE351" s="1">
        <f t="shared" si="103"/>
        <v>3.1624561596161511E-2</v>
      </c>
      <c r="AF351" s="1">
        <f t="shared" si="103"/>
        <v>1.4528138097979182E-2</v>
      </c>
      <c r="AG351" s="1">
        <f t="shared" si="103"/>
        <v>7.815018152981839E-3</v>
      </c>
      <c r="AH351" s="1">
        <f t="shared" si="103"/>
        <v>5.7674356710283809E-3</v>
      </c>
    </row>
    <row r="352" spans="1:34" x14ac:dyDescent="0.2">
      <c r="A352">
        <v>6205000</v>
      </c>
      <c r="B352">
        <v>455000</v>
      </c>
      <c r="C352">
        <v>24.5688311836936</v>
      </c>
      <c r="E352">
        <f t="shared" si="96"/>
        <v>120.20126150752328</v>
      </c>
      <c r="F352">
        <f t="shared" si="97"/>
        <v>0</v>
      </c>
      <c r="G352">
        <f t="shared" si="98"/>
        <v>6.9212087604174444E-5</v>
      </c>
      <c r="H352">
        <f t="shared" si="99"/>
        <v>7.4962819962107324E-3</v>
      </c>
      <c r="K352" s="1">
        <f t="shared" si="88"/>
        <v>6.2229999999999999</v>
      </c>
      <c r="L352" s="1">
        <f t="shared" si="102"/>
        <v>5.9939999999999998</v>
      </c>
      <c r="M352" s="1">
        <f t="shared" si="102"/>
        <v>4.8959999999999999</v>
      </c>
      <c r="N352" s="1">
        <f t="shared" si="102"/>
        <v>3.577</v>
      </c>
      <c r="O352" s="1">
        <f t="shared" si="102"/>
        <v>1.8220000000000001</v>
      </c>
      <c r="P352" s="1">
        <f t="shared" si="102"/>
        <v>1.0960000000000001</v>
      </c>
      <c r="Q352" s="1">
        <f t="shared" si="102"/>
        <v>0.42943345504067088</v>
      </c>
      <c r="R352" s="1">
        <f t="shared" si="102"/>
        <v>0.23830231210014963</v>
      </c>
      <c r="S352" s="1">
        <f t="shared" si="102"/>
        <v>0.13892670158732973</v>
      </c>
      <c r="T352" s="1">
        <f t="shared" si="102"/>
        <v>8.0216285915374441E-2</v>
      </c>
      <c r="U352" s="1">
        <f t="shared" si="102"/>
        <v>5.1932914363860952E-2</v>
      </c>
      <c r="X352" s="1">
        <f t="shared" si="89"/>
        <v>0.49102953068018224</v>
      </c>
      <c r="Y352" s="1">
        <f t="shared" si="103"/>
        <v>0.37967091013139259</v>
      </c>
      <c r="Z352" s="1">
        <f t="shared" si="103"/>
        <v>0.2954657340538831</v>
      </c>
      <c r="AA352" s="1">
        <f t="shared" si="103"/>
        <v>0.22457292802116643</v>
      </c>
      <c r="AB352" s="1">
        <f t="shared" si="103"/>
        <v>0.16475436261295176</v>
      </c>
      <c r="AC352" s="1">
        <f t="shared" si="103"/>
        <v>0.11394735626595291</v>
      </c>
      <c r="AD352" s="1">
        <f t="shared" si="103"/>
        <v>4.5131768965189445E-2</v>
      </c>
      <c r="AE352" s="1">
        <f t="shared" si="103"/>
        <v>2.8963751793299054E-2</v>
      </c>
      <c r="AF352" s="1">
        <f t="shared" si="103"/>
        <v>1.2734030216752422E-2</v>
      </c>
      <c r="AG352" s="1">
        <f t="shared" si="103"/>
        <v>6.8181959812954598E-3</v>
      </c>
      <c r="AH352" s="1">
        <f t="shared" si="103"/>
        <v>5.3063551392925476E-3</v>
      </c>
    </row>
    <row r="353" spans="1:34" x14ac:dyDescent="0.2">
      <c r="A353">
        <v>6205000</v>
      </c>
      <c r="B353">
        <v>465000</v>
      </c>
      <c r="C353">
        <v>25.780808034569301</v>
      </c>
      <c r="E353">
        <f t="shared" si="96"/>
        <v>110.45534513096231</v>
      </c>
      <c r="F353">
        <f t="shared" si="97"/>
        <v>0</v>
      </c>
      <c r="G353">
        <f t="shared" si="98"/>
        <v>8.1964638162054169E-5</v>
      </c>
      <c r="H353">
        <f t="shared" si="99"/>
        <v>9.3154217395191256E-3</v>
      </c>
      <c r="K353" s="1">
        <f t="shared" si="88"/>
        <v>6.2229999999999999</v>
      </c>
      <c r="L353" s="1">
        <f t="shared" si="102"/>
        <v>5.9939999999999998</v>
      </c>
      <c r="M353" s="1">
        <f t="shared" si="102"/>
        <v>4.8959999999999999</v>
      </c>
      <c r="N353" s="1">
        <f t="shared" si="102"/>
        <v>3.577</v>
      </c>
      <c r="O353" s="1">
        <f t="shared" si="102"/>
        <v>1.8220000000000001</v>
      </c>
      <c r="P353" s="1">
        <f t="shared" si="102"/>
        <v>1.0960000000000001</v>
      </c>
      <c r="Q353" s="1">
        <f t="shared" si="102"/>
        <v>0.46981652371184912</v>
      </c>
      <c r="R353" s="1">
        <f t="shared" si="102"/>
        <v>0.2718861906379153</v>
      </c>
      <c r="S353" s="1">
        <f t="shared" si="102"/>
        <v>0.16246329203133586</v>
      </c>
      <c r="T353" s="1">
        <f t="shared" si="102"/>
        <v>9.6614332707722683E-2</v>
      </c>
      <c r="U353" s="1">
        <f t="shared" si="102"/>
        <v>5.8305488645765388E-2</v>
      </c>
      <c r="X353" s="1">
        <f t="shared" si="89"/>
        <v>0.49102953068018224</v>
      </c>
      <c r="Y353" s="1">
        <f t="shared" si="103"/>
        <v>0.37967091013139259</v>
      </c>
      <c r="Z353" s="1">
        <f t="shared" si="103"/>
        <v>0.2954657340538831</v>
      </c>
      <c r="AA353" s="1">
        <f t="shared" si="103"/>
        <v>0.22457292802116643</v>
      </c>
      <c r="AB353" s="1">
        <f t="shared" si="103"/>
        <v>0.16475436261295176</v>
      </c>
      <c r="AC353" s="1">
        <f t="shared" si="103"/>
        <v>0.11394735626595291</v>
      </c>
      <c r="AD353" s="1">
        <f t="shared" si="103"/>
        <v>3.9370453142643293E-2</v>
      </c>
      <c r="AE353" s="1">
        <f t="shared" si="103"/>
        <v>2.5287798449742872E-2</v>
      </c>
      <c r="AF353" s="1">
        <f t="shared" si="103"/>
        <v>1.0036226110642097E-2</v>
      </c>
      <c r="AG353" s="1">
        <f t="shared" si="103"/>
        <v>5.3141567446940985E-3</v>
      </c>
      <c r="AH353" s="1">
        <f t="shared" si="103"/>
        <v>4.6812663633034567E-3</v>
      </c>
    </row>
    <row r="354" spans="1:34" x14ac:dyDescent="0.2">
      <c r="A354">
        <v>6205000</v>
      </c>
      <c r="B354">
        <v>475000</v>
      </c>
      <c r="C354">
        <v>25.128712852402501</v>
      </c>
      <c r="E354">
        <f t="shared" si="96"/>
        <v>100.75923415747066</v>
      </c>
      <c r="F354">
        <f t="shared" si="97"/>
        <v>0</v>
      </c>
      <c r="G354">
        <f t="shared" si="98"/>
        <v>9.8498651366512327E-5</v>
      </c>
      <c r="H354">
        <f t="shared" si="99"/>
        <v>1.0911387979239871E-2</v>
      </c>
      <c r="K354" s="1">
        <f t="shared" si="88"/>
        <v>6.2229999999999999</v>
      </c>
      <c r="L354" s="1">
        <f t="shared" ref="L354:U363" si="104">L$2+L$3*$C354</f>
        <v>5.9939999999999998</v>
      </c>
      <c r="M354" s="1">
        <f t="shared" si="104"/>
        <v>4.8959999999999999</v>
      </c>
      <c r="N354" s="1">
        <f t="shared" si="104"/>
        <v>3.577</v>
      </c>
      <c r="O354" s="1">
        <f t="shared" si="104"/>
        <v>1.8220000000000001</v>
      </c>
      <c r="P354" s="1">
        <f t="shared" si="104"/>
        <v>1.0960000000000001</v>
      </c>
      <c r="Q354" s="1">
        <f t="shared" si="104"/>
        <v>0.44808871224205138</v>
      </c>
      <c r="R354" s="1">
        <f t="shared" si="104"/>
        <v>0.2538166331400733</v>
      </c>
      <c r="S354" s="1">
        <f t="shared" si="104"/>
        <v>0.14979960359365657</v>
      </c>
      <c r="T354" s="1">
        <f t="shared" si="104"/>
        <v>8.7791484893005867E-2</v>
      </c>
      <c r="U354" s="1">
        <f t="shared" si="104"/>
        <v>5.487677217793234E-2</v>
      </c>
      <c r="X354" s="1">
        <f t="shared" si="89"/>
        <v>0.49102953068018224</v>
      </c>
      <c r="Y354" s="1">
        <f t="shared" ref="Y354:AH363" si="105">SQRT(Y$2+2*Y$3*$C354+Y$4*$C354^2+Y$5)</f>
        <v>0.37967091013139259</v>
      </c>
      <c r="Z354" s="1">
        <f t="shared" si="105"/>
        <v>0.2954657340538831</v>
      </c>
      <c r="AA354" s="1">
        <f t="shared" si="105"/>
        <v>0.22457292802116643</v>
      </c>
      <c r="AB354" s="1">
        <f t="shared" si="105"/>
        <v>0.16475436261295176</v>
      </c>
      <c r="AC354" s="1">
        <f t="shared" si="105"/>
        <v>0.11394735626595291</v>
      </c>
      <c r="AD354" s="1">
        <f t="shared" si="105"/>
        <v>4.1858525198347409E-2</v>
      </c>
      <c r="AE354" s="1">
        <f t="shared" si="105"/>
        <v>2.6885013736610841E-2</v>
      </c>
      <c r="AF354" s="1">
        <f t="shared" si="105"/>
        <v>1.1254416990015949E-2</v>
      </c>
      <c r="AG354" s="1">
        <f t="shared" si="105"/>
        <v>5.9936517163085897E-3</v>
      </c>
      <c r="AH354" s="1">
        <f t="shared" si="105"/>
        <v>4.9499381174831405E-3</v>
      </c>
    </row>
    <row r="355" spans="1:34" x14ac:dyDescent="0.2">
      <c r="A355">
        <v>6205000</v>
      </c>
      <c r="B355">
        <v>485000</v>
      </c>
      <c r="C355">
        <v>25.000000211927599</v>
      </c>
      <c r="E355">
        <f t="shared" si="96"/>
        <v>91.128827864732244</v>
      </c>
      <c r="F355">
        <f t="shared" si="97"/>
        <v>0</v>
      </c>
      <c r="G355">
        <f t="shared" si="98"/>
        <v>1.2041717420237737E-4</v>
      </c>
      <c r="H355">
        <f t="shared" si="99"/>
        <v>1.3271130335072909E-2</v>
      </c>
      <c r="K355" s="1">
        <f t="shared" si="88"/>
        <v>6.2229999999999999</v>
      </c>
      <c r="L355" s="1">
        <f t="shared" si="104"/>
        <v>5.9939999999999998</v>
      </c>
      <c r="M355" s="1">
        <f t="shared" si="104"/>
        <v>4.8959999999999999</v>
      </c>
      <c r="N355" s="1">
        <f t="shared" si="104"/>
        <v>3.577</v>
      </c>
      <c r="O355" s="1">
        <f t="shared" si="104"/>
        <v>1.8220000000000001</v>
      </c>
      <c r="P355" s="1">
        <f t="shared" si="104"/>
        <v>1.0960000000000001</v>
      </c>
      <c r="Q355" s="1">
        <f t="shared" si="104"/>
        <v>0.44380000706142764</v>
      </c>
      <c r="R355" s="1">
        <f t="shared" si="104"/>
        <v>0.25025000587251378</v>
      </c>
      <c r="S355" s="1">
        <f t="shared" si="104"/>
        <v>0.14730000411563399</v>
      </c>
      <c r="T355" s="1">
        <f t="shared" si="104"/>
        <v>8.605000286738046E-2</v>
      </c>
      <c r="U355" s="1">
        <f t="shared" si="104"/>
        <v>5.4200001114315319E-2</v>
      </c>
      <c r="X355" s="1">
        <f t="shared" si="89"/>
        <v>0.49102953068018224</v>
      </c>
      <c r="Y355" s="1">
        <f t="shared" si="105"/>
        <v>0.37967091013139259</v>
      </c>
      <c r="Z355" s="1">
        <f t="shared" si="105"/>
        <v>0.2954657340538831</v>
      </c>
      <c r="AA355" s="1">
        <f t="shared" si="105"/>
        <v>0.22457292802116643</v>
      </c>
      <c r="AB355" s="1">
        <f t="shared" si="105"/>
        <v>0.16475436261295176</v>
      </c>
      <c r="AC355" s="1">
        <f t="shared" si="105"/>
        <v>0.11394735626595291</v>
      </c>
      <c r="AD355" s="1">
        <f t="shared" si="105"/>
        <v>4.2526461206232914E-2</v>
      </c>
      <c r="AE355" s="1">
        <f t="shared" si="105"/>
        <v>2.7310253756850637E-2</v>
      </c>
      <c r="AF355" s="1">
        <f t="shared" si="105"/>
        <v>1.1564600633578625E-2</v>
      </c>
      <c r="AG355" s="1">
        <f t="shared" si="105"/>
        <v>6.1666843908244826E-3</v>
      </c>
      <c r="AH355" s="1">
        <f t="shared" si="105"/>
        <v>5.022449477271684E-3</v>
      </c>
    </row>
    <row r="356" spans="1:34" x14ac:dyDescent="0.2">
      <c r="A356">
        <v>6205000</v>
      </c>
      <c r="B356">
        <v>495000</v>
      </c>
      <c r="C356">
        <v>25.327956948229101</v>
      </c>
      <c r="E356">
        <f t="shared" si="96"/>
        <v>81.587396502155897</v>
      </c>
      <c r="F356">
        <f t="shared" si="97"/>
        <v>0</v>
      </c>
      <c r="G356">
        <f t="shared" si="98"/>
        <v>1.5022902562180488E-4</v>
      </c>
      <c r="H356">
        <f t="shared" si="99"/>
        <v>1.6773878011112769E-2</v>
      </c>
      <c r="K356" s="1">
        <f t="shared" si="88"/>
        <v>6.2229999999999999</v>
      </c>
      <c r="L356" s="1">
        <f t="shared" si="104"/>
        <v>5.9939999999999998</v>
      </c>
      <c r="M356" s="1">
        <f t="shared" si="104"/>
        <v>4.8959999999999999</v>
      </c>
      <c r="N356" s="1">
        <f t="shared" si="104"/>
        <v>3.577</v>
      </c>
      <c r="O356" s="1">
        <f t="shared" si="104"/>
        <v>1.8220000000000001</v>
      </c>
      <c r="P356" s="1">
        <f t="shared" si="104"/>
        <v>1.0960000000000001</v>
      </c>
      <c r="Q356" s="1">
        <f t="shared" si="104"/>
        <v>0.45472752551499374</v>
      </c>
      <c r="R356" s="1">
        <f t="shared" si="104"/>
        <v>0.25933768703542837</v>
      </c>
      <c r="S356" s="1">
        <f t="shared" si="104"/>
        <v>0.15366892393460913</v>
      </c>
      <c r="T356" s="1">
        <f t="shared" si="104"/>
        <v>9.0487257509539787E-2</v>
      </c>
      <c r="U356" s="1">
        <f t="shared" si="104"/>
        <v>5.5924397633788606E-2</v>
      </c>
      <c r="X356" s="1">
        <f t="shared" si="89"/>
        <v>0.49102953068018224</v>
      </c>
      <c r="Y356" s="1">
        <f t="shared" si="105"/>
        <v>0.37967091013139259</v>
      </c>
      <c r="Z356" s="1">
        <f t="shared" si="105"/>
        <v>0.2954657340538831</v>
      </c>
      <c r="AA356" s="1">
        <f t="shared" si="105"/>
        <v>0.22457292802116643</v>
      </c>
      <c r="AB356" s="1">
        <f t="shared" si="105"/>
        <v>0.16475436261295176</v>
      </c>
      <c r="AC356" s="1">
        <f t="shared" si="105"/>
        <v>0.11394735626595291</v>
      </c>
      <c r="AD356" s="1">
        <f t="shared" si="105"/>
        <v>4.0934046340535372E-2</v>
      </c>
      <c r="AE356" s="1">
        <f t="shared" si="105"/>
        <v>2.6294849454673273E-2</v>
      </c>
      <c r="AF356" s="1">
        <f t="shared" si="105"/>
        <v>1.081567091017102E-2</v>
      </c>
      <c r="AG356" s="1">
        <f t="shared" si="105"/>
        <v>5.748800497287241E-3</v>
      </c>
      <c r="AH356" s="1">
        <f t="shared" si="105"/>
        <v>4.8498040058935956E-3</v>
      </c>
    </row>
    <row r="357" spans="1:34" x14ac:dyDescent="0.2">
      <c r="A357">
        <v>6205000</v>
      </c>
      <c r="B357">
        <v>505000</v>
      </c>
      <c r="C357">
        <v>26.0131868634905</v>
      </c>
      <c r="E357">
        <f t="shared" si="96"/>
        <v>72.170238104082756</v>
      </c>
      <c r="F357">
        <f t="shared" si="97"/>
        <v>0</v>
      </c>
      <c r="G357">
        <f t="shared" si="98"/>
        <v>1.9199226128037615E-4</v>
      </c>
      <c r="H357">
        <f t="shared" si="99"/>
        <v>2.2016929659812043E-2</v>
      </c>
      <c r="K357" s="1">
        <f t="shared" si="88"/>
        <v>6.2229999999999999</v>
      </c>
      <c r="L357" s="1">
        <f t="shared" si="104"/>
        <v>5.9939999999999998</v>
      </c>
      <c r="M357" s="1">
        <f t="shared" si="104"/>
        <v>4.8959999999999999</v>
      </c>
      <c r="N357" s="1">
        <f t="shared" si="104"/>
        <v>3.577</v>
      </c>
      <c r="O357" s="1">
        <f t="shared" si="104"/>
        <v>1.8220000000000001</v>
      </c>
      <c r="P357" s="1">
        <f t="shared" si="104"/>
        <v>1.0960000000000001</v>
      </c>
      <c r="Q357" s="1">
        <f t="shared" si="104"/>
        <v>0.47755938629150352</v>
      </c>
      <c r="R357" s="1">
        <f t="shared" si="104"/>
        <v>0.27832540798732175</v>
      </c>
      <c r="S357" s="1">
        <f t="shared" si="104"/>
        <v>0.16697608888898546</v>
      </c>
      <c r="T357" s="1">
        <f t="shared" si="104"/>
        <v>9.9758418263026505E-2</v>
      </c>
      <c r="U357" s="1">
        <f t="shared" si="104"/>
        <v>5.9527336528233041E-2</v>
      </c>
      <c r="X357" s="1">
        <f t="shared" si="89"/>
        <v>0.49102953068018224</v>
      </c>
      <c r="Y357" s="1">
        <f t="shared" si="105"/>
        <v>0.37967091013139259</v>
      </c>
      <c r="Z357" s="1">
        <f t="shared" si="105"/>
        <v>0.2954657340538831</v>
      </c>
      <c r="AA357" s="1">
        <f t="shared" si="105"/>
        <v>0.22457292802116643</v>
      </c>
      <c r="AB357" s="1">
        <f t="shared" si="105"/>
        <v>0.16475436261295176</v>
      </c>
      <c r="AC357" s="1">
        <f t="shared" si="105"/>
        <v>0.11394735626595291</v>
      </c>
      <c r="AD357" s="1">
        <f t="shared" si="105"/>
        <v>3.8880565641888395E-2</v>
      </c>
      <c r="AE357" s="1">
        <f t="shared" si="105"/>
        <v>2.4965382319754162E-2</v>
      </c>
      <c r="AF357" s="1">
        <f t="shared" si="105"/>
        <v>9.7718559378408183E-3</v>
      </c>
      <c r="AG357" s="1">
        <f t="shared" si="105"/>
        <v>5.167562483693551E-3</v>
      </c>
      <c r="AH357" s="1">
        <f t="shared" si="105"/>
        <v>4.6288685978152317E-3</v>
      </c>
    </row>
    <row r="358" spans="1:34" x14ac:dyDescent="0.2">
      <c r="A358">
        <v>6205000</v>
      </c>
      <c r="B358">
        <v>515000</v>
      </c>
      <c r="C358">
        <v>26.121621570071699</v>
      </c>
      <c r="E358">
        <f t="shared" si="96"/>
        <v>62.933165088051943</v>
      </c>
      <c r="F358">
        <f t="shared" si="97"/>
        <v>0</v>
      </c>
      <c r="G358">
        <f t="shared" si="98"/>
        <v>2.5248806358387112E-4</v>
      </c>
      <c r="H358">
        <f t="shared" si="99"/>
        <v>2.9075049015117486E-2</v>
      </c>
      <c r="K358" s="1">
        <f t="shared" si="88"/>
        <v>6.2229999999999999</v>
      </c>
      <c r="L358" s="1">
        <f t="shared" si="104"/>
        <v>5.9939999999999998</v>
      </c>
      <c r="M358" s="1">
        <f t="shared" si="104"/>
        <v>4.8959999999999999</v>
      </c>
      <c r="N358" s="1">
        <f t="shared" si="104"/>
        <v>3.577</v>
      </c>
      <c r="O358" s="1">
        <f t="shared" si="104"/>
        <v>1.8220000000000001</v>
      </c>
      <c r="P358" s="1">
        <f t="shared" si="104"/>
        <v>1.0960000000000001</v>
      </c>
      <c r="Q358" s="1">
        <f t="shared" si="104"/>
        <v>0.4811724307147891</v>
      </c>
      <c r="R358" s="1">
        <f t="shared" si="104"/>
        <v>0.28133013370668669</v>
      </c>
      <c r="S358" s="1">
        <f t="shared" si="104"/>
        <v>0.16908189089079234</v>
      </c>
      <c r="T358" s="1">
        <f t="shared" si="104"/>
        <v>0.10122553984307014</v>
      </c>
      <c r="U358" s="1">
        <f t="shared" si="104"/>
        <v>6.0097486215436993E-2</v>
      </c>
      <c r="X358" s="1">
        <f t="shared" si="89"/>
        <v>0.49102953068018224</v>
      </c>
      <c r="Y358" s="1">
        <f t="shared" si="105"/>
        <v>0.37967091013139259</v>
      </c>
      <c r="Z358" s="1">
        <f t="shared" si="105"/>
        <v>0.2954657340538831</v>
      </c>
      <c r="AA358" s="1">
        <f t="shared" si="105"/>
        <v>0.22457292802116643</v>
      </c>
      <c r="AB358" s="1">
        <f t="shared" si="105"/>
        <v>0.16475436261295176</v>
      </c>
      <c r="AC358" s="1">
        <f t="shared" si="105"/>
        <v>0.11394735626595291</v>
      </c>
      <c r="AD358" s="1">
        <f t="shared" si="105"/>
        <v>3.872812449706612E-2</v>
      </c>
      <c r="AE358" s="1">
        <f t="shared" si="105"/>
        <v>2.4862339991360363E-2</v>
      </c>
      <c r="AF358" s="1">
        <f t="shared" si="105"/>
        <v>9.683277380473641E-3</v>
      </c>
      <c r="AG358" s="1">
        <f t="shared" si="105"/>
        <v>5.1188615383423635E-3</v>
      </c>
      <c r="AH358" s="1">
        <f t="shared" si="105"/>
        <v>4.6126865050777587E-3</v>
      </c>
    </row>
    <row r="359" spans="1:34" x14ac:dyDescent="0.2">
      <c r="A359">
        <v>6205000</v>
      </c>
      <c r="B359">
        <v>525000</v>
      </c>
      <c r="C359">
        <v>25.040229863133899</v>
      </c>
      <c r="E359">
        <f t="shared" si="96"/>
        <v>53.968724906189884</v>
      </c>
      <c r="F359">
        <f t="shared" si="97"/>
        <v>0</v>
      </c>
      <c r="G359">
        <f t="shared" si="98"/>
        <v>3.4333310833112519E-4</v>
      </c>
      <c r="H359">
        <f t="shared" si="99"/>
        <v>3.7899498839275791E-2</v>
      </c>
      <c r="K359" s="1">
        <f t="shared" si="88"/>
        <v>6.2229999999999999</v>
      </c>
      <c r="L359" s="1">
        <f t="shared" si="104"/>
        <v>5.9939999999999998</v>
      </c>
      <c r="M359" s="1">
        <f t="shared" si="104"/>
        <v>4.8959999999999999</v>
      </c>
      <c r="N359" s="1">
        <f t="shared" si="104"/>
        <v>3.577</v>
      </c>
      <c r="O359" s="1">
        <f t="shared" si="104"/>
        <v>1.8220000000000001</v>
      </c>
      <c r="P359" s="1">
        <f t="shared" si="104"/>
        <v>1.0960000000000001</v>
      </c>
      <c r="Q359" s="1">
        <f t="shared" si="104"/>
        <v>0.44514045903962163</v>
      </c>
      <c r="R359" s="1">
        <f t="shared" si="104"/>
        <v>0.25136476950744024</v>
      </c>
      <c r="S359" s="1">
        <f t="shared" si="104"/>
        <v>0.14808126394206028</v>
      </c>
      <c r="T359" s="1">
        <f t="shared" si="104"/>
        <v>8.6594310048201673E-2</v>
      </c>
      <c r="U359" s="1">
        <f t="shared" si="104"/>
        <v>5.4411528620358043E-2</v>
      </c>
      <c r="X359" s="1">
        <f t="shared" si="89"/>
        <v>0.49102953068018224</v>
      </c>
      <c r="Y359" s="1">
        <f t="shared" si="105"/>
        <v>0.37967091013139259</v>
      </c>
      <c r="Z359" s="1">
        <f t="shared" si="105"/>
        <v>0.2954657340538831</v>
      </c>
      <c r="AA359" s="1">
        <f t="shared" si="105"/>
        <v>0.22457292802116643</v>
      </c>
      <c r="AB359" s="1">
        <f t="shared" si="105"/>
        <v>0.16475436261295176</v>
      </c>
      <c r="AC359" s="1">
        <f t="shared" si="105"/>
        <v>0.11394735626595291</v>
      </c>
      <c r="AD359" s="1">
        <f t="shared" si="105"/>
        <v>4.2311933960136314E-2</v>
      </c>
      <c r="AE359" s="1">
        <f t="shared" si="105"/>
        <v>2.7173758506550436E-2</v>
      </c>
      <c r="AF359" s="1">
        <f t="shared" si="105"/>
        <v>1.1465527737622619E-2</v>
      </c>
      <c r="AG359" s="1">
        <f t="shared" si="105"/>
        <v>6.1114262452955041E-3</v>
      </c>
      <c r="AH359" s="1">
        <f t="shared" si="105"/>
        <v>4.9991465145412337E-3</v>
      </c>
    </row>
    <row r="360" spans="1:34" x14ac:dyDescent="0.2">
      <c r="A360">
        <v>6205000</v>
      </c>
      <c r="B360">
        <v>535000</v>
      </c>
      <c r="C360">
        <v>24.564556894423099</v>
      </c>
      <c r="E360">
        <f t="shared" si="96"/>
        <v>45.438565866453139</v>
      </c>
      <c r="F360">
        <f t="shared" si="97"/>
        <v>0</v>
      </c>
      <c r="G360">
        <f t="shared" si="98"/>
        <v>4.8434048084203138E-4</v>
      </c>
      <c r="H360">
        <f t="shared" si="99"/>
        <v>5.2449236871999448E-2</v>
      </c>
      <c r="K360" s="1">
        <f t="shared" si="88"/>
        <v>6.2229999999999999</v>
      </c>
      <c r="L360" s="1">
        <f t="shared" si="104"/>
        <v>5.9939999999999998</v>
      </c>
      <c r="M360" s="1">
        <f t="shared" si="104"/>
        <v>4.8959999999999999</v>
      </c>
      <c r="N360" s="1">
        <f t="shared" si="104"/>
        <v>3.577</v>
      </c>
      <c r="O360" s="1">
        <f t="shared" si="104"/>
        <v>1.8220000000000001</v>
      </c>
      <c r="P360" s="1">
        <f t="shared" si="104"/>
        <v>1.0960000000000001</v>
      </c>
      <c r="Q360" s="1">
        <f t="shared" si="104"/>
        <v>0.42929103572217775</v>
      </c>
      <c r="R360" s="1">
        <f t="shared" si="104"/>
        <v>0.23818387154446408</v>
      </c>
      <c r="S360" s="1">
        <f t="shared" si="104"/>
        <v>0.13884369488969656</v>
      </c>
      <c r="T360" s="1">
        <f t="shared" si="104"/>
        <v>8.0158454781544541E-2</v>
      </c>
      <c r="U360" s="1">
        <f t="shared" si="104"/>
        <v>5.1910440150876633E-2</v>
      </c>
      <c r="X360" s="1">
        <f t="shared" si="89"/>
        <v>0.49102953068018224</v>
      </c>
      <c r="Y360" s="1">
        <f t="shared" si="105"/>
        <v>0.37967091013139259</v>
      </c>
      <c r="Z360" s="1">
        <f t="shared" si="105"/>
        <v>0.2954657340538831</v>
      </c>
      <c r="AA360" s="1">
        <f t="shared" si="105"/>
        <v>0.22457292802116643</v>
      </c>
      <c r="AB360" s="1">
        <f t="shared" si="105"/>
        <v>0.16475436261295176</v>
      </c>
      <c r="AC360" s="1">
        <f t="shared" si="105"/>
        <v>0.11394735626595291</v>
      </c>
      <c r="AD360" s="1">
        <f t="shared" si="105"/>
        <v>4.5160221200674651E-2</v>
      </c>
      <c r="AE360" s="1">
        <f t="shared" si="105"/>
        <v>2.8981779183344429E-2</v>
      </c>
      <c r="AF360" s="1">
        <f t="shared" si="105"/>
        <v>1.2746508976126848E-2</v>
      </c>
      <c r="AG360" s="1">
        <f t="shared" si="105"/>
        <v>6.825140382952545E-3</v>
      </c>
      <c r="AH360" s="1">
        <f t="shared" si="105"/>
        <v>5.3094639368897172E-3</v>
      </c>
    </row>
    <row r="361" spans="1:34" x14ac:dyDescent="0.2">
      <c r="A361">
        <v>6205000</v>
      </c>
      <c r="B361">
        <v>545000</v>
      </c>
      <c r="C361">
        <v>24.597402547861101</v>
      </c>
      <c r="E361">
        <f t="shared" si="96"/>
        <v>37.639118852598024</v>
      </c>
      <c r="F361">
        <f t="shared" si="97"/>
        <v>0</v>
      </c>
      <c r="G361">
        <f t="shared" si="98"/>
        <v>7.0586411606978806E-4</v>
      </c>
      <c r="H361">
        <f t="shared" si="99"/>
        <v>7.6540240658932307E-2</v>
      </c>
      <c r="K361" s="1">
        <f t="shared" si="88"/>
        <v>6.2229999999999999</v>
      </c>
      <c r="L361" s="1">
        <f t="shared" si="104"/>
        <v>5.9939999999999998</v>
      </c>
      <c r="M361" s="1">
        <f t="shared" si="104"/>
        <v>4.8959999999999999</v>
      </c>
      <c r="N361" s="1">
        <f t="shared" si="104"/>
        <v>3.577</v>
      </c>
      <c r="O361" s="1">
        <f t="shared" si="104"/>
        <v>1.8220000000000001</v>
      </c>
      <c r="P361" s="1">
        <f t="shared" si="104"/>
        <v>1.0960000000000001</v>
      </c>
      <c r="Q361" s="1">
        <f t="shared" si="104"/>
        <v>0.43038545289473196</v>
      </c>
      <c r="R361" s="1">
        <f t="shared" si="104"/>
        <v>0.23909402460123108</v>
      </c>
      <c r="S361" s="1">
        <f t="shared" si="104"/>
        <v>0.13948155747946256</v>
      </c>
      <c r="T361" s="1">
        <f t="shared" si="104"/>
        <v>8.0602856472560713E-2</v>
      </c>
      <c r="U361" s="1">
        <f t="shared" si="104"/>
        <v>5.2083142596653656E-2</v>
      </c>
      <c r="X361" s="1">
        <f t="shared" si="89"/>
        <v>0.49102953068018224</v>
      </c>
      <c r="Y361" s="1">
        <f t="shared" si="105"/>
        <v>0.37967091013139259</v>
      </c>
      <c r="Z361" s="1">
        <f t="shared" si="105"/>
        <v>0.2954657340538831</v>
      </c>
      <c r="AA361" s="1">
        <f t="shared" si="105"/>
        <v>0.22457292802116643</v>
      </c>
      <c r="AB361" s="1">
        <f t="shared" si="105"/>
        <v>0.16475436261295176</v>
      </c>
      <c r="AC361" s="1">
        <f t="shared" si="105"/>
        <v>0.11394735626595291</v>
      </c>
      <c r="AD361" s="1">
        <f t="shared" si="105"/>
        <v>4.4942829397466584E-2</v>
      </c>
      <c r="AE361" s="1">
        <f t="shared" si="105"/>
        <v>2.8844026823365326E-2</v>
      </c>
      <c r="AF361" s="1">
        <f t="shared" si="105"/>
        <v>1.2651023060055038E-2</v>
      </c>
      <c r="AG361" s="1">
        <f t="shared" si="105"/>
        <v>6.7719984965506031E-3</v>
      </c>
      <c r="AH361" s="1">
        <f t="shared" si="105"/>
        <v>5.2857150871090577E-3</v>
      </c>
    </row>
    <row r="362" spans="1:34" x14ac:dyDescent="0.2">
      <c r="A362">
        <v>6205000</v>
      </c>
      <c r="B362">
        <v>555000</v>
      </c>
      <c r="C362">
        <v>25.166666693157602</v>
      </c>
      <c r="E362">
        <f t="shared" si="96"/>
        <v>31.124640849333506</v>
      </c>
      <c r="F362">
        <f t="shared" si="97"/>
        <v>0</v>
      </c>
      <c r="G362">
        <f t="shared" si="98"/>
        <v>1.0322652378937616E-3</v>
      </c>
      <c r="H362">
        <f t="shared" si="99"/>
        <v>0.11452398999418426</v>
      </c>
      <c r="K362" s="1">
        <f t="shared" si="88"/>
        <v>6.2229999999999999</v>
      </c>
      <c r="L362" s="1">
        <f t="shared" si="104"/>
        <v>5.9939999999999998</v>
      </c>
      <c r="M362" s="1">
        <f t="shared" si="104"/>
        <v>4.8959999999999999</v>
      </c>
      <c r="N362" s="1">
        <f t="shared" si="104"/>
        <v>3.577</v>
      </c>
      <c r="O362" s="1">
        <f t="shared" si="104"/>
        <v>1.8220000000000001</v>
      </c>
      <c r="P362" s="1">
        <f t="shared" si="104"/>
        <v>1.0960000000000001</v>
      </c>
      <c r="Q362" s="1">
        <f t="shared" si="104"/>
        <v>0.44935333421601131</v>
      </c>
      <c r="R362" s="1">
        <f t="shared" si="104"/>
        <v>0.25486833406739706</v>
      </c>
      <c r="S362" s="1">
        <f t="shared" si="104"/>
        <v>0.15053666718112063</v>
      </c>
      <c r="T362" s="1">
        <f t="shared" si="104"/>
        <v>8.830500035842237E-2</v>
      </c>
      <c r="U362" s="1">
        <f t="shared" si="104"/>
        <v>5.5076333472622654E-2</v>
      </c>
      <c r="X362" s="1">
        <f t="shared" si="89"/>
        <v>0.49102953068018224</v>
      </c>
      <c r="Y362" s="1">
        <f t="shared" si="105"/>
        <v>0.37967091013139259</v>
      </c>
      <c r="Z362" s="1">
        <f t="shared" si="105"/>
        <v>0.2954657340538831</v>
      </c>
      <c r="AA362" s="1">
        <f t="shared" si="105"/>
        <v>0.22457292802116643</v>
      </c>
      <c r="AB362" s="1">
        <f t="shared" si="105"/>
        <v>0.16475436261295176</v>
      </c>
      <c r="AC362" s="1">
        <f t="shared" si="105"/>
        <v>0.11394735626595291</v>
      </c>
      <c r="AD362" s="1">
        <f t="shared" si="105"/>
        <v>4.1671966201101182E-2</v>
      </c>
      <c r="AE362" s="1">
        <f t="shared" si="105"/>
        <v>2.6766090613381827E-2</v>
      </c>
      <c r="AF362" s="1">
        <f t="shared" si="105"/>
        <v>1.1166828296541108E-2</v>
      </c>
      <c r="AG362" s="1">
        <f t="shared" si="105"/>
        <v>5.9447782538557233E-3</v>
      </c>
      <c r="AH362" s="1">
        <f t="shared" si="105"/>
        <v>4.9297086770319866E-3</v>
      </c>
    </row>
    <row r="363" spans="1:34" x14ac:dyDescent="0.2">
      <c r="A363">
        <v>6205000</v>
      </c>
      <c r="B363">
        <v>565000</v>
      </c>
      <c r="C363">
        <v>25.418181679465601</v>
      </c>
      <c r="E363">
        <f t="shared" si="96"/>
        <v>26.847407100127938</v>
      </c>
      <c r="F363">
        <f t="shared" si="97"/>
        <v>0</v>
      </c>
      <c r="G363">
        <f t="shared" si="98"/>
        <v>1.3873795971634569E-3</v>
      </c>
      <c r="H363">
        <f t="shared" si="99"/>
        <v>0.1554602112491924</v>
      </c>
      <c r="K363" s="1">
        <f t="shared" si="88"/>
        <v>6.2229999999999999</v>
      </c>
      <c r="L363" s="1">
        <f t="shared" si="104"/>
        <v>5.9939999999999998</v>
      </c>
      <c r="M363" s="1">
        <f t="shared" si="104"/>
        <v>4.8959999999999999</v>
      </c>
      <c r="N363" s="1">
        <f t="shared" si="104"/>
        <v>3.577</v>
      </c>
      <c r="O363" s="1">
        <f t="shared" si="104"/>
        <v>1.8220000000000001</v>
      </c>
      <c r="P363" s="1">
        <f t="shared" si="104"/>
        <v>1.0960000000000001</v>
      </c>
      <c r="Q363" s="1">
        <f t="shared" si="104"/>
        <v>0.45773381355979392</v>
      </c>
      <c r="R363" s="1">
        <f t="shared" si="104"/>
        <v>0.2618378143379918</v>
      </c>
      <c r="S363" s="1">
        <f t="shared" si="104"/>
        <v>0.15542108821522194</v>
      </c>
      <c r="T363" s="1">
        <f t="shared" si="104"/>
        <v>9.1707998123169598E-2</v>
      </c>
      <c r="U363" s="1">
        <f t="shared" si="104"/>
        <v>5.6398799270630115E-2</v>
      </c>
      <c r="X363" s="1">
        <f t="shared" si="89"/>
        <v>0.49102953068018224</v>
      </c>
      <c r="Y363" s="1">
        <f t="shared" si="105"/>
        <v>0.37967091013139259</v>
      </c>
      <c r="Z363" s="1">
        <f t="shared" si="105"/>
        <v>0.2954657340538831</v>
      </c>
      <c r="AA363" s="1">
        <f t="shared" si="105"/>
        <v>0.22457292802116643</v>
      </c>
      <c r="AB363" s="1">
        <f t="shared" si="105"/>
        <v>0.16475436261295176</v>
      </c>
      <c r="AC363" s="1">
        <f t="shared" si="105"/>
        <v>0.11394735626595291</v>
      </c>
      <c r="AD363" s="1">
        <f t="shared" si="105"/>
        <v>4.0561271823356754E-2</v>
      </c>
      <c r="AE363" s="1">
        <f t="shared" si="105"/>
        <v>2.6056122870717145E-2</v>
      </c>
      <c r="AF363" s="1">
        <f t="shared" si="105"/>
        <v>1.0634984017564509E-2</v>
      </c>
      <c r="AG363" s="1">
        <f t="shared" si="105"/>
        <v>5.6479569662098135E-3</v>
      </c>
      <c r="AH363" s="1">
        <f t="shared" si="105"/>
        <v>4.8095137717501469E-3</v>
      </c>
    </row>
    <row r="364" spans="1:34" x14ac:dyDescent="0.2">
      <c r="A364">
        <v>6205000</v>
      </c>
      <c r="B364">
        <v>575000</v>
      </c>
      <c r="C364">
        <v>24.8647059272317</v>
      </c>
      <c r="E364">
        <f t="shared" si="96"/>
        <v>25.938837059513673</v>
      </c>
      <c r="F364">
        <f t="shared" si="97"/>
        <v>0</v>
      </c>
      <c r="G364">
        <f t="shared" si="98"/>
        <v>1.4862744015565169E-3</v>
      </c>
      <c r="H364">
        <f t="shared" si="99"/>
        <v>0.1629152711759011</v>
      </c>
      <c r="K364" s="1">
        <f t="shared" si="88"/>
        <v>6.2229999999999999</v>
      </c>
      <c r="L364" s="1">
        <f t="shared" ref="L364:U373" si="106">L$2+L$3*$C364</f>
        <v>5.9939999999999998</v>
      </c>
      <c r="M364" s="1">
        <f t="shared" si="106"/>
        <v>4.8959999999999999</v>
      </c>
      <c r="N364" s="1">
        <f t="shared" si="106"/>
        <v>3.577</v>
      </c>
      <c r="O364" s="1">
        <f t="shared" si="106"/>
        <v>1.8220000000000001</v>
      </c>
      <c r="P364" s="1">
        <f t="shared" si="106"/>
        <v>1.0960000000000001</v>
      </c>
      <c r="Q364" s="1">
        <f t="shared" si="106"/>
        <v>0.4392920014953603</v>
      </c>
      <c r="R364" s="1">
        <f t="shared" si="106"/>
        <v>0.24650100124359042</v>
      </c>
      <c r="S364" s="1">
        <f t="shared" si="106"/>
        <v>0.14467258910683961</v>
      </c>
      <c r="T364" s="1">
        <f t="shared" si="106"/>
        <v>8.4219471195444928E-2</v>
      </c>
      <c r="U364" s="1">
        <f t="shared" si="106"/>
        <v>5.3488623765384283E-2</v>
      </c>
      <c r="X364" s="1">
        <f t="shared" si="89"/>
        <v>0.49102953068018224</v>
      </c>
      <c r="Y364" s="1">
        <f t="shared" ref="Y364:AH373" si="107">SQRT(Y$2+2*Y$3*$C364+Y$4*$C364^2+Y$5)</f>
        <v>0.37967091013139259</v>
      </c>
      <c r="Z364" s="1">
        <f t="shared" si="107"/>
        <v>0.2954657340538831</v>
      </c>
      <c r="AA364" s="1">
        <f t="shared" si="107"/>
        <v>0.22457292802116643</v>
      </c>
      <c r="AB364" s="1">
        <f t="shared" si="107"/>
        <v>0.16475436261295176</v>
      </c>
      <c r="AC364" s="1">
        <f t="shared" si="107"/>
        <v>0.11394735626595291</v>
      </c>
      <c r="AD364" s="1">
        <f t="shared" si="107"/>
        <v>4.3285102341068284E-2</v>
      </c>
      <c r="AE364" s="1">
        <f t="shared" si="107"/>
        <v>2.7792432929814502E-2</v>
      </c>
      <c r="AF364" s="1">
        <f t="shared" si="107"/>
        <v>1.1911178095334648E-2</v>
      </c>
      <c r="AG364" s="1">
        <f t="shared" si="107"/>
        <v>6.3599164043430792E-3</v>
      </c>
      <c r="AH364" s="1">
        <f t="shared" si="107"/>
        <v>5.1049544040853E-3</v>
      </c>
    </row>
    <row r="365" spans="1:34" x14ac:dyDescent="0.2">
      <c r="A365">
        <v>6205000</v>
      </c>
      <c r="B365">
        <v>585000</v>
      </c>
      <c r="C365">
        <v>25.178846212533799</v>
      </c>
      <c r="E365">
        <f t="shared" si="96"/>
        <v>28.720432935455552</v>
      </c>
      <c r="F365">
        <f t="shared" si="97"/>
        <v>0</v>
      </c>
      <c r="G365">
        <f t="shared" si="98"/>
        <v>1.2123221372490548E-3</v>
      </c>
      <c r="H365">
        <f t="shared" si="99"/>
        <v>0.13456537664163223</v>
      </c>
      <c r="K365" s="1">
        <f t="shared" si="88"/>
        <v>6.2229999999999999</v>
      </c>
      <c r="L365" s="1">
        <f t="shared" si="106"/>
        <v>5.9939999999999998</v>
      </c>
      <c r="M365" s="1">
        <f t="shared" si="106"/>
        <v>4.8959999999999999</v>
      </c>
      <c r="N365" s="1">
        <f t="shared" si="106"/>
        <v>3.577</v>
      </c>
      <c r="O365" s="1">
        <f t="shared" si="106"/>
        <v>1.8220000000000001</v>
      </c>
      <c r="P365" s="1">
        <f t="shared" si="106"/>
        <v>1.0960000000000001</v>
      </c>
      <c r="Q365" s="1">
        <f t="shared" si="106"/>
        <v>0.44975915580162629</v>
      </c>
      <c r="R365" s="1">
        <f t="shared" si="106"/>
        <v>0.25520582854931151</v>
      </c>
      <c r="S365" s="1">
        <f t="shared" si="106"/>
        <v>0.15077319344740636</v>
      </c>
      <c r="T365" s="1">
        <f t="shared" si="106"/>
        <v>8.8469789255582298E-2</v>
      </c>
      <c r="U365" s="1">
        <f t="shared" si="106"/>
        <v>5.5140373385502692E-2</v>
      </c>
      <c r="X365" s="1">
        <f t="shared" si="89"/>
        <v>0.49102953068018224</v>
      </c>
      <c r="Y365" s="1">
        <f t="shared" si="107"/>
        <v>0.37967091013139259</v>
      </c>
      <c r="Z365" s="1">
        <f t="shared" si="107"/>
        <v>0.2954657340538831</v>
      </c>
      <c r="AA365" s="1">
        <f t="shared" si="107"/>
        <v>0.22457292802116643</v>
      </c>
      <c r="AB365" s="1">
        <f t="shared" si="107"/>
        <v>0.16475436261295176</v>
      </c>
      <c r="AC365" s="1">
        <f t="shared" si="107"/>
        <v>0.11394735626595291</v>
      </c>
      <c r="AD365" s="1">
        <f t="shared" si="107"/>
        <v>4.1613123994230498E-2</v>
      </c>
      <c r="AE365" s="1">
        <f t="shared" si="107"/>
        <v>2.6728565504566325E-2</v>
      </c>
      <c r="AF365" s="1">
        <f t="shared" si="107"/>
        <v>1.1139108998951252E-2</v>
      </c>
      <c r="AG365" s="1">
        <f t="shared" si="107"/>
        <v>5.9293102240536378E-3</v>
      </c>
      <c r="AH365" s="1">
        <f t="shared" si="107"/>
        <v>4.9233303929358038E-3</v>
      </c>
    </row>
    <row r="366" spans="1:34" x14ac:dyDescent="0.2">
      <c r="A366">
        <v>6205000</v>
      </c>
      <c r="B366">
        <v>595000</v>
      </c>
      <c r="C366">
        <v>26.635416706403099</v>
      </c>
      <c r="E366">
        <f t="shared" si="96"/>
        <v>34.306023785918413</v>
      </c>
      <c r="F366">
        <f t="shared" si="97"/>
        <v>0</v>
      </c>
      <c r="G366">
        <f t="shared" si="98"/>
        <v>8.4968750379916537E-4</v>
      </c>
      <c r="H366">
        <f t="shared" si="99"/>
        <v>9.9769592262212645E-2</v>
      </c>
      <c r="K366" s="1">
        <f t="shared" ref="K366:K429" si="108">K$2+K$3*$C366</f>
        <v>6.2229999999999999</v>
      </c>
      <c r="L366" s="1">
        <f t="shared" si="106"/>
        <v>5.9939999999999998</v>
      </c>
      <c r="M366" s="1">
        <f t="shared" si="106"/>
        <v>4.8959999999999999</v>
      </c>
      <c r="N366" s="1">
        <f t="shared" si="106"/>
        <v>3.577</v>
      </c>
      <c r="O366" s="1">
        <f t="shared" si="106"/>
        <v>1.8220000000000001</v>
      </c>
      <c r="P366" s="1">
        <f t="shared" si="106"/>
        <v>1.0960000000000001</v>
      </c>
      <c r="Q366" s="1">
        <f t="shared" si="106"/>
        <v>0.49829208465735131</v>
      </c>
      <c r="R366" s="1">
        <f t="shared" si="106"/>
        <v>0.29556739693442979</v>
      </c>
      <c r="S366" s="1">
        <f t="shared" si="106"/>
        <v>0.17905979243834819</v>
      </c>
      <c r="T366" s="1">
        <f t="shared" si="106"/>
        <v>0.10817718803763393</v>
      </c>
      <c r="U366" s="1">
        <f t="shared" si="106"/>
        <v>6.2799021042267492E-2</v>
      </c>
      <c r="X366" s="1">
        <f t="shared" ref="X366:X429" si="109">SQRT(X$2+2*X$3*$C366+X$4*$C366^2+X$5)</f>
        <v>0.49102953068018224</v>
      </c>
      <c r="Y366" s="1">
        <f t="shared" si="107"/>
        <v>0.37967091013139259</v>
      </c>
      <c r="Z366" s="1">
        <f t="shared" si="107"/>
        <v>0.2954657340538831</v>
      </c>
      <c r="AA366" s="1">
        <f t="shared" si="107"/>
        <v>0.22457292802116643</v>
      </c>
      <c r="AB366" s="1">
        <f t="shared" si="107"/>
        <v>0.16475436261295176</v>
      </c>
      <c r="AC366" s="1">
        <f t="shared" si="107"/>
        <v>0.11394735626595291</v>
      </c>
      <c r="AD366" s="1">
        <f t="shared" si="107"/>
        <v>3.8680856670556457E-2</v>
      </c>
      <c r="AE366" s="1">
        <f t="shared" si="107"/>
        <v>2.4795081303649776E-2</v>
      </c>
      <c r="AF366" s="1">
        <f t="shared" si="107"/>
        <v>9.5828626032957061E-3</v>
      </c>
      <c r="AG366" s="1">
        <f t="shared" si="107"/>
        <v>5.0693209229885966E-3</v>
      </c>
      <c r="AH366" s="1">
        <f t="shared" si="107"/>
        <v>4.6090996548409924E-3</v>
      </c>
    </row>
    <row r="367" spans="1:34" x14ac:dyDescent="0.2">
      <c r="A367">
        <v>6205000</v>
      </c>
      <c r="B367">
        <v>645000</v>
      </c>
      <c r="C367">
        <v>27.0959184996936</v>
      </c>
      <c r="E367">
        <f t="shared" si="96"/>
        <v>77.052600656953814</v>
      </c>
      <c r="F367">
        <f t="shared" si="97"/>
        <v>0</v>
      </c>
      <c r="G367">
        <f t="shared" si="98"/>
        <v>1.6843230694501036E-4</v>
      </c>
      <c r="H367">
        <f t="shared" si="99"/>
        <v>2.0119109062773276E-2</v>
      </c>
      <c r="K367" s="1">
        <f t="shared" si="108"/>
        <v>6.2229999999999999</v>
      </c>
      <c r="L367" s="1">
        <f t="shared" si="106"/>
        <v>5.9939999999999998</v>
      </c>
      <c r="M367" s="1">
        <f t="shared" si="106"/>
        <v>4.8959999999999999</v>
      </c>
      <c r="N367" s="1">
        <f t="shared" si="106"/>
        <v>3.577</v>
      </c>
      <c r="O367" s="1">
        <f t="shared" si="106"/>
        <v>1.8220000000000001</v>
      </c>
      <c r="P367" s="1">
        <f t="shared" si="106"/>
        <v>1.0960000000000001</v>
      </c>
      <c r="Q367" s="1">
        <f t="shared" si="106"/>
        <v>0.51363600440979085</v>
      </c>
      <c r="R367" s="1">
        <f t="shared" si="106"/>
        <v>0.30832790162650958</v>
      </c>
      <c r="S367" s="1">
        <f t="shared" si="106"/>
        <v>0.18800273726404965</v>
      </c>
      <c r="T367" s="1">
        <f t="shared" si="106"/>
        <v>0.11440777730085444</v>
      </c>
      <c r="U367" s="1">
        <f t="shared" si="106"/>
        <v>6.522033947138893E-2</v>
      </c>
      <c r="X367" s="1">
        <f t="shared" si="109"/>
        <v>0.49102953068018224</v>
      </c>
      <c r="Y367" s="1">
        <f t="shared" si="107"/>
        <v>0.37967091013139259</v>
      </c>
      <c r="Z367" s="1">
        <f t="shared" si="107"/>
        <v>0.2954657340538831</v>
      </c>
      <c r="AA367" s="1">
        <f t="shared" si="107"/>
        <v>0.22457292802116643</v>
      </c>
      <c r="AB367" s="1">
        <f t="shared" si="107"/>
        <v>0.16475436261295176</v>
      </c>
      <c r="AC367" s="1">
        <f t="shared" si="107"/>
        <v>0.11394735626595291</v>
      </c>
      <c r="AD367" s="1">
        <f t="shared" si="107"/>
        <v>3.957859921487375E-2</v>
      </c>
      <c r="AE367" s="1">
        <f t="shared" si="107"/>
        <v>2.5323062272718761E-2</v>
      </c>
      <c r="AF367" s="1">
        <f t="shared" si="107"/>
        <v>9.9419217202976213E-3</v>
      </c>
      <c r="AG367" s="1">
        <f t="shared" si="107"/>
        <v>5.2790659352156414E-3</v>
      </c>
      <c r="AH367" s="1">
        <f t="shared" si="107"/>
        <v>4.7076728384523245E-3</v>
      </c>
    </row>
    <row r="368" spans="1:34" x14ac:dyDescent="0.2">
      <c r="A368">
        <v>6205000</v>
      </c>
      <c r="B368">
        <v>655000</v>
      </c>
      <c r="C368">
        <v>27.159615296583901</v>
      </c>
      <c r="E368">
        <f t="shared" si="96"/>
        <v>86.539836306755291</v>
      </c>
      <c r="F368">
        <f t="shared" si="97"/>
        <v>0</v>
      </c>
      <c r="G368">
        <f t="shared" si="98"/>
        <v>1.335266216995543E-4</v>
      </c>
      <c r="H368">
        <f t="shared" si="99"/>
        <v>1.5987146173579093E-2</v>
      </c>
      <c r="K368" s="1">
        <f t="shared" si="108"/>
        <v>6.2229999999999999</v>
      </c>
      <c r="L368" s="1">
        <f t="shared" si="106"/>
        <v>5.9939999999999998</v>
      </c>
      <c r="M368" s="1">
        <f t="shared" si="106"/>
        <v>4.8959999999999999</v>
      </c>
      <c r="N368" s="1">
        <f t="shared" si="106"/>
        <v>3.577</v>
      </c>
      <c r="O368" s="1">
        <f t="shared" si="106"/>
        <v>1.8220000000000001</v>
      </c>
      <c r="P368" s="1">
        <f t="shared" si="106"/>
        <v>1.0960000000000001</v>
      </c>
      <c r="Q368" s="1">
        <f t="shared" si="106"/>
        <v>0.51575838168217569</v>
      </c>
      <c r="R368" s="1">
        <f t="shared" si="106"/>
        <v>0.31009293986833986</v>
      </c>
      <c r="S368" s="1">
        <f t="shared" si="106"/>
        <v>0.1892397290596593</v>
      </c>
      <c r="T368" s="1">
        <f t="shared" si="106"/>
        <v>0.11526959496278022</v>
      </c>
      <c r="U368" s="1">
        <f t="shared" si="106"/>
        <v>6.5555257229438155E-2</v>
      </c>
      <c r="X368" s="1">
        <f t="shared" si="109"/>
        <v>0.49102953068018224</v>
      </c>
      <c r="Y368" s="1">
        <f t="shared" si="107"/>
        <v>0.37967091013139259</v>
      </c>
      <c r="Z368" s="1">
        <f t="shared" si="107"/>
        <v>0.2954657340538831</v>
      </c>
      <c r="AA368" s="1">
        <f t="shared" si="107"/>
        <v>0.22457292802116643</v>
      </c>
      <c r="AB368" s="1">
        <f t="shared" si="107"/>
        <v>0.16475436261295176</v>
      </c>
      <c r="AC368" s="1">
        <f t="shared" si="107"/>
        <v>0.11394735626595291</v>
      </c>
      <c r="AD368" s="1">
        <f t="shared" si="107"/>
        <v>3.9770039661034783E-2</v>
      </c>
      <c r="AE368" s="1">
        <f t="shared" si="107"/>
        <v>2.5438350509419193E-2</v>
      </c>
      <c r="AF368" s="1">
        <f t="shared" si="107"/>
        <v>1.0023087175830463E-2</v>
      </c>
      <c r="AG368" s="1">
        <f t="shared" si="107"/>
        <v>5.3257826952052296E-3</v>
      </c>
      <c r="AH368" s="1">
        <f t="shared" si="107"/>
        <v>4.728611570165497E-3</v>
      </c>
    </row>
    <row r="369" spans="1:34" x14ac:dyDescent="0.2">
      <c r="A369">
        <v>6205000</v>
      </c>
      <c r="B369">
        <v>665000</v>
      </c>
      <c r="C369">
        <v>28.3868852834233</v>
      </c>
      <c r="E369">
        <f t="shared" si="96"/>
        <v>96.13107337380562</v>
      </c>
      <c r="F369">
        <f t="shared" si="97"/>
        <v>0</v>
      </c>
      <c r="G369">
        <f t="shared" si="98"/>
        <v>1.0821125076728648E-4</v>
      </c>
      <c r="H369">
        <f t="shared" si="99"/>
        <v>1.3541589052568546E-2</v>
      </c>
      <c r="K369" s="1">
        <f t="shared" si="108"/>
        <v>6.2229999999999999</v>
      </c>
      <c r="L369" s="1">
        <f t="shared" si="106"/>
        <v>5.9939999999999998</v>
      </c>
      <c r="M369" s="1">
        <f t="shared" si="106"/>
        <v>4.8959999999999999</v>
      </c>
      <c r="N369" s="1">
        <f t="shared" si="106"/>
        <v>3.577</v>
      </c>
      <c r="O369" s="1">
        <f t="shared" si="106"/>
        <v>1.8220000000000001</v>
      </c>
      <c r="P369" s="1">
        <f t="shared" si="106"/>
        <v>1.0960000000000001</v>
      </c>
      <c r="Q369" s="1">
        <f t="shared" si="106"/>
        <v>0.55665101764366443</v>
      </c>
      <c r="R369" s="1">
        <f t="shared" si="106"/>
        <v>0.34410059120365966</v>
      </c>
      <c r="S369" s="1">
        <f t="shared" si="106"/>
        <v>0.21307331220408049</v>
      </c>
      <c r="T369" s="1">
        <f t="shared" si="106"/>
        <v>0.1318745578847173</v>
      </c>
      <c r="U369" s="1">
        <f t="shared" si="106"/>
        <v>7.2008242820239696E-2</v>
      </c>
      <c r="X369" s="1">
        <f t="shared" si="109"/>
        <v>0.49102953068018224</v>
      </c>
      <c r="Y369" s="1">
        <f t="shared" si="107"/>
        <v>0.37967091013139259</v>
      </c>
      <c r="Z369" s="1">
        <f t="shared" si="107"/>
        <v>0.2954657340538831</v>
      </c>
      <c r="AA369" s="1">
        <f t="shared" si="107"/>
        <v>0.22457292802116643</v>
      </c>
      <c r="AB369" s="1">
        <f t="shared" si="107"/>
        <v>0.16475436261295176</v>
      </c>
      <c r="AC369" s="1">
        <f t="shared" si="107"/>
        <v>0.11394735626595291</v>
      </c>
      <c r="AD369" s="1">
        <f t="shared" si="107"/>
        <v>4.6195402705245109E-2</v>
      </c>
      <c r="AE369" s="1">
        <f t="shared" si="107"/>
        <v>2.9391829291618266E-2</v>
      </c>
      <c r="AF369" s="1">
        <f t="shared" si="107"/>
        <v>1.2750048187508221E-2</v>
      </c>
      <c r="AG369" s="1">
        <f t="shared" si="107"/>
        <v>6.8681642697102146E-3</v>
      </c>
      <c r="AH369" s="1">
        <f t="shared" si="107"/>
        <v>5.432720461617929E-3</v>
      </c>
    </row>
    <row r="370" spans="1:34" x14ac:dyDescent="0.2">
      <c r="A370">
        <v>6205000</v>
      </c>
      <c r="B370">
        <v>675000</v>
      </c>
      <c r="C370">
        <v>28.501612909378501</v>
      </c>
      <c r="E370">
        <f t="shared" si="96"/>
        <v>105.79803054877723</v>
      </c>
      <c r="F370">
        <f t="shared" si="97"/>
        <v>0</v>
      </c>
      <c r="G370">
        <f t="shared" si="98"/>
        <v>8.9339770685971441E-5</v>
      </c>
      <c r="H370">
        <f t="shared" si="99"/>
        <v>1.1225191051653056E-2</v>
      </c>
      <c r="K370" s="1">
        <f t="shared" si="108"/>
        <v>6.2229999999999999</v>
      </c>
      <c r="L370" s="1">
        <f t="shared" si="106"/>
        <v>5.9939999999999998</v>
      </c>
      <c r="M370" s="1">
        <f t="shared" si="106"/>
        <v>4.8959999999999999</v>
      </c>
      <c r="N370" s="1">
        <f t="shared" si="106"/>
        <v>3.577</v>
      </c>
      <c r="O370" s="1">
        <f t="shared" si="106"/>
        <v>1.8220000000000001</v>
      </c>
      <c r="P370" s="1">
        <f t="shared" si="106"/>
        <v>1.0960000000000001</v>
      </c>
      <c r="Q370" s="1">
        <f t="shared" si="106"/>
        <v>0.56047374214049173</v>
      </c>
      <c r="R370" s="1">
        <f t="shared" si="106"/>
        <v>0.34727969371887824</v>
      </c>
      <c r="S370" s="1">
        <f t="shared" si="106"/>
        <v>0.21530132270013053</v>
      </c>
      <c r="T370" s="1">
        <f t="shared" si="106"/>
        <v>0.13342682266389116</v>
      </c>
      <c r="U370" s="1">
        <f t="shared" si="106"/>
        <v>7.261148067751215E-2</v>
      </c>
      <c r="X370" s="1">
        <f t="shared" si="109"/>
        <v>0.49102953068018224</v>
      </c>
      <c r="Y370" s="1">
        <f t="shared" si="107"/>
        <v>0.37967091013139259</v>
      </c>
      <c r="Z370" s="1">
        <f t="shared" si="107"/>
        <v>0.2954657340538831</v>
      </c>
      <c r="AA370" s="1">
        <f t="shared" si="107"/>
        <v>0.22457292802116643</v>
      </c>
      <c r="AB370" s="1">
        <f t="shared" si="107"/>
        <v>0.16475436261295176</v>
      </c>
      <c r="AC370" s="1">
        <f t="shared" si="107"/>
        <v>0.11394735626595291</v>
      </c>
      <c r="AD370" s="1">
        <f t="shared" si="107"/>
        <v>4.7020055209529912E-2</v>
      </c>
      <c r="AE370" s="1">
        <f t="shared" si="107"/>
        <v>2.9904037566578806E-2</v>
      </c>
      <c r="AF370" s="1">
        <f t="shared" si="107"/>
        <v>1.3090831052306299E-2</v>
      </c>
      <c r="AG370" s="1">
        <f t="shared" si="107"/>
        <v>7.0590323653775553E-3</v>
      </c>
      <c r="AH370" s="1">
        <f t="shared" si="107"/>
        <v>5.5234601477061615E-3</v>
      </c>
    </row>
    <row r="371" spans="1:34" x14ac:dyDescent="0.2">
      <c r="A371">
        <v>6205000</v>
      </c>
      <c r="B371">
        <v>685000</v>
      </c>
      <c r="C371">
        <v>28.1597014185208</v>
      </c>
      <c r="E371">
        <f t="shared" si="96"/>
        <v>115.52170042031065</v>
      </c>
      <c r="F371">
        <f t="shared" si="97"/>
        <v>0</v>
      </c>
      <c r="G371">
        <f t="shared" si="98"/>
        <v>7.4932954106484689E-5</v>
      </c>
      <c r="H371">
        <f t="shared" si="99"/>
        <v>9.3020864290479319E-3</v>
      </c>
      <c r="K371" s="1">
        <f t="shared" si="108"/>
        <v>6.2229999999999999</v>
      </c>
      <c r="L371" s="1">
        <f t="shared" si="106"/>
        <v>5.9939999999999998</v>
      </c>
      <c r="M371" s="1">
        <f t="shared" si="106"/>
        <v>4.8959999999999999</v>
      </c>
      <c r="N371" s="1">
        <f t="shared" si="106"/>
        <v>3.577</v>
      </c>
      <c r="O371" s="1">
        <f t="shared" si="106"/>
        <v>1.8220000000000001</v>
      </c>
      <c r="P371" s="1">
        <f t="shared" si="106"/>
        <v>1.0960000000000001</v>
      </c>
      <c r="Q371" s="1">
        <f t="shared" si="106"/>
        <v>0.54908125126511309</v>
      </c>
      <c r="R371" s="1">
        <f t="shared" si="106"/>
        <v>0.33780532630721138</v>
      </c>
      <c r="S371" s="1">
        <f t="shared" si="106"/>
        <v>0.20866140154767393</v>
      </c>
      <c r="T371" s="1">
        <f t="shared" si="106"/>
        <v>0.12880076019258646</v>
      </c>
      <c r="U371" s="1">
        <f t="shared" si="106"/>
        <v>7.0813710058582349E-2</v>
      </c>
      <c r="X371" s="1">
        <f t="shared" si="109"/>
        <v>0.49102953068018224</v>
      </c>
      <c r="Y371" s="1">
        <f t="shared" si="107"/>
        <v>0.37967091013139259</v>
      </c>
      <c r="Z371" s="1">
        <f t="shared" si="107"/>
        <v>0.2954657340538831</v>
      </c>
      <c r="AA371" s="1">
        <f t="shared" si="107"/>
        <v>0.22457292802116643</v>
      </c>
      <c r="AB371" s="1">
        <f t="shared" si="107"/>
        <v>0.16475436261295176</v>
      </c>
      <c r="AC371" s="1">
        <f t="shared" si="107"/>
        <v>0.11394735626595291</v>
      </c>
      <c r="AD371" s="1">
        <f t="shared" si="107"/>
        <v>4.4660134555134352E-2</v>
      </c>
      <c r="AE371" s="1">
        <f t="shared" si="107"/>
        <v>2.8440055309997866E-2</v>
      </c>
      <c r="AF371" s="1">
        <f t="shared" si="107"/>
        <v>1.2109489496319058E-2</v>
      </c>
      <c r="AG371" s="1">
        <f t="shared" si="107"/>
        <v>6.5086014056908708E-3</v>
      </c>
      <c r="AH371" s="1">
        <f t="shared" si="107"/>
        <v>5.2640235873751533E-3</v>
      </c>
    </row>
    <row r="372" spans="1:34" x14ac:dyDescent="0.2">
      <c r="A372">
        <v>6205000</v>
      </c>
      <c r="B372">
        <v>695000</v>
      </c>
      <c r="C372">
        <v>27.927536204241299</v>
      </c>
      <c r="E372">
        <f t="shared" si="96"/>
        <v>125.28887926707623</v>
      </c>
      <c r="F372">
        <f t="shared" si="97"/>
        <v>0</v>
      </c>
      <c r="G372">
        <f t="shared" si="98"/>
        <v>6.3705209928546552E-5</v>
      </c>
      <c r="H372">
        <f t="shared" si="99"/>
        <v>7.8430872293425175E-3</v>
      </c>
      <c r="K372" s="1">
        <f t="shared" si="108"/>
        <v>6.2229999999999999</v>
      </c>
      <c r="L372" s="1">
        <f t="shared" si="106"/>
        <v>5.9939999999999998</v>
      </c>
      <c r="M372" s="1">
        <f t="shared" si="106"/>
        <v>4.8959999999999999</v>
      </c>
      <c r="N372" s="1">
        <f t="shared" si="106"/>
        <v>3.577</v>
      </c>
      <c r="O372" s="1">
        <f t="shared" si="106"/>
        <v>1.8220000000000001</v>
      </c>
      <c r="P372" s="1">
        <f t="shared" si="106"/>
        <v>1.0960000000000001</v>
      </c>
      <c r="Q372" s="1">
        <f t="shared" si="106"/>
        <v>0.54134550632532019</v>
      </c>
      <c r="R372" s="1">
        <f t="shared" si="106"/>
        <v>0.33137202821952638</v>
      </c>
      <c r="S372" s="1">
        <f t="shared" si="106"/>
        <v>0.20415275308636599</v>
      </c>
      <c r="T372" s="1">
        <f t="shared" si="106"/>
        <v>0.12565956484338481</v>
      </c>
      <c r="U372" s="1">
        <f t="shared" si="106"/>
        <v>6.9592985361900742E-2</v>
      </c>
      <c r="X372" s="1">
        <f t="shared" si="109"/>
        <v>0.49102953068018224</v>
      </c>
      <c r="Y372" s="1">
        <f t="shared" si="107"/>
        <v>0.37967091013139259</v>
      </c>
      <c r="Z372" s="1">
        <f t="shared" si="107"/>
        <v>0.2954657340538831</v>
      </c>
      <c r="AA372" s="1">
        <f t="shared" si="107"/>
        <v>0.22457292802116643</v>
      </c>
      <c r="AB372" s="1">
        <f t="shared" si="107"/>
        <v>0.16475436261295176</v>
      </c>
      <c r="AC372" s="1">
        <f t="shared" si="107"/>
        <v>0.11394735626595291</v>
      </c>
      <c r="AD372" s="1">
        <f t="shared" si="107"/>
        <v>4.3237259680535649E-2</v>
      </c>
      <c r="AE372" s="1">
        <f t="shared" si="107"/>
        <v>2.7560627729003695E-2</v>
      </c>
      <c r="AF372" s="1">
        <f t="shared" si="107"/>
        <v>1.1508479221997804E-2</v>
      </c>
      <c r="AG372" s="1">
        <f t="shared" si="107"/>
        <v>6.1700962847718024E-3</v>
      </c>
      <c r="AH372" s="1">
        <f t="shared" si="107"/>
        <v>5.1079556694408326E-3</v>
      </c>
    </row>
    <row r="373" spans="1:34" x14ac:dyDescent="0.2">
      <c r="A373">
        <v>6205000</v>
      </c>
      <c r="B373">
        <v>705000</v>
      </c>
      <c r="C373">
        <v>28.054022843810301</v>
      </c>
      <c r="E373">
        <f t="shared" si="96"/>
        <v>135.09013016501243</v>
      </c>
      <c r="F373">
        <f t="shared" si="97"/>
        <v>0</v>
      </c>
      <c r="G373">
        <f t="shared" si="98"/>
        <v>5.4796492416989476E-5</v>
      </c>
      <c r="H373">
        <f t="shared" si="99"/>
        <v>6.776842252696696E-3</v>
      </c>
      <c r="K373" s="1">
        <f t="shared" si="108"/>
        <v>6.2229999999999999</v>
      </c>
      <c r="L373" s="1">
        <f t="shared" si="106"/>
        <v>5.9939999999999998</v>
      </c>
      <c r="M373" s="1">
        <f t="shared" si="106"/>
        <v>4.8959999999999999</v>
      </c>
      <c r="N373" s="1">
        <f t="shared" si="106"/>
        <v>3.577</v>
      </c>
      <c r="O373" s="1">
        <f t="shared" si="106"/>
        <v>1.8220000000000001</v>
      </c>
      <c r="P373" s="1">
        <f t="shared" si="106"/>
        <v>1.0960000000000001</v>
      </c>
      <c r="Q373" s="1">
        <f t="shared" si="106"/>
        <v>0.54556004115575929</v>
      </c>
      <c r="R373" s="1">
        <f t="shared" si="106"/>
        <v>0.33487697300198338</v>
      </c>
      <c r="S373" s="1">
        <f t="shared" si="106"/>
        <v>0.20660912362679601</v>
      </c>
      <c r="T373" s="1">
        <f t="shared" si="106"/>
        <v>0.1273709290767534</v>
      </c>
      <c r="U373" s="1">
        <f t="shared" si="106"/>
        <v>7.0258052112754557E-2</v>
      </c>
      <c r="X373" s="1">
        <f t="shared" si="109"/>
        <v>0.49102953068018224</v>
      </c>
      <c r="Y373" s="1">
        <f t="shared" si="107"/>
        <v>0.37967091013139259</v>
      </c>
      <c r="Z373" s="1">
        <f t="shared" si="107"/>
        <v>0.2954657340538831</v>
      </c>
      <c r="AA373" s="1">
        <f t="shared" si="107"/>
        <v>0.22457292802116643</v>
      </c>
      <c r="AB373" s="1">
        <f t="shared" si="107"/>
        <v>0.16475436261295176</v>
      </c>
      <c r="AC373" s="1">
        <f t="shared" si="107"/>
        <v>0.11394735626595291</v>
      </c>
      <c r="AD373" s="1">
        <f t="shared" si="107"/>
        <v>4.3993271259847179E-2</v>
      </c>
      <c r="AE373" s="1">
        <f t="shared" si="107"/>
        <v>2.8027520624626986E-2</v>
      </c>
      <c r="AF373" s="1">
        <f t="shared" si="107"/>
        <v>1.182869387424707E-2</v>
      </c>
      <c r="AG373" s="1">
        <f t="shared" si="107"/>
        <v>6.3506043808629368E-3</v>
      </c>
      <c r="AH373" s="1">
        <f t="shared" si="107"/>
        <v>5.1908451899412185E-3</v>
      </c>
    </row>
    <row r="374" spans="1:34" x14ac:dyDescent="0.2">
      <c r="A374">
        <v>6205000</v>
      </c>
      <c r="B374">
        <v>715000</v>
      </c>
      <c r="C374">
        <v>27.4614457969206</v>
      </c>
      <c r="E374">
        <f t="shared" si="96"/>
        <v>144.9185401113329</v>
      </c>
      <c r="F374">
        <f t="shared" si="97"/>
        <v>0</v>
      </c>
      <c r="G374">
        <f t="shared" si="98"/>
        <v>4.7615911163514116E-5</v>
      </c>
      <c r="H374">
        <f t="shared" si="99"/>
        <v>5.7644113964499194E-3</v>
      </c>
      <c r="K374" s="1">
        <f t="shared" si="108"/>
        <v>6.2229999999999999</v>
      </c>
      <c r="L374" s="1">
        <f t="shared" ref="L374:U383" si="110">L$2+L$3*$C374</f>
        <v>5.9939999999999998</v>
      </c>
      <c r="M374" s="1">
        <f t="shared" si="110"/>
        <v>4.8959999999999999</v>
      </c>
      <c r="N374" s="1">
        <f t="shared" si="110"/>
        <v>3.577</v>
      </c>
      <c r="O374" s="1">
        <f t="shared" si="110"/>
        <v>1.8220000000000001</v>
      </c>
      <c r="P374" s="1">
        <f t="shared" si="110"/>
        <v>1.0960000000000001</v>
      </c>
      <c r="Q374" s="1">
        <f t="shared" si="110"/>
        <v>0.5258153739533945</v>
      </c>
      <c r="R374" s="1">
        <f t="shared" si="110"/>
        <v>0.31845666303266973</v>
      </c>
      <c r="S374" s="1">
        <f t="shared" si="110"/>
        <v>0.19510127737619803</v>
      </c>
      <c r="T374" s="1">
        <f t="shared" si="110"/>
        <v>0.11935336163233573</v>
      </c>
      <c r="U374" s="1">
        <f t="shared" si="110"/>
        <v>6.7142282000208511E-2</v>
      </c>
      <c r="X374" s="1">
        <f t="shared" si="109"/>
        <v>0.49102953068018224</v>
      </c>
      <c r="Y374" s="1">
        <f t="shared" ref="Y374:AH383" si="111">SQRT(Y$2+2*Y$3*$C374+Y$4*$C374^2+Y$5)</f>
        <v>0.37967091013139259</v>
      </c>
      <c r="Z374" s="1">
        <f t="shared" si="111"/>
        <v>0.2954657340538831</v>
      </c>
      <c r="AA374" s="1">
        <f t="shared" si="111"/>
        <v>0.22457292802116643</v>
      </c>
      <c r="AB374" s="1">
        <f t="shared" si="111"/>
        <v>0.16475436261295176</v>
      </c>
      <c r="AC374" s="1">
        <f t="shared" si="111"/>
        <v>0.11394735626595291</v>
      </c>
      <c r="AD374" s="1">
        <f t="shared" si="111"/>
        <v>4.0886670628770237E-2</v>
      </c>
      <c r="AE374" s="1">
        <f t="shared" si="111"/>
        <v>2.6116729883758863E-2</v>
      </c>
      <c r="AF374" s="1">
        <f t="shared" si="111"/>
        <v>1.0501963151760248E-2</v>
      </c>
      <c r="AG374" s="1">
        <f t="shared" si="111"/>
        <v>5.5996899169870147E-3</v>
      </c>
      <c r="AH374" s="1">
        <f t="shared" si="111"/>
        <v>4.8506855103126086E-3</v>
      </c>
    </row>
    <row r="375" spans="1:34" x14ac:dyDescent="0.2">
      <c r="A375">
        <v>6205000</v>
      </c>
      <c r="B375">
        <v>725000</v>
      </c>
      <c r="C375">
        <v>27.661971857849998</v>
      </c>
      <c r="E375">
        <f t="shared" si="96"/>
        <v>154.76893508711623</v>
      </c>
      <c r="F375">
        <f t="shared" si="97"/>
        <v>0</v>
      </c>
      <c r="G375">
        <f t="shared" si="98"/>
        <v>4.1747686283151271E-5</v>
      </c>
      <c r="H375">
        <f t="shared" si="99"/>
        <v>5.0909052820318091E-3</v>
      </c>
      <c r="K375" s="1">
        <f t="shared" si="108"/>
        <v>6.2229999999999999</v>
      </c>
      <c r="L375" s="1">
        <f t="shared" si="110"/>
        <v>5.9939999999999998</v>
      </c>
      <c r="M375" s="1">
        <f t="shared" si="110"/>
        <v>4.8959999999999999</v>
      </c>
      <c r="N375" s="1">
        <f t="shared" si="110"/>
        <v>3.577</v>
      </c>
      <c r="O375" s="1">
        <f t="shared" si="110"/>
        <v>1.8220000000000001</v>
      </c>
      <c r="P375" s="1">
        <f t="shared" si="110"/>
        <v>1.0960000000000001</v>
      </c>
      <c r="Q375" s="1">
        <f t="shared" si="110"/>
        <v>0.53249690230356206</v>
      </c>
      <c r="R375" s="1">
        <f t="shared" si="110"/>
        <v>0.3240132401810234</v>
      </c>
      <c r="S375" s="1">
        <f t="shared" si="110"/>
        <v>0.19899549347944695</v>
      </c>
      <c r="T375" s="1">
        <f t="shared" si="110"/>
        <v>0.12206647923671049</v>
      </c>
      <c r="U375" s="1">
        <f t="shared" si="110"/>
        <v>6.8196648028575294E-2</v>
      </c>
      <c r="X375" s="1">
        <f t="shared" si="109"/>
        <v>0.49102953068018224</v>
      </c>
      <c r="Y375" s="1">
        <f t="shared" si="111"/>
        <v>0.37967091013139259</v>
      </c>
      <c r="Z375" s="1">
        <f t="shared" si="111"/>
        <v>0.2954657340538831</v>
      </c>
      <c r="AA375" s="1">
        <f t="shared" si="111"/>
        <v>0.22457292802116643</v>
      </c>
      <c r="AB375" s="1">
        <f t="shared" si="111"/>
        <v>0.16475436261295176</v>
      </c>
      <c r="AC375" s="1">
        <f t="shared" si="111"/>
        <v>0.11394735626595291</v>
      </c>
      <c r="AD375" s="1">
        <f t="shared" si="111"/>
        <v>4.1809876249939398E-2</v>
      </c>
      <c r="AE375" s="1">
        <f t="shared" si="111"/>
        <v>2.6682060622147685E-2</v>
      </c>
      <c r="AF375" s="1">
        <f t="shared" si="111"/>
        <v>1.0898834505837054E-2</v>
      </c>
      <c r="AG375" s="1">
        <f t="shared" si="111"/>
        <v>5.8252543086281224E-3</v>
      </c>
      <c r="AH375" s="1">
        <f t="shared" si="111"/>
        <v>4.9516565655009313E-3</v>
      </c>
    </row>
    <row r="376" spans="1:34" x14ac:dyDescent="0.2">
      <c r="A376">
        <v>6215000</v>
      </c>
      <c r="B376">
        <v>445000</v>
      </c>
      <c r="C376">
        <v>24.9651683635926</v>
      </c>
      <c r="E376">
        <f t="shared" si="96"/>
        <v>128.37501029405996</v>
      </c>
      <c r="F376">
        <f t="shared" si="97"/>
        <v>0</v>
      </c>
      <c r="G376">
        <f t="shared" si="98"/>
        <v>6.0679084140107614E-5</v>
      </c>
      <c r="H376">
        <f t="shared" si="99"/>
        <v>6.6781010590187869E-3</v>
      </c>
      <c r="K376" s="1">
        <f t="shared" si="108"/>
        <v>6.2229999999999999</v>
      </c>
      <c r="L376" s="1">
        <f t="shared" si="110"/>
        <v>5.9939999999999998</v>
      </c>
      <c r="M376" s="1">
        <f t="shared" si="110"/>
        <v>4.8959999999999999</v>
      </c>
      <c r="N376" s="1">
        <f t="shared" si="110"/>
        <v>3.577</v>
      </c>
      <c r="O376" s="1">
        <f t="shared" si="110"/>
        <v>1.8220000000000001</v>
      </c>
      <c r="P376" s="1">
        <f t="shared" si="110"/>
        <v>1.0960000000000001</v>
      </c>
      <c r="Q376" s="1">
        <f t="shared" si="110"/>
        <v>0.44263940987490547</v>
      </c>
      <c r="R376" s="1">
        <f t="shared" si="110"/>
        <v>0.2492848153551509</v>
      </c>
      <c r="S376" s="1">
        <f t="shared" si="110"/>
        <v>0.14662356962096829</v>
      </c>
      <c r="T376" s="1">
        <f t="shared" si="110"/>
        <v>8.5578727959407908E-2</v>
      </c>
      <c r="U376" s="1">
        <f t="shared" si="110"/>
        <v>5.4016855255769894E-2</v>
      </c>
      <c r="X376" s="1">
        <f t="shared" si="109"/>
        <v>0.49102953068018224</v>
      </c>
      <c r="Y376" s="1">
        <f t="shared" si="111"/>
        <v>0.37967091013139259</v>
      </c>
      <c r="Z376" s="1">
        <f t="shared" si="111"/>
        <v>0.2954657340538831</v>
      </c>
      <c r="AA376" s="1">
        <f t="shared" si="111"/>
        <v>0.22457292802116643</v>
      </c>
      <c r="AB376" s="1">
        <f t="shared" si="111"/>
        <v>0.16475436261295176</v>
      </c>
      <c r="AC376" s="1">
        <f t="shared" si="111"/>
        <v>0.11394735626595291</v>
      </c>
      <c r="AD376" s="1">
        <f t="shared" si="111"/>
        <v>4.271635016737093E-2</v>
      </c>
      <c r="AE376" s="1">
        <f t="shared" si="111"/>
        <v>2.7431014950643463E-2</v>
      </c>
      <c r="AF376" s="1">
        <f t="shared" si="111"/>
        <v>1.1651886765560603E-2</v>
      </c>
      <c r="AG376" s="1">
        <f t="shared" si="111"/>
        <v>6.2153610997696031E-3</v>
      </c>
      <c r="AH376" s="1">
        <f t="shared" si="111"/>
        <v>5.0430865470142373E-3</v>
      </c>
    </row>
    <row r="377" spans="1:34" x14ac:dyDescent="0.2">
      <c r="A377">
        <v>6215000</v>
      </c>
      <c r="B377">
        <v>455000</v>
      </c>
      <c r="C377">
        <v>25.2952940996955</v>
      </c>
      <c r="E377">
        <f t="shared" si="96"/>
        <v>118.45751672224098</v>
      </c>
      <c r="F377">
        <f t="shared" si="97"/>
        <v>0</v>
      </c>
      <c r="G377">
        <f t="shared" si="98"/>
        <v>7.1264747680460514E-5</v>
      </c>
      <c r="H377">
        <f t="shared" si="99"/>
        <v>7.9468306016107128E-3</v>
      </c>
      <c r="K377" s="1">
        <f t="shared" si="108"/>
        <v>6.2229999999999999</v>
      </c>
      <c r="L377" s="1">
        <f t="shared" si="110"/>
        <v>5.9939999999999998</v>
      </c>
      <c r="M377" s="1">
        <f t="shared" si="110"/>
        <v>4.8959999999999999</v>
      </c>
      <c r="N377" s="1">
        <f t="shared" si="110"/>
        <v>3.577</v>
      </c>
      <c r="O377" s="1">
        <f t="shared" si="110"/>
        <v>1.8220000000000001</v>
      </c>
      <c r="P377" s="1">
        <f t="shared" si="110"/>
        <v>1.0960000000000001</v>
      </c>
      <c r="Q377" s="1">
        <f t="shared" si="110"/>
        <v>0.45363919940185415</v>
      </c>
      <c r="R377" s="1">
        <f t="shared" si="110"/>
        <v>0.25843259950256225</v>
      </c>
      <c r="S377" s="1">
        <f t="shared" si="110"/>
        <v>0.1530346114160866</v>
      </c>
      <c r="T377" s="1">
        <f t="shared" si="110"/>
        <v>9.0045329168880139E-2</v>
      </c>
      <c r="U377" s="1">
        <f t="shared" si="110"/>
        <v>5.5752656376198931E-2</v>
      </c>
      <c r="X377" s="1">
        <f t="shared" si="109"/>
        <v>0.49102953068018224</v>
      </c>
      <c r="Y377" s="1">
        <f t="shared" si="111"/>
        <v>0.37967091013139259</v>
      </c>
      <c r="Z377" s="1">
        <f t="shared" si="111"/>
        <v>0.2954657340538831</v>
      </c>
      <c r="AA377" s="1">
        <f t="shared" si="111"/>
        <v>0.22457292802116643</v>
      </c>
      <c r="AB377" s="1">
        <f t="shared" si="111"/>
        <v>0.16475436261295176</v>
      </c>
      <c r="AC377" s="1">
        <f t="shared" si="111"/>
        <v>0.11394735626595291</v>
      </c>
      <c r="AD377" s="1">
        <f t="shared" si="111"/>
        <v>4.1076171433701868E-2</v>
      </c>
      <c r="AE377" s="1">
        <f t="shared" si="111"/>
        <v>2.6385733735221632E-2</v>
      </c>
      <c r="AF377" s="1">
        <f t="shared" si="111"/>
        <v>1.0883937251064098E-2</v>
      </c>
      <c r="AG377" s="1">
        <f t="shared" si="111"/>
        <v>5.7869019295196484E-3</v>
      </c>
      <c r="AH377" s="1">
        <f t="shared" si="111"/>
        <v>4.8651791750997124E-3</v>
      </c>
    </row>
    <row r="378" spans="1:34" x14ac:dyDescent="0.2">
      <c r="A378">
        <v>6215000</v>
      </c>
      <c r="B378">
        <v>465000</v>
      </c>
      <c r="C378">
        <v>25.853846164850101</v>
      </c>
      <c r="E378">
        <f t="shared" si="96"/>
        <v>108.55516232773087</v>
      </c>
      <c r="F378">
        <f t="shared" si="97"/>
        <v>0</v>
      </c>
      <c r="G378">
        <f t="shared" si="98"/>
        <v>8.48592204388638E-5</v>
      </c>
      <c r="H378">
        <f t="shared" si="99"/>
        <v>9.6717189667413911E-3</v>
      </c>
      <c r="K378" s="1">
        <f t="shared" si="108"/>
        <v>6.2229999999999999</v>
      </c>
      <c r="L378" s="1">
        <f t="shared" si="110"/>
        <v>5.9939999999999998</v>
      </c>
      <c r="M378" s="1">
        <f t="shared" si="110"/>
        <v>4.8959999999999999</v>
      </c>
      <c r="N378" s="1">
        <f t="shared" si="110"/>
        <v>3.577</v>
      </c>
      <c r="O378" s="1">
        <f t="shared" si="110"/>
        <v>1.8220000000000001</v>
      </c>
      <c r="P378" s="1">
        <f t="shared" si="110"/>
        <v>1.0960000000000001</v>
      </c>
      <c r="Q378" s="1">
        <f t="shared" si="110"/>
        <v>0.47225015421280547</v>
      </c>
      <c r="R378" s="1">
        <f t="shared" si="110"/>
        <v>0.27391007722799621</v>
      </c>
      <c r="S378" s="1">
        <f t="shared" si="110"/>
        <v>0.1638816925213889</v>
      </c>
      <c r="T378" s="1">
        <f t="shared" si="110"/>
        <v>9.7602538610421896E-2</v>
      </c>
      <c r="U378" s="1">
        <f t="shared" si="110"/>
        <v>5.8689523134781832E-2</v>
      </c>
      <c r="X378" s="1">
        <f t="shared" si="109"/>
        <v>0.49102953068018224</v>
      </c>
      <c r="Y378" s="1">
        <f t="shared" si="111"/>
        <v>0.37967091013139259</v>
      </c>
      <c r="Z378" s="1">
        <f t="shared" si="111"/>
        <v>0.2954657340538831</v>
      </c>
      <c r="AA378" s="1">
        <f t="shared" si="111"/>
        <v>0.22457292802116643</v>
      </c>
      <c r="AB378" s="1">
        <f t="shared" si="111"/>
        <v>0.16475436261295176</v>
      </c>
      <c r="AC378" s="1">
        <f t="shared" si="111"/>
        <v>0.11394735626595291</v>
      </c>
      <c r="AD378" s="1">
        <f t="shared" si="111"/>
        <v>3.9192811098670649E-2</v>
      </c>
      <c r="AE378" s="1">
        <f t="shared" si="111"/>
        <v>2.5171733978375393E-2</v>
      </c>
      <c r="AF378" s="1">
        <f t="shared" si="111"/>
        <v>9.9424893168842642E-3</v>
      </c>
      <c r="AG378" s="1">
        <f t="shared" si="111"/>
        <v>5.2620600544237396E-3</v>
      </c>
      <c r="AH378" s="1">
        <f t="shared" si="111"/>
        <v>4.6622243248653338E-3</v>
      </c>
    </row>
    <row r="379" spans="1:34" x14ac:dyDescent="0.2">
      <c r="A379">
        <v>6215000</v>
      </c>
      <c r="B379">
        <v>475000</v>
      </c>
      <c r="C379">
        <v>25.035199996948201</v>
      </c>
      <c r="E379">
        <f t="shared" si="96"/>
        <v>98.672505126808247</v>
      </c>
      <c r="F379">
        <f t="shared" si="97"/>
        <v>0</v>
      </c>
      <c r="G379">
        <f t="shared" si="98"/>
        <v>1.0270880855149859E-4</v>
      </c>
      <c r="H379">
        <f t="shared" si="99"/>
        <v>1.1335435941140245E-2</v>
      </c>
      <c r="K379" s="1">
        <f t="shared" si="108"/>
        <v>6.2229999999999999</v>
      </c>
      <c r="L379" s="1">
        <f t="shared" si="110"/>
        <v>5.9939999999999998</v>
      </c>
      <c r="M379" s="1">
        <f t="shared" si="110"/>
        <v>4.8959999999999999</v>
      </c>
      <c r="N379" s="1">
        <f t="shared" si="110"/>
        <v>3.577</v>
      </c>
      <c r="O379" s="1">
        <f t="shared" si="110"/>
        <v>1.8220000000000001</v>
      </c>
      <c r="P379" s="1">
        <f t="shared" si="110"/>
        <v>1.0960000000000001</v>
      </c>
      <c r="Q379" s="1">
        <f t="shared" si="110"/>
        <v>0.44497286389831414</v>
      </c>
      <c r="R379" s="1">
        <f t="shared" si="110"/>
        <v>0.25122539191543458</v>
      </c>
      <c r="S379" s="1">
        <f t="shared" si="110"/>
        <v>0.14798358394073408</v>
      </c>
      <c r="T379" s="1">
        <f t="shared" si="110"/>
        <v>8.6526255958709164E-2</v>
      </c>
      <c r="U379" s="1">
        <f t="shared" si="110"/>
        <v>5.4385081583953623E-2</v>
      </c>
      <c r="X379" s="1">
        <f t="shared" si="109"/>
        <v>0.49102953068018224</v>
      </c>
      <c r="Y379" s="1">
        <f t="shared" si="111"/>
        <v>0.37967091013139259</v>
      </c>
      <c r="Z379" s="1">
        <f t="shared" si="111"/>
        <v>0.2954657340538831</v>
      </c>
      <c r="AA379" s="1">
        <f t="shared" si="111"/>
        <v>0.22457292802116643</v>
      </c>
      <c r="AB379" s="1">
        <f t="shared" si="111"/>
        <v>0.16475436261295176</v>
      </c>
      <c r="AC379" s="1">
        <f t="shared" si="111"/>
        <v>0.11394735626595291</v>
      </c>
      <c r="AD379" s="1">
        <f t="shared" si="111"/>
        <v>4.233847281163497E-2</v>
      </c>
      <c r="AE379" s="1">
        <f t="shared" si="111"/>
        <v>2.7190648089629958E-2</v>
      </c>
      <c r="AF379" s="1">
        <f t="shared" si="111"/>
        <v>1.1477811161580108E-2</v>
      </c>
      <c r="AG379" s="1">
        <f t="shared" si="111"/>
        <v>6.1182778196785092E-3</v>
      </c>
      <c r="AH379" s="1">
        <f t="shared" si="111"/>
        <v>5.00202859938257E-3</v>
      </c>
    </row>
    <row r="380" spans="1:34" x14ac:dyDescent="0.2">
      <c r="A380">
        <v>6215000</v>
      </c>
      <c r="B380">
        <v>485000</v>
      </c>
      <c r="C380">
        <v>24.5850877929152</v>
      </c>
      <c r="E380">
        <f t="shared" si="96"/>
        <v>88.816120541262109</v>
      </c>
      <c r="F380">
        <f t="shared" si="97"/>
        <v>0</v>
      </c>
      <c r="G380">
        <f t="shared" si="98"/>
        <v>1.2676997397610701E-4</v>
      </c>
      <c r="H380">
        <f t="shared" si="99"/>
        <v>1.3739395813974304E-2</v>
      </c>
      <c r="K380" s="1">
        <f t="shared" si="108"/>
        <v>6.2229999999999999</v>
      </c>
      <c r="L380" s="1">
        <f t="shared" si="110"/>
        <v>5.9939999999999998</v>
      </c>
      <c r="M380" s="1">
        <f t="shared" si="110"/>
        <v>4.8959999999999999</v>
      </c>
      <c r="N380" s="1">
        <f t="shared" si="110"/>
        <v>3.577</v>
      </c>
      <c r="O380" s="1">
        <f t="shared" si="110"/>
        <v>1.8220000000000001</v>
      </c>
      <c r="P380" s="1">
        <f t="shared" si="110"/>
        <v>1.0960000000000001</v>
      </c>
      <c r="Q380" s="1">
        <f t="shared" si="110"/>
        <v>0.42997512525993453</v>
      </c>
      <c r="R380" s="1">
        <f t="shared" si="110"/>
        <v>0.2387527827416801</v>
      </c>
      <c r="S380" s="1">
        <f t="shared" si="110"/>
        <v>0.13924240493841317</v>
      </c>
      <c r="T380" s="1">
        <f t="shared" si="110"/>
        <v>8.0436237838142688E-2</v>
      </c>
      <c r="U380" s="1">
        <f t="shared" si="110"/>
        <v>5.201839161514811E-2</v>
      </c>
      <c r="X380" s="1">
        <f t="shared" si="109"/>
        <v>0.49102953068018224</v>
      </c>
      <c r="Y380" s="1">
        <f t="shared" si="111"/>
        <v>0.37967091013139259</v>
      </c>
      <c r="Z380" s="1">
        <f t="shared" si="111"/>
        <v>0.2954657340538831</v>
      </c>
      <c r="AA380" s="1">
        <f t="shared" si="111"/>
        <v>0.22457292802116643</v>
      </c>
      <c r="AB380" s="1">
        <f t="shared" si="111"/>
        <v>0.16475436261295176</v>
      </c>
      <c r="AC380" s="1">
        <f t="shared" si="111"/>
        <v>0.11394735626595291</v>
      </c>
      <c r="AD380" s="1">
        <f t="shared" si="111"/>
        <v>4.5023998475595052E-2</v>
      </c>
      <c r="AE380" s="1">
        <f t="shared" si="111"/>
        <v>2.8895463775346176E-2</v>
      </c>
      <c r="AF380" s="1">
        <f t="shared" si="111"/>
        <v>1.2686713408442216E-2</v>
      </c>
      <c r="AG380" s="1">
        <f t="shared" si="111"/>
        <v>6.7918627893370481E-3</v>
      </c>
      <c r="AH380" s="1">
        <f t="shared" si="111"/>
        <v>5.2945812271301207E-3</v>
      </c>
    </row>
    <row r="381" spans="1:34" x14ac:dyDescent="0.2">
      <c r="A381">
        <v>6215000</v>
      </c>
      <c r="B381">
        <v>495000</v>
      </c>
      <c r="C381">
        <v>25.4706421073424</v>
      </c>
      <c r="E381">
        <f t="shared" si="96"/>
        <v>78.995843359002137</v>
      </c>
      <c r="F381">
        <f t="shared" si="97"/>
        <v>0</v>
      </c>
      <c r="G381">
        <f t="shared" si="98"/>
        <v>1.6024759489240321E-4</v>
      </c>
      <c r="H381">
        <f t="shared" si="99"/>
        <v>1.799330261575113E-2</v>
      </c>
      <c r="K381" s="1">
        <f t="shared" si="108"/>
        <v>6.2229999999999999</v>
      </c>
      <c r="L381" s="1">
        <f t="shared" si="110"/>
        <v>5.9939999999999998</v>
      </c>
      <c r="M381" s="1">
        <f t="shared" si="110"/>
        <v>4.8959999999999999</v>
      </c>
      <c r="N381" s="1">
        <f t="shared" si="110"/>
        <v>3.577</v>
      </c>
      <c r="O381" s="1">
        <f t="shared" si="110"/>
        <v>1.8220000000000001</v>
      </c>
      <c r="P381" s="1">
        <f t="shared" si="110"/>
        <v>1.0960000000000001</v>
      </c>
      <c r="Q381" s="1">
        <f t="shared" si="110"/>
        <v>0.45948179501664888</v>
      </c>
      <c r="R381" s="1">
        <f t="shared" si="110"/>
        <v>0.26329149279445785</v>
      </c>
      <c r="S381" s="1">
        <f t="shared" si="110"/>
        <v>0.1564398697245894</v>
      </c>
      <c r="T381" s="1">
        <f t="shared" si="110"/>
        <v>9.2417787712342714E-2</v>
      </c>
      <c r="U381" s="1">
        <f t="shared" si="110"/>
        <v>5.6674636200406317E-2</v>
      </c>
      <c r="X381" s="1">
        <f t="shared" si="109"/>
        <v>0.49102953068018224</v>
      </c>
      <c r="Y381" s="1">
        <f t="shared" si="111"/>
        <v>0.37967091013139259</v>
      </c>
      <c r="Z381" s="1">
        <f t="shared" si="111"/>
        <v>0.2954657340538831</v>
      </c>
      <c r="AA381" s="1">
        <f t="shared" si="111"/>
        <v>0.22457292802116643</v>
      </c>
      <c r="AB381" s="1">
        <f t="shared" si="111"/>
        <v>0.16475436261295176</v>
      </c>
      <c r="AC381" s="1">
        <f t="shared" si="111"/>
        <v>0.11394735626595291</v>
      </c>
      <c r="AD381" s="1">
        <f t="shared" si="111"/>
        <v>4.0358143877239044E-2</v>
      </c>
      <c r="AE381" s="1">
        <f t="shared" si="111"/>
        <v>2.5925785273104417E-2</v>
      </c>
      <c r="AF381" s="1">
        <f t="shared" si="111"/>
        <v>1.0535425556443117E-2</v>
      </c>
      <c r="AG381" s="1">
        <f t="shared" si="111"/>
        <v>5.5923995126165651E-3</v>
      </c>
      <c r="AH381" s="1">
        <f t="shared" si="111"/>
        <v>4.7875835162838193E-3</v>
      </c>
    </row>
    <row r="382" spans="1:34" x14ac:dyDescent="0.2">
      <c r="A382">
        <v>6215000</v>
      </c>
      <c r="B382">
        <v>505000</v>
      </c>
      <c r="C382">
        <v>25.791397874073301</v>
      </c>
      <c r="E382">
        <f t="shared" si="96"/>
        <v>69.227041450577673</v>
      </c>
      <c r="F382">
        <f t="shared" si="97"/>
        <v>0</v>
      </c>
      <c r="G382">
        <f t="shared" si="98"/>
        <v>2.0866444607576826E-4</v>
      </c>
      <c r="H382">
        <f t="shared" si="99"/>
        <v>2.3724813574306426E-2</v>
      </c>
      <c r="K382" s="1">
        <f t="shared" si="108"/>
        <v>6.2229999999999999</v>
      </c>
      <c r="L382" s="1">
        <f t="shared" si="110"/>
        <v>5.9939999999999998</v>
      </c>
      <c r="M382" s="1">
        <f t="shared" si="110"/>
        <v>4.8959999999999999</v>
      </c>
      <c r="N382" s="1">
        <f t="shared" si="110"/>
        <v>3.577</v>
      </c>
      <c r="O382" s="1">
        <f t="shared" si="110"/>
        <v>1.8220000000000001</v>
      </c>
      <c r="P382" s="1">
        <f t="shared" si="110"/>
        <v>1.0960000000000001</v>
      </c>
      <c r="Q382" s="1">
        <f t="shared" si="110"/>
        <v>0.47016937716412244</v>
      </c>
      <c r="R382" s="1">
        <f t="shared" si="110"/>
        <v>0.27217963509057108</v>
      </c>
      <c r="S382" s="1">
        <f t="shared" si="110"/>
        <v>0.16266894671450355</v>
      </c>
      <c r="T382" s="1">
        <f t="shared" si="110"/>
        <v>9.6757613236211792E-2</v>
      </c>
      <c r="U382" s="1">
        <f t="shared" si="110"/>
        <v>5.836117002187742E-2</v>
      </c>
      <c r="X382" s="1">
        <f t="shared" si="109"/>
        <v>0.49102953068018224</v>
      </c>
      <c r="Y382" s="1">
        <f t="shared" si="111"/>
        <v>0.37967091013139259</v>
      </c>
      <c r="Z382" s="1">
        <f t="shared" si="111"/>
        <v>0.2954657340538831</v>
      </c>
      <c r="AA382" s="1">
        <f t="shared" si="111"/>
        <v>0.22457292802116643</v>
      </c>
      <c r="AB382" s="1">
        <f t="shared" si="111"/>
        <v>0.16475436261295176</v>
      </c>
      <c r="AC382" s="1">
        <f t="shared" si="111"/>
        <v>0.11394735626595291</v>
      </c>
      <c r="AD382" s="1">
        <f t="shared" si="111"/>
        <v>3.9343368975409937E-2</v>
      </c>
      <c r="AE382" s="1">
        <f t="shared" si="111"/>
        <v>2.5270144225523667E-2</v>
      </c>
      <c r="AF382" s="1">
        <f t="shared" si="111"/>
        <v>1.0022046484578368E-2</v>
      </c>
      <c r="AG382" s="1">
        <f t="shared" si="111"/>
        <v>5.3062706388037322E-3</v>
      </c>
      <c r="AH382" s="1">
        <f t="shared" si="111"/>
        <v>4.6783609105250489E-3</v>
      </c>
    </row>
    <row r="383" spans="1:34" x14ac:dyDescent="0.2">
      <c r="A383">
        <v>6215000</v>
      </c>
      <c r="B383">
        <v>515000</v>
      </c>
      <c r="C383">
        <v>25.9864196777344</v>
      </c>
      <c r="E383">
        <f t="shared" si="96"/>
        <v>59.535059150050401</v>
      </c>
      <c r="F383">
        <f t="shared" si="97"/>
        <v>0</v>
      </c>
      <c r="G383">
        <f t="shared" si="98"/>
        <v>2.8213334706051255E-4</v>
      </c>
      <c r="H383">
        <f t="shared" si="99"/>
        <v>3.232066885128624E-2</v>
      </c>
      <c r="K383" s="1">
        <f t="shared" si="108"/>
        <v>6.2229999999999999</v>
      </c>
      <c r="L383" s="1">
        <f t="shared" si="110"/>
        <v>5.9939999999999998</v>
      </c>
      <c r="M383" s="1">
        <f t="shared" si="110"/>
        <v>4.8959999999999999</v>
      </c>
      <c r="N383" s="1">
        <f t="shared" si="110"/>
        <v>3.577</v>
      </c>
      <c r="O383" s="1">
        <f t="shared" si="110"/>
        <v>1.8220000000000001</v>
      </c>
      <c r="P383" s="1">
        <f t="shared" si="110"/>
        <v>1.0960000000000001</v>
      </c>
      <c r="Q383" s="1">
        <f t="shared" si="110"/>
        <v>0.4766675036621103</v>
      </c>
      <c r="R383" s="1">
        <f t="shared" si="110"/>
        <v>0.2775836892700202</v>
      </c>
      <c r="S383" s="1">
        <f t="shared" si="110"/>
        <v>0.16645627014160208</v>
      </c>
      <c r="T383" s="1">
        <f t="shared" si="110"/>
        <v>9.939625823974646E-2</v>
      </c>
      <c r="U383" s="1">
        <f t="shared" si="110"/>
        <v>5.9386594665527467E-2</v>
      </c>
      <c r="X383" s="1">
        <f t="shared" si="109"/>
        <v>0.49102953068018224</v>
      </c>
      <c r="Y383" s="1">
        <f t="shared" si="111"/>
        <v>0.37967091013139259</v>
      </c>
      <c r="Z383" s="1">
        <f t="shared" si="111"/>
        <v>0.2954657340538831</v>
      </c>
      <c r="AA383" s="1">
        <f t="shared" si="111"/>
        <v>0.22457292802116643</v>
      </c>
      <c r="AB383" s="1">
        <f t="shared" si="111"/>
        <v>0.16475436261295176</v>
      </c>
      <c r="AC383" s="1">
        <f t="shared" si="111"/>
        <v>0.11394735626595291</v>
      </c>
      <c r="AD383" s="1">
        <f t="shared" si="111"/>
        <v>3.89257236999365E-2</v>
      </c>
      <c r="AE383" s="1">
        <f t="shared" si="111"/>
        <v>2.4995506028536452E-2</v>
      </c>
      <c r="AF383" s="1">
        <f t="shared" si="111"/>
        <v>9.7971986820002983E-3</v>
      </c>
      <c r="AG383" s="1">
        <f t="shared" si="111"/>
        <v>5.181555802290955E-3</v>
      </c>
      <c r="AH383" s="1">
        <f t="shared" si="111"/>
        <v>4.6336796767361618E-3</v>
      </c>
    </row>
    <row r="384" spans="1:34" x14ac:dyDescent="0.2">
      <c r="A384">
        <v>6215000</v>
      </c>
      <c r="B384">
        <v>525000</v>
      </c>
      <c r="C384">
        <v>25.641463489067299</v>
      </c>
      <c r="E384">
        <f t="shared" si="96"/>
        <v>49.964620162671103</v>
      </c>
      <c r="F384">
        <f t="shared" si="97"/>
        <v>0</v>
      </c>
      <c r="G384">
        <f t="shared" si="98"/>
        <v>4.0056667879641322E-4</v>
      </c>
      <c r="H384">
        <f t="shared" si="99"/>
        <v>4.5279028389574226E-2</v>
      </c>
      <c r="K384" s="1">
        <f t="shared" si="108"/>
        <v>6.2229999999999999</v>
      </c>
      <c r="L384" s="1">
        <f t="shared" ref="L384:U393" si="112">L$2+L$3*$C384</f>
        <v>5.9939999999999998</v>
      </c>
      <c r="M384" s="1">
        <f t="shared" si="112"/>
        <v>4.8959999999999999</v>
      </c>
      <c r="N384" s="1">
        <f t="shared" si="112"/>
        <v>3.577</v>
      </c>
      <c r="O384" s="1">
        <f t="shared" si="112"/>
        <v>1.8220000000000001</v>
      </c>
      <c r="P384" s="1">
        <f t="shared" si="112"/>
        <v>1.0960000000000001</v>
      </c>
      <c r="Q384" s="1">
        <f t="shared" si="112"/>
        <v>0.46517356345572247</v>
      </c>
      <c r="R384" s="1">
        <f t="shared" si="112"/>
        <v>0.26802495328205478</v>
      </c>
      <c r="S384" s="1">
        <f t="shared" si="112"/>
        <v>0.15975722095768691</v>
      </c>
      <c r="T384" s="1">
        <f t="shared" si="112"/>
        <v>9.4729001007080593E-2</v>
      </c>
      <c r="U384" s="1">
        <f t="shared" si="112"/>
        <v>5.7572815025515853E-2</v>
      </c>
      <c r="X384" s="1">
        <f t="shared" si="109"/>
        <v>0.49102953068018224</v>
      </c>
      <c r="Y384" s="1">
        <f t="shared" ref="Y384:AH393" si="113">SQRT(Y$2+2*Y$3*$C384+Y$4*$C384^2+Y$5)</f>
        <v>0.37967091013139259</v>
      </c>
      <c r="Z384" s="1">
        <f t="shared" si="113"/>
        <v>0.2954657340538831</v>
      </c>
      <c r="AA384" s="1">
        <f t="shared" si="113"/>
        <v>0.22457292802116643</v>
      </c>
      <c r="AB384" s="1">
        <f t="shared" si="113"/>
        <v>0.16475436261295176</v>
      </c>
      <c r="AC384" s="1">
        <f t="shared" si="113"/>
        <v>0.11394735626595291</v>
      </c>
      <c r="AD384" s="1">
        <f t="shared" si="113"/>
        <v>3.976819178511342E-2</v>
      </c>
      <c r="AE384" s="1">
        <f t="shared" si="113"/>
        <v>2.5545820721252402E-2</v>
      </c>
      <c r="AF384" s="1">
        <f t="shared" si="113"/>
        <v>1.0240874234008485E-2</v>
      </c>
      <c r="AG384" s="1">
        <f t="shared" si="113"/>
        <v>5.4281174978978823E-3</v>
      </c>
      <c r="AH384" s="1">
        <f t="shared" si="113"/>
        <v>4.7240054599977273E-3</v>
      </c>
    </row>
    <row r="385" spans="1:34" x14ac:dyDescent="0.2">
      <c r="A385">
        <v>6215000</v>
      </c>
      <c r="B385">
        <v>535000</v>
      </c>
      <c r="C385">
        <v>25.2881578646208</v>
      </c>
      <c r="E385">
        <f t="shared" si="96"/>
        <v>40.601764345900044</v>
      </c>
      <c r="F385">
        <f t="shared" si="97"/>
        <v>0</v>
      </c>
      <c r="G385">
        <f t="shared" si="98"/>
        <v>6.0661086902983317E-4</v>
      </c>
      <c r="H385">
        <f t="shared" si="99"/>
        <v>6.7624933657812469E-2</v>
      </c>
      <c r="K385" s="1">
        <f t="shared" si="108"/>
        <v>6.2229999999999999</v>
      </c>
      <c r="L385" s="1">
        <f t="shared" si="112"/>
        <v>5.9939999999999998</v>
      </c>
      <c r="M385" s="1">
        <f t="shared" si="112"/>
        <v>4.8959999999999999</v>
      </c>
      <c r="N385" s="1">
        <f t="shared" si="112"/>
        <v>3.577</v>
      </c>
      <c r="O385" s="1">
        <f t="shared" si="112"/>
        <v>1.8220000000000001</v>
      </c>
      <c r="P385" s="1">
        <f t="shared" si="112"/>
        <v>1.0960000000000001</v>
      </c>
      <c r="Q385" s="1">
        <f t="shared" si="112"/>
        <v>0.45340142004916517</v>
      </c>
      <c r="R385" s="1">
        <f t="shared" si="112"/>
        <v>0.25823485442864236</v>
      </c>
      <c r="S385" s="1">
        <f t="shared" si="112"/>
        <v>0.15289602573093591</v>
      </c>
      <c r="T385" s="1">
        <f t="shared" si="112"/>
        <v>8.9948775908319456E-2</v>
      </c>
      <c r="U385" s="1">
        <f t="shared" si="112"/>
        <v>5.5715134052176166E-2</v>
      </c>
      <c r="X385" s="1">
        <f t="shared" si="109"/>
        <v>0.49102953068018224</v>
      </c>
      <c r="Y385" s="1">
        <f t="shared" si="113"/>
        <v>0.37967091013139259</v>
      </c>
      <c r="Z385" s="1">
        <f t="shared" si="113"/>
        <v>0.2954657340538831</v>
      </c>
      <c r="AA385" s="1">
        <f t="shared" si="113"/>
        <v>0.22457292802116643</v>
      </c>
      <c r="AB385" s="1">
        <f t="shared" si="113"/>
        <v>0.16475436261295176</v>
      </c>
      <c r="AC385" s="1">
        <f t="shared" si="113"/>
        <v>0.11394735626595291</v>
      </c>
      <c r="AD385" s="1">
        <f t="shared" si="113"/>
        <v>4.1107723961005031E-2</v>
      </c>
      <c r="AE385" s="1">
        <f t="shared" si="113"/>
        <v>2.6405901711087188E-2</v>
      </c>
      <c r="AF385" s="1">
        <f t="shared" si="113"/>
        <v>1.0899049227163924E-2</v>
      </c>
      <c r="AG385" s="1">
        <f t="shared" si="113"/>
        <v>5.7953363027162521E-3</v>
      </c>
      <c r="AH385" s="1">
        <f t="shared" si="113"/>
        <v>4.8685935378893069E-3</v>
      </c>
    </row>
    <row r="386" spans="1:34" x14ac:dyDescent="0.2">
      <c r="A386">
        <v>6215000</v>
      </c>
      <c r="B386">
        <v>545000</v>
      </c>
      <c r="C386">
        <v>24.763888862397899</v>
      </c>
      <c r="E386">
        <f t="shared" si="96"/>
        <v>31.631365256656249</v>
      </c>
      <c r="F386">
        <f t="shared" si="97"/>
        <v>0</v>
      </c>
      <c r="G386">
        <f t="shared" si="98"/>
        <v>9.9945702697986673E-4</v>
      </c>
      <c r="H386">
        <f t="shared" si="99"/>
        <v>0.10910946908681121</v>
      </c>
      <c r="K386" s="1">
        <f t="shared" si="108"/>
        <v>6.2229999999999999</v>
      </c>
      <c r="L386" s="1">
        <f t="shared" si="112"/>
        <v>5.9939999999999998</v>
      </c>
      <c r="M386" s="1">
        <f t="shared" si="112"/>
        <v>4.8959999999999999</v>
      </c>
      <c r="N386" s="1">
        <f t="shared" si="112"/>
        <v>3.577</v>
      </c>
      <c r="O386" s="1">
        <f t="shared" si="112"/>
        <v>1.8220000000000001</v>
      </c>
      <c r="P386" s="1">
        <f t="shared" si="112"/>
        <v>1.0960000000000001</v>
      </c>
      <c r="Q386" s="1">
        <f t="shared" si="112"/>
        <v>0.43593277689509802</v>
      </c>
      <c r="R386" s="1">
        <f t="shared" si="112"/>
        <v>0.24370736037704577</v>
      </c>
      <c r="S386" s="1">
        <f t="shared" si="112"/>
        <v>0.14271472170776717</v>
      </c>
      <c r="T386" s="1">
        <f t="shared" si="112"/>
        <v>8.2855416308243612E-2</v>
      </c>
      <c r="U386" s="1">
        <f t="shared" si="112"/>
        <v>5.2958527638488143E-2</v>
      </c>
      <c r="X386" s="1">
        <f t="shared" si="109"/>
        <v>0.49102953068018224</v>
      </c>
      <c r="Y386" s="1">
        <f t="shared" si="113"/>
        <v>0.37967091013139259</v>
      </c>
      <c r="Z386" s="1">
        <f t="shared" si="113"/>
        <v>0.2954657340538831</v>
      </c>
      <c r="AA386" s="1">
        <f t="shared" si="113"/>
        <v>0.22457292802116643</v>
      </c>
      <c r="AB386" s="1">
        <f t="shared" si="113"/>
        <v>0.16475436261295176</v>
      </c>
      <c r="AC386" s="1">
        <f t="shared" si="113"/>
        <v>0.11394735626595291</v>
      </c>
      <c r="AD386" s="1">
        <f t="shared" si="113"/>
        <v>4.3886355354228371E-2</v>
      </c>
      <c r="AE386" s="1">
        <f t="shared" si="113"/>
        <v>2.8174114454760094E-2</v>
      </c>
      <c r="AF386" s="1">
        <f t="shared" si="113"/>
        <v>1.2182074046679273E-2</v>
      </c>
      <c r="AG386" s="1">
        <f t="shared" si="113"/>
        <v>6.5108682988156436E-3</v>
      </c>
      <c r="AH386" s="1">
        <f t="shared" si="113"/>
        <v>5.1704439960323255E-3</v>
      </c>
    </row>
    <row r="387" spans="1:34" x14ac:dyDescent="0.2">
      <c r="A387">
        <v>6215000</v>
      </c>
      <c r="B387">
        <v>555000</v>
      </c>
      <c r="C387">
        <v>24.650724659795301</v>
      </c>
      <c r="E387">
        <f t="shared" si="96"/>
        <v>23.507089739055321</v>
      </c>
      <c r="F387">
        <f t="shared" si="97"/>
        <v>0</v>
      </c>
      <c r="G387">
        <f t="shared" si="98"/>
        <v>1.8096820115805607E-3</v>
      </c>
      <c r="H387">
        <f t="shared" si="99"/>
        <v>0.19665791518106113</v>
      </c>
      <c r="K387" s="1">
        <f t="shared" si="108"/>
        <v>6.2229999999999999</v>
      </c>
      <c r="L387" s="1">
        <f t="shared" si="112"/>
        <v>5.9939999999999998</v>
      </c>
      <c r="M387" s="1">
        <f t="shared" si="112"/>
        <v>4.8959999999999999</v>
      </c>
      <c r="N387" s="1">
        <f t="shared" si="112"/>
        <v>3.577</v>
      </c>
      <c r="O387" s="1">
        <f t="shared" si="112"/>
        <v>1.8220000000000001</v>
      </c>
      <c r="P387" s="1">
        <f t="shared" si="112"/>
        <v>1.0960000000000001</v>
      </c>
      <c r="Q387" s="1">
        <f t="shared" si="112"/>
        <v>0.43216214566437949</v>
      </c>
      <c r="R387" s="1">
        <f t="shared" si="112"/>
        <v>0.2405715803229278</v>
      </c>
      <c r="S387" s="1">
        <f t="shared" si="112"/>
        <v>0.14051707289322474</v>
      </c>
      <c r="T387" s="1">
        <f t="shared" si="112"/>
        <v>8.1324304647030443E-2</v>
      </c>
      <c r="U387" s="1">
        <f t="shared" si="112"/>
        <v>5.2363510261203686E-2</v>
      </c>
      <c r="X387" s="1">
        <f t="shared" si="109"/>
        <v>0.49102953068018224</v>
      </c>
      <c r="Y387" s="1">
        <f t="shared" si="113"/>
        <v>0.37967091013139259</v>
      </c>
      <c r="Z387" s="1">
        <f t="shared" si="113"/>
        <v>0.2954657340538831</v>
      </c>
      <c r="AA387" s="1">
        <f t="shared" si="113"/>
        <v>0.22457292802116643</v>
      </c>
      <c r="AB387" s="1">
        <f t="shared" si="113"/>
        <v>0.16475436261295176</v>
      </c>
      <c r="AC387" s="1">
        <f t="shared" si="113"/>
        <v>0.11394735626595291</v>
      </c>
      <c r="AD387" s="1">
        <f t="shared" si="113"/>
        <v>4.4596099347417775E-2</v>
      </c>
      <c r="AE387" s="1">
        <f t="shared" si="113"/>
        <v>2.8624255169739998E-2</v>
      </c>
      <c r="AF387" s="1">
        <f t="shared" si="113"/>
        <v>1.2498039076711397E-2</v>
      </c>
      <c r="AG387" s="1">
        <f t="shared" si="113"/>
        <v>6.6868363920920635E-3</v>
      </c>
      <c r="AH387" s="1">
        <f t="shared" si="113"/>
        <v>5.2478570406505722E-3</v>
      </c>
    </row>
    <row r="388" spans="1:34" x14ac:dyDescent="0.2">
      <c r="A388">
        <v>6215000</v>
      </c>
      <c r="B388">
        <v>565000</v>
      </c>
      <c r="C388">
        <v>24.9203124940395</v>
      </c>
      <c r="E388">
        <f t="shared" si="96"/>
        <v>17.453460058108824</v>
      </c>
      <c r="F388">
        <f t="shared" si="97"/>
        <v>0</v>
      </c>
      <c r="G388">
        <f t="shared" si="98"/>
        <v>3.2827433260941832E-3</v>
      </c>
      <c r="H388">
        <f t="shared" si="99"/>
        <v>0.36063666774470082</v>
      </c>
      <c r="K388" s="1">
        <f t="shared" si="108"/>
        <v>6.2229999999999999</v>
      </c>
      <c r="L388" s="1">
        <f t="shared" si="112"/>
        <v>5.9939999999999998</v>
      </c>
      <c r="M388" s="1">
        <f t="shared" si="112"/>
        <v>4.8959999999999999</v>
      </c>
      <c r="N388" s="1">
        <f t="shared" si="112"/>
        <v>3.577</v>
      </c>
      <c r="O388" s="1">
        <f t="shared" si="112"/>
        <v>1.8220000000000001</v>
      </c>
      <c r="P388" s="1">
        <f t="shared" si="112"/>
        <v>1.0960000000000001</v>
      </c>
      <c r="Q388" s="1">
        <f t="shared" si="112"/>
        <v>0.44114481230139624</v>
      </c>
      <c r="R388" s="1">
        <f t="shared" si="112"/>
        <v>0.24804185920983446</v>
      </c>
      <c r="S388" s="1">
        <f t="shared" si="112"/>
        <v>0.14575246863424707</v>
      </c>
      <c r="T388" s="1">
        <f t="shared" si="112"/>
        <v>8.4971828044354492E-2</v>
      </c>
      <c r="U388" s="1">
        <f t="shared" si="112"/>
        <v>5.3781003093659671E-2</v>
      </c>
      <c r="X388" s="1">
        <f t="shared" si="109"/>
        <v>0.49102953068018224</v>
      </c>
      <c r="Y388" s="1">
        <f t="shared" si="113"/>
        <v>0.37967091013139259</v>
      </c>
      <c r="Z388" s="1">
        <f t="shared" si="113"/>
        <v>0.2954657340538831</v>
      </c>
      <c r="AA388" s="1">
        <f t="shared" si="113"/>
        <v>0.22457292802116643</v>
      </c>
      <c r="AB388" s="1">
        <f t="shared" si="113"/>
        <v>0.16475436261295176</v>
      </c>
      <c r="AC388" s="1">
        <f t="shared" si="113"/>
        <v>0.11394735626595291</v>
      </c>
      <c r="AD388" s="1">
        <f t="shared" si="113"/>
        <v>4.2966467697466509E-2</v>
      </c>
      <c r="AE388" s="1">
        <f t="shared" si="113"/>
        <v>2.7590003467580192E-2</v>
      </c>
      <c r="AF388" s="1">
        <f t="shared" si="113"/>
        <v>1.1766299121413085E-2</v>
      </c>
      <c r="AG388" s="1">
        <f t="shared" si="113"/>
        <v>6.279154324300068E-3</v>
      </c>
      <c r="AH388" s="1">
        <f t="shared" si="113"/>
        <v>5.0702837364847986E-3</v>
      </c>
    </row>
    <row r="389" spans="1:34" x14ac:dyDescent="0.2">
      <c r="A389">
        <v>6215000</v>
      </c>
      <c r="B389">
        <v>575000</v>
      </c>
      <c r="C389">
        <v>25.091953979141401</v>
      </c>
      <c r="E389">
        <f t="shared" si="96"/>
        <v>16.020713716935337</v>
      </c>
      <c r="F389">
        <f t="shared" si="97"/>
        <v>0</v>
      </c>
      <c r="G389">
        <f t="shared" si="98"/>
        <v>3.8961554872744769E-3</v>
      </c>
      <c r="H389">
        <f t="shared" si="99"/>
        <v>0.43097316893073995</v>
      </c>
      <c r="K389" s="1">
        <f t="shared" si="108"/>
        <v>6.2229999999999999</v>
      </c>
      <c r="L389" s="1">
        <f t="shared" si="112"/>
        <v>5.9939999999999998</v>
      </c>
      <c r="M389" s="1">
        <f t="shared" si="112"/>
        <v>4.8959999999999999</v>
      </c>
      <c r="N389" s="1">
        <f t="shared" si="112"/>
        <v>3.577</v>
      </c>
      <c r="O389" s="1">
        <f t="shared" si="112"/>
        <v>1.8220000000000001</v>
      </c>
      <c r="P389" s="1">
        <f t="shared" si="112"/>
        <v>1.0960000000000001</v>
      </c>
      <c r="Q389" s="1">
        <f t="shared" si="112"/>
        <v>0.44686390658499153</v>
      </c>
      <c r="R389" s="1">
        <f t="shared" si="112"/>
        <v>0.25279804476200818</v>
      </c>
      <c r="S389" s="1">
        <f t="shared" si="112"/>
        <v>0.14908574627492599</v>
      </c>
      <c r="T389" s="1">
        <f t="shared" si="112"/>
        <v>8.7294137337783184E-2</v>
      </c>
      <c r="U389" s="1">
        <f t="shared" si="112"/>
        <v>5.4683494022325488E-2</v>
      </c>
      <c r="X389" s="1">
        <f t="shared" si="109"/>
        <v>0.49102953068018224</v>
      </c>
      <c r="Y389" s="1">
        <f t="shared" si="113"/>
        <v>0.37967091013139259</v>
      </c>
      <c r="Z389" s="1">
        <f t="shared" si="113"/>
        <v>0.2954657340538831</v>
      </c>
      <c r="AA389" s="1">
        <f t="shared" si="113"/>
        <v>0.22457292802116643</v>
      </c>
      <c r="AB389" s="1">
        <f t="shared" si="113"/>
        <v>0.16475436261295176</v>
      </c>
      <c r="AC389" s="1">
        <f t="shared" si="113"/>
        <v>0.11394735626595291</v>
      </c>
      <c r="AD389" s="1">
        <f t="shared" si="113"/>
        <v>4.2043774635998017E-2</v>
      </c>
      <c r="AE389" s="1">
        <f t="shared" si="113"/>
        <v>2.700303195451334E-2</v>
      </c>
      <c r="AF389" s="1">
        <f t="shared" si="113"/>
        <v>1.1340963123231249E-2</v>
      </c>
      <c r="AG389" s="1">
        <f t="shared" si="113"/>
        <v>6.0419382659940265E-3</v>
      </c>
      <c r="AH389" s="1">
        <f t="shared" si="113"/>
        <v>4.9700359764080736E-3</v>
      </c>
    </row>
    <row r="390" spans="1:34" x14ac:dyDescent="0.2">
      <c r="A390">
        <v>6215000</v>
      </c>
      <c r="B390">
        <v>595000</v>
      </c>
      <c r="C390">
        <v>26.651851901301601</v>
      </c>
      <c r="E390">
        <f t="shared" si="96"/>
        <v>27.581574791878726</v>
      </c>
      <c r="F390">
        <f t="shared" si="97"/>
        <v>0</v>
      </c>
      <c r="G390">
        <f t="shared" si="98"/>
        <v>1.314503909615931E-3</v>
      </c>
      <c r="H390">
        <f t="shared" si="99"/>
        <v>0.15444318311010083</v>
      </c>
      <c r="K390" s="1">
        <f t="shared" si="108"/>
        <v>6.2229999999999999</v>
      </c>
      <c r="L390" s="1">
        <f t="shared" si="112"/>
        <v>5.9939999999999998</v>
      </c>
      <c r="M390" s="1">
        <f t="shared" si="112"/>
        <v>4.8959999999999999</v>
      </c>
      <c r="N390" s="1">
        <f t="shared" si="112"/>
        <v>3.577</v>
      </c>
      <c r="O390" s="1">
        <f t="shared" si="112"/>
        <v>1.8220000000000001</v>
      </c>
      <c r="P390" s="1">
        <f t="shared" si="112"/>
        <v>1.0960000000000001</v>
      </c>
      <c r="Q390" s="1">
        <f t="shared" si="112"/>
        <v>0.49883970535136946</v>
      </c>
      <c r="R390" s="1">
        <f t="shared" si="112"/>
        <v>0.29602281618506732</v>
      </c>
      <c r="S390" s="1">
        <f t="shared" si="112"/>
        <v>0.17937896392327707</v>
      </c>
      <c r="T390" s="1">
        <f t="shared" si="112"/>
        <v>0.10839955622461067</v>
      </c>
      <c r="U390" s="1">
        <f t="shared" si="112"/>
        <v>6.2885437297043809E-2</v>
      </c>
      <c r="X390" s="1">
        <f t="shared" si="109"/>
        <v>0.49102953068018224</v>
      </c>
      <c r="Y390" s="1">
        <f t="shared" si="113"/>
        <v>0.37967091013139259</v>
      </c>
      <c r="Z390" s="1">
        <f t="shared" si="113"/>
        <v>0.2954657340538831</v>
      </c>
      <c r="AA390" s="1">
        <f t="shared" si="113"/>
        <v>0.22457292802116643</v>
      </c>
      <c r="AB390" s="1">
        <f t="shared" si="113"/>
        <v>0.16475436261295176</v>
      </c>
      <c r="AC390" s="1">
        <f t="shared" si="113"/>
        <v>0.11394735626595291</v>
      </c>
      <c r="AD390" s="1">
        <f t="shared" si="113"/>
        <v>3.8697802615405827E-2</v>
      </c>
      <c r="AE390" s="1">
        <f t="shared" si="113"/>
        <v>2.480446177228254E-2</v>
      </c>
      <c r="AF390" s="1">
        <f t="shared" si="113"/>
        <v>9.5884939512354325E-3</v>
      </c>
      <c r="AG390" s="1">
        <f t="shared" si="113"/>
        <v>5.0727521175742175E-3</v>
      </c>
      <c r="AH390" s="1">
        <f t="shared" si="113"/>
        <v>4.6109820180232604E-3</v>
      </c>
    </row>
    <row r="391" spans="1:34" x14ac:dyDescent="0.2">
      <c r="A391">
        <v>6215000</v>
      </c>
      <c r="B391">
        <v>685000</v>
      </c>
      <c r="C391">
        <v>28.627586167434199</v>
      </c>
      <c r="E391">
        <f t="shared" si="96"/>
        <v>113.70621472901119</v>
      </c>
      <c r="F391">
        <f t="shared" si="97"/>
        <v>0</v>
      </c>
      <c r="G391">
        <f t="shared" si="98"/>
        <v>7.73448845810549E-5</v>
      </c>
      <c r="H391">
        <f t="shared" si="99"/>
        <v>9.7610333535286184E-3</v>
      </c>
      <c r="K391" s="1">
        <f t="shared" si="108"/>
        <v>6.2229999999999999</v>
      </c>
      <c r="L391" s="1">
        <f t="shared" si="112"/>
        <v>5.9939999999999998</v>
      </c>
      <c r="M391" s="1">
        <f t="shared" si="112"/>
        <v>4.8959999999999999</v>
      </c>
      <c r="N391" s="1">
        <f t="shared" si="112"/>
        <v>3.577</v>
      </c>
      <c r="O391" s="1">
        <f t="shared" si="112"/>
        <v>1.8220000000000001</v>
      </c>
      <c r="P391" s="1">
        <f t="shared" si="112"/>
        <v>1.0960000000000001</v>
      </c>
      <c r="Q391" s="1">
        <f t="shared" si="112"/>
        <v>0.56467117109890763</v>
      </c>
      <c r="R391" s="1">
        <f t="shared" si="112"/>
        <v>0.35077041269960163</v>
      </c>
      <c r="S391" s="1">
        <f t="shared" si="112"/>
        <v>0.21774772337157217</v>
      </c>
      <c r="T391" s="1">
        <f t="shared" si="112"/>
        <v>0.13513124084538475</v>
      </c>
      <c r="U391" s="1">
        <f t="shared" si="112"/>
        <v>7.3273848068369021E-2</v>
      </c>
      <c r="X391" s="1">
        <f t="shared" si="109"/>
        <v>0.49102953068018224</v>
      </c>
      <c r="Y391" s="1">
        <f t="shared" si="113"/>
        <v>0.37967091013139259</v>
      </c>
      <c r="Z391" s="1">
        <f t="shared" si="113"/>
        <v>0.2954657340538831</v>
      </c>
      <c r="AA391" s="1">
        <f t="shared" si="113"/>
        <v>0.22457292802116643</v>
      </c>
      <c r="AB391" s="1">
        <f t="shared" si="113"/>
        <v>0.16475436261295176</v>
      </c>
      <c r="AC391" s="1">
        <f t="shared" si="113"/>
        <v>0.11394735626595291</v>
      </c>
      <c r="AD391" s="1">
        <f t="shared" si="113"/>
        <v>4.796103169200721E-2</v>
      </c>
      <c r="AE391" s="1">
        <f t="shared" si="113"/>
        <v>3.048919452294355E-2</v>
      </c>
      <c r="AF391" s="1">
        <f t="shared" si="113"/>
        <v>1.3477022627443847E-2</v>
      </c>
      <c r="AG391" s="1">
        <f t="shared" si="113"/>
        <v>7.2750271624168455E-3</v>
      </c>
      <c r="AH391" s="1">
        <f t="shared" si="113"/>
        <v>5.627103195835011E-3</v>
      </c>
    </row>
    <row r="392" spans="1:34" x14ac:dyDescent="0.2">
      <c r="A392">
        <v>6215000</v>
      </c>
      <c r="B392">
        <v>695000</v>
      </c>
      <c r="C392">
        <v>28.116417756721201</v>
      </c>
      <c r="E392">
        <f t="shared" si="96"/>
        <v>123.61692144686342</v>
      </c>
      <c r="F392">
        <f t="shared" si="97"/>
        <v>0</v>
      </c>
      <c r="G392">
        <f t="shared" si="98"/>
        <v>6.5440129868691441E-5</v>
      </c>
      <c r="H392">
        <f t="shared" si="99"/>
        <v>8.1111719940125566E-3</v>
      </c>
      <c r="K392" s="1">
        <f t="shared" si="108"/>
        <v>6.2229999999999999</v>
      </c>
      <c r="L392" s="1">
        <f t="shared" si="112"/>
        <v>5.9939999999999998</v>
      </c>
      <c r="M392" s="1">
        <f t="shared" si="112"/>
        <v>4.8959999999999999</v>
      </c>
      <c r="N392" s="1">
        <f t="shared" si="112"/>
        <v>3.577</v>
      </c>
      <c r="O392" s="1">
        <f t="shared" si="112"/>
        <v>1.8220000000000001</v>
      </c>
      <c r="P392" s="1">
        <f t="shared" si="112"/>
        <v>1.0960000000000001</v>
      </c>
      <c r="Q392" s="1">
        <f t="shared" si="112"/>
        <v>0.54763903965395055</v>
      </c>
      <c r="R392" s="1">
        <f t="shared" si="112"/>
        <v>0.33660593603874445</v>
      </c>
      <c r="S392" s="1">
        <f t="shared" si="112"/>
        <v>0.20782083283552572</v>
      </c>
      <c r="T392" s="1">
        <f t="shared" si="112"/>
        <v>0.12821513224843789</v>
      </c>
      <c r="U392" s="1">
        <f t="shared" si="112"/>
        <v>7.0586124564840078E-2</v>
      </c>
      <c r="X392" s="1">
        <f t="shared" si="109"/>
        <v>0.49102953068018224</v>
      </c>
      <c r="Y392" s="1">
        <f t="shared" si="113"/>
        <v>0.37967091013139259</v>
      </c>
      <c r="Z392" s="1">
        <f t="shared" si="113"/>
        <v>0.2954657340538831</v>
      </c>
      <c r="AA392" s="1">
        <f t="shared" si="113"/>
        <v>0.22457292802116643</v>
      </c>
      <c r="AB392" s="1">
        <f t="shared" si="113"/>
        <v>0.16475436261295176</v>
      </c>
      <c r="AC392" s="1">
        <f t="shared" si="113"/>
        <v>0.11394735626595291</v>
      </c>
      <c r="AD392" s="1">
        <f t="shared" si="113"/>
        <v>4.4383226828885881E-2</v>
      </c>
      <c r="AE392" s="1">
        <f t="shared" si="113"/>
        <v>2.8268682063612421E-2</v>
      </c>
      <c r="AF392" s="1">
        <f t="shared" si="113"/>
        <v>1.1993082225313543E-2</v>
      </c>
      <c r="AG392" s="1">
        <f t="shared" si="113"/>
        <v>6.4431325442529759E-3</v>
      </c>
      <c r="AH392" s="1">
        <f t="shared" si="113"/>
        <v>5.2336298512996237E-3</v>
      </c>
    </row>
    <row r="393" spans="1:34" x14ac:dyDescent="0.2">
      <c r="A393">
        <v>6215000</v>
      </c>
      <c r="B393">
        <v>705000</v>
      </c>
      <c r="C393">
        <v>28.264864870019899</v>
      </c>
      <c r="E393">
        <f t="shared" ref="E393:E456" si="114">(SQRT(($A393-E$1)^2+($B393-E$2)^2)/1000)</f>
        <v>133.54094229111911</v>
      </c>
      <c r="F393">
        <f t="shared" ref="F393:F456" si="115">IF(E393=0,1,0)</f>
        <v>0</v>
      </c>
      <c r="G393">
        <f t="shared" ref="G393:G456" si="116">IF($F$618=0,1/E393^2,F393)</f>
        <v>5.6075238221456925E-5</v>
      </c>
      <c r="H393">
        <f t="shared" ref="H393:H456" si="117">G393/$G$618*C393</f>
        <v>6.9871088856305278E-3</v>
      </c>
      <c r="K393" s="1">
        <f t="shared" si="108"/>
        <v>6.2229999999999999</v>
      </c>
      <c r="L393" s="1">
        <f t="shared" si="112"/>
        <v>5.9939999999999998</v>
      </c>
      <c r="M393" s="1">
        <f t="shared" si="112"/>
        <v>4.8959999999999999</v>
      </c>
      <c r="N393" s="1">
        <f t="shared" si="112"/>
        <v>3.577</v>
      </c>
      <c r="O393" s="1">
        <f t="shared" si="112"/>
        <v>1.8220000000000001</v>
      </c>
      <c r="P393" s="1">
        <f t="shared" si="112"/>
        <v>1.0960000000000001</v>
      </c>
      <c r="Q393" s="1">
        <f t="shared" si="112"/>
        <v>0.55258529746906315</v>
      </c>
      <c r="R393" s="1">
        <f t="shared" si="112"/>
        <v>0.34071940554825131</v>
      </c>
      <c r="S393" s="1">
        <f t="shared" si="112"/>
        <v>0.21070367577578647</v>
      </c>
      <c r="T393" s="1">
        <f t="shared" si="112"/>
        <v>0.13022362169136925</v>
      </c>
      <c r="U393" s="1">
        <f t="shared" si="112"/>
        <v>7.1366659486564607E-2</v>
      </c>
      <c r="X393" s="1">
        <f t="shared" si="109"/>
        <v>0.49102953068018224</v>
      </c>
      <c r="Y393" s="1">
        <f t="shared" si="113"/>
        <v>0.37967091013139259</v>
      </c>
      <c r="Z393" s="1">
        <f t="shared" si="113"/>
        <v>0.2954657340538831</v>
      </c>
      <c r="AA393" s="1">
        <f t="shared" si="113"/>
        <v>0.22457292802116643</v>
      </c>
      <c r="AB393" s="1">
        <f t="shared" si="113"/>
        <v>0.16475436261295176</v>
      </c>
      <c r="AC393" s="1">
        <f t="shared" si="113"/>
        <v>0.11394735626595291</v>
      </c>
      <c r="AD393" s="1">
        <f t="shared" si="113"/>
        <v>4.535408779807297E-2</v>
      </c>
      <c r="AE393" s="1">
        <f t="shared" si="113"/>
        <v>2.8869944229956292E-2</v>
      </c>
      <c r="AF393" s="1">
        <f t="shared" si="113"/>
        <v>1.240003458171478E-2</v>
      </c>
      <c r="AG393" s="1">
        <f t="shared" si="113"/>
        <v>6.6718309088434234E-3</v>
      </c>
      <c r="AH393" s="1">
        <f t="shared" si="113"/>
        <v>5.3402375294143252E-3</v>
      </c>
    </row>
    <row r="394" spans="1:34" x14ac:dyDescent="0.2">
      <c r="A394">
        <v>6215000</v>
      </c>
      <c r="B394">
        <v>715000</v>
      </c>
      <c r="C394">
        <v>28.636619809647701</v>
      </c>
      <c r="E394">
        <f t="shared" si="114"/>
        <v>143.47551452425603</v>
      </c>
      <c r="F394">
        <f t="shared" si="115"/>
        <v>0</v>
      </c>
      <c r="G394">
        <f t="shared" si="116"/>
        <v>4.8578535534006722E-5</v>
      </c>
      <c r="H394">
        <f t="shared" si="117"/>
        <v>6.1326141745115942E-3</v>
      </c>
      <c r="K394" s="1">
        <f t="shared" si="108"/>
        <v>6.2229999999999999</v>
      </c>
      <c r="L394" s="1">
        <f t="shared" ref="L394:U403" si="118">L$2+L$3*$C394</f>
        <v>5.9939999999999998</v>
      </c>
      <c r="M394" s="1">
        <f t="shared" si="118"/>
        <v>4.8959999999999999</v>
      </c>
      <c r="N394" s="1">
        <f t="shared" si="118"/>
        <v>3.577</v>
      </c>
      <c r="O394" s="1">
        <f t="shared" si="118"/>
        <v>1.8220000000000001</v>
      </c>
      <c r="P394" s="1">
        <f t="shared" si="118"/>
        <v>1.0960000000000001</v>
      </c>
      <c r="Q394" s="1">
        <f t="shared" si="118"/>
        <v>0.56497217205746153</v>
      </c>
      <c r="R394" s="1">
        <f t="shared" si="118"/>
        <v>0.35102073492533781</v>
      </c>
      <c r="S394" s="1">
        <f t="shared" si="118"/>
        <v>0.21792315670335832</v>
      </c>
      <c r="T394" s="1">
        <f t="shared" si="118"/>
        <v>0.13525346602453342</v>
      </c>
      <c r="U394" s="1">
        <f t="shared" si="118"/>
        <v>7.3321346959127606E-2</v>
      </c>
      <c r="X394" s="1">
        <f t="shared" si="109"/>
        <v>0.49102953068018224</v>
      </c>
      <c r="Y394" s="1">
        <f t="shared" ref="Y394:AH403" si="119">SQRT(Y$2+2*Y$3*$C394+Y$4*$C394^2+Y$5)</f>
        <v>0.37967091013139259</v>
      </c>
      <c r="Z394" s="1">
        <f t="shared" si="119"/>
        <v>0.2954657340538831</v>
      </c>
      <c r="AA394" s="1">
        <f t="shared" si="119"/>
        <v>0.22457292802116643</v>
      </c>
      <c r="AB394" s="1">
        <f t="shared" si="119"/>
        <v>0.16475436261295176</v>
      </c>
      <c r="AC394" s="1">
        <f t="shared" si="119"/>
        <v>0.11394735626595291</v>
      </c>
      <c r="AD394" s="1">
        <f t="shared" si="119"/>
        <v>4.8029882406216223E-2</v>
      </c>
      <c r="AE394" s="1">
        <f t="shared" si="119"/>
        <v>3.0532036857241214E-2</v>
      </c>
      <c r="AF394" s="1">
        <f t="shared" si="119"/>
        <v>1.3505172412351522E-2</v>
      </c>
      <c r="AG394" s="1">
        <f t="shared" si="119"/>
        <v>7.2907593935069596E-3</v>
      </c>
      <c r="AH394" s="1">
        <f t="shared" si="119"/>
        <v>5.6346909420419908E-3</v>
      </c>
    </row>
    <row r="395" spans="1:34" x14ac:dyDescent="0.2">
      <c r="A395">
        <v>6215000</v>
      </c>
      <c r="B395">
        <v>725000</v>
      </c>
      <c r="C395">
        <v>28.8690139877964</v>
      </c>
      <c r="E395">
        <f t="shared" si="114"/>
        <v>153.41858840440423</v>
      </c>
      <c r="F395">
        <f t="shared" si="115"/>
        <v>0</v>
      </c>
      <c r="G395">
        <f t="shared" si="116"/>
        <v>4.2485822952898119E-5</v>
      </c>
      <c r="H395">
        <f t="shared" si="117"/>
        <v>5.4069886312396592E-3</v>
      </c>
      <c r="K395" s="1">
        <f t="shared" si="108"/>
        <v>6.2229999999999999</v>
      </c>
      <c r="L395" s="1">
        <f t="shared" si="118"/>
        <v>5.9939999999999998</v>
      </c>
      <c r="M395" s="1">
        <f t="shared" si="118"/>
        <v>4.8959999999999999</v>
      </c>
      <c r="N395" s="1">
        <f t="shared" si="118"/>
        <v>3.577</v>
      </c>
      <c r="O395" s="1">
        <f t="shared" si="118"/>
        <v>1.8220000000000001</v>
      </c>
      <c r="P395" s="1">
        <f t="shared" si="118"/>
        <v>1.0960000000000001</v>
      </c>
      <c r="Q395" s="1">
        <f t="shared" si="118"/>
        <v>0.57271554607337616</v>
      </c>
      <c r="R395" s="1">
        <f t="shared" si="118"/>
        <v>0.35746037760183824</v>
      </c>
      <c r="S395" s="1">
        <f t="shared" si="118"/>
        <v>0.22243625164300612</v>
      </c>
      <c r="T395" s="1">
        <f t="shared" si="118"/>
        <v>0.13839775925488534</v>
      </c>
      <c r="U395" s="1">
        <f t="shared" si="118"/>
        <v>7.4543275547833451E-2</v>
      </c>
      <c r="X395" s="1">
        <f t="shared" si="109"/>
        <v>0.49102953068018224</v>
      </c>
      <c r="Y395" s="1">
        <f t="shared" si="119"/>
        <v>0.37967091013139259</v>
      </c>
      <c r="Z395" s="1">
        <f t="shared" si="119"/>
        <v>0.2954657340538831</v>
      </c>
      <c r="AA395" s="1">
        <f t="shared" si="119"/>
        <v>0.22457292802116643</v>
      </c>
      <c r="AB395" s="1">
        <f t="shared" si="119"/>
        <v>0.16475436261295176</v>
      </c>
      <c r="AC395" s="1">
        <f t="shared" si="119"/>
        <v>0.11394735626595291</v>
      </c>
      <c r="AD395" s="1">
        <f t="shared" si="119"/>
        <v>4.9860663931309744E-2</v>
      </c>
      <c r="AE395" s="1">
        <f t="shared" si="119"/>
        <v>3.1672423379769991E-2</v>
      </c>
      <c r="AF395" s="1">
        <f t="shared" si="119"/>
        <v>1.4248605305282977E-2</v>
      </c>
      <c r="AG395" s="1">
        <f t="shared" si="119"/>
        <v>7.7057257135620299E-3</v>
      </c>
      <c r="AH395" s="1">
        <f t="shared" si="119"/>
        <v>5.8366577346350085E-3</v>
      </c>
    </row>
    <row r="396" spans="1:34" x14ac:dyDescent="0.2">
      <c r="A396">
        <v>6225000</v>
      </c>
      <c r="B396">
        <v>445000</v>
      </c>
      <c r="C396">
        <v>25.238961034006898</v>
      </c>
      <c r="E396">
        <f t="shared" si="114"/>
        <v>127.53032293537095</v>
      </c>
      <c r="F396">
        <f t="shared" si="115"/>
        <v>0</v>
      </c>
      <c r="G396">
        <f t="shared" si="116"/>
        <v>6.148555267930812E-5</v>
      </c>
      <c r="H396">
        <f t="shared" si="117"/>
        <v>6.8410698506243669E-3</v>
      </c>
      <c r="K396" s="1">
        <f t="shared" si="108"/>
        <v>6.2229999999999999</v>
      </c>
      <c r="L396" s="1">
        <f t="shared" si="118"/>
        <v>5.9939999999999998</v>
      </c>
      <c r="M396" s="1">
        <f t="shared" si="118"/>
        <v>4.8959999999999999</v>
      </c>
      <c r="N396" s="1">
        <f t="shared" si="118"/>
        <v>3.577</v>
      </c>
      <c r="O396" s="1">
        <f t="shared" si="118"/>
        <v>1.8220000000000001</v>
      </c>
      <c r="P396" s="1">
        <f t="shared" si="118"/>
        <v>1.0960000000000001</v>
      </c>
      <c r="Q396" s="1">
        <f t="shared" si="118"/>
        <v>0.45176218165310988</v>
      </c>
      <c r="R396" s="1">
        <f t="shared" si="118"/>
        <v>0.25687161025233107</v>
      </c>
      <c r="S396" s="1">
        <f t="shared" si="118"/>
        <v>0.15194062328041397</v>
      </c>
      <c r="T396" s="1">
        <f t="shared" si="118"/>
        <v>8.9283142790113346E-2</v>
      </c>
      <c r="U396" s="1">
        <f t="shared" si="118"/>
        <v>5.5456457116808258E-2</v>
      </c>
      <c r="X396" s="1">
        <f t="shared" si="109"/>
        <v>0.49102953068018224</v>
      </c>
      <c r="Y396" s="1">
        <f t="shared" si="119"/>
        <v>0.37967091013139259</v>
      </c>
      <c r="Z396" s="1">
        <f t="shared" si="119"/>
        <v>0.2954657340538831</v>
      </c>
      <c r="AA396" s="1">
        <f t="shared" si="119"/>
        <v>0.22457292802116643</v>
      </c>
      <c r="AB396" s="1">
        <f t="shared" si="119"/>
        <v>0.16475436261295176</v>
      </c>
      <c r="AC396" s="1">
        <f t="shared" si="119"/>
        <v>0.11394735626595291</v>
      </c>
      <c r="AD396" s="1">
        <f t="shared" si="119"/>
        <v>4.1330085467854251E-2</v>
      </c>
      <c r="AE396" s="1">
        <f t="shared" si="119"/>
        <v>2.6547948641905291E-2</v>
      </c>
      <c r="AF396" s="1">
        <f t="shared" si="119"/>
        <v>1.1005119983372847E-2</v>
      </c>
      <c r="AG396" s="1">
        <f t="shared" si="119"/>
        <v>5.8545355757100319E-3</v>
      </c>
      <c r="AH396" s="1">
        <f t="shared" si="119"/>
        <v>4.892665615971392E-3</v>
      </c>
    </row>
    <row r="397" spans="1:34" x14ac:dyDescent="0.2">
      <c r="A397">
        <v>6225000</v>
      </c>
      <c r="B397">
        <v>455000</v>
      </c>
      <c r="C397">
        <v>25.356321839080501</v>
      </c>
      <c r="E397">
        <f t="shared" si="114"/>
        <v>117.5415810171022</v>
      </c>
      <c r="F397">
        <f t="shared" si="115"/>
        <v>0</v>
      </c>
      <c r="G397">
        <f t="shared" si="116"/>
        <v>7.2379727552728668E-5</v>
      </c>
      <c r="H397">
        <f t="shared" si="117"/>
        <v>8.0906361386323452E-3</v>
      </c>
      <c r="K397" s="1">
        <f t="shared" si="108"/>
        <v>6.2229999999999999</v>
      </c>
      <c r="L397" s="1">
        <f t="shared" si="118"/>
        <v>5.9939999999999998</v>
      </c>
      <c r="M397" s="1">
        <f t="shared" si="118"/>
        <v>4.8959999999999999</v>
      </c>
      <c r="N397" s="1">
        <f t="shared" si="118"/>
        <v>3.577</v>
      </c>
      <c r="O397" s="1">
        <f t="shared" si="118"/>
        <v>1.8220000000000001</v>
      </c>
      <c r="P397" s="1">
        <f t="shared" si="118"/>
        <v>1.0960000000000001</v>
      </c>
      <c r="Q397" s="1">
        <f t="shared" si="118"/>
        <v>0.45567264367816229</v>
      </c>
      <c r="R397" s="1">
        <f t="shared" si="118"/>
        <v>0.26012367816092063</v>
      </c>
      <c r="S397" s="1">
        <f t="shared" si="118"/>
        <v>0.15421977011494331</v>
      </c>
      <c r="T397" s="1">
        <f t="shared" si="118"/>
        <v>9.0871034482759183E-2</v>
      </c>
      <c r="U397" s="1">
        <f t="shared" si="118"/>
        <v>5.6073540229885269E-2</v>
      </c>
      <c r="X397" s="1">
        <f t="shared" si="109"/>
        <v>0.49102953068018224</v>
      </c>
      <c r="Y397" s="1">
        <f t="shared" si="119"/>
        <v>0.37967091013139259</v>
      </c>
      <c r="Z397" s="1">
        <f t="shared" si="119"/>
        <v>0.2954657340538831</v>
      </c>
      <c r="AA397" s="1">
        <f t="shared" si="119"/>
        <v>0.22457292802116643</v>
      </c>
      <c r="AB397" s="1">
        <f t="shared" si="119"/>
        <v>0.16475436261295176</v>
      </c>
      <c r="AC397" s="1">
        <f t="shared" si="119"/>
        <v>0.11394735626595291</v>
      </c>
      <c r="AD397" s="1">
        <f t="shared" si="119"/>
        <v>4.0813697220782111E-2</v>
      </c>
      <c r="AE397" s="1">
        <f t="shared" si="119"/>
        <v>2.6217835990642473E-2</v>
      </c>
      <c r="AF397" s="1">
        <f t="shared" si="119"/>
        <v>1.0757604149342639E-2</v>
      </c>
      <c r="AG397" s="1">
        <f t="shared" si="119"/>
        <v>5.7163918183408555E-3</v>
      </c>
      <c r="AH397" s="1">
        <f t="shared" si="119"/>
        <v>4.8367904593249458E-3</v>
      </c>
    </row>
    <row r="398" spans="1:34" x14ac:dyDescent="0.2">
      <c r="A398">
        <v>6225000</v>
      </c>
      <c r="B398">
        <v>465000</v>
      </c>
      <c r="C398">
        <v>25.760169433335101</v>
      </c>
      <c r="E398">
        <f t="shared" si="114"/>
        <v>107.55493139786758</v>
      </c>
      <c r="F398">
        <f t="shared" si="115"/>
        <v>0</v>
      </c>
      <c r="G398">
        <f t="shared" si="116"/>
        <v>8.6444893741741247E-5</v>
      </c>
      <c r="H398">
        <f t="shared" si="117"/>
        <v>9.8167454658339287E-3</v>
      </c>
      <c r="K398" s="1">
        <f t="shared" si="108"/>
        <v>6.2229999999999999</v>
      </c>
      <c r="L398" s="1">
        <f t="shared" si="118"/>
        <v>5.9939999999999998</v>
      </c>
      <c r="M398" s="1">
        <f t="shared" si="118"/>
        <v>4.8959999999999999</v>
      </c>
      <c r="N398" s="1">
        <f t="shared" si="118"/>
        <v>3.577</v>
      </c>
      <c r="O398" s="1">
        <f t="shared" si="118"/>
        <v>1.8220000000000001</v>
      </c>
      <c r="P398" s="1">
        <f t="shared" si="118"/>
        <v>1.0960000000000001</v>
      </c>
      <c r="Q398" s="1">
        <f t="shared" si="118"/>
        <v>0.46912884551872558</v>
      </c>
      <c r="R398" s="1">
        <f t="shared" si="118"/>
        <v>0.27131429499771564</v>
      </c>
      <c r="S398" s="1">
        <f t="shared" si="118"/>
        <v>0.16206249039536763</v>
      </c>
      <c r="T398" s="1">
        <f t="shared" si="118"/>
        <v>9.6335092433023961E-2</v>
      </c>
      <c r="U398" s="1">
        <f t="shared" si="118"/>
        <v>5.8196970880475943E-2</v>
      </c>
      <c r="X398" s="1">
        <f t="shared" si="109"/>
        <v>0.49102953068018224</v>
      </c>
      <c r="Y398" s="1">
        <f t="shared" si="119"/>
        <v>0.37967091013139259</v>
      </c>
      <c r="Z398" s="1">
        <f t="shared" si="119"/>
        <v>0.2954657340538831</v>
      </c>
      <c r="AA398" s="1">
        <f t="shared" si="119"/>
        <v>0.22457292802116643</v>
      </c>
      <c r="AB398" s="1">
        <f t="shared" si="119"/>
        <v>0.16475436261295176</v>
      </c>
      <c r="AC398" s="1">
        <f t="shared" si="119"/>
        <v>0.11394735626595291</v>
      </c>
      <c r="AD398" s="1">
        <f t="shared" si="119"/>
        <v>3.9424523908251255E-2</v>
      </c>
      <c r="AE398" s="1">
        <f t="shared" si="119"/>
        <v>2.5323004966787851E-2</v>
      </c>
      <c r="AF398" s="1">
        <f t="shared" si="119"/>
        <v>1.0064427533218694E-2</v>
      </c>
      <c r="AG398" s="1">
        <f t="shared" si="119"/>
        <v>5.3298459667101266E-3</v>
      </c>
      <c r="AH398" s="1">
        <f t="shared" si="119"/>
        <v>4.6870689217808062E-3</v>
      </c>
    </row>
    <row r="399" spans="1:34" x14ac:dyDescent="0.2">
      <c r="A399">
        <v>6225000</v>
      </c>
      <c r="B399">
        <v>475000</v>
      </c>
      <c r="C399">
        <v>24.746280969667001</v>
      </c>
      <c r="E399">
        <f t="shared" si="114"/>
        <v>97.571016536674463</v>
      </c>
      <c r="F399">
        <f t="shared" si="115"/>
        <v>0</v>
      </c>
      <c r="G399">
        <f t="shared" si="116"/>
        <v>1.0504087737801206E-4</v>
      </c>
      <c r="H399">
        <f t="shared" si="117"/>
        <v>1.1459027211866965E-2</v>
      </c>
      <c r="K399" s="1">
        <f t="shared" si="108"/>
        <v>6.2229999999999999</v>
      </c>
      <c r="L399" s="1">
        <f t="shared" si="118"/>
        <v>5.9939999999999998</v>
      </c>
      <c r="M399" s="1">
        <f t="shared" si="118"/>
        <v>4.8959999999999999</v>
      </c>
      <c r="N399" s="1">
        <f t="shared" si="118"/>
        <v>3.577</v>
      </c>
      <c r="O399" s="1">
        <f t="shared" si="118"/>
        <v>1.8220000000000001</v>
      </c>
      <c r="P399" s="1">
        <f t="shared" si="118"/>
        <v>1.0960000000000001</v>
      </c>
      <c r="Q399" s="1">
        <f t="shared" si="118"/>
        <v>0.43534608190930457</v>
      </c>
      <c r="R399" s="1">
        <f t="shared" si="118"/>
        <v>0.24321944566947262</v>
      </c>
      <c r="S399" s="1">
        <f t="shared" si="118"/>
        <v>0.14237277643093316</v>
      </c>
      <c r="T399" s="1">
        <f t="shared" si="118"/>
        <v>8.2617181519594574E-2</v>
      </c>
      <c r="U399" s="1">
        <f t="shared" si="118"/>
        <v>5.2865945338509093E-2</v>
      </c>
      <c r="X399" s="1">
        <f t="shared" si="109"/>
        <v>0.49102953068018224</v>
      </c>
      <c r="Y399" s="1">
        <f t="shared" si="119"/>
        <v>0.37967091013139259</v>
      </c>
      <c r="Z399" s="1">
        <f t="shared" si="119"/>
        <v>0.2954657340538831</v>
      </c>
      <c r="AA399" s="1">
        <f t="shared" si="119"/>
        <v>0.22457292802116643</v>
      </c>
      <c r="AB399" s="1">
        <f t="shared" si="119"/>
        <v>0.16475436261295176</v>
      </c>
      <c r="AC399" s="1">
        <f t="shared" si="119"/>
        <v>0.11394735626595291</v>
      </c>
      <c r="AD399" s="1">
        <f t="shared" si="119"/>
        <v>4.3994406762565837E-2</v>
      </c>
      <c r="AE399" s="1">
        <f t="shared" si="119"/>
        <v>2.8242670347817876E-2</v>
      </c>
      <c r="AF399" s="1">
        <f t="shared" si="119"/>
        <v>1.2230432566535538E-2</v>
      </c>
      <c r="AG399" s="1">
        <f t="shared" si="119"/>
        <v>6.5378071248297226E-3</v>
      </c>
      <c r="AH399" s="1">
        <f t="shared" si="119"/>
        <v>5.1822221073112313E-3</v>
      </c>
    </row>
    <row r="400" spans="1:34" x14ac:dyDescent="0.2">
      <c r="A400">
        <v>6225000</v>
      </c>
      <c r="B400">
        <v>485000</v>
      </c>
      <c r="C400">
        <v>24.765873091561499</v>
      </c>
      <c r="E400">
        <f t="shared" si="114"/>
        <v>87.590771591532402</v>
      </c>
      <c r="F400">
        <f t="shared" si="115"/>
        <v>0</v>
      </c>
      <c r="G400">
        <f t="shared" si="116"/>
        <v>1.3034167442765748E-4</v>
      </c>
      <c r="H400">
        <f t="shared" si="117"/>
        <v>1.4230377119051002E-2</v>
      </c>
      <c r="K400" s="1">
        <f t="shared" si="108"/>
        <v>6.2229999999999999</v>
      </c>
      <c r="L400" s="1">
        <f t="shared" si="118"/>
        <v>5.9939999999999998</v>
      </c>
      <c r="M400" s="1">
        <f t="shared" si="118"/>
        <v>4.8959999999999999</v>
      </c>
      <c r="N400" s="1">
        <f t="shared" si="118"/>
        <v>3.577</v>
      </c>
      <c r="O400" s="1">
        <f t="shared" si="118"/>
        <v>1.8220000000000001</v>
      </c>
      <c r="P400" s="1">
        <f t="shared" si="118"/>
        <v>1.0960000000000001</v>
      </c>
      <c r="Q400" s="1">
        <f t="shared" si="118"/>
        <v>0.43599889141082926</v>
      </c>
      <c r="R400" s="1">
        <f t="shared" si="118"/>
        <v>0.24376234336716907</v>
      </c>
      <c r="S400" s="1">
        <f t="shared" si="118"/>
        <v>0.14275325543812428</v>
      </c>
      <c r="T400" s="1">
        <f t="shared" si="118"/>
        <v>8.2882262928827111E-2</v>
      </c>
      <c r="U400" s="1">
        <f t="shared" si="118"/>
        <v>5.2968960715430349E-2</v>
      </c>
      <c r="X400" s="1">
        <f t="shared" si="109"/>
        <v>0.49102953068018224</v>
      </c>
      <c r="Y400" s="1">
        <f t="shared" si="119"/>
        <v>0.37967091013139259</v>
      </c>
      <c r="Z400" s="1">
        <f t="shared" si="119"/>
        <v>0.2954657340538831</v>
      </c>
      <c r="AA400" s="1">
        <f t="shared" si="119"/>
        <v>0.22457292802116643</v>
      </c>
      <c r="AB400" s="1">
        <f t="shared" si="119"/>
        <v>0.16475436261295176</v>
      </c>
      <c r="AC400" s="1">
        <f t="shared" si="119"/>
        <v>0.11394735626595291</v>
      </c>
      <c r="AD400" s="1">
        <f t="shared" si="119"/>
        <v>4.3874234996751631E-2</v>
      </c>
      <c r="AE400" s="1">
        <f t="shared" si="119"/>
        <v>2.8166423751513184E-2</v>
      </c>
      <c r="AF400" s="1">
        <f t="shared" si="119"/>
        <v>1.2176643608219672E-2</v>
      </c>
      <c r="AG400" s="1">
        <f t="shared" si="119"/>
        <v>6.5078430387343397E-3</v>
      </c>
      <c r="AH400" s="1">
        <f t="shared" si="119"/>
        <v>5.1691229865866569E-3</v>
      </c>
    </row>
    <row r="401" spans="1:34" x14ac:dyDescent="0.2">
      <c r="A401">
        <v>6225000</v>
      </c>
      <c r="B401">
        <v>495000</v>
      </c>
      <c r="C401">
        <v>25.1740384101868</v>
      </c>
      <c r="E401">
        <f t="shared" si="114"/>
        <v>77.615612269697394</v>
      </c>
      <c r="F401">
        <f t="shared" si="115"/>
        <v>0</v>
      </c>
      <c r="G401">
        <f t="shared" si="116"/>
        <v>1.6599760590152083E-4</v>
      </c>
      <c r="H401">
        <f t="shared" si="117"/>
        <v>1.8421890031838549E-2</v>
      </c>
      <c r="K401" s="1">
        <f t="shared" si="108"/>
        <v>6.2229999999999999</v>
      </c>
      <c r="L401" s="1">
        <f t="shared" si="118"/>
        <v>5.9939999999999998</v>
      </c>
      <c r="M401" s="1">
        <f t="shared" si="118"/>
        <v>4.8959999999999999</v>
      </c>
      <c r="N401" s="1">
        <f t="shared" si="118"/>
        <v>3.577</v>
      </c>
      <c r="O401" s="1">
        <f t="shared" si="118"/>
        <v>1.8220000000000001</v>
      </c>
      <c r="P401" s="1">
        <f t="shared" si="118"/>
        <v>1.0960000000000001</v>
      </c>
      <c r="Q401" s="1">
        <f t="shared" si="118"/>
        <v>0.44959895982742426</v>
      </c>
      <c r="R401" s="1">
        <f t="shared" si="118"/>
        <v>0.25507260434627621</v>
      </c>
      <c r="S401" s="1">
        <f t="shared" si="118"/>
        <v>0.15067982592582763</v>
      </c>
      <c r="T401" s="1">
        <f t="shared" si="118"/>
        <v>8.8404739689827427E-2</v>
      </c>
      <c r="U401" s="1">
        <f t="shared" si="118"/>
        <v>5.5115093960762182E-2</v>
      </c>
      <c r="X401" s="1">
        <f t="shared" si="109"/>
        <v>0.49102953068018224</v>
      </c>
      <c r="Y401" s="1">
        <f t="shared" si="119"/>
        <v>0.37967091013139259</v>
      </c>
      <c r="Z401" s="1">
        <f t="shared" si="119"/>
        <v>0.2954657340538831</v>
      </c>
      <c r="AA401" s="1">
        <f t="shared" si="119"/>
        <v>0.22457292802116643</v>
      </c>
      <c r="AB401" s="1">
        <f t="shared" si="119"/>
        <v>0.16475436261295176</v>
      </c>
      <c r="AC401" s="1">
        <f t="shared" si="119"/>
        <v>0.11394735626595291</v>
      </c>
      <c r="AD401" s="1">
        <f t="shared" si="119"/>
        <v>4.1636291827870077E-2</v>
      </c>
      <c r="AE401" s="1">
        <f t="shared" si="119"/>
        <v>2.6743341135947007E-2</v>
      </c>
      <c r="AF401" s="1">
        <f t="shared" si="119"/>
        <v>1.1150028304936112E-2</v>
      </c>
      <c r="AG401" s="1">
        <f t="shared" si="119"/>
        <v>5.9354035104971174E-3</v>
      </c>
      <c r="AH401" s="1">
        <f t="shared" si="119"/>
        <v>4.9258415726705258E-3</v>
      </c>
    </row>
    <row r="402" spans="1:34" x14ac:dyDescent="0.2">
      <c r="A402">
        <v>6225000</v>
      </c>
      <c r="B402">
        <v>505000</v>
      </c>
      <c r="C402">
        <v>25.405263117739999</v>
      </c>
      <c r="E402">
        <f t="shared" si="114"/>
        <v>67.647788345222352</v>
      </c>
      <c r="F402">
        <f t="shared" si="115"/>
        <v>0</v>
      </c>
      <c r="G402">
        <f t="shared" si="116"/>
        <v>2.1852080666445308E-4</v>
      </c>
      <c r="H402">
        <f t="shared" si="117"/>
        <v>2.4473493219517157E-2</v>
      </c>
      <c r="K402" s="1">
        <f t="shared" si="108"/>
        <v>6.2229999999999999</v>
      </c>
      <c r="L402" s="1">
        <f t="shared" si="118"/>
        <v>5.9939999999999998</v>
      </c>
      <c r="M402" s="1">
        <f t="shared" si="118"/>
        <v>4.8959999999999999</v>
      </c>
      <c r="N402" s="1">
        <f t="shared" si="118"/>
        <v>3.577</v>
      </c>
      <c r="O402" s="1">
        <f t="shared" si="118"/>
        <v>1.8220000000000001</v>
      </c>
      <c r="P402" s="1">
        <f t="shared" si="118"/>
        <v>1.0960000000000001</v>
      </c>
      <c r="Q402" s="1">
        <f t="shared" si="118"/>
        <v>0.45730336708309682</v>
      </c>
      <c r="R402" s="1">
        <f t="shared" si="118"/>
        <v>0.26147984099257537</v>
      </c>
      <c r="S402" s="1">
        <f t="shared" si="118"/>
        <v>0.15517020974651075</v>
      </c>
      <c r="T402" s="1">
        <f t="shared" si="118"/>
        <v>9.1533209983022223E-2</v>
      </c>
      <c r="U402" s="1">
        <f t="shared" si="118"/>
        <v>5.6330873473076901E-2</v>
      </c>
      <c r="X402" s="1">
        <f t="shared" si="109"/>
        <v>0.49102953068018224</v>
      </c>
      <c r="Y402" s="1">
        <f t="shared" si="119"/>
        <v>0.37967091013139259</v>
      </c>
      <c r="Z402" s="1">
        <f t="shared" si="119"/>
        <v>0.2954657340538831</v>
      </c>
      <c r="AA402" s="1">
        <f t="shared" si="119"/>
        <v>0.22457292802116643</v>
      </c>
      <c r="AB402" s="1">
        <f t="shared" si="119"/>
        <v>0.16475436261295176</v>
      </c>
      <c r="AC402" s="1">
        <f t="shared" si="119"/>
        <v>0.11394735626595291</v>
      </c>
      <c r="AD402" s="1">
        <f t="shared" si="119"/>
        <v>4.0612841184191048E-2</v>
      </c>
      <c r="AE402" s="1">
        <f t="shared" si="119"/>
        <v>2.6089181721534706E-2</v>
      </c>
      <c r="AF402" s="1">
        <f t="shared" si="119"/>
        <v>1.066013007156642E-2</v>
      </c>
      <c r="AG402" s="1">
        <f t="shared" si="119"/>
        <v>5.6619905662478485E-3</v>
      </c>
      <c r="AH402" s="1">
        <f t="shared" si="119"/>
        <v>4.815084167665378E-3</v>
      </c>
    </row>
    <row r="403" spans="1:34" x14ac:dyDescent="0.2">
      <c r="A403">
        <v>6225000</v>
      </c>
      <c r="B403">
        <v>515000</v>
      </c>
      <c r="C403">
        <v>25.675000017339499</v>
      </c>
      <c r="E403">
        <f t="shared" si="114"/>
        <v>57.691102156225099</v>
      </c>
      <c r="F403">
        <f t="shared" si="115"/>
        <v>0</v>
      </c>
      <c r="G403">
        <f t="shared" si="116"/>
        <v>3.0045700098745915E-4</v>
      </c>
      <c r="H403">
        <f t="shared" si="117"/>
        <v>3.4007307710973302E-2</v>
      </c>
      <c r="K403" s="1">
        <f t="shared" si="108"/>
        <v>6.2229999999999999</v>
      </c>
      <c r="L403" s="1">
        <f t="shared" si="118"/>
        <v>5.9939999999999998</v>
      </c>
      <c r="M403" s="1">
        <f t="shared" si="118"/>
        <v>4.8959999999999999</v>
      </c>
      <c r="N403" s="1">
        <f t="shared" si="118"/>
        <v>3.577</v>
      </c>
      <c r="O403" s="1">
        <f t="shared" si="118"/>
        <v>1.8220000000000001</v>
      </c>
      <c r="P403" s="1">
        <f t="shared" si="118"/>
        <v>1.0960000000000001</v>
      </c>
      <c r="Q403" s="1">
        <f t="shared" si="118"/>
        <v>0.46629100057775219</v>
      </c>
      <c r="R403" s="1">
        <f t="shared" si="118"/>
        <v>0.2689542504804775</v>
      </c>
      <c r="S403" s="1">
        <f t="shared" si="118"/>
        <v>0.1604085003367331</v>
      </c>
      <c r="T403" s="1">
        <f t="shared" si="118"/>
        <v>9.518275023460343E-2</v>
      </c>
      <c r="U403" s="1">
        <f t="shared" si="118"/>
        <v>5.7749150091171084E-2</v>
      </c>
      <c r="X403" s="1">
        <f t="shared" si="109"/>
        <v>0.49102953068018224</v>
      </c>
      <c r="Y403" s="1">
        <f t="shared" si="119"/>
        <v>0.37967091013139259</v>
      </c>
      <c r="Z403" s="1">
        <f t="shared" si="119"/>
        <v>0.2954657340538831</v>
      </c>
      <c r="AA403" s="1">
        <f t="shared" si="119"/>
        <v>0.22457292802116643</v>
      </c>
      <c r="AB403" s="1">
        <f t="shared" si="119"/>
        <v>0.16475436261295176</v>
      </c>
      <c r="AC403" s="1">
        <f t="shared" si="119"/>
        <v>0.11394735626595291</v>
      </c>
      <c r="AD403" s="1">
        <f t="shared" si="119"/>
        <v>3.9665500543643623E-2</v>
      </c>
      <c r="AE403" s="1">
        <f t="shared" si="119"/>
        <v>2.5479389308529291E-2</v>
      </c>
      <c r="AF403" s="1">
        <f t="shared" si="119"/>
        <v>1.0188602981234009E-2</v>
      </c>
      <c r="AG403" s="1">
        <f t="shared" si="119"/>
        <v>5.3989891267106887E-3</v>
      </c>
      <c r="AH403" s="1">
        <f t="shared" si="119"/>
        <v>4.712959322159694E-3</v>
      </c>
    </row>
    <row r="404" spans="1:34" x14ac:dyDescent="0.2">
      <c r="A404">
        <v>6225000</v>
      </c>
      <c r="B404">
        <v>525000</v>
      </c>
      <c r="C404">
        <v>26.239726053525299</v>
      </c>
      <c r="E404">
        <f t="shared" si="114"/>
        <v>47.752521064337529</v>
      </c>
      <c r="F404">
        <f t="shared" si="115"/>
        <v>0</v>
      </c>
      <c r="G404">
        <f t="shared" si="116"/>
        <v>4.3853816026719842E-4</v>
      </c>
      <c r="H404">
        <f t="shared" si="117"/>
        <v>5.0727815132139809E-2</v>
      </c>
      <c r="K404" s="1">
        <f t="shared" si="108"/>
        <v>6.2229999999999999</v>
      </c>
      <c r="L404" s="1">
        <f t="shared" ref="L404:U413" si="120">L$2+L$3*$C404</f>
        <v>5.9939999999999998</v>
      </c>
      <c r="M404" s="1">
        <f t="shared" si="120"/>
        <v>4.8959999999999999</v>
      </c>
      <c r="N404" s="1">
        <f t="shared" si="120"/>
        <v>3.577</v>
      </c>
      <c r="O404" s="1">
        <f t="shared" si="120"/>
        <v>1.8220000000000001</v>
      </c>
      <c r="P404" s="1">
        <f t="shared" si="120"/>
        <v>1.0960000000000001</v>
      </c>
      <c r="Q404" s="1">
        <f t="shared" si="120"/>
        <v>0.48510767210346306</v>
      </c>
      <c r="R404" s="1">
        <f t="shared" si="120"/>
        <v>0.28460280894318601</v>
      </c>
      <c r="S404" s="1">
        <f t="shared" si="120"/>
        <v>0.17137547995946129</v>
      </c>
      <c r="T404" s="1">
        <f t="shared" si="120"/>
        <v>0.10282349350419734</v>
      </c>
      <c r="U404" s="1">
        <f t="shared" si="120"/>
        <v>6.0718479589436006E-2</v>
      </c>
      <c r="X404" s="1">
        <f t="shared" si="109"/>
        <v>0.49102953068018224</v>
      </c>
      <c r="Y404" s="1">
        <f t="shared" ref="Y404:AH413" si="121">SQRT(Y$2+2*Y$3*$C404+Y$4*$C404^2+Y$5)</f>
        <v>0.37967091013139259</v>
      </c>
      <c r="Z404" s="1">
        <f t="shared" si="121"/>
        <v>0.2954657340538831</v>
      </c>
      <c r="AA404" s="1">
        <f t="shared" si="121"/>
        <v>0.22457292802116643</v>
      </c>
      <c r="AB404" s="1">
        <f t="shared" si="121"/>
        <v>0.16475436261295176</v>
      </c>
      <c r="AC404" s="1">
        <f t="shared" si="121"/>
        <v>0.11394735626595291</v>
      </c>
      <c r="AD404" s="1">
        <f t="shared" si="121"/>
        <v>3.8618221633842417E-2</v>
      </c>
      <c r="AE404" s="1">
        <f t="shared" si="121"/>
        <v>2.4785080353256474E-2</v>
      </c>
      <c r="AF404" s="1">
        <f t="shared" si="121"/>
        <v>9.6130294978906319E-3</v>
      </c>
      <c r="AG404" s="1">
        <f t="shared" si="121"/>
        <v>5.0807010171367512E-3</v>
      </c>
      <c r="AH404" s="1">
        <f t="shared" si="121"/>
        <v>4.6011440922921329E-3</v>
      </c>
    </row>
    <row r="405" spans="1:34" x14ac:dyDescent="0.2">
      <c r="A405">
        <v>6225000</v>
      </c>
      <c r="B405">
        <v>535000</v>
      </c>
      <c r="C405">
        <v>25.3323943447059</v>
      </c>
      <c r="E405">
        <f t="shared" si="114"/>
        <v>37.846311154457311</v>
      </c>
      <c r="F405">
        <f t="shared" si="115"/>
        <v>0</v>
      </c>
      <c r="G405">
        <f t="shared" si="116"/>
        <v>6.9815666561292493E-4</v>
      </c>
      <c r="H405">
        <f t="shared" si="117"/>
        <v>7.7966600634746905E-2</v>
      </c>
      <c r="K405" s="1">
        <f t="shared" si="108"/>
        <v>6.2229999999999999</v>
      </c>
      <c r="L405" s="1">
        <f t="shared" si="120"/>
        <v>5.9939999999999998</v>
      </c>
      <c r="M405" s="1">
        <f t="shared" si="120"/>
        <v>4.8959999999999999</v>
      </c>
      <c r="N405" s="1">
        <f t="shared" si="120"/>
        <v>3.577</v>
      </c>
      <c r="O405" s="1">
        <f t="shared" si="120"/>
        <v>1.8220000000000001</v>
      </c>
      <c r="P405" s="1">
        <f t="shared" si="120"/>
        <v>1.0960000000000001</v>
      </c>
      <c r="Q405" s="1">
        <f t="shared" si="120"/>
        <v>0.45487537956560065</v>
      </c>
      <c r="R405" s="1">
        <f t="shared" si="120"/>
        <v>0.25946064729180041</v>
      </c>
      <c r="S405" s="1">
        <f t="shared" si="120"/>
        <v>0.15375509817418859</v>
      </c>
      <c r="T405" s="1">
        <f t="shared" si="120"/>
        <v>9.054729548387086E-2</v>
      </c>
      <c r="U405" s="1">
        <f t="shared" si="120"/>
        <v>5.5947729464463622E-2</v>
      </c>
      <c r="X405" s="1">
        <f t="shared" si="109"/>
        <v>0.49102953068018224</v>
      </c>
      <c r="Y405" s="1">
        <f t="shared" si="121"/>
        <v>0.37967091013139259</v>
      </c>
      <c r="Z405" s="1">
        <f t="shared" si="121"/>
        <v>0.2954657340538831</v>
      </c>
      <c r="AA405" s="1">
        <f t="shared" si="121"/>
        <v>0.22457292802116643</v>
      </c>
      <c r="AB405" s="1">
        <f t="shared" si="121"/>
        <v>0.16475436261295176</v>
      </c>
      <c r="AC405" s="1">
        <f t="shared" si="121"/>
        <v>0.11394735626595291</v>
      </c>
      <c r="AD405" s="1">
        <f t="shared" si="121"/>
        <v>4.091502964980364E-2</v>
      </c>
      <c r="AE405" s="1">
        <f t="shared" si="121"/>
        <v>2.628268377265533E-2</v>
      </c>
      <c r="AF405" s="1">
        <f t="shared" si="121"/>
        <v>1.0806511802013721E-2</v>
      </c>
      <c r="AG405" s="1">
        <f t="shared" si="121"/>
        <v>5.7436885242693157E-3</v>
      </c>
      <c r="AH405" s="1">
        <f t="shared" si="121"/>
        <v>4.847747335465365E-3</v>
      </c>
    </row>
    <row r="406" spans="1:34" x14ac:dyDescent="0.2">
      <c r="A406">
        <v>6225000</v>
      </c>
      <c r="B406">
        <v>545000</v>
      </c>
      <c r="C406">
        <v>24.937096780346302</v>
      </c>
      <c r="E406">
        <f t="shared" si="114"/>
        <v>28.006843235180931</v>
      </c>
      <c r="F406">
        <f t="shared" si="115"/>
        <v>0</v>
      </c>
      <c r="G406">
        <f t="shared" si="116"/>
        <v>1.2748869599803858E-3</v>
      </c>
      <c r="H406">
        <f t="shared" si="117"/>
        <v>0.14015127089281917</v>
      </c>
      <c r="K406" s="1">
        <f t="shared" si="108"/>
        <v>6.2229999999999999</v>
      </c>
      <c r="L406" s="1">
        <f t="shared" si="120"/>
        <v>5.9939999999999998</v>
      </c>
      <c r="M406" s="1">
        <f t="shared" si="120"/>
        <v>4.8959999999999999</v>
      </c>
      <c r="N406" s="1">
        <f t="shared" si="120"/>
        <v>3.577</v>
      </c>
      <c r="O406" s="1">
        <f t="shared" si="120"/>
        <v>1.8220000000000001</v>
      </c>
      <c r="P406" s="1">
        <f t="shared" si="120"/>
        <v>1.0960000000000001</v>
      </c>
      <c r="Q406" s="1">
        <f t="shared" si="120"/>
        <v>0.44170406472113888</v>
      </c>
      <c r="R406" s="1">
        <f t="shared" si="120"/>
        <v>0.24850695178339599</v>
      </c>
      <c r="S406" s="1">
        <f t="shared" si="120"/>
        <v>0.14607841947432515</v>
      </c>
      <c r="T406" s="1">
        <f t="shared" si="120"/>
        <v>8.5198919438085496E-2</v>
      </c>
      <c r="U406" s="1">
        <f t="shared" si="120"/>
        <v>5.3869254871060854E-2</v>
      </c>
      <c r="X406" s="1">
        <f t="shared" si="109"/>
        <v>0.49102953068018224</v>
      </c>
      <c r="Y406" s="1">
        <f t="shared" si="121"/>
        <v>0.37967091013139259</v>
      </c>
      <c r="Z406" s="1">
        <f t="shared" si="121"/>
        <v>0.2954657340538831</v>
      </c>
      <c r="AA406" s="1">
        <f t="shared" si="121"/>
        <v>0.22457292802116643</v>
      </c>
      <c r="AB406" s="1">
        <f t="shared" si="121"/>
        <v>0.16475436261295176</v>
      </c>
      <c r="AC406" s="1">
        <f t="shared" si="121"/>
        <v>0.11394735626595291</v>
      </c>
      <c r="AD406" s="1">
        <f t="shared" si="121"/>
        <v>4.2872148299409669E-2</v>
      </c>
      <c r="AE406" s="1">
        <f t="shared" si="121"/>
        <v>2.7530058456033651E-2</v>
      </c>
      <c r="AF406" s="1">
        <f t="shared" si="121"/>
        <v>1.1723227092199326E-2</v>
      </c>
      <c r="AG406" s="1">
        <f t="shared" si="121"/>
        <v>6.2551400141658562E-3</v>
      </c>
      <c r="AH406" s="1">
        <f t="shared" si="121"/>
        <v>5.0600257621820277E-3</v>
      </c>
    </row>
    <row r="407" spans="1:34" x14ac:dyDescent="0.2">
      <c r="A407">
        <v>6225000</v>
      </c>
      <c r="B407">
        <v>555000</v>
      </c>
      <c r="C407">
        <v>24.827586108240599</v>
      </c>
      <c r="E407">
        <f t="shared" si="114"/>
        <v>18.341844727289565</v>
      </c>
      <c r="F407">
        <f t="shared" si="115"/>
        <v>0</v>
      </c>
      <c r="G407">
        <f t="shared" si="116"/>
        <v>2.9724460081042908E-3</v>
      </c>
      <c r="H407">
        <f t="shared" si="117"/>
        <v>0.32533286824729996</v>
      </c>
      <c r="K407" s="1">
        <f t="shared" si="108"/>
        <v>6.2229999999999999</v>
      </c>
      <c r="L407" s="1">
        <f t="shared" si="120"/>
        <v>5.9939999999999998</v>
      </c>
      <c r="M407" s="1">
        <f t="shared" si="120"/>
        <v>4.8959999999999999</v>
      </c>
      <c r="N407" s="1">
        <f t="shared" si="120"/>
        <v>3.577</v>
      </c>
      <c r="O407" s="1">
        <f t="shared" si="120"/>
        <v>1.8220000000000001</v>
      </c>
      <c r="P407" s="1">
        <f t="shared" si="120"/>
        <v>1.0960000000000001</v>
      </c>
      <c r="Q407" s="1">
        <f t="shared" si="120"/>
        <v>0.43805516912657683</v>
      </c>
      <c r="R407" s="1">
        <f t="shared" si="120"/>
        <v>0.24547241105934692</v>
      </c>
      <c r="S407" s="1">
        <f t="shared" si="120"/>
        <v>0.1439517222220324</v>
      </c>
      <c r="T407" s="1">
        <f t="shared" si="120"/>
        <v>8.3717240044495322E-2</v>
      </c>
      <c r="U407" s="1">
        <f t="shared" si="120"/>
        <v>5.3293447757129062E-2</v>
      </c>
      <c r="X407" s="1">
        <f t="shared" si="109"/>
        <v>0.49102953068018224</v>
      </c>
      <c r="Y407" s="1">
        <f t="shared" si="121"/>
        <v>0.37967091013139259</v>
      </c>
      <c r="Z407" s="1">
        <f t="shared" si="121"/>
        <v>0.2954657340538831</v>
      </c>
      <c r="AA407" s="1">
        <f t="shared" si="121"/>
        <v>0.22457292802116643</v>
      </c>
      <c r="AB407" s="1">
        <f t="shared" si="121"/>
        <v>0.16475436261295176</v>
      </c>
      <c r="AC407" s="1">
        <f t="shared" si="121"/>
        <v>0.11394735626595291</v>
      </c>
      <c r="AD407" s="1">
        <f t="shared" si="121"/>
        <v>4.350299021761965E-2</v>
      </c>
      <c r="AE407" s="1">
        <f t="shared" si="121"/>
        <v>2.7930792196375023E-2</v>
      </c>
      <c r="AF407" s="1">
        <f t="shared" si="121"/>
        <v>1.2009711455195957E-2</v>
      </c>
      <c r="AG407" s="1">
        <f t="shared" si="121"/>
        <v>6.4148311716525361E-3</v>
      </c>
      <c r="AH407" s="1">
        <f t="shared" si="121"/>
        <v>5.1286772195922254E-3</v>
      </c>
    </row>
    <row r="408" spans="1:34" x14ac:dyDescent="0.2">
      <c r="A408">
        <v>6225000</v>
      </c>
      <c r="B408">
        <v>565000</v>
      </c>
      <c r="C408">
        <v>25.7655171361463</v>
      </c>
      <c r="E408">
        <f t="shared" si="114"/>
        <v>9.4054913747235993</v>
      </c>
      <c r="F408">
        <f t="shared" si="115"/>
        <v>0</v>
      </c>
      <c r="G408">
        <f t="shared" si="116"/>
        <v>1.1304126815663194E-2</v>
      </c>
      <c r="H408">
        <f t="shared" si="117"/>
        <v>1.2839714147233114</v>
      </c>
      <c r="K408" s="1">
        <f t="shared" si="108"/>
        <v>6.2229999999999999</v>
      </c>
      <c r="L408" s="1">
        <f t="shared" si="120"/>
        <v>5.9939999999999998</v>
      </c>
      <c r="M408" s="1">
        <f t="shared" si="120"/>
        <v>4.8959999999999999</v>
      </c>
      <c r="N408" s="1">
        <f t="shared" si="120"/>
        <v>3.577</v>
      </c>
      <c r="O408" s="1">
        <f t="shared" si="120"/>
        <v>1.8220000000000001</v>
      </c>
      <c r="P408" s="1">
        <f t="shared" si="120"/>
        <v>1.0960000000000001</v>
      </c>
      <c r="Q408" s="1">
        <f t="shared" si="120"/>
        <v>0.46930703097639481</v>
      </c>
      <c r="R408" s="1">
        <f t="shared" si="120"/>
        <v>0.27146247984261396</v>
      </c>
      <c r="S408" s="1">
        <f t="shared" si="120"/>
        <v>0.16216634278396119</v>
      </c>
      <c r="T408" s="1">
        <f t="shared" si="120"/>
        <v>9.6407446852059486E-2</v>
      </c>
      <c r="U408" s="1">
        <f t="shared" si="120"/>
        <v>5.8225089101857239E-2</v>
      </c>
      <c r="X408" s="1">
        <f t="shared" si="109"/>
        <v>0.49102953068018224</v>
      </c>
      <c r="Y408" s="1">
        <f t="shared" si="121"/>
        <v>0.37967091013139259</v>
      </c>
      <c r="Z408" s="1">
        <f t="shared" si="121"/>
        <v>0.2954657340538831</v>
      </c>
      <c r="AA408" s="1">
        <f t="shared" si="121"/>
        <v>0.22457292802116643</v>
      </c>
      <c r="AB408" s="1">
        <f t="shared" si="121"/>
        <v>0.16475436261295176</v>
      </c>
      <c r="AC408" s="1">
        <f t="shared" si="121"/>
        <v>0.11394735626595291</v>
      </c>
      <c r="AD408" s="1">
        <f t="shared" si="121"/>
        <v>3.9410350626714608E-2</v>
      </c>
      <c r="AE408" s="1">
        <f t="shared" si="121"/>
        <v>2.5313781212236465E-2</v>
      </c>
      <c r="AF408" s="1">
        <f t="shared" si="121"/>
        <v>1.0057048571948829E-2</v>
      </c>
      <c r="AG408" s="1">
        <f t="shared" si="121"/>
        <v>5.3257402628646491E-3</v>
      </c>
      <c r="AH408" s="1">
        <f t="shared" si="121"/>
        <v>4.6855476630222413E-3</v>
      </c>
    </row>
    <row r="409" spans="1:34" x14ac:dyDescent="0.2">
      <c r="A409">
        <v>6225000</v>
      </c>
      <c r="B409">
        <v>575000</v>
      </c>
      <c r="C409">
        <v>25.349999880790701</v>
      </c>
      <c r="E409">
        <f t="shared" si="114"/>
        <v>6.3642177838285834</v>
      </c>
      <c r="F409">
        <f t="shared" si="115"/>
        <v>0</v>
      </c>
      <c r="G409">
        <f t="shared" si="116"/>
        <v>2.468936580623568E-2</v>
      </c>
      <c r="H409">
        <f t="shared" si="117"/>
        <v>2.759099525526914</v>
      </c>
      <c r="K409" s="1">
        <f t="shared" si="108"/>
        <v>6.2229999999999999</v>
      </c>
      <c r="L409" s="1">
        <f t="shared" si="120"/>
        <v>5.9939999999999998</v>
      </c>
      <c r="M409" s="1">
        <f t="shared" si="120"/>
        <v>4.8959999999999999</v>
      </c>
      <c r="N409" s="1">
        <f t="shared" si="120"/>
        <v>3.577</v>
      </c>
      <c r="O409" s="1">
        <f t="shared" si="120"/>
        <v>1.8220000000000001</v>
      </c>
      <c r="P409" s="1">
        <f t="shared" si="120"/>
        <v>1.0960000000000001</v>
      </c>
      <c r="Q409" s="1">
        <f t="shared" si="120"/>
        <v>0.45546199602794624</v>
      </c>
      <c r="R409" s="1">
        <f t="shared" si="120"/>
        <v>0.25994849669671027</v>
      </c>
      <c r="S409" s="1">
        <f t="shared" si="120"/>
        <v>0.15409699768495538</v>
      </c>
      <c r="T409" s="1">
        <f t="shared" si="120"/>
        <v>9.0785498387098207E-2</v>
      </c>
      <c r="U409" s="1">
        <f t="shared" si="120"/>
        <v>5.6040299373197502E-2</v>
      </c>
      <c r="X409" s="1">
        <f t="shared" si="109"/>
        <v>0.49102953068018224</v>
      </c>
      <c r="Y409" s="1">
        <f t="shared" si="121"/>
        <v>0.37967091013139259</v>
      </c>
      <c r="Z409" s="1">
        <f t="shared" si="121"/>
        <v>0.2954657340538831</v>
      </c>
      <c r="AA409" s="1">
        <f t="shared" si="121"/>
        <v>0.22457292802116643</v>
      </c>
      <c r="AB409" s="1">
        <f t="shared" si="121"/>
        <v>0.16475436261295176</v>
      </c>
      <c r="AC409" s="1">
        <f t="shared" si="121"/>
        <v>0.11394735626595291</v>
      </c>
      <c r="AD409" s="1">
        <f t="shared" si="121"/>
        <v>4.0840271681762567E-2</v>
      </c>
      <c r="AE409" s="1">
        <f t="shared" si="121"/>
        <v>2.6234845947202896E-2</v>
      </c>
      <c r="AF409" s="1">
        <f t="shared" si="121"/>
        <v>1.0770447076522159E-2</v>
      </c>
      <c r="AG409" s="1">
        <f t="shared" si="121"/>
        <v>5.7235597795997151E-3</v>
      </c>
      <c r="AH409" s="1">
        <f t="shared" si="121"/>
        <v>4.8396635240293496E-3</v>
      </c>
    </row>
    <row r="410" spans="1:34" x14ac:dyDescent="0.2">
      <c r="A410">
        <v>6225000</v>
      </c>
      <c r="B410">
        <v>585000</v>
      </c>
      <c r="C410">
        <v>25.537499984105398</v>
      </c>
      <c r="E410">
        <f t="shared" si="114"/>
        <v>13.875996108388039</v>
      </c>
      <c r="F410">
        <f t="shared" si="115"/>
        <v>0</v>
      </c>
      <c r="G410">
        <f t="shared" si="116"/>
        <v>5.1936378269013287E-3</v>
      </c>
      <c r="H410">
        <f t="shared" si="117"/>
        <v>0.58469517655365055</v>
      </c>
      <c r="K410" s="1">
        <f t="shared" si="108"/>
        <v>6.2229999999999999</v>
      </c>
      <c r="L410" s="1">
        <f t="shared" si="120"/>
        <v>5.9939999999999998</v>
      </c>
      <c r="M410" s="1">
        <f t="shared" si="120"/>
        <v>4.8959999999999999</v>
      </c>
      <c r="N410" s="1">
        <f t="shared" si="120"/>
        <v>3.577</v>
      </c>
      <c r="O410" s="1">
        <f t="shared" si="120"/>
        <v>1.8220000000000001</v>
      </c>
      <c r="P410" s="1">
        <f t="shared" si="120"/>
        <v>1.0960000000000001</v>
      </c>
      <c r="Q410" s="1">
        <f t="shared" si="120"/>
        <v>0.46170949947039197</v>
      </c>
      <c r="R410" s="1">
        <f t="shared" si="120"/>
        <v>0.2651441245595606</v>
      </c>
      <c r="S410" s="1">
        <f t="shared" si="120"/>
        <v>0.15773824969132683</v>
      </c>
      <c r="T410" s="1">
        <f t="shared" si="120"/>
        <v>9.3322374784946094E-2</v>
      </c>
      <c r="U410" s="1">
        <f t="shared" si="120"/>
        <v>5.7026174916426184E-2</v>
      </c>
      <c r="X410" s="1">
        <f t="shared" si="109"/>
        <v>0.49102953068018224</v>
      </c>
      <c r="Y410" s="1">
        <f t="shared" si="121"/>
        <v>0.37967091013139259</v>
      </c>
      <c r="Z410" s="1">
        <f t="shared" si="121"/>
        <v>0.2954657340538831</v>
      </c>
      <c r="AA410" s="1">
        <f t="shared" si="121"/>
        <v>0.22457292802116643</v>
      </c>
      <c r="AB410" s="1">
        <f t="shared" si="121"/>
        <v>0.16475436261295176</v>
      </c>
      <c r="AC410" s="1">
        <f t="shared" si="121"/>
        <v>0.11394735626595291</v>
      </c>
      <c r="AD410" s="1">
        <f t="shared" si="121"/>
        <v>4.0114077814030751E-2</v>
      </c>
      <c r="AE410" s="1">
        <f t="shared" si="121"/>
        <v>2.5768885252780968E-2</v>
      </c>
      <c r="AF410" s="1">
        <f t="shared" si="121"/>
        <v>1.041463073725723E-2</v>
      </c>
      <c r="AG410" s="1">
        <f t="shared" si="121"/>
        <v>5.5250064352368178E-3</v>
      </c>
      <c r="AH410" s="1">
        <f t="shared" si="121"/>
        <v>4.7612586533147799E-3</v>
      </c>
    </row>
    <row r="411" spans="1:34" x14ac:dyDescent="0.2">
      <c r="A411">
        <v>6225000</v>
      </c>
      <c r="B411">
        <v>595000</v>
      </c>
      <c r="C411">
        <v>26.743283513766599</v>
      </c>
      <c r="E411">
        <f t="shared" si="114"/>
        <v>23.336307934204161</v>
      </c>
      <c r="F411">
        <f t="shared" si="115"/>
        <v>0</v>
      </c>
      <c r="G411">
        <f t="shared" si="116"/>
        <v>1.8362664789032773E-3</v>
      </c>
      <c r="H411">
        <f t="shared" si="117"/>
        <v>0.21648604441920824</v>
      </c>
      <c r="K411" s="1">
        <f t="shared" si="108"/>
        <v>6.2229999999999999</v>
      </c>
      <c r="L411" s="1">
        <f t="shared" si="120"/>
        <v>5.9939999999999998</v>
      </c>
      <c r="M411" s="1">
        <f t="shared" si="120"/>
        <v>4.8959999999999999</v>
      </c>
      <c r="N411" s="1">
        <f t="shared" si="120"/>
        <v>3.577</v>
      </c>
      <c r="O411" s="1">
        <f t="shared" si="120"/>
        <v>1.8220000000000001</v>
      </c>
      <c r="P411" s="1">
        <f t="shared" si="120"/>
        <v>1.0960000000000001</v>
      </c>
      <c r="Q411" s="1">
        <f t="shared" si="120"/>
        <v>0.50188620667870321</v>
      </c>
      <c r="R411" s="1">
        <f t="shared" si="120"/>
        <v>0.2985563861664724</v>
      </c>
      <c r="S411" s="1">
        <f t="shared" si="120"/>
        <v>0.18115456583734729</v>
      </c>
      <c r="T411" s="1">
        <f t="shared" si="120"/>
        <v>0.10963662594126211</v>
      </c>
      <c r="U411" s="1">
        <f t="shared" si="120"/>
        <v>6.3366184715384757E-2</v>
      </c>
      <c r="X411" s="1">
        <f t="shared" si="109"/>
        <v>0.49102953068018224</v>
      </c>
      <c r="Y411" s="1">
        <f t="shared" si="121"/>
        <v>0.37967091013139259</v>
      </c>
      <c r="Z411" s="1">
        <f t="shared" si="121"/>
        <v>0.2954657340538831</v>
      </c>
      <c r="AA411" s="1">
        <f t="shared" si="121"/>
        <v>0.22457292802116643</v>
      </c>
      <c r="AB411" s="1">
        <f t="shared" si="121"/>
        <v>0.16475436261295176</v>
      </c>
      <c r="AC411" s="1">
        <f t="shared" si="121"/>
        <v>0.11394735626595291</v>
      </c>
      <c r="AD411" s="1">
        <f t="shared" si="121"/>
        <v>3.8812769787493151E-2</v>
      </c>
      <c r="AE411" s="1">
        <f t="shared" si="121"/>
        <v>2.4869602873667292E-2</v>
      </c>
      <c r="AF411" s="1">
        <f t="shared" si="121"/>
        <v>9.6297475079594637E-3</v>
      </c>
      <c r="AG411" s="1">
        <f t="shared" si="121"/>
        <v>5.0974566805192835E-3</v>
      </c>
      <c r="AH411" s="1">
        <f t="shared" si="121"/>
        <v>4.6236939939743012E-3</v>
      </c>
    </row>
    <row r="412" spans="1:34" x14ac:dyDescent="0.2">
      <c r="A412">
        <v>6225000</v>
      </c>
      <c r="B412">
        <v>605000</v>
      </c>
      <c r="C412">
        <v>27.681159558503499</v>
      </c>
      <c r="E412">
        <f t="shared" si="114"/>
        <v>33.115302625825414</v>
      </c>
      <c r="F412">
        <f t="shared" si="115"/>
        <v>0</v>
      </c>
      <c r="G412">
        <f t="shared" si="116"/>
        <v>9.1189018980399777E-4</v>
      </c>
      <c r="H412">
        <f t="shared" si="117"/>
        <v>0.11127722652032203</v>
      </c>
      <c r="K412" s="1">
        <f t="shared" si="108"/>
        <v>6.2229999999999999</v>
      </c>
      <c r="L412" s="1">
        <f t="shared" si="120"/>
        <v>5.9939999999999998</v>
      </c>
      <c r="M412" s="1">
        <f t="shared" si="120"/>
        <v>4.8959999999999999</v>
      </c>
      <c r="N412" s="1">
        <f t="shared" si="120"/>
        <v>3.577</v>
      </c>
      <c r="O412" s="1">
        <f t="shared" si="120"/>
        <v>1.8220000000000001</v>
      </c>
      <c r="P412" s="1">
        <f t="shared" si="120"/>
        <v>1.0960000000000001</v>
      </c>
      <c r="Q412" s="1">
        <f t="shared" si="120"/>
        <v>0.53313623648933661</v>
      </c>
      <c r="R412" s="1">
        <f t="shared" si="120"/>
        <v>0.32454493136613194</v>
      </c>
      <c r="S412" s="1">
        <f t="shared" si="120"/>
        <v>0.19936811862613796</v>
      </c>
      <c r="T412" s="1">
        <f t="shared" si="120"/>
        <v>0.12232608882655238</v>
      </c>
      <c r="U412" s="1">
        <f t="shared" si="120"/>
        <v>6.8297536958611391E-2</v>
      </c>
      <c r="X412" s="1">
        <f t="shared" si="109"/>
        <v>0.49102953068018224</v>
      </c>
      <c r="Y412" s="1">
        <f t="shared" si="121"/>
        <v>0.37967091013139259</v>
      </c>
      <c r="Z412" s="1">
        <f t="shared" si="121"/>
        <v>0.2954657340538831</v>
      </c>
      <c r="AA412" s="1">
        <f t="shared" si="121"/>
        <v>0.22457292802116643</v>
      </c>
      <c r="AB412" s="1">
        <f t="shared" si="121"/>
        <v>0.16475436261295176</v>
      </c>
      <c r="AC412" s="1">
        <f t="shared" si="121"/>
        <v>0.11394735626595291</v>
      </c>
      <c r="AD412" s="1">
        <f t="shared" si="121"/>
        <v>4.1905393683945233E-2</v>
      </c>
      <c r="AE412" s="1">
        <f t="shared" si="121"/>
        <v>2.6740704200458973E-2</v>
      </c>
      <c r="AF412" s="1">
        <f t="shared" si="121"/>
        <v>1.0939810898470138E-2</v>
      </c>
      <c r="AG412" s="1">
        <f t="shared" si="121"/>
        <v>5.848489041238112E-3</v>
      </c>
      <c r="AH412" s="1">
        <f t="shared" si="121"/>
        <v>4.9621081235756096E-3</v>
      </c>
    </row>
    <row r="413" spans="1:34" x14ac:dyDescent="0.2">
      <c r="A413">
        <v>6225000</v>
      </c>
      <c r="B413">
        <v>695000</v>
      </c>
      <c r="C413">
        <v>29.58571434021</v>
      </c>
      <c r="E413">
        <f t="shared" si="114"/>
        <v>122.73949351370162</v>
      </c>
      <c r="F413">
        <f t="shared" si="115"/>
        <v>0</v>
      </c>
      <c r="G413">
        <f t="shared" si="116"/>
        <v>6.6379097952543438E-5</v>
      </c>
      <c r="H413">
        <f t="shared" si="117"/>
        <v>8.6575075015055108E-3</v>
      </c>
      <c r="K413" s="1">
        <f t="shared" si="108"/>
        <v>6.2229999999999999</v>
      </c>
      <c r="L413" s="1">
        <f t="shared" si="120"/>
        <v>5.9939999999999998</v>
      </c>
      <c r="M413" s="1">
        <f t="shared" si="120"/>
        <v>4.8959999999999999</v>
      </c>
      <c r="N413" s="1">
        <f t="shared" si="120"/>
        <v>3.577</v>
      </c>
      <c r="O413" s="1">
        <f t="shared" si="120"/>
        <v>1.8220000000000001</v>
      </c>
      <c r="P413" s="1">
        <f t="shared" si="120"/>
        <v>1.0960000000000001</v>
      </c>
      <c r="Q413" s="1">
        <f t="shared" si="120"/>
        <v>0.59659600181579731</v>
      </c>
      <c r="R413" s="1">
        <f t="shared" si="120"/>
        <v>0.37732014436721906</v>
      </c>
      <c r="S413" s="1">
        <f t="shared" si="120"/>
        <v>0.23635457248687824</v>
      </c>
      <c r="T413" s="1">
        <f t="shared" si="120"/>
        <v>0.14809471502304133</v>
      </c>
      <c r="U413" s="1">
        <f t="shared" si="120"/>
        <v>7.8311686000824179E-2</v>
      </c>
      <c r="X413" s="1">
        <f t="shared" si="109"/>
        <v>0.49102953068018224</v>
      </c>
      <c r="Y413" s="1">
        <f t="shared" si="121"/>
        <v>0.37967091013139259</v>
      </c>
      <c r="Z413" s="1">
        <f t="shared" si="121"/>
        <v>0.2954657340538831</v>
      </c>
      <c r="AA413" s="1">
        <f t="shared" si="121"/>
        <v>0.22457292802116643</v>
      </c>
      <c r="AB413" s="1">
        <f t="shared" si="121"/>
        <v>0.16475436261295176</v>
      </c>
      <c r="AC413" s="1">
        <f t="shared" si="121"/>
        <v>0.11394735626595291</v>
      </c>
      <c r="AD413" s="1">
        <f t="shared" si="121"/>
        <v>5.612729733279357E-2</v>
      </c>
      <c r="AE413" s="1">
        <f t="shared" si="121"/>
        <v>3.5588870539364145E-2</v>
      </c>
      <c r="AF413" s="1">
        <f t="shared" si="121"/>
        <v>1.6730578886367791E-2</v>
      </c>
      <c r="AG413" s="1">
        <f t="shared" si="121"/>
        <v>9.0855109562925813E-3</v>
      </c>
      <c r="AH413" s="1">
        <f t="shared" si="121"/>
        <v>6.5306160693543204E-3</v>
      </c>
    </row>
    <row r="414" spans="1:34" x14ac:dyDescent="0.2">
      <c r="A414">
        <v>6225000</v>
      </c>
      <c r="B414">
        <v>705000</v>
      </c>
      <c r="C414">
        <v>29.2571428389776</v>
      </c>
      <c r="E414">
        <f t="shared" si="114"/>
        <v>132.72913496290104</v>
      </c>
      <c r="F414">
        <f t="shared" si="115"/>
        <v>0</v>
      </c>
      <c r="G414">
        <f t="shared" si="116"/>
        <v>5.6763278607710353E-5</v>
      </c>
      <c r="H414">
        <f t="shared" si="117"/>
        <v>7.3211424066898694E-3</v>
      </c>
      <c r="K414" s="1">
        <f t="shared" si="108"/>
        <v>6.2229999999999999</v>
      </c>
      <c r="L414" s="1">
        <f t="shared" ref="L414:U423" si="122">L$2+L$3*$C414</f>
        <v>5.9939999999999998</v>
      </c>
      <c r="M414" s="1">
        <f t="shared" si="122"/>
        <v>4.8959999999999999</v>
      </c>
      <c r="N414" s="1">
        <f t="shared" si="122"/>
        <v>3.577</v>
      </c>
      <c r="O414" s="1">
        <f t="shared" si="122"/>
        <v>1.8220000000000001</v>
      </c>
      <c r="P414" s="1">
        <f t="shared" si="122"/>
        <v>1.0960000000000001</v>
      </c>
      <c r="Q414" s="1">
        <f t="shared" si="122"/>
        <v>0.58564799939473366</v>
      </c>
      <c r="R414" s="1">
        <f t="shared" si="122"/>
        <v>0.36821542806806928</v>
      </c>
      <c r="S414" s="1">
        <f t="shared" si="122"/>
        <v>0.22997371393294502</v>
      </c>
      <c r="T414" s="1">
        <f t="shared" si="122"/>
        <v>0.14364914261136696</v>
      </c>
      <c r="U414" s="1">
        <f t="shared" si="122"/>
        <v>7.6584057047344209E-2</v>
      </c>
      <c r="X414" s="1">
        <f t="shared" si="109"/>
        <v>0.49102953068018224</v>
      </c>
      <c r="Y414" s="1">
        <f t="shared" ref="Y414:AH423" si="123">SQRT(Y$2+2*Y$3*$C414+Y$4*$C414^2+Y$5)</f>
        <v>0.37967091013139259</v>
      </c>
      <c r="Z414" s="1">
        <f t="shared" si="123"/>
        <v>0.2954657340538831</v>
      </c>
      <c r="AA414" s="1">
        <f t="shared" si="123"/>
        <v>0.22457292802116643</v>
      </c>
      <c r="AB414" s="1">
        <f t="shared" si="123"/>
        <v>0.16475436261295176</v>
      </c>
      <c r="AC414" s="1">
        <f t="shared" si="123"/>
        <v>0.11394735626595291</v>
      </c>
      <c r="AD414" s="1">
        <f t="shared" si="123"/>
        <v>5.314954934177038E-2</v>
      </c>
      <c r="AE414" s="1">
        <f t="shared" si="123"/>
        <v>3.3725777602375974E-2</v>
      </c>
      <c r="AF414" s="1">
        <f t="shared" si="123"/>
        <v>1.5562028291990444E-2</v>
      </c>
      <c r="AG414" s="1">
        <f t="shared" si="123"/>
        <v>8.4367923720397187E-3</v>
      </c>
      <c r="AH414" s="1">
        <f t="shared" si="123"/>
        <v>6.20039417645792E-3</v>
      </c>
    </row>
    <row r="415" spans="1:34" x14ac:dyDescent="0.2">
      <c r="A415">
        <v>6225000</v>
      </c>
      <c r="B415">
        <v>715000</v>
      </c>
      <c r="C415">
        <v>29.063235310947199</v>
      </c>
      <c r="E415">
        <f t="shared" si="114"/>
        <v>142.72022725598501</v>
      </c>
      <c r="F415">
        <f t="shared" si="115"/>
        <v>0</v>
      </c>
      <c r="G415">
        <f t="shared" si="116"/>
        <v>4.9094059301735764E-5</v>
      </c>
      <c r="H415">
        <f t="shared" si="117"/>
        <v>6.2900249998164189E-3</v>
      </c>
      <c r="K415" s="1">
        <f t="shared" si="108"/>
        <v>6.2229999999999999</v>
      </c>
      <c r="L415" s="1">
        <f t="shared" si="122"/>
        <v>5.9939999999999998</v>
      </c>
      <c r="M415" s="1">
        <f t="shared" si="122"/>
        <v>4.8959999999999999</v>
      </c>
      <c r="N415" s="1">
        <f t="shared" si="122"/>
        <v>3.577</v>
      </c>
      <c r="O415" s="1">
        <f t="shared" si="122"/>
        <v>1.8220000000000001</v>
      </c>
      <c r="P415" s="1">
        <f t="shared" si="122"/>
        <v>1.0960000000000001</v>
      </c>
      <c r="Q415" s="1">
        <f t="shared" si="122"/>
        <v>0.57918700056076078</v>
      </c>
      <c r="R415" s="1">
        <f t="shared" si="122"/>
        <v>0.36284225046634688</v>
      </c>
      <c r="S415" s="1">
        <f t="shared" si="122"/>
        <v>0.22620802973859461</v>
      </c>
      <c r="T415" s="1">
        <f t="shared" si="122"/>
        <v>0.14102557375711566</v>
      </c>
      <c r="U415" s="1">
        <f t="shared" si="122"/>
        <v>7.5564491264960357E-2</v>
      </c>
      <c r="X415" s="1">
        <f t="shared" si="109"/>
        <v>0.49102953068018224</v>
      </c>
      <c r="Y415" s="1">
        <f t="shared" si="123"/>
        <v>0.37967091013139259</v>
      </c>
      <c r="Z415" s="1">
        <f t="shared" si="123"/>
        <v>0.2954657340538831</v>
      </c>
      <c r="AA415" s="1">
        <f t="shared" si="123"/>
        <v>0.22457292802116643</v>
      </c>
      <c r="AB415" s="1">
        <f t="shared" si="123"/>
        <v>0.16475436261295176</v>
      </c>
      <c r="AC415" s="1">
        <f t="shared" si="123"/>
        <v>0.11394735626595291</v>
      </c>
      <c r="AD415" s="1">
        <f t="shared" si="123"/>
        <v>5.1472755120209046E-2</v>
      </c>
      <c r="AE415" s="1">
        <f t="shared" si="123"/>
        <v>3.2678235562230346E-2</v>
      </c>
      <c r="AF415" s="1">
        <f t="shared" si="123"/>
        <v>1.4895689109776651E-2</v>
      </c>
      <c r="AG415" s="1">
        <f t="shared" si="123"/>
        <v>8.0661912717206723E-3</v>
      </c>
      <c r="AH415" s="1">
        <f t="shared" si="123"/>
        <v>6.0148086401387493E-3</v>
      </c>
    </row>
    <row r="416" spans="1:34" x14ac:dyDescent="0.2">
      <c r="A416">
        <v>6235000</v>
      </c>
      <c r="B416">
        <v>445000</v>
      </c>
      <c r="C416">
        <v>25.2700000551012</v>
      </c>
      <c r="E416">
        <f t="shared" si="114"/>
        <v>127.4669497085421</v>
      </c>
      <c r="F416">
        <f t="shared" si="115"/>
        <v>0</v>
      </c>
      <c r="G416">
        <f t="shared" si="116"/>
        <v>6.1546705888258554E-5</v>
      </c>
      <c r="H416">
        <f t="shared" si="117"/>
        <v>6.856295498108499E-3</v>
      </c>
      <c r="K416" s="1">
        <f t="shared" si="108"/>
        <v>6.2229999999999999</v>
      </c>
      <c r="L416" s="1">
        <f t="shared" si="122"/>
        <v>5.9939999999999998</v>
      </c>
      <c r="M416" s="1">
        <f t="shared" si="122"/>
        <v>4.8959999999999999</v>
      </c>
      <c r="N416" s="1">
        <f t="shared" si="122"/>
        <v>3.577</v>
      </c>
      <c r="O416" s="1">
        <f t="shared" si="122"/>
        <v>1.8220000000000001</v>
      </c>
      <c r="P416" s="1">
        <f t="shared" si="122"/>
        <v>1.0960000000000001</v>
      </c>
      <c r="Q416" s="1">
        <f t="shared" si="122"/>
        <v>0.45279640183597203</v>
      </c>
      <c r="R416" s="1">
        <f t="shared" si="122"/>
        <v>0.25773170152685421</v>
      </c>
      <c r="S416" s="1">
        <f t="shared" si="122"/>
        <v>0.15254340107006531</v>
      </c>
      <c r="T416" s="1">
        <f t="shared" si="122"/>
        <v>8.9703100745519238E-2</v>
      </c>
      <c r="U416" s="1">
        <f t="shared" si="122"/>
        <v>5.5619660289722109E-2</v>
      </c>
      <c r="X416" s="1">
        <f t="shared" si="109"/>
        <v>0.49102953068018224</v>
      </c>
      <c r="Y416" s="1">
        <f t="shared" si="123"/>
        <v>0.37967091013139259</v>
      </c>
      <c r="Z416" s="1">
        <f t="shared" si="123"/>
        <v>0.2954657340538831</v>
      </c>
      <c r="AA416" s="1">
        <f t="shared" si="123"/>
        <v>0.22457292802116643</v>
      </c>
      <c r="AB416" s="1">
        <f t="shared" si="123"/>
        <v>0.16475436261295176</v>
      </c>
      <c r="AC416" s="1">
        <f t="shared" si="123"/>
        <v>0.11394735626595291</v>
      </c>
      <c r="AD416" s="1">
        <f t="shared" si="123"/>
        <v>4.1188812675110584E-2</v>
      </c>
      <c r="AE416" s="1">
        <f t="shared" si="123"/>
        <v>2.6457718658681049E-2</v>
      </c>
      <c r="AF416" s="1">
        <f t="shared" si="123"/>
        <v>1.0937815979966159E-2</v>
      </c>
      <c r="AG416" s="1">
        <f t="shared" si="123"/>
        <v>5.8169728065133441E-3</v>
      </c>
      <c r="AH416" s="1">
        <f t="shared" si="123"/>
        <v>4.8773699304364183E-3</v>
      </c>
    </row>
    <row r="417" spans="1:34" x14ac:dyDescent="0.2">
      <c r="A417">
        <v>6235000</v>
      </c>
      <c r="B417">
        <v>455000</v>
      </c>
      <c r="C417">
        <v>25.5836538534898</v>
      </c>
      <c r="E417">
        <f t="shared" si="114"/>
        <v>117.47281927322592</v>
      </c>
      <c r="F417">
        <f t="shared" si="115"/>
        <v>0</v>
      </c>
      <c r="G417">
        <f t="shared" si="116"/>
        <v>7.2464486102472012E-5</v>
      </c>
      <c r="H417">
        <f t="shared" si="117"/>
        <v>8.1727319967859723E-3</v>
      </c>
      <c r="K417" s="1">
        <f t="shared" si="108"/>
        <v>6.2229999999999999</v>
      </c>
      <c r="L417" s="1">
        <f t="shared" si="122"/>
        <v>5.9939999999999998</v>
      </c>
      <c r="M417" s="1">
        <f t="shared" si="122"/>
        <v>4.8959999999999999</v>
      </c>
      <c r="N417" s="1">
        <f t="shared" si="122"/>
        <v>3.577</v>
      </c>
      <c r="O417" s="1">
        <f t="shared" si="122"/>
        <v>1.8220000000000001</v>
      </c>
      <c r="P417" s="1">
        <f t="shared" si="122"/>
        <v>1.0960000000000001</v>
      </c>
      <c r="Q417" s="1">
        <f t="shared" si="122"/>
        <v>0.46324734639828025</v>
      </c>
      <c r="R417" s="1">
        <f t="shared" si="122"/>
        <v>0.26642304828020236</v>
      </c>
      <c r="S417" s="1">
        <f t="shared" si="122"/>
        <v>0.15863455783477193</v>
      </c>
      <c r="T417" s="1">
        <f t="shared" si="122"/>
        <v>9.3946836637717024E-2</v>
      </c>
      <c r="U417" s="1">
        <f t="shared" si="122"/>
        <v>5.7268851961649367E-2</v>
      </c>
      <c r="X417" s="1">
        <f t="shared" si="109"/>
        <v>0.49102953068018224</v>
      </c>
      <c r="Y417" s="1">
        <f t="shared" si="123"/>
        <v>0.37967091013139259</v>
      </c>
      <c r="Z417" s="1">
        <f t="shared" si="123"/>
        <v>0.2954657340538831</v>
      </c>
      <c r="AA417" s="1">
        <f t="shared" si="123"/>
        <v>0.22457292802116643</v>
      </c>
      <c r="AB417" s="1">
        <f t="shared" si="123"/>
        <v>0.16475436261295176</v>
      </c>
      <c r="AC417" s="1">
        <f t="shared" si="123"/>
        <v>0.11394735626595291</v>
      </c>
      <c r="AD417" s="1">
        <f t="shared" si="123"/>
        <v>3.9955421592817973E-2</v>
      </c>
      <c r="AE417" s="1">
        <f t="shared" si="123"/>
        <v>2.5666684524869657E-2</v>
      </c>
      <c r="AF417" s="1">
        <f t="shared" si="123"/>
        <v>1.0335337798526656E-2</v>
      </c>
      <c r="AG417" s="1">
        <f t="shared" si="123"/>
        <v>5.4807818465158666E-3</v>
      </c>
      <c r="AH417" s="1">
        <f t="shared" si="123"/>
        <v>4.7441623180567959E-3</v>
      </c>
    </row>
    <row r="418" spans="1:34" x14ac:dyDescent="0.2">
      <c r="A418">
        <v>6235000</v>
      </c>
      <c r="B418">
        <v>465000</v>
      </c>
      <c r="C418">
        <v>25.388524680841201</v>
      </c>
      <c r="E418">
        <f t="shared" si="114"/>
        <v>107.47978074037925</v>
      </c>
      <c r="F418">
        <f t="shared" si="115"/>
        <v>0</v>
      </c>
      <c r="G418">
        <f t="shared" si="116"/>
        <v>8.656582182176908E-5</v>
      </c>
      <c r="H418">
        <f t="shared" si="117"/>
        <v>9.6886527749943264E-3</v>
      </c>
      <c r="K418" s="1">
        <f t="shared" si="108"/>
        <v>6.2229999999999999</v>
      </c>
      <c r="L418" s="1">
        <f t="shared" si="122"/>
        <v>5.9939999999999998</v>
      </c>
      <c r="M418" s="1">
        <f t="shared" si="122"/>
        <v>4.8959999999999999</v>
      </c>
      <c r="N418" s="1">
        <f t="shared" si="122"/>
        <v>3.577</v>
      </c>
      <c r="O418" s="1">
        <f t="shared" si="122"/>
        <v>1.8220000000000001</v>
      </c>
      <c r="P418" s="1">
        <f t="shared" si="122"/>
        <v>1.0960000000000001</v>
      </c>
      <c r="Q418" s="1">
        <f t="shared" si="122"/>
        <v>0.45674564236562887</v>
      </c>
      <c r="R418" s="1">
        <f t="shared" si="122"/>
        <v>0.26101601890610959</v>
      </c>
      <c r="S418" s="1">
        <f t="shared" si="122"/>
        <v>0.1548451493019361</v>
      </c>
      <c r="T418" s="1">
        <f t="shared" si="122"/>
        <v>9.1306738931781484E-2</v>
      </c>
      <c r="U418" s="1">
        <f t="shared" si="122"/>
        <v>5.6242862771863036E-2</v>
      </c>
      <c r="X418" s="1">
        <f t="shared" si="109"/>
        <v>0.49102953068018224</v>
      </c>
      <c r="Y418" s="1">
        <f t="shared" si="123"/>
        <v>0.37967091013139259</v>
      </c>
      <c r="Z418" s="1">
        <f t="shared" si="123"/>
        <v>0.2954657340538831</v>
      </c>
      <c r="AA418" s="1">
        <f t="shared" si="123"/>
        <v>0.22457292802116643</v>
      </c>
      <c r="AB418" s="1">
        <f t="shared" si="123"/>
        <v>0.16475436261295176</v>
      </c>
      <c r="AC418" s="1">
        <f t="shared" si="123"/>
        <v>0.11394735626595291</v>
      </c>
      <c r="AD418" s="1">
        <f t="shared" si="123"/>
        <v>4.0680561826027674E-2</v>
      </c>
      <c r="AE418" s="1">
        <f t="shared" si="123"/>
        <v>2.6132577055577748E-2</v>
      </c>
      <c r="AF418" s="1">
        <f t="shared" si="123"/>
        <v>1.0693075992248533E-2</v>
      </c>
      <c r="AG418" s="1">
        <f t="shared" si="123"/>
        <v>5.6803776285999346E-3</v>
      </c>
      <c r="AH418" s="1">
        <f t="shared" si="123"/>
        <v>4.8224008539743133E-3</v>
      </c>
    </row>
    <row r="419" spans="1:34" x14ac:dyDescent="0.2">
      <c r="A419">
        <v>6235000</v>
      </c>
      <c r="B419">
        <v>475000</v>
      </c>
      <c r="C419">
        <v>24.364957320384502</v>
      </c>
      <c r="E419">
        <f t="shared" si="114"/>
        <v>97.488169887427887</v>
      </c>
      <c r="F419">
        <f t="shared" si="115"/>
        <v>0</v>
      </c>
      <c r="G419">
        <f t="shared" si="116"/>
        <v>1.0521948330300154E-4</v>
      </c>
      <c r="H419">
        <f t="shared" si="117"/>
        <v>1.1301635342232341E-2</v>
      </c>
      <c r="K419" s="1">
        <f t="shared" si="108"/>
        <v>6.2229999999999999</v>
      </c>
      <c r="L419" s="1">
        <f t="shared" si="122"/>
        <v>5.9939999999999998</v>
      </c>
      <c r="M419" s="1">
        <f t="shared" si="122"/>
        <v>4.8959999999999999</v>
      </c>
      <c r="N419" s="1">
        <f t="shared" si="122"/>
        <v>3.577</v>
      </c>
      <c r="O419" s="1">
        <f t="shared" si="122"/>
        <v>1.8220000000000001</v>
      </c>
      <c r="P419" s="1">
        <f t="shared" si="122"/>
        <v>1.0960000000000001</v>
      </c>
      <c r="Q419" s="1">
        <f t="shared" si="122"/>
        <v>0.4226403779152117</v>
      </c>
      <c r="R419" s="1">
        <f t="shared" si="122"/>
        <v>0.23265296734785446</v>
      </c>
      <c r="S419" s="1">
        <f t="shared" si="122"/>
        <v>0.13496747116186703</v>
      </c>
      <c r="T419" s="1">
        <f t="shared" si="122"/>
        <v>7.7457872544802353E-2</v>
      </c>
      <c r="U419" s="1">
        <f t="shared" si="122"/>
        <v>5.0860945590581699E-2</v>
      </c>
      <c r="X419" s="1">
        <f t="shared" si="109"/>
        <v>0.49102953068018224</v>
      </c>
      <c r="Y419" s="1">
        <f t="shared" si="123"/>
        <v>0.37967091013139259</v>
      </c>
      <c r="Z419" s="1">
        <f t="shared" si="123"/>
        <v>0.2954657340538831</v>
      </c>
      <c r="AA419" s="1">
        <f t="shared" si="123"/>
        <v>0.22457292802116643</v>
      </c>
      <c r="AB419" s="1">
        <f t="shared" si="123"/>
        <v>0.16475436261295176</v>
      </c>
      <c r="AC419" s="1">
        <f t="shared" si="123"/>
        <v>0.11394735626595291</v>
      </c>
      <c r="AD419" s="1">
        <f t="shared" si="123"/>
        <v>4.6541186616072212E-2</v>
      </c>
      <c r="AE419" s="1">
        <f t="shared" si="123"/>
        <v>2.985625197897027E-2</v>
      </c>
      <c r="AF419" s="1">
        <f t="shared" si="123"/>
        <v>1.3345968147048781E-2</v>
      </c>
      <c r="AG419" s="1">
        <f t="shared" si="123"/>
        <v>7.1585473424057855E-3</v>
      </c>
      <c r="AH419" s="1">
        <f t="shared" si="123"/>
        <v>5.4605430446942882E-3</v>
      </c>
    </row>
    <row r="420" spans="1:34" x14ac:dyDescent="0.2">
      <c r="A420">
        <v>6235000</v>
      </c>
      <c r="B420">
        <v>485000</v>
      </c>
      <c r="C420">
        <v>24.550476110549202</v>
      </c>
      <c r="E420">
        <f t="shared" si="114"/>
        <v>87.498475803867578</v>
      </c>
      <c r="F420">
        <f t="shared" si="115"/>
        <v>0</v>
      </c>
      <c r="G420">
        <f t="shared" si="116"/>
        <v>1.3061679538665366E-4</v>
      </c>
      <c r="H420">
        <f t="shared" si="117"/>
        <v>1.4136386601926842E-2</v>
      </c>
      <c r="K420" s="1">
        <f t="shared" si="108"/>
        <v>6.2229999999999999</v>
      </c>
      <c r="L420" s="1">
        <f t="shared" si="122"/>
        <v>5.9939999999999998</v>
      </c>
      <c r="M420" s="1">
        <f t="shared" si="122"/>
        <v>4.8959999999999999</v>
      </c>
      <c r="N420" s="1">
        <f t="shared" si="122"/>
        <v>3.577</v>
      </c>
      <c r="O420" s="1">
        <f t="shared" si="122"/>
        <v>1.8220000000000001</v>
      </c>
      <c r="P420" s="1">
        <f t="shared" si="122"/>
        <v>1.0960000000000001</v>
      </c>
      <c r="Q420" s="1">
        <f t="shared" si="122"/>
        <v>0.42882186400349942</v>
      </c>
      <c r="R420" s="1">
        <f t="shared" si="122"/>
        <v>0.23779369302331832</v>
      </c>
      <c r="S420" s="1">
        <f t="shared" si="122"/>
        <v>0.13857024606686547</v>
      </c>
      <c r="T420" s="1">
        <f t="shared" si="122"/>
        <v>7.9967941775730744E-2</v>
      </c>
      <c r="U420" s="1">
        <f t="shared" si="122"/>
        <v>5.1836403389267691E-2</v>
      </c>
      <c r="X420" s="1">
        <f t="shared" si="109"/>
        <v>0.49102953068018224</v>
      </c>
      <c r="Y420" s="1">
        <f t="shared" si="123"/>
        <v>0.37967091013139259</v>
      </c>
      <c r="Z420" s="1">
        <f t="shared" si="123"/>
        <v>0.2954657340538831</v>
      </c>
      <c r="AA420" s="1">
        <f t="shared" si="123"/>
        <v>0.22457292802116643</v>
      </c>
      <c r="AB420" s="1">
        <f t="shared" si="123"/>
        <v>0.16475436261295176</v>
      </c>
      <c r="AC420" s="1">
        <f t="shared" si="123"/>
        <v>0.11394735626595291</v>
      </c>
      <c r="AD420" s="1">
        <f t="shared" si="123"/>
        <v>4.5254292849892699E-2</v>
      </c>
      <c r="AE420" s="1">
        <f t="shared" si="123"/>
        <v>2.904137975651035E-2</v>
      </c>
      <c r="AF420" s="1">
        <f t="shared" si="123"/>
        <v>1.2787728555388353E-2</v>
      </c>
      <c r="AG420" s="1">
        <f t="shared" si="123"/>
        <v>6.8480778198516034E-3</v>
      </c>
      <c r="AH420" s="1">
        <f t="shared" si="123"/>
        <v>5.3197437220613543E-3</v>
      </c>
    </row>
    <row r="421" spans="1:34" x14ac:dyDescent="0.2">
      <c r="A421">
        <v>6235000</v>
      </c>
      <c r="B421">
        <v>495000</v>
      </c>
      <c r="C421">
        <v>25.361855575718799</v>
      </c>
      <c r="E421">
        <f t="shared" si="114"/>
        <v>77.511439594423734</v>
      </c>
      <c r="F421">
        <f t="shared" si="115"/>
        <v>0</v>
      </c>
      <c r="G421">
        <f t="shared" si="116"/>
        <v>1.6644409573548279E-4</v>
      </c>
      <c r="H421">
        <f t="shared" si="117"/>
        <v>1.8609250829436309E-2</v>
      </c>
      <c r="K421" s="1">
        <f t="shared" si="108"/>
        <v>6.2229999999999999</v>
      </c>
      <c r="L421" s="1">
        <f t="shared" si="122"/>
        <v>5.9939999999999998</v>
      </c>
      <c r="M421" s="1">
        <f t="shared" si="122"/>
        <v>4.8959999999999999</v>
      </c>
      <c r="N421" s="1">
        <f t="shared" si="122"/>
        <v>3.577</v>
      </c>
      <c r="O421" s="1">
        <f t="shared" si="122"/>
        <v>1.8220000000000001</v>
      </c>
      <c r="P421" s="1">
        <f t="shared" si="122"/>
        <v>1.0960000000000001</v>
      </c>
      <c r="Q421" s="1">
        <f t="shared" si="122"/>
        <v>0.45585702778295045</v>
      </c>
      <c r="R421" s="1">
        <f t="shared" si="122"/>
        <v>0.26027701800316794</v>
      </c>
      <c r="S421" s="1">
        <f t="shared" si="122"/>
        <v>0.15432723528045905</v>
      </c>
      <c r="T421" s="1">
        <f t="shared" si="122"/>
        <v>9.094590593947538E-2</v>
      </c>
      <c r="U421" s="1">
        <f t="shared" si="122"/>
        <v>5.6102636617129428E-2</v>
      </c>
      <c r="X421" s="1">
        <f t="shared" si="109"/>
        <v>0.49102953068018224</v>
      </c>
      <c r="Y421" s="1">
        <f t="shared" si="123"/>
        <v>0.37967091013139259</v>
      </c>
      <c r="Z421" s="1">
        <f t="shared" si="123"/>
        <v>0.2954657340538831</v>
      </c>
      <c r="AA421" s="1">
        <f t="shared" si="123"/>
        <v>0.22457292802116643</v>
      </c>
      <c r="AB421" s="1">
        <f t="shared" si="123"/>
        <v>0.16475436261295176</v>
      </c>
      <c r="AC421" s="1">
        <f t="shared" si="123"/>
        <v>0.11394735626595291</v>
      </c>
      <c r="AD421" s="1">
        <f t="shared" si="123"/>
        <v>4.0790553659623315E-2</v>
      </c>
      <c r="AE421" s="1">
        <f t="shared" si="123"/>
        <v>2.6203019958572209E-2</v>
      </c>
      <c r="AF421" s="1">
        <f t="shared" si="123"/>
        <v>1.0746409373661966E-2</v>
      </c>
      <c r="AG421" s="1">
        <f t="shared" si="123"/>
        <v>5.7101437569292398E-3</v>
      </c>
      <c r="AH421" s="1">
        <f t="shared" si="123"/>
        <v>4.8342885446662435E-3</v>
      </c>
    </row>
    <row r="422" spans="1:34" x14ac:dyDescent="0.2">
      <c r="A422">
        <v>6235000</v>
      </c>
      <c r="B422">
        <v>505000</v>
      </c>
      <c r="C422">
        <v>25.466666649127799</v>
      </c>
      <c r="E422">
        <f t="shared" si="114"/>
        <v>67.528240522021605</v>
      </c>
      <c r="F422">
        <f t="shared" si="115"/>
        <v>0</v>
      </c>
      <c r="G422">
        <f t="shared" si="116"/>
        <v>2.1929520298927569E-4</v>
      </c>
      <c r="H422">
        <f t="shared" si="117"/>
        <v>2.461958374274981E-2</v>
      </c>
      <c r="K422" s="1">
        <f t="shared" si="108"/>
        <v>6.2229999999999999</v>
      </c>
      <c r="L422" s="1">
        <f t="shared" si="122"/>
        <v>5.9939999999999998</v>
      </c>
      <c r="M422" s="1">
        <f t="shared" si="122"/>
        <v>4.8959999999999999</v>
      </c>
      <c r="N422" s="1">
        <f t="shared" si="122"/>
        <v>3.577</v>
      </c>
      <c r="O422" s="1">
        <f t="shared" si="122"/>
        <v>1.8220000000000001</v>
      </c>
      <c r="P422" s="1">
        <f t="shared" si="122"/>
        <v>1.0960000000000001</v>
      </c>
      <c r="Q422" s="1">
        <f t="shared" si="122"/>
        <v>0.4593493327489383</v>
      </c>
      <c r="R422" s="1">
        <f t="shared" si="122"/>
        <v>0.26318133284733125</v>
      </c>
      <c r="S422" s="1">
        <f t="shared" si="122"/>
        <v>0.15636266632606183</v>
      </c>
      <c r="T422" s="1">
        <f t="shared" si="122"/>
        <v>9.2363999762699156E-2</v>
      </c>
      <c r="U422" s="1">
        <f t="shared" si="122"/>
        <v>5.665373324111396E-2</v>
      </c>
      <c r="X422" s="1">
        <f t="shared" si="109"/>
        <v>0.49102953068018224</v>
      </c>
      <c r="Y422" s="1">
        <f t="shared" si="123"/>
        <v>0.37967091013139259</v>
      </c>
      <c r="Z422" s="1">
        <f t="shared" si="123"/>
        <v>0.2954657340538831</v>
      </c>
      <c r="AA422" s="1">
        <f t="shared" si="123"/>
        <v>0.22457292802116643</v>
      </c>
      <c r="AB422" s="1">
        <f t="shared" si="123"/>
        <v>0.16475436261295176</v>
      </c>
      <c r="AC422" s="1">
        <f t="shared" si="123"/>
        <v>0.11394735626595291</v>
      </c>
      <c r="AD422" s="1">
        <f t="shared" si="123"/>
        <v>4.0373181484063679E-2</v>
      </c>
      <c r="AE422" s="1">
        <f t="shared" si="123"/>
        <v>2.5935441259500178E-2</v>
      </c>
      <c r="AF422" s="1">
        <f t="shared" si="123"/>
        <v>1.0542824870261159E-2</v>
      </c>
      <c r="AG422" s="1">
        <f t="shared" si="123"/>
        <v>5.5965283071834635E-3</v>
      </c>
      <c r="AH422" s="1">
        <f t="shared" si="123"/>
        <v>4.789206390049679E-3</v>
      </c>
    </row>
    <row r="423" spans="1:34" x14ac:dyDescent="0.2">
      <c r="A423">
        <v>6235000</v>
      </c>
      <c r="B423">
        <v>515000</v>
      </c>
      <c r="C423">
        <v>24.977500009536701</v>
      </c>
      <c r="E423">
        <f t="shared" si="114"/>
        <v>57.550875475530347</v>
      </c>
      <c r="F423">
        <f t="shared" si="115"/>
        <v>0</v>
      </c>
      <c r="G423">
        <f t="shared" si="116"/>
        <v>3.0192295320666311E-4</v>
      </c>
      <c r="H423">
        <f t="shared" si="117"/>
        <v>3.3244864648986003E-2</v>
      </c>
      <c r="K423" s="1">
        <f t="shared" si="108"/>
        <v>6.2229999999999999</v>
      </c>
      <c r="L423" s="1">
        <f t="shared" si="122"/>
        <v>5.9939999999999998</v>
      </c>
      <c r="M423" s="1">
        <f t="shared" si="122"/>
        <v>4.8959999999999999</v>
      </c>
      <c r="N423" s="1">
        <f t="shared" si="122"/>
        <v>3.577</v>
      </c>
      <c r="O423" s="1">
        <f t="shared" si="122"/>
        <v>1.8220000000000001</v>
      </c>
      <c r="P423" s="1">
        <f t="shared" si="122"/>
        <v>1.0960000000000001</v>
      </c>
      <c r="Q423" s="1">
        <f t="shared" si="122"/>
        <v>0.44305030031776294</v>
      </c>
      <c r="R423" s="1">
        <f t="shared" si="122"/>
        <v>0.24962652526426199</v>
      </c>
      <c r="S423" s="1">
        <f t="shared" si="122"/>
        <v>0.14686305018520274</v>
      </c>
      <c r="T423" s="1">
        <f t="shared" si="122"/>
        <v>8.5745575129031582E-2</v>
      </c>
      <c r="U423" s="1">
        <f t="shared" si="122"/>
        <v>5.4081695050143971E-2</v>
      </c>
      <c r="X423" s="1">
        <f t="shared" si="109"/>
        <v>0.49102953068018224</v>
      </c>
      <c r="Y423" s="1">
        <f t="shared" si="123"/>
        <v>0.37967091013139259</v>
      </c>
      <c r="Z423" s="1">
        <f t="shared" si="123"/>
        <v>0.2954657340538831</v>
      </c>
      <c r="AA423" s="1">
        <f t="shared" si="123"/>
        <v>0.22457292802116643</v>
      </c>
      <c r="AB423" s="1">
        <f t="shared" si="123"/>
        <v>0.16475436261295176</v>
      </c>
      <c r="AC423" s="1">
        <f t="shared" si="123"/>
        <v>0.11394735626595291</v>
      </c>
      <c r="AD423" s="1">
        <f t="shared" si="123"/>
        <v>4.264868661432962E-2</v>
      </c>
      <c r="AE423" s="1">
        <f t="shared" si="123"/>
        <v>2.738798976734488E-2</v>
      </c>
      <c r="AF423" s="1">
        <f t="shared" si="123"/>
        <v>1.1620826831847186E-2</v>
      </c>
      <c r="AG423" s="1">
        <f t="shared" si="123"/>
        <v>6.1980407688166997E-3</v>
      </c>
      <c r="AH423" s="1">
        <f t="shared" si="123"/>
        <v>5.035731788843761E-3</v>
      </c>
    </row>
    <row r="424" spans="1:34" x14ac:dyDescent="0.2">
      <c r="A424">
        <v>6235000</v>
      </c>
      <c r="B424">
        <v>525000</v>
      </c>
      <c r="C424">
        <v>25.9907692249005</v>
      </c>
      <c r="E424">
        <f t="shared" si="114"/>
        <v>47.583014490467079</v>
      </c>
      <c r="F424">
        <f t="shared" si="115"/>
        <v>0</v>
      </c>
      <c r="G424">
        <f t="shared" si="116"/>
        <v>4.4166816390702005E-4</v>
      </c>
      <c r="H424">
        <f t="shared" si="117"/>
        <v>5.0605148008812995E-2</v>
      </c>
      <c r="K424" s="1">
        <f t="shared" si="108"/>
        <v>6.2229999999999999</v>
      </c>
      <c r="L424" s="1">
        <f t="shared" ref="L424:U433" si="124">L$2+L$3*$C424</f>
        <v>5.9939999999999998</v>
      </c>
      <c r="M424" s="1">
        <f t="shared" si="124"/>
        <v>4.8959999999999999</v>
      </c>
      <c r="N424" s="1">
        <f t="shared" si="124"/>
        <v>3.577</v>
      </c>
      <c r="O424" s="1">
        <f t="shared" si="124"/>
        <v>1.8220000000000001</v>
      </c>
      <c r="P424" s="1">
        <f t="shared" si="124"/>
        <v>1.0960000000000001</v>
      </c>
      <c r="Q424" s="1">
        <f t="shared" si="124"/>
        <v>0.47681243057368472</v>
      </c>
      <c r="R424" s="1">
        <f t="shared" si="124"/>
        <v>0.27770421522199285</v>
      </c>
      <c r="S424" s="1">
        <f t="shared" si="124"/>
        <v>0.16654073834756772</v>
      </c>
      <c r="T424" s="1">
        <f t="shared" si="124"/>
        <v>9.945510761290377E-2</v>
      </c>
      <c r="U424" s="1">
        <f t="shared" si="124"/>
        <v>5.9409464584526825E-2</v>
      </c>
      <c r="X424" s="1">
        <f t="shared" si="109"/>
        <v>0.49102953068018224</v>
      </c>
      <c r="Y424" s="1">
        <f t="shared" ref="Y424:AH433" si="125">SQRT(Y$2+2*Y$3*$C424+Y$4*$C424^2+Y$5)</f>
        <v>0.37967091013139259</v>
      </c>
      <c r="Z424" s="1">
        <f t="shared" si="125"/>
        <v>0.2954657340538831</v>
      </c>
      <c r="AA424" s="1">
        <f t="shared" si="125"/>
        <v>0.22457292802116643</v>
      </c>
      <c r="AB424" s="1">
        <f t="shared" si="125"/>
        <v>0.16475436261295176</v>
      </c>
      <c r="AC424" s="1">
        <f t="shared" si="125"/>
        <v>0.11394735626595291</v>
      </c>
      <c r="AD424" s="1">
        <f t="shared" si="125"/>
        <v>3.8918183965269797E-2</v>
      </c>
      <c r="AE424" s="1">
        <f t="shared" si="125"/>
        <v>2.4990485457746642E-2</v>
      </c>
      <c r="AF424" s="1">
        <f t="shared" si="125"/>
        <v>9.792988034473829E-3</v>
      </c>
      <c r="AG424" s="1">
        <f t="shared" si="125"/>
        <v>5.1792294941508275E-3</v>
      </c>
      <c r="AH424" s="1">
        <f t="shared" si="125"/>
        <v>4.6328760022903634E-3</v>
      </c>
    </row>
    <row r="425" spans="1:34" x14ac:dyDescent="0.2">
      <c r="A425">
        <v>6235000</v>
      </c>
      <c r="B425">
        <v>535000</v>
      </c>
      <c r="C425">
        <v>26.2111110081748</v>
      </c>
      <c r="E425">
        <f t="shared" si="114"/>
        <v>37.632210511741135</v>
      </c>
      <c r="F425">
        <f t="shared" si="115"/>
        <v>0</v>
      </c>
      <c r="G425">
        <f t="shared" si="116"/>
        <v>7.0612329816058803E-4</v>
      </c>
      <c r="H425">
        <f t="shared" si="117"/>
        <v>8.1591598426392034E-2</v>
      </c>
      <c r="K425" s="1">
        <f t="shared" si="108"/>
        <v>6.2229999999999999</v>
      </c>
      <c r="L425" s="1">
        <f t="shared" si="124"/>
        <v>5.9939999999999998</v>
      </c>
      <c r="M425" s="1">
        <f t="shared" si="124"/>
        <v>4.8959999999999999</v>
      </c>
      <c r="N425" s="1">
        <f t="shared" si="124"/>
        <v>3.577</v>
      </c>
      <c r="O425" s="1">
        <f t="shared" si="124"/>
        <v>1.8220000000000001</v>
      </c>
      <c r="P425" s="1">
        <f t="shared" si="124"/>
        <v>1.0960000000000001</v>
      </c>
      <c r="Q425" s="1">
        <f t="shared" si="124"/>
        <v>0.48415421879238441</v>
      </c>
      <c r="R425" s="1">
        <f t="shared" si="124"/>
        <v>0.28380988603652368</v>
      </c>
      <c r="S425" s="1">
        <f t="shared" si="124"/>
        <v>0.17081977577875457</v>
      </c>
      <c r="T425" s="1">
        <f t="shared" si="124"/>
        <v>0.10243633194060509</v>
      </c>
      <c r="U425" s="1">
        <f t="shared" si="124"/>
        <v>6.0568021680983089E-2</v>
      </c>
      <c r="X425" s="1">
        <f t="shared" si="109"/>
        <v>0.49102953068018224</v>
      </c>
      <c r="Y425" s="1">
        <f t="shared" si="125"/>
        <v>0.37967091013139259</v>
      </c>
      <c r="Z425" s="1">
        <f t="shared" si="125"/>
        <v>0.2954657340538831</v>
      </c>
      <c r="AA425" s="1">
        <f t="shared" si="125"/>
        <v>0.22457292802116643</v>
      </c>
      <c r="AB425" s="1">
        <f t="shared" si="125"/>
        <v>0.16475436261295176</v>
      </c>
      <c r="AC425" s="1">
        <f t="shared" si="125"/>
        <v>0.11394735626595291</v>
      </c>
      <c r="AD425" s="1">
        <f t="shared" si="125"/>
        <v>3.8639447558374541E-2</v>
      </c>
      <c r="AE425" s="1">
        <f t="shared" si="125"/>
        <v>2.4800432278558153E-2</v>
      </c>
      <c r="AF425" s="1">
        <f t="shared" si="125"/>
        <v>9.6275049559370988E-3</v>
      </c>
      <c r="AG425" s="1">
        <f t="shared" si="125"/>
        <v>5.0885022712316421E-3</v>
      </c>
      <c r="AH425" s="1">
        <f t="shared" si="125"/>
        <v>4.6033556419062668E-3</v>
      </c>
    </row>
    <row r="426" spans="1:34" x14ac:dyDescent="0.2">
      <c r="A426">
        <v>6235000</v>
      </c>
      <c r="B426">
        <v>545000</v>
      </c>
      <c r="C426">
        <v>25.182758791693299</v>
      </c>
      <c r="E426">
        <f t="shared" si="114"/>
        <v>27.716840873375162</v>
      </c>
      <c r="F426">
        <f t="shared" si="115"/>
        <v>0</v>
      </c>
      <c r="G426">
        <f t="shared" si="116"/>
        <v>1.3017049100887165E-3</v>
      </c>
      <c r="H426">
        <f t="shared" si="117"/>
        <v>0.14450914091518946</v>
      </c>
      <c r="K426" s="1">
        <f t="shared" si="108"/>
        <v>6.2229999999999999</v>
      </c>
      <c r="L426" s="1">
        <f t="shared" si="124"/>
        <v>5.9939999999999998</v>
      </c>
      <c r="M426" s="1">
        <f t="shared" si="124"/>
        <v>4.8959999999999999</v>
      </c>
      <c r="N426" s="1">
        <f t="shared" si="124"/>
        <v>3.577</v>
      </c>
      <c r="O426" s="1">
        <f t="shared" si="124"/>
        <v>1.8220000000000001</v>
      </c>
      <c r="P426" s="1">
        <f t="shared" si="124"/>
        <v>1.0960000000000001</v>
      </c>
      <c r="Q426" s="1">
        <f t="shared" si="124"/>
        <v>0.4498895229392208</v>
      </c>
      <c r="R426" s="1">
        <f t="shared" si="124"/>
        <v>0.25531424611782128</v>
      </c>
      <c r="S426" s="1">
        <f t="shared" si="124"/>
        <v>0.15084917573468387</v>
      </c>
      <c r="T426" s="1">
        <f t="shared" si="124"/>
        <v>8.8522726451610356E-2</v>
      </c>
      <c r="U426" s="1">
        <f t="shared" si="124"/>
        <v>5.5160945726723351E-2</v>
      </c>
      <c r="X426" s="1">
        <f t="shared" si="109"/>
        <v>0.49102953068018224</v>
      </c>
      <c r="Y426" s="1">
        <f t="shared" si="125"/>
        <v>0.37967091013139259</v>
      </c>
      <c r="Z426" s="1">
        <f t="shared" si="125"/>
        <v>0.2954657340538831</v>
      </c>
      <c r="AA426" s="1">
        <f t="shared" si="125"/>
        <v>0.22457292802116643</v>
      </c>
      <c r="AB426" s="1">
        <f t="shared" si="125"/>
        <v>0.16475436261295176</v>
      </c>
      <c r="AC426" s="1">
        <f t="shared" si="125"/>
        <v>0.11394735626595291</v>
      </c>
      <c r="AD426" s="1">
        <f t="shared" si="125"/>
        <v>4.159432775979828E-2</v>
      </c>
      <c r="AE426" s="1">
        <f t="shared" si="125"/>
        <v>2.6716577016864383E-2</v>
      </c>
      <c r="AF426" s="1">
        <f t="shared" si="125"/>
        <v>1.1130244858076139E-2</v>
      </c>
      <c r="AG426" s="1">
        <f t="shared" si="125"/>
        <v>5.9243637293972017E-3</v>
      </c>
      <c r="AH426" s="1">
        <f t="shared" si="125"/>
        <v>4.9212931792863316E-3</v>
      </c>
    </row>
    <row r="427" spans="1:34" x14ac:dyDescent="0.2">
      <c r="A427">
        <v>6235000</v>
      </c>
      <c r="B427">
        <v>555000</v>
      </c>
      <c r="C427">
        <v>24.0149253161986</v>
      </c>
      <c r="E427">
        <f t="shared" si="114"/>
        <v>17.89590087142863</v>
      </c>
      <c r="F427">
        <f t="shared" si="115"/>
        <v>0</v>
      </c>
      <c r="G427">
        <f t="shared" si="116"/>
        <v>3.1224311368733054E-3</v>
      </c>
      <c r="H427">
        <f t="shared" si="117"/>
        <v>0.33056249664269</v>
      </c>
      <c r="K427" s="1">
        <f t="shared" si="108"/>
        <v>6.2229999999999999</v>
      </c>
      <c r="L427" s="1">
        <f t="shared" si="124"/>
        <v>5.9939999999999998</v>
      </c>
      <c r="M427" s="1">
        <f t="shared" si="124"/>
        <v>4.8959999999999999</v>
      </c>
      <c r="N427" s="1">
        <f t="shared" si="124"/>
        <v>3.577</v>
      </c>
      <c r="O427" s="1">
        <f t="shared" si="124"/>
        <v>1.8220000000000001</v>
      </c>
      <c r="P427" s="1">
        <f t="shared" si="124"/>
        <v>1.0960000000000001</v>
      </c>
      <c r="Q427" s="1">
        <f t="shared" si="124"/>
        <v>0.41097731153573736</v>
      </c>
      <c r="R427" s="1">
        <f t="shared" si="124"/>
        <v>0.2229535805118632</v>
      </c>
      <c r="S427" s="1">
        <f t="shared" si="124"/>
        <v>0.12816984964057682</v>
      </c>
      <c r="T427" s="1">
        <f t="shared" si="124"/>
        <v>7.2721939528167079E-2</v>
      </c>
      <c r="U427" s="1">
        <f t="shared" si="124"/>
        <v>4.9020477312572239E-2</v>
      </c>
      <c r="X427" s="1">
        <f t="shared" si="109"/>
        <v>0.49102953068018224</v>
      </c>
      <c r="Y427" s="1">
        <f t="shared" si="125"/>
        <v>0.37967091013139259</v>
      </c>
      <c r="Z427" s="1">
        <f t="shared" si="125"/>
        <v>0.2954657340538831</v>
      </c>
      <c r="AA427" s="1">
        <f t="shared" si="125"/>
        <v>0.22457292802116643</v>
      </c>
      <c r="AB427" s="1">
        <f t="shared" si="125"/>
        <v>0.16475436261295176</v>
      </c>
      <c r="AC427" s="1">
        <f t="shared" si="125"/>
        <v>0.11394735626595291</v>
      </c>
      <c r="AD427" s="1">
        <f t="shared" si="125"/>
        <v>4.9190377843729496E-2</v>
      </c>
      <c r="AE427" s="1">
        <f t="shared" si="125"/>
        <v>3.1531832070501573E-2</v>
      </c>
      <c r="AF427" s="1">
        <f t="shared" si="125"/>
        <v>1.4467008923210472E-2</v>
      </c>
      <c r="AG427" s="1">
        <f t="shared" si="125"/>
        <v>7.781103558016215E-3</v>
      </c>
      <c r="AH427" s="1">
        <f t="shared" si="125"/>
        <v>5.75130300053079E-3</v>
      </c>
    </row>
    <row r="428" spans="1:34" x14ac:dyDescent="0.2">
      <c r="A428">
        <v>6235000</v>
      </c>
      <c r="B428">
        <v>565000</v>
      </c>
      <c r="C428">
        <v>25.3041667408413</v>
      </c>
      <c r="E428">
        <f t="shared" si="114"/>
        <v>8.5031328344322592</v>
      </c>
      <c r="F428">
        <f t="shared" si="115"/>
        <v>0</v>
      </c>
      <c r="G428">
        <f t="shared" si="116"/>
        <v>1.3830633492251002E-2</v>
      </c>
      <c r="H428">
        <f t="shared" si="117"/>
        <v>1.5428140456333663</v>
      </c>
      <c r="K428" s="1">
        <f t="shared" si="108"/>
        <v>6.2229999999999999</v>
      </c>
      <c r="L428" s="1">
        <f t="shared" si="124"/>
        <v>5.9939999999999998</v>
      </c>
      <c r="M428" s="1">
        <f t="shared" si="124"/>
        <v>4.8959999999999999</v>
      </c>
      <c r="N428" s="1">
        <f t="shared" si="124"/>
        <v>3.577</v>
      </c>
      <c r="O428" s="1">
        <f t="shared" si="124"/>
        <v>1.8220000000000001</v>
      </c>
      <c r="P428" s="1">
        <f t="shared" si="124"/>
        <v>1.0960000000000001</v>
      </c>
      <c r="Q428" s="1">
        <f t="shared" si="124"/>
        <v>0.45393483580483218</v>
      </c>
      <c r="R428" s="1">
        <f t="shared" si="124"/>
        <v>0.25867846038871234</v>
      </c>
      <c r="S428" s="1">
        <f t="shared" si="124"/>
        <v>0.15320691810713805</v>
      </c>
      <c r="T428" s="1">
        <f t="shared" si="124"/>
        <v>9.016537600358282E-2</v>
      </c>
      <c r="U428" s="1">
        <f t="shared" si="124"/>
        <v>5.5799308723343558E-2</v>
      </c>
      <c r="X428" s="1">
        <f t="shared" si="109"/>
        <v>0.49102953068018224</v>
      </c>
      <c r="Y428" s="1">
        <f t="shared" si="125"/>
        <v>0.37967091013139259</v>
      </c>
      <c r="Z428" s="1">
        <f t="shared" si="125"/>
        <v>0.2954657340538831</v>
      </c>
      <c r="AA428" s="1">
        <f t="shared" si="125"/>
        <v>0.22457292802116643</v>
      </c>
      <c r="AB428" s="1">
        <f t="shared" si="125"/>
        <v>0.16475436261295176</v>
      </c>
      <c r="AC428" s="1">
        <f t="shared" si="125"/>
        <v>0.11394735626595291</v>
      </c>
      <c r="AD428" s="1">
        <f t="shared" si="125"/>
        <v>4.1037191288337244E-2</v>
      </c>
      <c r="AE428" s="1">
        <f t="shared" si="125"/>
        <v>2.6360813792664167E-2</v>
      </c>
      <c r="AF428" s="1">
        <f t="shared" si="125"/>
        <v>1.0865246276506126E-2</v>
      </c>
      <c r="AG428" s="1">
        <f t="shared" si="125"/>
        <v>5.7764699850737667E-3</v>
      </c>
      <c r="AH428" s="1">
        <f t="shared" si="125"/>
        <v>4.8609615484816512E-3</v>
      </c>
    </row>
    <row r="429" spans="1:34" x14ac:dyDescent="0.2">
      <c r="A429">
        <v>6235000</v>
      </c>
      <c r="B429">
        <v>575000</v>
      </c>
      <c r="C429">
        <v>25.519718143302001</v>
      </c>
      <c r="E429">
        <f t="shared" si="114"/>
        <v>4.9338897433971916</v>
      </c>
      <c r="F429">
        <f t="shared" si="115"/>
        <v>0</v>
      </c>
      <c r="G429">
        <f t="shared" si="116"/>
        <v>4.1079118875904409E-2</v>
      </c>
      <c r="H429">
        <f t="shared" si="117"/>
        <v>4.62143089766814</v>
      </c>
      <c r="K429" s="1">
        <f t="shared" si="108"/>
        <v>6.2229999999999999</v>
      </c>
      <c r="L429" s="1">
        <f t="shared" si="124"/>
        <v>5.9939999999999998</v>
      </c>
      <c r="M429" s="1">
        <f t="shared" si="124"/>
        <v>4.8959999999999999</v>
      </c>
      <c r="N429" s="1">
        <f t="shared" si="124"/>
        <v>3.577</v>
      </c>
      <c r="O429" s="1">
        <f t="shared" si="124"/>
        <v>1.8220000000000001</v>
      </c>
      <c r="P429" s="1">
        <f t="shared" si="124"/>
        <v>1.0960000000000001</v>
      </c>
      <c r="Q429" s="1">
        <f t="shared" si="124"/>
        <v>0.46111700853482274</v>
      </c>
      <c r="R429" s="1">
        <f t="shared" si="124"/>
        <v>0.26465138975089841</v>
      </c>
      <c r="S429" s="1">
        <f t="shared" si="124"/>
        <v>0.15739292634292484</v>
      </c>
      <c r="T429" s="1">
        <f t="shared" si="124"/>
        <v>9.3081786478876105E-2</v>
      </c>
      <c r="U429" s="1">
        <f t="shared" si="124"/>
        <v>5.6932677997481904E-2</v>
      </c>
      <c r="X429" s="1">
        <f t="shared" si="109"/>
        <v>0.49102953068018224</v>
      </c>
      <c r="Y429" s="1">
        <f t="shared" si="125"/>
        <v>0.37967091013139259</v>
      </c>
      <c r="Z429" s="1">
        <f t="shared" si="125"/>
        <v>0.2954657340538831</v>
      </c>
      <c r="AA429" s="1">
        <f t="shared" si="125"/>
        <v>0.22457292802116643</v>
      </c>
      <c r="AB429" s="1">
        <f t="shared" si="125"/>
        <v>0.16475436261295176</v>
      </c>
      <c r="AC429" s="1">
        <f t="shared" si="125"/>
        <v>0.11394735626595291</v>
      </c>
      <c r="AD429" s="1">
        <f t="shared" si="125"/>
        <v>4.0177355575993404E-2</v>
      </c>
      <c r="AE429" s="1">
        <f t="shared" si="125"/>
        <v>2.5809598394752293E-2</v>
      </c>
      <c r="AF429" s="1">
        <f t="shared" si="125"/>
        <v>1.0446080182822616E-2</v>
      </c>
      <c r="AG429" s="1">
        <f t="shared" si="125"/>
        <v>5.5425504030486355E-3</v>
      </c>
      <c r="AH429" s="1">
        <f t="shared" si="125"/>
        <v>4.7680809680712725E-3</v>
      </c>
    </row>
    <row r="430" spans="1:34" x14ac:dyDescent="0.2">
      <c r="A430">
        <v>6235000</v>
      </c>
      <c r="B430">
        <v>585000</v>
      </c>
      <c r="C430">
        <v>25.4029410306145</v>
      </c>
      <c r="E430">
        <f t="shared" si="114"/>
        <v>13.280936262176699</v>
      </c>
      <c r="F430">
        <f t="shared" si="115"/>
        <v>0</v>
      </c>
      <c r="G430">
        <f t="shared" si="116"/>
        <v>5.6694720045667828E-3</v>
      </c>
      <c r="H430">
        <f t="shared" si="117"/>
        <v>0.63490110902930996</v>
      </c>
      <c r="K430" s="1">
        <f t="shared" ref="K430:K493" si="126">K$2+K$3*$C430</f>
        <v>6.2229999999999999</v>
      </c>
      <c r="L430" s="1">
        <f t="shared" si="124"/>
        <v>5.9939999999999998</v>
      </c>
      <c r="M430" s="1">
        <f t="shared" si="124"/>
        <v>4.8959999999999999</v>
      </c>
      <c r="N430" s="1">
        <f t="shared" si="124"/>
        <v>3.577</v>
      </c>
      <c r="O430" s="1">
        <f t="shared" si="124"/>
        <v>1.8220000000000001</v>
      </c>
      <c r="P430" s="1">
        <f t="shared" si="124"/>
        <v>1.0960000000000001</v>
      </c>
      <c r="Q430" s="1">
        <f t="shared" si="124"/>
        <v>0.45722599514007523</v>
      </c>
      <c r="R430" s="1">
        <f t="shared" si="124"/>
        <v>0.26141549595832769</v>
      </c>
      <c r="S430" s="1">
        <f t="shared" si="124"/>
        <v>0.15512511481453356</v>
      </c>
      <c r="T430" s="1">
        <f t="shared" si="124"/>
        <v>9.1501792144214222E-2</v>
      </c>
      <c r="U430" s="1">
        <f t="shared" si="124"/>
        <v>5.6318663938971045E-2</v>
      </c>
      <c r="X430" s="1">
        <f t="shared" ref="X430:X493" si="127">SQRT(X$2+2*X$3*$C430+X$4*$C430^2+X$5)</f>
        <v>0.49102953068018224</v>
      </c>
      <c r="Y430" s="1">
        <f t="shared" si="125"/>
        <v>0.37967091013139259</v>
      </c>
      <c r="Z430" s="1">
        <f t="shared" si="125"/>
        <v>0.2954657340538831</v>
      </c>
      <c r="AA430" s="1">
        <f t="shared" si="125"/>
        <v>0.22457292802116643</v>
      </c>
      <c r="AB430" s="1">
        <f t="shared" si="125"/>
        <v>0.16475436261295176</v>
      </c>
      <c r="AC430" s="1">
        <f t="shared" si="125"/>
        <v>0.11394735626595291</v>
      </c>
      <c r="AD430" s="1">
        <f t="shared" si="125"/>
        <v>4.062217513331319E-2</v>
      </c>
      <c r="AE430" s="1">
        <f t="shared" si="125"/>
        <v>2.6095164064207386E-2</v>
      </c>
      <c r="AF430" s="1">
        <f t="shared" si="125"/>
        <v>1.066467607904276E-2</v>
      </c>
      <c r="AG430" s="1">
        <f t="shared" si="125"/>
        <v>5.6645276550114053E-3</v>
      </c>
      <c r="AH430" s="1">
        <f t="shared" si="125"/>
        <v>4.8160925161966081E-3</v>
      </c>
    </row>
    <row r="431" spans="1:34" x14ac:dyDescent="0.2">
      <c r="A431">
        <v>6235000</v>
      </c>
      <c r="B431">
        <v>595000</v>
      </c>
      <c r="C431">
        <v>26.4338235294118</v>
      </c>
      <c r="E431">
        <f t="shared" si="114"/>
        <v>22.987458928728941</v>
      </c>
      <c r="F431">
        <f t="shared" si="115"/>
        <v>0</v>
      </c>
      <c r="G431">
        <f t="shared" si="116"/>
        <v>1.8924223450357228E-3</v>
      </c>
      <c r="H431">
        <f t="shared" si="117"/>
        <v>0.22052484436764952</v>
      </c>
      <c r="K431" s="1">
        <f t="shared" si="126"/>
        <v>6.2229999999999999</v>
      </c>
      <c r="L431" s="1">
        <f t="shared" si="124"/>
        <v>5.9939999999999998</v>
      </c>
      <c r="M431" s="1">
        <f t="shared" si="124"/>
        <v>4.8959999999999999</v>
      </c>
      <c r="N431" s="1">
        <f t="shared" si="124"/>
        <v>3.577</v>
      </c>
      <c r="O431" s="1">
        <f t="shared" si="124"/>
        <v>1.8220000000000001</v>
      </c>
      <c r="P431" s="1">
        <f t="shared" si="124"/>
        <v>1.0960000000000001</v>
      </c>
      <c r="Q431" s="1">
        <f t="shared" si="124"/>
        <v>0.49157500000000121</v>
      </c>
      <c r="R431" s="1">
        <f t="shared" si="124"/>
        <v>0.28998125000000097</v>
      </c>
      <c r="S431" s="1">
        <f t="shared" si="124"/>
        <v>0.17514485294117715</v>
      </c>
      <c r="T431" s="1">
        <f t="shared" si="124"/>
        <v>0.10544963235294169</v>
      </c>
      <c r="U431" s="1">
        <f t="shared" si="124"/>
        <v>6.1739044117647232E-2</v>
      </c>
      <c r="X431" s="1">
        <f t="shared" si="127"/>
        <v>0.49102953068018224</v>
      </c>
      <c r="Y431" s="1">
        <f t="shared" si="125"/>
        <v>0.37967091013139259</v>
      </c>
      <c r="Z431" s="1">
        <f t="shared" si="125"/>
        <v>0.2954657340538831</v>
      </c>
      <c r="AA431" s="1">
        <f t="shared" si="125"/>
        <v>0.22457292802116643</v>
      </c>
      <c r="AB431" s="1">
        <f t="shared" si="125"/>
        <v>0.16475436261295176</v>
      </c>
      <c r="AC431" s="1">
        <f t="shared" si="125"/>
        <v>0.11394735626595291</v>
      </c>
      <c r="AD431" s="1">
        <f t="shared" si="125"/>
        <v>3.8565902048594974E-2</v>
      </c>
      <c r="AE431" s="1">
        <f t="shared" si="125"/>
        <v>2.4738121089852835E-2</v>
      </c>
      <c r="AF431" s="1">
        <f t="shared" si="125"/>
        <v>9.5584340701205285E-3</v>
      </c>
      <c r="AG431" s="1">
        <f t="shared" si="125"/>
        <v>5.0525356249461169E-3</v>
      </c>
      <c r="AH431" s="1">
        <f t="shared" si="125"/>
        <v>4.5960624755304489E-3</v>
      </c>
    </row>
    <row r="432" spans="1:34" x14ac:dyDescent="0.2">
      <c r="A432">
        <v>6235000</v>
      </c>
      <c r="B432">
        <v>605000</v>
      </c>
      <c r="C432">
        <v>27.169444428549902</v>
      </c>
      <c r="E432">
        <f t="shared" si="114"/>
        <v>32.870401092776461</v>
      </c>
      <c r="F432">
        <f t="shared" si="115"/>
        <v>0</v>
      </c>
      <c r="G432">
        <f t="shared" si="116"/>
        <v>9.2552891858235765E-4</v>
      </c>
      <c r="H432">
        <f t="shared" si="117"/>
        <v>0.11085370718384843</v>
      </c>
      <c r="K432" s="1">
        <f t="shared" si="126"/>
        <v>6.2229999999999999</v>
      </c>
      <c r="L432" s="1">
        <f t="shared" si="124"/>
        <v>5.9939999999999998</v>
      </c>
      <c r="M432" s="1">
        <f t="shared" si="124"/>
        <v>4.8959999999999999</v>
      </c>
      <c r="N432" s="1">
        <f t="shared" si="124"/>
        <v>3.577</v>
      </c>
      <c r="O432" s="1">
        <f t="shared" si="124"/>
        <v>1.8220000000000001</v>
      </c>
      <c r="P432" s="1">
        <f t="shared" si="124"/>
        <v>1.0960000000000001</v>
      </c>
      <c r="Q432" s="1">
        <f t="shared" si="124"/>
        <v>0.51608588835928282</v>
      </c>
      <c r="R432" s="1">
        <f t="shared" si="124"/>
        <v>0.31036530511511773</v>
      </c>
      <c r="S432" s="1">
        <f t="shared" si="124"/>
        <v>0.18943061080243911</v>
      </c>
      <c r="T432" s="1">
        <f t="shared" si="124"/>
        <v>0.11540258311828022</v>
      </c>
      <c r="U432" s="1">
        <f t="shared" si="124"/>
        <v>6.5606938805315387E-2</v>
      </c>
      <c r="X432" s="1">
        <f t="shared" si="127"/>
        <v>0.49102953068018224</v>
      </c>
      <c r="Y432" s="1">
        <f t="shared" si="125"/>
        <v>0.37967091013139259</v>
      </c>
      <c r="Z432" s="1">
        <f t="shared" si="125"/>
        <v>0.2954657340538831</v>
      </c>
      <c r="AA432" s="1">
        <f t="shared" si="125"/>
        <v>0.22457292802116643</v>
      </c>
      <c r="AB432" s="1">
        <f t="shared" si="125"/>
        <v>0.16475436261295176</v>
      </c>
      <c r="AC432" s="1">
        <f t="shared" si="125"/>
        <v>0.11394735626595291</v>
      </c>
      <c r="AD432" s="1">
        <f t="shared" si="125"/>
        <v>3.9800987116748746E-2</v>
      </c>
      <c r="AE432" s="1">
        <f t="shared" si="125"/>
        <v>2.5457026160517423E-2</v>
      </c>
      <c r="AF432" s="1">
        <f t="shared" si="125"/>
        <v>1.0036255201724333E-2</v>
      </c>
      <c r="AG432" s="1">
        <f t="shared" si="125"/>
        <v>5.3333512651422719E-3</v>
      </c>
      <c r="AH432" s="1">
        <f t="shared" si="125"/>
        <v>4.7319957570248683E-3</v>
      </c>
    </row>
    <row r="433" spans="1:34" x14ac:dyDescent="0.2">
      <c r="A433">
        <v>6235000</v>
      </c>
      <c r="B433">
        <v>615000</v>
      </c>
      <c r="C433">
        <v>26.832857213701502</v>
      </c>
      <c r="E433">
        <f t="shared" si="114"/>
        <v>42.807747756685359</v>
      </c>
      <c r="F433">
        <f t="shared" si="115"/>
        <v>0</v>
      </c>
      <c r="G433">
        <f t="shared" si="116"/>
        <v>5.4570161890701732E-4</v>
      </c>
      <c r="H433">
        <f t="shared" si="117"/>
        <v>6.4550800495510721E-2</v>
      </c>
      <c r="K433" s="1">
        <f t="shared" si="126"/>
        <v>6.2229999999999999</v>
      </c>
      <c r="L433" s="1">
        <f t="shared" si="124"/>
        <v>5.9939999999999998</v>
      </c>
      <c r="M433" s="1">
        <f t="shared" si="124"/>
        <v>4.8959999999999999</v>
      </c>
      <c r="N433" s="1">
        <f t="shared" si="124"/>
        <v>3.577</v>
      </c>
      <c r="O433" s="1">
        <f t="shared" si="124"/>
        <v>1.8220000000000001</v>
      </c>
      <c r="P433" s="1">
        <f t="shared" si="124"/>
        <v>1.0960000000000001</v>
      </c>
      <c r="Q433" s="1">
        <f t="shared" si="124"/>
        <v>0.50487080236053405</v>
      </c>
      <c r="R433" s="1">
        <f t="shared" si="124"/>
        <v>0.30103847339166856</v>
      </c>
      <c r="S433" s="1">
        <f t="shared" si="124"/>
        <v>0.1828940870900832</v>
      </c>
      <c r="T433" s="1">
        <f t="shared" si="124"/>
        <v>0.11084855810138133</v>
      </c>
      <c r="U433" s="1">
        <f t="shared" si="124"/>
        <v>6.3837163229642488E-2</v>
      </c>
      <c r="X433" s="1">
        <f t="shared" si="127"/>
        <v>0.49102953068018224</v>
      </c>
      <c r="Y433" s="1">
        <f t="shared" si="125"/>
        <v>0.37967091013139259</v>
      </c>
      <c r="Z433" s="1">
        <f t="shared" si="125"/>
        <v>0.2954657340538831</v>
      </c>
      <c r="AA433" s="1">
        <f t="shared" si="125"/>
        <v>0.22457292802116643</v>
      </c>
      <c r="AB433" s="1">
        <f t="shared" si="125"/>
        <v>0.16475436261295176</v>
      </c>
      <c r="AC433" s="1">
        <f t="shared" si="125"/>
        <v>0.11394735626595291</v>
      </c>
      <c r="AD433" s="1">
        <f t="shared" si="125"/>
        <v>3.8959190894428251E-2</v>
      </c>
      <c r="AE433" s="1">
        <f t="shared" si="125"/>
        <v>2.4954591197350589E-2</v>
      </c>
      <c r="AF433" s="1">
        <f t="shared" si="125"/>
        <v>9.6863174163326852E-3</v>
      </c>
      <c r="AG433" s="1">
        <f t="shared" si="125"/>
        <v>5.1307887057911441E-3</v>
      </c>
      <c r="AH433" s="1">
        <f t="shared" si="125"/>
        <v>4.639807156754547E-3</v>
      </c>
    </row>
    <row r="434" spans="1:34" x14ac:dyDescent="0.2">
      <c r="A434">
        <v>6245000</v>
      </c>
      <c r="B434">
        <v>445000</v>
      </c>
      <c r="C434">
        <v>25.7023530623492</v>
      </c>
      <c r="E434">
        <f t="shared" si="114"/>
        <v>128.18604942816515</v>
      </c>
      <c r="F434">
        <f t="shared" si="115"/>
        <v>0</v>
      </c>
      <c r="G434">
        <f t="shared" si="116"/>
        <v>6.0858111786374027E-5</v>
      </c>
      <c r="H434">
        <f t="shared" si="117"/>
        <v>6.8955804406825401E-3</v>
      </c>
      <c r="K434" s="1">
        <f t="shared" si="126"/>
        <v>6.2229999999999999</v>
      </c>
      <c r="L434" s="1">
        <f t="shared" ref="L434:U443" si="128">L$2+L$3*$C434</f>
        <v>5.9939999999999998</v>
      </c>
      <c r="M434" s="1">
        <f t="shared" si="128"/>
        <v>4.8959999999999999</v>
      </c>
      <c r="N434" s="1">
        <f t="shared" si="128"/>
        <v>3.577</v>
      </c>
      <c r="O434" s="1">
        <f t="shared" si="128"/>
        <v>1.8220000000000001</v>
      </c>
      <c r="P434" s="1">
        <f t="shared" si="128"/>
        <v>1.0960000000000001</v>
      </c>
      <c r="Q434" s="1">
        <f t="shared" si="128"/>
        <v>0.46720240403747537</v>
      </c>
      <c r="R434" s="1">
        <f t="shared" si="128"/>
        <v>0.2697122033576963</v>
      </c>
      <c r="S434" s="1">
        <f t="shared" si="128"/>
        <v>0.16093969647082146</v>
      </c>
      <c r="T434" s="1">
        <f t="shared" si="128"/>
        <v>9.5552836933584684E-2</v>
      </c>
      <c r="U434" s="1">
        <f t="shared" si="128"/>
        <v>5.7892972401832096E-2</v>
      </c>
      <c r="X434" s="1">
        <f t="shared" si="127"/>
        <v>0.49102953068018224</v>
      </c>
      <c r="Y434" s="1">
        <f t="shared" ref="Y434:AH443" si="129">SQRT(Y$2+2*Y$3*$C434+Y$4*$C434^2+Y$5)</f>
        <v>0.37967091013139259</v>
      </c>
      <c r="Z434" s="1">
        <f t="shared" si="129"/>
        <v>0.2954657340538831</v>
      </c>
      <c r="AA434" s="1">
        <f t="shared" si="129"/>
        <v>0.22457292802116643</v>
      </c>
      <c r="AB434" s="1">
        <f t="shared" si="129"/>
        <v>0.16475436261295176</v>
      </c>
      <c r="AC434" s="1">
        <f t="shared" si="129"/>
        <v>0.11394735626595291</v>
      </c>
      <c r="AD434" s="1">
        <f t="shared" si="129"/>
        <v>3.9584994449496314E-2</v>
      </c>
      <c r="AE434" s="1">
        <f t="shared" si="129"/>
        <v>2.5427228206544278E-2</v>
      </c>
      <c r="AF434" s="1">
        <f t="shared" si="129"/>
        <v>1.0147369732517456E-2</v>
      </c>
      <c r="AG434" s="1">
        <f t="shared" si="129"/>
        <v>5.3760202200187754E-3</v>
      </c>
      <c r="AH434" s="1">
        <f t="shared" si="129"/>
        <v>4.7043047298489446E-3</v>
      </c>
    </row>
    <row r="435" spans="1:34" x14ac:dyDescent="0.2">
      <c r="A435">
        <v>6245000</v>
      </c>
      <c r="B435">
        <v>455000</v>
      </c>
      <c r="C435">
        <v>25.882474014439499</v>
      </c>
      <c r="E435">
        <f t="shared" si="114"/>
        <v>118.25270934739719</v>
      </c>
      <c r="F435">
        <f t="shared" si="115"/>
        <v>0</v>
      </c>
      <c r="G435">
        <f t="shared" si="116"/>
        <v>7.1511814920184854E-5</v>
      </c>
      <c r="H435">
        <f t="shared" si="117"/>
        <v>8.1594908067042608E-3</v>
      </c>
      <c r="K435" s="1">
        <f t="shared" si="126"/>
        <v>6.2229999999999999</v>
      </c>
      <c r="L435" s="1">
        <f t="shared" si="128"/>
        <v>5.9939999999999998</v>
      </c>
      <c r="M435" s="1">
        <f t="shared" si="128"/>
        <v>4.8959999999999999</v>
      </c>
      <c r="N435" s="1">
        <f t="shared" si="128"/>
        <v>3.577</v>
      </c>
      <c r="O435" s="1">
        <f t="shared" si="128"/>
        <v>1.8220000000000001</v>
      </c>
      <c r="P435" s="1">
        <f t="shared" si="128"/>
        <v>1.0960000000000001</v>
      </c>
      <c r="Q435" s="1">
        <f t="shared" si="128"/>
        <v>0.47320403416112422</v>
      </c>
      <c r="R435" s="1">
        <f t="shared" si="128"/>
        <v>0.27470335494011844</v>
      </c>
      <c r="S435" s="1">
        <f t="shared" si="128"/>
        <v>0.16443764536041511</v>
      </c>
      <c r="T435" s="1">
        <f t="shared" si="128"/>
        <v>9.7989873415366469E-2</v>
      </c>
      <c r="U435" s="1">
        <f t="shared" si="128"/>
        <v>5.8840048367922879E-2</v>
      </c>
      <c r="X435" s="1">
        <f t="shared" si="127"/>
        <v>0.49102953068018224</v>
      </c>
      <c r="Y435" s="1">
        <f t="shared" si="129"/>
        <v>0.37967091013139259</v>
      </c>
      <c r="Z435" s="1">
        <f t="shared" si="129"/>
        <v>0.2954657340538831</v>
      </c>
      <c r="AA435" s="1">
        <f t="shared" si="129"/>
        <v>0.22457292802116643</v>
      </c>
      <c r="AB435" s="1">
        <f t="shared" si="129"/>
        <v>0.16475436261295176</v>
      </c>
      <c r="AC435" s="1">
        <f t="shared" si="129"/>
        <v>0.11394735626595291</v>
      </c>
      <c r="AD435" s="1">
        <f t="shared" si="129"/>
        <v>3.9129058954490953E-2</v>
      </c>
      <c r="AE435" s="1">
        <f t="shared" si="129"/>
        <v>2.5129897366365377E-2</v>
      </c>
      <c r="AF435" s="1">
        <f t="shared" si="129"/>
        <v>9.9083693964247543E-3</v>
      </c>
      <c r="AG435" s="1">
        <f t="shared" si="129"/>
        <v>5.2431219297839971E-3</v>
      </c>
      <c r="AH435" s="1">
        <f t="shared" si="129"/>
        <v>4.6553999560627795E-3</v>
      </c>
    </row>
    <row r="436" spans="1:34" x14ac:dyDescent="0.2">
      <c r="A436">
        <v>6245000</v>
      </c>
      <c r="B436">
        <v>465000</v>
      </c>
      <c r="C436">
        <v>25.280999908447299</v>
      </c>
      <c r="E436">
        <f t="shared" si="114"/>
        <v>108.33163558259425</v>
      </c>
      <c r="F436">
        <f t="shared" si="115"/>
        <v>0</v>
      </c>
      <c r="G436">
        <f t="shared" si="116"/>
        <v>8.5209771308368063E-5</v>
      </c>
      <c r="H436">
        <f t="shared" si="117"/>
        <v>9.4964900445422516E-3</v>
      </c>
      <c r="K436" s="1">
        <f t="shared" si="126"/>
        <v>6.2229999999999999</v>
      </c>
      <c r="L436" s="1">
        <f t="shared" si="128"/>
        <v>5.9939999999999998</v>
      </c>
      <c r="M436" s="1">
        <f t="shared" si="128"/>
        <v>4.8959999999999999</v>
      </c>
      <c r="N436" s="1">
        <f t="shared" si="128"/>
        <v>3.577</v>
      </c>
      <c r="O436" s="1">
        <f t="shared" si="128"/>
        <v>1.8220000000000001</v>
      </c>
      <c r="P436" s="1">
        <f t="shared" si="128"/>
        <v>1.0960000000000001</v>
      </c>
      <c r="Q436" s="1">
        <f t="shared" si="128"/>
        <v>0.45316291694946409</v>
      </c>
      <c r="R436" s="1">
        <f t="shared" si="128"/>
        <v>0.2580365074630746</v>
      </c>
      <c r="S436" s="1">
        <f t="shared" si="128"/>
        <v>0.15275701822204657</v>
      </c>
      <c r="T436" s="1">
        <f t="shared" si="128"/>
        <v>8.9851928761291999E-2</v>
      </c>
      <c r="U436" s="1">
        <f t="shared" si="128"/>
        <v>5.5677497518615879E-2</v>
      </c>
      <c r="X436" s="1">
        <f t="shared" si="127"/>
        <v>0.49102953068018224</v>
      </c>
      <c r="Y436" s="1">
        <f t="shared" si="129"/>
        <v>0.37967091013139259</v>
      </c>
      <c r="Z436" s="1">
        <f t="shared" si="129"/>
        <v>0.2954657340538831</v>
      </c>
      <c r="AA436" s="1">
        <f t="shared" si="129"/>
        <v>0.22457292802116643</v>
      </c>
      <c r="AB436" s="1">
        <f t="shared" si="129"/>
        <v>0.16475436261295176</v>
      </c>
      <c r="AC436" s="1">
        <f t="shared" si="129"/>
        <v>0.11394735626595291</v>
      </c>
      <c r="AD436" s="1">
        <f t="shared" si="129"/>
        <v>4.1139552033166472E-2</v>
      </c>
      <c r="AE436" s="1">
        <f t="shared" si="129"/>
        <v>2.642624270376439E-2</v>
      </c>
      <c r="AF436" s="1">
        <f t="shared" si="129"/>
        <v>1.0914277536853678E-2</v>
      </c>
      <c r="AG436" s="1">
        <f t="shared" si="129"/>
        <v>5.803835565448035E-3</v>
      </c>
      <c r="AH436" s="1">
        <f t="shared" si="129"/>
        <v>4.872038076978241E-3</v>
      </c>
    </row>
    <row r="437" spans="1:34" x14ac:dyDescent="0.2">
      <c r="A437">
        <v>6245000</v>
      </c>
      <c r="B437">
        <v>475000</v>
      </c>
      <c r="C437">
        <v>24.5864865586564</v>
      </c>
      <c r="E437">
        <f t="shared" si="114"/>
        <v>98.42653741750749</v>
      </c>
      <c r="F437">
        <f t="shared" si="115"/>
        <v>0</v>
      </c>
      <c r="G437">
        <f t="shared" si="116"/>
        <v>1.0322278815868322E-4</v>
      </c>
      <c r="H437">
        <f t="shared" si="117"/>
        <v>1.1187976051755878E-2</v>
      </c>
      <c r="K437" s="1">
        <f t="shared" si="126"/>
        <v>6.2229999999999999</v>
      </c>
      <c r="L437" s="1">
        <f t="shared" si="128"/>
        <v>5.9939999999999998</v>
      </c>
      <c r="M437" s="1">
        <f t="shared" si="128"/>
        <v>4.8959999999999999</v>
      </c>
      <c r="N437" s="1">
        <f t="shared" si="128"/>
        <v>3.577</v>
      </c>
      <c r="O437" s="1">
        <f t="shared" si="128"/>
        <v>1.8220000000000001</v>
      </c>
      <c r="P437" s="1">
        <f t="shared" si="128"/>
        <v>1.0960000000000001</v>
      </c>
      <c r="Q437" s="1">
        <f t="shared" si="128"/>
        <v>0.43002173213443129</v>
      </c>
      <c r="R437" s="1">
        <f t="shared" si="128"/>
        <v>0.23879154254036883</v>
      </c>
      <c r="S437" s="1">
        <f t="shared" si="128"/>
        <v>0.1392695689691073</v>
      </c>
      <c r="T437" s="1">
        <f t="shared" si="128"/>
        <v>8.0455163138621111E-2</v>
      </c>
      <c r="U437" s="1">
        <f t="shared" si="128"/>
        <v>5.2025746325415331E-2</v>
      </c>
      <c r="X437" s="1">
        <f t="shared" si="127"/>
        <v>0.49102953068018224</v>
      </c>
      <c r="Y437" s="1">
        <f t="shared" si="129"/>
        <v>0.37967091013139259</v>
      </c>
      <c r="Z437" s="1">
        <f t="shared" si="129"/>
        <v>0.2954657340538831</v>
      </c>
      <c r="AA437" s="1">
        <f t="shared" si="129"/>
        <v>0.22457292802116643</v>
      </c>
      <c r="AB437" s="1">
        <f t="shared" si="129"/>
        <v>0.16475436261295176</v>
      </c>
      <c r="AC437" s="1">
        <f t="shared" si="129"/>
        <v>0.11394735626595291</v>
      </c>
      <c r="AD437" s="1">
        <f t="shared" si="129"/>
        <v>4.5014758494212423E-2</v>
      </c>
      <c r="AE437" s="1">
        <f t="shared" si="129"/>
        <v>2.8889608594460034E-2</v>
      </c>
      <c r="AF437" s="1">
        <f t="shared" si="129"/>
        <v>1.2682652860657674E-2</v>
      </c>
      <c r="AG437" s="1">
        <f t="shared" si="129"/>
        <v>6.7896028650883261E-3</v>
      </c>
      <c r="AH437" s="1">
        <f t="shared" si="129"/>
        <v>5.2935718708859453E-3</v>
      </c>
    </row>
    <row r="438" spans="1:34" x14ac:dyDescent="0.2">
      <c r="A438">
        <v>6245000</v>
      </c>
      <c r="B438">
        <v>485000</v>
      </c>
      <c r="C438">
        <v>25.007766927330199</v>
      </c>
      <c r="E438">
        <f t="shared" si="114"/>
        <v>88.542776486848439</v>
      </c>
      <c r="F438">
        <f t="shared" si="115"/>
        <v>0</v>
      </c>
      <c r="G438">
        <f t="shared" si="116"/>
        <v>1.2755389577233514E-4</v>
      </c>
      <c r="H438">
        <f t="shared" si="117"/>
        <v>1.4062032942825759E-2</v>
      </c>
      <c r="K438" s="1">
        <f t="shared" si="126"/>
        <v>6.2229999999999999</v>
      </c>
      <c r="L438" s="1">
        <f t="shared" si="128"/>
        <v>5.9939999999999998</v>
      </c>
      <c r="M438" s="1">
        <f t="shared" si="128"/>
        <v>4.8959999999999999</v>
      </c>
      <c r="N438" s="1">
        <f t="shared" si="128"/>
        <v>3.577</v>
      </c>
      <c r="O438" s="1">
        <f t="shared" si="128"/>
        <v>1.8220000000000001</v>
      </c>
      <c r="P438" s="1">
        <f t="shared" si="128"/>
        <v>1.0960000000000001</v>
      </c>
      <c r="Q438" s="1">
        <f t="shared" si="128"/>
        <v>0.44405879401864223</v>
      </c>
      <c r="R438" s="1">
        <f t="shared" si="128"/>
        <v>0.25046522155631978</v>
      </c>
      <c r="S438" s="1">
        <f t="shared" si="128"/>
        <v>0.14745083372875245</v>
      </c>
      <c r="T438" s="1">
        <f t="shared" si="128"/>
        <v>8.6155086526777613E-2</v>
      </c>
      <c r="U438" s="1">
        <f t="shared" si="128"/>
        <v>5.424083850390217E-2</v>
      </c>
      <c r="X438" s="1">
        <f t="shared" si="127"/>
        <v>0.49102953068018224</v>
      </c>
      <c r="Y438" s="1">
        <f t="shared" si="129"/>
        <v>0.37967091013139259</v>
      </c>
      <c r="Z438" s="1">
        <f t="shared" si="129"/>
        <v>0.2954657340538831</v>
      </c>
      <c r="AA438" s="1">
        <f t="shared" si="129"/>
        <v>0.22457292802116643</v>
      </c>
      <c r="AB438" s="1">
        <f t="shared" si="129"/>
        <v>0.16475436261295176</v>
      </c>
      <c r="AC438" s="1">
        <f t="shared" si="129"/>
        <v>0.11394735626595291</v>
      </c>
      <c r="AD438" s="1">
        <f t="shared" si="129"/>
        <v>4.2484642727098357E-2</v>
      </c>
      <c r="AE438" s="1">
        <f t="shared" si="129"/>
        <v>2.7283651908649516E-2</v>
      </c>
      <c r="AF438" s="1">
        <f t="shared" si="129"/>
        <v>1.1545327081373119E-2</v>
      </c>
      <c r="AG438" s="1">
        <f t="shared" si="129"/>
        <v>6.1559352013759675E-3</v>
      </c>
      <c r="AH438" s="1">
        <f t="shared" si="129"/>
        <v>5.0179059641535803E-3</v>
      </c>
    </row>
    <row r="439" spans="1:34" x14ac:dyDescent="0.2">
      <c r="A439">
        <v>6245000</v>
      </c>
      <c r="B439">
        <v>495000</v>
      </c>
      <c r="C439">
        <v>24.803061076573002</v>
      </c>
      <c r="E439">
        <f t="shared" si="114"/>
        <v>78.688393477056067</v>
      </c>
      <c r="F439">
        <f t="shared" si="115"/>
        <v>0</v>
      </c>
      <c r="G439">
        <f t="shared" si="116"/>
        <v>1.6150227431023433E-4</v>
      </c>
      <c r="H439">
        <f t="shared" si="117"/>
        <v>1.7658889775271542E-2</v>
      </c>
      <c r="K439" s="1">
        <f t="shared" si="126"/>
        <v>6.2229999999999999</v>
      </c>
      <c r="L439" s="1">
        <f t="shared" si="128"/>
        <v>5.9939999999999998</v>
      </c>
      <c r="M439" s="1">
        <f t="shared" si="128"/>
        <v>4.8959999999999999</v>
      </c>
      <c r="N439" s="1">
        <f t="shared" si="128"/>
        <v>3.577</v>
      </c>
      <c r="O439" s="1">
        <f t="shared" si="128"/>
        <v>1.8220000000000001</v>
      </c>
      <c r="P439" s="1">
        <f t="shared" si="128"/>
        <v>1.0960000000000001</v>
      </c>
      <c r="Q439" s="1">
        <f t="shared" si="128"/>
        <v>0.43723799507141248</v>
      </c>
      <c r="R439" s="1">
        <f t="shared" si="128"/>
        <v>0.24479282243183786</v>
      </c>
      <c r="S439" s="1">
        <f t="shared" si="128"/>
        <v>0.14347544610704771</v>
      </c>
      <c r="T439" s="1">
        <f t="shared" si="128"/>
        <v>8.338541636603275E-2</v>
      </c>
      <c r="U439" s="1">
        <f t="shared" si="128"/>
        <v>5.316449514062084E-2</v>
      </c>
      <c r="X439" s="1">
        <f t="shared" si="127"/>
        <v>0.49102953068018224</v>
      </c>
      <c r="Y439" s="1">
        <f t="shared" si="129"/>
        <v>0.37967091013139259</v>
      </c>
      <c r="Z439" s="1">
        <f t="shared" si="129"/>
        <v>0.2954657340538831</v>
      </c>
      <c r="AA439" s="1">
        <f t="shared" si="129"/>
        <v>0.22457292802116643</v>
      </c>
      <c r="AB439" s="1">
        <f t="shared" si="129"/>
        <v>0.16475436261295176</v>
      </c>
      <c r="AC439" s="1">
        <f t="shared" si="129"/>
        <v>0.11394735626595291</v>
      </c>
      <c r="AD439" s="1">
        <f t="shared" si="129"/>
        <v>4.3649190341253391E-2</v>
      </c>
      <c r="AE439" s="1">
        <f t="shared" si="129"/>
        <v>2.8023602185028158E-2</v>
      </c>
      <c r="AF439" s="1">
        <f t="shared" si="129"/>
        <v>1.2075591354840138E-2</v>
      </c>
      <c r="AG439" s="1">
        <f t="shared" si="129"/>
        <v>6.451541858135409E-3</v>
      </c>
      <c r="AH439" s="1">
        <f t="shared" si="129"/>
        <v>5.1446013291873592E-3</v>
      </c>
    </row>
    <row r="440" spans="1:34" x14ac:dyDescent="0.2">
      <c r="A440">
        <v>6245000</v>
      </c>
      <c r="B440">
        <v>505000</v>
      </c>
      <c r="C440">
        <v>24.981395410936901</v>
      </c>
      <c r="E440">
        <f t="shared" si="114"/>
        <v>68.875999215982347</v>
      </c>
      <c r="F440">
        <f t="shared" si="115"/>
        <v>0</v>
      </c>
      <c r="G440">
        <f t="shared" si="116"/>
        <v>2.107968783312889E-4</v>
      </c>
      <c r="H440">
        <f t="shared" si="117"/>
        <v>2.3214553723785461E-2</v>
      </c>
      <c r="K440" s="1">
        <f t="shared" si="126"/>
        <v>6.2229999999999999</v>
      </c>
      <c r="L440" s="1">
        <f t="shared" si="128"/>
        <v>5.9939999999999998</v>
      </c>
      <c r="M440" s="1">
        <f t="shared" si="128"/>
        <v>4.8959999999999999</v>
      </c>
      <c r="N440" s="1">
        <f t="shared" si="128"/>
        <v>3.577</v>
      </c>
      <c r="O440" s="1">
        <f t="shared" si="128"/>
        <v>1.8220000000000001</v>
      </c>
      <c r="P440" s="1">
        <f t="shared" si="128"/>
        <v>1.0960000000000001</v>
      </c>
      <c r="Q440" s="1">
        <f t="shared" si="128"/>
        <v>0.44318009509241763</v>
      </c>
      <c r="R440" s="1">
        <f t="shared" si="128"/>
        <v>0.24973446683706146</v>
      </c>
      <c r="S440" s="1">
        <f t="shared" si="128"/>
        <v>0.14693869888039462</v>
      </c>
      <c r="T440" s="1">
        <f t="shared" si="128"/>
        <v>8.5798279909976294E-2</v>
      </c>
      <c r="U440" s="1">
        <f t="shared" si="128"/>
        <v>5.4102177070706206E-2</v>
      </c>
      <c r="X440" s="1">
        <f t="shared" si="127"/>
        <v>0.49102953068018224</v>
      </c>
      <c r="Y440" s="1">
        <f t="shared" si="129"/>
        <v>0.37967091013139259</v>
      </c>
      <c r="Z440" s="1">
        <f t="shared" si="129"/>
        <v>0.2954657340538831</v>
      </c>
      <c r="AA440" s="1">
        <f t="shared" si="129"/>
        <v>0.22457292802116643</v>
      </c>
      <c r="AB440" s="1">
        <f t="shared" si="129"/>
        <v>0.16475436261295176</v>
      </c>
      <c r="AC440" s="1">
        <f t="shared" si="129"/>
        <v>0.11394735626595291</v>
      </c>
      <c r="AD440" s="1">
        <f t="shared" si="129"/>
        <v>4.2627411805166944E-2</v>
      </c>
      <c r="AE440" s="1">
        <f t="shared" si="129"/>
        <v>2.7374460431797053E-2</v>
      </c>
      <c r="AF440" s="1">
        <f t="shared" si="129"/>
        <v>1.1611051199574455E-2</v>
      </c>
      <c r="AG440" s="1">
        <f t="shared" si="129"/>
        <v>6.1925892769705542E-3</v>
      </c>
      <c r="AH440" s="1">
        <f t="shared" si="129"/>
        <v>5.0334195537251524E-3</v>
      </c>
    </row>
    <row r="441" spans="1:34" x14ac:dyDescent="0.2">
      <c r="A441">
        <v>6245000</v>
      </c>
      <c r="B441">
        <v>515000</v>
      </c>
      <c r="C441">
        <v>24.9432432071583</v>
      </c>
      <c r="E441">
        <f t="shared" si="114"/>
        <v>59.126502247300238</v>
      </c>
      <c r="F441">
        <f t="shared" si="115"/>
        <v>0</v>
      </c>
      <c r="G441">
        <f t="shared" si="116"/>
        <v>2.8604583179408735E-4</v>
      </c>
      <c r="H441">
        <f t="shared" si="117"/>
        <v>3.1453430236324624E-2</v>
      </c>
      <c r="K441" s="1">
        <f t="shared" si="126"/>
        <v>6.2229999999999999</v>
      </c>
      <c r="L441" s="1">
        <f t="shared" si="128"/>
        <v>5.9939999999999998</v>
      </c>
      <c r="M441" s="1">
        <f t="shared" si="128"/>
        <v>4.8959999999999999</v>
      </c>
      <c r="N441" s="1">
        <f t="shared" si="128"/>
        <v>3.577</v>
      </c>
      <c r="O441" s="1">
        <f t="shared" si="128"/>
        <v>1.8220000000000001</v>
      </c>
      <c r="P441" s="1">
        <f t="shared" si="128"/>
        <v>1.0960000000000001</v>
      </c>
      <c r="Q441" s="1">
        <f t="shared" si="128"/>
        <v>0.44190886366251458</v>
      </c>
      <c r="R441" s="1">
        <f t="shared" si="128"/>
        <v>0.24867726927035649</v>
      </c>
      <c r="S441" s="1">
        <f t="shared" si="128"/>
        <v>0.14619778308301418</v>
      </c>
      <c r="T441" s="1">
        <f t="shared" si="128"/>
        <v>8.5282080592851806E-2</v>
      </c>
      <c r="U441" s="1">
        <f t="shared" si="128"/>
        <v>5.390157278323833E-2</v>
      </c>
      <c r="X441" s="1">
        <f t="shared" si="127"/>
        <v>0.49102953068018224</v>
      </c>
      <c r="Y441" s="1">
        <f t="shared" si="129"/>
        <v>0.37967091013139259</v>
      </c>
      <c r="Z441" s="1">
        <f t="shared" si="129"/>
        <v>0.2954657340538831</v>
      </c>
      <c r="AA441" s="1">
        <f t="shared" si="129"/>
        <v>0.22457292802116643</v>
      </c>
      <c r="AB441" s="1">
        <f t="shared" si="129"/>
        <v>0.16475436261295176</v>
      </c>
      <c r="AC441" s="1">
        <f t="shared" si="129"/>
        <v>0.11394735626595291</v>
      </c>
      <c r="AD441" s="1">
        <f t="shared" si="129"/>
        <v>4.2837826094241957E-2</v>
      </c>
      <c r="AE441" s="1">
        <f t="shared" si="129"/>
        <v>2.750824202315193E-2</v>
      </c>
      <c r="AF441" s="1">
        <f t="shared" si="129"/>
        <v>1.1707531737260933E-2</v>
      </c>
      <c r="AG441" s="1">
        <f t="shared" si="129"/>
        <v>6.2463888026147961E-3</v>
      </c>
      <c r="AH441" s="1">
        <f t="shared" si="129"/>
        <v>5.0562935226897403E-3</v>
      </c>
    </row>
    <row r="442" spans="1:34" x14ac:dyDescent="0.2">
      <c r="A442">
        <v>6245000</v>
      </c>
      <c r="B442">
        <v>525000</v>
      </c>
      <c r="C442">
        <v>24.836065667574498</v>
      </c>
      <c r="E442">
        <f t="shared" si="114"/>
        <v>49.477098419369746</v>
      </c>
      <c r="F442">
        <f t="shared" si="115"/>
        <v>0</v>
      </c>
      <c r="G442">
        <f t="shared" si="116"/>
        <v>4.0849952410704134E-4</v>
      </c>
      <c r="H442">
        <f t="shared" si="117"/>
        <v>4.4725357935669299E-2</v>
      </c>
      <c r="K442" s="1">
        <f t="shared" si="126"/>
        <v>6.2229999999999999</v>
      </c>
      <c r="L442" s="1">
        <f t="shared" si="128"/>
        <v>5.9939999999999998</v>
      </c>
      <c r="M442" s="1">
        <f t="shared" si="128"/>
        <v>4.8959999999999999</v>
      </c>
      <c r="N442" s="1">
        <f t="shared" si="128"/>
        <v>3.577</v>
      </c>
      <c r="O442" s="1">
        <f t="shared" si="128"/>
        <v>1.8220000000000001</v>
      </c>
      <c r="P442" s="1">
        <f t="shared" si="128"/>
        <v>1.0960000000000001</v>
      </c>
      <c r="Q442" s="1">
        <f t="shared" si="128"/>
        <v>0.43833770804358241</v>
      </c>
      <c r="R442" s="1">
        <f t="shared" si="128"/>
        <v>0.24570737964848932</v>
      </c>
      <c r="S442" s="1">
        <f t="shared" si="128"/>
        <v>0.14411639526429676</v>
      </c>
      <c r="T442" s="1">
        <f t="shared" si="128"/>
        <v>8.383196848228297E-2</v>
      </c>
      <c r="U442" s="1">
        <f t="shared" si="128"/>
        <v>5.3338033280106709E-2</v>
      </c>
      <c r="X442" s="1">
        <f t="shared" si="127"/>
        <v>0.49102953068018224</v>
      </c>
      <c r="Y442" s="1">
        <f t="shared" si="129"/>
        <v>0.37967091013139259</v>
      </c>
      <c r="Z442" s="1">
        <f t="shared" si="129"/>
        <v>0.2954657340538831</v>
      </c>
      <c r="AA442" s="1">
        <f t="shared" si="129"/>
        <v>0.22457292802116643</v>
      </c>
      <c r="AB442" s="1">
        <f t="shared" si="129"/>
        <v>0.16475436261295176</v>
      </c>
      <c r="AC442" s="1">
        <f t="shared" si="129"/>
        <v>0.11394735626595291</v>
      </c>
      <c r="AD442" s="1">
        <f t="shared" si="129"/>
        <v>4.3452854721569428E-2</v>
      </c>
      <c r="AE442" s="1">
        <f t="shared" si="129"/>
        <v>2.7898960482065673E-2</v>
      </c>
      <c r="AF442" s="1">
        <f t="shared" si="129"/>
        <v>1.1987076684667322E-2</v>
      </c>
      <c r="AG442" s="1">
        <f t="shared" si="129"/>
        <v>6.4022172103810563E-3</v>
      </c>
      <c r="AH442" s="1">
        <f t="shared" si="129"/>
        <v>5.1232176377024926E-3</v>
      </c>
    </row>
    <row r="443" spans="1:34" x14ac:dyDescent="0.2">
      <c r="A443">
        <v>6245000</v>
      </c>
      <c r="B443">
        <v>535000</v>
      </c>
      <c r="C443">
        <v>26.347619102114699</v>
      </c>
      <c r="E443">
        <f t="shared" si="114"/>
        <v>40.000290848942583</v>
      </c>
      <c r="F443">
        <f t="shared" si="115"/>
        <v>0</v>
      </c>
      <c r="G443">
        <f t="shared" si="116"/>
        <v>6.2499091106967594E-4</v>
      </c>
      <c r="H443">
        <f t="shared" si="117"/>
        <v>7.2592967236469477E-2</v>
      </c>
      <c r="K443" s="1">
        <f t="shared" si="126"/>
        <v>6.2229999999999999</v>
      </c>
      <c r="L443" s="1">
        <f t="shared" si="128"/>
        <v>5.9939999999999998</v>
      </c>
      <c r="M443" s="1">
        <f t="shared" si="128"/>
        <v>4.8959999999999999</v>
      </c>
      <c r="N443" s="1">
        <f t="shared" si="128"/>
        <v>3.577</v>
      </c>
      <c r="O443" s="1">
        <f t="shared" si="128"/>
        <v>1.8220000000000001</v>
      </c>
      <c r="P443" s="1">
        <f t="shared" si="128"/>
        <v>1.0960000000000001</v>
      </c>
      <c r="Q443" s="1">
        <f t="shared" si="128"/>
        <v>0.4887026684824618</v>
      </c>
      <c r="R443" s="1">
        <f t="shared" si="128"/>
        <v>0.28759252531959822</v>
      </c>
      <c r="S443" s="1">
        <f t="shared" si="128"/>
        <v>0.17347076296306746</v>
      </c>
      <c r="T443" s="1">
        <f t="shared" si="128"/>
        <v>0.10428328645161189</v>
      </c>
      <c r="U443" s="1">
        <f t="shared" si="128"/>
        <v>6.1285781238919076E-2</v>
      </c>
      <c r="X443" s="1">
        <f t="shared" si="127"/>
        <v>0.49102953068018224</v>
      </c>
      <c r="Y443" s="1">
        <f t="shared" si="129"/>
        <v>0.37967091013139259</v>
      </c>
      <c r="Z443" s="1">
        <f t="shared" si="129"/>
        <v>0.2954657340538831</v>
      </c>
      <c r="AA443" s="1">
        <f t="shared" si="129"/>
        <v>0.22457292802116643</v>
      </c>
      <c r="AB443" s="1">
        <f t="shared" si="129"/>
        <v>0.16475436261295176</v>
      </c>
      <c r="AC443" s="1">
        <f t="shared" si="129"/>
        <v>0.11394735626595291</v>
      </c>
      <c r="AD443" s="1">
        <f t="shared" si="129"/>
        <v>3.8569390615926971E-2</v>
      </c>
      <c r="AE443" s="1">
        <f t="shared" si="129"/>
        <v>2.4746654106107494E-2</v>
      </c>
      <c r="AF443" s="1">
        <f t="shared" si="129"/>
        <v>9.5732568711729329E-3</v>
      </c>
      <c r="AG443" s="1">
        <f t="shared" si="129"/>
        <v>5.059693757976884E-3</v>
      </c>
      <c r="AH443" s="1">
        <f t="shared" si="129"/>
        <v>4.5961826232133888E-3</v>
      </c>
    </row>
    <row r="444" spans="1:34" x14ac:dyDescent="0.2">
      <c r="A444">
        <v>6245000</v>
      </c>
      <c r="B444">
        <v>545000</v>
      </c>
      <c r="C444">
        <v>25.079687535762801</v>
      </c>
      <c r="E444">
        <f t="shared" si="114"/>
        <v>30.85552248787889</v>
      </c>
      <c r="F444">
        <f t="shared" si="115"/>
        <v>0</v>
      </c>
      <c r="G444">
        <f t="shared" si="116"/>
        <v>1.050350363900396E-3</v>
      </c>
      <c r="H444">
        <f t="shared" si="117"/>
        <v>0.11612768864721011</v>
      </c>
      <c r="K444" s="1">
        <f t="shared" si="126"/>
        <v>6.2229999999999999</v>
      </c>
      <c r="L444" s="1">
        <f t="shared" ref="L444:U453" si="130">L$2+L$3*$C444</f>
        <v>5.9939999999999998</v>
      </c>
      <c r="M444" s="1">
        <f t="shared" si="130"/>
        <v>4.8959999999999999</v>
      </c>
      <c r="N444" s="1">
        <f t="shared" si="130"/>
        <v>3.577</v>
      </c>
      <c r="O444" s="1">
        <f t="shared" si="130"/>
        <v>1.8220000000000001</v>
      </c>
      <c r="P444" s="1">
        <f t="shared" si="130"/>
        <v>1.0960000000000001</v>
      </c>
      <c r="Q444" s="1">
        <f t="shared" si="130"/>
        <v>0.4464551886916166</v>
      </c>
      <c r="R444" s="1">
        <f t="shared" si="130"/>
        <v>0.25245814161598723</v>
      </c>
      <c r="S444" s="1">
        <f t="shared" si="130"/>
        <v>0.14884753194451361</v>
      </c>
      <c r="T444" s="1">
        <f t="shared" si="130"/>
        <v>8.7128172358870715E-2</v>
      </c>
      <c r="U444" s="1">
        <f t="shared" si="130"/>
        <v>5.4618997063040811E-2</v>
      </c>
      <c r="X444" s="1">
        <f t="shared" si="127"/>
        <v>0.49102953068018224</v>
      </c>
      <c r="Y444" s="1">
        <f t="shared" ref="Y444:AH453" si="131">SQRT(Y$2+2*Y$3*$C444+Y$4*$C444^2+Y$5)</f>
        <v>0.37967091013139259</v>
      </c>
      <c r="Z444" s="1">
        <f t="shared" si="131"/>
        <v>0.2954657340538831</v>
      </c>
      <c r="AA444" s="1">
        <f t="shared" si="131"/>
        <v>0.22457292802116643</v>
      </c>
      <c r="AB444" s="1">
        <f t="shared" si="131"/>
        <v>0.16475436261295176</v>
      </c>
      <c r="AC444" s="1">
        <f t="shared" si="131"/>
        <v>0.11394735626595291</v>
      </c>
      <c r="AD444" s="1">
        <f t="shared" si="131"/>
        <v>4.210658146923018E-2</v>
      </c>
      <c r="AE444" s="1">
        <f t="shared" si="131"/>
        <v>2.7043029995357216E-2</v>
      </c>
      <c r="AF444" s="1">
        <f t="shared" si="131"/>
        <v>1.1370212408220417E-2</v>
      </c>
      <c r="AG444" s="1">
        <f t="shared" si="131"/>
        <v>6.0582560066965684E-3</v>
      </c>
      <c r="AH444" s="1">
        <f t="shared" si="131"/>
        <v>4.9768522363787494E-3</v>
      </c>
    </row>
    <row r="445" spans="1:34" x14ac:dyDescent="0.2">
      <c r="A445">
        <v>6245000</v>
      </c>
      <c r="B445">
        <v>555000</v>
      </c>
      <c r="C445">
        <v>25.0129631183766</v>
      </c>
      <c r="E445">
        <f t="shared" si="114"/>
        <v>22.452244164002849</v>
      </c>
      <c r="F445">
        <f t="shared" si="115"/>
        <v>0</v>
      </c>
      <c r="G445">
        <f t="shared" si="116"/>
        <v>1.9837205260887138E-3</v>
      </c>
      <c r="H445">
        <f t="shared" si="117"/>
        <v>0.21873843489706371</v>
      </c>
      <c r="K445" s="1">
        <f t="shared" si="126"/>
        <v>6.2229999999999999</v>
      </c>
      <c r="L445" s="1">
        <f t="shared" si="130"/>
        <v>5.9939999999999998</v>
      </c>
      <c r="M445" s="1">
        <f t="shared" si="130"/>
        <v>4.8959999999999999</v>
      </c>
      <c r="N445" s="1">
        <f t="shared" si="130"/>
        <v>3.577</v>
      </c>
      <c r="O445" s="1">
        <f t="shared" si="130"/>
        <v>1.8220000000000001</v>
      </c>
      <c r="P445" s="1">
        <f t="shared" si="130"/>
        <v>1.0960000000000001</v>
      </c>
      <c r="Q445" s="1">
        <f t="shared" si="130"/>
        <v>0.44423193110430836</v>
      </c>
      <c r="R445" s="1">
        <f t="shared" si="130"/>
        <v>0.25060920801021558</v>
      </c>
      <c r="S445" s="1">
        <f t="shared" si="130"/>
        <v>0.14755174375887359</v>
      </c>
      <c r="T445" s="1">
        <f t="shared" si="130"/>
        <v>8.6225390991635453E-2</v>
      </c>
      <c r="U445" s="1">
        <f t="shared" si="130"/>
        <v>5.4268160076424168E-2</v>
      </c>
      <c r="X445" s="1">
        <f t="shared" si="127"/>
        <v>0.49102953068018224</v>
      </c>
      <c r="Y445" s="1">
        <f t="shared" si="131"/>
        <v>0.37967091013139259</v>
      </c>
      <c r="Z445" s="1">
        <f t="shared" si="131"/>
        <v>0.2954657340538831</v>
      </c>
      <c r="AA445" s="1">
        <f t="shared" si="131"/>
        <v>0.22457292802116643</v>
      </c>
      <c r="AB445" s="1">
        <f t="shared" si="131"/>
        <v>0.16475436261295176</v>
      </c>
      <c r="AC445" s="1">
        <f t="shared" si="131"/>
        <v>0.11394735626595291</v>
      </c>
      <c r="AD445" s="1">
        <f t="shared" si="131"/>
        <v>4.2456771789912896E-2</v>
      </c>
      <c r="AE445" s="1">
        <f t="shared" si="131"/>
        <v>2.7265920987387324E-2</v>
      </c>
      <c r="AF445" s="1">
        <f t="shared" si="131"/>
        <v>1.153247136742451E-2</v>
      </c>
      <c r="AG445" s="1">
        <f t="shared" si="131"/>
        <v>6.1487651647996232E-3</v>
      </c>
      <c r="AH445" s="1">
        <f t="shared" si="131"/>
        <v>5.0148780948726171E-3</v>
      </c>
    </row>
    <row r="446" spans="1:34" x14ac:dyDescent="0.2">
      <c r="A446">
        <v>6245000</v>
      </c>
      <c r="B446">
        <v>565000</v>
      </c>
      <c r="C446">
        <v>25.347368407667702</v>
      </c>
      <c r="E446">
        <f t="shared" si="114"/>
        <v>16.004476498779958</v>
      </c>
      <c r="F446">
        <f t="shared" si="115"/>
        <v>0</v>
      </c>
      <c r="G446">
        <f t="shared" si="116"/>
        <v>3.9040651265525358E-3</v>
      </c>
      <c r="H446">
        <f t="shared" si="117"/>
        <v>0.43624393429563413</v>
      </c>
      <c r="K446" s="1">
        <f t="shared" si="126"/>
        <v>6.2229999999999999</v>
      </c>
      <c r="L446" s="1">
        <f t="shared" si="130"/>
        <v>5.9939999999999998</v>
      </c>
      <c r="M446" s="1">
        <f t="shared" si="130"/>
        <v>4.8959999999999999</v>
      </c>
      <c r="N446" s="1">
        <f t="shared" si="130"/>
        <v>3.577</v>
      </c>
      <c r="O446" s="1">
        <f t="shared" si="130"/>
        <v>1.8220000000000001</v>
      </c>
      <c r="P446" s="1">
        <f t="shared" si="130"/>
        <v>1.0960000000000001</v>
      </c>
      <c r="Q446" s="1">
        <f t="shared" si="130"/>
        <v>0.45537431534348793</v>
      </c>
      <c r="R446" s="1">
        <f t="shared" si="130"/>
        <v>0.25987557857647192</v>
      </c>
      <c r="S446" s="1">
        <f t="shared" si="130"/>
        <v>0.15404589447690675</v>
      </c>
      <c r="T446" s="1">
        <f t="shared" si="130"/>
        <v>9.0749894555744059E-2</v>
      </c>
      <c r="U446" s="1">
        <f t="shared" si="130"/>
        <v>5.6026463087516756E-2</v>
      </c>
      <c r="X446" s="1">
        <f t="shared" si="127"/>
        <v>0.49102953068018224</v>
      </c>
      <c r="Y446" s="1">
        <f t="shared" si="131"/>
        <v>0.37967091013139259</v>
      </c>
      <c r="Z446" s="1">
        <f t="shared" si="131"/>
        <v>0.2954657340538831</v>
      </c>
      <c r="AA446" s="1">
        <f t="shared" si="131"/>
        <v>0.22457292802116643</v>
      </c>
      <c r="AB446" s="1">
        <f t="shared" si="131"/>
        <v>0.16475436261295176</v>
      </c>
      <c r="AC446" s="1">
        <f t="shared" si="131"/>
        <v>0.11394735626595291</v>
      </c>
      <c r="AD446" s="1">
        <f t="shared" si="131"/>
        <v>4.0851375293193763E-2</v>
      </c>
      <c r="AE446" s="1">
        <f t="shared" si="131"/>
        <v>2.624195244986911E-2</v>
      </c>
      <c r="AF446" s="1">
        <f t="shared" si="131"/>
        <v>1.0775809654898079E-2</v>
      </c>
      <c r="AG446" s="1">
        <f t="shared" si="131"/>
        <v>5.7265527773624524E-3</v>
      </c>
      <c r="AH446" s="1">
        <f t="shared" si="131"/>
        <v>4.8408640575553627E-3</v>
      </c>
    </row>
    <row r="447" spans="1:34" x14ac:dyDescent="0.2">
      <c r="A447">
        <v>6245000</v>
      </c>
      <c r="B447">
        <v>575000</v>
      </c>
      <c r="C447">
        <v>25.316666698455801</v>
      </c>
      <c r="E447">
        <f t="shared" si="114"/>
        <v>14.428557377645209</v>
      </c>
      <c r="F447">
        <f t="shared" si="115"/>
        <v>0</v>
      </c>
      <c r="G447">
        <f t="shared" si="116"/>
        <v>4.8034599975633006E-3</v>
      </c>
      <c r="H447">
        <f t="shared" si="117"/>
        <v>0.53609304488135434</v>
      </c>
      <c r="K447" s="1">
        <f t="shared" si="126"/>
        <v>6.2229999999999999</v>
      </c>
      <c r="L447" s="1">
        <f t="shared" si="130"/>
        <v>5.9939999999999998</v>
      </c>
      <c r="M447" s="1">
        <f t="shared" si="130"/>
        <v>4.8959999999999999</v>
      </c>
      <c r="N447" s="1">
        <f t="shared" si="130"/>
        <v>3.577</v>
      </c>
      <c r="O447" s="1">
        <f t="shared" si="130"/>
        <v>1.8220000000000001</v>
      </c>
      <c r="P447" s="1">
        <f t="shared" si="130"/>
        <v>1.0960000000000001</v>
      </c>
      <c r="Q447" s="1">
        <f t="shared" si="130"/>
        <v>0.45435133439254738</v>
      </c>
      <c r="R447" s="1">
        <f t="shared" si="130"/>
        <v>0.25902483421421019</v>
      </c>
      <c r="S447" s="1">
        <f t="shared" si="130"/>
        <v>0.15344966728401166</v>
      </c>
      <c r="T447" s="1">
        <f t="shared" si="130"/>
        <v>9.0334500430107045E-2</v>
      </c>
      <c r="U447" s="1">
        <f t="shared" si="130"/>
        <v>5.5865033500480596E-2</v>
      </c>
      <c r="X447" s="1">
        <f t="shared" si="127"/>
        <v>0.49102953068018224</v>
      </c>
      <c r="Y447" s="1">
        <f t="shared" si="131"/>
        <v>0.37967091013139259</v>
      </c>
      <c r="Z447" s="1">
        <f t="shared" si="131"/>
        <v>0.2954657340538831</v>
      </c>
      <c r="AA447" s="1">
        <f t="shared" si="131"/>
        <v>0.22457292802116643</v>
      </c>
      <c r="AB447" s="1">
        <f t="shared" si="131"/>
        <v>0.16475436261295176</v>
      </c>
      <c r="AC447" s="1">
        <f t="shared" si="131"/>
        <v>0.11394735626595291</v>
      </c>
      <c r="AD447" s="1">
        <f t="shared" si="131"/>
        <v>4.0982746570799679E-2</v>
      </c>
      <c r="AE447" s="1">
        <f t="shared" si="131"/>
        <v>2.6325999154303541E-2</v>
      </c>
      <c r="AF447" s="1">
        <f t="shared" si="131"/>
        <v>1.0839099553010739E-2</v>
      </c>
      <c r="AG447" s="1">
        <f t="shared" si="131"/>
        <v>5.7618767309786318E-3</v>
      </c>
      <c r="AH447" s="1">
        <f t="shared" si="131"/>
        <v>4.8550715888728991E-3</v>
      </c>
    </row>
    <row r="448" spans="1:34" x14ac:dyDescent="0.2">
      <c r="A448">
        <v>6245000</v>
      </c>
      <c r="B448">
        <v>585000</v>
      </c>
      <c r="C448">
        <v>25.174242424242401</v>
      </c>
      <c r="E448">
        <f t="shared" si="114"/>
        <v>18.979548677458059</v>
      </c>
      <c r="F448">
        <f t="shared" si="115"/>
        <v>0</v>
      </c>
      <c r="G448">
        <f t="shared" si="116"/>
        <v>2.7760560986304752E-3</v>
      </c>
      <c r="H448">
        <f t="shared" si="117"/>
        <v>0.30808043490168469</v>
      </c>
      <c r="K448" s="1">
        <f t="shared" si="126"/>
        <v>6.2229999999999999</v>
      </c>
      <c r="L448" s="1">
        <f t="shared" si="130"/>
        <v>5.9939999999999998</v>
      </c>
      <c r="M448" s="1">
        <f t="shared" si="130"/>
        <v>4.8959999999999999</v>
      </c>
      <c r="N448" s="1">
        <f t="shared" si="130"/>
        <v>3.577</v>
      </c>
      <c r="O448" s="1">
        <f t="shared" si="130"/>
        <v>1.8220000000000001</v>
      </c>
      <c r="P448" s="1">
        <f t="shared" si="130"/>
        <v>1.0960000000000001</v>
      </c>
      <c r="Q448" s="1">
        <f t="shared" si="130"/>
        <v>0.44960575757575683</v>
      </c>
      <c r="R448" s="1">
        <f t="shared" si="130"/>
        <v>0.25507825757575686</v>
      </c>
      <c r="S448" s="1">
        <f t="shared" si="130"/>
        <v>0.15068378787878739</v>
      </c>
      <c r="T448" s="1">
        <f t="shared" si="130"/>
        <v>8.8407499999999695E-2</v>
      </c>
      <c r="U448" s="1">
        <f t="shared" si="130"/>
        <v>5.5116166666666536E-2</v>
      </c>
      <c r="X448" s="1">
        <f t="shared" si="127"/>
        <v>0.49102953068018224</v>
      </c>
      <c r="Y448" s="1">
        <f t="shared" si="131"/>
        <v>0.37967091013139259</v>
      </c>
      <c r="Z448" s="1">
        <f t="shared" si="131"/>
        <v>0.2954657340538831</v>
      </c>
      <c r="AA448" s="1">
        <f t="shared" si="131"/>
        <v>0.22457292802116643</v>
      </c>
      <c r="AB448" s="1">
        <f t="shared" si="131"/>
        <v>0.16475436261295176</v>
      </c>
      <c r="AC448" s="1">
        <f t="shared" si="131"/>
        <v>0.11394735626595291</v>
      </c>
      <c r="AD448" s="1">
        <f t="shared" si="131"/>
        <v>4.1635307138353755E-2</v>
      </c>
      <c r="AE448" s="1">
        <f t="shared" si="131"/>
        <v>2.6742713160513243E-2</v>
      </c>
      <c r="AF448" s="1">
        <f t="shared" si="131"/>
        <v>1.1149564351971548E-2</v>
      </c>
      <c r="AG448" s="1">
        <f t="shared" si="131"/>
        <v>5.9351446127992105E-3</v>
      </c>
      <c r="AH448" s="1">
        <f t="shared" si="131"/>
        <v>4.925734837946092E-3</v>
      </c>
    </row>
    <row r="449" spans="1:34" x14ac:dyDescent="0.2">
      <c r="A449">
        <v>6245000</v>
      </c>
      <c r="B449">
        <v>595000</v>
      </c>
      <c r="C449">
        <v>26.0328358322827</v>
      </c>
      <c r="E449">
        <f t="shared" si="114"/>
        <v>26.688260865032024</v>
      </c>
      <c r="F449">
        <f t="shared" si="115"/>
        <v>0</v>
      </c>
      <c r="G449">
        <f t="shared" si="116"/>
        <v>1.4039752503424059E-3</v>
      </c>
      <c r="H449">
        <f t="shared" si="117"/>
        <v>0.16112406202570193</v>
      </c>
      <c r="K449" s="1">
        <f t="shared" si="126"/>
        <v>6.2229999999999999</v>
      </c>
      <c r="L449" s="1">
        <f t="shared" si="130"/>
        <v>5.9939999999999998</v>
      </c>
      <c r="M449" s="1">
        <f t="shared" si="130"/>
        <v>4.8959999999999999</v>
      </c>
      <c r="N449" s="1">
        <f t="shared" si="130"/>
        <v>3.577</v>
      </c>
      <c r="O449" s="1">
        <f t="shared" si="130"/>
        <v>1.8220000000000001</v>
      </c>
      <c r="P449" s="1">
        <f t="shared" si="130"/>
        <v>1.0960000000000001</v>
      </c>
      <c r="Q449" s="1">
        <f t="shared" si="130"/>
        <v>0.47821408993165959</v>
      </c>
      <c r="R449" s="1">
        <f t="shared" si="130"/>
        <v>0.2788698809125536</v>
      </c>
      <c r="S449" s="1">
        <f t="shared" si="130"/>
        <v>0.16735767186292999</v>
      </c>
      <c r="T449" s="1">
        <f t="shared" si="130"/>
        <v>0.10002426881078497</v>
      </c>
      <c r="U449" s="1">
        <f t="shared" si="130"/>
        <v>5.9630650806142424E-2</v>
      </c>
      <c r="X449" s="1">
        <f t="shared" si="127"/>
        <v>0.49102953068018224</v>
      </c>
      <c r="Y449" s="1">
        <f t="shared" si="131"/>
        <v>0.37967091013139259</v>
      </c>
      <c r="Z449" s="1">
        <f t="shared" si="131"/>
        <v>0.2954657340538831</v>
      </c>
      <c r="AA449" s="1">
        <f t="shared" si="131"/>
        <v>0.22457292802116643</v>
      </c>
      <c r="AB449" s="1">
        <f t="shared" si="131"/>
        <v>0.16475436261295176</v>
      </c>
      <c r="AC449" s="1">
        <f t="shared" si="131"/>
        <v>0.11394735626595291</v>
      </c>
      <c r="AD449" s="1">
        <f t="shared" si="131"/>
        <v>3.884930700094829E-2</v>
      </c>
      <c r="AE449" s="1">
        <f t="shared" si="131"/>
        <v>2.4944446466553166E-2</v>
      </c>
      <c r="AF449" s="1">
        <f t="shared" si="131"/>
        <v>9.7541219156775678E-3</v>
      </c>
      <c r="AG449" s="1">
        <f t="shared" si="131"/>
        <v>5.1577831409196553E-3</v>
      </c>
      <c r="AH449" s="1">
        <f t="shared" si="131"/>
        <v>4.6255420649397826E-3</v>
      </c>
    </row>
    <row r="450" spans="1:34" x14ac:dyDescent="0.2">
      <c r="A450">
        <v>6245000</v>
      </c>
      <c r="B450">
        <v>605000</v>
      </c>
      <c r="C450">
        <v>26.4206350417364</v>
      </c>
      <c r="E450">
        <f t="shared" si="114"/>
        <v>35.557042452937509</v>
      </c>
      <c r="F450">
        <f t="shared" si="115"/>
        <v>0</v>
      </c>
      <c r="G450">
        <f t="shared" si="116"/>
        <v>7.9094947020258725E-4</v>
      </c>
      <c r="H450">
        <f t="shared" si="117"/>
        <v>9.2123719014853125E-2</v>
      </c>
      <c r="K450" s="1">
        <f t="shared" si="126"/>
        <v>6.2229999999999999</v>
      </c>
      <c r="L450" s="1">
        <f t="shared" si="130"/>
        <v>5.9939999999999998</v>
      </c>
      <c r="M450" s="1">
        <f t="shared" si="130"/>
        <v>4.8959999999999999</v>
      </c>
      <c r="N450" s="1">
        <f t="shared" si="130"/>
        <v>3.577</v>
      </c>
      <c r="O450" s="1">
        <f t="shared" si="130"/>
        <v>1.8220000000000001</v>
      </c>
      <c r="P450" s="1">
        <f t="shared" si="130"/>
        <v>1.0960000000000001</v>
      </c>
      <c r="Q450" s="1">
        <f t="shared" si="130"/>
        <v>0.49113555959065691</v>
      </c>
      <c r="R450" s="1">
        <f t="shared" si="130"/>
        <v>0.28961579700651563</v>
      </c>
      <c r="S450" s="1">
        <f t="shared" si="130"/>
        <v>0.17488873251052089</v>
      </c>
      <c r="T450" s="1">
        <f t="shared" si="130"/>
        <v>0.10527119211469355</v>
      </c>
      <c r="U450" s="1">
        <f t="shared" si="130"/>
        <v>6.166969904944998E-2</v>
      </c>
      <c r="X450" s="1">
        <f t="shared" si="127"/>
        <v>0.49102953068018224</v>
      </c>
      <c r="Y450" s="1">
        <f t="shared" si="131"/>
        <v>0.37967091013139259</v>
      </c>
      <c r="Z450" s="1">
        <f t="shared" si="131"/>
        <v>0.2954657340538831</v>
      </c>
      <c r="AA450" s="1">
        <f t="shared" si="131"/>
        <v>0.22457292802116643</v>
      </c>
      <c r="AB450" s="1">
        <f t="shared" si="131"/>
        <v>0.16475436261295176</v>
      </c>
      <c r="AC450" s="1">
        <f t="shared" si="131"/>
        <v>0.11394735626595291</v>
      </c>
      <c r="AD450" s="1">
        <f t="shared" si="131"/>
        <v>3.8564389514519168E-2</v>
      </c>
      <c r="AE450" s="1">
        <f t="shared" si="131"/>
        <v>2.4738149024153017E-2</v>
      </c>
      <c r="AF450" s="1">
        <f t="shared" si="131"/>
        <v>9.5597217290161948E-3</v>
      </c>
      <c r="AG450" s="1">
        <f t="shared" si="131"/>
        <v>5.0530744021045756E-3</v>
      </c>
      <c r="AH450" s="1">
        <f t="shared" si="131"/>
        <v>4.5958594942573736E-3</v>
      </c>
    </row>
    <row r="451" spans="1:34" x14ac:dyDescent="0.2">
      <c r="A451">
        <v>6245000</v>
      </c>
      <c r="B451">
        <v>615000</v>
      </c>
      <c r="C451">
        <v>26.2969697894472</v>
      </c>
      <c r="E451">
        <f t="shared" si="114"/>
        <v>44.903711071580709</v>
      </c>
      <c r="F451">
        <f t="shared" si="115"/>
        <v>0</v>
      </c>
      <c r="G451">
        <f t="shared" si="116"/>
        <v>4.9594730017964389E-4</v>
      </c>
      <c r="H451">
        <f t="shared" si="117"/>
        <v>5.7493759551993338E-2</v>
      </c>
      <c r="K451" s="1">
        <f t="shared" si="126"/>
        <v>6.2229999999999999</v>
      </c>
      <c r="L451" s="1">
        <f t="shared" si="130"/>
        <v>5.9939999999999998</v>
      </c>
      <c r="M451" s="1">
        <f t="shared" si="130"/>
        <v>4.8959999999999999</v>
      </c>
      <c r="N451" s="1">
        <f t="shared" si="130"/>
        <v>3.577</v>
      </c>
      <c r="O451" s="1">
        <f t="shared" si="130"/>
        <v>1.8220000000000001</v>
      </c>
      <c r="P451" s="1">
        <f t="shared" si="130"/>
        <v>1.0960000000000001</v>
      </c>
      <c r="Q451" s="1">
        <f t="shared" si="130"/>
        <v>0.48701503338438079</v>
      </c>
      <c r="R451" s="1">
        <f t="shared" si="130"/>
        <v>0.28618903286558184</v>
      </c>
      <c r="S451" s="1">
        <f t="shared" si="130"/>
        <v>0.17248715331106462</v>
      </c>
      <c r="T451" s="1">
        <f t="shared" si="130"/>
        <v>0.10359800125122065</v>
      </c>
      <c r="U451" s="1">
        <f t="shared" si="130"/>
        <v>6.1019467152913356E-2</v>
      </c>
      <c r="X451" s="1">
        <f t="shared" si="127"/>
        <v>0.49102953068018224</v>
      </c>
      <c r="Y451" s="1">
        <f t="shared" si="131"/>
        <v>0.37967091013139259</v>
      </c>
      <c r="Z451" s="1">
        <f t="shared" si="131"/>
        <v>0.2954657340538831</v>
      </c>
      <c r="AA451" s="1">
        <f t="shared" si="131"/>
        <v>0.22457292802116643</v>
      </c>
      <c r="AB451" s="1">
        <f t="shared" si="131"/>
        <v>0.16475436261295176</v>
      </c>
      <c r="AC451" s="1">
        <f t="shared" si="131"/>
        <v>0.11394735626595291</v>
      </c>
      <c r="AD451" s="1">
        <f t="shared" si="131"/>
        <v>3.8586164329684439E-2</v>
      </c>
      <c r="AE451" s="1">
        <f t="shared" si="131"/>
        <v>2.4760857025742138E-2</v>
      </c>
      <c r="AF451" s="1">
        <f t="shared" si="131"/>
        <v>9.5890021992825342E-3</v>
      </c>
      <c r="AG451" s="1">
        <f t="shared" si="131"/>
        <v>5.0678942659782558E-3</v>
      </c>
      <c r="AH451" s="1">
        <f t="shared" si="131"/>
        <v>4.5978462318088196E-3</v>
      </c>
    </row>
    <row r="452" spans="1:34" x14ac:dyDescent="0.2">
      <c r="A452">
        <v>6255000</v>
      </c>
      <c r="B452">
        <v>445000</v>
      </c>
      <c r="C452">
        <v>26.008695540220799</v>
      </c>
      <c r="E452">
        <f t="shared" si="114"/>
        <v>129.6746053319616</v>
      </c>
      <c r="F452">
        <f t="shared" si="115"/>
        <v>0</v>
      </c>
      <c r="G452">
        <f t="shared" si="116"/>
        <v>5.9468930787400552E-5</v>
      </c>
      <c r="H452">
        <f t="shared" si="117"/>
        <v>6.8184894293218321E-3</v>
      </c>
      <c r="K452" s="1">
        <f t="shared" si="126"/>
        <v>6.2229999999999999</v>
      </c>
      <c r="L452" s="1">
        <f t="shared" si="130"/>
        <v>5.9939999999999998</v>
      </c>
      <c r="M452" s="1">
        <f t="shared" si="130"/>
        <v>4.8959999999999999</v>
      </c>
      <c r="N452" s="1">
        <f t="shared" si="130"/>
        <v>3.577</v>
      </c>
      <c r="O452" s="1">
        <f t="shared" si="130"/>
        <v>1.8220000000000001</v>
      </c>
      <c r="P452" s="1">
        <f t="shared" si="130"/>
        <v>1.0960000000000001</v>
      </c>
      <c r="Q452" s="1">
        <f t="shared" si="130"/>
        <v>0.47740973540015708</v>
      </c>
      <c r="R452" s="1">
        <f t="shared" si="130"/>
        <v>0.27820095341951834</v>
      </c>
      <c r="S452" s="1">
        <f t="shared" si="130"/>
        <v>0.16688886739108794</v>
      </c>
      <c r="T452" s="1">
        <f t="shared" si="130"/>
        <v>9.9697650659187453E-2</v>
      </c>
      <c r="U452" s="1">
        <f t="shared" si="130"/>
        <v>5.9503721150480957E-2</v>
      </c>
      <c r="X452" s="1">
        <f t="shared" si="127"/>
        <v>0.49102953068018224</v>
      </c>
      <c r="Y452" s="1">
        <f t="shared" si="131"/>
        <v>0.37967091013139259</v>
      </c>
      <c r="Z452" s="1">
        <f t="shared" si="131"/>
        <v>0.2954657340538831</v>
      </c>
      <c r="AA452" s="1">
        <f t="shared" si="131"/>
        <v>0.22457292802116643</v>
      </c>
      <c r="AB452" s="1">
        <f t="shared" si="131"/>
        <v>0.16475436261295176</v>
      </c>
      <c r="AC452" s="1">
        <f t="shared" si="131"/>
        <v>0.11394735626595291</v>
      </c>
      <c r="AD452" s="1">
        <f t="shared" si="131"/>
        <v>3.8887935635600758E-2</v>
      </c>
      <c r="AE452" s="1">
        <f t="shared" si="131"/>
        <v>2.4970307859434694E-2</v>
      </c>
      <c r="AF452" s="1">
        <f t="shared" si="131"/>
        <v>9.7760131076617771E-3</v>
      </c>
      <c r="AG452" s="1">
        <f t="shared" si="131"/>
        <v>5.1698565307648032E-3</v>
      </c>
      <c r="AH452" s="1">
        <f t="shared" si="131"/>
        <v>4.629653376886385E-3</v>
      </c>
    </row>
    <row r="453" spans="1:34" x14ac:dyDescent="0.2">
      <c r="A453">
        <v>6255000</v>
      </c>
      <c r="B453">
        <v>455000</v>
      </c>
      <c r="C453">
        <v>26.114851375617601</v>
      </c>
      <c r="E453">
        <f t="shared" si="114"/>
        <v>119.86468732700219</v>
      </c>
      <c r="F453">
        <f t="shared" si="115"/>
        <v>0</v>
      </c>
      <c r="G453">
        <f t="shared" si="116"/>
        <v>6.9601321627980921E-5</v>
      </c>
      <c r="H453">
        <f t="shared" si="117"/>
        <v>8.0128039204455364E-3</v>
      </c>
      <c r="K453" s="1">
        <f t="shared" si="126"/>
        <v>6.2229999999999999</v>
      </c>
      <c r="L453" s="1">
        <f t="shared" si="130"/>
        <v>5.9939999999999998</v>
      </c>
      <c r="M453" s="1">
        <f t="shared" si="130"/>
        <v>4.8959999999999999</v>
      </c>
      <c r="N453" s="1">
        <f t="shared" si="130"/>
        <v>3.577</v>
      </c>
      <c r="O453" s="1">
        <f t="shared" si="130"/>
        <v>1.8220000000000001</v>
      </c>
      <c r="P453" s="1">
        <f t="shared" si="130"/>
        <v>1.0960000000000001</v>
      </c>
      <c r="Q453" s="1">
        <f t="shared" si="130"/>
        <v>0.48094684783557851</v>
      </c>
      <c r="R453" s="1">
        <f t="shared" si="130"/>
        <v>0.28114253161836367</v>
      </c>
      <c r="S453" s="1">
        <f t="shared" si="130"/>
        <v>0.16895041371449376</v>
      </c>
      <c r="T453" s="1">
        <f t="shared" si="130"/>
        <v>0.10113393911210616</v>
      </c>
      <c r="U453" s="1">
        <f t="shared" si="130"/>
        <v>6.0061888532997335E-2</v>
      </c>
      <c r="X453" s="1">
        <f t="shared" si="127"/>
        <v>0.49102953068018224</v>
      </c>
      <c r="Y453" s="1">
        <f t="shared" si="131"/>
        <v>0.37967091013139259</v>
      </c>
      <c r="Z453" s="1">
        <f t="shared" si="131"/>
        <v>0.2954657340538831</v>
      </c>
      <c r="AA453" s="1">
        <f t="shared" si="131"/>
        <v>0.22457292802116643</v>
      </c>
      <c r="AB453" s="1">
        <f t="shared" si="131"/>
        <v>0.16475436261295176</v>
      </c>
      <c r="AC453" s="1">
        <f t="shared" si="131"/>
        <v>0.11394735626595291</v>
      </c>
      <c r="AD453" s="1">
        <f t="shared" si="131"/>
        <v>3.8736203711076923E-2</v>
      </c>
      <c r="AE453" s="1">
        <f t="shared" si="131"/>
        <v>2.4867877497618963E-2</v>
      </c>
      <c r="AF453" s="1">
        <f t="shared" si="131"/>
        <v>9.6881392416482606E-3</v>
      </c>
      <c r="AG453" s="1">
        <f t="shared" si="131"/>
        <v>5.1215229573264862E-3</v>
      </c>
      <c r="AH453" s="1">
        <f t="shared" si="131"/>
        <v>4.6135408909733361E-3</v>
      </c>
    </row>
    <row r="454" spans="1:34" x14ac:dyDescent="0.2">
      <c r="A454">
        <v>6255000</v>
      </c>
      <c r="B454">
        <v>465000</v>
      </c>
      <c r="C454">
        <v>26.605940507190098</v>
      </c>
      <c r="E454">
        <f t="shared" si="114"/>
        <v>110.0889788670964</v>
      </c>
      <c r="F454">
        <f t="shared" si="115"/>
        <v>0</v>
      </c>
      <c r="G454">
        <f t="shared" si="116"/>
        <v>8.2511087872167601E-5</v>
      </c>
      <c r="H454">
        <f t="shared" si="117"/>
        <v>9.677660870506288E-3</v>
      </c>
      <c r="K454" s="1">
        <f t="shared" si="126"/>
        <v>6.2229999999999999</v>
      </c>
      <c r="L454" s="1">
        <f t="shared" ref="L454:U463" si="132">L$2+L$3*$C454</f>
        <v>5.9939999999999998</v>
      </c>
      <c r="M454" s="1">
        <f t="shared" si="132"/>
        <v>4.8959999999999999</v>
      </c>
      <c r="N454" s="1">
        <f t="shared" si="132"/>
        <v>3.577</v>
      </c>
      <c r="O454" s="1">
        <f t="shared" si="132"/>
        <v>1.8220000000000001</v>
      </c>
      <c r="P454" s="1">
        <f t="shared" si="132"/>
        <v>1.0960000000000001</v>
      </c>
      <c r="Q454" s="1">
        <f t="shared" si="132"/>
        <v>0.4973099376995741</v>
      </c>
      <c r="R454" s="1">
        <f t="shared" si="132"/>
        <v>0.29475061145423753</v>
      </c>
      <c r="S454" s="1">
        <f t="shared" si="132"/>
        <v>0.17848736464963172</v>
      </c>
      <c r="T454" s="1">
        <f t="shared" si="132"/>
        <v>0.10777837506228205</v>
      </c>
      <c r="U454" s="1">
        <f t="shared" si="132"/>
        <v>6.2644035186805516E-2</v>
      </c>
      <c r="X454" s="1">
        <f t="shared" si="127"/>
        <v>0.49102953068018224</v>
      </c>
      <c r="Y454" s="1">
        <f t="shared" ref="Y454:AH463" si="133">SQRT(Y$2+2*Y$3*$C454+Y$4*$C454^2+Y$5)</f>
        <v>0.37967091013139259</v>
      </c>
      <c r="Z454" s="1">
        <f t="shared" si="133"/>
        <v>0.2954657340538831</v>
      </c>
      <c r="AA454" s="1">
        <f t="shared" si="133"/>
        <v>0.22457292802116643</v>
      </c>
      <c r="AB454" s="1">
        <f t="shared" si="133"/>
        <v>0.16475436261295176</v>
      </c>
      <c r="AC454" s="1">
        <f t="shared" si="133"/>
        <v>0.11394735626595291</v>
      </c>
      <c r="AD454" s="1">
        <f t="shared" si="133"/>
        <v>3.865331510207716E-2</v>
      </c>
      <c r="AE454" s="1">
        <f t="shared" si="133"/>
        <v>2.4780041432900777E-2</v>
      </c>
      <c r="AF454" s="1">
        <f t="shared" si="133"/>
        <v>9.5741321373693043E-3</v>
      </c>
      <c r="AG454" s="1">
        <f t="shared" si="133"/>
        <v>5.0639425239932959E-3</v>
      </c>
      <c r="AH454" s="1">
        <f t="shared" si="133"/>
        <v>4.6060321658718002E-3</v>
      </c>
    </row>
    <row r="455" spans="1:34" x14ac:dyDescent="0.2">
      <c r="A455">
        <v>6255000</v>
      </c>
      <c r="B455">
        <v>475000</v>
      </c>
      <c r="C455">
        <v>26.359769952708302</v>
      </c>
      <c r="E455">
        <f t="shared" si="114"/>
        <v>100.3574773895797</v>
      </c>
      <c r="F455">
        <f t="shared" si="115"/>
        <v>0</v>
      </c>
      <c r="G455">
        <f t="shared" si="116"/>
        <v>9.9288860731838873E-5</v>
      </c>
      <c r="H455">
        <f t="shared" si="117"/>
        <v>1.1537763000191395E-2</v>
      </c>
      <c r="K455" s="1">
        <f t="shared" si="126"/>
        <v>6.2229999999999999</v>
      </c>
      <c r="L455" s="1">
        <f t="shared" si="132"/>
        <v>5.9939999999999998</v>
      </c>
      <c r="M455" s="1">
        <f t="shared" si="132"/>
        <v>4.8959999999999999</v>
      </c>
      <c r="N455" s="1">
        <f t="shared" si="132"/>
        <v>3.577</v>
      </c>
      <c r="O455" s="1">
        <f t="shared" si="132"/>
        <v>1.8220000000000001</v>
      </c>
      <c r="P455" s="1">
        <f t="shared" si="132"/>
        <v>1.0960000000000001</v>
      </c>
      <c r="Q455" s="1">
        <f t="shared" si="132"/>
        <v>0.48910753482424063</v>
      </c>
      <c r="R455" s="1">
        <f t="shared" si="132"/>
        <v>0.28792922538954702</v>
      </c>
      <c r="S455" s="1">
        <f t="shared" si="132"/>
        <v>0.17370673248159524</v>
      </c>
      <c r="T455" s="1">
        <f t="shared" si="132"/>
        <v>0.10444768746014332</v>
      </c>
      <c r="U455" s="1">
        <f t="shared" si="132"/>
        <v>6.1349670411340249E-2</v>
      </c>
      <c r="X455" s="1">
        <f t="shared" si="127"/>
        <v>0.49102953068018224</v>
      </c>
      <c r="Y455" s="1">
        <f t="shared" si="133"/>
        <v>0.37967091013139259</v>
      </c>
      <c r="Z455" s="1">
        <f t="shared" si="133"/>
        <v>0.2954657340538831</v>
      </c>
      <c r="AA455" s="1">
        <f t="shared" si="133"/>
        <v>0.22457292802116643</v>
      </c>
      <c r="AB455" s="1">
        <f t="shared" si="133"/>
        <v>0.16475436261295176</v>
      </c>
      <c r="AC455" s="1">
        <f t="shared" si="133"/>
        <v>0.11394735626595291</v>
      </c>
      <c r="AD455" s="1">
        <f t="shared" si="133"/>
        <v>3.8566986963693962E-2</v>
      </c>
      <c r="AE455" s="1">
        <f t="shared" si="133"/>
        <v>2.4744257884542088E-2</v>
      </c>
      <c r="AF455" s="1">
        <f t="shared" si="133"/>
        <v>9.5702527291422132E-3</v>
      </c>
      <c r="AG455" s="1">
        <f t="shared" si="133"/>
        <v>5.0581654489031853E-3</v>
      </c>
      <c r="AH455" s="1">
        <f t="shared" si="133"/>
        <v>4.5959588472667349E-3</v>
      </c>
    </row>
    <row r="456" spans="1:34" x14ac:dyDescent="0.2">
      <c r="A456">
        <v>6255000</v>
      </c>
      <c r="B456">
        <v>485000</v>
      </c>
      <c r="C456">
        <v>25.764893633254001</v>
      </c>
      <c r="E456">
        <f t="shared" si="114"/>
        <v>90.684415794556458</v>
      </c>
      <c r="F456">
        <f t="shared" si="115"/>
        <v>0</v>
      </c>
      <c r="G456">
        <f t="shared" si="116"/>
        <v>1.2160030966871052E-4</v>
      </c>
      <c r="H456">
        <f t="shared" si="117"/>
        <v>1.3811552713553721E-2</v>
      </c>
      <c r="K456" s="1">
        <f t="shared" si="126"/>
        <v>6.2229999999999999</v>
      </c>
      <c r="L456" s="1">
        <f t="shared" si="132"/>
        <v>5.9939999999999998</v>
      </c>
      <c r="M456" s="1">
        <f t="shared" si="132"/>
        <v>4.8959999999999999</v>
      </c>
      <c r="N456" s="1">
        <f t="shared" si="132"/>
        <v>3.577</v>
      </c>
      <c r="O456" s="1">
        <f t="shared" si="132"/>
        <v>1.8220000000000001</v>
      </c>
      <c r="P456" s="1">
        <f t="shared" si="132"/>
        <v>1.0960000000000001</v>
      </c>
      <c r="Q456" s="1">
        <f t="shared" si="132"/>
        <v>0.46928625586002337</v>
      </c>
      <c r="R456" s="1">
        <f t="shared" si="132"/>
        <v>0.27144520257746829</v>
      </c>
      <c r="S456" s="1">
        <f t="shared" si="132"/>
        <v>0.16215423435779269</v>
      </c>
      <c r="T456" s="1">
        <f t="shared" si="132"/>
        <v>9.6399010857926681E-2</v>
      </c>
      <c r="U456" s="1">
        <f t="shared" si="132"/>
        <v>5.8221810723649528E-2</v>
      </c>
      <c r="X456" s="1">
        <f t="shared" si="127"/>
        <v>0.49102953068018224</v>
      </c>
      <c r="Y456" s="1">
        <f t="shared" si="133"/>
        <v>0.37967091013139259</v>
      </c>
      <c r="Z456" s="1">
        <f t="shared" si="133"/>
        <v>0.2954657340538831</v>
      </c>
      <c r="AA456" s="1">
        <f t="shared" si="133"/>
        <v>0.22457292802116643</v>
      </c>
      <c r="AB456" s="1">
        <f t="shared" si="133"/>
        <v>0.16475436261295176</v>
      </c>
      <c r="AC456" s="1">
        <f t="shared" si="133"/>
        <v>0.11394735626595291</v>
      </c>
      <c r="AD456" s="1">
        <f t="shared" si="133"/>
        <v>3.94119972650585E-2</v>
      </c>
      <c r="AE456" s="1">
        <f t="shared" si="133"/>
        <v>2.5314852987979444E-2</v>
      </c>
      <c r="AF456" s="1">
        <f t="shared" si="133"/>
        <v>1.0057906329547428E-2</v>
      </c>
      <c r="AG456" s="1">
        <f t="shared" si="133"/>
        <v>5.3262175042803478E-3</v>
      </c>
      <c r="AH456" s="1">
        <f t="shared" si="133"/>
        <v>4.6857243919217429E-3</v>
      </c>
    </row>
    <row r="457" spans="1:34" x14ac:dyDescent="0.2">
      <c r="A457">
        <v>6255000</v>
      </c>
      <c r="B457">
        <v>495000</v>
      </c>
      <c r="C457">
        <v>24.888763984937299</v>
      </c>
      <c r="E457">
        <f t="shared" ref="E457:E520" si="134">(SQRT(($A457-E$1)^2+($B457-E$2)^2)/1000)</f>
        <v>81.090710121443621</v>
      </c>
      <c r="F457">
        <f t="shared" ref="F457:F520" si="135">IF(E457=0,1,0)</f>
        <v>0</v>
      </c>
      <c r="G457">
        <f t="shared" ref="G457:G520" si="136">IF($F$618=0,1/E457^2,F457)</f>
        <v>1.5207498867328759E-4</v>
      </c>
      <c r="H457">
        <f t="shared" ref="H457:H520" si="137">G457/$G$618*C457</f>
        <v>1.6685552534468101E-2</v>
      </c>
      <c r="K457" s="1">
        <f t="shared" si="126"/>
        <v>6.2229999999999999</v>
      </c>
      <c r="L457" s="1">
        <f t="shared" si="132"/>
        <v>5.9939999999999998</v>
      </c>
      <c r="M457" s="1">
        <f t="shared" si="132"/>
        <v>4.8959999999999999</v>
      </c>
      <c r="N457" s="1">
        <f t="shared" si="132"/>
        <v>3.577</v>
      </c>
      <c r="O457" s="1">
        <f t="shared" si="132"/>
        <v>1.8220000000000001</v>
      </c>
      <c r="P457" s="1">
        <f t="shared" si="132"/>
        <v>1.0960000000000001</v>
      </c>
      <c r="Q457" s="1">
        <f t="shared" si="132"/>
        <v>0.44009361597811092</v>
      </c>
      <c r="R457" s="1">
        <f t="shared" si="132"/>
        <v>0.24716765002261254</v>
      </c>
      <c r="S457" s="1">
        <f t="shared" si="132"/>
        <v>0.14513979658748233</v>
      </c>
      <c r="T457" s="1">
        <f t="shared" si="132"/>
        <v>8.4544976716201703E-2</v>
      </c>
      <c r="U457" s="1">
        <f t="shared" si="132"/>
        <v>5.361512103280032E-2</v>
      </c>
      <c r="X457" s="1">
        <f t="shared" si="127"/>
        <v>0.49102953068018224</v>
      </c>
      <c r="Y457" s="1">
        <f t="shared" si="133"/>
        <v>0.37967091013139259</v>
      </c>
      <c r="Z457" s="1">
        <f t="shared" si="133"/>
        <v>0.2954657340538831</v>
      </c>
      <c r="AA457" s="1">
        <f t="shared" si="133"/>
        <v>0.22457292802116643</v>
      </c>
      <c r="AB457" s="1">
        <f t="shared" si="133"/>
        <v>0.16475436261295176</v>
      </c>
      <c r="AC457" s="1">
        <f t="shared" si="133"/>
        <v>0.11394735626595291</v>
      </c>
      <c r="AD457" s="1">
        <f t="shared" si="133"/>
        <v>4.3146092981177275E-2</v>
      </c>
      <c r="AE457" s="1">
        <f t="shared" si="133"/>
        <v>2.7704134526916467E-2</v>
      </c>
      <c r="AF457" s="1">
        <f t="shared" si="133"/>
        <v>1.1848089695263757E-2</v>
      </c>
      <c r="AG457" s="1">
        <f t="shared" si="133"/>
        <v>6.3247506711643165E-3</v>
      </c>
      <c r="AH457" s="1">
        <f t="shared" si="133"/>
        <v>5.0898256581912117E-3</v>
      </c>
    </row>
    <row r="458" spans="1:34" x14ac:dyDescent="0.2">
      <c r="A458">
        <v>6255000</v>
      </c>
      <c r="B458">
        <v>505000</v>
      </c>
      <c r="C458">
        <v>25.375609816574499</v>
      </c>
      <c r="E458">
        <f t="shared" si="134"/>
        <v>71.608262567946724</v>
      </c>
      <c r="F458">
        <f t="shared" si="135"/>
        <v>0</v>
      </c>
      <c r="G458">
        <f t="shared" si="136"/>
        <v>1.950175638161454E-4</v>
      </c>
      <c r="H458">
        <f t="shared" si="137"/>
        <v>2.1815726747501103E-2</v>
      </c>
      <c r="K458" s="1">
        <f t="shared" si="126"/>
        <v>6.2229999999999999</v>
      </c>
      <c r="L458" s="1">
        <f t="shared" si="132"/>
        <v>5.9939999999999998</v>
      </c>
      <c r="M458" s="1">
        <f t="shared" si="132"/>
        <v>4.8959999999999999</v>
      </c>
      <c r="N458" s="1">
        <f t="shared" si="132"/>
        <v>3.577</v>
      </c>
      <c r="O458" s="1">
        <f t="shared" si="132"/>
        <v>1.8220000000000001</v>
      </c>
      <c r="P458" s="1">
        <f t="shared" si="132"/>
        <v>1.0960000000000001</v>
      </c>
      <c r="Q458" s="1">
        <f t="shared" si="132"/>
        <v>0.45631531908826239</v>
      </c>
      <c r="R458" s="1">
        <f t="shared" si="132"/>
        <v>0.26065814801727938</v>
      </c>
      <c r="S458" s="1">
        <f t="shared" si="132"/>
        <v>0.15459434263787675</v>
      </c>
      <c r="T458" s="1">
        <f t="shared" si="132"/>
        <v>9.1132000818253012E-2</v>
      </c>
      <c r="U458" s="1">
        <f t="shared" si="132"/>
        <v>5.6174956415548719E-2</v>
      </c>
      <c r="X458" s="1">
        <f t="shared" si="127"/>
        <v>0.49102953068018224</v>
      </c>
      <c r="Y458" s="1">
        <f t="shared" si="133"/>
        <v>0.37967091013139259</v>
      </c>
      <c r="Z458" s="1">
        <f t="shared" si="133"/>
        <v>0.2954657340538831</v>
      </c>
      <c r="AA458" s="1">
        <f t="shared" si="133"/>
        <v>0.22457292802116643</v>
      </c>
      <c r="AB458" s="1">
        <f t="shared" si="133"/>
        <v>0.16475436261295176</v>
      </c>
      <c r="AC458" s="1">
        <f t="shared" si="133"/>
        <v>0.11394735626595291</v>
      </c>
      <c r="AD458" s="1">
        <f t="shared" si="133"/>
        <v>4.073350653142023E-2</v>
      </c>
      <c r="AE458" s="1">
        <f t="shared" si="133"/>
        <v>2.6166490802160408E-2</v>
      </c>
      <c r="AF458" s="1">
        <f t="shared" si="133"/>
        <v>1.0718775025095741E-2</v>
      </c>
      <c r="AG458" s="1">
        <f t="shared" si="133"/>
        <v>5.6947205200374848E-3</v>
      </c>
      <c r="AH458" s="1">
        <f t="shared" si="133"/>
        <v>4.8281224091738855E-3</v>
      </c>
    </row>
    <row r="459" spans="1:34" x14ac:dyDescent="0.2">
      <c r="A459">
        <v>6255000</v>
      </c>
      <c r="B459">
        <v>515000</v>
      </c>
      <c r="C459">
        <v>25.524615449171801</v>
      </c>
      <c r="E459">
        <f t="shared" si="134"/>
        <v>62.287906274011171</v>
      </c>
      <c r="F459">
        <f t="shared" si="135"/>
        <v>0</v>
      </c>
      <c r="G459">
        <f t="shared" si="136"/>
        <v>2.5774635615547994E-4</v>
      </c>
      <c r="H459">
        <f t="shared" si="137"/>
        <v>2.9002217990103461E-2</v>
      </c>
      <c r="K459" s="1">
        <f t="shared" si="126"/>
        <v>6.2229999999999999</v>
      </c>
      <c r="L459" s="1">
        <f t="shared" si="132"/>
        <v>5.9939999999999998</v>
      </c>
      <c r="M459" s="1">
        <f t="shared" si="132"/>
        <v>4.8959999999999999</v>
      </c>
      <c r="N459" s="1">
        <f t="shared" si="132"/>
        <v>3.577</v>
      </c>
      <c r="O459" s="1">
        <f t="shared" si="132"/>
        <v>1.8220000000000001</v>
      </c>
      <c r="P459" s="1">
        <f t="shared" si="132"/>
        <v>1.0960000000000001</v>
      </c>
      <c r="Q459" s="1">
        <f t="shared" si="132"/>
        <v>0.46128018676640448</v>
      </c>
      <c r="R459" s="1">
        <f t="shared" si="132"/>
        <v>0.26478709409655055</v>
      </c>
      <c r="S459" s="1">
        <f t="shared" si="132"/>
        <v>0.15748803202291639</v>
      </c>
      <c r="T459" s="1">
        <f t="shared" si="132"/>
        <v>9.3148047027294512E-2</v>
      </c>
      <c r="U459" s="1">
        <f t="shared" si="132"/>
        <v>5.695842803174532E-2</v>
      </c>
      <c r="X459" s="1">
        <f t="shared" si="127"/>
        <v>0.49102953068018224</v>
      </c>
      <c r="Y459" s="1">
        <f t="shared" si="133"/>
        <v>0.37967091013139259</v>
      </c>
      <c r="Z459" s="1">
        <f t="shared" si="133"/>
        <v>0.2954657340538831</v>
      </c>
      <c r="AA459" s="1">
        <f t="shared" si="133"/>
        <v>0.22457292802116643</v>
      </c>
      <c r="AB459" s="1">
        <f t="shared" si="133"/>
        <v>0.16475436261295176</v>
      </c>
      <c r="AC459" s="1">
        <f t="shared" si="133"/>
        <v>0.11394735626595291</v>
      </c>
      <c r="AD459" s="1">
        <f t="shared" si="133"/>
        <v>4.0159809403093556E-2</v>
      </c>
      <c r="AE459" s="1">
        <f t="shared" si="133"/>
        <v>2.5798311692601106E-2</v>
      </c>
      <c r="AF459" s="1">
        <f t="shared" si="133"/>
        <v>1.043736921663546E-2</v>
      </c>
      <c r="AG459" s="1">
        <f t="shared" si="133"/>
        <v>5.5376908495613966E-3</v>
      </c>
      <c r="AH459" s="1">
        <f t="shared" si="133"/>
        <v>4.7661890182988005E-3</v>
      </c>
    </row>
    <row r="460" spans="1:34" x14ac:dyDescent="0.2">
      <c r="A460">
        <v>6255000</v>
      </c>
      <c r="B460">
        <v>525000</v>
      </c>
      <c r="C460">
        <v>25.1499998867512</v>
      </c>
      <c r="E460">
        <f t="shared" si="134"/>
        <v>53.214878257870701</v>
      </c>
      <c r="F460">
        <f t="shared" si="135"/>
        <v>0</v>
      </c>
      <c r="G460">
        <f t="shared" si="136"/>
        <v>3.5312938180151996E-4</v>
      </c>
      <c r="H460">
        <f t="shared" si="137"/>
        <v>3.9151762008793577E-2</v>
      </c>
      <c r="K460" s="1">
        <f t="shared" si="126"/>
        <v>6.2229999999999999</v>
      </c>
      <c r="L460" s="1">
        <f t="shared" si="132"/>
        <v>5.9939999999999998</v>
      </c>
      <c r="M460" s="1">
        <f t="shared" si="132"/>
        <v>4.8959999999999999</v>
      </c>
      <c r="N460" s="1">
        <f t="shared" si="132"/>
        <v>3.577</v>
      </c>
      <c r="O460" s="1">
        <f t="shared" si="132"/>
        <v>1.8220000000000001</v>
      </c>
      <c r="P460" s="1">
        <f t="shared" si="132"/>
        <v>1.0960000000000001</v>
      </c>
      <c r="Q460" s="1">
        <f t="shared" si="132"/>
        <v>0.44879799622655003</v>
      </c>
      <c r="R460" s="1">
        <f t="shared" si="132"/>
        <v>0.25440649686187566</v>
      </c>
      <c r="S460" s="1">
        <f t="shared" si="132"/>
        <v>0.15021299780070829</v>
      </c>
      <c r="T460" s="1">
        <f t="shared" si="132"/>
        <v>8.8079498467743766E-2</v>
      </c>
      <c r="U460" s="1">
        <f t="shared" si="132"/>
        <v>5.4988699404537808E-2</v>
      </c>
      <c r="X460" s="1">
        <f t="shared" si="127"/>
        <v>0.49102953068018224</v>
      </c>
      <c r="Y460" s="1">
        <f t="shared" si="133"/>
        <v>0.37967091013139259</v>
      </c>
      <c r="Z460" s="1">
        <f t="shared" si="133"/>
        <v>0.2954657340538831</v>
      </c>
      <c r="AA460" s="1">
        <f t="shared" si="133"/>
        <v>0.22457292802116643</v>
      </c>
      <c r="AB460" s="1">
        <f t="shared" si="133"/>
        <v>0.16475436261295176</v>
      </c>
      <c r="AC460" s="1">
        <f t="shared" si="133"/>
        <v>0.11394735626595291</v>
      </c>
      <c r="AD460" s="1">
        <f t="shared" si="133"/>
        <v>4.1753296832858201E-2</v>
      </c>
      <c r="AE460" s="1">
        <f t="shared" si="133"/>
        <v>2.6817944440312932E-2</v>
      </c>
      <c r="AF460" s="1">
        <f t="shared" si="133"/>
        <v>1.1205067195231139E-2</v>
      </c>
      <c r="AG460" s="1">
        <f t="shared" si="133"/>
        <v>5.9661157161036531E-3</v>
      </c>
      <c r="AH460" s="1">
        <f t="shared" si="133"/>
        <v>4.9385264092892027E-3</v>
      </c>
    </row>
    <row r="461" spans="1:34" x14ac:dyDescent="0.2">
      <c r="A461">
        <v>6255000</v>
      </c>
      <c r="B461">
        <v>535000</v>
      </c>
      <c r="C461">
        <v>25.104687511920901</v>
      </c>
      <c r="E461">
        <f t="shared" si="134"/>
        <v>44.540580014184819</v>
      </c>
      <c r="F461">
        <f t="shared" si="135"/>
        <v>0</v>
      </c>
      <c r="G461">
        <f t="shared" si="136"/>
        <v>5.0406699702048219E-4</v>
      </c>
      <c r="H461">
        <f t="shared" si="137"/>
        <v>5.5785657233663376E-2</v>
      </c>
      <c r="K461" s="1">
        <f t="shared" si="126"/>
        <v>6.2229999999999999</v>
      </c>
      <c r="L461" s="1">
        <f t="shared" si="132"/>
        <v>5.9939999999999998</v>
      </c>
      <c r="M461" s="1">
        <f t="shared" si="132"/>
        <v>4.8959999999999999</v>
      </c>
      <c r="N461" s="1">
        <f t="shared" si="132"/>
        <v>3.577</v>
      </c>
      <c r="O461" s="1">
        <f t="shared" si="132"/>
        <v>1.8220000000000001</v>
      </c>
      <c r="P461" s="1">
        <f t="shared" si="132"/>
        <v>1.0960000000000001</v>
      </c>
      <c r="Q461" s="1">
        <f t="shared" si="132"/>
        <v>0.44728818789720448</v>
      </c>
      <c r="R461" s="1">
        <f t="shared" si="132"/>
        <v>0.25315089095532817</v>
      </c>
      <c r="S461" s="1">
        <f t="shared" si="132"/>
        <v>0.1493330314815039</v>
      </c>
      <c r="T461" s="1">
        <f t="shared" si="132"/>
        <v>8.7466422036289793E-2</v>
      </c>
      <c r="U461" s="1">
        <f t="shared" si="132"/>
        <v>5.4750446937680095E-2</v>
      </c>
      <c r="X461" s="1">
        <f t="shared" si="127"/>
        <v>0.49102953068018224</v>
      </c>
      <c r="Y461" s="1">
        <f t="shared" si="133"/>
        <v>0.37967091013139259</v>
      </c>
      <c r="Z461" s="1">
        <f t="shared" si="133"/>
        <v>0.2954657340538831</v>
      </c>
      <c r="AA461" s="1">
        <f t="shared" si="133"/>
        <v>0.22457292802116643</v>
      </c>
      <c r="AB461" s="1">
        <f t="shared" si="133"/>
        <v>0.16475436261295176</v>
      </c>
      <c r="AC461" s="1">
        <f t="shared" si="133"/>
        <v>0.11394735626595291</v>
      </c>
      <c r="AD461" s="1">
        <f t="shared" si="133"/>
        <v>4.1979098251460303E-2</v>
      </c>
      <c r="AE461" s="1">
        <f t="shared" si="133"/>
        <v>2.6961835639632722E-2</v>
      </c>
      <c r="AF461" s="1">
        <f t="shared" si="133"/>
        <v>1.1310794323798258E-2</v>
      </c>
      <c r="AG461" s="1">
        <f t="shared" si="133"/>
        <v>6.0251068569688038E-3</v>
      </c>
      <c r="AH461" s="1">
        <f t="shared" si="133"/>
        <v>4.9630180259376709E-3</v>
      </c>
    </row>
    <row r="462" spans="1:34" x14ac:dyDescent="0.2">
      <c r="A462">
        <v>6255000</v>
      </c>
      <c r="B462">
        <v>545000</v>
      </c>
      <c r="C462">
        <v>25.608771809360402</v>
      </c>
      <c r="E462">
        <f t="shared" si="134"/>
        <v>36.550010506154436</v>
      </c>
      <c r="F462">
        <f t="shared" si="135"/>
        <v>0</v>
      </c>
      <c r="G462">
        <f t="shared" si="136"/>
        <v>7.4855719269039192E-4</v>
      </c>
      <c r="H462">
        <f t="shared" si="137"/>
        <v>8.4507101969264295E-2</v>
      </c>
      <c r="K462" s="1">
        <f t="shared" si="126"/>
        <v>6.2229999999999999</v>
      </c>
      <c r="L462" s="1">
        <f t="shared" si="132"/>
        <v>5.9939999999999998</v>
      </c>
      <c r="M462" s="1">
        <f t="shared" si="132"/>
        <v>4.8959999999999999</v>
      </c>
      <c r="N462" s="1">
        <f t="shared" si="132"/>
        <v>3.577</v>
      </c>
      <c r="O462" s="1">
        <f t="shared" si="132"/>
        <v>1.8220000000000001</v>
      </c>
      <c r="P462" s="1">
        <f t="shared" si="132"/>
        <v>1.0960000000000001</v>
      </c>
      <c r="Q462" s="1">
        <f t="shared" si="132"/>
        <v>0.46408427668788865</v>
      </c>
      <c r="R462" s="1">
        <f t="shared" si="132"/>
        <v>0.26711906683737674</v>
      </c>
      <c r="S462" s="1">
        <f t="shared" si="132"/>
        <v>0.15912234853777901</v>
      </c>
      <c r="T462" s="1">
        <f t="shared" si="132"/>
        <v>9.4286682580646264E-2</v>
      </c>
      <c r="U462" s="1">
        <f t="shared" si="132"/>
        <v>5.7400922173616989E-2</v>
      </c>
      <c r="X462" s="1">
        <f t="shared" si="127"/>
        <v>0.49102953068018224</v>
      </c>
      <c r="Y462" s="1">
        <f t="shared" si="133"/>
        <v>0.37967091013139259</v>
      </c>
      <c r="Z462" s="1">
        <f t="shared" si="133"/>
        <v>0.2954657340538831</v>
      </c>
      <c r="AA462" s="1">
        <f t="shared" si="133"/>
        <v>0.22457292802116643</v>
      </c>
      <c r="AB462" s="1">
        <f t="shared" si="133"/>
        <v>0.16475436261295176</v>
      </c>
      <c r="AC462" s="1">
        <f t="shared" si="133"/>
        <v>0.11394735626595291</v>
      </c>
      <c r="AD462" s="1">
        <f t="shared" si="133"/>
        <v>3.9872491647688621E-2</v>
      </c>
      <c r="AE462" s="1">
        <f t="shared" si="133"/>
        <v>2.5613187624774696E-2</v>
      </c>
      <c r="AF462" s="1">
        <f t="shared" si="133"/>
        <v>1.0293623059454053E-2</v>
      </c>
      <c r="AG462" s="1">
        <f t="shared" si="133"/>
        <v>5.4575221369522328E-3</v>
      </c>
      <c r="AH462" s="1">
        <f t="shared" si="133"/>
        <v>4.7352316127835152E-3</v>
      </c>
    </row>
    <row r="463" spans="1:34" x14ac:dyDescent="0.2">
      <c r="A463">
        <v>6255000</v>
      </c>
      <c r="B463">
        <v>555000</v>
      </c>
      <c r="C463">
        <v>24.8052632181268</v>
      </c>
      <c r="E463">
        <f t="shared" si="134"/>
        <v>29.798376935665473</v>
      </c>
      <c r="F463">
        <f t="shared" si="135"/>
        <v>0</v>
      </c>
      <c r="G463">
        <f t="shared" si="136"/>
        <v>1.1261980759788811E-3</v>
      </c>
      <c r="H463">
        <f t="shared" si="137"/>
        <v>0.12315104216764175</v>
      </c>
      <c r="K463" s="1">
        <f t="shared" si="126"/>
        <v>6.2229999999999999</v>
      </c>
      <c r="L463" s="1">
        <f t="shared" si="132"/>
        <v>5.9939999999999998</v>
      </c>
      <c r="M463" s="1">
        <f t="shared" si="132"/>
        <v>4.8959999999999999</v>
      </c>
      <c r="N463" s="1">
        <f t="shared" si="132"/>
        <v>3.577</v>
      </c>
      <c r="O463" s="1">
        <f t="shared" si="132"/>
        <v>1.8220000000000001</v>
      </c>
      <c r="P463" s="1">
        <f t="shared" si="132"/>
        <v>1.0960000000000001</v>
      </c>
      <c r="Q463" s="1">
        <f t="shared" si="132"/>
        <v>0.43731137042798507</v>
      </c>
      <c r="R463" s="1">
        <f t="shared" si="132"/>
        <v>0.24485384377429364</v>
      </c>
      <c r="S463" s="1">
        <f t="shared" si="132"/>
        <v>0.14351821169602247</v>
      </c>
      <c r="T463" s="1">
        <f t="shared" si="132"/>
        <v>8.3415211341255624E-2</v>
      </c>
      <c r="U463" s="1">
        <f t="shared" si="132"/>
        <v>5.317607400091072E-2</v>
      </c>
      <c r="X463" s="1">
        <f t="shared" si="127"/>
        <v>0.49102953068018224</v>
      </c>
      <c r="Y463" s="1">
        <f t="shared" si="133"/>
        <v>0.37967091013139259</v>
      </c>
      <c r="Z463" s="1">
        <f t="shared" si="133"/>
        <v>0.2954657340538831</v>
      </c>
      <c r="AA463" s="1">
        <f t="shared" si="133"/>
        <v>0.22457292802116643</v>
      </c>
      <c r="AB463" s="1">
        <f t="shared" si="133"/>
        <v>0.16475436261295176</v>
      </c>
      <c r="AC463" s="1">
        <f t="shared" si="133"/>
        <v>0.11394735626595291</v>
      </c>
      <c r="AD463" s="1">
        <f t="shared" si="133"/>
        <v>4.3635990496028947E-2</v>
      </c>
      <c r="AE463" s="1">
        <f t="shared" si="133"/>
        <v>2.8015223595295336E-2</v>
      </c>
      <c r="AF463" s="1">
        <f t="shared" si="133"/>
        <v>1.2069650898462176E-2</v>
      </c>
      <c r="AG463" s="1">
        <f t="shared" si="133"/>
        <v>6.4482318044195948E-3</v>
      </c>
      <c r="AH463" s="1">
        <f t="shared" si="133"/>
        <v>5.1431633948833249E-3</v>
      </c>
    </row>
    <row r="464" spans="1:34" x14ac:dyDescent="0.2">
      <c r="A464">
        <v>6255000</v>
      </c>
      <c r="B464">
        <v>565000</v>
      </c>
      <c r="C464">
        <v>25.603703675446699</v>
      </c>
      <c r="E464">
        <f t="shared" si="134"/>
        <v>25.29789058399929</v>
      </c>
      <c r="F464">
        <f t="shared" si="135"/>
        <v>0</v>
      </c>
      <c r="G464">
        <f t="shared" si="136"/>
        <v>1.562540850677365E-3</v>
      </c>
      <c r="H464">
        <f t="shared" si="137"/>
        <v>0.17636550367870876</v>
      </c>
      <c r="K464" s="1">
        <f t="shared" si="126"/>
        <v>6.2229999999999999</v>
      </c>
      <c r="L464" s="1">
        <f t="shared" ref="L464:U473" si="138">L$2+L$3*$C464</f>
        <v>5.9939999999999998</v>
      </c>
      <c r="M464" s="1">
        <f t="shared" si="138"/>
        <v>4.8959999999999999</v>
      </c>
      <c r="N464" s="1">
        <f t="shared" si="138"/>
        <v>3.577</v>
      </c>
      <c r="O464" s="1">
        <f t="shared" si="138"/>
        <v>1.8220000000000001</v>
      </c>
      <c r="P464" s="1">
        <f t="shared" si="138"/>
        <v>1.0960000000000001</v>
      </c>
      <c r="Q464" s="1">
        <f t="shared" si="138"/>
        <v>0.46391540646588403</v>
      </c>
      <c r="R464" s="1">
        <f t="shared" si="138"/>
        <v>0.26697862884662793</v>
      </c>
      <c r="S464" s="1">
        <f t="shared" si="138"/>
        <v>0.15902392537717491</v>
      </c>
      <c r="T464" s="1">
        <f t="shared" si="138"/>
        <v>9.421811072879388E-2</v>
      </c>
      <c r="U464" s="1">
        <f t="shared" si="138"/>
        <v>5.7374273925498723E-2</v>
      </c>
      <c r="X464" s="1">
        <f t="shared" si="127"/>
        <v>0.49102953068018224</v>
      </c>
      <c r="Y464" s="1">
        <f t="shared" ref="Y464:AH473" si="139">SQRT(Y$2+2*Y$3*$C464+Y$4*$C464^2+Y$5)</f>
        <v>0.37967091013139259</v>
      </c>
      <c r="Z464" s="1">
        <f t="shared" si="139"/>
        <v>0.2954657340538831</v>
      </c>
      <c r="AA464" s="1">
        <f t="shared" si="139"/>
        <v>0.22457292802116643</v>
      </c>
      <c r="AB464" s="1">
        <f t="shared" si="139"/>
        <v>0.16475436261295176</v>
      </c>
      <c r="AC464" s="1">
        <f t="shared" si="139"/>
        <v>0.11394735626595291</v>
      </c>
      <c r="AD464" s="1">
        <f t="shared" si="139"/>
        <v>3.9889029821591815E-2</v>
      </c>
      <c r="AE464" s="1">
        <f t="shared" si="139"/>
        <v>2.5623860695461003E-2</v>
      </c>
      <c r="AF464" s="1">
        <f t="shared" si="139"/>
        <v>1.0301957463104904E-2</v>
      </c>
      <c r="AG464" s="1">
        <f t="shared" si="139"/>
        <v>5.4621689249486835E-3</v>
      </c>
      <c r="AH464" s="1">
        <f t="shared" si="139"/>
        <v>4.7370122836604299E-3</v>
      </c>
    </row>
    <row r="465" spans="1:34" x14ac:dyDescent="0.2">
      <c r="A465">
        <v>6255000</v>
      </c>
      <c r="B465">
        <v>575000</v>
      </c>
      <c r="C465">
        <v>25.592592521949999</v>
      </c>
      <c r="E465">
        <f t="shared" si="134"/>
        <v>24.331528270949196</v>
      </c>
      <c r="F465">
        <f t="shared" si="135"/>
        <v>0</v>
      </c>
      <c r="G465">
        <f t="shared" si="136"/>
        <v>1.6891227998153614E-3</v>
      </c>
      <c r="H465">
        <f t="shared" si="137"/>
        <v>0.19057019422670432</v>
      </c>
      <c r="K465" s="1">
        <f t="shared" si="126"/>
        <v>6.2229999999999999</v>
      </c>
      <c r="L465" s="1">
        <f t="shared" si="138"/>
        <v>5.9939999999999998</v>
      </c>
      <c r="M465" s="1">
        <f t="shared" si="138"/>
        <v>4.8959999999999999</v>
      </c>
      <c r="N465" s="1">
        <f t="shared" si="138"/>
        <v>3.577</v>
      </c>
      <c r="O465" s="1">
        <f t="shared" si="138"/>
        <v>1.8220000000000001</v>
      </c>
      <c r="P465" s="1">
        <f t="shared" si="138"/>
        <v>1.0960000000000001</v>
      </c>
      <c r="Q465" s="1">
        <f t="shared" si="138"/>
        <v>0.46354518283137403</v>
      </c>
      <c r="R465" s="1">
        <f t="shared" si="138"/>
        <v>0.26667073878323444</v>
      </c>
      <c r="S465" s="1">
        <f t="shared" si="138"/>
        <v>0.15880814677626898</v>
      </c>
      <c r="T465" s="1">
        <f t="shared" si="138"/>
        <v>9.4067776821983529E-2</v>
      </c>
      <c r="U465" s="1">
        <f t="shared" si="138"/>
        <v>5.7315851480413085E-2</v>
      </c>
      <c r="X465" s="1">
        <f t="shared" si="127"/>
        <v>0.49102953068018224</v>
      </c>
      <c r="Y465" s="1">
        <f t="shared" si="139"/>
        <v>0.37967091013139259</v>
      </c>
      <c r="Z465" s="1">
        <f t="shared" si="139"/>
        <v>0.2954657340538831</v>
      </c>
      <c r="AA465" s="1">
        <f t="shared" si="139"/>
        <v>0.22457292802116643</v>
      </c>
      <c r="AB465" s="1">
        <f t="shared" si="139"/>
        <v>0.16475436261295176</v>
      </c>
      <c r="AC465" s="1">
        <f t="shared" si="139"/>
        <v>0.11394735626595291</v>
      </c>
      <c r="AD465" s="1">
        <f t="shared" si="139"/>
        <v>3.9925632405196698E-2</v>
      </c>
      <c r="AE465" s="1">
        <f t="shared" si="139"/>
        <v>2.5647474403478605E-2</v>
      </c>
      <c r="AF465" s="1">
        <f t="shared" si="139"/>
        <v>1.0320375638599314E-2</v>
      </c>
      <c r="AG465" s="1">
        <f t="shared" si="139"/>
        <v>5.4724385523212552E-3</v>
      </c>
      <c r="AH465" s="1">
        <f t="shared" si="139"/>
        <v>4.740953868814333E-3</v>
      </c>
    </row>
    <row r="466" spans="1:34" x14ac:dyDescent="0.2">
      <c r="A466">
        <v>6255000</v>
      </c>
      <c r="B466">
        <v>585000</v>
      </c>
      <c r="C466">
        <v>25.7290909507058</v>
      </c>
      <c r="E466">
        <f t="shared" si="134"/>
        <v>27.277523128026122</v>
      </c>
      <c r="F466">
        <f t="shared" si="135"/>
        <v>0</v>
      </c>
      <c r="G466">
        <f t="shared" si="136"/>
        <v>1.343971733328462E-3</v>
      </c>
      <c r="H466">
        <f t="shared" si="137"/>
        <v>0.1524382826170117</v>
      </c>
      <c r="K466" s="1">
        <f t="shared" si="126"/>
        <v>6.2229999999999999</v>
      </c>
      <c r="L466" s="1">
        <f t="shared" si="138"/>
        <v>5.9939999999999998</v>
      </c>
      <c r="M466" s="1">
        <f t="shared" si="138"/>
        <v>4.8959999999999999</v>
      </c>
      <c r="N466" s="1">
        <f t="shared" si="138"/>
        <v>3.577</v>
      </c>
      <c r="O466" s="1">
        <f t="shared" si="138"/>
        <v>1.8220000000000001</v>
      </c>
      <c r="P466" s="1">
        <f t="shared" si="138"/>
        <v>1.0960000000000001</v>
      </c>
      <c r="Q466" s="1">
        <f t="shared" si="138"/>
        <v>0.46809331047751734</v>
      </c>
      <c r="R466" s="1">
        <f t="shared" si="138"/>
        <v>0.27045311024405772</v>
      </c>
      <c r="S466" s="1">
        <f t="shared" si="138"/>
        <v>0.16145894626270663</v>
      </c>
      <c r="T466" s="1">
        <f t="shared" si="138"/>
        <v>9.5914600563049512E-2</v>
      </c>
      <c r="U466" s="1">
        <f t="shared" si="138"/>
        <v>5.8033560218811078E-2</v>
      </c>
      <c r="X466" s="1">
        <f t="shared" si="127"/>
        <v>0.49102953068018224</v>
      </c>
      <c r="Y466" s="1">
        <f t="shared" si="139"/>
        <v>0.37967091013139259</v>
      </c>
      <c r="Z466" s="1">
        <f t="shared" si="139"/>
        <v>0.2954657340538831</v>
      </c>
      <c r="AA466" s="1">
        <f t="shared" si="139"/>
        <v>0.22457292802116643</v>
      </c>
      <c r="AB466" s="1">
        <f t="shared" si="139"/>
        <v>0.16475436261295176</v>
      </c>
      <c r="AC466" s="1">
        <f t="shared" si="139"/>
        <v>0.11394735626595291</v>
      </c>
      <c r="AD466" s="1">
        <f t="shared" si="139"/>
        <v>3.9509140322542532E-2</v>
      </c>
      <c r="AE466" s="1">
        <f t="shared" si="139"/>
        <v>2.5378007300181932E-2</v>
      </c>
      <c r="AF466" s="1">
        <f t="shared" si="139"/>
        <v>1.0108295607029649E-2</v>
      </c>
      <c r="AG466" s="1">
        <f t="shared" si="139"/>
        <v>5.3542622360807325E-3</v>
      </c>
      <c r="AH466" s="1">
        <f t="shared" si="139"/>
        <v>4.6961547405906705E-3</v>
      </c>
    </row>
    <row r="467" spans="1:34" x14ac:dyDescent="0.2">
      <c r="A467">
        <v>6255000</v>
      </c>
      <c r="B467">
        <v>595000</v>
      </c>
      <c r="C467">
        <v>27.141379224843</v>
      </c>
      <c r="E467">
        <f t="shared" si="134"/>
        <v>33.107450339764917</v>
      </c>
      <c r="F467">
        <f t="shared" si="135"/>
        <v>0</v>
      </c>
      <c r="G467">
        <f t="shared" si="136"/>
        <v>9.1232279767274624E-4</v>
      </c>
      <c r="H467">
        <f t="shared" si="137"/>
        <v>0.10915909113381952</v>
      </c>
      <c r="K467" s="1">
        <f t="shared" si="126"/>
        <v>6.2229999999999999</v>
      </c>
      <c r="L467" s="1">
        <f t="shared" si="138"/>
        <v>5.9939999999999998</v>
      </c>
      <c r="M467" s="1">
        <f t="shared" si="138"/>
        <v>4.8959999999999999</v>
      </c>
      <c r="N467" s="1">
        <f t="shared" si="138"/>
        <v>3.577</v>
      </c>
      <c r="O467" s="1">
        <f t="shared" si="138"/>
        <v>1.8220000000000001</v>
      </c>
      <c r="P467" s="1">
        <f t="shared" si="138"/>
        <v>1.0960000000000001</v>
      </c>
      <c r="Q467" s="1">
        <f t="shared" si="138"/>
        <v>0.51515075577176883</v>
      </c>
      <c r="R467" s="1">
        <f t="shared" si="138"/>
        <v>0.30958761832039949</v>
      </c>
      <c r="S467" s="1">
        <f t="shared" si="138"/>
        <v>0.18888558454645105</v>
      </c>
      <c r="T467" s="1">
        <f t="shared" si="138"/>
        <v>0.11502286091212582</v>
      </c>
      <c r="U467" s="1">
        <f t="shared" si="138"/>
        <v>6.545937196422448E-2</v>
      </c>
      <c r="X467" s="1">
        <f t="shared" si="127"/>
        <v>0.49102953068018224</v>
      </c>
      <c r="Y467" s="1">
        <f t="shared" si="139"/>
        <v>0.37967091013139259</v>
      </c>
      <c r="Z467" s="1">
        <f t="shared" si="139"/>
        <v>0.2954657340538831</v>
      </c>
      <c r="AA467" s="1">
        <f t="shared" si="139"/>
        <v>0.22457292802116643</v>
      </c>
      <c r="AB467" s="1">
        <f t="shared" si="139"/>
        <v>0.16475436261295176</v>
      </c>
      <c r="AC467" s="1">
        <f t="shared" si="139"/>
        <v>0.11394735626595291</v>
      </c>
      <c r="AD467" s="1">
        <f t="shared" si="139"/>
        <v>3.9713614828812131E-2</v>
      </c>
      <c r="AE467" s="1">
        <f t="shared" si="139"/>
        <v>2.540432635556818E-2</v>
      </c>
      <c r="AF467" s="1">
        <f t="shared" si="139"/>
        <v>9.999109296391067E-3</v>
      </c>
      <c r="AG467" s="1">
        <f t="shared" si="139"/>
        <v>5.3119937307091972E-3</v>
      </c>
      <c r="AH467" s="1">
        <f t="shared" si="139"/>
        <v>4.7224409364344435E-3</v>
      </c>
    </row>
    <row r="468" spans="1:34" x14ac:dyDescent="0.2">
      <c r="A468">
        <v>6255000</v>
      </c>
      <c r="B468">
        <v>605000</v>
      </c>
      <c r="C468">
        <v>26.4712120980927</v>
      </c>
      <c r="E468">
        <f t="shared" si="134"/>
        <v>40.597330798957707</v>
      </c>
      <c r="F468">
        <f t="shared" si="135"/>
        <v>0</v>
      </c>
      <c r="G468">
        <f t="shared" si="136"/>
        <v>6.0674336959400782E-4</v>
      </c>
      <c r="H468">
        <f t="shared" si="137"/>
        <v>7.0804088691656025E-2</v>
      </c>
      <c r="K468" s="1">
        <f t="shared" si="126"/>
        <v>6.2229999999999999</v>
      </c>
      <c r="L468" s="1">
        <f t="shared" si="138"/>
        <v>5.9939999999999998</v>
      </c>
      <c r="M468" s="1">
        <f t="shared" si="138"/>
        <v>4.8959999999999999</v>
      </c>
      <c r="N468" s="1">
        <f t="shared" si="138"/>
        <v>3.577</v>
      </c>
      <c r="O468" s="1">
        <f t="shared" si="138"/>
        <v>1.8220000000000001</v>
      </c>
      <c r="P468" s="1">
        <f t="shared" si="138"/>
        <v>1.0960000000000001</v>
      </c>
      <c r="Q468" s="1">
        <f t="shared" si="138"/>
        <v>0.49282078710844879</v>
      </c>
      <c r="R468" s="1">
        <f t="shared" si="138"/>
        <v>0.29101728723814868</v>
      </c>
      <c r="S468" s="1">
        <f t="shared" si="138"/>
        <v>0.17587093894496025</v>
      </c>
      <c r="T468" s="1">
        <f t="shared" si="138"/>
        <v>0.10595549968719425</v>
      </c>
      <c r="U468" s="1">
        <f t="shared" si="138"/>
        <v>6.193563321177141E-2</v>
      </c>
      <c r="X468" s="1">
        <f t="shared" si="127"/>
        <v>0.49102953068018224</v>
      </c>
      <c r="Y468" s="1">
        <f t="shared" si="139"/>
        <v>0.37967091013139259</v>
      </c>
      <c r="Z468" s="1">
        <f t="shared" si="139"/>
        <v>0.2954657340538831</v>
      </c>
      <c r="AA468" s="1">
        <f t="shared" si="139"/>
        <v>0.22457292802116643</v>
      </c>
      <c r="AB468" s="1">
        <f t="shared" si="139"/>
        <v>0.16475436261295176</v>
      </c>
      <c r="AC468" s="1">
        <f t="shared" si="139"/>
        <v>0.11394735626595291</v>
      </c>
      <c r="AD468" s="1">
        <f t="shared" si="139"/>
        <v>3.8574207271619497E-2</v>
      </c>
      <c r="AE468" s="1">
        <f t="shared" si="139"/>
        <v>2.4740550950299471E-2</v>
      </c>
      <c r="AF468" s="1">
        <f t="shared" si="139"/>
        <v>9.5567111467280558E-3</v>
      </c>
      <c r="AG468" s="1">
        <f t="shared" si="139"/>
        <v>5.0521021102382241E-3</v>
      </c>
      <c r="AH468" s="1">
        <f t="shared" si="139"/>
        <v>4.5970724778524371E-3</v>
      </c>
    </row>
    <row r="469" spans="1:34" x14ac:dyDescent="0.2">
      <c r="A469">
        <v>6255000</v>
      </c>
      <c r="B469">
        <v>615000</v>
      </c>
      <c r="C469">
        <v>26.7465518754104</v>
      </c>
      <c r="E469">
        <f t="shared" si="134"/>
        <v>48.991665291149268</v>
      </c>
      <c r="F469">
        <f t="shared" si="135"/>
        <v>0</v>
      </c>
      <c r="G469">
        <f t="shared" si="136"/>
        <v>4.166348517349968E-4</v>
      </c>
      <c r="H469">
        <f t="shared" si="137"/>
        <v>4.9125034455969635E-2</v>
      </c>
      <c r="K469" s="1">
        <f t="shared" si="126"/>
        <v>6.2229999999999999</v>
      </c>
      <c r="L469" s="1">
        <f t="shared" si="138"/>
        <v>5.9939999999999998</v>
      </c>
      <c r="M469" s="1">
        <f t="shared" si="138"/>
        <v>4.8959999999999999</v>
      </c>
      <c r="N469" s="1">
        <f t="shared" si="138"/>
        <v>3.577</v>
      </c>
      <c r="O469" s="1">
        <f t="shared" si="138"/>
        <v>1.8220000000000001</v>
      </c>
      <c r="P469" s="1">
        <f t="shared" si="138"/>
        <v>1.0960000000000001</v>
      </c>
      <c r="Q469" s="1">
        <f t="shared" si="138"/>
        <v>0.50199510848867457</v>
      </c>
      <c r="R469" s="1">
        <f t="shared" si="138"/>
        <v>0.29864695246762218</v>
      </c>
      <c r="S469" s="1">
        <f t="shared" si="138"/>
        <v>0.18121803742046999</v>
      </c>
      <c r="T469" s="1">
        <f t="shared" si="138"/>
        <v>0.10968084687430274</v>
      </c>
      <c r="U469" s="1">
        <f t="shared" si="138"/>
        <v>6.3383369760907873E-2</v>
      </c>
      <c r="X469" s="1">
        <f t="shared" si="127"/>
        <v>0.49102953068018224</v>
      </c>
      <c r="Y469" s="1">
        <f t="shared" si="139"/>
        <v>0.37967091013139259</v>
      </c>
      <c r="Z469" s="1">
        <f t="shared" si="139"/>
        <v>0.2954657340538831</v>
      </c>
      <c r="AA469" s="1">
        <f t="shared" si="139"/>
        <v>0.22457292802116643</v>
      </c>
      <c r="AB469" s="1">
        <f t="shared" si="139"/>
        <v>0.16475436261295176</v>
      </c>
      <c r="AC469" s="1">
        <f t="shared" si="139"/>
        <v>0.11394735626595291</v>
      </c>
      <c r="AD469" s="1">
        <f t="shared" si="139"/>
        <v>3.8817526598370664E-2</v>
      </c>
      <c r="AE469" s="1">
        <f t="shared" si="139"/>
        <v>2.4872336763617581E-2</v>
      </c>
      <c r="AF469" s="1">
        <f t="shared" si="139"/>
        <v>9.6315320729680985E-3</v>
      </c>
      <c r="AG469" s="1">
        <f t="shared" si="139"/>
        <v>5.098515015143119E-3</v>
      </c>
      <c r="AH469" s="1">
        <f t="shared" si="139"/>
        <v>4.6242184713827473E-3</v>
      </c>
    </row>
    <row r="470" spans="1:34" x14ac:dyDescent="0.2">
      <c r="A470">
        <v>6265000</v>
      </c>
      <c r="B470">
        <v>445000</v>
      </c>
      <c r="C470">
        <v>25.878651715396501</v>
      </c>
      <c r="E470">
        <f t="shared" si="134"/>
        <v>131.90657022301809</v>
      </c>
      <c r="F470">
        <f t="shared" si="135"/>
        <v>0</v>
      </c>
      <c r="G470">
        <f t="shared" si="136"/>
        <v>5.7473433600172121E-5</v>
      </c>
      <c r="H470">
        <f t="shared" si="137"/>
        <v>6.5567444895888744E-3</v>
      </c>
      <c r="K470" s="1">
        <f t="shared" si="126"/>
        <v>6.2229999999999999</v>
      </c>
      <c r="L470" s="1">
        <f t="shared" si="138"/>
        <v>5.9939999999999998</v>
      </c>
      <c r="M470" s="1">
        <f t="shared" si="138"/>
        <v>4.8959999999999999</v>
      </c>
      <c r="N470" s="1">
        <f t="shared" si="138"/>
        <v>3.577</v>
      </c>
      <c r="O470" s="1">
        <f t="shared" si="138"/>
        <v>1.8220000000000001</v>
      </c>
      <c r="P470" s="1">
        <f t="shared" si="138"/>
        <v>1.0960000000000001</v>
      </c>
      <c r="Q470" s="1">
        <f t="shared" si="138"/>
        <v>0.47307667515701146</v>
      </c>
      <c r="R470" s="1">
        <f t="shared" si="138"/>
        <v>0.27459743903363698</v>
      </c>
      <c r="S470" s="1">
        <f t="shared" si="138"/>
        <v>0.16436341631300005</v>
      </c>
      <c r="T470" s="1">
        <f t="shared" si="138"/>
        <v>9.7938157709314688E-2</v>
      </c>
      <c r="U470" s="1">
        <f t="shared" si="138"/>
        <v>5.88199507195548E-2</v>
      </c>
      <c r="X470" s="1">
        <f t="shared" si="127"/>
        <v>0.49102953068018224</v>
      </c>
      <c r="Y470" s="1">
        <f t="shared" si="139"/>
        <v>0.37967091013139259</v>
      </c>
      <c r="Z470" s="1">
        <f t="shared" si="139"/>
        <v>0.2954657340538831</v>
      </c>
      <c r="AA470" s="1">
        <f t="shared" si="139"/>
        <v>0.22457292802116643</v>
      </c>
      <c r="AB470" s="1">
        <f t="shared" si="139"/>
        <v>0.16475436261295176</v>
      </c>
      <c r="AC470" s="1">
        <f t="shared" si="139"/>
        <v>0.11394735626595291</v>
      </c>
      <c r="AD470" s="1">
        <f t="shared" si="139"/>
        <v>3.9137378412615477E-2</v>
      </c>
      <c r="AE470" s="1">
        <f t="shared" si="139"/>
        <v>2.5135363464851269E-2</v>
      </c>
      <c r="AF470" s="1">
        <f t="shared" si="139"/>
        <v>9.9128385640661013E-3</v>
      </c>
      <c r="AG470" s="1">
        <f t="shared" si="139"/>
        <v>5.2456016096956879E-3</v>
      </c>
      <c r="AH470" s="1">
        <f t="shared" si="139"/>
        <v>4.6562901894996126E-3</v>
      </c>
    </row>
    <row r="471" spans="1:34" x14ac:dyDescent="0.2">
      <c r="A471">
        <v>6265000</v>
      </c>
      <c r="B471">
        <v>455000</v>
      </c>
      <c r="C471">
        <v>25.729702921196999</v>
      </c>
      <c r="E471">
        <f t="shared" si="134"/>
        <v>122.27584907903932</v>
      </c>
      <c r="F471">
        <f t="shared" si="135"/>
        <v>0</v>
      </c>
      <c r="G471">
        <f t="shared" si="136"/>
        <v>6.6883443630280694E-5</v>
      </c>
      <c r="H471">
        <f t="shared" si="137"/>
        <v>7.5863498714754925E-3</v>
      </c>
      <c r="K471" s="1">
        <f t="shared" si="126"/>
        <v>6.2229999999999999</v>
      </c>
      <c r="L471" s="1">
        <f t="shared" si="138"/>
        <v>5.9939999999999998</v>
      </c>
      <c r="M471" s="1">
        <f t="shared" si="138"/>
        <v>4.8959999999999999</v>
      </c>
      <c r="N471" s="1">
        <f t="shared" si="138"/>
        <v>3.577</v>
      </c>
      <c r="O471" s="1">
        <f t="shared" si="138"/>
        <v>1.8220000000000001</v>
      </c>
      <c r="P471" s="1">
        <f t="shared" si="138"/>
        <v>1.0960000000000001</v>
      </c>
      <c r="Q471" s="1">
        <f t="shared" si="138"/>
        <v>0.46811370133428409</v>
      </c>
      <c r="R471" s="1">
        <f t="shared" si="138"/>
        <v>0.27047006794636885</v>
      </c>
      <c r="S471" s="1">
        <f t="shared" si="138"/>
        <v>0.16147083072964574</v>
      </c>
      <c r="T471" s="1">
        <f t="shared" si="138"/>
        <v>9.592288052379544E-2</v>
      </c>
      <c r="U471" s="1">
        <f t="shared" si="138"/>
        <v>5.8036777959653826E-2</v>
      </c>
      <c r="X471" s="1">
        <f t="shared" si="127"/>
        <v>0.49102953068018224</v>
      </c>
      <c r="Y471" s="1">
        <f t="shared" si="139"/>
        <v>0.37967091013139259</v>
      </c>
      <c r="Z471" s="1">
        <f t="shared" si="139"/>
        <v>0.2954657340538831</v>
      </c>
      <c r="AA471" s="1">
        <f t="shared" si="139"/>
        <v>0.22457292802116643</v>
      </c>
      <c r="AB471" s="1">
        <f t="shared" si="139"/>
        <v>0.16475436261295176</v>
      </c>
      <c r="AC471" s="1">
        <f t="shared" si="139"/>
        <v>0.11394735626595291</v>
      </c>
      <c r="AD471" s="1">
        <f t="shared" si="139"/>
        <v>3.9507437204412729E-2</v>
      </c>
      <c r="AE471" s="1">
        <f t="shared" si="139"/>
        <v>2.5376901275832652E-2</v>
      </c>
      <c r="AF471" s="1">
        <f t="shared" si="139"/>
        <v>1.0107415656591444E-2</v>
      </c>
      <c r="AG471" s="1">
        <f t="shared" si="139"/>
        <v>5.3537723474536359E-3</v>
      </c>
      <c r="AH471" s="1">
        <f t="shared" si="139"/>
        <v>4.6959718055444655E-3</v>
      </c>
    </row>
    <row r="472" spans="1:34" x14ac:dyDescent="0.2">
      <c r="A472">
        <v>6265000</v>
      </c>
      <c r="B472">
        <v>465000</v>
      </c>
      <c r="C472">
        <v>26.619540291271001</v>
      </c>
      <c r="E472">
        <f t="shared" si="134"/>
        <v>112.70946396820456</v>
      </c>
      <c r="F472">
        <f t="shared" si="135"/>
        <v>0</v>
      </c>
      <c r="G472">
        <f t="shared" si="136"/>
        <v>7.8718938895707411E-5</v>
      </c>
      <c r="H472">
        <f t="shared" si="137"/>
        <v>9.237602129894891E-3</v>
      </c>
      <c r="K472" s="1">
        <f t="shared" si="126"/>
        <v>6.2229999999999999</v>
      </c>
      <c r="L472" s="1">
        <f t="shared" si="138"/>
        <v>5.9939999999999998</v>
      </c>
      <c r="M472" s="1">
        <f t="shared" si="138"/>
        <v>4.8959999999999999</v>
      </c>
      <c r="N472" s="1">
        <f t="shared" si="138"/>
        <v>3.577</v>
      </c>
      <c r="O472" s="1">
        <f t="shared" si="138"/>
        <v>1.8220000000000001</v>
      </c>
      <c r="P472" s="1">
        <f t="shared" si="138"/>
        <v>1.0960000000000001</v>
      </c>
      <c r="Q472" s="1">
        <f t="shared" si="138"/>
        <v>0.49776308250514978</v>
      </c>
      <c r="R472" s="1">
        <f t="shared" si="138"/>
        <v>0.29512746147111935</v>
      </c>
      <c r="S472" s="1">
        <f t="shared" si="138"/>
        <v>0.17875147245648287</v>
      </c>
      <c r="T472" s="1">
        <f t="shared" si="138"/>
        <v>0.10796238014089665</v>
      </c>
      <c r="U472" s="1">
        <f t="shared" si="138"/>
        <v>6.2715542851502923E-2</v>
      </c>
      <c r="X472" s="1">
        <f t="shared" si="127"/>
        <v>0.49102953068018224</v>
      </c>
      <c r="Y472" s="1">
        <f t="shared" si="139"/>
        <v>0.37967091013139259</v>
      </c>
      <c r="Z472" s="1">
        <f t="shared" si="139"/>
        <v>0.2954657340538831</v>
      </c>
      <c r="AA472" s="1">
        <f t="shared" si="139"/>
        <v>0.22457292802116643</v>
      </c>
      <c r="AB472" s="1">
        <f t="shared" si="139"/>
        <v>0.16475436261295176</v>
      </c>
      <c r="AC472" s="1">
        <f t="shared" si="139"/>
        <v>0.11394735626595291</v>
      </c>
      <c r="AD472" s="1">
        <f t="shared" si="139"/>
        <v>3.8665567098638616E-2</v>
      </c>
      <c r="AE472" s="1">
        <f t="shared" si="139"/>
        <v>2.4786695755096573E-2</v>
      </c>
      <c r="AF472" s="1">
        <f t="shared" si="139"/>
        <v>9.5779415256019105E-3</v>
      </c>
      <c r="AG472" s="1">
        <f t="shared" si="139"/>
        <v>5.0663001582308314E-3</v>
      </c>
      <c r="AH472" s="1">
        <f t="shared" si="139"/>
        <v>4.6073981931057705E-3</v>
      </c>
    </row>
    <row r="473" spans="1:34" x14ac:dyDescent="0.2">
      <c r="A473">
        <v>6265000</v>
      </c>
      <c r="B473">
        <v>475000</v>
      </c>
      <c r="C473">
        <v>26.678021839686799</v>
      </c>
      <c r="E473">
        <f t="shared" si="134"/>
        <v>103.22530342895583</v>
      </c>
      <c r="F473">
        <f t="shared" si="135"/>
        <v>0</v>
      </c>
      <c r="G473">
        <f t="shared" si="136"/>
        <v>9.3848570901947949E-5</v>
      </c>
      <c r="H473">
        <f t="shared" si="137"/>
        <v>1.1037246906423931E-2</v>
      </c>
      <c r="K473" s="1">
        <f t="shared" si="126"/>
        <v>6.2229999999999999</v>
      </c>
      <c r="L473" s="1">
        <f t="shared" si="138"/>
        <v>5.9939999999999998</v>
      </c>
      <c r="M473" s="1">
        <f t="shared" si="138"/>
        <v>4.8959999999999999</v>
      </c>
      <c r="N473" s="1">
        <f t="shared" si="138"/>
        <v>3.577</v>
      </c>
      <c r="O473" s="1">
        <f t="shared" si="138"/>
        <v>1.8220000000000001</v>
      </c>
      <c r="P473" s="1">
        <f t="shared" si="138"/>
        <v>1.0960000000000001</v>
      </c>
      <c r="Q473" s="1">
        <f t="shared" si="138"/>
        <v>0.49971168769836427</v>
      </c>
      <c r="R473" s="1">
        <f t="shared" si="138"/>
        <v>0.29674798517772116</v>
      </c>
      <c r="S473" s="1">
        <f t="shared" si="138"/>
        <v>0.17988718412671761</v>
      </c>
      <c r="T473" s="1">
        <f t="shared" si="138"/>
        <v>0.10875363549096245</v>
      </c>
      <c r="U473" s="1">
        <f t="shared" si="138"/>
        <v>6.3023038833073183E-2</v>
      </c>
      <c r="X473" s="1">
        <f t="shared" si="127"/>
        <v>0.49102953068018224</v>
      </c>
      <c r="Y473" s="1">
        <f t="shared" si="139"/>
        <v>0.37967091013139259</v>
      </c>
      <c r="Z473" s="1">
        <f t="shared" si="139"/>
        <v>0.2954657340538831</v>
      </c>
      <c r="AA473" s="1">
        <f t="shared" si="139"/>
        <v>0.22457292802116643</v>
      </c>
      <c r="AB473" s="1">
        <f t="shared" si="139"/>
        <v>0.16475436261295176</v>
      </c>
      <c r="AC473" s="1">
        <f t="shared" si="139"/>
        <v>0.11394735626595291</v>
      </c>
      <c r="AD473" s="1">
        <f t="shared" si="139"/>
        <v>3.8727129975596131E-2</v>
      </c>
      <c r="AE473" s="1">
        <f t="shared" si="139"/>
        <v>2.4820865646475836E-2</v>
      </c>
      <c r="AF473" s="1">
        <f t="shared" si="139"/>
        <v>9.5985860358258502E-3</v>
      </c>
      <c r="AG473" s="1">
        <f t="shared" si="139"/>
        <v>5.0788525953018287E-3</v>
      </c>
      <c r="AH473" s="1">
        <f t="shared" si="139"/>
        <v>4.614233037835337E-3</v>
      </c>
    </row>
    <row r="474" spans="1:34" x14ac:dyDescent="0.2">
      <c r="A474">
        <v>6265000</v>
      </c>
      <c r="B474">
        <v>485000</v>
      </c>
      <c r="C474">
        <v>25.806410300425998</v>
      </c>
      <c r="E474">
        <f t="shared" si="134"/>
        <v>93.848299228062743</v>
      </c>
      <c r="F474">
        <f t="shared" si="135"/>
        <v>0</v>
      </c>
      <c r="G474">
        <f t="shared" si="136"/>
        <v>1.1353955480587393E-4</v>
      </c>
      <c r="H474">
        <f t="shared" si="137"/>
        <v>1.2916779783832533E-2</v>
      </c>
      <c r="K474" s="1">
        <f t="shared" si="126"/>
        <v>6.2229999999999999</v>
      </c>
      <c r="L474" s="1">
        <f t="shared" ref="L474:U483" si="140">L$2+L$3*$C474</f>
        <v>5.9939999999999998</v>
      </c>
      <c r="M474" s="1">
        <f t="shared" si="140"/>
        <v>4.8959999999999999</v>
      </c>
      <c r="N474" s="1">
        <f t="shared" si="140"/>
        <v>3.577</v>
      </c>
      <c r="O474" s="1">
        <f t="shared" si="140"/>
        <v>1.8220000000000001</v>
      </c>
      <c r="P474" s="1">
        <f t="shared" si="140"/>
        <v>1.0960000000000001</v>
      </c>
      <c r="Q474" s="1">
        <f t="shared" si="140"/>
        <v>0.47066959121019436</v>
      </c>
      <c r="R474" s="1">
        <f t="shared" si="140"/>
        <v>0.27259562942480442</v>
      </c>
      <c r="S474" s="1">
        <f t="shared" si="140"/>
        <v>0.16296048803427293</v>
      </c>
      <c r="T474" s="1">
        <f t="shared" si="140"/>
        <v>9.6960731364763797E-2</v>
      </c>
      <c r="U474" s="1">
        <f t="shared" si="140"/>
        <v>5.844010535963988E-2</v>
      </c>
      <c r="X474" s="1">
        <f t="shared" si="127"/>
        <v>0.49102953068018224</v>
      </c>
      <c r="Y474" s="1">
        <f t="shared" ref="Y474:AH483" si="141">SQRT(Y$2+2*Y$3*$C474+Y$4*$C474^2+Y$5)</f>
        <v>0.37967091013139259</v>
      </c>
      <c r="Z474" s="1">
        <f t="shared" si="141"/>
        <v>0.2954657340538831</v>
      </c>
      <c r="AA474" s="1">
        <f t="shared" si="141"/>
        <v>0.22457292802116643</v>
      </c>
      <c r="AB474" s="1">
        <f t="shared" si="141"/>
        <v>0.16475436261295176</v>
      </c>
      <c r="AC474" s="1">
        <f t="shared" si="141"/>
        <v>0.11394735626595291</v>
      </c>
      <c r="AD474" s="1">
        <f t="shared" si="141"/>
        <v>3.9305743145996191E-2</v>
      </c>
      <c r="AE474" s="1">
        <f t="shared" si="141"/>
        <v>2.5245595740910651E-2</v>
      </c>
      <c r="AF474" s="1">
        <f t="shared" si="141"/>
        <v>1.0002285109720002E-2</v>
      </c>
      <c r="AG474" s="1">
        <f t="shared" si="141"/>
        <v>5.295283134293143E-3</v>
      </c>
      <c r="AH474" s="1">
        <f t="shared" si="141"/>
        <v>4.6743258445966799E-3</v>
      </c>
    </row>
    <row r="475" spans="1:34" x14ac:dyDescent="0.2">
      <c r="A475">
        <v>6265000</v>
      </c>
      <c r="B475">
        <v>495000</v>
      </c>
      <c r="C475">
        <v>25.401333287557001</v>
      </c>
      <c r="E475">
        <f t="shared" si="134"/>
        <v>84.614084335883462</v>
      </c>
      <c r="F475">
        <f t="shared" si="135"/>
        <v>0</v>
      </c>
      <c r="G475">
        <f t="shared" si="136"/>
        <v>1.3967371416966765E-4</v>
      </c>
      <c r="H475">
        <f t="shared" si="137"/>
        <v>1.5640501178095224E-2</v>
      </c>
      <c r="K475" s="1">
        <f t="shared" si="126"/>
        <v>6.2229999999999999</v>
      </c>
      <c r="L475" s="1">
        <f t="shared" si="140"/>
        <v>5.9939999999999998</v>
      </c>
      <c r="M475" s="1">
        <f t="shared" si="140"/>
        <v>4.8959999999999999</v>
      </c>
      <c r="N475" s="1">
        <f t="shared" si="140"/>
        <v>3.577</v>
      </c>
      <c r="O475" s="1">
        <f t="shared" si="140"/>
        <v>1.8220000000000001</v>
      </c>
      <c r="P475" s="1">
        <f t="shared" si="140"/>
        <v>1.0960000000000001</v>
      </c>
      <c r="Q475" s="1">
        <f t="shared" si="140"/>
        <v>0.45717242514139933</v>
      </c>
      <c r="R475" s="1">
        <f t="shared" si="140"/>
        <v>0.26137094539820449</v>
      </c>
      <c r="S475" s="1">
        <f t="shared" si="140"/>
        <v>0.15509389244435695</v>
      </c>
      <c r="T475" s="1">
        <f t="shared" si="140"/>
        <v>9.148003938064625E-2</v>
      </c>
      <c r="U475" s="1">
        <f t="shared" si="140"/>
        <v>5.6310210425974713E-2</v>
      </c>
      <c r="X475" s="1">
        <f t="shared" si="127"/>
        <v>0.49102953068018224</v>
      </c>
      <c r="Y475" s="1">
        <f t="shared" si="141"/>
        <v>0.37967091013139259</v>
      </c>
      <c r="Z475" s="1">
        <f t="shared" si="141"/>
        <v>0.2954657340538831</v>
      </c>
      <c r="AA475" s="1">
        <f t="shared" si="141"/>
        <v>0.22457292802116643</v>
      </c>
      <c r="AB475" s="1">
        <f t="shared" si="141"/>
        <v>0.16475436261295176</v>
      </c>
      <c r="AC475" s="1">
        <f t="shared" si="141"/>
        <v>0.11394735626595291</v>
      </c>
      <c r="AD475" s="1">
        <f t="shared" si="141"/>
        <v>4.0628649165749806E-2</v>
      </c>
      <c r="AE475" s="1">
        <f t="shared" si="141"/>
        <v>2.6099313200707953E-2</v>
      </c>
      <c r="AF475" s="1">
        <f t="shared" si="141"/>
        <v>1.066782823406791E-2</v>
      </c>
      <c r="AG475" s="1">
        <f t="shared" si="141"/>
        <v>5.6662868524456414E-3</v>
      </c>
      <c r="AH475" s="1">
        <f t="shared" si="141"/>
        <v>4.8167919284272673E-3</v>
      </c>
    </row>
    <row r="476" spans="1:34" x14ac:dyDescent="0.2">
      <c r="A476">
        <v>6265000</v>
      </c>
      <c r="B476">
        <v>505000</v>
      </c>
      <c r="C476">
        <v>25.578260919322101</v>
      </c>
      <c r="E476">
        <f t="shared" si="134"/>
        <v>75.5750174859391</v>
      </c>
      <c r="F476">
        <f t="shared" si="135"/>
        <v>0</v>
      </c>
      <c r="G476">
        <f t="shared" si="136"/>
        <v>1.7508280157669233E-4</v>
      </c>
      <c r="H476">
        <f t="shared" si="137"/>
        <v>1.9742128349209583E-2</v>
      </c>
      <c r="K476" s="1">
        <f t="shared" si="126"/>
        <v>6.2229999999999999</v>
      </c>
      <c r="L476" s="1">
        <f t="shared" si="140"/>
        <v>5.9939999999999998</v>
      </c>
      <c r="M476" s="1">
        <f t="shared" si="140"/>
        <v>4.8959999999999999</v>
      </c>
      <c r="N476" s="1">
        <f t="shared" si="140"/>
        <v>3.577</v>
      </c>
      <c r="O476" s="1">
        <f t="shared" si="140"/>
        <v>1.8220000000000001</v>
      </c>
      <c r="P476" s="1">
        <f t="shared" si="140"/>
        <v>1.0960000000000001</v>
      </c>
      <c r="Q476" s="1">
        <f t="shared" si="140"/>
        <v>0.46306765383181248</v>
      </c>
      <c r="R476" s="1">
        <f t="shared" si="140"/>
        <v>0.26627361007441541</v>
      </c>
      <c r="S476" s="1">
        <f t="shared" si="140"/>
        <v>0.15852982705323521</v>
      </c>
      <c r="T476" s="1">
        <f t="shared" si="140"/>
        <v>9.3873870238428081E-2</v>
      </c>
      <c r="U476" s="1">
        <f t="shared" si="140"/>
        <v>5.7240495913795611E-2</v>
      </c>
      <c r="X476" s="1">
        <f t="shared" si="127"/>
        <v>0.49102953068018224</v>
      </c>
      <c r="Y476" s="1">
        <f t="shared" si="141"/>
        <v>0.37967091013139259</v>
      </c>
      <c r="Z476" s="1">
        <f t="shared" si="141"/>
        <v>0.2954657340538831</v>
      </c>
      <c r="AA476" s="1">
        <f t="shared" si="141"/>
        <v>0.22457292802116643</v>
      </c>
      <c r="AB476" s="1">
        <f t="shared" si="141"/>
        <v>0.16475436261295176</v>
      </c>
      <c r="AC476" s="1">
        <f t="shared" si="141"/>
        <v>0.11394735626595291</v>
      </c>
      <c r="AD476" s="1">
        <f t="shared" si="141"/>
        <v>3.9973541909064873E-2</v>
      </c>
      <c r="AE476" s="1">
        <f t="shared" si="141"/>
        <v>2.567836634657893E-2</v>
      </c>
      <c r="AF476" s="1">
        <f t="shared" si="141"/>
        <v>1.0344427207582338E-2</v>
      </c>
      <c r="AG476" s="1">
        <f t="shared" si="141"/>
        <v>5.4858506202864433E-3</v>
      </c>
      <c r="AH476" s="1">
        <f t="shared" si="141"/>
        <v>4.7461142158491234E-3</v>
      </c>
    </row>
    <row r="477" spans="1:34" x14ac:dyDescent="0.2">
      <c r="A477">
        <v>6265000</v>
      </c>
      <c r="B477">
        <v>515000</v>
      </c>
      <c r="C477">
        <v>25.740298370816799</v>
      </c>
      <c r="E477">
        <f t="shared" si="134"/>
        <v>66.810353000115185</v>
      </c>
      <c r="F477">
        <f t="shared" si="135"/>
        <v>0</v>
      </c>
      <c r="G477">
        <f t="shared" si="136"/>
        <v>2.2403324383781753E-4</v>
      </c>
      <c r="H477">
        <f t="shared" si="137"/>
        <v>2.5421754152808843E-2</v>
      </c>
      <c r="K477" s="1">
        <f t="shared" si="126"/>
        <v>6.2229999999999999</v>
      </c>
      <c r="L477" s="1">
        <f t="shared" si="140"/>
        <v>5.9939999999999998</v>
      </c>
      <c r="M477" s="1">
        <f t="shared" si="140"/>
        <v>4.8959999999999999</v>
      </c>
      <c r="N477" s="1">
        <f t="shared" si="140"/>
        <v>3.577</v>
      </c>
      <c r="O477" s="1">
        <f t="shared" si="140"/>
        <v>1.8220000000000001</v>
      </c>
      <c r="P477" s="1">
        <f t="shared" si="140"/>
        <v>1.0960000000000001</v>
      </c>
      <c r="Q477" s="1">
        <f t="shared" si="140"/>
        <v>0.46846674171561575</v>
      </c>
      <c r="R477" s="1">
        <f t="shared" si="140"/>
        <v>0.27076366785533346</v>
      </c>
      <c r="S477" s="1">
        <f t="shared" si="140"/>
        <v>0.16167659436126225</v>
      </c>
      <c r="T477" s="1">
        <f t="shared" si="140"/>
        <v>9.606623695715133E-2</v>
      </c>
      <c r="U477" s="1">
        <f t="shared" si="140"/>
        <v>5.8092488833754716E-2</v>
      </c>
      <c r="X477" s="1">
        <f t="shared" si="127"/>
        <v>0.49102953068018224</v>
      </c>
      <c r="Y477" s="1">
        <f t="shared" si="141"/>
        <v>0.37967091013139259</v>
      </c>
      <c r="Z477" s="1">
        <f t="shared" si="141"/>
        <v>0.2954657340538831</v>
      </c>
      <c r="AA477" s="1">
        <f t="shared" si="141"/>
        <v>0.22457292802116643</v>
      </c>
      <c r="AB477" s="1">
        <f t="shared" si="141"/>
        <v>0.16475436261295176</v>
      </c>
      <c r="AC477" s="1">
        <f t="shared" si="141"/>
        <v>0.11394735626595291</v>
      </c>
      <c r="AD477" s="1">
        <f t="shared" si="141"/>
        <v>3.9478184846723746E-2</v>
      </c>
      <c r="AE477" s="1">
        <f t="shared" si="141"/>
        <v>2.5357898012683355E-2</v>
      </c>
      <c r="AF477" s="1">
        <f t="shared" si="141"/>
        <v>1.0092282991425703E-2</v>
      </c>
      <c r="AG477" s="1">
        <f t="shared" si="141"/>
        <v>5.3453483990897003E-3</v>
      </c>
      <c r="AH477" s="1">
        <f t="shared" si="141"/>
        <v>4.6928301334218528E-3</v>
      </c>
    </row>
    <row r="478" spans="1:34" x14ac:dyDescent="0.2">
      <c r="A478">
        <v>6265000</v>
      </c>
      <c r="B478">
        <v>525000</v>
      </c>
      <c r="C478">
        <v>25.890625029802301</v>
      </c>
      <c r="E478">
        <f t="shared" si="134"/>
        <v>58.443676030858974</v>
      </c>
      <c r="F478">
        <f t="shared" si="135"/>
        <v>0</v>
      </c>
      <c r="G478">
        <f t="shared" si="136"/>
        <v>2.9276890651622629E-4</v>
      </c>
      <c r="H478">
        <f t="shared" si="137"/>
        <v>3.3415422456398697E-2</v>
      </c>
      <c r="K478" s="1">
        <f t="shared" si="126"/>
        <v>6.2229999999999999</v>
      </c>
      <c r="L478" s="1">
        <f t="shared" si="140"/>
        <v>5.9939999999999998</v>
      </c>
      <c r="M478" s="1">
        <f t="shared" si="140"/>
        <v>4.8959999999999999</v>
      </c>
      <c r="N478" s="1">
        <f t="shared" si="140"/>
        <v>3.577</v>
      </c>
      <c r="O478" s="1">
        <f t="shared" si="140"/>
        <v>1.8220000000000001</v>
      </c>
      <c r="P478" s="1">
        <f t="shared" si="140"/>
        <v>1.0960000000000001</v>
      </c>
      <c r="Q478" s="1">
        <f t="shared" si="140"/>
        <v>0.47347562599301274</v>
      </c>
      <c r="R478" s="1">
        <f t="shared" si="140"/>
        <v>0.27492921957582173</v>
      </c>
      <c r="S478" s="1">
        <f t="shared" si="140"/>
        <v>0.16459593807876066</v>
      </c>
      <c r="T478" s="1">
        <f t="shared" si="140"/>
        <v>9.810015665322519E-2</v>
      </c>
      <c r="U478" s="1">
        <f t="shared" si="140"/>
        <v>5.8882906406700478E-2</v>
      </c>
      <c r="X478" s="1">
        <f t="shared" si="127"/>
        <v>0.49102953068018224</v>
      </c>
      <c r="Y478" s="1">
        <f t="shared" si="141"/>
        <v>0.37967091013139259</v>
      </c>
      <c r="Z478" s="1">
        <f t="shared" si="141"/>
        <v>0.2954657340538831</v>
      </c>
      <c r="AA478" s="1">
        <f t="shared" si="141"/>
        <v>0.22457292802116643</v>
      </c>
      <c r="AB478" s="1">
        <f t="shared" si="141"/>
        <v>0.16475436261295176</v>
      </c>
      <c r="AC478" s="1">
        <f t="shared" si="141"/>
        <v>0.11394735626595291</v>
      </c>
      <c r="AD478" s="1">
        <f t="shared" si="141"/>
        <v>3.9111516370435633E-2</v>
      </c>
      <c r="AE478" s="1">
        <f t="shared" si="141"/>
        <v>2.511836453009331E-2</v>
      </c>
      <c r="AF478" s="1">
        <f t="shared" si="141"/>
        <v>9.8989282783179377E-3</v>
      </c>
      <c r="AG478" s="1">
        <f t="shared" si="141"/>
        <v>5.2378845786550292E-3</v>
      </c>
      <c r="AH478" s="1">
        <f t="shared" si="141"/>
        <v>4.6535231303308248E-3</v>
      </c>
    </row>
    <row r="479" spans="1:34" x14ac:dyDescent="0.2">
      <c r="A479">
        <v>6265000</v>
      </c>
      <c r="B479">
        <v>535000</v>
      </c>
      <c r="C479">
        <v>26.044827461242701</v>
      </c>
      <c r="E479">
        <f t="shared" si="134"/>
        <v>50.672509983224636</v>
      </c>
      <c r="F479">
        <f t="shared" si="135"/>
        <v>0</v>
      </c>
      <c r="G479">
        <f t="shared" si="136"/>
        <v>3.8945310093362387E-4</v>
      </c>
      <c r="H479">
        <f t="shared" si="137"/>
        <v>4.4715297174111691E-2</v>
      </c>
      <c r="K479" s="1">
        <f t="shared" si="126"/>
        <v>6.2229999999999999</v>
      </c>
      <c r="L479" s="1">
        <f t="shared" si="140"/>
        <v>5.9939999999999998</v>
      </c>
      <c r="M479" s="1">
        <f t="shared" si="140"/>
        <v>4.8959999999999999</v>
      </c>
      <c r="N479" s="1">
        <f t="shared" si="140"/>
        <v>3.577</v>
      </c>
      <c r="O479" s="1">
        <f t="shared" si="140"/>
        <v>1.8220000000000001</v>
      </c>
      <c r="P479" s="1">
        <f t="shared" si="140"/>
        <v>1.0960000000000001</v>
      </c>
      <c r="Q479" s="1">
        <f t="shared" si="140"/>
        <v>0.47861365100860687</v>
      </c>
      <c r="R479" s="1">
        <f t="shared" si="140"/>
        <v>0.27920216895103522</v>
      </c>
      <c r="S479" s="1">
        <f t="shared" si="140"/>
        <v>0.16759054929733325</v>
      </c>
      <c r="T479" s="1">
        <f t="shared" si="140"/>
        <v>0.10018651555061375</v>
      </c>
      <c r="U479" s="1">
        <f t="shared" si="140"/>
        <v>5.9693702791214123E-2</v>
      </c>
      <c r="X479" s="1">
        <f t="shared" si="127"/>
        <v>0.49102953068018224</v>
      </c>
      <c r="Y479" s="1">
        <f t="shared" si="141"/>
        <v>0.37967091013139259</v>
      </c>
      <c r="Z479" s="1">
        <f t="shared" si="141"/>
        <v>0.2954657340538831</v>
      </c>
      <c r="AA479" s="1">
        <f t="shared" si="141"/>
        <v>0.22457292802116643</v>
      </c>
      <c r="AB479" s="1">
        <f t="shared" si="141"/>
        <v>0.16475436261295176</v>
      </c>
      <c r="AC479" s="1">
        <f t="shared" si="141"/>
        <v>0.11394735626595291</v>
      </c>
      <c r="AD479" s="1">
        <f t="shared" si="141"/>
        <v>3.8831018456190254E-2</v>
      </c>
      <c r="AE479" s="1">
        <f t="shared" si="141"/>
        <v>2.4932160364422553E-2</v>
      </c>
      <c r="AF479" s="1">
        <f t="shared" si="141"/>
        <v>9.7436625864077871E-3</v>
      </c>
      <c r="AG479" s="1">
        <f t="shared" si="141"/>
        <v>5.1520210242282857E-3</v>
      </c>
      <c r="AH479" s="1">
        <f t="shared" si="141"/>
        <v>4.6235974284857036E-3</v>
      </c>
    </row>
    <row r="480" spans="1:34" x14ac:dyDescent="0.2">
      <c r="A480">
        <v>6265000</v>
      </c>
      <c r="B480">
        <v>545000</v>
      </c>
      <c r="C480">
        <v>25.932075464500599</v>
      </c>
      <c r="E480">
        <f t="shared" si="134"/>
        <v>43.814874962733832</v>
      </c>
      <c r="F480">
        <f t="shared" si="135"/>
        <v>0</v>
      </c>
      <c r="G480">
        <f t="shared" si="136"/>
        <v>5.2090298565901779E-4</v>
      </c>
      <c r="H480">
        <f t="shared" si="137"/>
        <v>5.954887949342938E-2</v>
      </c>
      <c r="K480" s="1">
        <f t="shared" si="126"/>
        <v>6.2229999999999999</v>
      </c>
      <c r="L480" s="1">
        <f t="shared" si="140"/>
        <v>5.9939999999999998</v>
      </c>
      <c r="M480" s="1">
        <f t="shared" si="140"/>
        <v>4.8959999999999999</v>
      </c>
      <c r="N480" s="1">
        <f t="shared" si="140"/>
        <v>3.577</v>
      </c>
      <c r="O480" s="1">
        <f t="shared" si="140"/>
        <v>1.8220000000000001</v>
      </c>
      <c r="P480" s="1">
        <f t="shared" si="140"/>
        <v>1.0960000000000001</v>
      </c>
      <c r="Q480" s="1">
        <f t="shared" si="140"/>
        <v>0.47485675447716003</v>
      </c>
      <c r="R480" s="1">
        <f t="shared" si="140"/>
        <v>0.27607781112131158</v>
      </c>
      <c r="S480" s="1">
        <f t="shared" si="140"/>
        <v>0.16540090552060166</v>
      </c>
      <c r="T480" s="1">
        <f t="shared" si="140"/>
        <v>9.8660981034693118E-2</v>
      </c>
      <c r="U480" s="1">
        <f t="shared" si="140"/>
        <v>5.910085279234413E-2</v>
      </c>
      <c r="X480" s="1">
        <f t="shared" si="127"/>
        <v>0.49102953068018224</v>
      </c>
      <c r="Y480" s="1">
        <f t="shared" si="141"/>
        <v>0.37967091013139259</v>
      </c>
      <c r="Z480" s="1">
        <f t="shared" si="141"/>
        <v>0.2954657340538831</v>
      </c>
      <c r="AA480" s="1">
        <f t="shared" si="141"/>
        <v>0.22457292802116643</v>
      </c>
      <c r="AB480" s="1">
        <f t="shared" si="141"/>
        <v>0.16475436261295176</v>
      </c>
      <c r="AC480" s="1">
        <f t="shared" si="141"/>
        <v>0.11394735626595291</v>
      </c>
      <c r="AD480" s="1">
        <f t="shared" si="141"/>
        <v>3.9026502424083495E-2</v>
      </c>
      <c r="AE480" s="1">
        <f t="shared" si="141"/>
        <v>2.5062327327917543E-2</v>
      </c>
      <c r="AF480" s="1">
        <f t="shared" si="141"/>
        <v>9.8528109816041886E-3</v>
      </c>
      <c r="AG480" s="1">
        <f t="shared" si="141"/>
        <v>5.2123226901995296E-3</v>
      </c>
      <c r="AH480" s="1">
        <f t="shared" si="141"/>
        <v>4.6444348703606059E-3</v>
      </c>
    </row>
    <row r="481" spans="1:34" x14ac:dyDescent="0.2">
      <c r="A481">
        <v>6265000</v>
      </c>
      <c r="B481">
        <v>555000</v>
      </c>
      <c r="C481">
        <v>25.840350770113801</v>
      </c>
      <c r="E481">
        <f t="shared" si="134"/>
        <v>38.363827598403155</v>
      </c>
      <c r="F481">
        <f t="shared" si="135"/>
        <v>0</v>
      </c>
      <c r="G481">
        <f t="shared" si="136"/>
        <v>6.7944786555353077E-4</v>
      </c>
      <c r="H481">
        <f t="shared" si="137"/>
        <v>7.7398761948649031E-2</v>
      </c>
      <c r="K481" s="1">
        <f t="shared" si="126"/>
        <v>6.2229999999999999</v>
      </c>
      <c r="L481" s="1">
        <f t="shared" si="140"/>
        <v>5.9939999999999998</v>
      </c>
      <c r="M481" s="1">
        <f t="shared" si="140"/>
        <v>4.8959999999999999</v>
      </c>
      <c r="N481" s="1">
        <f t="shared" si="140"/>
        <v>3.577</v>
      </c>
      <c r="O481" s="1">
        <f t="shared" si="140"/>
        <v>1.8220000000000001</v>
      </c>
      <c r="P481" s="1">
        <f t="shared" si="140"/>
        <v>1.0960000000000001</v>
      </c>
      <c r="Q481" s="1">
        <f t="shared" si="140"/>
        <v>0.47180048766019189</v>
      </c>
      <c r="R481" s="1">
        <f t="shared" si="140"/>
        <v>0.27353611983985338</v>
      </c>
      <c r="S481" s="1">
        <f t="shared" si="140"/>
        <v>0.16361961195560998</v>
      </c>
      <c r="T481" s="1">
        <f t="shared" si="140"/>
        <v>9.7419945919639761E-2</v>
      </c>
      <c r="U481" s="1">
        <f t="shared" si="140"/>
        <v>5.861856434925837E-2</v>
      </c>
      <c r="X481" s="1">
        <f t="shared" si="127"/>
        <v>0.49102953068018224</v>
      </c>
      <c r="Y481" s="1">
        <f t="shared" si="141"/>
        <v>0.37967091013139259</v>
      </c>
      <c r="Z481" s="1">
        <f t="shared" si="141"/>
        <v>0.2954657340538831</v>
      </c>
      <c r="AA481" s="1">
        <f t="shared" si="141"/>
        <v>0.22457292802116643</v>
      </c>
      <c r="AB481" s="1">
        <f t="shared" si="141"/>
        <v>0.16475436261295176</v>
      </c>
      <c r="AC481" s="1">
        <f t="shared" si="141"/>
        <v>0.11394735626595291</v>
      </c>
      <c r="AD481" s="1">
        <f t="shared" si="141"/>
        <v>3.9224016137263853E-2</v>
      </c>
      <c r="AE481" s="1">
        <f t="shared" si="141"/>
        <v>2.5192172709367643E-2</v>
      </c>
      <c r="AF481" s="1">
        <f t="shared" si="141"/>
        <v>9.959089438924186E-3</v>
      </c>
      <c r="AG481" s="1">
        <f t="shared" si="141"/>
        <v>5.2712792718510792E-3</v>
      </c>
      <c r="AH481" s="1">
        <f t="shared" si="141"/>
        <v>4.6655666538795888E-3</v>
      </c>
    </row>
    <row r="482" spans="1:34" x14ac:dyDescent="0.2">
      <c r="A482">
        <v>6265000</v>
      </c>
      <c r="B482">
        <v>565000</v>
      </c>
      <c r="C482">
        <v>25.506249964237199</v>
      </c>
      <c r="E482">
        <f t="shared" si="134"/>
        <v>34.98318550389601</v>
      </c>
      <c r="F482">
        <f t="shared" si="135"/>
        <v>0</v>
      </c>
      <c r="G482">
        <f t="shared" si="136"/>
        <v>8.1711144586605461E-4</v>
      </c>
      <c r="H482">
        <f t="shared" si="137"/>
        <v>9.1877120588515757E-2</v>
      </c>
      <c r="K482" s="1">
        <f t="shared" si="126"/>
        <v>6.2229999999999999</v>
      </c>
      <c r="L482" s="1">
        <f t="shared" si="140"/>
        <v>5.9939999999999998</v>
      </c>
      <c r="M482" s="1">
        <f t="shared" si="140"/>
        <v>4.8959999999999999</v>
      </c>
      <c r="N482" s="1">
        <f t="shared" si="140"/>
        <v>3.577</v>
      </c>
      <c r="O482" s="1">
        <f t="shared" si="140"/>
        <v>1.8220000000000001</v>
      </c>
      <c r="P482" s="1">
        <f t="shared" si="140"/>
        <v>1.0960000000000001</v>
      </c>
      <c r="Q482" s="1">
        <f t="shared" si="140"/>
        <v>0.46066824880838353</v>
      </c>
      <c r="R482" s="1">
        <f t="shared" si="140"/>
        <v>0.26427818650901269</v>
      </c>
      <c r="S482" s="1">
        <f t="shared" si="140"/>
        <v>0.1571313743054864</v>
      </c>
      <c r="T482" s="1">
        <f t="shared" si="140"/>
        <v>9.2899562016129311E-2</v>
      </c>
      <c r="U482" s="1">
        <f t="shared" si="140"/>
        <v>5.686186231195918E-2</v>
      </c>
      <c r="X482" s="1">
        <f t="shared" si="127"/>
        <v>0.49102953068018224</v>
      </c>
      <c r="Y482" s="1">
        <f t="shared" si="141"/>
        <v>0.37967091013139259</v>
      </c>
      <c r="Z482" s="1">
        <f t="shared" si="141"/>
        <v>0.2954657340538831</v>
      </c>
      <c r="AA482" s="1">
        <f t="shared" si="141"/>
        <v>0.22457292802116643</v>
      </c>
      <c r="AB482" s="1">
        <f t="shared" si="141"/>
        <v>0.16475436261295176</v>
      </c>
      <c r="AC482" s="1">
        <f t="shared" si="141"/>
        <v>0.11394735626595291</v>
      </c>
      <c r="AD482" s="1">
        <f t="shared" si="141"/>
        <v>4.0226074104044718E-2</v>
      </c>
      <c r="AE482" s="1">
        <f t="shared" si="141"/>
        <v>2.584092696250399E-2</v>
      </c>
      <c r="AF482" s="1">
        <f t="shared" si="141"/>
        <v>1.0470229232388283E-2</v>
      </c>
      <c r="AG482" s="1">
        <f t="shared" si="141"/>
        <v>5.5560229714461109E-3</v>
      </c>
      <c r="AH482" s="1">
        <f t="shared" si="141"/>
        <v>4.7733349372523232E-3</v>
      </c>
    </row>
    <row r="483" spans="1:34" x14ac:dyDescent="0.2">
      <c r="A483">
        <v>6265000</v>
      </c>
      <c r="B483">
        <v>575000</v>
      </c>
      <c r="C483">
        <v>25.757575815374199</v>
      </c>
      <c r="E483">
        <f t="shared" si="134"/>
        <v>34.290862747968298</v>
      </c>
      <c r="F483">
        <f t="shared" si="135"/>
        <v>0</v>
      </c>
      <c r="G483">
        <f t="shared" si="136"/>
        <v>8.504390154995471E-4</v>
      </c>
      <c r="H483">
        <f t="shared" si="137"/>
        <v>9.6566754026116808E-2</v>
      </c>
      <c r="K483" s="1">
        <f t="shared" si="126"/>
        <v>6.2229999999999999</v>
      </c>
      <c r="L483" s="1">
        <f t="shared" si="140"/>
        <v>5.9939999999999998</v>
      </c>
      <c r="M483" s="1">
        <f t="shared" si="140"/>
        <v>4.8959999999999999</v>
      </c>
      <c r="N483" s="1">
        <f t="shared" si="140"/>
        <v>3.577</v>
      </c>
      <c r="O483" s="1">
        <f t="shared" si="140"/>
        <v>1.8220000000000001</v>
      </c>
      <c r="P483" s="1">
        <f t="shared" si="140"/>
        <v>1.0960000000000001</v>
      </c>
      <c r="Q483" s="1">
        <f t="shared" si="140"/>
        <v>0.46904242616826841</v>
      </c>
      <c r="R483" s="1">
        <f t="shared" si="140"/>
        <v>0.27124242584401903</v>
      </c>
      <c r="S483" s="1">
        <f t="shared" si="140"/>
        <v>0.16201212233456691</v>
      </c>
      <c r="T483" s="1">
        <f t="shared" si="140"/>
        <v>9.6300000782012951E-2</v>
      </c>
      <c r="U483" s="1">
        <f t="shared" si="140"/>
        <v>5.818333363723753E-2</v>
      </c>
      <c r="X483" s="1">
        <f t="shared" si="127"/>
        <v>0.49102953068018224</v>
      </c>
      <c r="Y483" s="1">
        <f t="shared" si="141"/>
        <v>0.37967091013139259</v>
      </c>
      <c r="Z483" s="1">
        <f t="shared" si="141"/>
        <v>0.2954657340538831</v>
      </c>
      <c r="AA483" s="1">
        <f t="shared" si="141"/>
        <v>0.22457292802116643</v>
      </c>
      <c r="AB483" s="1">
        <f t="shared" si="141"/>
        <v>0.16475436261295176</v>
      </c>
      <c r="AC483" s="1">
        <f t="shared" si="141"/>
        <v>0.11394735626595291</v>
      </c>
      <c r="AD483" s="1">
        <f t="shared" si="141"/>
        <v>3.9431438873850096E-2</v>
      </c>
      <c r="AE483" s="1">
        <f t="shared" si="141"/>
        <v>2.5327503941078629E-2</v>
      </c>
      <c r="AF483" s="1">
        <f t="shared" si="141"/>
        <v>1.006802429315712E-2</v>
      </c>
      <c r="AG483" s="1">
        <f t="shared" si="141"/>
        <v>5.3318473722970203E-3</v>
      </c>
      <c r="AH483" s="1">
        <f t="shared" si="141"/>
        <v>4.6878111913384642E-3</v>
      </c>
    </row>
    <row r="484" spans="1:34" x14ac:dyDescent="0.2">
      <c r="A484">
        <v>6265000</v>
      </c>
      <c r="B484">
        <v>585000</v>
      </c>
      <c r="C484">
        <v>25.959322008036001</v>
      </c>
      <c r="E484">
        <f t="shared" si="134"/>
        <v>36.440407077857955</v>
      </c>
      <c r="F484">
        <f t="shared" si="135"/>
        <v>0</v>
      </c>
      <c r="G484">
        <f t="shared" si="136"/>
        <v>7.5306690185809519E-4</v>
      </c>
      <c r="H484">
        <f t="shared" si="137"/>
        <v>8.6179977505483951E-2</v>
      </c>
      <c r="K484" s="1">
        <f t="shared" si="126"/>
        <v>6.2229999999999999</v>
      </c>
      <c r="L484" s="1">
        <f t="shared" ref="L484:U493" si="142">L$2+L$3*$C484</f>
        <v>5.9939999999999998</v>
      </c>
      <c r="M484" s="1">
        <f t="shared" si="142"/>
        <v>4.8959999999999999</v>
      </c>
      <c r="N484" s="1">
        <f t="shared" si="142"/>
        <v>3.577</v>
      </c>
      <c r="O484" s="1">
        <f t="shared" si="142"/>
        <v>1.8220000000000001</v>
      </c>
      <c r="P484" s="1">
        <f t="shared" si="142"/>
        <v>1.0960000000000001</v>
      </c>
      <c r="Q484" s="1">
        <f t="shared" si="142"/>
        <v>0.47576460930775966</v>
      </c>
      <c r="R484" s="1">
        <f t="shared" si="142"/>
        <v>0.27683281284267758</v>
      </c>
      <c r="S484" s="1">
        <f t="shared" si="142"/>
        <v>0.16593003339605911</v>
      </c>
      <c r="T484" s="1">
        <f t="shared" si="142"/>
        <v>9.9029626768727119E-2</v>
      </c>
      <c r="U484" s="1">
        <f t="shared" si="142"/>
        <v>5.9244115118253296E-2</v>
      </c>
      <c r="X484" s="1">
        <f t="shared" si="127"/>
        <v>0.49102953068018224</v>
      </c>
      <c r="Y484" s="1">
        <f t="shared" ref="Y484:AH493" si="143">SQRT(Y$2+2*Y$3*$C484+Y$4*$C484^2+Y$5)</f>
        <v>0.37967091013139259</v>
      </c>
      <c r="Z484" s="1">
        <f t="shared" si="143"/>
        <v>0.2954657340538831</v>
      </c>
      <c r="AA484" s="1">
        <f t="shared" si="143"/>
        <v>0.22457292802116643</v>
      </c>
      <c r="AB484" s="1">
        <f t="shared" si="143"/>
        <v>0.16475436261295176</v>
      </c>
      <c r="AC484" s="1">
        <f t="shared" si="143"/>
        <v>0.11394735626595291</v>
      </c>
      <c r="AD484" s="1">
        <f t="shared" si="143"/>
        <v>3.8974455194610881E-2</v>
      </c>
      <c r="AE484" s="1">
        <f t="shared" si="143"/>
        <v>2.5027879137867578E-2</v>
      </c>
      <c r="AF484" s="1">
        <f t="shared" si="143"/>
        <v>9.8242356697747796E-3</v>
      </c>
      <c r="AG484" s="1">
        <f t="shared" si="143"/>
        <v>5.1965045897287322E-3</v>
      </c>
      <c r="AH484" s="1">
        <f t="shared" si="143"/>
        <v>4.6388775105275894E-3</v>
      </c>
    </row>
    <row r="485" spans="1:34" x14ac:dyDescent="0.2">
      <c r="A485">
        <v>6265000</v>
      </c>
      <c r="B485">
        <v>595000</v>
      </c>
      <c r="C485">
        <v>26.210526248865001</v>
      </c>
      <c r="E485">
        <f t="shared" si="134"/>
        <v>40.987110998459016</v>
      </c>
      <c r="F485">
        <f t="shared" si="135"/>
        <v>0</v>
      </c>
      <c r="G485">
        <f t="shared" si="136"/>
        <v>5.9525819654047984E-4</v>
      </c>
      <c r="H485">
        <f t="shared" si="137"/>
        <v>6.8779750398649517E-2</v>
      </c>
      <c r="K485" s="1">
        <f t="shared" si="126"/>
        <v>6.2229999999999999</v>
      </c>
      <c r="L485" s="1">
        <f t="shared" si="142"/>
        <v>5.9939999999999998</v>
      </c>
      <c r="M485" s="1">
        <f t="shared" si="142"/>
        <v>4.8959999999999999</v>
      </c>
      <c r="N485" s="1">
        <f t="shared" si="142"/>
        <v>3.577</v>
      </c>
      <c r="O485" s="1">
        <f t="shared" si="142"/>
        <v>1.8220000000000001</v>
      </c>
      <c r="P485" s="1">
        <f t="shared" si="142"/>
        <v>1.0960000000000001</v>
      </c>
      <c r="Q485" s="1">
        <f t="shared" si="142"/>
        <v>0.48413473461218193</v>
      </c>
      <c r="R485" s="1">
        <f t="shared" si="142"/>
        <v>0.28379368235604918</v>
      </c>
      <c r="S485" s="1">
        <f t="shared" si="142"/>
        <v>0.1708084197529583</v>
      </c>
      <c r="T485" s="1">
        <f t="shared" si="142"/>
        <v>0.10242842014714348</v>
      </c>
      <c r="U485" s="1">
        <f t="shared" si="142"/>
        <v>6.0564947016532159E-2</v>
      </c>
      <c r="X485" s="1">
        <f t="shared" si="127"/>
        <v>0.49102953068018224</v>
      </c>
      <c r="Y485" s="1">
        <f t="shared" si="143"/>
        <v>0.37967091013139259</v>
      </c>
      <c r="Z485" s="1">
        <f t="shared" si="143"/>
        <v>0.2954657340538831</v>
      </c>
      <c r="AA485" s="1">
        <f t="shared" si="143"/>
        <v>0.22457292802116643</v>
      </c>
      <c r="AB485" s="1">
        <f t="shared" si="143"/>
        <v>0.16475436261295176</v>
      </c>
      <c r="AC485" s="1">
        <f t="shared" si="143"/>
        <v>0.11394735626595291</v>
      </c>
      <c r="AD485" s="1">
        <f t="shared" si="143"/>
        <v>3.8639917410087515E-2</v>
      </c>
      <c r="AE485" s="1">
        <f t="shared" si="143"/>
        <v>2.4800768501292741E-2</v>
      </c>
      <c r="AF485" s="1">
        <f t="shared" si="143"/>
        <v>9.6278178231881898E-3</v>
      </c>
      <c r="AG485" s="1">
        <f t="shared" si="143"/>
        <v>5.0886713761531055E-3</v>
      </c>
      <c r="AH485" s="1">
        <f t="shared" si="143"/>
        <v>4.6034047434346023E-3</v>
      </c>
    </row>
    <row r="486" spans="1:34" x14ac:dyDescent="0.2">
      <c r="A486">
        <v>6265000</v>
      </c>
      <c r="B486">
        <v>605000</v>
      </c>
      <c r="C486">
        <v>26.8344260981826</v>
      </c>
      <c r="E486">
        <f t="shared" si="134"/>
        <v>47.243870163228578</v>
      </c>
      <c r="F486">
        <f t="shared" si="135"/>
        <v>0</v>
      </c>
      <c r="G486">
        <f t="shared" si="136"/>
        <v>4.4803203246951949E-4</v>
      </c>
      <c r="H486">
        <f t="shared" si="137"/>
        <v>5.3000607487586407E-2</v>
      </c>
      <c r="K486" s="1">
        <f t="shared" si="126"/>
        <v>6.2229999999999999</v>
      </c>
      <c r="L486" s="1">
        <f t="shared" si="142"/>
        <v>5.9939999999999998</v>
      </c>
      <c r="M486" s="1">
        <f t="shared" si="142"/>
        <v>4.8959999999999999</v>
      </c>
      <c r="N486" s="1">
        <f t="shared" si="142"/>
        <v>3.577</v>
      </c>
      <c r="O486" s="1">
        <f t="shared" si="142"/>
        <v>1.8220000000000001</v>
      </c>
      <c r="P486" s="1">
        <f t="shared" si="142"/>
        <v>1.0960000000000001</v>
      </c>
      <c r="Q486" s="1">
        <f t="shared" si="142"/>
        <v>0.50492307759144428</v>
      </c>
      <c r="R486" s="1">
        <f t="shared" si="142"/>
        <v>0.30108194718063985</v>
      </c>
      <c r="S486" s="1">
        <f t="shared" si="142"/>
        <v>0.18292455482670605</v>
      </c>
      <c r="T486" s="1">
        <f t="shared" si="142"/>
        <v>0.11086978510841061</v>
      </c>
      <c r="U486" s="1">
        <f t="shared" si="142"/>
        <v>6.3845412424244116E-2</v>
      </c>
      <c r="X486" s="1">
        <f t="shared" si="127"/>
        <v>0.49102953068018224</v>
      </c>
      <c r="Y486" s="1">
        <f t="shared" si="143"/>
        <v>0.37967091013139259</v>
      </c>
      <c r="Z486" s="1">
        <f t="shared" si="143"/>
        <v>0.2954657340538831</v>
      </c>
      <c r="AA486" s="1">
        <f t="shared" si="143"/>
        <v>0.22457292802116643</v>
      </c>
      <c r="AB486" s="1">
        <f t="shared" si="143"/>
        <v>0.16475436261295176</v>
      </c>
      <c r="AC486" s="1">
        <f t="shared" si="143"/>
        <v>0.11394735626595291</v>
      </c>
      <c r="AD486" s="1">
        <f t="shared" si="143"/>
        <v>3.8962051319366434E-2</v>
      </c>
      <c r="AE486" s="1">
        <f t="shared" si="143"/>
        <v>2.4956265268307375E-2</v>
      </c>
      <c r="AF486" s="1">
        <f t="shared" si="143"/>
        <v>9.6874491380563223E-3</v>
      </c>
      <c r="AG486" s="1">
        <f t="shared" si="143"/>
        <v>5.1314520397588098E-3</v>
      </c>
      <c r="AH486" s="1">
        <f t="shared" si="143"/>
        <v>4.640121438118457E-3</v>
      </c>
    </row>
    <row r="487" spans="1:34" x14ac:dyDescent="0.2">
      <c r="A487">
        <v>6265000</v>
      </c>
      <c r="B487">
        <v>615000</v>
      </c>
      <c r="C487">
        <v>27.450000171003701</v>
      </c>
      <c r="E487">
        <f t="shared" si="134"/>
        <v>54.626214110077221</v>
      </c>
      <c r="F487">
        <f t="shared" si="135"/>
        <v>0</v>
      </c>
      <c r="G487">
        <f t="shared" si="136"/>
        <v>3.3511803031959468E-4</v>
      </c>
      <c r="H487">
        <f t="shared" si="137"/>
        <v>4.055268523829364E-2</v>
      </c>
      <c r="K487" s="1">
        <f t="shared" si="126"/>
        <v>6.2229999999999999</v>
      </c>
      <c r="L487" s="1">
        <f t="shared" si="142"/>
        <v>5.9939999999999998</v>
      </c>
      <c r="M487" s="1">
        <f t="shared" si="142"/>
        <v>4.8959999999999999</v>
      </c>
      <c r="N487" s="1">
        <f t="shared" si="142"/>
        <v>3.577</v>
      </c>
      <c r="O487" s="1">
        <f t="shared" si="142"/>
        <v>1.8220000000000001</v>
      </c>
      <c r="P487" s="1">
        <f t="shared" si="142"/>
        <v>1.0960000000000001</v>
      </c>
      <c r="Q487" s="1">
        <f t="shared" si="142"/>
        <v>0.52543400569784338</v>
      </c>
      <c r="R487" s="1">
        <f t="shared" si="142"/>
        <v>0.31813950473851249</v>
      </c>
      <c r="S487" s="1">
        <f t="shared" si="142"/>
        <v>0.19487900332089186</v>
      </c>
      <c r="T487" s="1">
        <f t="shared" si="142"/>
        <v>0.11919850231368012</v>
      </c>
      <c r="U487" s="1">
        <f t="shared" si="142"/>
        <v>6.7082100899137451E-2</v>
      </c>
      <c r="X487" s="1">
        <f t="shared" si="127"/>
        <v>0.49102953068018224</v>
      </c>
      <c r="Y487" s="1">
        <f t="shared" si="143"/>
        <v>0.37967091013139259</v>
      </c>
      <c r="Z487" s="1">
        <f t="shared" si="143"/>
        <v>0.2954657340538831</v>
      </c>
      <c r="AA487" s="1">
        <f t="shared" si="143"/>
        <v>0.22457292802116643</v>
      </c>
      <c r="AB487" s="1">
        <f t="shared" si="143"/>
        <v>0.16475436261295176</v>
      </c>
      <c r="AC487" s="1">
        <f t="shared" si="143"/>
        <v>0.11394735626595291</v>
      </c>
      <c r="AD487" s="1">
        <f t="shared" si="143"/>
        <v>4.0838215054579623E-2</v>
      </c>
      <c r="AE487" s="1">
        <f t="shared" si="143"/>
        <v>2.6087145262487538E-2</v>
      </c>
      <c r="AF487" s="1">
        <f t="shared" si="143"/>
        <v>1.048111308489303E-2</v>
      </c>
      <c r="AG487" s="1">
        <f t="shared" si="143"/>
        <v>5.5878096759201957E-3</v>
      </c>
      <c r="AH487" s="1">
        <f t="shared" si="143"/>
        <v>4.8453878341479881E-3</v>
      </c>
    </row>
    <row r="488" spans="1:34" x14ac:dyDescent="0.2">
      <c r="A488">
        <v>6275000</v>
      </c>
      <c r="B488">
        <v>445000</v>
      </c>
      <c r="C488">
        <v>25.7560975144549</v>
      </c>
      <c r="E488">
        <f t="shared" si="134"/>
        <v>134.8450342726791</v>
      </c>
      <c r="F488">
        <f t="shared" si="135"/>
        <v>0</v>
      </c>
      <c r="G488">
        <f t="shared" si="136"/>
        <v>5.4995870924309929E-5</v>
      </c>
      <c r="H488">
        <f t="shared" si="137"/>
        <v>6.2443841860300945E-3</v>
      </c>
      <c r="K488" s="1">
        <f t="shared" si="126"/>
        <v>6.2229999999999999</v>
      </c>
      <c r="L488" s="1">
        <f t="shared" si="142"/>
        <v>5.9939999999999998</v>
      </c>
      <c r="M488" s="1">
        <f t="shared" si="142"/>
        <v>4.8959999999999999</v>
      </c>
      <c r="N488" s="1">
        <f t="shared" si="142"/>
        <v>3.577</v>
      </c>
      <c r="O488" s="1">
        <f t="shared" si="142"/>
        <v>1.8220000000000001</v>
      </c>
      <c r="P488" s="1">
        <f t="shared" si="142"/>
        <v>1.0960000000000001</v>
      </c>
      <c r="Q488" s="1">
        <f t="shared" si="142"/>
        <v>0.46899316918163736</v>
      </c>
      <c r="R488" s="1">
        <f t="shared" si="142"/>
        <v>0.2712014621255453</v>
      </c>
      <c r="S488" s="1">
        <f t="shared" si="142"/>
        <v>0.16198341373071418</v>
      </c>
      <c r="T488" s="1">
        <f t="shared" si="142"/>
        <v>9.6279999370574854E-2</v>
      </c>
      <c r="U488" s="1">
        <f t="shared" si="142"/>
        <v>5.817556073100387E-2</v>
      </c>
      <c r="X488" s="1">
        <f t="shared" si="127"/>
        <v>0.49102953068018224</v>
      </c>
      <c r="Y488" s="1">
        <f t="shared" si="143"/>
        <v>0.37967091013139259</v>
      </c>
      <c r="Z488" s="1">
        <f t="shared" si="143"/>
        <v>0.2954657340538831</v>
      </c>
      <c r="AA488" s="1">
        <f t="shared" si="143"/>
        <v>0.22457292802116643</v>
      </c>
      <c r="AB488" s="1">
        <f t="shared" si="143"/>
        <v>0.16475436261295176</v>
      </c>
      <c r="AC488" s="1">
        <f t="shared" si="143"/>
        <v>0.11394735626595291</v>
      </c>
      <c r="AD488" s="1">
        <f t="shared" si="143"/>
        <v>3.9435392207303986E-2</v>
      </c>
      <c r="AE488" s="1">
        <f t="shared" si="143"/>
        <v>2.5330075693171646E-2</v>
      </c>
      <c r="AF488" s="1">
        <f t="shared" si="143"/>
        <v>1.0070079611698713E-2</v>
      </c>
      <c r="AG488" s="1">
        <f t="shared" si="143"/>
        <v>5.3329910893888709E-3</v>
      </c>
      <c r="AH488" s="1">
        <f t="shared" si="143"/>
        <v>4.6882355713631267E-3</v>
      </c>
    </row>
    <row r="489" spans="1:34" x14ac:dyDescent="0.2">
      <c r="A489">
        <v>6275000</v>
      </c>
      <c r="B489">
        <v>455000</v>
      </c>
      <c r="C489">
        <v>26.117777718437999</v>
      </c>
      <c r="E489">
        <f t="shared" si="134"/>
        <v>125.44011825568406</v>
      </c>
      <c r="F489">
        <f t="shared" si="135"/>
        <v>0</v>
      </c>
      <c r="G489">
        <f t="shared" si="136"/>
        <v>6.355168801663298E-5</v>
      </c>
      <c r="H489">
        <f t="shared" si="137"/>
        <v>7.3171638882044854E-3</v>
      </c>
      <c r="K489" s="1">
        <f t="shared" si="126"/>
        <v>6.2229999999999999</v>
      </c>
      <c r="L489" s="1">
        <f t="shared" si="142"/>
        <v>5.9939999999999998</v>
      </c>
      <c r="M489" s="1">
        <f t="shared" si="142"/>
        <v>4.8959999999999999</v>
      </c>
      <c r="N489" s="1">
        <f t="shared" si="142"/>
        <v>3.577</v>
      </c>
      <c r="O489" s="1">
        <f t="shared" si="142"/>
        <v>1.8220000000000001</v>
      </c>
      <c r="P489" s="1">
        <f t="shared" si="142"/>
        <v>1.0960000000000001</v>
      </c>
      <c r="Q489" s="1">
        <f t="shared" si="142"/>
        <v>0.48104435357835418</v>
      </c>
      <c r="R489" s="1">
        <f t="shared" si="142"/>
        <v>0.28122362057791694</v>
      </c>
      <c r="S489" s="1">
        <f t="shared" si="142"/>
        <v>0.1690072432920659</v>
      </c>
      <c r="T489" s="1">
        <f t="shared" si="142"/>
        <v>0.10117353253046618</v>
      </c>
      <c r="U489" s="1">
        <f t="shared" si="142"/>
        <v>6.0077275243546988E-2</v>
      </c>
      <c r="X489" s="1">
        <f t="shared" si="127"/>
        <v>0.49102953068018224</v>
      </c>
      <c r="Y489" s="1">
        <f t="shared" si="143"/>
        <v>0.37967091013139259</v>
      </c>
      <c r="Z489" s="1">
        <f t="shared" si="143"/>
        <v>0.2954657340538831</v>
      </c>
      <c r="AA489" s="1">
        <f t="shared" si="143"/>
        <v>0.22457292802116643</v>
      </c>
      <c r="AB489" s="1">
        <f t="shared" si="143"/>
        <v>0.16475436261295176</v>
      </c>
      <c r="AC489" s="1">
        <f t="shared" si="143"/>
        <v>0.11394735626595291</v>
      </c>
      <c r="AD489" s="1">
        <f t="shared" si="143"/>
        <v>3.8732687966359293E-2</v>
      </c>
      <c r="AE489" s="1">
        <f t="shared" si="143"/>
        <v>2.4865469273076982E-2</v>
      </c>
      <c r="AF489" s="1">
        <f t="shared" si="143"/>
        <v>9.6860267376438196E-3</v>
      </c>
      <c r="AG489" s="1">
        <f t="shared" si="143"/>
        <v>5.12036633644919E-3</v>
      </c>
      <c r="AH489" s="1">
        <f t="shared" si="143"/>
        <v>4.6131690352965134E-3</v>
      </c>
    </row>
    <row r="490" spans="1:34" x14ac:dyDescent="0.2">
      <c r="A490">
        <v>6275000</v>
      </c>
      <c r="B490">
        <v>465000</v>
      </c>
      <c r="C490">
        <v>26.0934066353263</v>
      </c>
      <c r="E490">
        <f t="shared" si="134"/>
        <v>116.1346772846078</v>
      </c>
      <c r="F490">
        <f t="shared" si="135"/>
        <v>0</v>
      </c>
      <c r="G490">
        <f t="shared" si="136"/>
        <v>7.4144026117782457E-5</v>
      </c>
      <c r="H490">
        <f t="shared" si="137"/>
        <v>8.5287702981518346E-3</v>
      </c>
      <c r="K490" s="1">
        <f t="shared" si="126"/>
        <v>6.2229999999999999</v>
      </c>
      <c r="L490" s="1">
        <f t="shared" si="142"/>
        <v>5.9939999999999998</v>
      </c>
      <c r="M490" s="1">
        <f t="shared" si="142"/>
        <v>4.8959999999999999</v>
      </c>
      <c r="N490" s="1">
        <f t="shared" si="142"/>
        <v>3.577</v>
      </c>
      <c r="O490" s="1">
        <f t="shared" si="142"/>
        <v>1.8220000000000001</v>
      </c>
      <c r="P490" s="1">
        <f t="shared" si="142"/>
        <v>1.0960000000000001</v>
      </c>
      <c r="Q490" s="1">
        <f t="shared" si="142"/>
        <v>0.48023230908907233</v>
      </c>
      <c r="R490" s="1">
        <f t="shared" si="142"/>
        <v>0.28054829786489177</v>
      </c>
      <c r="S490" s="1">
        <f t="shared" si="142"/>
        <v>0.16853395685803668</v>
      </c>
      <c r="T490" s="1">
        <f t="shared" si="142"/>
        <v>0.10084379177596486</v>
      </c>
      <c r="U490" s="1">
        <f t="shared" si="142"/>
        <v>5.9949132088545673E-2</v>
      </c>
      <c r="X490" s="1">
        <f t="shared" si="127"/>
        <v>0.49102953068018224</v>
      </c>
      <c r="Y490" s="1">
        <f t="shared" si="143"/>
        <v>0.37967091013139259</v>
      </c>
      <c r="Z490" s="1">
        <f t="shared" si="143"/>
        <v>0.2954657340538831</v>
      </c>
      <c r="AA490" s="1">
        <f t="shared" si="143"/>
        <v>0.22457292802116643</v>
      </c>
      <c r="AB490" s="1">
        <f t="shared" si="143"/>
        <v>0.16475436261295176</v>
      </c>
      <c r="AC490" s="1">
        <f t="shared" si="143"/>
        <v>0.11394735626595291</v>
      </c>
      <c r="AD490" s="1">
        <f t="shared" si="143"/>
        <v>3.8763062883200937E-2</v>
      </c>
      <c r="AE490" s="1">
        <f t="shared" si="143"/>
        <v>2.4886207629595584E-2</v>
      </c>
      <c r="AF490" s="1">
        <f t="shared" si="143"/>
        <v>9.7041308449785351E-3</v>
      </c>
      <c r="AG490" s="1">
        <f t="shared" si="143"/>
        <v>5.1302886950118747E-3</v>
      </c>
      <c r="AH490" s="1">
        <f t="shared" si="143"/>
        <v>4.6163846092162663E-3</v>
      </c>
    </row>
    <row r="491" spans="1:34" x14ac:dyDescent="0.2">
      <c r="A491">
        <v>6275000</v>
      </c>
      <c r="B491">
        <v>475000</v>
      </c>
      <c r="C491">
        <v>26.5807228547981</v>
      </c>
      <c r="E491">
        <f t="shared" si="134"/>
        <v>106.95467856994382</v>
      </c>
      <c r="F491">
        <f t="shared" si="135"/>
        <v>0</v>
      </c>
      <c r="G491">
        <f t="shared" si="136"/>
        <v>8.7417911438485347E-5</v>
      </c>
      <c r="H491">
        <f t="shared" si="137"/>
        <v>1.0243460192060754E-2</v>
      </c>
      <c r="K491" s="1">
        <f t="shared" si="126"/>
        <v>6.2229999999999999</v>
      </c>
      <c r="L491" s="1">
        <f t="shared" si="142"/>
        <v>5.9939999999999998</v>
      </c>
      <c r="M491" s="1">
        <f t="shared" si="142"/>
        <v>4.8959999999999999</v>
      </c>
      <c r="N491" s="1">
        <f t="shared" si="142"/>
        <v>3.577</v>
      </c>
      <c r="O491" s="1">
        <f t="shared" si="142"/>
        <v>1.8220000000000001</v>
      </c>
      <c r="P491" s="1">
        <f t="shared" si="142"/>
        <v>1.0960000000000001</v>
      </c>
      <c r="Q491" s="1">
        <f t="shared" si="142"/>
        <v>0.49646968552187276</v>
      </c>
      <c r="R491" s="1">
        <f t="shared" si="142"/>
        <v>0.29405183030645532</v>
      </c>
      <c r="S491" s="1">
        <f t="shared" si="142"/>
        <v>0.17799763784017913</v>
      </c>
      <c r="T491" s="1">
        <f t="shared" si="142"/>
        <v>0.10743718022541832</v>
      </c>
      <c r="U491" s="1">
        <f t="shared" si="142"/>
        <v>6.2511440770528406E-2</v>
      </c>
      <c r="X491" s="1">
        <f t="shared" si="127"/>
        <v>0.49102953068018224</v>
      </c>
      <c r="Y491" s="1">
        <f t="shared" si="143"/>
        <v>0.37967091013139259</v>
      </c>
      <c r="Z491" s="1">
        <f t="shared" si="143"/>
        <v>0.2954657340538831</v>
      </c>
      <c r="AA491" s="1">
        <f t="shared" si="143"/>
        <v>0.22457292802116643</v>
      </c>
      <c r="AB491" s="1">
        <f t="shared" si="143"/>
        <v>0.16475436261295176</v>
      </c>
      <c r="AC491" s="1">
        <f t="shared" si="143"/>
        <v>0.11394735626595291</v>
      </c>
      <c r="AD491" s="1">
        <f t="shared" si="143"/>
        <v>3.8632662853303253E-2</v>
      </c>
      <c r="AE491" s="1">
        <f t="shared" si="143"/>
        <v>2.476899509766228E-2</v>
      </c>
      <c r="AF491" s="1">
        <f t="shared" si="143"/>
        <v>9.5680615332184998E-3</v>
      </c>
      <c r="AG491" s="1">
        <f t="shared" si="143"/>
        <v>5.0601334166711608E-3</v>
      </c>
      <c r="AH491" s="1">
        <f t="shared" si="143"/>
        <v>4.6037227597496688E-3</v>
      </c>
    </row>
    <row r="492" spans="1:34" x14ac:dyDescent="0.2">
      <c r="A492">
        <v>6275000</v>
      </c>
      <c r="B492">
        <v>485000</v>
      </c>
      <c r="C492">
        <v>26.285714340209999</v>
      </c>
      <c r="E492">
        <f t="shared" si="134"/>
        <v>97.935403547440387</v>
      </c>
      <c r="F492">
        <f t="shared" si="135"/>
        <v>0</v>
      </c>
      <c r="G492">
        <f t="shared" si="136"/>
        <v>1.042606829990479E-4</v>
      </c>
      <c r="H492">
        <f t="shared" si="137"/>
        <v>1.2081471118116515E-2</v>
      </c>
      <c r="K492" s="1">
        <f t="shared" si="126"/>
        <v>6.2229999999999999</v>
      </c>
      <c r="L492" s="1">
        <f t="shared" si="142"/>
        <v>5.9939999999999998</v>
      </c>
      <c r="M492" s="1">
        <f t="shared" si="142"/>
        <v>4.8959999999999999</v>
      </c>
      <c r="N492" s="1">
        <f t="shared" si="142"/>
        <v>3.577</v>
      </c>
      <c r="O492" s="1">
        <f t="shared" si="142"/>
        <v>1.8220000000000001</v>
      </c>
      <c r="P492" s="1">
        <f t="shared" si="142"/>
        <v>1.0960000000000001</v>
      </c>
      <c r="Q492" s="1">
        <f t="shared" si="142"/>
        <v>0.48664000181579725</v>
      </c>
      <c r="R492" s="1">
        <f t="shared" si="142"/>
        <v>0.285877144367219</v>
      </c>
      <c r="S492" s="1">
        <f t="shared" si="142"/>
        <v>0.17226857248687816</v>
      </c>
      <c r="T492" s="1">
        <f t="shared" si="142"/>
        <v>0.10344571502304134</v>
      </c>
      <c r="U492" s="1">
        <f t="shared" si="142"/>
        <v>6.0960286000824163E-2</v>
      </c>
      <c r="X492" s="1">
        <f t="shared" si="127"/>
        <v>0.49102953068018224</v>
      </c>
      <c r="Y492" s="1">
        <f t="shared" si="143"/>
        <v>0.37967091013139259</v>
      </c>
      <c r="Z492" s="1">
        <f t="shared" si="143"/>
        <v>0.2954657340538831</v>
      </c>
      <c r="AA492" s="1">
        <f t="shared" si="143"/>
        <v>0.22457292802116643</v>
      </c>
      <c r="AB492" s="1">
        <f t="shared" si="143"/>
        <v>0.16475436261295176</v>
      </c>
      <c r="AC492" s="1">
        <f t="shared" si="143"/>
        <v>0.11394735626595291</v>
      </c>
      <c r="AD492" s="1">
        <f t="shared" si="143"/>
        <v>3.8591370479747179E-2</v>
      </c>
      <c r="AE492" s="1">
        <f t="shared" si="143"/>
        <v>2.4764935691377041E-2</v>
      </c>
      <c r="AF492" s="1">
        <f t="shared" si="143"/>
        <v>9.5932054827571941E-3</v>
      </c>
      <c r="AG492" s="1">
        <f t="shared" si="143"/>
        <v>5.0701165193699016E-3</v>
      </c>
      <c r="AH492" s="1">
        <f t="shared" si="143"/>
        <v>4.598375930652967E-3</v>
      </c>
    </row>
    <row r="493" spans="1:34" x14ac:dyDescent="0.2">
      <c r="A493">
        <v>6275000</v>
      </c>
      <c r="B493">
        <v>495000</v>
      </c>
      <c r="C493">
        <v>25.119277172777998</v>
      </c>
      <c r="E493">
        <f t="shared" si="134"/>
        <v>89.125659986336146</v>
      </c>
      <c r="F493">
        <f t="shared" si="135"/>
        <v>0</v>
      </c>
      <c r="G493">
        <f t="shared" si="136"/>
        <v>1.258909417135278E-4</v>
      </c>
      <c r="H493">
        <f t="shared" si="137"/>
        <v>1.3940587954322178E-2</v>
      </c>
      <c r="K493" s="1">
        <f t="shared" si="126"/>
        <v>6.2229999999999999</v>
      </c>
      <c r="L493" s="1">
        <f t="shared" si="142"/>
        <v>5.9939999999999998</v>
      </c>
      <c r="M493" s="1">
        <f t="shared" si="142"/>
        <v>4.8959999999999999</v>
      </c>
      <c r="N493" s="1">
        <f t="shared" si="142"/>
        <v>3.577</v>
      </c>
      <c r="O493" s="1">
        <f t="shared" si="142"/>
        <v>1.8220000000000001</v>
      </c>
      <c r="P493" s="1">
        <f t="shared" si="142"/>
        <v>1.0960000000000001</v>
      </c>
      <c r="Q493" s="1">
        <f t="shared" si="142"/>
        <v>0.447774315396963</v>
      </c>
      <c r="R493" s="1">
        <f t="shared" si="142"/>
        <v>0.25355517045767828</v>
      </c>
      <c r="S493" s="1">
        <f t="shared" si="142"/>
        <v>0.14961636269534873</v>
      </c>
      <c r="T493" s="1">
        <f t="shared" si="142"/>
        <v>8.7663820147686367E-2</v>
      </c>
      <c r="U493" s="1">
        <f t="shared" si="142"/>
        <v>5.4827159374466708E-2</v>
      </c>
      <c r="X493" s="1">
        <f t="shared" si="127"/>
        <v>0.49102953068018224</v>
      </c>
      <c r="Y493" s="1">
        <f t="shared" si="143"/>
        <v>0.37967091013139259</v>
      </c>
      <c r="Z493" s="1">
        <f t="shared" si="143"/>
        <v>0.2954657340538831</v>
      </c>
      <c r="AA493" s="1">
        <f t="shared" si="143"/>
        <v>0.22457292802116643</v>
      </c>
      <c r="AB493" s="1">
        <f t="shared" si="143"/>
        <v>0.16475436261295176</v>
      </c>
      <c r="AC493" s="1">
        <f t="shared" si="143"/>
        <v>0.11394735626595291</v>
      </c>
      <c r="AD493" s="1">
        <f t="shared" si="143"/>
        <v>4.1905651053260662E-2</v>
      </c>
      <c r="AE493" s="1">
        <f t="shared" si="143"/>
        <v>2.6915042922855927E-2</v>
      </c>
      <c r="AF493" s="1">
        <f t="shared" si="143"/>
        <v>1.1276473192083362E-2</v>
      </c>
      <c r="AG493" s="1">
        <f t="shared" si="143"/>
        <v>6.0059580122079192E-3</v>
      </c>
      <c r="AH493" s="1">
        <f t="shared" si="143"/>
        <v>4.9550498681844909E-3</v>
      </c>
    </row>
    <row r="494" spans="1:34" x14ac:dyDescent="0.2">
      <c r="A494">
        <v>6275000</v>
      </c>
      <c r="B494">
        <v>505000</v>
      </c>
      <c r="C494">
        <v>25.5466665649414</v>
      </c>
      <c r="E494">
        <f t="shared" si="134"/>
        <v>80.594188797952413</v>
      </c>
      <c r="F494">
        <f t="shared" si="135"/>
        <v>0</v>
      </c>
      <c r="G494">
        <f t="shared" si="136"/>
        <v>1.5395455519065957E-4</v>
      </c>
      <c r="H494">
        <f t="shared" si="137"/>
        <v>1.7338289630104461E-2</v>
      </c>
      <c r="K494" s="1">
        <f t="shared" ref="K494:K557" si="144">K$2+K$3*$C494</f>
        <v>6.2229999999999999</v>
      </c>
      <c r="L494" s="1">
        <f t="shared" ref="L494:U503" si="145">L$2+L$3*$C494</f>
        <v>5.9939999999999998</v>
      </c>
      <c r="M494" s="1">
        <f t="shared" si="145"/>
        <v>4.8959999999999999</v>
      </c>
      <c r="N494" s="1">
        <f t="shared" si="145"/>
        <v>3.577</v>
      </c>
      <c r="O494" s="1">
        <f t="shared" si="145"/>
        <v>1.8220000000000001</v>
      </c>
      <c r="P494" s="1">
        <f t="shared" si="145"/>
        <v>1.0960000000000001</v>
      </c>
      <c r="Q494" s="1">
        <f t="shared" si="145"/>
        <v>0.46201492994384752</v>
      </c>
      <c r="R494" s="1">
        <f t="shared" si="145"/>
        <v>0.26539813051452621</v>
      </c>
      <c r="S494" s="1">
        <f t="shared" si="145"/>
        <v>0.15791626469116199</v>
      </c>
      <c r="T494" s="1">
        <f t="shared" si="145"/>
        <v>9.3446398623657168E-2</v>
      </c>
      <c r="U494" s="1">
        <f t="shared" si="145"/>
        <v>5.7074372798461878E-2</v>
      </c>
      <c r="X494" s="1">
        <f t="shared" ref="X494:X557" si="146">SQRT(X$2+2*X$3*$C494+X$4*$C494^2+X$5)</f>
        <v>0.49102953068018224</v>
      </c>
      <c r="Y494" s="1">
        <f t="shared" ref="Y494:AH503" si="147">SQRT(Y$2+2*Y$3*$C494+Y$4*$C494^2+Y$5)</f>
        <v>0.37967091013139259</v>
      </c>
      <c r="Z494" s="1">
        <f t="shared" si="147"/>
        <v>0.2954657340538831</v>
      </c>
      <c r="AA494" s="1">
        <f t="shared" si="147"/>
        <v>0.22457292802116643</v>
      </c>
      <c r="AB494" s="1">
        <f t="shared" si="147"/>
        <v>0.16475436261295176</v>
      </c>
      <c r="AC494" s="1">
        <f t="shared" si="147"/>
        <v>0.11394735626595291</v>
      </c>
      <c r="AD494" s="1">
        <f t="shared" si="147"/>
        <v>4.0081924017036107E-2</v>
      </c>
      <c r="AE494" s="1">
        <f t="shared" si="147"/>
        <v>2.5748187306093916E-2</v>
      </c>
      <c r="AF494" s="1">
        <f t="shared" si="147"/>
        <v>1.0398612819526783E-2</v>
      </c>
      <c r="AG494" s="1">
        <f t="shared" si="147"/>
        <v>5.5160715832497202E-3</v>
      </c>
      <c r="AH494" s="1">
        <f t="shared" si="147"/>
        <v>4.7577927664621145E-3</v>
      </c>
    </row>
    <row r="495" spans="1:34" x14ac:dyDescent="0.2">
      <c r="A495">
        <v>6275000</v>
      </c>
      <c r="B495">
        <v>515000</v>
      </c>
      <c r="C495">
        <v>25.149999946355798</v>
      </c>
      <c r="E495">
        <f t="shared" si="134"/>
        <v>72.43937650201029</v>
      </c>
      <c r="F495">
        <f t="shared" si="135"/>
        <v>0</v>
      </c>
      <c r="G495">
        <f t="shared" si="136"/>
        <v>1.9056827059622973E-4</v>
      </c>
      <c r="H495">
        <f t="shared" si="137"/>
        <v>2.1128470127379662E-2</v>
      </c>
      <c r="K495" s="1">
        <f t="shared" si="144"/>
        <v>6.2229999999999999</v>
      </c>
      <c r="L495" s="1">
        <f t="shared" si="145"/>
        <v>5.9939999999999998</v>
      </c>
      <c r="M495" s="1">
        <f t="shared" si="145"/>
        <v>4.8959999999999999</v>
      </c>
      <c r="N495" s="1">
        <f t="shared" si="145"/>
        <v>3.577</v>
      </c>
      <c r="O495" s="1">
        <f t="shared" si="145"/>
        <v>1.8220000000000001</v>
      </c>
      <c r="P495" s="1">
        <f t="shared" si="145"/>
        <v>1.0960000000000001</v>
      </c>
      <c r="Q495" s="1">
        <f t="shared" si="145"/>
        <v>0.44879799821257527</v>
      </c>
      <c r="R495" s="1">
        <f t="shared" si="145"/>
        <v>0.25440649851351915</v>
      </c>
      <c r="S495" s="1">
        <f t="shared" si="145"/>
        <v>0.15021299895822959</v>
      </c>
      <c r="T495" s="1">
        <f t="shared" si="145"/>
        <v>8.8079499274194006E-2</v>
      </c>
      <c r="U495" s="1">
        <f t="shared" si="145"/>
        <v>5.498869971793878E-2</v>
      </c>
      <c r="X495" s="1">
        <f t="shared" si="146"/>
        <v>0.49102953068018224</v>
      </c>
      <c r="Y495" s="1">
        <f t="shared" si="147"/>
        <v>0.37967091013139259</v>
      </c>
      <c r="Z495" s="1">
        <f t="shared" si="147"/>
        <v>0.2954657340538831</v>
      </c>
      <c r="AA495" s="1">
        <f t="shared" si="147"/>
        <v>0.22457292802116643</v>
      </c>
      <c r="AB495" s="1">
        <f t="shared" si="147"/>
        <v>0.16475436261295176</v>
      </c>
      <c r="AC495" s="1">
        <f t="shared" si="147"/>
        <v>0.11394735626595291</v>
      </c>
      <c r="AD495" s="1">
        <f t="shared" si="147"/>
        <v>4.1753296540333378E-2</v>
      </c>
      <c r="AE495" s="1">
        <f t="shared" si="147"/>
        <v>2.6817944253834235E-2</v>
      </c>
      <c r="AF495" s="1">
        <f t="shared" si="147"/>
        <v>1.1205067057848675E-2</v>
      </c>
      <c r="AG495" s="1">
        <f t="shared" si="147"/>
        <v>5.9661156394453579E-3</v>
      </c>
      <c r="AH495" s="1">
        <f t="shared" si="147"/>
        <v>4.9385263775704709E-3</v>
      </c>
    </row>
    <row r="496" spans="1:34" x14ac:dyDescent="0.2">
      <c r="A496">
        <v>6275000</v>
      </c>
      <c r="B496">
        <v>525000</v>
      </c>
      <c r="C496">
        <v>25.279104403595401</v>
      </c>
      <c r="E496">
        <f t="shared" si="134"/>
        <v>64.803574500177064</v>
      </c>
      <c r="F496">
        <f t="shared" si="135"/>
        <v>0</v>
      </c>
      <c r="G496">
        <f t="shared" si="136"/>
        <v>2.38123400836463E-4</v>
      </c>
      <c r="H496">
        <f t="shared" si="137"/>
        <v>2.6536474883768167E-2</v>
      </c>
      <c r="K496" s="1">
        <f t="shared" si="144"/>
        <v>6.2229999999999999</v>
      </c>
      <c r="L496" s="1">
        <f t="shared" si="145"/>
        <v>5.9939999999999998</v>
      </c>
      <c r="M496" s="1">
        <f t="shared" si="145"/>
        <v>4.8959999999999999</v>
      </c>
      <c r="N496" s="1">
        <f t="shared" si="145"/>
        <v>3.577</v>
      </c>
      <c r="O496" s="1">
        <f t="shared" si="145"/>
        <v>1.8220000000000001</v>
      </c>
      <c r="P496" s="1">
        <f t="shared" si="145"/>
        <v>1.0960000000000001</v>
      </c>
      <c r="Q496" s="1">
        <f t="shared" si="145"/>
        <v>0.45309975872779884</v>
      </c>
      <c r="R496" s="1">
        <f t="shared" si="145"/>
        <v>0.25798398302362857</v>
      </c>
      <c r="S496" s="1">
        <f t="shared" si="145"/>
        <v>0.15272020751782267</v>
      </c>
      <c r="T496" s="1">
        <f t="shared" si="145"/>
        <v>8.9826282580645789E-2</v>
      </c>
      <c r="U496" s="1">
        <f t="shared" si="145"/>
        <v>5.5667530954104608E-2</v>
      </c>
      <c r="X496" s="1">
        <f t="shared" si="146"/>
        <v>0.49102953068018224</v>
      </c>
      <c r="Y496" s="1">
        <f t="shared" si="147"/>
        <v>0.37967091013139259</v>
      </c>
      <c r="Z496" s="1">
        <f t="shared" si="147"/>
        <v>0.2954657340538831</v>
      </c>
      <c r="AA496" s="1">
        <f t="shared" si="147"/>
        <v>0.22457292802116643</v>
      </c>
      <c r="AB496" s="1">
        <f t="shared" si="147"/>
        <v>0.16475436261295176</v>
      </c>
      <c r="AC496" s="1">
        <f t="shared" si="147"/>
        <v>0.11394735626595291</v>
      </c>
      <c r="AD496" s="1">
        <f t="shared" si="147"/>
        <v>4.1148010508314202E-2</v>
      </c>
      <c r="AE496" s="1">
        <f t="shared" si="147"/>
        <v>2.643164791073466E-2</v>
      </c>
      <c r="AF496" s="1">
        <f t="shared" si="147"/>
        <v>1.0918321919079828E-2</v>
      </c>
      <c r="AG496" s="1">
        <f t="shared" si="147"/>
        <v>5.8060928187437929E-3</v>
      </c>
      <c r="AH496" s="1">
        <f t="shared" si="147"/>
        <v>4.8729535413680677E-3</v>
      </c>
    </row>
    <row r="497" spans="1:34" x14ac:dyDescent="0.2">
      <c r="A497">
        <v>6275000</v>
      </c>
      <c r="B497">
        <v>535000</v>
      </c>
      <c r="C497">
        <v>26.065384571368899</v>
      </c>
      <c r="E497">
        <f t="shared" si="134"/>
        <v>57.892514783864762</v>
      </c>
      <c r="F497">
        <f t="shared" si="135"/>
        <v>0</v>
      </c>
      <c r="G497">
        <f t="shared" si="136"/>
        <v>2.9837001048079565E-4</v>
      </c>
      <c r="H497">
        <f t="shared" si="137"/>
        <v>3.4284575534828159E-2</v>
      </c>
      <c r="K497" s="1">
        <f t="shared" si="144"/>
        <v>6.2229999999999999</v>
      </c>
      <c r="L497" s="1">
        <f t="shared" si="145"/>
        <v>5.9939999999999998</v>
      </c>
      <c r="M497" s="1">
        <f t="shared" si="145"/>
        <v>4.8959999999999999</v>
      </c>
      <c r="N497" s="1">
        <f t="shared" si="145"/>
        <v>3.577</v>
      </c>
      <c r="O497" s="1">
        <f t="shared" si="145"/>
        <v>1.8220000000000001</v>
      </c>
      <c r="P497" s="1">
        <f t="shared" si="145"/>
        <v>1.0960000000000001</v>
      </c>
      <c r="Q497" s="1">
        <f t="shared" si="145"/>
        <v>0.47929861391801176</v>
      </c>
      <c r="R497" s="1">
        <f t="shared" si="145"/>
        <v>0.27977180647263211</v>
      </c>
      <c r="S497" s="1">
        <f t="shared" si="145"/>
        <v>0.16798976837598406</v>
      </c>
      <c r="T497" s="1">
        <f t="shared" si="145"/>
        <v>0.10046465325062121</v>
      </c>
      <c r="U497" s="1">
        <f t="shared" si="145"/>
        <v>5.9801792076257673E-2</v>
      </c>
      <c r="X497" s="1">
        <f t="shared" si="146"/>
        <v>0.49102953068018224</v>
      </c>
      <c r="Y497" s="1">
        <f t="shared" si="147"/>
        <v>0.37967091013139259</v>
      </c>
      <c r="Z497" s="1">
        <f t="shared" si="147"/>
        <v>0.2954657340538831</v>
      </c>
      <c r="AA497" s="1">
        <f t="shared" si="147"/>
        <v>0.22457292802116643</v>
      </c>
      <c r="AB497" s="1">
        <f t="shared" si="147"/>
        <v>0.16475436261295176</v>
      </c>
      <c r="AC497" s="1">
        <f t="shared" si="147"/>
        <v>0.11394735626595291</v>
      </c>
      <c r="AD497" s="1">
        <f t="shared" si="147"/>
        <v>3.8801059779838075E-2</v>
      </c>
      <c r="AE497" s="1">
        <f t="shared" si="147"/>
        <v>2.4911966003764684E-2</v>
      </c>
      <c r="AF497" s="1">
        <f t="shared" si="147"/>
        <v>9.7263765225906462E-3</v>
      </c>
      <c r="AG497" s="1">
        <f t="shared" si="147"/>
        <v>5.1425084073028326E-3</v>
      </c>
      <c r="AH497" s="1">
        <f t="shared" si="147"/>
        <v>4.6204148567691936E-3</v>
      </c>
    </row>
    <row r="498" spans="1:34" x14ac:dyDescent="0.2">
      <c r="A498">
        <v>6275000</v>
      </c>
      <c r="B498">
        <v>545000</v>
      </c>
      <c r="C498">
        <v>25.371698199578098</v>
      </c>
      <c r="E498">
        <f t="shared" si="134"/>
        <v>51.995992807138514</v>
      </c>
      <c r="F498">
        <f t="shared" si="135"/>
        <v>0</v>
      </c>
      <c r="G498">
        <f t="shared" si="136"/>
        <v>3.6987948987410291E-4</v>
      </c>
      <c r="H498">
        <f t="shared" si="137"/>
        <v>4.1370355919120715E-2</v>
      </c>
      <c r="K498" s="1">
        <f t="shared" si="144"/>
        <v>6.2229999999999999</v>
      </c>
      <c r="L498" s="1">
        <f t="shared" si="145"/>
        <v>5.9939999999999998</v>
      </c>
      <c r="M498" s="1">
        <f t="shared" si="145"/>
        <v>4.8959999999999999</v>
      </c>
      <c r="N498" s="1">
        <f t="shared" si="145"/>
        <v>3.577</v>
      </c>
      <c r="O498" s="1">
        <f t="shared" si="145"/>
        <v>1.8220000000000001</v>
      </c>
      <c r="P498" s="1">
        <f t="shared" si="145"/>
        <v>1.0960000000000001</v>
      </c>
      <c r="Q498" s="1">
        <f t="shared" si="145"/>
        <v>0.45618498400994234</v>
      </c>
      <c r="R498" s="1">
        <f t="shared" si="145"/>
        <v>0.26054975711030903</v>
      </c>
      <c r="S498" s="1">
        <f t="shared" si="145"/>
        <v>0.15451837903580667</v>
      </c>
      <c r="T498" s="1">
        <f t="shared" si="145"/>
        <v>9.107907664029169E-2</v>
      </c>
      <c r="U498" s="1">
        <f t="shared" si="145"/>
        <v>5.6154389133381624E-2</v>
      </c>
      <c r="X498" s="1">
        <f t="shared" si="146"/>
        <v>0.49102953068018224</v>
      </c>
      <c r="Y498" s="1">
        <f t="shared" si="147"/>
        <v>0.37967091013139259</v>
      </c>
      <c r="Z498" s="1">
        <f t="shared" si="147"/>
        <v>0.2954657340538831</v>
      </c>
      <c r="AA498" s="1">
        <f t="shared" si="147"/>
        <v>0.22457292802116643</v>
      </c>
      <c r="AB498" s="1">
        <f t="shared" si="147"/>
        <v>0.16475436261295176</v>
      </c>
      <c r="AC498" s="1">
        <f t="shared" si="147"/>
        <v>0.11394735626595291</v>
      </c>
      <c r="AD498" s="1">
        <f t="shared" si="147"/>
        <v>4.0749661064797764E-2</v>
      </c>
      <c r="AE498" s="1">
        <f t="shared" si="147"/>
        <v>2.6176836366139655E-2</v>
      </c>
      <c r="AF498" s="1">
        <f t="shared" si="147"/>
        <v>1.0726606321868662E-2</v>
      </c>
      <c r="AG498" s="1">
        <f t="shared" si="147"/>
        <v>5.699091289468057E-3</v>
      </c>
      <c r="AH498" s="1">
        <f t="shared" si="147"/>
        <v>4.8298683974774608E-3</v>
      </c>
    </row>
    <row r="499" spans="1:34" x14ac:dyDescent="0.2">
      <c r="A499">
        <v>6275000</v>
      </c>
      <c r="B499">
        <v>555000</v>
      </c>
      <c r="C499">
        <v>26.5619999313355</v>
      </c>
      <c r="E499">
        <f t="shared" si="134"/>
        <v>47.493402362854567</v>
      </c>
      <c r="F499">
        <f t="shared" si="135"/>
        <v>0</v>
      </c>
      <c r="G499">
        <f t="shared" si="136"/>
        <v>4.4333644460347894E-4</v>
      </c>
      <c r="H499">
        <f t="shared" si="137"/>
        <v>5.1912706995698402E-2</v>
      </c>
      <c r="K499" s="1">
        <f t="shared" si="144"/>
        <v>6.2229999999999999</v>
      </c>
      <c r="L499" s="1">
        <f t="shared" si="145"/>
        <v>5.9939999999999998</v>
      </c>
      <c r="M499" s="1">
        <f t="shared" si="145"/>
        <v>4.8959999999999999</v>
      </c>
      <c r="N499" s="1">
        <f t="shared" si="145"/>
        <v>3.577</v>
      </c>
      <c r="O499" s="1">
        <f t="shared" si="145"/>
        <v>1.8220000000000001</v>
      </c>
      <c r="P499" s="1">
        <f t="shared" si="145"/>
        <v>1.0960000000000001</v>
      </c>
      <c r="Q499" s="1">
        <f t="shared" si="145"/>
        <v>0.49584583771209889</v>
      </c>
      <c r="R499" s="1">
        <f t="shared" si="145"/>
        <v>0.2935330180973067</v>
      </c>
      <c r="S499" s="1">
        <f t="shared" si="145"/>
        <v>0.17763403866653543</v>
      </c>
      <c r="T499" s="1">
        <f t="shared" si="145"/>
        <v>0.10718385907096933</v>
      </c>
      <c r="U499" s="1">
        <f t="shared" si="145"/>
        <v>6.2412995638962035E-2</v>
      </c>
      <c r="X499" s="1">
        <f t="shared" si="146"/>
        <v>0.49102953068018224</v>
      </c>
      <c r="Y499" s="1">
        <f t="shared" si="147"/>
        <v>0.37967091013139259</v>
      </c>
      <c r="Z499" s="1">
        <f t="shared" si="147"/>
        <v>0.2954657340538831</v>
      </c>
      <c r="AA499" s="1">
        <f t="shared" si="147"/>
        <v>0.22457292802116643</v>
      </c>
      <c r="AB499" s="1">
        <f t="shared" si="147"/>
        <v>0.16475436261295176</v>
      </c>
      <c r="AC499" s="1">
        <f t="shared" si="147"/>
        <v>0.11394735626595291</v>
      </c>
      <c r="AD499" s="1">
        <f t="shared" si="147"/>
        <v>3.8619068191233841E-2</v>
      </c>
      <c r="AE499" s="1">
        <f t="shared" si="147"/>
        <v>2.4761881135974835E-2</v>
      </c>
      <c r="AF499" s="1">
        <f t="shared" si="147"/>
        <v>9.564390170180976E-3</v>
      </c>
      <c r="AG499" s="1">
        <f t="shared" si="147"/>
        <v>5.0577789536662924E-3</v>
      </c>
      <c r="AH499" s="1">
        <f t="shared" si="147"/>
        <v>4.6021962499635779E-3</v>
      </c>
    </row>
    <row r="500" spans="1:34" x14ac:dyDescent="0.2">
      <c r="A500">
        <v>6275000</v>
      </c>
      <c r="B500">
        <v>565000</v>
      </c>
      <c r="C500">
        <v>27.077272646354899</v>
      </c>
      <c r="E500">
        <f t="shared" si="134"/>
        <v>44.806955576115634</v>
      </c>
      <c r="F500">
        <f t="shared" si="135"/>
        <v>0</v>
      </c>
      <c r="G500">
        <f t="shared" si="136"/>
        <v>4.9809149569000335E-4</v>
      </c>
      <c r="H500">
        <f t="shared" si="137"/>
        <v>5.9455702545770428E-2</v>
      </c>
      <c r="K500" s="1">
        <f t="shared" si="144"/>
        <v>6.2229999999999999</v>
      </c>
      <c r="L500" s="1">
        <f t="shared" si="145"/>
        <v>5.9939999999999998</v>
      </c>
      <c r="M500" s="1">
        <f t="shared" si="145"/>
        <v>4.8959999999999999</v>
      </c>
      <c r="N500" s="1">
        <f t="shared" si="145"/>
        <v>3.577</v>
      </c>
      <c r="O500" s="1">
        <f t="shared" si="145"/>
        <v>1.8220000000000001</v>
      </c>
      <c r="P500" s="1">
        <f t="shared" si="145"/>
        <v>1.0960000000000001</v>
      </c>
      <c r="Q500" s="1">
        <f t="shared" si="145"/>
        <v>0.51301472457654529</v>
      </c>
      <c r="R500" s="1">
        <f t="shared" si="145"/>
        <v>0.30781122503049418</v>
      </c>
      <c r="S500" s="1">
        <f t="shared" si="145"/>
        <v>0.1876406347922121</v>
      </c>
      <c r="T500" s="1">
        <f t="shared" si="145"/>
        <v>0.11415549890518184</v>
      </c>
      <c r="U500" s="1">
        <f t="shared" si="145"/>
        <v>6.512229957453404E-2</v>
      </c>
      <c r="X500" s="1">
        <f t="shared" si="146"/>
        <v>0.49102953068018224</v>
      </c>
      <c r="Y500" s="1">
        <f t="shared" si="147"/>
        <v>0.37967091013139259</v>
      </c>
      <c r="Z500" s="1">
        <f t="shared" si="147"/>
        <v>0.2954657340538831</v>
      </c>
      <c r="AA500" s="1">
        <f t="shared" si="147"/>
        <v>0.22457292802116643</v>
      </c>
      <c r="AB500" s="1">
        <f t="shared" si="147"/>
        <v>0.16475436261295176</v>
      </c>
      <c r="AC500" s="1">
        <f t="shared" si="147"/>
        <v>0.11394735626595291</v>
      </c>
      <c r="AD500" s="1">
        <f t="shared" si="147"/>
        <v>3.9525567159936097E-2</v>
      </c>
      <c r="AE500" s="1">
        <f t="shared" si="147"/>
        <v>2.5291207483102107E-2</v>
      </c>
      <c r="AF500" s="1">
        <f t="shared" si="147"/>
        <v>9.9195450672074637E-3</v>
      </c>
      <c r="AG500" s="1">
        <f t="shared" si="147"/>
        <v>5.2661644616755357E-3</v>
      </c>
      <c r="AH500" s="1">
        <f t="shared" si="147"/>
        <v>4.7018708376243348E-3</v>
      </c>
    </row>
    <row r="501" spans="1:34" x14ac:dyDescent="0.2">
      <c r="A501">
        <v>6275000</v>
      </c>
      <c r="B501">
        <v>575000</v>
      </c>
      <c r="C501">
        <v>28.068181702584901</v>
      </c>
      <c r="E501">
        <f t="shared" si="134"/>
        <v>44.268535869170101</v>
      </c>
      <c r="F501">
        <f t="shared" si="135"/>
        <v>0</v>
      </c>
      <c r="G501">
        <f t="shared" si="136"/>
        <v>5.1028133510261624E-4</v>
      </c>
      <c r="H501">
        <f t="shared" si="137"/>
        <v>6.3139833594771919E-2</v>
      </c>
      <c r="K501" s="1">
        <f t="shared" si="144"/>
        <v>6.2229999999999999</v>
      </c>
      <c r="L501" s="1">
        <f t="shared" si="145"/>
        <v>5.9939999999999998</v>
      </c>
      <c r="M501" s="1">
        <f t="shared" si="145"/>
        <v>4.8959999999999999</v>
      </c>
      <c r="N501" s="1">
        <f t="shared" si="145"/>
        <v>3.577</v>
      </c>
      <c r="O501" s="1">
        <f t="shared" si="145"/>
        <v>1.8220000000000001</v>
      </c>
      <c r="P501" s="1">
        <f t="shared" si="145"/>
        <v>1.0960000000000001</v>
      </c>
      <c r="Q501" s="1">
        <f t="shared" si="145"/>
        <v>0.54603181433012904</v>
      </c>
      <c r="R501" s="1">
        <f t="shared" si="145"/>
        <v>0.33526931497862755</v>
      </c>
      <c r="S501" s="1">
        <f t="shared" si="145"/>
        <v>0.20688408866419877</v>
      </c>
      <c r="T501" s="1">
        <f t="shared" si="145"/>
        <v>0.12756249843597373</v>
      </c>
      <c r="U501" s="1">
        <f t="shared" si="145"/>
        <v>7.0332499392191397E-2</v>
      </c>
      <c r="X501" s="1">
        <f t="shared" si="146"/>
        <v>0.49102953068018224</v>
      </c>
      <c r="Y501" s="1">
        <f t="shared" si="147"/>
        <v>0.37967091013139259</v>
      </c>
      <c r="Z501" s="1">
        <f t="shared" si="147"/>
        <v>0.2954657340538831</v>
      </c>
      <c r="AA501" s="1">
        <f t="shared" si="147"/>
        <v>0.22457292802116643</v>
      </c>
      <c r="AB501" s="1">
        <f t="shared" si="147"/>
        <v>0.16475436261295176</v>
      </c>
      <c r="AC501" s="1">
        <f t="shared" si="147"/>
        <v>0.11394735626595291</v>
      </c>
      <c r="AD501" s="1">
        <f t="shared" si="147"/>
        <v>4.4080794163332701E-2</v>
      </c>
      <c r="AE501" s="1">
        <f t="shared" si="147"/>
        <v>2.8081629110405591E-2</v>
      </c>
      <c r="AF501" s="1">
        <f t="shared" si="147"/>
        <v>1.1865636284383127E-2</v>
      </c>
      <c r="AG501" s="1">
        <f t="shared" si="147"/>
        <v>6.3714057198084135E-3</v>
      </c>
      <c r="AH501" s="1">
        <f t="shared" si="147"/>
        <v>5.2004461534004183E-3</v>
      </c>
    </row>
    <row r="502" spans="1:34" x14ac:dyDescent="0.2">
      <c r="A502">
        <v>6275000</v>
      </c>
      <c r="B502">
        <v>585000</v>
      </c>
      <c r="C502">
        <v>28.7035713876997</v>
      </c>
      <c r="E502">
        <f t="shared" si="134"/>
        <v>45.953707880866375</v>
      </c>
      <c r="F502">
        <f t="shared" si="135"/>
        <v>0</v>
      </c>
      <c r="G502">
        <f t="shared" si="136"/>
        <v>4.7354241169054832E-4</v>
      </c>
      <c r="H502">
        <f t="shared" si="137"/>
        <v>5.99203426940077E-2</v>
      </c>
      <c r="K502" s="1">
        <f t="shared" si="144"/>
        <v>6.2229999999999999</v>
      </c>
      <c r="L502" s="1">
        <f t="shared" si="145"/>
        <v>5.9939999999999998</v>
      </c>
      <c r="M502" s="1">
        <f t="shared" si="145"/>
        <v>4.8959999999999999</v>
      </c>
      <c r="N502" s="1">
        <f t="shared" si="145"/>
        <v>3.577</v>
      </c>
      <c r="O502" s="1">
        <f t="shared" si="145"/>
        <v>1.8220000000000001</v>
      </c>
      <c r="P502" s="1">
        <f t="shared" si="145"/>
        <v>1.0960000000000001</v>
      </c>
      <c r="Q502" s="1">
        <f t="shared" si="145"/>
        <v>0.56720299863815404</v>
      </c>
      <c r="R502" s="1">
        <f t="shared" si="145"/>
        <v>0.35287596315315861</v>
      </c>
      <c r="S502" s="1">
        <f t="shared" si="145"/>
        <v>0.21922335634912821</v>
      </c>
      <c r="T502" s="1">
        <f t="shared" si="145"/>
        <v>0.13615932087557697</v>
      </c>
      <c r="U502" s="1">
        <f t="shared" si="145"/>
        <v>7.3673378356525002E-2</v>
      </c>
      <c r="X502" s="1">
        <f t="shared" si="146"/>
        <v>0.49102953068018224</v>
      </c>
      <c r="Y502" s="1">
        <f t="shared" si="147"/>
        <v>0.37967091013139259</v>
      </c>
      <c r="Z502" s="1">
        <f t="shared" si="147"/>
        <v>0.2954657340538831</v>
      </c>
      <c r="AA502" s="1">
        <f t="shared" si="147"/>
        <v>0.22457292802116643</v>
      </c>
      <c r="AB502" s="1">
        <f t="shared" si="147"/>
        <v>0.16475436261295176</v>
      </c>
      <c r="AC502" s="1">
        <f t="shared" si="147"/>
        <v>0.11394735626595291</v>
      </c>
      <c r="AD502" s="1">
        <f t="shared" si="147"/>
        <v>4.854570441187013E-2</v>
      </c>
      <c r="AE502" s="1">
        <f t="shared" si="147"/>
        <v>3.0853115207673618E-2</v>
      </c>
      <c r="AF502" s="1">
        <f t="shared" si="147"/>
        <v>1.3715614487178339E-2</v>
      </c>
      <c r="AG502" s="1">
        <f t="shared" si="147"/>
        <v>7.4083225831087412E-3</v>
      </c>
      <c r="AH502" s="1">
        <f t="shared" si="147"/>
        <v>5.6915555351514076E-3</v>
      </c>
    </row>
    <row r="503" spans="1:34" x14ac:dyDescent="0.2">
      <c r="A503">
        <v>6285000</v>
      </c>
      <c r="B503">
        <v>455000</v>
      </c>
      <c r="C503">
        <v>25.552380970546199</v>
      </c>
      <c r="E503">
        <f t="shared" si="134"/>
        <v>129.30221679460874</v>
      </c>
      <c r="F503">
        <f t="shared" si="135"/>
        <v>0</v>
      </c>
      <c r="G503">
        <f t="shared" si="136"/>
        <v>5.981196338397636E-5</v>
      </c>
      <c r="H503">
        <f t="shared" si="137"/>
        <v>6.7375019390959303E-3</v>
      </c>
      <c r="K503" s="1">
        <f t="shared" si="144"/>
        <v>6.2229999999999999</v>
      </c>
      <c r="L503" s="1">
        <f t="shared" si="145"/>
        <v>5.9939999999999998</v>
      </c>
      <c r="M503" s="1">
        <f t="shared" si="145"/>
        <v>4.8959999999999999</v>
      </c>
      <c r="N503" s="1">
        <f t="shared" si="145"/>
        <v>3.577</v>
      </c>
      <c r="O503" s="1">
        <f t="shared" si="145"/>
        <v>1.8220000000000001</v>
      </c>
      <c r="P503" s="1">
        <f t="shared" si="145"/>
        <v>1.0960000000000001</v>
      </c>
      <c r="Q503" s="1">
        <f t="shared" si="145"/>
        <v>0.46220533393859942</v>
      </c>
      <c r="R503" s="1">
        <f t="shared" si="145"/>
        <v>0.26555647669383509</v>
      </c>
      <c r="S503" s="1">
        <f t="shared" si="145"/>
        <v>0.1580272384480072</v>
      </c>
      <c r="T503" s="1">
        <f t="shared" si="145"/>
        <v>9.352371453149011E-2</v>
      </c>
      <c r="U503" s="1">
        <f t="shared" si="145"/>
        <v>5.7104419143131899E-2</v>
      </c>
      <c r="X503" s="1">
        <f t="shared" si="146"/>
        <v>0.49102953068018224</v>
      </c>
      <c r="Y503" s="1">
        <f t="shared" si="147"/>
        <v>0.37967091013139259</v>
      </c>
      <c r="Z503" s="1">
        <f t="shared" si="147"/>
        <v>0.2954657340538831</v>
      </c>
      <c r="AA503" s="1">
        <f t="shared" si="147"/>
        <v>0.22457292802116643</v>
      </c>
      <c r="AB503" s="1">
        <f t="shared" si="147"/>
        <v>0.16475436261295176</v>
      </c>
      <c r="AC503" s="1">
        <f t="shared" si="147"/>
        <v>0.11394735626595291</v>
      </c>
      <c r="AD503" s="1">
        <f t="shared" si="147"/>
        <v>4.0062040373045942E-2</v>
      </c>
      <c r="AE503" s="1">
        <f t="shared" si="147"/>
        <v>2.5735384337168678E-2</v>
      </c>
      <c r="AF503" s="1">
        <f t="shared" si="147"/>
        <v>1.0388694591253887E-2</v>
      </c>
      <c r="AG503" s="1">
        <f t="shared" si="147"/>
        <v>5.5105394122489581E-3</v>
      </c>
      <c r="AH503" s="1">
        <f t="shared" si="147"/>
        <v>4.7556497612801863E-3</v>
      </c>
    </row>
    <row r="504" spans="1:34" x14ac:dyDescent="0.2">
      <c r="A504">
        <v>6285000</v>
      </c>
      <c r="B504">
        <v>465000</v>
      </c>
      <c r="C504">
        <v>25.6666667801993</v>
      </c>
      <c r="E504">
        <f t="shared" si="134"/>
        <v>120.29589879958502</v>
      </c>
      <c r="F504">
        <f t="shared" si="135"/>
        <v>0</v>
      </c>
      <c r="G504">
        <f t="shared" si="136"/>
        <v>6.9103231556041992E-5</v>
      </c>
      <c r="H504">
        <f t="shared" si="137"/>
        <v>7.8189295514494925E-3</v>
      </c>
      <c r="K504" s="1">
        <f t="shared" si="144"/>
        <v>6.2229999999999999</v>
      </c>
      <c r="L504" s="1">
        <f t="shared" ref="L504:U513" si="148">L$2+L$3*$C504</f>
        <v>5.9939999999999998</v>
      </c>
      <c r="M504" s="1">
        <f t="shared" si="148"/>
        <v>4.8959999999999999</v>
      </c>
      <c r="N504" s="1">
        <f t="shared" si="148"/>
        <v>3.577</v>
      </c>
      <c r="O504" s="1">
        <f t="shared" si="148"/>
        <v>1.8220000000000001</v>
      </c>
      <c r="P504" s="1">
        <f t="shared" si="148"/>
        <v>1.0960000000000001</v>
      </c>
      <c r="Q504" s="1">
        <f t="shared" si="148"/>
        <v>0.46601333711624071</v>
      </c>
      <c r="R504" s="1">
        <f t="shared" si="148"/>
        <v>0.26872333647932256</v>
      </c>
      <c r="S504" s="1">
        <f t="shared" si="148"/>
        <v>0.16024666887147038</v>
      </c>
      <c r="T504" s="1">
        <f t="shared" si="148"/>
        <v>9.5070001536096571E-2</v>
      </c>
      <c r="U504" s="1">
        <f t="shared" si="148"/>
        <v>5.7705333930287914E-2</v>
      </c>
      <c r="X504" s="1">
        <f t="shared" si="146"/>
        <v>0.49102953068018224</v>
      </c>
      <c r="Y504" s="1">
        <f t="shared" ref="Y504:AH513" si="149">SQRT(Y$2+2*Y$3*$C504+Y$4*$C504^2+Y$5)</f>
        <v>0.37967091013139259</v>
      </c>
      <c r="Z504" s="1">
        <f t="shared" si="149"/>
        <v>0.2954657340538831</v>
      </c>
      <c r="AA504" s="1">
        <f t="shared" si="149"/>
        <v>0.22457292802116643</v>
      </c>
      <c r="AB504" s="1">
        <f t="shared" si="149"/>
        <v>0.16475436261295176</v>
      </c>
      <c r="AC504" s="1">
        <f t="shared" si="149"/>
        <v>0.11394735626595291</v>
      </c>
      <c r="AD504" s="1">
        <f t="shared" si="149"/>
        <v>3.969060867691053E-2</v>
      </c>
      <c r="AE504" s="1">
        <f t="shared" si="149"/>
        <v>2.5495642106609213E-2</v>
      </c>
      <c r="AF504" s="1">
        <f t="shared" si="149"/>
        <v>1.0201415848356462E-2</v>
      </c>
      <c r="AG504" s="1">
        <f t="shared" si="149"/>
        <v>5.4061281122225443E-3</v>
      </c>
      <c r="AH504" s="1">
        <f t="shared" si="149"/>
        <v>4.7156594550069354E-3</v>
      </c>
    </row>
    <row r="505" spans="1:34" x14ac:dyDescent="0.2">
      <c r="A505">
        <v>6285000</v>
      </c>
      <c r="B505">
        <v>475000</v>
      </c>
      <c r="C505">
        <v>25.869791686534899</v>
      </c>
      <c r="E505">
        <f t="shared" si="134"/>
        <v>111.45915515559948</v>
      </c>
      <c r="F505">
        <f t="shared" si="135"/>
        <v>0</v>
      </c>
      <c r="G505">
        <f t="shared" si="136"/>
        <v>8.0494926157362911E-5</v>
      </c>
      <c r="H505">
        <f t="shared" si="137"/>
        <v>9.1799625280375285E-3</v>
      </c>
      <c r="K505" s="1">
        <f t="shared" si="144"/>
        <v>6.2229999999999999</v>
      </c>
      <c r="L505" s="1">
        <f t="shared" si="148"/>
        <v>5.9939999999999998</v>
      </c>
      <c r="M505" s="1">
        <f t="shared" si="148"/>
        <v>4.8959999999999999</v>
      </c>
      <c r="N505" s="1">
        <f t="shared" si="148"/>
        <v>3.577</v>
      </c>
      <c r="O505" s="1">
        <f t="shared" si="148"/>
        <v>1.8220000000000001</v>
      </c>
      <c r="P505" s="1">
        <f t="shared" si="148"/>
        <v>1.0960000000000001</v>
      </c>
      <c r="Q505" s="1">
        <f t="shared" si="148"/>
        <v>0.47278145899534296</v>
      </c>
      <c r="R505" s="1">
        <f t="shared" si="148"/>
        <v>0.27435192763388205</v>
      </c>
      <c r="S505" s="1">
        <f t="shared" si="148"/>
        <v>0.16419135455250772</v>
      </c>
      <c r="T505" s="1">
        <f t="shared" si="148"/>
        <v>9.7818281518817218E-2</v>
      </c>
      <c r="U505" s="1">
        <f t="shared" si="148"/>
        <v>5.8773364687800492E-2</v>
      </c>
      <c r="X505" s="1">
        <f t="shared" si="146"/>
        <v>0.49102953068018224</v>
      </c>
      <c r="Y505" s="1">
        <f t="shared" si="149"/>
        <v>0.37967091013139259</v>
      </c>
      <c r="Z505" s="1">
        <f t="shared" si="149"/>
        <v>0.2954657340538831</v>
      </c>
      <c r="AA505" s="1">
        <f t="shared" si="149"/>
        <v>0.22457292802116643</v>
      </c>
      <c r="AB505" s="1">
        <f t="shared" si="149"/>
        <v>0.16475436261295176</v>
      </c>
      <c r="AC505" s="1">
        <f t="shared" si="149"/>
        <v>0.11394735626595291</v>
      </c>
      <c r="AD505" s="1">
        <f t="shared" si="149"/>
        <v>3.9156891154801421E-2</v>
      </c>
      <c r="AE505" s="1">
        <f t="shared" si="149"/>
        <v>2.514817589345442E-2</v>
      </c>
      <c r="AF505" s="1">
        <f t="shared" si="149"/>
        <v>9.9233006312812993E-3</v>
      </c>
      <c r="AG505" s="1">
        <f t="shared" si="149"/>
        <v>5.2514075104717461E-3</v>
      </c>
      <c r="AH505" s="1">
        <f t="shared" si="149"/>
        <v>4.6583785664703102E-3</v>
      </c>
    </row>
    <row r="506" spans="1:34" x14ac:dyDescent="0.2">
      <c r="A506">
        <v>6285000</v>
      </c>
      <c r="B506">
        <v>485000</v>
      </c>
      <c r="C506">
        <v>25.521977980058299</v>
      </c>
      <c r="E506">
        <f t="shared" si="134"/>
        <v>102.83571008166375</v>
      </c>
      <c r="F506">
        <f t="shared" si="135"/>
        <v>0</v>
      </c>
      <c r="G506">
        <f t="shared" si="136"/>
        <v>9.4561008982790157E-5</v>
      </c>
      <c r="H506">
        <f t="shared" si="137"/>
        <v>1.063912466229155E-2</v>
      </c>
      <c r="K506" s="1">
        <f t="shared" si="144"/>
        <v>6.2229999999999999</v>
      </c>
      <c r="L506" s="1">
        <f t="shared" si="148"/>
        <v>5.9939999999999998</v>
      </c>
      <c r="M506" s="1">
        <f t="shared" si="148"/>
        <v>4.8959999999999999</v>
      </c>
      <c r="N506" s="1">
        <f t="shared" si="148"/>
        <v>3.577</v>
      </c>
      <c r="O506" s="1">
        <f t="shared" si="148"/>
        <v>1.8220000000000001</v>
      </c>
      <c r="P506" s="1">
        <f t="shared" si="148"/>
        <v>1.0960000000000001</v>
      </c>
      <c r="Q506" s="1">
        <f t="shared" si="148"/>
        <v>0.46119230629554264</v>
      </c>
      <c r="R506" s="1">
        <f t="shared" si="148"/>
        <v>0.26471400982741544</v>
      </c>
      <c r="S506" s="1">
        <f t="shared" si="148"/>
        <v>0.15743681237273216</v>
      </c>
      <c r="T506" s="1">
        <f t="shared" si="148"/>
        <v>9.3112362070188803E-2</v>
      </c>
      <c r="U506" s="1">
        <f t="shared" si="148"/>
        <v>5.6944560219146526E-2</v>
      </c>
      <c r="X506" s="1">
        <f t="shared" si="146"/>
        <v>0.49102953068018224</v>
      </c>
      <c r="Y506" s="1">
        <f t="shared" si="149"/>
        <v>0.37967091013139259</v>
      </c>
      <c r="Z506" s="1">
        <f t="shared" si="149"/>
        <v>0.2954657340538831</v>
      </c>
      <c r="AA506" s="1">
        <f t="shared" si="149"/>
        <v>0.22457292802116643</v>
      </c>
      <c r="AB506" s="1">
        <f t="shared" si="149"/>
        <v>0.16475436261295176</v>
      </c>
      <c r="AC506" s="1">
        <f t="shared" si="149"/>
        <v>0.11394735626595291</v>
      </c>
      <c r="AD506" s="1">
        <f t="shared" si="149"/>
        <v>4.016924777694051E-2</v>
      </c>
      <c r="AE506" s="1">
        <f t="shared" si="149"/>
        <v>2.5804383235313335E-2</v>
      </c>
      <c r="AF506" s="1">
        <f t="shared" si="149"/>
        <v>1.0442055892592037E-2</v>
      </c>
      <c r="AG506" s="1">
        <f t="shared" si="149"/>
        <v>5.5403053720170731E-3</v>
      </c>
      <c r="AH506" s="1">
        <f t="shared" si="149"/>
        <v>4.767206709919986E-3</v>
      </c>
    </row>
    <row r="507" spans="1:34" x14ac:dyDescent="0.2">
      <c r="A507">
        <v>6285000</v>
      </c>
      <c r="B507">
        <v>495000</v>
      </c>
      <c r="C507">
        <v>25.4204818771546</v>
      </c>
      <c r="E507">
        <f t="shared" si="134"/>
        <v>94.483984187797674</v>
      </c>
      <c r="F507">
        <f t="shared" si="135"/>
        <v>0</v>
      </c>
      <c r="G507">
        <f t="shared" si="136"/>
        <v>1.1201691388010212E-4</v>
      </c>
      <c r="H507">
        <f t="shared" si="137"/>
        <v>1.2552980462109188E-2</v>
      </c>
      <c r="K507" s="1">
        <f t="shared" si="144"/>
        <v>6.2229999999999999</v>
      </c>
      <c r="L507" s="1">
        <f t="shared" si="148"/>
        <v>5.9939999999999998</v>
      </c>
      <c r="M507" s="1">
        <f t="shared" si="148"/>
        <v>4.8959999999999999</v>
      </c>
      <c r="N507" s="1">
        <f t="shared" si="148"/>
        <v>3.577</v>
      </c>
      <c r="O507" s="1">
        <f t="shared" si="148"/>
        <v>1.8220000000000001</v>
      </c>
      <c r="P507" s="1">
        <f t="shared" si="148"/>
        <v>1.0960000000000001</v>
      </c>
      <c r="Q507" s="1">
        <f t="shared" si="148"/>
        <v>0.45781045614679139</v>
      </c>
      <c r="R507" s="1">
        <f t="shared" si="148"/>
        <v>0.26190155281595395</v>
      </c>
      <c r="S507" s="1">
        <f t="shared" si="148"/>
        <v>0.15546575805434232</v>
      </c>
      <c r="T507" s="1">
        <f t="shared" si="148"/>
        <v>9.173911979790178E-2</v>
      </c>
      <c r="U507" s="1">
        <f t="shared" si="148"/>
        <v>5.6410893710078888E-2</v>
      </c>
      <c r="X507" s="1">
        <f t="shared" si="146"/>
        <v>0.49102953068018224</v>
      </c>
      <c r="Y507" s="1">
        <f t="shared" si="149"/>
        <v>0.37967091013139259</v>
      </c>
      <c r="Z507" s="1">
        <f t="shared" si="149"/>
        <v>0.2954657340538831</v>
      </c>
      <c r="AA507" s="1">
        <f t="shared" si="149"/>
        <v>0.22457292802116643</v>
      </c>
      <c r="AB507" s="1">
        <f t="shared" si="149"/>
        <v>0.16475436261295176</v>
      </c>
      <c r="AC507" s="1">
        <f t="shared" si="149"/>
        <v>0.11394735626595291</v>
      </c>
      <c r="AD507" s="1">
        <f t="shared" si="149"/>
        <v>4.0552153572451198E-2</v>
      </c>
      <c r="AE507" s="1">
        <f t="shared" si="149"/>
        <v>2.6050276330115522E-2</v>
      </c>
      <c r="AF507" s="1">
        <f t="shared" si="149"/>
        <v>1.0630532521436708E-2</v>
      </c>
      <c r="AG507" s="1">
        <f t="shared" si="149"/>
        <v>5.6454726979554126E-3</v>
      </c>
      <c r="AH507" s="1">
        <f t="shared" si="149"/>
        <v>4.8085289567193767E-3</v>
      </c>
    </row>
    <row r="508" spans="1:34" x14ac:dyDescent="0.2">
      <c r="A508">
        <v>6285000</v>
      </c>
      <c r="B508">
        <v>505000</v>
      </c>
      <c r="C508">
        <v>25.186842115301801</v>
      </c>
      <c r="E508">
        <f t="shared" si="134"/>
        <v>86.482733929958528</v>
      </c>
      <c r="F508">
        <f t="shared" si="135"/>
        <v>0</v>
      </c>
      <c r="G508">
        <f t="shared" si="136"/>
        <v>1.3370300846053866E-4</v>
      </c>
      <c r="H508">
        <f t="shared" si="137"/>
        <v>1.4845484290605943E-2</v>
      </c>
      <c r="K508" s="1">
        <f t="shared" si="144"/>
        <v>6.2229999999999999</v>
      </c>
      <c r="L508" s="1">
        <f t="shared" si="148"/>
        <v>5.9939999999999998</v>
      </c>
      <c r="M508" s="1">
        <f t="shared" si="148"/>
        <v>4.8959999999999999</v>
      </c>
      <c r="N508" s="1">
        <f t="shared" si="148"/>
        <v>3.577</v>
      </c>
      <c r="O508" s="1">
        <f t="shared" si="148"/>
        <v>1.8220000000000001</v>
      </c>
      <c r="P508" s="1">
        <f t="shared" si="148"/>
        <v>1.0960000000000001</v>
      </c>
      <c r="Q508" s="1">
        <f t="shared" si="148"/>
        <v>0.45002557928185605</v>
      </c>
      <c r="R508" s="1">
        <f t="shared" si="148"/>
        <v>0.25542739501501288</v>
      </c>
      <c r="S508" s="1">
        <f t="shared" si="148"/>
        <v>0.15092847387916097</v>
      </c>
      <c r="T508" s="1">
        <f t="shared" si="148"/>
        <v>8.8577973820033407E-2</v>
      </c>
      <c r="U508" s="1">
        <f t="shared" si="148"/>
        <v>5.5182415842256846E-2</v>
      </c>
      <c r="X508" s="1">
        <f t="shared" si="146"/>
        <v>0.49102953068018224</v>
      </c>
      <c r="Y508" s="1">
        <f t="shared" si="149"/>
        <v>0.37967091013139259</v>
      </c>
      <c r="Z508" s="1">
        <f t="shared" si="149"/>
        <v>0.2954657340538831</v>
      </c>
      <c r="AA508" s="1">
        <f t="shared" si="149"/>
        <v>0.22457292802116643</v>
      </c>
      <c r="AB508" s="1">
        <f t="shared" si="149"/>
        <v>0.16475436261295176</v>
      </c>
      <c r="AC508" s="1">
        <f t="shared" si="149"/>
        <v>0.11394735626595291</v>
      </c>
      <c r="AD508" s="1">
        <f t="shared" si="149"/>
        <v>4.1574766555581864E-2</v>
      </c>
      <c r="AE508" s="1">
        <f t="shared" si="149"/>
        <v>2.670409974720412E-2</v>
      </c>
      <c r="AF508" s="1">
        <f t="shared" si="149"/>
        <v>1.1121014962824817E-2</v>
      </c>
      <c r="AG508" s="1">
        <f t="shared" si="149"/>
        <v>5.9192130852276596E-3</v>
      </c>
      <c r="AH508" s="1">
        <f t="shared" si="149"/>
        <v>4.9191731744538947E-3</v>
      </c>
    </row>
    <row r="509" spans="1:34" x14ac:dyDescent="0.2">
      <c r="A509">
        <v>6285000</v>
      </c>
      <c r="B509">
        <v>515000</v>
      </c>
      <c r="C509">
        <v>25.299999948757801</v>
      </c>
      <c r="E509">
        <f t="shared" si="134"/>
        <v>78.938604421410943</v>
      </c>
      <c r="F509">
        <f t="shared" si="135"/>
        <v>0</v>
      </c>
      <c r="G509">
        <f t="shared" si="136"/>
        <v>1.6048007246499498E-4</v>
      </c>
      <c r="H509">
        <f t="shared" si="137"/>
        <v>1.7898684078907868E-2</v>
      </c>
      <c r="K509" s="1">
        <f t="shared" si="144"/>
        <v>6.2229999999999999</v>
      </c>
      <c r="L509" s="1">
        <f t="shared" si="148"/>
        <v>5.9939999999999998</v>
      </c>
      <c r="M509" s="1">
        <f t="shared" si="148"/>
        <v>4.8959999999999999</v>
      </c>
      <c r="N509" s="1">
        <f t="shared" si="148"/>
        <v>3.577</v>
      </c>
      <c r="O509" s="1">
        <f t="shared" si="148"/>
        <v>1.8220000000000001</v>
      </c>
      <c r="P509" s="1">
        <f t="shared" si="148"/>
        <v>1.0960000000000001</v>
      </c>
      <c r="Q509" s="1">
        <f t="shared" si="148"/>
        <v>0.45379599829260997</v>
      </c>
      <c r="R509" s="1">
        <f t="shared" si="148"/>
        <v>0.25856299858007858</v>
      </c>
      <c r="S509" s="1">
        <f t="shared" si="148"/>
        <v>0.1531259990048765</v>
      </c>
      <c r="T509" s="1">
        <f t="shared" si="148"/>
        <v>9.0108999306693083E-2</v>
      </c>
      <c r="U509" s="1">
        <f t="shared" si="148"/>
        <v>5.5777399730568514E-2</v>
      </c>
      <c r="X509" s="1">
        <f t="shared" si="146"/>
        <v>0.49102953068018224</v>
      </c>
      <c r="Y509" s="1">
        <f t="shared" si="149"/>
        <v>0.37967091013139259</v>
      </c>
      <c r="Z509" s="1">
        <f t="shared" si="149"/>
        <v>0.2954657340538831</v>
      </c>
      <c r="AA509" s="1">
        <f t="shared" si="149"/>
        <v>0.22457292802116643</v>
      </c>
      <c r="AB509" s="1">
        <f t="shared" si="149"/>
        <v>0.16475436261295176</v>
      </c>
      <c r="AC509" s="1">
        <f t="shared" si="149"/>
        <v>0.11394735626595291</v>
      </c>
      <c r="AD509" s="1">
        <f t="shared" si="149"/>
        <v>4.105546271181254E-2</v>
      </c>
      <c r="AE509" s="1">
        <f t="shared" si="149"/>
        <v>2.6372495285609195E-2</v>
      </c>
      <c r="AF509" s="1">
        <f t="shared" si="149"/>
        <v>1.0874010407720071E-2</v>
      </c>
      <c r="AG509" s="1">
        <f t="shared" si="149"/>
        <v>5.7813614915955555E-3</v>
      </c>
      <c r="AH509" s="1">
        <f t="shared" si="149"/>
        <v>4.8629384364653238E-3</v>
      </c>
    </row>
    <row r="510" spans="1:34" x14ac:dyDescent="0.2">
      <c r="A510">
        <v>6285000</v>
      </c>
      <c r="B510">
        <v>525000</v>
      </c>
      <c r="C510">
        <v>26.1160715648106</v>
      </c>
      <c r="E510">
        <f t="shared" si="134"/>
        <v>71.995439216661495</v>
      </c>
      <c r="F510">
        <f t="shared" si="135"/>
        <v>0</v>
      </c>
      <c r="G510">
        <f t="shared" si="136"/>
        <v>1.929256752439341E-4</v>
      </c>
      <c r="H510">
        <f t="shared" si="137"/>
        <v>2.2211472429183043E-2</v>
      </c>
      <c r="K510" s="1">
        <f t="shared" si="144"/>
        <v>6.2229999999999999</v>
      </c>
      <c r="L510" s="1">
        <f t="shared" si="148"/>
        <v>5.9939999999999998</v>
      </c>
      <c r="M510" s="1">
        <f t="shared" si="148"/>
        <v>4.8959999999999999</v>
      </c>
      <c r="N510" s="1">
        <f t="shared" si="148"/>
        <v>3.577</v>
      </c>
      <c r="O510" s="1">
        <f t="shared" si="148"/>
        <v>1.8220000000000001</v>
      </c>
      <c r="P510" s="1">
        <f t="shared" si="148"/>
        <v>1.0960000000000001</v>
      </c>
      <c r="Q510" s="1">
        <f t="shared" si="148"/>
        <v>0.48098750453948924</v>
      </c>
      <c r="R510" s="1">
        <f t="shared" si="148"/>
        <v>0.28117634306090167</v>
      </c>
      <c r="S510" s="1">
        <f t="shared" si="148"/>
        <v>0.16897410978862187</v>
      </c>
      <c r="T510" s="1">
        <f t="shared" si="148"/>
        <v>0.10115044827188746</v>
      </c>
      <c r="U510" s="1">
        <f t="shared" si="148"/>
        <v>6.0068304287774113E-2</v>
      </c>
      <c r="X510" s="1">
        <f t="shared" si="146"/>
        <v>0.49102953068018224</v>
      </c>
      <c r="Y510" s="1">
        <f t="shared" si="149"/>
        <v>0.37967091013139259</v>
      </c>
      <c r="Z510" s="1">
        <f t="shared" si="149"/>
        <v>0.2954657340538831</v>
      </c>
      <c r="AA510" s="1">
        <f t="shared" si="149"/>
        <v>0.22457292802116643</v>
      </c>
      <c r="AB510" s="1">
        <f t="shared" si="149"/>
        <v>0.16475436261295176</v>
      </c>
      <c r="AC510" s="1">
        <f t="shared" si="149"/>
        <v>0.11394735626595291</v>
      </c>
      <c r="AD510" s="1">
        <f t="shared" si="149"/>
        <v>3.8734733394898545E-2</v>
      </c>
      <c r="AE510" s="1">
        <f t="shared" si="149"/>
        <v>2.4866870627064757E-2</v>
      </c>
      <c r="AF510" s="1">
        <f t="shared" si="149"/>
        <v>9.687256358365889E-3</v>
      </c>
      <c r="AG510" s="1">
        <f t="shared" si="149"/>
        <v>5.1210395277515586E-3</v>
      </c>
      <c r="AH510" s="1">
        <f t="shared" si="149"/>
        <v>4.6133853662133888E-3</v>
      </c>
    </row>
    <row r="511" spans="1:34" x14ac:dyDescent="0.2">
      <c r="A511">
        <v>6285000</v>
      </c>
      <c r="B511">
        <v>535000</v>
      </c>
      <c r="C511">
        <v>26.064583222071299</v>
      </c>
      <c r="E511">
        <f t="shared" si="134"/>
        <v>65.843627390963206</v>
      </c>
      <c r="F511">
        <f t="shared" si="135"/>
        <v>0</v>
      </c>
      <c r="G511">
        <f t="shared" si="136"/>
        <v>2.3066011426974025E-4</v>
      </c>
      <c r="H511">
        <f t="shared" si="137"/>
        <v>2.6503471220698877E-2</v>
      </c>
      <c r="K511" s="1">
        <f t="shared" si="144"/>
        <v>6.2229999999999999</v>
      </c>
      <c r="L511" s="1">
        <f t="shared" si="148"/>
        <v>5.9939999999999998</v>
      </c>
      <c r="M511" s="1">
        <f t="shared" si="148"/>
        <v>4.8959999999999999</v>
      </c>
      <c r="N511" s="1">
        <f t="shared" si="148"/>
        <v>3.577</v>
      </c>
      <c r="O511" s="1">
        <f t="shared" si="148"/>
        <v>1.8220000000000001</v>
      </c>
      <c r="P511" s="1">
        <f t="shared" si="148"/>
        <v>1.0960000000000001</v>
      </c>
      <c r="Q511" s="1">
        <f t="shared" si="148"/>
        <v>0.47927191295941574</v>
      </c>
      <c r="R511" s="1">
        <f t="shared" si="148"/>
        <v>0.2797496010835957</v>
      </c>
      <c r="S511" s="1">
        <f t="shared" si="148"/>
        <v>0.16797420617262465</v>
      </c>
      <c r="T511" s="1">
        <f t="shared" si="148"/>
        <v>0.10045381099462469</v>
      </c>
      <c r="U511" s="1">
        <f t="shared" si="148"/>
        <v>5.979757858165087E-2</v>
      </c>
      <c r="X511" s="1">
        <f t="shared" si="146"/>
        <v>0.49102953068018224</v>
      </c>
      <c r="Y511" s="1">
        <f t="shared" si="149"/>
        <v>0.37967091013139259</v>
      </c>
      <c r="Z511" s="1">
        <f t="shared" si="149"/>
        <v>0.2954657340538831</v>
      </c>
      <c r="AA511" s="1">
        <f t="shared" si="149"/>
        <v>0.22457292802116643</v>
      </c>
      <c r="AB511" s="1">
        <f t="shared" si="149"/>
        <v>0.16475436261295176</v>
      </c>
      <c r="AC511" s="1">
        <f t="shared" si="149"/>
        <v>0.11394735626595291</v>
      </c>
      <c r="AD511" s="1">
        <f t="shared" si="149"/>
        <v>3.8802194615085349E-2</v>
      </c>
      <c r="AE511" s="1">
        <f t="shared" si="149"/>
        <v>2.4912732659867126E-2</v>
      </c>
      <c r="AF511" s="1">
        <f t="shared" si="149"/>
        <v>9.7270350761417806E-3</v>
      </c>
      <c r="AG511" s="1">
        <f t="shared" si="149"/>
        <v>5.1428705561797497E-3</v>
      </c>
      <c r="AH511" s="1">
        <f t="shared" si="149"/>
        <v>4.620535339739335E-3</v>
      </c>
    </row>
    <row r="512" spans="1:34" x14ac:dyDescent="0.2">
      <c r="A512">
        <v>6285000</v>
      </c>
      <c r="B512">
        <v>545000</v>
      </c>
      <c r="C512">
        <v>24.8166666737309</v>
      </c>
      <c r="E512">
        <f t="shared" si="134"/>
        <v>60.724157202879319</v>
      </c>
      <c r="F512">
        <f t="shared" si="135"/>
        <v>0</v>
      </c>
      <c r="G512">
        <f t="shared" si="136"/>
        <v>2.7119208382670541E-4</v>
      </c>
      <c r="H512">
        <f t="shared" si="137"/>
        <v>2.9668796258545019E-2</v>
      </c>
      <c r="K512" s="1">
        <f t="shared" si="144"/>
        <v>6.2229999999999999</v>
      </c>
      <c r="L512" s="1">
        <f t="shared" si="148"/>
        <v>5.9939999999999998</v>
      </c>
      <c r="M512" s="1">
        <f t="shared" si="148"/>
        <v>4.8959999999999999</v>
      </c>
      <c r="N512" s="1">
        <f t="shared" si="148"/>
        <v>3.577</v>
      </c>
      <c r="O512" s="1">
        <f t="shared" si="148"/>
        <v>1.8220000000000001</v>
      </c>
      <c r="P512" s="1">
        <f t="shared" si="148"/>
        <v>1.0960000000000001</v>
      </c>
      <c r="Q512" s="1">
        <f t="shared" si="148"/>
        <v>0.4376913335687137</v>
      </c>
      <c r="R512" s="1">
        <f t="shared" si="148"/>
        <v>0.24516983352908317</v>
      </c>
      <c r="S512" s="1">
        <f t="shared" si="148"/>
        <v>0.14373966680385408</v>
      </c>
      <c r="T512" s="1">
        <f t="shared" si="148"/>
        <v>8.3569500095579119E-2</v>
      </c>
      <c r="U512" s="1">
        <f t="shared" si="148"/>
        <v>5.3236033370477068E-2</v>
      </c>
      <c r="X512" s="1">
        <f t="shared" si="146"/>
        <v>0.49102953068018224</v>
      </c>
      <c r="Y512" s="1">
        <f t="shared" si="149"/>
        <v>0.37967091013139259</v>
      </c>
      <c r="Z512" s="1">
        <f t="shared" si="149"/>
        <v>0.2954657340538831</v>
      </c>
      <c r="AA512" s="1">
        <f t="shared" si="149"/>
        <v>0.22457292802116643</v>
      </c>
      <c r="AB512" s="1">
        <f t="shared" si="149"/>
        <v>0.16475436261295176</v>
      </c>
      <c r="AC512" s="1">
        <f t="shared" si="149"/>
        <v>0.11394735626595291</v>
      </c>
      <c r="AD512" s="1">
        <f t="shared" si="149"/>
        <v>4.3567864963113573E-2</v>
      </c>
      <c r="AE512" s="1">
        <f t="shared" si="149"/>
        <v>2.7971978263073412E-2</v>
      </c>
      <c r="AF512" s="1">
        <f t="shared" si="149"/>
        <v>1.2038967844692897E-2</v>
      </c>
      <c r="AG512" s="1">
        <f t="shared" si="149"/>
        <v>6.4311344582130186E-3</v>
      </c>
      <c r="AH512" s="1">
        <f t="shared" si="149"/>
        <v>5.1357427470648809E-3</v>
      </c>
    </row>
    <row r="513" spans="1:34" x14ac:dyDescent="0.2">
      <c r="A513">
        <v>6285000</v>
      </c>
      <c r="B513">
        <v>555000</v>
      </c>
      <c r="C513">
        <v>25.963636340516999</v>
      </c>
      <c r="E513">
        <f t="shared" si="134"/>
        <v>56.916282977720883</v>
      </c>
      <c r="F513">
        <f t="shared" si="135"/>
        <v>0</v>
      </c>
      <c r="G513">
        <f t="shared" si="136"/>
        <v>3.0869311279994426E-4</v>
      </c>
      <c r="H513">
        <f t="shared" si="137"/>
        <v>3.5332301536780721E-2</v>
      </c>
      <c r="K513" s="1">
        <f t="shared" si="144"/>
        <v>6.2229999999999999</v>
      </c>
      <c r="L513" s="1">
        <f t="shared" si="148"/>
        <v>5.9939999999999998</v>
      </c>
      <c r="M513" s="1">
        <f t="shared" si="148"/>
        <v>4.8959999999999999</v>
      </c>
      <c r="N513" s="1">
        <f t="shared" si="148"/>
        <v>3.577</v>
      </c>
      <c r="O513" s="1">
        <f t="shared" si="148"/>
        <v>1.8220000000000001</v>
      </c>
      <c r="P513" s="1">
        <f t="shared" si="148"/>
        <v>1.0960000000000001</v>
      </c>
      <c r="Q513" s="1">
        <f t="shared" si="148"/>
        <v>0.47590836286602645</v>
      </c>
      <c r="R513" s="1">
        <f t="shared" si="148"/>
        <v>0.27695236299572601</v>
      </c>
      <c r="S513" s="1">
        <f t="shared" si="148"/>
        <v>0.16601381773284013</v>
      </c>
      <c r="T513" s="1">
        <f t="shared" si="148"/>
        <v>9.9087999687195005E-2</v>
      </c>
      <c r="U513" s="1">
        <f t="shared" si="148"/>
        <v>5.9266799878438373E-2</v>
      </c>
      <c r="X513" s="1">
        <f t="shared" si="146"/>
        <v>0.49102953068018224</v>
      </c>
      <c r="Y513" s="1">
        <f t="shared" si="149"/>
        <v>0.37967091013139259</v>
      </c>
      <c r="Z513" s="1">
        <f t="shared" si="149"/>
        <v>0.2954657340538831</v>
      </c>
      <c r="AA513" s="1">
        <f t="shared" si="149"/>
        <v>0.22457292802116643</v>
      </c>
      <c r="AB513" s="1">
        <f t="shared" si="149"/>
        <v>0.16475436261295176</v>
      </c>
      <c r="AC513" s="1">
        <f t="shared" si="149"/>
        <v>0.11394735626595291</v>
      </c>
      <c r="AD513" s="1">
        <f t="shared" si="149"/>
        <v>3.896649380778943E-2</v>
      </c>
      <c r="AE513" s="1">
        <f t="shared" si="149"/>
        <v>2.5022598739752756E-2</v>
      </c>
      <c r="AF513" s="1">
        <f t="shared" si="149"/>
        <v>9.8198384359022579E-3</v>
      </c>
      <c r="AG513" s="1">
        <f t="shared" si="149"/>
        <v>5.1940720950183171E-3</v>
      </c>
      <c r="AH513" s="1">
        <f t="shared" si="149"/>
        <v>4.6380279411102256E-3</v>
      </c>
    </row>
    <row r="514" spans="1:34" x14ac:dyDescent="0.2">
      <c r="A514">
        <v>6285000</v>
      </c>
      <c r="B514">
        <v>565000</v>
      </c>
      <c r="C514">
        <v>27.6640626192093</v>
      </c>
      <c r="E514">
        <f t="shared" si="134"/>
        <v>54.694636556064616</v>
      </c>
      <c r="F514">
        <f t="shared" si="135"/>
        <v>0</v>
      </c>
      <c r="G514">
        <f t="shared" si="136"/>
        <v>3.3428009612991669E-4</v>
      </c>
      <c r="H514">
        <f t="shared" si="137"/>
        <v>4.0766736651231532E-2</v>
      </c>
      <c r="K514" s="1">
        <f t="shared" si="144"/>
        <v>6.2229999999999999</v>
      </c>
      <c r="L514" s="1">
        <f t="shared" ref="L514:U523" si="150">L$2+L$3*$C514</f>
        <v>5.9939999999999998</v>
      </c>
      <c r="M514" s="1">
        <f t="shared" si="150"/>
        <v>4.8959999999999999</v>
      </c>
      <c r="N514" s="1">
        <f t="shared" si="150"/>
        <v>3.577</v>
      </c>
      <c r="O514" s="1">
        <f t="shared" si="150"/>
        <v>1.8220000000000001</v>
      </c>
      <c r="P514" s="1">
        <f t="shared" si="150"/>
        <v>1.0960000000000001</v>
      </c>
      <c r="Q514" s="1">
        <f t="shared" si="150"/>
        <v>0.53256656647205391</v>
      </c>
      <c r="R514" s="1">
        <f t="shared" si="150"/>
        <v>0.32407117517828965</v>
      </c>
      <c r="S514" s="1">
        <f t="shared" si="150"/>
        <v>0.19903609606504463</v>
      </c>
      <c r="T514" s="1">
        <f t="shared" si="150"/>
        <v>0.12209476723790186</v>
      </c>
      <c r="U514" s="1">
        <f t="shared" si="150"/>
        <v>6.8207641251802495E-2</v>
      </c>
      <c r="X514" s="1">
        <f t="shared" si="146"/>
        <v>0.49102953068018224</v>
      </c>
      <c r="Y514" s="1">
        <f t="shared" ref="Y514:AH523" si="151">SQRT(Y$2+2*Y$3*$C514+Y$4*$C514^2+Y$5)</f>
        <v>0.37967091013139259</v>
      </c>
      <c r="Z514" s="1">
        <f t="shared" si="151"/>
        <v>0.2954657340538831</v>
      </c>
      <c r="AA514" s="1">
        <f t="shared" si="151"/>
        <v>0.22457292802116643</v>
      </c>
      <c r="AB514" s="1">
        <f t="shared" si="151"/>
        <v>0.16475436261295176</v>
      </c>
      <c r="AC514" s="1">
        <f t="shared" si="151"/>
        <v>0.11394735626595291</v>
      </c>
      <c r="AD514" s="1">
        <f t="shared" si="151"/>
        <v>4.1820224719939098E-2</v>
      </c>
      <c r="AE514" s="1">
        <f t="shared" si="151"/>
        <v>2.6688412929642084E-2</v>
      </c>
      <c r="AF514" s="1">
        <f t="shared" si="151"/>
        <v>1.0903274969517507E-2</v>
      </c>
      <c r="AG514" s="1">
        <f t="shared" si="151"/>
        <v>5.8277726175198098E-3</v>
      </c>
      <c r="AH514" s="1">
        <f t="shared" si="151"/>
        <v>4.9527888507595735E-3</v>
      </c>
    </row>
    <row r="515" spans="1:34" x14ac:dyDescent="0.2">
      <c r="A515">
        <v>6285000</v>
      </c>
      <c r="B515">
        <v>575000</v>
      </c>
      <c r="C515">
        <v>27.762318873750999</v>
      </c>
      <c r="E515">
        <f t="shared" si="134"/>
        <v>54.254430860529723</v>
      </c>
      <c r="F515">
        <f t="shared" si="135"/>
        <v>0</v>
      </c>
      <c r="G515">
        <f t="shared" si="136"/>
        <v>3.3972661821256436E-4</v>
      </c>
      <c r="H515">
        <f t="shared" si="137"/>
        <v>4.1578113901592606E-2</v>
      </c>
      <c r="K515" s="1">
        <f t="shared" si="144"/>
        <v>6.2229999999999999</v>
      </c>
      <c r="L515" s="1">
        <f t="shared" si="150"/>
        <v>5.9939999999999998</v>
      </c>
      <c r="M515" s="1">
        <f t="shared" si="150"/>
        <v>4.8959999999999999</v>
      </c>
      <c r="N515" s="1">
        <f t="shared" si="150"/>
        <v>3.577</v>
      </c>
      <c r="O515" s="1">
        <f t="shared" si="150"/>
        <v>1.8220000000000001</v>
      </c>
      <c r="P515" s="1">
        <f t="shared" si="150"/>
        <v>1.0960000000000001</v>
      </c>
      <c r="Q515" s="1">
        <f t="shared" si="150"/>
        <v>0.53584046487338333</v>
      </c>
      <c r="R515" s="1">
        <f t="shared" si="150"/>
        <v>0.32679385599164013</v>
      </c>
      <c r="S515" s="1">
        <f t="shared" si="150"/>
        <v>0.20094423252824439</v>
      </c>
      <c r="T515" s="1">
        <f t="shared" si="150"/>
        <v>0.12342417436185105</v>
      </c>
      <c r="U515" s="1">
        <f t="shared" si="150"/>
        <v>6.8724272638182746E-2</v>
      </c>
      <c r="X515" s="1">
        <f t="shared" si="146"/>
        <v>0.49102953068018224</v>
      </c>
      <c r="Y515" s="1">
        <f t="shared" si="151"/>
        <v>0.37967091013139259</v>
      </c>
      <c r="Z515" s="1">
        <f t="shared" si="151"/>
        <v>0.2954657340538831</v>
      </c>
      <c r="AA515" s="1">
        <f t="shared" si="151"/>
        <v>0.22457292802116643</v>
      </c>
      <c r="AB515" s="1">
        <f t="shared" si="151"/>
        <v>0.16475436261295176</v>
      </c>
      <c r="AC515" s="1">
        <f t="shared" si="151"/>
        <v>0.11394735626595291</v>
      </c>
      <c r="AD515" s="1">
        <f t="shared" si="151"/>
        <v>4.2322796555501169E-2</v>
      </c>
      <c r="AE515" s="1">
        <f t="shared" si="151"/>
        <v>2.69972468263735E-2</v>
      </c>
      <c r="AF515" s="1">
        <f t="shared" si="151"/>
        <v>1.1118600142517806E-2</v>
      </c>
      <c r="AG515" s="1">
        <f t="shared" si="151"/>
        <v>5.9497645469599268E-3</v>
      </c>
      <c r="AH515" s="1">
        <f t="shared" si="151"/>
        <v>5.0077928054663243E-3</v>
      </c>
    </row>
    <row r="516" spans="1:34" x14ac:dyDescent="0.2">
      <c r="A516">
        <v>6285000</v>
      </c>
      <c r="B516">
        <v>585000</v>
      </c>
      <c r="C516">
        <v>27.9864405615855</v>
      </c>
      <c r="E516">
        <f t="shared" si="134"/>
        <v>55.637966066347182</v>
      </c>
      <c r="F516">
        <f t="shared" si="135"/>
        <v>0</v>
      </c>
      <c r="G516">
        <f t="shared" si="136"/>
        <v>3.2304089841074816E-4</v>
      </c>
      <c r="H516">
        <f t="shared" si="137"/>
        <v>3.9855168210104069E-2</v>
      </c>
      <c r="K516" s="1">
        <f t="shared" si="144"/>
        <v>6.2229999999999999</v>
      </c>
      <c r="L516" s="1">
        <f t="shared" si="150"/>
        <v>5.9939999999999998</v>
      </c>
      <c r="M516" s="1">
        <f t="shared" si="150"/>
        <v>4.8959999999999999</v>
      </c>
      <c r="N516" s="1">
        <f t="shared" si="150"/>
        <v>3.577</v>
      </c>
      <c r="O516" s="1">
        <f t="shared" si="150"/>
        <v>1.8220000000000001</v>
      </c>
      <c r="P516" s="1">
        <f t="shared" si="150"/>
        <v>1.0960000000000001</v>
      </c>
      <c r="Q516" s="1">
        <f t="shared" si="150"/>
        <v>0.54330819951202891</v>
      </c>
      <c r="R516" s="1">
        <f t="shared" si="150"/>
        <v>0.33300426796153415</v>
      </c>
      <c r="S516" s="1">
        <f t="shared" si="150"/>
        <v>0.20529667570599036</v>
      </c>
      <c r="T516" s="1">
        <f t="shared" si="150"/>
        <v>0.12645654079825186</v>
      </c>
      <c r="U516" s="1">
        <f t="shared" si="150"/>
        <v>6.990270447281656E-2</v>
      </c>
      <c r="X516" s="1">
        <f t="shared" si="146"/>
        <v>0.49102953068018224</v>
      </c>
      <c r="Y516" s="1">
        <f t="shared" si="151"/>
        <v>0.37967091013139259</v>
      </c>
      <c r="Z516" s="1">
        <f t="shared" si="151"/>
        <v>0.2954657340538831</v>
      </c>
      <c r="AA516" s="1">
        <f t="shared" si="151"/>
        <v>0.22457292802116643</v>
      </c>
      <c r="AB516" s="1">
        <f t="shared" si="151"/>
        <v>0.16475436261295176</v>
      </c>
      <c r="AC516" s="1">
        <f t="shared" si="151"/>
        <v>0.11394735626595291</v>
      </c>
      <c r="AD516" s="1">
        <f t="shared" si="151"/>
        <v>4.3583478118230407E-2</v>
      </c>
      <c r="AE516" s="1">
        <f t="shared" si="151"/>
        <v>2.77743299147475E-2</v>
      </c>
      <c r="AF516" s="1">
        <f t="shared" si="151"/>
        <v>1.1655368307362839E-2</v>
      </c>
      <c r="AG516" s="1">
        <f t="shared" si="151"/>
        <v>6.2529457354988018E-3</v>
      </c>
      <c r="AH516" s="1">
        <f t="shared" si="151"/>
        <v>5.14590585074951E-3</v>
      </c>
    </row>
    <row r="517" spans="1:34" x14ac:dyDescent="0.2">
      <c r="A517">
        <v>6285000</v>
      </c>
      <c r="B517">
        <v>655000</v>
      </c>
      <c r="C517">
        <v>28.6378378481478</v>
      </c>
      <c r="E517">
        <f t="shared" si="134"/>
        <v>98.79202026479669</v>
      </c>
      <c r="F517">
        <f t="shared" si="135"/>
        <v>0</v>
      </c>
      <c r="G517">
        <f t="shared" si="136"/>
        <v>1.0246045180558365E-4</v>
      </c>
      <c r="H517">
        <f t="shared" si="137"/>
        <v>1.2935283836899918E-2</v>
      </c>
      <c r="K517" s="1">
        <f t="shared" si="144"/>
        <v>6.2229999999999999</v>
      </c>
      <c r="L517" s="1">
        <f t="shared" si="150"/>
        <v>5.9939999999999998</v>
      </c>
      <c r="M517" s="1">
        <f t="shared" si="150"/>
        <v>4.8959999999999999</v>
      </c>
      <c r="N517" s="1">
        <f t="shared" si="150"/>
        <v>3.577</v>
      </c>
      <c r="O517" s="1">
        <f t="shared" si="150"/>
        <v>1.8220000000000001</v>
      </c>
      <c r="P517" s="1">
        <f t="shared" si="150"/>
        <v>1.0960000000000001</v>
      </c>
      <c r="Q517" s="1">
        <f t="shared" si="150"/>
        <v>0.56501275710028476</v>
      </c>
      <c r="R517" s="1">
        <f t="shared" si="150"/>
        <v>0.35105448677217554</v>
      </c>
      <c r="S517" s="1">
        <f t="shared" si="150"/>
        <v>0.21794681101103025</v>
      </c>
      <c r="T517" s="1">
        <f t="shared" si="150"/>
        <v>0.13526994608543974</v>
      </c>
      <c r="U517" s="1">
        <f t="shared" si="150"/>
        <v>7.3327751405561123E-2</v>
      </c>
      <c r="X517" s="1">
        <f t="shared" si="146"/>
        <v>0.49102953068018224</v>
      </c>
      <c r="Y517" s="1">
        <f t="shared" si="151"/>
        <v>0.37967091013139259</v>
      </c>
      <c r="Z517" s="1">
        <f t="shared" si="151"/>
        <v>0.2954657340538831</v>
      </c>
      <c r="AA517" s="1">
        <f t="shared" si="151"/>
        <v>0.22457292802116643</v>
      </c>
      <c r="AB517" s="1">
        <f t="shared" si="151"/>
        <v>0.16475436261295176</v>
      </c>
      <c r="AC517" s="1">
        <f t="shared" si="151"/>
        <v>0.11394735626595291</v>
      </c>
      <c r="AD517" s="1">
        <f t="shared" si="151"/>
        <v>4.803917954777677E-2</v>
      </c>
      <c r="AE517" s="1">
        <f t="shared" si="151"/>
        <v>3.0537822267157327E-2</v>
      </c>
      <c r="AF517" s="1">
        <f t="shared" si="151"/>
        <v>1.3508972469178874E-2</v>
      </c>
      <c r="AG517" s="1">
        <f t="shared" si="151"/>
        <v>7.2928830351872255E-3</v>
      </c>
      <c r="AH517" s="1">
        <f t="shared" si="151"/>
        <v>5.6357155844583406E-3</v>
      </c>
    </row>
    <row r="518" spans="1:34" x14ac:dyDescent="0.2">
      <c r="A518">
        <v>6285000</v>
      </c>
      <c r="B518">
        <v>665000</v>
      </c>
      <c r="C518">
        <v>28.638028185132502</v>
      </c>
      <c r="E518">
        <f t="shared" si="134"/>
        <v>107.29353786691908</v>
      </c>
      <c r="F518">
        <f t="shared" si="135"/>
        <v>0</v>
      </c>
      <c r="G518">
        <f t="shared" si="136"/>
        <v>8.6866608997639134E-5</v>
      </c>
      <c r="H518">
        <f t="shared" si="137"/>
        <v>1.0966687064724394E-2</v>
      </c>
      <c r="K518" s="1">
        <f t="shared" si="144"/>
        <v>6.2229999999999999</v>
      </c>
      <c r="L518" s="1">
        <f t="shared" si="150"/>
        <v>5.9939999999999998</v>
      </c>
      <c r="M518" s="1">
        <f t="shared" si="150"/>
        <v>4.8959999999999999</v>
      </c>
      <c r="N518" s="1">
        <f t="shared" si="150"/>
        <v>3.577</v>
      </c>
      <c r="O518" s="1">
        <f t="shared" si="150"/>
        <v>1.8220000000000001</v>
      </c>
      <c r="P518" s="1">
        <f t="shared" si="150"/>
        <v>1.0960000000000001</v>
      </c>
      <c r="Q518" s="1">
        <f t="shared" si="150"/>
        <v>0.56501909912861503</v>
      </c>
      <c r="R518" s="1">
        <f t="shared" si="150"/>
        <v>0.35105976101002156</v>
      </c>
      <c r="S518" s="1">
        <f t="shared" si="150"/>
        <v>0.21795050735527316</v>
      </c>
      <c r="T518" s="1">
        <f t="shared" si="150"/>
        <v>0.1352725213448428</v>
      </c>
      <c r="U518" s="1">
        <f t="shared" si="150"/>
        <v>7.3328752197426697E-2</v>
      </c>
      <c r="X518" s="1">
        <f t="shared" si="146"/>
        <v>0.49102953068018224</v>
      </c>
      <c r="Y518" s="1">
        <f t="shared" si="151"/>
        <v>0.37967091013139259</v>
      </c>
      <c r="Z518" s="1">
        <f t="shared" si="151"/>
        <v>0.2954657340538831</v>
      </c>
      <c r="AA518" s="1">
        <f t="shared" si="151"/>
        <v>0.22457292802116643</v>
      </c>
      <c r="AB518" s="1">
        <f t="shared" si="151"/>
        <v>0.16475436261295176</v>
      </c>
      <c r="AC518" s="1">
        <f t="shared" si="151"/>
        <v>0.11394735626595291</v>
      </c>
      <c r="AD518" s="1">
        <f t="shared" si="151"/>
        <v>4.8040632661850109E-2</v>
      </c>
      <c r="AE518" s="1">
        <f t="shared" si="151"/>
        <v>3.0538726514298786E-2</v>
      </c>
      <c r="AF518" s="1">
        <f t="shared" si="151"/>
        <v>1.3509566382478192E-2</v>
      </c>
      <c r="AG518" s="1">
        <f t="shared" si="151"/>
        <v>7.293214937972769E-3</v>
      </c>
      <c r="AH518" s="1">
        <f t="shared" si="151"/>
        <v>5.6358757337945211E-3</v>
      </c>
    </row>
    <row r="519" spans="1:34" x14ac:dyDescent="0.2">
      <c r="A519">
        <v>6295000</v>
      </c>
      <c r="B519">
        <v>455000</v>
      </c>
      <c r="C519">
        <v>25.093617013160198</v>
      </c>
      <c r="E519">
        <f t="shared" si="134"/>
        <v>133.80173118461508</v>
      </c>
      <c r="F519">
        <f t="shared" si="135"/>
        <v>0</v>
      </c>
      <c r="G519">
        <f t="shared" si="136"/>
        <v>5.5856862154163561E-5</v>
      </c>
      <c r="H519">
        <f t="shared" si="137"/>
        <v>6.1790153024656918E-3</v>
      </c>
      <c r="K519" s="1">
        <f t="shared" si="144"/>
        <v>6.2229999999999999</v>
      </c>
      <c r="L519" s="1">
        <f t="shared" si="150"/>
        <v>5.9939999999999998</v>
      </c>
      <c r="M519" s="1">
        <f t="shared" si="150"/>
        <v>4.8959999999999999</v>
      </c>
      <c r="N519" s="1">
        <f t="shared" si="150"/>
        <v>3.577</v>
      </c>
      <c r="O519" s="1">
        <f t="shared" si="150"/>
        <v>1.8220000000000001</v>
      </c>
      <c r="P519" s="1">
        <f t="shared" si="150"/>
        <v>1.0960000000000001</v>
      </c>
      <c r="Q519" s="1">
        <f t="shared" si="150"/>
        <v>0.4469193188784979</v>
      </c>
      <c r="R519" s="1">
        <f t="shared" si="150"/>
        <v>0.25284412743466911</v>
      </c>
      <c r="S519" s="1">
        <f t="shared" si="150"/>
        <v>0.14911804239557103</v>
      </c>
      <c r="T519" s="1">
        <f t="shared" si="150"/>
        <v>8.7316638188057516E-2</v>
      </c>
      <c r="U519" s="1">
        <f t="shared" si="150"/>
        <v>5.4692238255196327E-2</v>
      </c>
      <c r="X519" s="1">
        <f t="shared" si="146"/>
        <v>0.49102953068018224</v>
      </c>
      <c r="Y519" s="1">
        <f t="shared" si="151"/>
        <v>0.37967091013139259</v>
      </c>
      <c r="Z519" s="1">
        <f t="shared" si="151"/>
        <v>0.2954657340538831</v>
      </c>
      <c r="AA519" s="1">
        <f t="shared" si="151"/>
        <v>0.22457292802116643</v>
      </c>
      <c r="AB519" s="1">
        <f t="shared" si="151"/>
        <v>0.16475436261295176</v>
      </c>
      <c r="AC519" s="1">
        <f t="shared" si="151"/>
        <v>0.11394735626595291</v>
      </c>
      <c r="AD519" s="1">
        <f t="shared" si="151"/>
        <v>4.2035297481403035E-2</v>
      </c>
      <c r="AE519" s="1">
        <f t="shared" si="151"/>
        <v>2.6997632788112399E-2</v>
      </c>
      <c r="AF519" s="1">
        <f t="shared" si="151"/>
        <v>1.1337011728507805E-2</v>
      </c>
      <c r="AG519" s="1">
        <f t="shared" si="151"/>
        <v>6.0397337911141068E-3</v>
      </c>
      <c r="AH519" s="1">
        <f t="shared" si="151"/>
        <v>4.9691160613528212E-3</v>
      </c>
    </row>
    <row r="520" spans="1:34" x14ac:dyDescent="0.2">
      <c r="A520">
        <v>6295000</v>
      </c>
      <c r="B520">
        <v>465000</v>
      </c>
      <c r="C520">
        <v>24.9481926194157</v>
      </c>
      <c r="E520">
        <f t="shared" si="134"/>
        <v>125.11971574456201</v>
      </c>
      <c r="F520">
        <f t="shared" si="135"/>
        <v>0</v>
      </c>
      <c r="G520">
        <f t="shared" si="136"/>
        <v>6.3877586962840215E-5</v>
      </c>
      <c r="H520">
        <f t="shared" si="137"/>
        <v>7.0253353665909986E-3</v>
      </c>
      <c r="K520" s="1">
        <f t="shared" si="144"/>
        <v>6.2229999999999999</v>
      </c>
      <c r="L520" s="1">
        <f t="shared" si="150"/>
        <v>5.9939999999999998</v>
      </c>
      <c r="M520" s="1">
        <f t="shared" si="150"/>
        <v>4.8959999999999999</v>
      </c>
      <c r="N520" s="1">
        <f t="shared" si="150"/>
        <v>3.577</v>
      </c>
      <c r="O520" s="1">
        <f t="shared" si="150"/>
        <v>1.8220000000000001</v>
      </c>
      <c r="P520" s="1">
        <f t="shared" si="150"/>
        <v>1.0960000000000001</v>
      </c>
      <c r="Q520" s="1">
        <f t="shared" si="150"/>
        <v>0.44207377807893122</v>
      </c>
      <c r="R520" s="1">
        <f t="shared" si="150"/>
        <v>0.24881441748400901</v>
      </c>
      <c r="S520" s="1">
        <f t="shared" si="150"/>
        <v>0.1462939006690529</v>
      </c>
      <c r="T520" s="1">
        <f t="shared" si="150"/>
        <v>8.534904614069444E-2</v>
      </c>
      <c r="U520" s="1">
        <f t="shared" si="150"/>
        <v>5.3927596792887736E-2</v>
      </c>
      <c r="X520" s="1">
        <f t="shared" si="146"/>
        <v>0.49102953068018224</v>
      </c>
      <c r="Y520" s="1">
        <f t="shared" si="151"/>
        <v>0.37967091013139259</v>
      </c>
      <c r="Z520" s="1">
        <f t="shared" si="151"/>
        <v>0.2954657340538831</v>
      </c>
      <c r="AA520" s="1">
        <f t="shared" si="151"/>
        <v>0.22457292802116643</v>
      </c>
      <c r="AB520" s="1">
        <f t="shared" si="151"/>
        <v>0.16475436261295176</v>
      </c>
      <c r="AC520" s="1">
        <f t="shared" si="151"/>
        <v>0.11394735626595291</v>
      </c>
      <c r="AD520" s="1">
        <f t="shared" si="151"/>
        <v>4.2810273253691515E-2</v>
      </c>
      <c r="AE520" s="1">
        <f t="shared" si="151"/>
        <v>2.7490727323353888E-2</v>
      </c>
      <c r="AF520" s="1">
        <f t="shared" si="151"/>
        <v>1.1694923498461667E-2</v>
      </c>
      <c r="AG520" s="1">
        <f t="shared" si="151"/>
        <v>6.2393586929561868E-3</v>
      </c>
      <c r="AH520" s="1">
        <f t="shared" si="151"/>
        <v>5.0532976137900856E-3</v>
      </c>
    </row>
    <row r="521" spans="1:34" x14ac:dyDescent="0.2">
      <c r="A521">
        <v>6295000</v>
      </c>
      <c r="B521">
        <v>475000</v>
      </c>
      <c r="C521">
        <v>25.116304356118899</v>
      </c>
      <c r="E521">
        <f t="shared" ref="E521:E584" si="152">(SQRT(($A521-E$1)^2+($B521-E$2)^2)/1000)</f>
        <v>116.64897456900339</v>
      </c>
      <c r="F521">
        <f t="shared" ref="F521:F584" si="153">IF(E521=0,1,0)</f>
        <v>0</v>
      </c>
      <c r="G521">
        <f t="shared" ref="G521:G584" si="154">IF($F$618=0,1/E521^2,F521)</f>
        <v>7.3491675583355336E-5</v>
      </c>
      <c r="H521">
        <f t="shared" ref="H521:H584" si="155">G521/$G$618*C521</f>
        <v>8.1371693932952294E-3</v>
      </c>
      <c r="K521" s="1">
        <f t="shared" si="144"/>
        <v>6.2229999999999999</v>
      </c>
      <c r="L521" s="1">
        <f t="shared" si="150"/>
        <v>5.9939999999999998</v>
      </c>
      <c r="M521" s="1">
        <f t="shared" si="150"/>
        <v>4.8959999999999999</v>
      </c>
      <c r="N521" s="1">
        <f t="shared" si="150"/>
        <v>3.577</v>
      </c>
      <c r="O521" s="1">
        <f t="shared" si="150"/>
        <v>1.8220000000000001</v>
      </c>
      <c r="P521" s="1">
        <f t="shared" si="150"/>
        <v>1.0960000000000001</v>
      </c>
      <c r="Q521" s="1">
        <f t="shared" si="150"/>
        <v>0.44767526114588174</v>
      </c>
      <c r="R521" s="1">
        <f t="shared" si="150"/>
        <v>0.25347279370805464</v>
      </c>
      <c r="S521" s="1">
        <f t="shared" si="150"/>
        <v>0.14955863059582902</v>
      </c>
      <c r="T521" s="1">
        <f t="shared" si="150"/>
        <v>8.7623597938288722E-2</v>
      </c>
      <c r="U521" s="1">
        <f t="shared" si="150"/>
        <v>5.4811528304473153E-2</v>
      </c>
      <c r="X521" s="1">
        <f t="shared" si="146"/>
        <v>0.49102953068018224</v>
      </c>
      <c r="Y521" s="1">
        <f t="shared" si="151"/>
        <v>0.37967091013139259</v>
      </c>
      <c r="Z521" s="1">
        <f t="shared" si="151"/>
        <v>0.2954657340538831</v>
      </c>
      <c r="AA521" s="1">
        <f t="shared" si="151"/>
        <v>0.22457292802116643</v>
      </c>
      <c r="AB521" s="1">
        <f t="shared" si="151"/>
        <v>0.16475436261295176</v>
      </c>
      <c r="AC521" s="1">
        <f t="shared" si="151"/>
        <v>0.11394735626595291</v>
      </c>
      <c r="AD521" s="1">
        <f t="shared" si="151"/>
        <v>4.1920559719598904E-2</v>
      </c>
      <c r="AE521" s="1">
        <f t="shared" si="151"/>
        <v>2.6924541988606089E-2</v>
      </c>
      <c r="AF521" s="1">
        <f t="shared" si="151"/>
        <v>1.1283445172887249E-2</v>
      </c>
      <c r="AG521" s="1">
        <f t="shared" si="151"/>
        <v>6.0098479695895957E-3</v>
      </c>
      <c r="AH521" s="1">
        <f t="shared" si="151"/>
        <v>4.9566671530809295E-3</v>
      </c>
    </row>
    <row r="522" spans="1:34" x14ac:dyDescent="0.2">
      <c r="A522">
        <v>6295000</v>
      </c>
      <c r="B522">
        <v>485000</v>
      </c>
      <c r="C522">
        <v>25.8279069412586</v>
      </c>
      <c r="E522">
        <f t="shared" si="152"/>
        <v>108.43903018747447</v>
      </c>
      <c r="F522">
        <f t="shared" si="153"/>
        <v>0</v>
      </c>
      <c r="G522">
        <f t="shared" si="154"/>
        <v>8.5041076729673167E-5</v>
      </c>
      <c r="H522">
        <f t="shared" si="155"/>
        <v>9.6827213470238576E-3</v>
      </c>
      <c r="K522" s="1">
        <f t="shared" si="144"/>
        <v>6.2229999999999999</v>
      </c>
      <c r="L522" s="1">
        <f t="shared" si="150"/>
        <v>5.9939999999999998</v>
      </c>
      <c r="M522" s="1">
        <f t="shared" si="150"/>
        <v>4.8959999999999999</v>
      </c>
      <c r="N522" s="1">
        <f t="shared" si="150"/>
        <v>3.577</v>
      </c>
      <c r="O522" s="1">
        <f t="shared" si="150"/>
        <v>1.8220000000000001</v>
      </c>
      <c r="P522" s="1">
        <f t="shared" si="150"/>
        <v>1.0960000000000001</v>
      </c>
      <c r="Q522" s="1">
        <f t="shared" si="150"/>
        <v>0.47138585928273669</v>
      </c>
      <c r="R522" s="1">
        <f t="shared" si="150"/>
        <v>0.27319130134227576</v>
      </c>
      <c r="S522" s="1">
        <f t="shared" si="150"/>
        <v>0.163377952799242</v>
      </c>
      <c r="T522" s="1">
        <f t="shared" si="150"/>
        <v>9.7251580915228897E-2</v>
      </c>
      <c r="U522" s="1">
        <f t="shared" si="150"/>
        <v>5.8553134697137701E-2</v>
      </c>
      <c r="X522" s="1">
        <f t="shared" si="146"/>
        <v>0.49102953068018224</v>
      </c>
      <c r="Y522" s="1">
        <f t="shared" si="151"/>
        <v>0.37967091013139259</v>
      </c>
      <c r="Z522" s="1">
        <f t="shared" si="151"/>
        <v>0.2954657340538831</v>
      </c>
      <c r="AA522" s="1">
        <f t="shared" si="151"/>
        <v>0.22457292802116643</v>
      </c>
      <c r="AB522" s="1">
        <f t="shared" si="151"/>
        <v>0.16475436261295176</v>
      </c>
      <c r="AC522" s="1">
        <f t="shared" si="151"/>
        <v>0.11394735626595291</v>
      </c>
      <c r="AD522" s="1">
        <f t="shared" si="151"/>
        <v>3.925344157047856E-2</v>
      </c>
      <c r="AE522" s="1">
        <f t="shared" si="151"/>
        <v>2.5211424427651317E-2</v>
      </c>
      <c r="AF522" s="1">
        <f t="shared" si="151"/>
        <v>9.9746869471972737E-3</v>
      </c>
      <c r="AG522" s="1">
        <f t="shared" si="151"/>
        <v>5.2799445564949959E-3</v>
      </c>
      <c r="AH522" s="1">
        <f t="shared" si="151"/>
        <v>4.6687194713151692E-3</v>
      </c>
    </row>
    <row r="523" spans="1:34" x14ac:dyDescent="0.2">
      <c r="A523">
        <v>6295000</v>
      </c>
      <c r="B523">
        <v>495000</v>
      </c>
      <c r="C523">
        <v>25.866233800912799</v>
      </c>
      <c r="E523">
        <f t="shared" si="152"/>
        <v>100.55378296215414</v>
      </c>
      <c r="F523">
        <f t="shared" si="153"/>
        <v>0</v>
      </c>
      <c r="G523">
        <f t="shared" si="154"/>
        <v>9.8901566877229423E-5</v>
      </c>
      <c r="H523">
        <f t="shared" si="155"/>
        <v>1.1277578047958472E-2</v>
      </c>
      <c r="K523" s="1">
        <f t="shared" si="144"/>
        <v>6.2229999999999999</v>
      </c>
      <c r="L523" s="1">
        <f t="shared" si="150"/>
        <v>5.9939999999999998</v>
      </c>
      <c r="M523" s="1">
        <f t="shared" si="150"/>
        <v>4.8959999999999999</v>
      </c>
      <c r="N523" s="1">
        <f t="shared" si="150"/>
        <v>3.577</v>
      </c>
      <c r="O523" s="1">
        <f t="shared" si="150"/>
        <v>1.8220000000000001</v>
      </c>
      <c r="P523" s="1">
        <f t="shared" si="150"/>
        <v>1.0960000000000001</v>
      </c>
      <c r="Q523" s="1">
        <f t="shared" si="150"/>
        <v>0.47266291024641449</v>
      </c>
      <c r="R523" s="1">
        <f t="shared" si="150"/>
        <v>0.2742533386232936</v>
      </c>
      <c r="S523" s="1">
        <f t="shared" si="150"/>
        <v>0.16412226041372652</v>
      </c>
      <c r="T523" s="1">
        <f t="shared" si="150"/>
        <v>9.7770143326350201E-2</v>
      </c>
      <c r="U523" s="1">
        <f t="shared" si="150"/>
        <v>5.875465732519948E-2</v>
      </c>
      <c r="X523" s="1">
        <f t="shared" si="146"/>
        <v>0.49102953068018224</v>
      </c>
      <c r="Y523" s="1">
        <f t="shared" si="151"/>
        <v>0.37967091013139259</v>
      </c>
      <c r="Z523" s="1">
        <f t="shared" si="151"/>
        <v>0.2954657340538831</v>
      </c>
      <c r="AA523" s="1">
        <f t="shared" si="151"/>
        <v>0.22457292802116643</v>
      </c>
      <c r="AB523" s="1">
        <f t="shared" si="151"/>
        <v>0.16475436261295176</v>
      </c>
      <c r="AC523" s="1">
        <f t="shared" si="151"/>
        <v>0.11394735626595291</v>
      </c>
      <c r="AD523" s="1">
        <f t="shared" si="151"/>
        <v>3.9164816518498229E-2</v>
      </c>
      <c r="AE523" s="1">
        <f t="shared" si="151"/>
        <v>2.5153376748208139E-2</v>
      </c>
      <c r="AF523" s="1">
        <f t="shared" si="151"/>
        <v>9.9275421074651142E-3</v>
      </c>
      <c r="AG523" s="1">
        <f t="shared" si="151"/>
        <v>5.2537617378204393E-3</v>
      </c>
      <c r="AH523" s="1">
        <f t="shared" si="151"/>
        <v>4.6592269424302023E-3</v>
      </c>
    </row>
    <row r="524" spans="1:34" x14ac:dyDescent="0.2">
      <c r="A524">
        <v>6295000</v>
      </c>
      <c r="B524">
        <v>505000</v>
      </c>
      <c r="C524">
        <v>25.231999918619799</v>
      </c>
      <c r="E524">
        <f t="shared" si="152"/>
        <v>93.075793136561572</v>
      </c>
      <c r="F524">
        <f t="shared" si="153"/>
        <v>0</v>
      </c>
      <c r="G524">
        <f t="shared" si="154"/>
        <v>1.1543207659705803E-4</v>
      </c>
      <c r="H524">
        <f t="shared" si="155"/>
        <v>1.283978210478051E-2</v>
      </c>
      <c r="K524" s="1">
        <f t="shared" si="144"/>
        <v>6.2229999999999999</v>
      </c>
      <c r="L524" s="1">
        <f t="shared" ref="L524:U533" si="156">L$2+L$3*$C524</f>
        <v>5.9939999999999998</v>
      </c>
      <c r="M524" s="1">
        <f t="shared" si="156"/>
        <v>4.8959999999999999</v>
      </c>
      <c r="N524" s="1">
        <f t="shared" si="156"/>
        <v>3.577</v>
      </c>
      <c r="O524" s="1">
        <f t="shared" si="156"/>
        <v>1.8220000000000001</v>
      </c>
      <c r="P524" s="1">
        <f t="shared" si="156"/>
        <v>1.0960000000000001</v>
      </c>
      <c r="Q524" s="1">
        <f t="shared" si="156"/>
        <v>0.4515302372884118</v>
      </c>
      <c r="R524" s="1">
        <f t="shared" si="156"/>
        <v>0.25667871774495454</v>
      </c>
      <c r="S524" s="1">
        <f t="shared" si="156"/>
        <v>0.15180543841959648</v>
      </c>
      <c r="T524" s="1">
        <f t="shared" si="156"/>
        <v>8.9188958898925919E-2</v>
      </c>
      <c r="U524" s="1">
        <f t="shared" si="156"/>
        <v>5.5419855572102897E-2</v>
      </c>
      <c r="X524" s="1">
        <f t="shared" si="146"/>
        <v>0.49102953068018224</v>
      </c>
      <c r="Y524" s="1">
        <f t="shared" ref="Y524:AH533" si="157">SQRT(Y$2+2*Y$3*$C524+Y$4*$C524^2+Y$5)</f>
        <v>0.37967091013139259</v>
      </c>
      <c r="Z524" s="1">
        <f t="shared" si="157"/>
        <v>0.2954657340538831</v>
      </c>
      <c r="AA524" s="1">
        <f t="shared" si="157"/>
        <v>0.22457292802116643</v>
      </c>
      <c r="AB524" s="1">
        <f t="shared" si="157"/>
        <v>0.16475436261295176</v>
      </c>
      <c r="AC524" s="1">
        <f t="shared" si="157"/>
        <v>0.11394735626595291</v>
      </c>
      <c r="AD524" s="1">
        <f t="shared" si="157"/>
        <v>4.1362226545056564E-2</v>
      </c>
      <c r="AE524" s="1">
        <f t="shared" si="157"/>
        <v>2.6568469251724111E-2</v>
      </c>
      <c r="AF524" s="1">
        <f t="shared" si="157"/>
        <v>1.1020391721867844E-2</v>
      </c>
      <c r="AG524" s="1">
        <f t="shared" si="157"/>
        <v>5.8630586109004778E-3</v>
      </c>
      <c r="AH524" s="1">
        <f t="shared" si="157"/>
        <v>4.8961464961274782E-3</v>
      </c>
    </row>
    <row r="525" spans="1:34" x14ac:dyDescent="0.2">
      <c r="A525">
        <v>6295000</v>
      </c>
      <c r="B525">
        <v>515000</v>
      </c>
      <c r="C525">
        <v>25.577941193300099</v>
      </c>
      <c r="E525">
        <f t="shared" si="152"/>
        <v>86.111226143865821</v>
      </c>
      <c r="F525">
        <f t="shared" si="153"/>
        <v>0</v>
      </c>
      <c r="G525">
        <f t="shared" si="154"/>
        <v>1.348591610246417E-4</v>
      </c>
      <c r="H525">
        <f t="shared" si="155"/>
        <v>1.5206368427890773E-2</v>
      </c>
      <c r="K525" s="1">
        <f t="shared" si="144"/>
        <v>6.2229999999999999</v>
      </c>
      <c r="L525" s="1">
        <f t="shared" si="156"/>
        <v>5.9939999999999998</v>
      </c>
      <c r="M525" s="1">
        <f t="shared" si="156"/>
        <v>4.8959999999999999</v>
      </c>
      <c r="N525" s="1">
        <f t="shared" si="156"/>
        <v>3.577</v>
      </c>
      <c r="O525" s="1">
        <f t="shared" si="156"/>
        <v>1.8220000000000001</v>
      </c>
      <c r="P525" s="1">
        <f t="shared" si="156"/>
        <v>1.0960000000000001</v>
      </c>
      <c r="Q525" s="1">
        <f t="shared" si="156"/>
        <v>0.46305700056075938</v>
      </c>
      <c r="R525" s="1">
        <f t="shared" si="156"/>
        <v>0.26626475046634568</v>
      </c>
      <c r="S525" s="1">
        <f t="shared" si="156"/>
        <v>0.15852361797388792</v>
      </c>
      <c r="T525" s="1">
        <f t="shared" si="156"/>
        <v>9.3869544345350386E-2</v>
      </c>
      <c r="U525" s="1">
        <f t="shared" si="156"/>
        <v>5.7238814794371914E-2</v>
      </c>
      <c r="X525" s="1">
        <f t="shared" si="146"/>
        <v>0.49102953068018224</v>
      </c>
      <c r="Y525" s="1">
        <f t="shared" si="157"/>
        <v>0.37967091013139259</v>
      </c>
      <c r="Z525" s="1">
        <f t="shared" si="157"/>
        <v>0.2954657340538831</v>
      </c>
      <c r="AA525" s="1">
        <f t="shared" si="157"/>
        <v>0.22457292802116643</v>
      </c>
      <c r="AB525" s="1">
        <f t="shared" si="157"/>
        <v>0.16475436261295176</v>
      </c>
      <c r="AC525" s="1">
        <f t="shared" si="157"/>
        <v>0.11394735626595291</v>
      </c>
      <c r="AD525" s="1">
        <f t="shared" si="157"/>
        <v>3.9974619678374956E-2</v>
      </c>
      <c r="AE525" s="1">
        <f t="shared" si="157"/>
        <v>2.567906108409081E-2</v>
      </c>
      <c r="AF525" s="1">
        <f t="shared" si="157"/>
        <v>1.0344967552961305E-2</v>
      </c>
      <c r="AG525" s="1">
        <f t="shared" si="157"/>
        <v>5.4861519541951603E-3</v>
      </c>
      <c r="AH525" s="1">
        <f t="shared" si="157"/>
        <v>4.7462303176181398E-3</v>
      </c>
    </row>
    <row r="526" spans="1:34" x14ac:dyDescent="0.2">
      <c r="A526">
        <v>6295000</v>
      </c>
      <c r="B526">
        <v>525000</v>
      </c>
      <c r="C526">
        <v>26.789655290801001</v>
      </c>
      <c r="E526">
        <f t="shared" si="152"/>
        <v>79.794631824452949</v>
      </c>
      <c r="F526">
        <f t="shared" si="153"/>
        <v>0</v>
      </c>
      <c r="G526">
        <f t="shared" si="154"/>
        <v>1.5705531911194864E-4</v>
      </c>
      <c r="H526">
        <f t="shared" si="155"/>
        <v>1.8548092178316555E-2</v>
      </c>
      <c r="K526" s="1">
        <f t="shared" si="144"/>
        <v>6.2229999999999999</v>
      </c>
      <c r="L526" s="1">
        <f t="shared" si="156"/>
        <v>5.9939999999999998</v>
      </c>
      <c r="M526" s="1">
        <f t="shared" si="156"/>
        <v>4.8959999999999999</v>
      </c>
      <c r="N526" s="1">
        <f t="shared" si="156"/>
        <v>3.577</v>
      </c>
      <c r="O526" s="1">
        <f t="shared" si="156"/>
        <v>1.8220000000000001</v>
      </c>
      <c r="P526" s="1">
        <f t="shared" si="156"/>
        <v>1.0960000000000001</v>
      </c>
      <c r="Q526" s="1">
        <f t="shared" si="156"/>
        <v>0.5034313142894894</v>
      </c>
      <c r="R526" s="1">
        <f t="shared" si="156"/>
        <v>0.29984134810809571</v>
      </c>
      <c r="S526" s="1">
        <f t="shared" si="156"/>
        <v>0.18205510574735545</v>
      </c>
      <c r="T526" s="1">
        <f t="shared" si="156"/>
        <v>0.11026403608453755</v>
      </c>
      <c r="U526" s="1">
        <f t="shared" si="156"/>
        <v>6.3610007519031661E-2</v>
      </c>
      <c r="X526" s="1">
        <f t="shared" si="146"/>
        <v>0.49102953068018224</v>
      </c>
      <c r="Y526" s="1">
        <f t="shared" si="157"/>
        <v>0.37967091013139259</v>
      </c>
      <c r="Z526" s="1">
        <f t="shared" si="157"/>
        <v>0.2954657340538831</v>
      </c>
      <c r="AA526" s="1">
        <f t="shared" si="157"/>
        <v>0.22457292802116643</v>
      </c>
      <c r="AB526" s="1">
        <f t="shared" si="157"/>
        <v>0.16475436261295176</v>
      </c>
      <c r="AC526" s="1">
        <f t="shared" si="157"/>
        <v>0.11394735626595291</v>
      </c>
      <c r="AD526" s="1">
        <f t="shared" si="157"/>
        <v>3.8884418071235584E-2</v>
      </c>
      <c r="AE526" s="1">
        <f t="shared" si="157"/>
        <v>2.4910997366759891E-2</v>
      </c>
      <c r="AF526" s="1">
        <f t="shared" si="157"/>
        <v>9.6570533956399935E-3</v>
      </c>
      <c r="AG526" s="1">
        <f t="shared" si="157"/>
        <v>5.1135945785163086E-3</v>
      </c>
      <c r="AH526" s="1">
        <f t="shared" si="157"/>
        <v>4.6315857243209978E-3</v>
      </c>
    </row>
    <row r="527" spans="1:34" x14ac:dyDescent="0.2">
      <c r="A527">
        <v>6295000</v>
      </c>
      <c r="B527">
        <v>535000</v>
      </c>
      <c r="C527">
        <v>25.8981132867201</v>
      </c>
      <c r="E527">
        <f t="shared" si="152"/>
        <v>74.291475069485585</v>
      </c>
      <c r="F527">
        <f t="shared" si="153"/>
        <v>0</v>
      </c>
      <c r="G527">
        <f t="shared" si="154"/>
        <v>1.8118491523941741E-4</v>
      </c>
      <c r="H527">
        <f t="shared" si="155"/>
        <v>2.0685671994278679E-2</v>
      </c>
      <c r="K527" s="1">
        <f t="shared" si="144"/>
        <v>6.2229999999999999</v>
      </c>
      <c r="L527" s="1">
        <f t="shared" si="156"/>
        <v>5.9939999999999998</v>
      </c>
      <c r="M527" s="1">
        <f t="shared" si="156"/>
        <v>4.8959999999999999</v>
      </c>
      <c r="N527" s="1">
        <f t="shared" si="156"/>
        <v>3.577</v>
      </c>
      <c r="O527" s="1">
        <f t="shared" si="156"/>
        <v>1.8220000000000001</v>
      </c>
      <c r="P527" s="1">
        <f t="shared" si="156"/>
        <v>1.0960000000000001</v>
      </c>
      <c r="Q527" s="1">
        <f t="shared" si="156"/>
        <v>0.47372513471351385</v>
      </c>
      <c r="R527" s="1">
        <f t="shared" si="156"/>
        <v>0.27513671917501392</v>
      </c>
      <c r="S527" s="1">
        <f t="shared" si="156"/>
        <v>0.1647413600281043</v>
      </c>
      <c r="T527" s="1">
        <f t="shared" si="156"/>
        <v>9.8201472769323006E-2</v>
      </c>
      <c r="U527" s="1">
        <f t="shared" si="156"/>
        <v>5.8922279661574276E-2</v>
      </c>
      <c r="X527" s="1">
        <f t="shared" si="146"/>
        <v>0.49102953068018224</v>
      </c>
      <c r="Y527" s="1">
        <f t="shared" si="157"/>
        <v>0.37967091013139259</v>
      </c>
      <c r="Z527" s="1">
        <f t="shared" si="157"/>
        <v>0.2954657340538831</v>
      </c>
      <c r="AA527" s="1">
        <f t="shared" si="157"/>
        <v>0.22457292802116643</v>
      </c>
      <c r="AB527" s="1">
        <f t="shared" si="157"/>
        <v>0.16475436261295176</v>
      </c>
      <c r="AC527" s="1">
        <f t="shared" si="157"/>
        <v>0.11394735626595291</v>
      </c>
      <c r="AD527" s="1">
        <f t="shared" si="157"/>
        <v>3.9095638716822895E-2</v>
      </c>
      <c r="AE527" s="1">
        <f t="shared" si="157"/>
        <v>2.510791786519033E-2</v>
      </c>
      <c r="AF527" s="1">
        <f t="shared" si="157"/>
        <v>9.8903622641747409E-3</v>
      </c>
      <c r="AG527" s="1">
        <f t="shared" si="157"/>
        <v>5.2331338699211239E-3</v>
      </c>
      <c r="AH527" s="1">
        <f t="shared" si="157"/>
        <v>4.6518248395171335E-3</v>
      </c>
    </row>
    <row r="528" spans="1:34" x14ac:dyDescent="0.2">
      <c r="A528">
        <v>6295000</v>
      </c>
      <c r="B528">
        <v>545000</v>
      </c>
      <c r="C528">
        <v>25.494444317287901</v>
      </c>
      <c r="E528">
        <f t="shared" si="152"/>
        <v>69.794435795412809</v>
      </c>
      <c r="F528">
        <f t="shared" si="153"/>
        <v>0</v>
      </c>
      <c r="G528">
        <f t="shared" si="154"/>
        <v>2.0528555838259405E-4</v>
      </c>
      <c r="H528">
        <f t="shared" si="155"/>
        <v>2.3071903109793322E-2</v>
      </c>
      <c r="K528" s="1">
        <f t="shared" si="144"/>
        <v>6.2229999999999999</v>
      </c>
      <c r="L528" s="1">
        <f t="shared" si="156"/>
        <v>5.9939999999999998</v>
      </c>
      <c r="M528" s="1">
        <f t="shared" si="156"/>
        <v>4.8959999999999999</v>
      </c>
      <c r="N528" s="1">
        <f t="shared" si="156"/>
        <v>3.577</v>
      </c>
      <c r="O528" s="1">
        <f t="shared" si="156"/>
        <v>1.8220000000000001</v>
      </c>
      <c r="P528" s="1">
        <f t="shared" si="156"/>
        <v>1.0960000000000001</v>
      </c>
      <c r="Q528" s="1">
        <f t="shared" si="156"/>
        <v>0.46027488465203292</v>
      </c>
      <c r="R528" s="1">
        <f t="shared" si="156"/>
        <v>0.26395105203204772</v>
      </c>
      <c r="S528" s="1">
        <f t="shared" si="156"/>
        <v>0.15690210864173104</v>
      </c>
      <c r="T528" s="1">
        <f t="shared" si="156"/>
        <v>9.2739831612905332E-2</v>
      </c>
      <c r="U528" s="1">
        <f t="shared" si="156"/>
        <v>5.6799788220299782E-2</v>
      </c>
      <c r="X528" s="1">
        <f t="shared" si="146"/>
        <v>0.49102953068018224</v>
      </c>
      <c r="Y528" s="1">
        <f t="shared" si="157"/>
        <v>0.37967091013139259</v>
      </c>
      <c r="Z528" s="1">
        <f t="shared" si="157"/>
        <v>0.2954657340538831</v>
      </c>
      <c r="AA528" s="1">
        <f t="shared" si="157"/>
        <v>0.22457292802116643</v>
      </c>
      <c r="AB528" s="1">
        <f t="shared" si="157"/>
        <v>0.16475436261295176</v>
      </c>
      <c r="AC528" s="1">
        <f t="shared" si="157"/>
        <v>0.11394735626595291</v>
      </c>
      <c r="AD528" s="1">
        <f t="shared" si="157"/>
        <v>4.0269337477066888E-2</v>
      </c>
      <c r="AE528" s="1">
        <f t="shared" si="157"/>
        <v>2.5868735691289238E-2</v>
      </c>
      <c r="AF528" s="1">
        <f t="shared" si="157"/>
        <v>1.0491628713914633E-2</v>
      </c>
      <c r="AG528" s="1">
        <f t="shared" si="157"/>
        <v>5.5679622927602883E-3</v>
      </c>
      <c r="AH528" s="1">
        <f t="shared" si="157"/>
        <v>4.778001573109634E-3</v>
      </c>
    </row>
    <row r="529" spans="1:34" x14ac:dyDescent="0.2">
      <c r="A529">
        <v>6295000</v>
      </c>
      <c r="B529">
        <v>555000</v>
      </c>
      <c r="C529">
        <v>26.333333427523399</v>
      </c>
      <c r="E529">
        <f t="shared" si="152"/>
        <v>66.507918836782139</v>
      </c>
      <c r="F529">
        <f t="shared" si="153"/>
        <v>0</v>
      </c>
      <c r="G529">
        <f t="shared" si="154"/>
        <v>2.2607538742242981E-4</v>
      </c>
      <c r="H529">
        <f t="shared" si="155"/>
        <v>2.624451747732277E-2</v>
      </c>
      <c r="K529" s="1">
        <f t="shared" si="144"/>
        <v>6.2229999999999999</v>
      </c>
      <c r="L529" s="1">
        <f t="shared" si="156"/>
        <v>5.9939999999999998</v>
      </c>
      <c r="M529" s="1">
        <f t="shared" si="156"/>
        <v>4.8959999999999999</v>
      </c>
      <c r="N529" s="1">
        <f t="shared" si="156"/>
        <v>3.577</v>
      </c>
      <c r="O529" s="1">
        <f t="shared" si="156"/>
        <v>1.8220000000000001</v>
      </c>
      <c r="P529" s="1">
        <f t="shared" si="156"/>
        <v>1.0960000000000001</v>
      </c>
      <c r="Q529" s="1">
        <f t="shared" si="156"/>
        <v>0.48822666980507978</v>
      </c>
      <c r="R529" s="1">
        <f t="shared" si="156"/>
        <v>0.28719666927667331</v>
      </c>
      <c r="S529" s="1">
        <f t="shared" si="156"/>
        <v>0.1731933351625044</v>
      </c>
      <c r="T529" s="1">
        <f t="shared" si="156"/>
        <v>0.10409000127439161</v>
      </c>
      <c r="U529" s="1">
        <f t="shared" si="156"/>
        <v>6.1210667161918017E-2</v>
      </c>
      <c r="X529" s="1">
        <f t="shared" si="146"/>
        <v>0.49102953068018224</v>
      </c>
      <c r="Y529" s="1">
        <f t="shared" si="157"/>
        <v>0.37967091013139259</v>
      </c>
      <c r="Z529" s="1">
        <f t="shared" si="157"/>
        <v>0.2954657340538831</v>
      </c>
      <c r="AA529" s="1">
        <f t="shared" si="157"/>
        <v>0.22457292802116643</v>
      </c>
      <c r="AB529" s="1">
        <f t="shared" si="157"/>
        <v>0.16475436261295176</v>
      </c>
      <c r="AC529" s="1">
        <f t="shared" si="157"/>
        <v>0.11394735626595291</v>
      </c>
      <c r="AD529" s="1">
        <f t="shared" si="157"/>
        <v>3.8573018752903802E-2</v>
      </c>
      <c r="AE529" s="1">
        <f t="shared" si="157"/>
        <v>2.474997191796436E-2</v>
      </c>
      <c r="AF529" s="1">
        <f t="shared" si="157"/>
        <v>9.5771719051956535E-3</v>
      </c>
      <c r="AG529" s="1">
        <f t="shared" si="157"/>
        <v>5.0617080858737472E-3</v>
      </c>
      <c r="AH529" s="1">
        <f t="shared" si="157"/>
        <v>4.5965325069079041E-3</v>
      </c>
    </row>
    <row r="530" spans="1:34" x14ac:dyDescent="0.2">
      <c r="A530">
        <v>6295000</v>
      </c>
      <c r="B530">
        <v>565000</v>
      </c>
      <c r="C530">
        <v>27.141095827703602</v>
      </c>
      <c r="E530">
        <f t="shared" si="152"/>
        <v>64.616896149536615</v>
      </c>
      <c r="F530">
        <f t="shared" si="153"/>
        <v>0</v>
      </c>
      <c r="G530">
        <f t="shared" si="154"/>
        <v>2.3950126631839844E-4</v>
      </c>
      <c r="H530">
        <f t="shared" si="155"/>
        <v>2.8655940247383251E-2</v>
      </c>
      <c r="K530" s="1">
        <f t="shared" si="144"/>
        <v>6.2229999999999999</v>
      </c>
      <c r="L530" s="1">
        <f t="shared" si="156"/>
        <v>5.9939999999999998</v>
      </c>
      <c r="M530" s="1">
        <f t="shared" si="156"/>
        <v>4.8959999999999999</v>
      </c>
      <c r="N530" s="1">
        <f t="shared" si="156"/>
        <v>3.577</v>
      </c>
      <c r="O530" s="1">
        <f t="shared" si="156"/>
        <v>1.8220000000000001</v>
      </c>
      <c r="P530" s="1">
        <f t="shared" si="156"/>
        <v>1.0960000000000001</v>
      </c>
      <c r="Q530" s="1">
        <f t="shared" si="156"/>
        <v>0.51514131297908405</v>
      </c>
      <c r="R530" s="1">
        <f t="shared" si="156"/>
        <v>0.30957976538566678</v>
      </c>
      <c r="S530" s="1">
        <f t="shared" si="156"/>
        <v>0.18888008097400394</v>
      </c>
      <c r="T530" s="1">
        <f t="shared" si="156"/>
        <v>0.11501902654882978</v>
      </c>
      <c r="U530" s="1">
        <f t="shared" si="156"/>
        <v>6.5457881862065539E-2</v>
      </c>
      <c r="X530" s="1">
        <f t="shared" si="146"/>
        <v>0.49102953068018224</v>
      </c>
      <c r="Y530" s="1">
        <f t="shared" si="157"/>
        <v>0.37967091013139259</v>
      </c>
      <c r="Z530" s="1">
        <f t="shared" si="157"/>
        <v>0.2954657340538831</v>
      </c>
      <c r="AA530" s="1">
        <f t="shared" si="157"/>
        <v>0.22457292802116643</v>
      </c>
      <c r="AB530" s="1">
        <f t="shared" si="157"/>
        <v>0.16475436261295176</v>
      </c>
      <c r="AC530" s="1">
        <f t="shared" si="157"/>
        <v>0.11394735626595291</v>
      </c>
      <c r="AD530" s="1">
        <f t="shared" si="157"/>
        <v>3.9712748158102849E-2</v>
      </c>
      <c r="AE530" s="1">
        <f t="shared" si="157"/>
        <v>2.5403804026177479E-2</v>
      </c>
      <c r="AF530" s="1">
        <f t="shared" si="157"/>
        <v>9.9987413302926945E-3</v>
      </c>
      <c r="AG530" s="1">
        <f t="shared" si="157"/>
        <v>5.311782049354211E-3</v>
      </c>
      <c r="AH530" s="1">
        <f t="shared" si="157"/>
        <v>4.7223461524385042E-3</v>
      </c>
    </row>
    <row r="531" spans="1:34" x14ac:dyDescent="0.2">
      <c r="A531">
        <v>6295000</v>
      </c>
      <c r="B531">
        <v>575000</v>
      </c>
      <c r="C531">
        <v>27.609677376285699</v>
      </c>
      <c r="E531">
        <f t="shared" si="152"/>
        <v>64.244713930408309</v>
      </c>
      <c r="F531">
        <f t="shared" si="153"/>
        <v>0</v>
      </c>
      <c r="G531">
        <f t="shared" si="154"/>
        <v>2.4228425980041553E-4</v>
      </c>
      <c r="H531">
        <f t="shared" si="155"/>
        <v>2.9489404533254243E-2</v>
      </c>
      <c r="K531" s="1">
        <f t="shared" si="144"/>
        <v>6.2229999999999999</v>
      </c>
      <c r="L531" s="1">
        <f t="shared" si="156"/>
        <v>5.9939999999999998</v>
      </c>
      <c r="M531" s="1">
        <f t="shared" si="156"/>
        <v>4.8959999999999999</v>
      </c>
      <c r="N531" s="1">
        <f t="shared" si="156"/>
        <v>3.577</v>
      </c>
      <c r="O531" s="1">
        <f t="shared" si="156"/>
        <v>1.8220000000000001</v>
      </c>
      <c r="P531" s="1">
        <f t="shared" si="156"/>
        <v>1.0960000000000001</v>
      </c>
      <c r="Q531" s="1">
        <f t="shared" si="156"/>
        <v>0.53075445017783962</v>
      </c>
      <c r="R531" s="1">
        <f t="shared" si="156"/>
        <v>0.32256416009687672</v>
      </c>
      <c r="S531" s="1">
        <f t="shared" si="156"/>
        <v>0.19797993464746827</v>
      </c>
      <c r="T531" s="1">
        <f t="shared" si="156"/>
        <v>0.12135893490114552</v>
      </c>
      <c r="U531" s="1">
        <f t="shared" si="156"/>
        <v>6.7921683644510192E-2</v>
      </c>
      <c r="X531" s="1">
        <f t="shared" si="146"/>
        <v>0.49102953068018224</v>
      </c>
      <c r="Y531" s="1">
        <f t="shared" si="157"/>
        <v>0.37967091013139259</v>
      </c>
      <c r="Z531" s="1">
        <f t="shared" si="157"/>
        <v>0.2954657340538831</v>
      </c>
      <c r="AA531" s="1">
        <f t="shared" si="157"/>
        <v>0.22457292802116643</v>
      </c>
      <c r="AB531" s="1">
        <f t="shared" si="157"/>
        <v>0.16475436261295176</v>
      </c>
      <c r="AC531" s="1">
        <f t="shared" si="157"/>
        <v>0.11394735626595291</v>
      </c>
      <c r="AD531" s="1">
        <f t="shared" si="157"/>
        <v>4.1555809077008621E-2</v>
      </c>
      <c r="AE531" s="1">
        <f t="shared" si="157"/>
        <v>2.6526200310092399E-2</v>
      </c>
      <c r="AF531" s="1">
        <f t="shared" si="157"/>
        <v>1.0789743225178717E-2</v>
      </c>
      <c r="AG531" s="1">
        <f t="shared" si="157"/>
        <v>5.7633504882161095E-3</v>
      </c>
      <c r="AH531" s="1">
        <f t="shared" si="157"/>
        <v>4.923861216485431E-3</v>
      </c>
    </row>
    <row r="532" spans="1:34" x14ac:dyDescent="0.2">
      <c r="A532">
        <v>6295000</v>
      </c>
      <c r="B532">
        <v>665000</v>
      </c>
      <c r="C532">
        <v>28.6542858123779</v>
      </c>
      <c r="E532">
        <f t="shared" si="152"/>
        <v>112.67538891878741</v>
      </c>
      <c r="F532">
        <f t="shared" si="153"/>
        <v>0</v>
      </c>
      <c r="G532">
        <f t="shared" si="154"/>
        <v>7.8766558120352815E-5</v>
      </c>
      <c r="H532">
        <f t="shared" si="155"/>
        <v>9.9497215614389161E-3</v>
      </c>
      <c r="K532" s="1">
        <f t="shared" si="144"/>
        <v>6.2229999999999999</v>
      </c>
      <c r="L532" s="1">
        <f t="shared" si="156"/>
        <v>5.9939999999999998</v>
      </c>
      <c r="M532" s="1">
        <f t="shared" si="156"/>
        <v>4.8959999999999999</v>
      </c>
      <c r="N532" s="1">
        <f t="shared" si="156"/>
        <v>3.577</v>
      </c>
      <c r="O532" s="1">
        <f t="shared" si="156"/>
        <v>1.8220000000000001</v>
      </c>
      <c r="P532" s="1">
        <f t="shared" si="156"/>
        <v>1.0960000000000001</v>
      </c>
      <c r="Q532" s="1">
        <f t="shared" si="156"/>
        <v>0.56556080326843172</v>
      </c>
      <c r="R532" s="1">
        <f t="shared" si="156"/>
        <v>0.3515102598609916</v>
      </c>
      <c r="S532" s="1">
        <f t="shared" si="156"/>
        <v>0.21826623047637878</v>
      </c>
      <c r="T532" s="1">
        <f t="shared" si="156"/>
        <v>0.13549248704147304</v>
      </c>
      <c r="U532" s="1">
        <f t="shared" si="156"/>
        <v>7.3414234801483E-2</v>
      </c>
      <c r="X532" s="1">
        <f t="shared" si="146"/>
        <v>0.49102953068018224</v>
      </c>
      <c r="Y532" s="1">
        <f t="shared" si="157"/>
        <v>0.37967091013139259</v>
      </c>
      <c r="Z532" s="1">
        <f t="shared" si="157"/>
        <v>0.2954657340538831</v>
      </c>
      <c r="AA532" s="1">
        <f t="shared" si="157"/>
        <v>0.22457292802116643</v>
      </c>
      <c r="AB532" s="1">
        <f t="shared" si="157"/>
        <v>0.16475436261295176</v>
      </c>
      <c r="AC532" s="1">
        <f t="shared" si="157"/>
        <v>0.11394735626595291</v>
      </c>
      <c r="AD532" s="1">
        <f t="shared" si="157"/>
        <v>4.8165043533669669E-2</v>
      </c>
      <c r="AE532" s="1">
        <f t="shared" si="157"/>
        <v>3.0616150888113224E-2</v>
      </c>
      <c r="AF532" s="1">
        <f t="shared" si="157"/>
        <v>1.356039163564045E-2</v>
      </c>
      <c r="AG532" s="1">
        <f t="shared" si="157"/>
        <v>7.3216156318561378E-3</v>
      </c>
      <c r="AH532" s="1">
        <f t="shared" si="157"/>
        <v>5.6495881358221761E-3</v>
      </c>
    </row>
    <row r="533" spans="1:34" x14ac:dyDescent="0.2">
      <c r="A533">
        <v>6305000</v>
      </c>
      <c r="B533">
        <v>455000</v>
      </c>
      <c r="C533">
        <v>24.318279532976</v>
      </c>
      <c r="E533">
        <f t="shared" si="152"/>
        <v>138.87671967612138</v>
      </c>
      <c r="F533">
        <f t="shared" si="153"/>
        <v>0</v>
      </c>
      <c r="G533">
        <f t="shared" si="154"/>
        <v>5.1849085462716288E-5</v>
      </c>
      <c r="H533">
        <f t="shared" si="155"/>
        <v>5.5584463381008042E-3</v>
      </c>
      <c r="K533" s="1">
        <f t="shared" si="144"/>
        <v>6.2229999999999999</v>
      </c>
      <c r="L533" s="1">
        <f t="shared" si="156"/>
        <v>5.9939999999999998</v>
      </c>
      <c r="M533" s="1">
        <f t="shared" si="156"/>
        <v>4.8959999999999999</v>
      </c>
      <c r="N533" s="1">
        <f t="shared" si="156"/>
        <v>3.577</v>
      </c>
      <c r="O533" s="1">
        <f t="shared" si="156"/>
        <v>1.8220000000000001</v>
      </c>
      <c r="P533" s="1">
        <f t="shared" si="156"/>
        <v>1.0960000000000001</v>
      </c>
      <c r="Q533" s="1">
        <f t="shared" si="156"/>
        <v>0.42108507403876039</v>
      </c>
      <c r="R533" s="1">
        <f t="shared" si="156"/>
        <v>0.23135952585876496</v>
      </c>
      <c r="S533" s="1">
        <f t="shared" si="156"/>
        <v>0.13406098853039389</v>
      </c>
      <c r="T533" s="1">
        <f t="shared" si="156"/>
        <v>7.6826322081165299E-2</v>
      </c>
      <c r="U533" s="1">
        <f t="shared" si="156"/>
        <v>5.0615513784387792E-2</v>
      </c>
      <c r="X533" s="1">
        <f t="shared" si="146"/>
        <v>0.49102953068018224</v>
      </c>
      <c r="Y533" s="1">
        <f t="shared" si="157"/>
        <v>0.37967091013139259</v>
      </c>
      <c r="Z533" s="1">
        <f t="shared" si="157"/>
        <v>0.2954657340538831</v>
      </c>
      <c r="AA533" s="1">
        <f t="shared" si="157"/>
        <v>0.22457292802116643</v>
      </c>
      <c r="AB533" s="1">
        <f t="shared" si="157"/>
        <v>0.16475436261295176</v>
      </c>
      <c r="AC533" s="1">
        <f t="shared" si="157"/>
        <v>0.11394735626595291</v>
      </c>
      <c r="AD533" s="1">
        <f t="shared" si="157"/>
        <v>4.687836428983664E-2</v>
      </c>
      <c r="AE533" s="1">
        <f t="shared" si="157"/>
        <v>3.0069635050482671E-2</v>
      </c>
      <c r="AF533" s="1">
        <f t="shared" si="157"/>
        <v>1.3490617626022126E-2</v>
      </c>
      <c r="AG533" s="1">
        <f t="shared" si="157"/>
        <v>7.2389437327977958E-3</v>
      </c>
      <c r="AH533" s="1">
        <f t="shared" si="157"/>
        <v>5.4974844317144831E-3</v>
      </c>
    </row>
    <row r="534" spans="1:34" x14ac:dyDescent="0.2">
      <c r="A534">
        <v>6305000</v>
      </c>
      <c r="B534">
        <v>465000</v>
      </c>
      <c r="C534">
        <v>24.361290449737201</v>
      </c>
      <c r="E534">
        <f t="shared" si="152"/>
        <v>130.53269041891383</v>
      </c>
      <c r="F534">
        <f t="shared" si="153"/>
        <v>0</v>
      </c>
      <c r="G534">
        <f t="shared" si="154"/>
        <v>5.8689636711212142E-5</v>
      </c>
      <c r="H534">
        <f t="shared" si="155"/>
        <v>6.3029110977676139E-3</v>
      </c>
      <c r="K534" s="1">
        <f t="shared" si="144"/>
        <v>6.2229999999999999</v>
      </c>
      <c r="L534" s="1">
        <f t="shared" ref="L534:U543" si="158">L$2+L$3*$C534</f>
        <v>5.9939999999999998</v>
      </c>
      <c r="M534" s="1">
        <f t="shared" si="158"/>
        <v>4.8959999999999999</v>
      </c>
      <c r="N534" s="1">
        <f t="shared" si="158"/>
        <v>3.577</v>
      </c>
      <c r="O534" s="1">
        <f t="shared" si="158"/>
        <v>1.8220000000000001</v>
      </c>
      <c r="P534" s="1">
        <f t="shared" si="158"/>
        <v>1.0960000000000001</v>
      </c>
      <c r="Q534" s="1">
        <f t="shared" si="158"/>
        <v>0.42251819778524358</v>
      </c>
      <c r="R534" s="1">
        <f t="shared" si="158"/>
        <v>0.23255135836221774</v>
      </c>
      <c r="S534" s="1">
        <f t="shared" si="158"/>
        <v>0.13489626053389642</v>
      </c>
      <c r="T534" s="1">
        <f t="shared" si="158"/>
        <v>7.7408259784944367E-2</v>
      </c>
      <c r="U534" s="1">
        <f t="shared" si="158"/>
        <v>5.0841665184718207E-2</v>
      </c>
      <c r="X534" s="1">
        <f t="shared" si="146"/>
        <v>0.49102953068018224</v>
      </c>
      <c r="Y534" s="1">
        <f t="shared" ref="Y534:AH543" si="159">SQRT(Y$2+2*Y$3*$C534+Y$4*$C534^2+Y$5)</f>
        <v>0.37967091013139259</v>
      </c>
      <c r="Z534" s="1">
        <f t="shared" si="159"/>
        <v>0.2954657340538831</v>
      </c>
      <c r="AA534" s="1">
        <f t="shared" si="159"/>
        <v>0.22457292802116643</v>
      </c>
      <c r="AB534" s="1">
        <f t="shared" si="159"/>
        <v>0.16475436261295176</v>
      </c>
      <c r="AC534" s="1">
        <f t="shared" si="159"/>
        <v>0.11394735626595291</v>
      </c>
      <c r="AD534" s="1">
        <f t="shared" si="159"/>
        <v>4.6567485120795796E-2</v>
      </c>
      <c r="AE534" s="1">
        <f t="shared" si="159"/>
        <v>2.9872896594175594E-2</v>
      </c>
      <c r="AF534" s="1">
        <f t="shared" si="159"/>
        <v>1.3357273018410561E-2</v>
      </c>
      <c r="AG534" s="1">
        <f t="shared" si="159"/>
        <v>7.1648313562900729E-3</v>
      </c>
      <c r="AH534" s="1">
        <f t="shared" si="159"/>
        <v>5.4634235940265678E-3</v>
      </c>
    </row>
    <row r="535" spans="1:34" x14ac:dyDescent="0.2">
      <c r="A535">
        <v>6305000</v>
      </c>
      <c r="B535">
        <v>475000</v>
      </c>
      <c r="C535">
        <v>25.001041670640301</v>
      </c>
      <c r="E535">
        <f t="shared" si="152"/>
        <v>122.43701755596631</v>
      </c>
      <c r="F535">
        <f t="shared" si="153"/>
        <v>0</v>
      </c>
      <c r="G535">
        <f t="shared" si="154"/>
        <v>6.6707477109321882E-5</v>
      </c>
      <c r="H535">
        <f t="shared" si="155"/>
        <v>7.352111593377759E-3</v>
      </c>
      <c r="K535" s="1">
        <f t="shared" si="144"/>
        <v>6.2229999999999999</v>
      </c>
      <c r="L535" s="1">
        <f t="shared" si="158"/>
        <v>5.9939999999999998</v>
      </c>
      <c r="M535" s="1">
        <f t="shared" si="158"/>
        <v>4.8959999999999999</v>
      </c>
      <c r="N535" s="1">
        <f t="shared" si="158"/>
        <v>3.577</v>
      </c>
      <c r="O535" s="1">
        <f t="shared" si="158"/>
        <v>1.8220000000000001</v>
      </c>
      <c r="P535" s="1">
        <f t="shared" si="158"/>
        <v>1.0960000000000001</v>
      </c>
      <c r="Q535" s="1">
        <f t="shared" si="158"/>
        <v>0.44383470846573492</v>
      </c>
      <c r="R535" s="1">
        <f t="shared" si="158"/>
        <v>0.25027886469344274</v>
      </c>
      <c r="S535" s="1">
        <f t="shared" si="158"/>
        <v>0.14732022924383464</v>
      </c>
      <c r="T535" s="1">
        <f t="shared" si="158"/>
        <v>8.6064093803763286E-2</v>
      </c>
      <c r="U535" s="1">
        <f t="shared" si="158"/>
        <v>5.4205477104226699E-2</v>
      </c>
      <c r="X535" s="1">
        <f t="shared" si="146"/>
        <v>0.49102953068018224</v>
      </c>
      <c r="Y535" s="1">
        <f t="shared" si="159"/>
        <v>0.37967091013139259</v>
      </c>
      <c r="Z535" s="1">
        <f t="shared" si="159"/>
        <v>0.2954657340538831</v>
      </c>
      <c r="AA535" s="1">
        <f t="shared" si="159"/>
        <v>0.22457292802116643</v>
      </c>
      <c r="AB535" s="1">
        <f t="shared" si="159"/>
        <v>0.16475436261295176</v>
      </c>
      <c r="AC535" s="1">
        <f t="shared" si="159"/>
        <v>0.11394735626595291</v>
      </c>
      <c r="AD535" s="1">
        <f t="shared" si="159"/>
        <v>4.2520842548335436E-2</v>
      </c>
      <c r="AE535" s="1">
        <f t="shared" si="159"/>
        <v>2.7306679732078218E-2</v>
      </c>
      <c r="AF535" s="1">
        <f t="shared" si="159"/>
        <v>1.1562012155604692E-2</v>
      </c>
      <c r="AG535" s="1">
        <f t="shared" si="159"/>
        <v>6.1652407718932991E-3</v>
      </c>
      <c r="AH535" s="1">
        <f t="shared" si="159"/>
        <v>5.0218389911164561E-3</v>
      </c>
    </row>
    <row r="536" spans="1:34" x14ac:dyDescent="0.2">
      <c r="A536">
        <v>6305000</v>
      </c>
      <c r="B536">
        <v>485000</v>
      </c>
      <c r="C536">
        <v>25.0894737444426</v>
      </c>
      <c r="E536">
        <f t="shared" si="152"/>
        <v>114.64232755836738</v>
      </c>
      <c r="F536">
        <f t="shared" si="153"/>
        <v>0</v>
      </c>
      <c r="G536">
        <f t="shared" si="154"/>
        <v>7.6086921061925788E-5</v>
      </c>
      <c r="H536">
        <f t="shared" si="155"/>
        <v>8.4155214791801804E-3</v>
      </c>
      <c r="K536" s="1">
        <f t="shared" si="144"/>
        <v>6.2229999999999999</v>
      </c>
      <c r="L536" s="1">
        <f t="shared" si="158"/>
        <v>5.9939999999999998</v>
      </c>
      <c r="M536" s="1">
        <f t="shared" si="158"/>
        <v>4.8959999999999999</v>
      </c>
      <c r="N536" s="1">
        <f t="shared" si="158"/>
        <v>3.577</v>
      </c>
      <c r="O536" s="1">
        <f t="shared" si="158"/>
        <v>1.8220000000000001</v>
      </c>
      <c r="P536" s="1">
        <f t="shared" si="158"/>
        <v>1.0960000000000001</v>
      </c>
      <c r="Q536" s="1">
        <f t="shared" si="158"/>
        <v>0.44678126516482752</v>
      </c>
      <c r="R536" s="1">
        <f t="shared" si="158"/>
        <v>0.25272931745850435</v>
      </c>
      <c r="S536" s="1">
        <f t="shared" si="158"/>
        <v>0.1490375801170753</v>
      </c>
      <c r="T536" s="1">
        <f t="shared" si="158"/>
        <v>8.7260579762308388E-2</v>
      </c>
      <c r="U536" s="1">
        <f t="shared" si="158"/>
        <v>5.4670452948279172E-2</v>
      </c>
      <c r="X536" s="1">
        <f t="shared" si="146"/>
        <v>0.49102953068018224</v>
      </c>
      <c r="Y536" s="1">
        <f t="shared" si="159"/>
        <v>0.37967091013139259</v>
      </c>
      <c r="Z536" s="1">
        <f t="shared" si="159"/>
        <v>0.2954657340538831</v>
      </c>
      <c r="AA536" s="1">
        <f t="shared" si="159"/>
        <v>0.22457292802116643</v>
      </c>
      <c r="AB536" s="1">
        <f t="shared" si="159"/>
        <v>0.16475436261295176</v>
      </c>
      <c r="AC536" s="1">
        <f t="shared" si="159"/>
        <v>0.11394735626595291</v>
      </c>
      <c r="AD536" s="1">
        <f t="shared" si="159"/>
        <v>4.2056434241393596E-2</v>
      </c>
      <c r="AE536" s="1">
        <f t="shared" si="159"/>
        <v>2.7011094708221665E-2</v>
      </c>
      <c r="AF536" s="1">
        <f t="shared" si="159"/>
        <v>1.134686246865016E-2</v>
      </c>
      <c r="AG536" s="1">
        <f t="shared" si="159"/>
        <v>6.0452294762773934E-3</v>
      </c>
      <c r="AH536" s="1">
        <f t="shared" si="159"/>
        <v>4.9714097974698163E-3</v>
      </c>
    </row>
    <row r="537" spans="1:34" x14ac:dyDescent="0.2">
      <c r="A537">
        <v>6305000</v>
      </c>
      <c r="B537">
        <v>495000</v>
      </c>
      <c r="C537">
        <v>25.3097222116258</v>
      </c>
      <c r="E537">
        <f t="shared" si="152"/>
        <v>107.21428667859522</v>
      </c>
      <c r="F537">
        <f t="shared" si="153"/>
        <v>0</v>
      </c>
      <c r="G537">
        <f t="shared" si="154"/>
        <v>8.6995077443047516E-5</v>
      </c>
      <c r="H537">
        <f t="shared" si="155"/>
        <v>9.7064747276047296E-3</v>
      </c>
      <c r="K537" s="1">
        <f t="shared" si="144"/>
        <v>6.2229999999999999</v>
      </c>
      <c r="L537" s="1">
        <f t="shared" si="158"/>
        <v>5.9939999999999998</v>
      </c>
      <c r="M537" s="1">
        <f t="shared" si="158"/>
        <v>4.8959999999999999</v>
      </c>
      <c r="N537" s="1">
        <f t="shared" si="158"/>
        <v>3.577</v>
      </c>
      <c r="O537" s="1">
        <f t="shared" si="158"/>
        <v>1.8220000000000001</v>
      </c>
      <c r="P537" s="1">
        <f t="shared" si="158"/>
        <v>1.0960000000000001</v>
      </c>
      <c r="Q537" s="1">
        <f t="shared" si="158"/>
        <v>0.45411994409137169</v>
      </c>
      <c r="R537" s="1">
        <f t="shared" si="158"/>
        <v>0.25883240248415085</v>
      </c>
      <c r="S537" s="1">
        <f t="shared" si="158"/>
        <v>0.15331480534977304</v>
      </c>
      <c r="T537" s="1">
        <f t="shared" si="158"/>
        <v>9.024054152329708E-2</v>
      </c>
      <c r="U537" s="1">
        <f t="shared" si="158"/>
        <v>5.5828519388728445E-2</v>
      </c>
      <c r="X537" s="1">
        <f t="shared" si="146"/>
        <v>0.49102953068018224</v>
      </c>
      <c r="Y537" s="1">
        <f t="shared" si="159"/>
        <v>0.37967091013139259</v>
      </c>
      <c r="Z537" s="1">
        <f t="shared" si="159"/>
        <v>0.2954657340538831</v>
      </c>
      <c r="AA537" s="1">
        <f t="shared" si="159"/>
        <v>0.22457292802116643</v>
      </c>
      <c r="AB537" s="1">
        <f t="shared" si="159"/>
        <v>0.16475436261295176</v>
      </c>
      <c r="AC537" s="1">
        <f t="shared" si="159"/>
        <v>0.11394735626595291</v>
      </c>
      <c r="AD537" s="1">
        <f t="shared" si="159"/>
        <v>4.1012925757769547E-2</v>
      </c>
      <c r="AE537" s="1">
        <f t="shared" si="159"/>
        <v>2.6345298414820278E-2</v>
      </c>
      <c r="AF537" s="1">
        <f t="shared" si="159"/>
        <v>1.0853598785487511E-2</v>
      </c>
      <c r="AG537" s="1">
        <f t="shared" si="159"/>
        <v>5.769969183868756E-3</v>
      </c>
      <c r="AH537" s="1">
        <f t="shared" si="159"/>
        <v>4.858336311654346E-3</v>
      </c>
    </row>
    <row r="538" spans="1:34" x14ac:dyDescent="0.2">
      <c r="A538">
        <v>6305000</v>
      </c>
      <c r="B538">
        <v>505000</v>
      </c>
      <c r="C538">
        <v>25.581250071525599</v>
      </c>
      <c r="E538">
        <f t="shared" si="152"/>
        <v>100.23444152585478</v>
      </c>
      <c r="F538">
        <f t="shared" si="153"/>
        <v>0</v>
      </c>
      <c r="G538">
        <f t="shared" si="154"/>
        <v>9.9532760693996178E-5</v>
      </c>
      <c r="H538">
        <f t="shared" si="155"/>
        <v>1.1224507223564679E-2</v>
      </c>
      <c r="K538" s="1">
        <f t="shared" si="144"/>
        <v>6.2229999999999999</v>
      </c>
      <c r="L538" s="1">
        <f t="shared" si="158"/>
        <v>5.9939999999999998</v>
      </c>
      <c r="M538" s="1">
        <f t="shared" si="158"/>
        <v>4.8959999999999999</v>
      </c>
      <c r="N538" s="1">
        <f t="shared" si="158"/>
        <v>3.577</v>
      </c>
      <c r="O538" s="1">
        <f t="shared" si="158"/>
        <v>1.8220000000000001</v>
      </c>
      <c r="P538" s="1">
        <f t="shared" si="158"/>
        <v>1.0960000000000001</v>
      </c>
      <c r="Q538" s="1">
        <f t="shared" si="158"/>
        <v>0.46316725238323297</v>
      </c>
      <c r="R538" s="1">
        <f t="shared" si="158"/>
        <v>0.26635643948197429</v>
      </c>
      <c r="S538" s="1">
        <f t="shared" si="158"/>
        <v>0.1585878763890271</v>
      </c>
      <c r="T538" s="1">
        <f t="shared" si="158"/>
        <v>9.3914313467741373E-2</v>
      </c>
      <c r="U538" s="1">
        <f t="shared" si="158"/>
        <v>5.7256212876081583E-2</v>
      </c>
      <c r="X538" s="1">
        <f t="shared" si="146"/>
        <v>0.49102953068018224</v>
      </c>
      <c r="Y538" s="1">
        <f t="shared" si="159"/>
        <v>0.37967091013139259</v>
      </c>
      <c r="Z538" s="1">
        <f t="shared" si="159"/>
        <v>0.2954657340538831</v>
      </c>
      <c r="AA538" s="1">
        <f t="shared" si="159"/>
        <v>0.22457292802116643</v>
      </c>
      <c r="AB538" s="1">
        <f t="shared" si="159"/>
        <v>0.16475436261295176</v>
      </c>
      <c r="AC538" s="1">
        <f t="shared" si="159"/>
        <v>0.11394735626595291</v>
      </c>
      <c r="AD538" s="1">
        <f t="shared" si="159"/>
        <v>3.9963484606469493E-2</v>
      </c>
      <c r="AE538" s="1">
        <f t="shared" si="159"/>
        <v>2.5671882909630232E-2</v>
      </c>
      <c r="AF538" s="1">
        <f t="shared" si="159"/>
        <v>1.0339383417833489E-2</v>
      </c>
      <c r="AG538" s="1">
        <f t="shared" si="159"/>
        <v>5.4830378894708473E-3</v>
      </c>
      <c r="AH538" s="1">
        <f t="shared" si="159"/>
        <v>4.7450308329840618E-3</v>
      </c>
    </row>
    <row r="539" spans="1:34" x14ac:dyDescent="0.2">
      <c r="A539">
        <v>6305000</v>
      </c>
      <c r="B539">
        <v>515000</v>
      </c>
      <c r="C539">
        <v>25.273846142108599</v>
      </c>
      <c r="E539">
        <f t="shared" si="152"/>
        <v>93.802895840160502</v>
      </c>
      <c r="F539">
        <f t="shared" si="153"/>
        <v>0</v>
      </c>
      <c r="G539">
        <f t="shared" si="154"/>
        <v>1.1364949444065701E-4</v>
      </c>
      <c r="H539">
        <f t="shared" si="155"/>
        <v>1.2662466692276409E-2</v>
      </c>
      <c r="K539" s="1">
        <f t="shared" si="144"/>
        <v>6.2229999999999999</v>
      </c>
      <c r="L539" s="1">
        <f t="shared" si="158"/>
        <v>5.9939999999999998</v>
      </c>
      <c r="M539" s="1">
        <f t="shared" si="158"/>
        <v>4.8959999999999999</v>
      </c>
      <c r="N539" s="1">
        <f t="shared" si="158"/>
        <v>3.577</v>
      </c>
      <c r="O539" s="1">
        <f t="shared" si="158"/>
        <v>1.8220000000000001</v>
      </c>
      <c r="P539" s="1">
        <f t="shared" si="158"/>
        <v>1.0960000000000001</v>
      </c>
      <c r="Q539" s="1">
        <f t="shared" si="158"/>
        <v>0.45292455345505855</v>
      </c>
      <c r="R539" s="1">
        <f t="shared" si="158"/>
        <v>0.25783827659782921</v>
      </c>
      <c r="S539" s="1">
        <f t="shared" si="158"/>
        <v>0.15261809207974897</v>
      </c>
      <c r="T539" s="1">
        <f t="shared" si="158"/>
        <v>8.9755138302729354E-2</v>
      </c>
      <c r="U539" s="1">
        <f t="shared" si="158"/>
        <v>5.5639883015207017E-2</v>
      </c>
      <c r="X539" s="1">
        <f t="shared" si="146"/>
        <v>0.49102953068018224</v>
      </c>
      <c r="Y539" s="1">
        <f t="shared" si="159"/>
        <v>0.37967091013139259</v>
      </c>
      <c r="Z539" s="1">
        <f t="shared" si="159"/>
        <v>0.2954657340538831</v>
      </c>
      <c r="AA539" s="1">
        <f t="shared" si="159"/>
        <v>0.22457292802116643</v>
      </c>
      <c r="AB539" s="1">
        <f t="shared" si="159"/>
        <v>0.16475436261295176</v>
      </c>
      <c r="AC539" s="1">
        <f t="shared" si="159"/>
        <v>0.11394735626595291</v>
      </c>
      <c r="AD539" s="1">
        <f t="shared" si="159"/>
        <v>4.1171540680026035E-2</v>
      </c>
      <c r="AE539" s="1">
        <f t="shared" si="159"/>
        <v>2.644668323413045E-2</v>
      </c>
      <c r="AF539" s="1">
        <f t="shared" si="159"/>
        <v>1.0929567020145159E-2</v>
      </c>
      <c r="AG539" s="1">
        <f t="shared" si="159"/>
        <v>5.8123689235938889E-3</v>
      </c>
      <c r="AH539" s="1">
        <f t="shared" si="159"/>
        <v>4.8755003543487331E-3</v>
      </c>
    </row>
    <row r="540" spans="1:34" x14ac:dyDescent="0.2">
      <c r="A540">
        <v>6305000</v>
      </c>
      <c r="B540">
        <v>525000</v>
      </c>
      <c r="C540">
        <v>26.161428506033801</v>
      </c>
      <c r="E540">
        <f t="shared" si="152"/>
        <v>88.03989588817106</v>
      </c>
      <c r="F540">
        <f t="shared" si="153"/>
        <v>0</v>
      </c>
      <c r="G540">
        <f t="shared" si="154"/>
        <v>1.2901522359357211E-4</v>
      </c>
      <c r="H540">
        <f t="shared" si="155"/>
        <v>1.4879278895046623E-2</v>
      </c>
      <c r="K540" s="1">
        <f t="shared" si="144"/>
        <v>6.2229999999999999</v>
      </c>
      <c r="L540" s="1">
        <f t="shared" si="158"/>
        <v>5.9939999999999998</v>
      </c>
      <c r="M540" s="1">
        <f t="shared" si="158"/>
        <v>4.8959999999999999</v>
      </c>
      <c r="N540" s="1">
        <f t="shared" si="158"/>
        <v>3.577</v>
      </c>
      <c r="O540" s="1">
        <f t="shared" si="158"/>
        <v>1.8220000000000001</v>
      </c>
      <c r="P540" s="1">
        <f t="shared" si="158"/>
        <v>1.0960000000000001</v>
      </c>
      <c r="Q540" s="1">
        <f t="shared" si="158"/>
        <v>0.48249879782104632</v>
      </c>
      <c r="R540" s="1">
        <f t="shared" si="158"/>
        <v>0.28243318390219652</v>
      </c>
      <c r="S540" s="1">
        <f t="shared" si="158"/>
        <v>0.16985494158717634</v>
      </c>
      <c r="T540" s="1">
        <f t="shared" si="158"/>
        <v>0.10176412768663734</v>
      </c>
      <c r="U540" s="1">
        <f t="shared" si="158"/>
        <v>6.0306791084725711E-2</v>
      </c>
      <c r="X540" s="1">
        <f t="shared" si="146"/>
        <v>0.49102953068018224</v>
      </c>
      <c r="Y540" s="1">
        <f t="shared" si="159"/>
        <v>0.37967091013139259</v>
      </c>
      <c r="Z540" s="1">
        <f t="shared" si="159"/>
        <v>0.2954657340538831</v>
      </c>
      <c r="AA540" s="1">
        <f t="shared" si="159"/>
        <v>0.22457292802116643</v>
      </c>
      <c r="AB540" s="1">
        <f t="shared" si="159"/>
        <v>0.16475436261295176</v>
      </c>
      <c r="AC540" s="1">
        <f t="shared" si="159"/>
        <v>0.11394735626595291</v>
      </c>
      <c r="AD540" s="1">
        <f t="shared" si="159"/>
        <v>3.8684514689368982E-2</v>
      </c>
      <c r="AE540" s="1">
        <f t="shared" si="159"/>
        <v>2.4832206949503766E-2</v>
      </c>
      <c r="AF540" s="1">
        <f t="shared" si="159"/>
        <v>9.6565126803911765E-3</v>
      </c>
      <c r="AG540" s="1">
        <f t="shared" si="159"/>
        <v>5.104246908574998E-3</v>
      </c>
      <c r="AH540" s="1">
        <f t="shared" si="159"/>
        <v>4.6080848490939654E-3</v>
      </c>
    </row>
    <row r="541" spans="1:34" x14ac:dyDescent="0.2">
      <c r="A541">
        <v>6305000</v>
      </c>
      <c r="B541">
        <v>535000</v>
      </c>
      <c r="C541">
        <v>26.096774132021</v>
      </c>
      <c r="E541">
        <f t="shared" si="152"/>
        <v>83.084675289730768</v>
      </c>
      <c r="F541">
        <f t="shared" si="153"/>
        <v>0</v>
      </c>
      <c r="G541">
        <f t="shared" si="154"/>
        <v>1.4486322393068935E-4</v>
      </c>
      <c r="H541">
        <f t="shared" si="155"/>
        <v>1.666573390934108E-2</v>
      </c>
      <c r="K541" s="1">
        <f t="shared" si="144"/>
        <v>6.2229999999999999</v>
      </c>
      <c r="L541" s="1">
        <f t="shared" si="158"/>
        <v>5.9939999999999998</v>
      </c>
      <c r="M541" s="1">
        <f t="shared" si="158"/>
        <v>4.8959999999999999</v>
      </c>
      <c r="N541" s="1">
        <f t="shared" si="158"/>
        <v>3.577</v>
      </c>
      <c r="O541" s="1">
        <f t="shared" si="158"/>
        <v>1.8220000000000001</v>
      </c>
      <c r="P541" s="1">
        <f t="shared" si="158"/>
        <v>1.0960000000000001</v>
      </c>
      <c r="Q541" s="1">
        <f t="shared" si="158"/>
        <v>0.48034451407893985</v>
      </c>
      <c r="R541" s="1">
        <f t="shared" si="158"/>
        <v>0.28064161119830189</v>
      </c>
      <c r="S541" s="1">
        <f t="shared" si="158"/>
        <v>0.16859935364384787</v>
      </c>
      <c r="T541" s="1">
        <f t="shared" si="158"/>
        <v>0.10088935400624416</v>
      </c>
      <c r="U541" s="1">
        <f t="shared" si="158"/>
        <v>5.9966838386166413E-2</v>
      </c>
      <c r="X541" s="1">
        <f t="shared" si="146"/>
        <v>0.49102953068018224</v>
      </c>
      <c r="Y541" s="1">
        <f t="shared" si="159"/>
        <v>0.37967091013139259</v>
      </c>
      <c r="Z541" s="1">
        <f t="shared" si="159"/>
        <v>0.2954657340538831</v>
      </c>
      <c r="AA541" s="1">
        <f t="shared" si="159"/>
        <v>0.22457292802116643</v>
      </c>
      <c r="AB541" s="1">
        <f t="shared" si="159"/>
        <v>0.16475436261295176</v>
      </c>
      <c r="AC541" s="1">
        <f t="shared" si="159"/>
        <v>0.11394735626595291</v>
      </c>
      <c r="AD541" s="1">
        <f t="shared" si="159"/>
        <v>3.8758717671081973E-2</v>
      </c>
      <c r="AE541" s="1">
        <f t="shared" si="159"/>
        <v>2.4883249813930624E-2</v>
      </c>
      <c r="AF541" s="1">
        <f t="shared" si="159"/>
        <v>9.7015602589943847E-3</v>
      </c>
      <c r="AG541" s="1">
        <f t="shared" si="159"/>
        <v>5.1288784976811132E-3</v>
      </c>
      <c r="AH541" s="1">
        <f t="shared" si="159"/>
        <v>4.6159242390728999E-3</v>
      </c>
    </row>
    <row r="542" spans="1:34" x14ac:dyDescent="0.2">
      <c r="A542">
        <v>6305000</v>
      </c>
      <c r="B542">
        <v>545000</v>
      </c>
      <c r="C542">
        <v>25.382191749468198</v>
      </c>
      <c r="E542">
        <f t="shared" si="152"/>
        <v>79.089210819175577</v>
      </c>
      <c r="F542">
        <f t="shared" si="153"/>
        <v>0</v>
      </c>
      <c r="G542">
        <f t="shared" si="154"/>
        <v>1.5986946292570787E-4</v>
      </c>
      <c r="H542">
        <f t="shared" si="155"/>
        <v>1.7888507489502128E-2</v>
      </c>
      <c r="K542" s="1">
        <f t="shared" si="144"/>
        <v>6.2229999999999999</v>
      </c>
      <c r="L542" s="1">
        <f t="shared" si="158"/>
        <v>5.9939999999999998</v>
      </c>
      <c r="M542" s="1">
        <f t="shared" si="158"/>
        <v>4.8959999999999999</v>
      </c>
      <c r="N542" s="1">
        <f t="shared" si="158"/>
        <v>3.577</v>
      </c>
      <c r="O542" s="1">
        <f t="shared" si="158"/>
        <v>1.8220000000000001</v>
      </c>
      <c r="P542" s="1">
        <f t="shared" si="158"/>
        <v>1.0960000000000001</v>
      </c>
      <c r="Q542" s="1">
        <f t="shared" si="158"/>
        <v>0.45653462909228049</v>
      </c>
      <c r="R542" s="1">
        <f t="shared" si="158"/>
        <v>0.26084053337776369</v>
      </c>
      <c r="S542" s="1">
        <f t="shared" si="158"/>
        <v>0.15472216377467241</v>
      </c>
      <c r="T542" s="1">
        <f t="shared" si="158"/>
        <v>9.1221054370304755E-2</v>
      </c>
      <c r="U542" s="1">
        <f t="shared" si="158"/>
        <v>5.6209564218703781E-2</v>
      </c>
      <c r="X542" s="1">
        <f t="shared" si="146"/>
        <v>0.49102953068018224</v>
      </c>
      <c r="Y542" s="1">
        <f t="shared" si="159"/>
        <v>0.37967091013139259</v>
      </c>
      <c r="Z542" s="1">
        <f t="shared" si="159"/>
        <v>0.2954657340538831</v>
      </c>
      <c r="AA542" s="1">
        <f t="shared" si="159"/>
        <v>0.22457292802116643</v>
      </c>
      <c r="AB542" s="1">
        <f t="shared" si="159"/>
        <v>0.16475436261295176</v>
      </c>
      <c r="AC542" s="1">
        <f t="shared" si="159"/>
        <v>0.11394735626595291</v>
      </c>
      <c r="AD542" s="1">
        <f t="shared" si="159"/>
        <v>4.0706448474560515E-2</v>
      </c>
      <c r="AE542" s="1">
        <f t="shared" si="159"/>
        <v>2.6149160167965046E-2</v>
      </c>
      <c r="AF542" s="1">
        <f t="shared" si="159"/>
        <v>1.070564753299849E-2</v>
      </c>
      <c r="AG542" s="1">
        <f t="shared" si="159"/>
        <v>5.6873939042521695E-3</v>
      </c>
      <c r="AH542" s="1">
        <f t="shared" si="159"/>
        <v>4.8251981962013739E-3</v>
      </c>
    </row>
    <row r="543" spans="1:34" x14ac:dyDescent="0.2">
      <c r="A543">
        <v>6305000</v>
      </c>
      <c r="B543">
        <v>555000</v>
      </c>
      <c r="C543">
        <v>27.527941058663799</v>
      </c>
      <c r="E543">
        <f t="shared" si="152"/>
        <v>76.204614479701945</v>
      </c>
      <c r="F543">
        <f t="shared" si="153"/>
        <v>0</v>
      </c>
      <c r="G543">
        <f t="shared" si="154"/>
        <v>1.7220170983389625E-4</v>
      </c>
      <c r="H543">
        <f t="shared" si="155"/>
        <v>2.0897323199123914E-2</v>
      </c>
      <c r="K543" s="1">
        <f t="shared" si="144"/>
        <v>6.2229999999999999</v>
      </c>
      <c r="L543" s="1">
        <f t="shared" si="158"/>
        <v>5.9939999999999998</v>
      </c>
      <c r="M543" s="1">
        <f t="shared" si="158"/>
        <v>4.8959999999999999</v>
      </c>
      <c r="N543" s="1">
        <f t="shared" si="158"/>
        <v>3.577</v>
      </c>
      <c r="O543" s="1">
        <f t="shared" si="158"/>
        <v>1.8220000000000001</v>
      </c>
      <c r="P543" s="1">
        <f t="shared" si="158"/>
        <v>1.0960000000000001</v>
      </c>
      <c r="Q543" s="1">
        <f t="shared" si="158"/>
        <v>0.52803099607467785</v>
      </c>
      <c r="R543" s="1">
        <f t="shared" si="158"/>
        <v>0.32029924673557386</v>
      </c>
      <c r="S543" s="1">
        <f t="shared" si="158"/>
        <v>0.19639261535925095</v>
      </c>
      <c r="T543" s="1">
        <f t="shared" si="158"/>
        <v>0.12025304252372121</v>
      </c>
      <c r="U543" s="1">
        <f t="shared" si="158"/>
        <v>6.749191408645426E-2</v>
      </c>
      <c r="X543" s="1">
        <f t="shared" si="146"/>
        <v>0.49102953068018224</v>
      </c>
      <c r="Y543" s="1">
        <f t="shared" si="159"/>
        <v>0.37967091013139259</v>
      </c>
      <c r="Z543" s="1">
        <f t="shared" si="159"/>
        <v>0.2954657340538831</v>
      </c>
      <c r="AA543" s="1">
        <f t="shared" si="159"/>
        <v>0.22457292802116643</v>
      </c>
      <c r="AB543" s="1">
        <f t="shared" si="159"/>
        <v>0.16475436261295176</v>
      </c>
      <c r="AC543" s="1">
        <f t="shared" si="159"/>
        <v>0.11394735626595291</v>
      </c>
      <c r="AD543" s="1">
        <f t="shared" si="159"/>
        <v>4.1177368891546808E-2</v>
      </c>
      <c r="AE543" s="1">
        <f t="shared" si="159"/>
        <v>2.6294418745107503E-2</v>
      </c>
      <c r="AF543" s="1">
        <f t="shared" si="159"/>
        <v>1.0627039154458768E-2</v>
      </c>
      <c r="AG543" s="1">
        <f t="shared" si="159"/>
        <v>5.6708896153886204E-3</v>
      </c>
      <c r="AH543" s="1">
        <f t="shared" si="159"/>
        <v>4.8824711032614578E-3</v>
      </c>
    </row>
    <row r="544" spans="1:34" x14ac:dyDescent="0.2">
      <c r="A544">
        <v>6305000</v>
      </c>
      <c r="B544">
        <v>565000</v>
      </c>
      <c r="C544">
        <v>27.155223960307101</v>
      </c>
      <c r="E544">
        <f t="shared" si="152"/>
        <v>74.55993071348712</v>
      </c>
      <c r="F544">
        <f t="shared" si="153"/>
        <v>0</v>
      </c>
      <c r="G544">
        <f t="shared" si="154"/>
        <v>1.798825388175708E-4</v>
      </c>
      <c r="H544">
        <f t="shared" si="155"/>
        <v>2.1533859142678403E-2</v>
      </c>
      <c r="K544" s="1">
        <f t="shared" si="144"/>
        <v>6.2229999999999999</v>
      </c>
      <c r="L544" s="1">
        <f t="shared" ref="L544:U553" si="160">L$2+L$3*$C544</f>
        <v>5.9939999999999998</v>
      </c>
      <c r="M544" s="1">
        <f t="shared" si="160"/>
        <v>4.8959999999999999</v>
      </c>
      <c r="N544" s="1">
        <f t="shared" si="160"/>
        <v>3.577</v>
      </c>
      <c r="O544" s="1">
        <f t="shared" si="160"/>
        <v>1.8220000000000001</v>
      </c>
      <c r="P544" s="1">
        <f t="shared" si="160"/>
        <v>1.0960000000000001</v>
      </c>
      <c r="Q544" s="1">
        <f t="shared" si="160"/>
        <v>0.51561206235743262</v>
      </c>
      <c r="R544" s="1">
        <f t="shared" si="160"/>
        <v>0.30997125594010977</v>
      </c>
      <c r="S544" s="1">
        <f t="shared" si="160"/>
        <v>0.18915444930916386</v>
      </c>
      <c r="T544" s="1">
        <f t="shared" si="160"/>
        <v>0.11521018018295509</v>
      </c>
      <c r="U544" s="1">
        <f t="shared" si="160"/>
        <v>6.5532167583294734E-2</v>
      </c>
      <c r="X544" s="1">
        <f t="shared" si="146"/>
        <v>0.49102953068018224</v>
      </c>
      <c r="Y544" s="1">
        <f t="shared" ref="Y544:AH553" si="161">SQRT(Y$2+2*Y$3*$C544+Y$4*$C544^2+Y$5)</f>
        <v>0.37967091013139259</v>
      </c>
      <c r="Z544" s="1">
        <f t="shared" si="161"/>
        <v>0.2954657340538831</v>
      </c>
      <c r="AA544" s="1">
        <f t="shared" si="161"/>
        <v>0.22457292802116643</v>
      </c>
      <c r="AB544" s="1">
        <f t="shared" si="161"/>
        <v>0.16475436261295176</v>
      </c>
      <c r="AC544" s="1">
        <f t="shared" si="161"/>
        <v>0.11394735626595291</v>
      </c>
      <c r="AD544" s="1">
        <f t="shared" si="161"/>
        <v>3.9756334281678442E-2</v>
      </c>
      <c r="AE544" s="1">
        <f t="shared" si="161"/>
        <v>2.5430083009894664E-2</v>
      </c>
      <c r="AF544" s="1">
        <f t="shared" si="161"/>
        <v>1.0017259285914903E-2</v>
      </c>
      <c r="AG544" s="1">
        <f t="shared" si="161"/>
        <v>5.3224321211360701E-3</v>
      </c>
      <c r="AH544" s="1">
        <f t="shared" si="161"/>
        <v>4.7271127993745764E-3</v>
      </c>
    </row>
    <row r="545" spans="1:34" x14ac:dyDescent="0.2">
      <c r="A545">
        <v>6305000</v>
      </c>
      <c r="B545">
        <v>575000</v>
      </c>
      <c r="C545">
        <v>27.340624868869799</v>
      </c>
      <c r="E545">
        <f t="shared" si="152"/>
        <v>74.237613566170083</v>
      </c>
      <c r="F545">
        <f t="shared" si="153"/>
        <v>0</v>
      </c>
      <c r="G545">
        <f t="shared" si="154"/>
        <v>1.8144792024782109E-4</v>
      </c>
      <c r="H545">
        <f t="shared" si="155"/>
        <v>2.1869552743394013E-2</v>
      </c>
      <c r="K545" s="1">
        <f t="shared" si="144"/>
        <v>6.2229999999999999</v>
      </c>
      <c r="L545" s="1">
        <f t="shared" si="160"/>
        <v>5.9939999999999998</v>
      </c>
      <c r="M545" s="1">
        <f t="shared" si="160"/>
        <v>4.8959999999999999</v>
      </c>
      <c r="N545" s="1">
        <f t="shared" si="160"/>
        <v>3.577</v>
      </c>
      <c r="O545" s="1">
        <f t="shared" si="160"/>
        <v>1.8220000000000001</v>
      </c>
      <c r="P545" s="1">
        <f t="shared" si="160"/>
        <v>1.0960000000000001</v>
      </c>
      <c r="Q545" s="1">
        <f t="shared" si="160"/>
        <v>0.52178962063074175</v>
      </c>
      <c r="R545" s="1">
        <f t="shared" si="160"/>
        <v>0.31510871511638205</v>
      </c>
      <c r="S545" s="1">
        <f t="shared" si="160"/>
        <v>0.19275493495345147</v>
      </c>
      <c r="T545" s="1">
        <f t="shared" si="160"/>
        <v>0.11771865447580843</v>
      </c>
      <c r="U545" s="1">
        <f t="shared" si="160"/>
        <v>6.6507005560517404E-2</v>
      </c>
      <c r="X545" s="1">
        <f t="shared" si="146"/>
        <v>0.49102953068018224</v>
      </c>
      <c r="Y545" s="1">
        <f t="shared" si="161"/>
        <v>0.37967091013139259</v>
      </c>
      <c r="Z545" s="1">
        <f t="shared" si="161"/>
        <v>0.2954657340538831</v>
      </c>
      <c r="AA545" s="1">
        <f t="shared" si="161"/>
        <v>0.22457292802116643</v>
      </c>
      <c r="AB545" s="1">
        <f t="shared" si="161"/>
        <v>0.16475436261295176</v>
      </c>
      <c r="AC545" s="1">
        <f t="shared" si="161"/>
        <v>0.11394735626595291</v>
      </c>
      <c r="AD545" s="1">
        <f t="shared" si="161"/>
        <v>4.0399051920826781E-2</v>
      </c>
      <c r="AE545" s="1">
        <f t="shared" si="161"/>
        <v>2.581952727456437E-2</v>
      </c>
      <c r="AF545" s="1">
        <f t="shared" si="161"/>
        <v>1.0292255240678437E-2</v>
      </c>
      <c r="AG545" s="1">
        <f t="shared" si="161"/>
        <v>5.4800338126086545E-3</v>
      </c>
      <c r="AH545" s="1">
        <f t="shared" si="161"/>
        <v>4.797378698380538E-3</v>
      </c>
    </row>
    <row r="546" spans="1:34" x14ac:dyDescent="0.2">
      <c r="A546">
        <v>6315000</v>
      </c>
      <c r="B546">
        <v>455000</v>
      </c>
      <c r="C546">
        <v>24.171962559780201</v>
      </c>
      <c r="E546">
        <f t="shared" si="152"/>
        <v>144.46654722806937</v>
      </c>
      <c r="F546">
        <f t="shared" si="153"/>
        <v>0</v>
      </c>
      <c r="G546">
        <f t="shared" si="154"/>
        <v>4.7914329329418339E-5</v>
      </c>
      <c r="H546">
        <f t="shared" si="155"/>
        <v>5.1057176812569788E-3</v>
      </c>
      <c r="K546" s="1">
        <f t="shared" si="144"/>
        <v>6.2229999999999999</v>
      </c>
      <c r="L546" s="1">
        <f t="shared" si="160"/>
        <v>5.9939999999999998</v>
      </c>
      <c r="M546" s="1">
        <f t="shared" si="160"/>
        <v>4.8959999999999999</v>
      </c>
      <c r="N546" s="1">
        <f t="shared" si="160"/>
        <v>3.577</v>
      </c>
      <c r="O546" s="1">
        <f t="shared" si="160"/>
        <v>1.8220000000000001</v>
      </c>
      <c r="P546" s="1">
        <f t="shared" si="160"/>
        <v>1.0960000000000001</v>
      </c>
      <c r="Q546" s="1">
        <f t="shared" si="160"/>
        <v>0.4162097924918764</v>
      </c>
      <c r="R546" s="1">
        <f t="shared" si="160"/>
        <v>0.22730508253150938</v>
      </c>
      <c r="S546" s="1">
        <f t="shared" si="160"/>
        <v>0.13121951291093148</v>
      </c>
      <c r="T546" s="1">
        <f t="shared" si="160"/>
        <v>7.4846653433826182E-2</v>
      </c>
      <c r="U546" s="1">
        <f t="shared" si="160"/>
        <v>4.9846179139324279E-2</v>
      </c>
      <c r="X546" s="1">
        <f t="shared" si="146"/>
        <v>0.49102953068018224</v>
      </c>
      <c r="Y546" s="1">
        <f t="shared" si="161"/>
        <v>0.37967091013139259</v>
      </c>
      <c r="Z546" s="1">
        <f t="shared" si="161"/>
        <v>0.2954657340538831</v>
      </c>
      <c r="AA546" s="1">
        <f t="shared" si="161"/>
        <v>0.22457292802116643</v>
      </c>
      <c r="AB546" s="1">
        <f t="shared" si="161"/>
        <v>0.16475436261295176</v>
      </c>
      <c r="AC546" s="1">
        <f t="shared" si="161"/>
        <v>0.11394735626595291</v>
      </c>
      <c r="AD546" s="1">
        <f t="shared" si="161"/>
        <v>4.7968182838785983E-2</v>
      </c>
      <c r="AE546" s="1">
        <f t="shared" si="161"/>
        <v>3.0759058504758404E-2</v>
      </c>
      <c r="AF546" s="1">
        <f t="shared" si="161"/>
        <v>1.395404577172981E-2</v>
      </c>
      <c r="AG546" s="1">
        <f t="shared" si="161"/>
        <v>7.4963809106676519E-3</v>
      </c>
      <c r="AH546" s="1">
        <f t="shared" si="161"/>
        <v>5.6170197192085755E-3</v>
      </c>
    </row>
    <row r="547" spans="1:34" x14ac:dyDescent="0.2">
      <c r="A547">
        <v>6315000</v>
      </c>
      <c r="B547">
        <v>465000</v>
      </c>
      <c r="C547">
        <v>24.539814790089899</v>
      </c>
      <c r="E547">
        <f t="shared" si="152"/>
        <v>136.46473268943885</v>
      </c>
      <c r="F547">
        <f t="shared" si="153"/>
        <v>0</v>
      </c>
      <c r="G547">
        <f t="shared" si="154"/>
        <v>5.3698127573591637E-5</v>
      </c>
      <c r="H547">
        <f t="shared" si="155"/>
        <v>5.8091139222019262E-3</v>
      </c>
      <c r="K547" s="1">
        <f t="shared" si="144"/>
        <v>6.2229999999999999</v>
      </c>
      <c r="L547" s="1">
        <f t="shared" si="160"/>
        <v>5.9939999999999998</v>
      </c>
      <c r="M547" s="1">
        <f t="shared" si="160"/>
        <v>4.8959999999999999</v>
      </c>
      <c r="N547" s="1">
        <f t="shared" si="160"/>
        <v>3.577</v>
      </c>
      <c r="O547" s="1">
        <f t="shared" si="160"/>
        <v>1.8220000000000001</v>
      </c>
      <c r="P547" s="1">
        <f t="shared" si="160"/>
        <v>1.0960000000000001</v>
      </c>
      <c r="Q547" s="1">
        <f t="shared" si="160"/>
        <v>0.42846662880579556</v>
      </c>
      <c r="R547" s="1">
        <f t="shared" si="160"/>
        <v>0.23749826783339101</v>
      </c>
      <c r="S547" s="1">
        <f t="shared" si="160"/>
        <v>0.13836320322354584</v>
      </c>
      <c r="T547" s="1">
        <f t="shared" si="160"/>
        <v>7.9823694109916354E-2</v>
      </c>
      <c r="U547" s="1">
        <f t="shared" si="160"/>
        <v>5.1780346166292693E-2</v>
      </c>
      <c r="X547" s="1">
        <f t="shared" si="146"/>
        <v>0.49102953068018224</v>
      </c>
      <c r="Y547" s="1">
        <f t="shared" si="161"/>
        <v>0.37967091013139259</v>
      </c>
      <c r="Z547" s="1">
        <f t="shared" si="161"/>
        <v>0.2954657340538831</v>
      </c>
      <c r="AA547" s="1">
        <f t="shared" si="161"/>
        <v>0.22457292802116643</v>
      </c>
      <c r="AB547" s="1">
        <f t="shared" si="161"/>
        <v>0.16475436261295176</v>
      </c>
      <c r="AC547" s="1">
        <f t="shared" si="161"/>
        <v>0.11394735626595291</v>
      </c>
      <c r="AD547" s="1">
        <f t="shared" si="161"/>
        <v>4.532586661502306E-2</v>
      </c>
      <c r="AE547" s="1">
        <f t="shared" si="161"/>
        <v>2.9086723009274593E-2</v>
      </c>
      <c r="AF547" s="1">
        <f t="shared" si="161"/>
        <v>1.2819050479666893E-2</v>
      </c>
      <c r="AG547" s="1">
        <f t="shared" si="161"/>
        <v>6.8655063184123854E-3</v>
      </c>
      <c r="AH547" s="1">
        <f t="shared" si="161"/>
        <v>5.3275662172805075E-3</v>
      </c>
    </row>
    <row r="548" spans="1:34" x14ac:dyDescent="0.2">
      <c r="A548">
        <v>6315000</v>
      </c>
      <c r="B548">
        <v>475000</v>
      </c>
      <c r="C548">
        <v>24.845217397938601</v>
      </c>
      <c r="E548">
        <f t="shared" si="152"/>
        <v>128.74262413047202</v>
      </c>
      <c r="F548">
        <f t="shared" si="153"/>
        <v>0</v>
      </c>
      <c r="G548">
        <f t="shared" si="154"/>
        <v>6.0333050743218282E-5</v>
      </c>
      <c r="H548">
        <f t="shared" si="155"/>
        <v>6.6081144731262934E-3</v>
      </c>
      <c r="K548" s="1">
        <f t="shared" si="144"/>
        <v>6.2229999999999999</v>
      </c>
      <c r="L548" s="1">
        <f t="shared" si="160"/>
        <v>5.9939999999999998</v>
      </c>
      <c r="M548" s="1">
        <f t="shared" si="160"/>
        <v>4.8959999999999999</v>
      </c>
      <c r="N548" s="1">
        <f t="shared" si="160"/>
        <v>3.577</v>
      </c>
      <c r="O548" s="1">
        <f t="shared" si="160"/>
        <v>1.8220000000000001</v>
      </c>
      <c r="P548" s="1">
        <f t="shared" si="160"/>
        <v>1.0960000000000001</v>
      </c>
      <c r="Q548" s="1">
        <f t="shared" si="160"/>
        <v>0.43864264369931427</v>
      </c>
      <c r="R548" s="1">
        <f t="shared" si="160"/>
        <v>0.24596097409687856</v>
      </c>
      <c r="S548" s="1">
        <f t="shared" si="160"/>
        <v>0.14429412186796764</v>
      </c>
      <c r="T548" s="1">
        <f t="shared" si="160"/>
        <v>8.3955791394109303E-2</v>
      </c>
      <c r="U548" s="1">
        <f t="shared" si="160"/>
        <v>5.3386153078361157E-2</v>
      </c>
      <c r="X548" s="1">
        <f t="shared" si="146"/>
        <v>0.49102953068018224</v>
      </c>
      <c r="Y548" s="1">
        <f t="shared" si="161"/>
        <v>0.37967091013139259</v>
      </c>
      <c r="Z548" s="1">
        <f t="shared" si="161"/>
        <v>0.2954657340538831</v>
      </c>
      <c r="AA548" s="1">
        <f t="shared" si="161"/>
        <v>0.22457292802116643</v>
      </c>
      <c r="AB548" s="1">
        <f t="shared" si="161"/>
        <v>0.16475436261295176</v>
      </c>
      <c r="AC548" s="1">
        <f t="shared" si="161"/>
        <v>0.11394735626595291</v>
      </c>
      <c r="AD548" s="1">
        <f t="shared" si="161"/>
        <v>4.3398984709559066E-2</v>
      </c>
      <c r="AE548" s="1">
        <f t="shared" si="161"/>
        <v>2.786475476054126E-2</v>
      </c>
      <c r="AF548" s="1">
        <f t="shared" si="161"/>
        <v>1.1962731054949894E-2</v>
      </c>
      <c r="AG548" s="1">
        <f t="shared" si="161"/>
        <v>6.3886492265544529E-3</v>
      </c>
      <c r="AH548" s="1">
        <f t="shared" si="161"/>
        <v>5.1173520544158533E-3</v>
      </c>
    </row>
    <row r="549" spans="1:34" x14ac:dyDescent="0.2">
      <c r="A549">
        <v>6315000</v>
      </c>
      <c r="B549">
        <v>485000</v>
      </c>
      <c r="C549">
        <v>25.022000007629401</v>
      </c>
      <c r="E549">
        <f t="shared" si="152"/>
        <v>121.35362898570442</v>
      </c>
      <c r="F549">
        <f t="shared" si="153"/>
        <v>0</v>
      </c>
      <c r="G549">
        <f t="shared" si="154"/>
        <v>6.7903860205625484E-5</v>
      </c>
      <c r="H549">
        <f t="shared" si="155"/>
        <v>7.4902438070684491E-3</v>
      </c>
      <c r="K549" s="1">
        <f t="shared" si="144"/>
        <v>6.2229999999999999</v>
      </c>
      <c r="L549" s="1">
        <f t="shared" si="160"/>
        <v>5.9939999999999998</v>
      </c>
      <c r="M549" s="1">
        <f t="shared" si="160"/>
        <v>4.8959999999999999</v>
      </c>
      <c r="N549" s="1">
        <f t="shared" si="160"/>
        <v>3.577</v>
      </c>
      <c r="O549" s="1">
        <f t="shared" si="160"/>
        <v>1.8220000000000001</v>
      </c>
      <c r="P549" s="1">
        <f t="shared" si="160"/>
        <v>1.0960000000000001</v>
      </c>
      <c r="Q549" s="1">
        <f t="shared" si="160"/>
        <v>0.4445330402542117</v>
      </c>
      <c r="R549" s="1">
        <f t="shared" si="160"/>
        <v>0.25085962021141062</v>
      </c>
      <c r="S549" s="1">
        <f t="shared" si="160"/>
        <v>0.14772724014816296</v>
      </c>
      <c r="T549" s="1">
        <f t="shared" si="160"/>
        <v>8.634766010322581E-2</v>
      </c>
      <c r="U549" s="1">
        <f t="shared" si="160"/>
        <v>5.4315676040115377E-2</v>
      </c>
      <c r="X549" s="1">
        <f t="shared" si="146"/>
        <v>0.49102953068018224</v>
      </c>
      <c r="Y549" s="1">
        <f t="shared" si="161"/>
        <v>0.37967091013139259</v>
      </c>
      <c r="Z549" s="1">
        <f t="shared" si="161"/>
        <v>0.2954657340538831</v>
      </c>
      <c r="AA549" s="1">
        <f t="shared" si="161"/>
        <v>0.22457292802116643</v>
      </c>
      <c r="AB549" s="1">
        <f t="shared" si="161"/>
        <v>0.16475436261295176</v>
      </c>
      <c r="AC549" s="1">
        <f t="shared" si="161"/>
        <v>0.11394735626595291</v>
      </c>
      <c r="AD549" s="1">
        <f t="shared" si="161"/>
        <v>4.2408505327977852E-2</v>
      </c>
      <c r="AE549" s="1">
        <f t="shared" si="161"/>
        <v>2.7235212009300246E-2</v>
      </c>
      <c r="AF549" s="1">
        <f t="shared" si="161"/>
        <v>1.1510188214267242E-2</v>
      </c>
      <c r="AG549" s="1">
        <f t="shared" si="161"/>
        <v>6.136336801015772E-3</v>
      </c>
      <c r="AH549" s="1">
        <f t="shared" si="161"/>
        <v>5.0096349814903948E-3</v>
      </c>
    </row>
    <row r="550" spans="1:34" x14ac:dyDescent="0.2">
      <c r="A550">
        <v>6315000</v>
      </c>
      <c r="B550">
        <v>495000</v>
      </c>
      <c r="C550">
        <v>25.4923076874171</v>
      </c>
      <c r="E550">
        <f t="shared" si="152"/>
        <v>114.36233325706502</v>
      </c>
      <c r="F550">
        <f t="shared" si="153"/>
        <v>0</v>
      </c>
      <c r="G550">
        <f t="shared" si="154"/>
        <v>7.645994569269651E-5</v>
      </c>
      <c r="H550">
        <f t="shared" si="155"/>
        <v>8.5925606728948153E-3</v>
      </c>
      <c r="K550" s="1">
        <f t="shared" si="144"/>
        <v>6.2229999999999999</v>
      </c>
      <c r="L550" s="1">
        <f t="shared" si="160"/>
        <v>5.9939999999999998</v>
      </c>
      <c r="M550" s="1">
        <f t="shared" si="160"/>
        <v>4.8959999999999999</v>
      </c>
      <c r="N550" s="1">
        <f t="shared" si="160"/>
        <v>3.577</v>
      </c>
      <c r="O550" s="1">
        <f t="shared" si="160"/>
        <v>1.8220000000000001</v>
      </c>
      <c r="P550" s="1">
        <f t="shared" si="160"/>
        <v>1.0960000000000001</v>
      </c>
      <c r="Q550" s="1">
        <f t="shared" si="160"/>
        <v>0.46020369214473777</v>
      </c>
      <c r="R550" s="1">
        <f t="shared" si="160"/>
        <v>0.26389184601832782</v>
      </c>
      <c r="S550" s="1">
        <f t="shared" si="160"/>
        <v>0.15686061528964007</v>
      </c>
      <c r="T550" s="1">
        <f t="shared" si="160"/>
        <v>9.2710923010753399E-2</v>
      </c>
      <c r="U550" s="1">
        <f t="shared" si="160"/>
        <v>5.6788553820439111E-2</v>
      </c>
      <c r="X550" s="1">
        <f t="shared" si="146"/>
        <v>0.49102953068018224</v>
      </c>
      <c r="Y550" s="1">
        <f t="shared" si="161"/>
        <v>0.37967091013139259</v>
      </c>
      <c r="Z550" s="1">
        <f t="shared" si="161"/>
        <v>0.2954657340538831</v>
      </c>
      <c r="AA550" s="1">
        <f t="shared" si="161"/>
        <v>0.22457292802116643</v>
      </c>
      <c r="AB550" s="1">
        <f t="shared" si="161"/>
        <v>0.16475436261295176</v>
      </c>
      <c r="AC550" s="1">
        <f t="shared" si="161"/>
        <v>0.11394735626595291</v>
      </c>
      <c r="AD550" s="1">
        <f t="shared" si="161"/>
        <v>4.0277223087998346E-2</v>
      </c>
      <c r="AE550" s="1">
        <f t="shared" si="161"/>
        <v>2.5873803216932393E-2</v>
      </c>
      <c r="AF550" s="1">
        <f t="shared" si="161"/>
        <v>1.0495524668027957E-2</v>
      </c>
      <c r="AG550" s="1">
        <f t="shared" si="161"/>
        <v>5.5701360130078568E-3</v>
      </c>
      <c r="AH550" s="1">
        <f t="shared" si="161"/>
        <v>4.778852257014239E-3</v>
      </c>
    </row>
    <row r="551" spans="1:34" x14ac:dyDescent="0.2">
      <c r="A551">
        <v>6315000</v>
      </c>
      <c r="B551">
        <v>505000</v>
      </c>
      <c r="C551">
        <v>24.921428544180699</v>
      </c>
      <c r="E551">
        <f t="shared" si="152"/>
        <v>107.84610919268252</v>
      </c>
      <c r="F551">
        <f t="shared" si="153"/>
        <v>0</v>
      </c>
      <c r="G551">
        <f t="shared" si="154"/>
        <v>8.5978732210694646E-5</v>
      </c>
      <c r="H551">
        <f t="shared" si="155"/>
        <v>9.4459021147334336E-3</v>
      </c>
      <c r="K551" s="1">
        <f t="shared" si="144"/>
        <v>6.2229999999999999</v>
      </c>
      <c r="L551" s="1">
        <f t="shared" si="160"/>
        <v>5.9939999999999998</v>
      </c>
      <c r="M551" s="1">
        <f t="shared" si="160"/>
        <v>4.8959999999999999</v>
      </c>
      <c r="N551" s="1">
        <f t="shared" si="160"/>
        <v>3.577</v>
      </c>
      <c r="O551" s="1">
        <f t="shared" si="160"/>
        <v>1.8220000000000001</v>
      </c>
      <c r="P551" s="1">
        <f t="shared" si="160"/>
        <v>1.0960000000000001</v>
      </c>
      <c r="Q551" s="1">
        <f t="shared" si="160"/>
        <v>0.44118199909210098</v>
      </c>
      <c r="R551" s="1">
        <f t="shared" si="160"/>
        <v>0.24807278495924712</v>
      </c>
      <c r="S551" s="1">
        <f t="shared" si="160"/>
        <v>0.14577414232798919</v>
      </c>
      <c r="T551" s="1">
        <f t="shared" si="160"/>
        <v>8.4986928202764878E-2</v>
      </c>
      <c r="U551" s="1">
        <f t="shared" si="160"/>
        <v>5.3786871285302115E-2</v>
      </c>
      <c r="X551" s="1">
        <f t="shared" si="146"/>
        <v>0.49102953068018224</v>
      </c>
      <c r="Y551" s="1">
        <f t="shared" si="161"/>
        <v>0.37967091013139259</v>
      </c>
      <c r="Z551" s="1">
        <f t="shared" si="161"/>
        <v>0.2954657340538831</v>
      </c>
      <c r="AA551" s="1">
        <f t="shared" si="161"/>
        <v>0.22457292802116643</v>
      </c>
      <c r="AB551" s="1">
        <f t="shared" si="161"/>
        <v>0.16475436261295176</v>
      </c>
      <c r="AC551" s="1">
        <f t="shared" si="161"/>
        <v>0.11394735626595291</v>
      </c>
      <c r="AD551" s="1">
        <f t="shared" si="161"/>
        <v>4.2960169116933011E-2</v>
      </c>
      <c r="AE551" s="1">
        <f t="shared" si="161"/>
        <v>2.7586000734294971E-2</v>
      </c>
      <c r="AF551" s="1">
        <f t="shared" si="161"/>
        <v>1.1763425509239808E-2</v>
      </c>
      <c r="AG551" s="1">
        <f t="shared" si="161"/>
        <v>6.2775522316889393E-3</v>
      </c>
      <c r="AH551" s="1">
        <f t="shared" si="161"/>
        <v>5.069598645320899E-3</v>
      </c>
    </row>
    <row r="552" spans="1:34" x14ac:dyDescent="0.2">
      <c r="A552">
        <v>6315000</v>
      </c>
      <c r="B552">
        <v>515000</v>
      </c>
      <c r="C552">
        <v>25.2971014216326</v>
      </c>
      <c r="E552">
        <f t="shared" si="152"/>
        <v>101.89613961284303</v>
      </c>
      <c r="F552">
        <f t="shared" si="153"/>
        <v>0</v>
      </c>
      <c r="G552">
        <f t="shared" si="154"/>
        <v>9.6312917420256349E-5</v>
      </c>
      <c r="H552">
        <f t="shared" si="155"/>
        <v>1.0740754021629132E-2</v>
      </c>
      <c r="K552" s="1">
        <f t="shared" si="144"/>
        <v>6.2229999999999999</v>
      </c>
      <c r="L552" s="1">
        <f t="shared" si="160"/>
        <v>5.9939999999999998</v>
      </c>
      <c r="M552" s="1">
        <f t="shared" si="160"/>
        <v>4.8959999999999999</v>
      </c>
      <c r="N552" s="1">
        <f t="shared" si="160"/>
        <v>3.577</v>
      </c>
      <c r="O552" s="1">
        <f t="shared" si="160"/>
        <v>1.8220000000000001</v>
      </c>
      <c r="P552" s="1">
        <f t="shared" si="160"/>
        <v>1.0960000000000001</v>
      </c>
      <c r="Q552" s="1">
        <f t="shared" si="160"/>
        <v>0.45369941936879832</v>
      </c>
      <c r="R552" s="1">
        <f t="shared" si="160"/>
        <v>0.25848268039343936</v>
      </c>
      <c r="S552" s="1">
        <f t="shared" si="160"/>
        <v>0.15306970960810512</v>
      </c>
      <c r="T552" s="1">
        <f t="shared" si="160"/>
        <v>9.0069782234689089E-2</v>
      </c>
      <c r="U552" s="1">
        <f t="shared" si="160"/>
        <v>5.5762159274944198E-2</v>
      </c>
      <c r="X552" s="1">
        <f t="shared" si="146"/>
        <v>0.49102953068018224</v>
      </c>
      <c r="Y552" s="1">
        <f t="shared" si="161"/>
        <v>0.37967091013139259</v>
      </c>
      <c r="Z552" s="1">
        <f t="shared" si="161"/>
        <v>0.2954657340538831</v>
      </c>
      <c r="AA552" s="1">
        <f t="shared" si="161"/>
        <v>0.22457292802116643</v>
      </c>
      <c r="AB552" s="1">
        <f t="shared" si="161"/>
        <v>0.16475436261295176</v>
      </c>
      <c r="AC552" s="1">
        <f t="shared" si="161"/>
        <v>0.11394735626595291</v>
      </c>
      <c r="AD552" s="1">
        <f t="shared" si="161"/>
        <v>4.1068208852126621E-2</v>
      </c>
      <c r="AE552" s="1">
        <f t="shared" si="161"/>
        <v>2.638064366192213E-2</v>
      </c>
      <c r="AF552" s="1">
        <f t="shared" si="161"/>
        <v>1.0880121140453222E-2</v>
      </c>
      <c r="AG552" s="1">
        <f t="shared" si="161"/>
        <v>5.784772057157446E-3</v>
      </c>
      <c r="AH552" s="1">
        <f t="shared" si="161"/>
        <v>4.8643175843936818E-3</v>
      </c>
    </row>
    <row r="553" spans="1:34" x14ac:dyDescent="0.2">
      <c r="A553">
        <v>6315000</v>
      </c>
      <c r="B553">
        <v>525000</v>
      </c>
      <c r="C553">
        <v>26.005882235134401</v>
      </c>
      <c r="E553">
        <f t="shared" si="152"/>
        <v>96.617096147628033</v>
      </c>
      <c r="F553">
        <f t="shared" si="153"/>
        <v>0</v>
      </c>
      <c r="G553">
        <f t="shared" si="154"/>
        <v>1.0712529699583384E-4</v>
      </c>
      <c r="H553">
        <f t="shared" si="155"/>
        <v>1.2281264959063808E-2</v>
      </c>
      <c r="K553" s="1">
        <f t="shared" si="144"/>
        <v>6.2229999999999999</v>
      </c>
      <c r="L553" s="1">
        <f t="shared" si="160"/>
        <v>5.9939999999999998</v>
      </c>
      <c r="M553" s="1">
        <f t="shared" si="160"/>
        <v>4.8959999999999999</v>
      </c>
      <c r="N553" s="1">
        <f t="shared" si="160"/>
        <v>3.577</v>
      </c>
      <c r="O553" s="1">
        <f t="shared" si="160"/>
        <v>1.8220000000000001</v>
      </c>
      <c r="P553" s="1">
        <f t="shared" si="160"/>
        <v>1.0960000000000001</v>
      </c>
      <c r="Q553" s="1">
        <f t="shared" si="160"/>
        <v>0.47731599607467834</v>
      </c>
      <c r="R553" s="1">
        <f t="shared" si="160"/>
        <v>0.27812299673557417</v>
      </c>
      <c r="S553" s="1">
        <f t="shared" si="160"/>
        <v>0.16683423300631001</v>
      </c>
      <c r="T553" s="1">
        <f t="shared" si="160"/>
        <v>9.9659586641368481E-2</v>
      </c>
      <c r="U553" s="1">
        <f t="shared" si="160"/>
        <v>5.9488928792336679E-2</v>
      </c>
      <c r="X553" s="1">
        <f t="shared" si="146"/>
        <v>0.49102953068018224</v>
      </c>
      <c r="Y553" s="1">
        <f t="shared" si="161"/>
        <v>0.37967091013139259</v>
      </c>
      <c r="Z553" s="1">
        <f t="shared" si="161"/>
        <v>0.2954657340538831</v>
      </c>
      <c r="AA553" s="1">
        <f t="shared" si="161"/>
        <v>0.22457292802116643</v>
      </c>
      <c r="AB553" s="1">
        <f t="shared" si="161"/>
        <v>0.16475436261295176</v>
      </c>
      <c r="AC553" s="1">
        <f t="shared" si="161"/>
        <v>0.11394735626595291</v>
      </c>
      <c r="AD553" s="1">
        <f t="shared" si="161"/>
        <v>3.8892594691065117E-2</v>
      </c>
      <c r="AE553" s="1">
        <f t="shared" si="161"/>
        <v>2.4973419668134142E-2</v>
      </c>
      <c r="AF553" s="1">
        <f t="shared" si="161"/>
        <v>9.7786366827264885E-3</v>
      </c>
      <c r="AG553" s="1">
        <f t="shared" si="161"/>
        <v>5.1713045885954205E-3</v>
      </c>
      <c r="AH553" s="1">
        <f t="shared" si="161"/>
        <v>4.6301495733933259E-3</v>
      </c>
    </row>
    <row r="554" spans="1:34" x14ac:dyDescent="0.2">
      <c r="A554">
        <v>6315000</v>
      </c>
      <c r="B554">
        <v>535000</v>
      </c>
      <c r="C554">
        <v>25.9344261982402</v>
      </c>
      <c r="E554">
        <f t="shared" si="152"/>
        <v>92.124390190654722</v>
      </c>
      <c r="F554">
        <f t="shared" si="153"/>
        <v>0</v>
      </c>
      <c r="G554">
        <f t="shared" si="154"/>
        <v>1.1782860820041574E-4</v>
      </c>
      <c r="H554">
        <f t="shared" si="155"/>
        <v>1.3471217928664823E-2</v>
      </c>
      <c r="K554" s="1">
        <f t="shared" si="144"/>
        <v>6.2229999999999999</v>
      </c>
      <c r="L554" s="1">
        <f t="shared" ref="L554:U563" si="162">L$2+L$3*$C554</f>
        <v>5.9939999999999998</v>
      </c>
      <c r="M554" s="1">
        <f t="shared" si="162"/>
        <v>4.8959999999999999</v>
      </c>
      <c r="N554" s="1">
        <f t="shared" si="162"/>
        <v>3.577</v>
      </c>
      <c r="O554" s="1">
        <f t="shared" si="162"/>
        <v>1.8220000000000001</v>
      </c>
      <c r="P554" s="1">
        <f t="shared" si="162"/>
        <v>1.0960000000000001</v>
      </c>
      <c r="Q554" s="1">
        <f t="shared" si="162"/>
        <v>0.47493508092536352</v>
      </c>
      <c r="R554" s="1">
        <f t="shared" si="162"/>
        <v>0.27614294995323585</v>
      </c>
      <c r="S554" s="1">
        <f t="shared" si="162"/>
        <v>0.16544655676982462</v>
      </c>
      <c r="T554" s="1">
        <f t="shared" si="162"/>
        <v>9.869278646218993E-2</v>
      </c>
      <c r="U554" s="1">
        <f t="shared" si="162"/>
        <v>5.9113212950346952E-2</v>
      </c>
      <c r="X554" s="1">
        <f t="shared" si="146"/>
        <v>0.49102953068018224</v>
      </c>
      <c r="Y554" s="1">
        <f t="shared" ref="Y554:AH563" si="163">SQRT(Y$2+2*Y$3*$C554+Y$4*$C554^2+Y$5)</f>
        <v>0.37967091013139259</v>
      </c>
      <c r="Z554" s="1">
        <f t="shared" si="163"/>
        <v>0.2954657340538831</v>
      </c>
      <c r="AA554" s="1">
        <f t="shared" si="163"/>
        <v>0.22457292802116643</v>
      </c>
      <c r="AB554" s="1">
        <f t="shared" si="163"/>
        <v>0.16475436261295176</v>
      </c>
      <c r="AC554" s="1">
        <f t="shared" si="163"/>
        <v>0.11394735626595291</v>
      </c>
      <c r="AD554" s="1">
        <f t="shared" si="163"/>
        <v>3.9021891807660844E-2</v>
      </c>
      <c r="AE554" s="1">
        <f t="shared" si="163"/>
        <v>2.5059280469222775E-2</v>
      </c>
      <c r="AF554" s="1">
        <f t="shared" si="163"/>
        <v>9.8502909762689401E-3</v>
      </c>
      <c r="AG554" s="1">
        <f t="shared" si="163"/>
        <v>5.2109270262176632E-3</v>
      </c>
      <c r="AH554" s="1">
        <f t="shared" si="163"/>
        <v>4.6439423493875838E-3</v>
      </c>
    </row>
    <row r="555" spans="1:34" x14ac:dyDescent="0.2">
      <c r="A555">
        <v>6315000</v>
      </c>
      <c r="B555">
        <v>545000</v>
      </c>
      <c r="C555">
        <v>25.993333403269499</v>
      </c>
      <c r="E555">
        <f t="shared" si="152"/>
        <v>88.537806997914743</v>
      </c>
      <c r="F555">
        <f t="shared" si="153"/>
        <v>0</v>
      </c>
      <c r="G555">
        <f t="shared" si="154"/>
        <v>1.2756821497639646E-4</v>
      </c>
      <c r="H555">
        <f t="shared" si="155"/>
        <v>1.4617864316271377E-2</v>
      </c>
      <c r="K555" s="1">
        <f t="shared" si="144"/>
        <v>6.2229999999999999</v>
      </c>
      <c r="L555" s="1">
        <f t="shared" si="162"/>
        <v>5.9939999999999998</v>
      </c>
      <c r="M555" s="1">
        <f t="shared" si="162"/>
        <v>4.8959999999999999</v>
      </c>
      <c r="N555" s="1">
        <f t="shared" si="162"/>
        <v>3.577</v>
      </c>
      <c r="O555" s="1">
        <f t="shared" si="162"/>
        <v>1.8220000000000001</v>
      </c>
      <c r="P555" s="1">
        <f t="shared" si="162"/>
        <v>1.0960000000000001</v>
      </c>
      <c r="Q555" s="1">
        <f t="shared" si="162"/>
        <v>0.47689786899693976</v>
      </c>
      <c r="R555" s="1">
        <f t="shared" si="162"/>
        <v>0.27777526860459778</v>
      </c>
      <c r="S555" s="1">
        <f t="shared" si="162"/>
        <v>0.16659053469149371</v>
      </c>
      <c r="T555" s="1">
        <f t="shared" si="162"/>
        <v>9.9489800946236329E-2</v>
      </c>
      <c r="U555" s="1">
        <f t="shared" si="162"/>
        <v>5.9422947034391008E-2</v>
      </c>
      <c r="X555" s="1">
        <f t="shared" si="146"/>
        <v>0.49102953068018224</v>
      </c>
      <c r="Y555" s="1">
        <f t="shared" si="163"/>
        <v>0.37967091013139259</v>
      </c>
      <c r="Z555" s="1">
        <f t="shared" si="163"/>
        <v>0.2954657340538831</v>
      </c>
      <c r="AA555" s="1">
        <f t="shared" si="163"/>
        <v>0.22457292802116643</v>
      </c>
      <c r="AB555" s="1">
        <f t="shared" si="163"/>
        <v>0.16475436261295176</v>
      </c>
      <c r="AC555" s="1">
        <f t="shared" si="163"/>
        <v>0.11394735626595291</v>
      </c>
      <c r="AD555" s="1">
        <f t="shared" si="163"/>
        <v>3.8913775732800228E-2</v>
      </c>
      <c r="AE555" s="1">
        <f t="shared" si="163"/>
        <v>2.4987548508263145E-2</v>
      </c>
      <c r="AF555" s="1">
        <f t="shared" si="163"/>
        <v>9.7905225384296978E-3</v>
      </c>
      <c r="AG555" s="1">
        <f t="shared" si="163"/>
        <v>5.1778675892580443E-3</v>
      </c>
      <c r="AH555" s="1">
        <f t="shared" si="163"/>
        <v>4.632406191829511E-3</v>
      </c>
    </row>
    <row r="556" spans="1:34" x14ac:dyDescent="0.2">
      <c r="A556">
        <v>6315000</v>
      </c>
      <c r="B556">
        <v>555000</v>
      </c>
      <c r="C556">
        <v>27.926316010324602</v>
      </c>
      <c r="E556">
        <f t="shared" si="152"/>
        <v>85.970828005783446</v>
      </c>
      <c r="F556">
        <f t="shared" si="153"/>
        <v>0</v>
      </c>
      <c r="G556">
        <f t="shared" si="154"/>
        <v>1.3529999510749808E-4</v>
      </c>
      <c r="H556">
        <f t="shared" si="155"/>
        <v>1.6656774240768214E-2</v>
      </c>
      <c r="K556" s="1">
        <f t="shared" si="144"/>
        <v>6.2229999999999999</v>
      </c>
      <c r="L556" s="1">
        <f t="shared" si="162"/>
        <v>5.9939999999999998</v>
      </c>
      <c r="M556" s="1">
        <f t="shared" si="162"/>
        <v>4.8959999999999999</v>
      </c>
      <c r="N556" s="1">
        <f t="shared" si="162"/>
        <v>3.577</v>
      </c>
      <c r="O556" s="1">
        <f t="shared" si="162"/>
        <v>1.8220000000000001</v>
      </c>
      <c r="P556" s="1">
        <f t="shared" si="162"/>
        <v>1.0960000000000001</v>
      </c>
      <c r="Q556" s="1">
        <f t="shared" si="162"/>
        <v>0.5413048494640158</v>
      </c>
      <c r="R556" s="1">
        <f t="shared" si="162"/>
        <v>0.33133821664609464</v>
      </c>
      <c r="S556" s="1">
        <f t="shared" si="162"/>
        <v>0.2041290569205037</v>
      </c>
      <c r="T556" s="1">
        <f t="shared" si="162"/>
        <v>0.12564305561969191</v>
      </c>
      <c r="U556" s="1">
        <f t="shared" si="162"/>
        <v>6.9586569582286747E-2</v>
      </c>
      <c r="X556" s="1">
        <f t="shared" si="146"/>
        <v>0.49102953068018224</v>
      </c>
      <c r="Y556" s="1">
        <f t="shared" si="163"/>
        <v>0.37967091013139259</v>
      </c>
      <c r="Z556" s="1">
        <f t="shared" si="163"/>
        <v>0.2954657340538831</v>
      </c>
      <c r="AA556" s="1">
        <f t="shared" si="163"/>
        <v>0.22457292802116643</v>
      </c>
      <c r="AB556" s="1">
        <f t="shared" si="163"/>
        <v>0.16475436261295176</v>
      </c>
      <c r="AC556" s="1">
        <f t="shared" si="163"/>
        <v>0.11394735626595291</v>
      </c>
      <c r="AD556" s="1">
        <f t="shared" si="163"/>
        <v>4.3230197582893738E-2</v>
      </c>
      <c r="AE556" s="1">
        <f t="shared" si="163"/>
        <v>2.755627079391287E-2</v>
      </c>
      <c r="AF556" s="1">
        <f t="shared" si="163"/>
        <v>1.1505478751530327E-2</v>
      </c>
      <c r="AG556" s="1">
        <f t="shared" si="163"/>
        <v>6.1684030726543203E-3</v>
      </c>
      <c r="AH556" s="1">
        <f t="shared" si="163"/>
        <v>5.1071817329207984E-3</v>
      </c>
    </row>
    <row r="557" spans="1:34" x14ac:dyDescent="0.2">
      <c r="A557">
        <v>6315000</v>
      </c>
      <c r="B557">
        <v>565000</v>
      </c>
      <c r="C557">
        <v>27.437878666502101</v>
      </c>
      <c r="E557">
        <f t="shared" si="152"/>
        <v>84.516408276736414</v>
      </c>
      <c r="F557">
        <f t="shared" si="153"/>
        <v>0</v>
      </c>
      <c r="G557">
        <f t="shared" si="154"/>
        <v>1.3999674402292598E-4</v>
      </c>
      <c r="H557">
        <f t="shared" si="155"/>
        <v>1.6933546978601589E-2</v>
      </c>
      <c r="K557" s="1">
        <f t="shared" si="144"/>
        <v>6.2229999999999999</v>
      </c>
      <c r="L557" s="1">
        <f t="shared" si="162"/>
        <v>5.9939999999999998</v>
      </c>
      <c r="M557" s="1">
        <f t="shared" si="162"/>
        <v>4.8959999999999999</v>
      </c>
      <c r="N557" s="1">
        <f t="shared" si="162"/>
        <v>3.577</v>
      </c>
      <c r="O557" s="1">
        <f t="shared" si="162"/>
        <v>1.8220000000000001</v>
      </c>
      <c r="P557" s="1">
        <f t="shared" si="162"/>
        <v>1.0960000000000001</v>
      </c>
      <c r="Q557" s="1">
        <f t="shared" si="162"/>
        <v>0.52503011716785009</v>
      </c>
      <c r="R557" s="1">
        <f t="shared" si="162"/>
        <v>0.3178036178487732</v>
      </c>
      <c r="S557" s="1">
        <f t="shared" si="162"/>
        <v>0.19464360370347084</v>
      </c>
      <c r="T557" s="1">
        <f t="shared" si="162"/>
        <v>0.11903449835777347</v>
      </c>
      <c r="U557" s="1">
        <f t="shared" si="162"/>
        <v>6.7018366028468043E-2</v>
      </c>
      <c r="X557" s="1">
        <f t="shared" si="146"/>
        <v>0.49102953068018224</v>
      </c>
      <c r="Y557" s="1">
        <f t="shared" si="163"/>
        <v>0.37967091013139259</v>
      </c>
      <c r="Z557" s="1">
        <f t="shared" si="163"/>
        <v>0.2954657340538831</v>
      </c>
      <c r="AA557" s="1">
        <f t="shared" si="163"/>
        <v>0.22457292802116643</v>
      </c>
      <c r="AB557" s="1">
        <f t="shared" si="163"/>
        <v>0.16475436261295176</v>
      </c>
      <c r="AC557" s="1">
        <f t="shared" si="163"/>
        <v>0.11394735626595291</v>
      </c>
      <c r="AD557" s="1">
        <f t="shared" si="163"/>
        <v>4.0787409322245387E-2</v>
      </c>
      <c r="AE557" s="1">
        <f t="shared" si="163"/>
        <v>2.6056136889495471E-2</v>
      </c>
      <c r="AF557" s="1">
        <f t="shared" si="163"/>
        <v>1.0459252640969828E-2</v>
      </c>
      <c r="AG557" s="1">
        <f t="shared" si="163"/>
        <v>5.575350059850233E-3</v>
      </c>
      <c r="AH557" s="1">
        <f t="shared" si="163"/>
        <v>4.839833360750851E-3</v>
      </c>
    </row>
    <row r="558" spans="1:34" x14ac:dyDescent="0.2">
      <c r="A558">
        <v>6315000</v>
      </c>
      <c r="B558">
        <v>575000</v>
      </c>
      <c r="C558">
        <v>27.432353159960599</v>
      </c>
      <c r="E558">
        <f t="shared" si="152"/>
        <v>84.232198522892659</v>
      </c>
      <c r="F558">
        <f t="shared" si="153"/>
        <v>0</v>
      </c>
      <c r="G558">
        <f t="shared" si="154"/>
        <v>1.4094307016403621E-4</v>
      </c>
      <c r="H558">
        <f t="shared" si="155"/>
        <v>1.7044578314860805E-2</v>
      </c>
      <c r="K558" s="1">
        <f t="shared" ref="K558:K616" si="164">K$2+K$3*$C558</f>
        <v>6.2229999999999999</v>
      </c>
      <c r="L558" s="1">
        <f t="shared" si="162"/>
        <v>5.9939999999999998</v>
      </c>
      <c r="M558" s="1">
        <f t="shared" si="162"/>
        <v>4.8959999999999999</v>
      </c>
      <c r="N558" s="1">
        <f t="shared" si="162"/>
        <v>3.577</v>
      </c>
      <c r="O558" s="1">
        <f t="shared" si="162"/>
        <v>1.8220000000000001</v>
      </c>
      <c r="P558" s="1">
        <f t="shared" si="162"/>
        <v>1.0960000000000001</v>
      </c>
      <c r="Q558" s="1">
        <f t="shared" si="162"/>
        <v>0.52484600728988717</v>
      </c>
      <c r="R558" s="1">
        <f t="shared" si="162"/>
        <v>0.31765050606250811</v>
      </c>
      <c r="S558" s="1">
        <f t="shared" si="162"/>
        <v>0.19453629836643477</v>
      </c>
      <c r="T558" s="1">
        <f t="shared" si="162"/>
        <v>0.11895973825426692</v>
      </c>
      <c r="U558" s="1">
        <f t="shared" si="162"/>
        <v>6.6989312915072804E-2</v>
      </c>
      <c r="X558" s="1">
        <f t="shared" ref="X558:X616" si="165">SQRT(X$2+2*X$3*$C558+X$4*$C558^2+X$5)</f>
        <v>0.49102953068018224</v>
      </c>
      <c r="Y558" s="1">
        <f t="shared" si="163"/>
        <v>0.37967091013139259</v>
      </c>
      <c r="Z558" s="1">
        <f t="shared" si="163"/>
        <v>0.2954657340538831</v>
      </c>
      <c r="AA558" s="1">
        <f t="shared" si="163"/>
        <v>0.22457292802116643</v>
      </c>
      <c r="AB558" s="1">
        <f t="shared" si="163"/>
        <v>0.16475436261295176</v>
      </c>
      <c r="AC558" s="1">
        <f t="shared" si="163"/>
        <v>0.11394735626595291</v>
      </c>
      <c r="AD558" s="1">
        <f t="shared" si="163"/>
        <v>4.0764424884093785E-2</v>
      </c>
      <c r="AE558" s="1">
        <f t="shared" si="163"/>
        <v>2.6042112585177461E-2</v>
      </c>
      <c r="AF558" s="1">
        <f t="shared" si="163"/>
        <v>1.0449363465366818E-2</v>
      </c>
      <c r="AG558" s="1">
        <f t="shared" si="163"/>
        <v>5.5697123517737795E-3</v>
      </c>
      <c r="AH558" s="1">
        <f t="shared" si="163"/>
        <v>4.837320571502512E-3</v>
      </c>
    </row>
    <row r="559" spans="1:34" x14ac:dyDescent="0.2">
      <c r="A559">
        <v>6315000</v>
      </c>
      <c r="B559">
        <v>585000</v>
      </c>
      <c r="C559">
        <v>27.821428516932901</v>
      </c>
      <c r="E559">
        <f t="shared" si="152"/>
        <v>85.129919934180606</v>
      </c>
      <c r="F559">
        <f t="shared" si="153"/>
        <v>0</v>
      </c>
      <c r="G559">
        <f t="shared" si="154"/>
        <v>1.3798616675100481E-4</v>
      </c>
      <c r="H559">
        <f t="shared" si="155"/>
        <v>1.6923666018365792E-2</v>
      </c>
      <c r="K559" s="1">
        <f t="shared" si="164"/>
        <v>6.2229999999999999</v>
      </c>
      <c r="L559" s="1">
        <f t="shared" si="162"/>
        <v>5.9939999999999998</v>
      </c>
      <c r="M559" s="1">
        <f t="shared" si="162"/>
        <v>4.8959999999999999</v>
      </c>
      <c r="N559" s="1">
        <f t="shared" si="162"/>
        <v>3.577</v>
      </c>
      <c r="O559" s="1">
        <f t="shared" si="162"/>
        <v>1.8220000000000001</v>
      </c>
      <c r="P559" s="1">
        <f t="shared" si="162"/>
        <v>1.0960000000000001</v>
      </c>
      <c r="Q559" s="1">
        <f t="shared" si="162"/>
        <v>0.53780999818420439</v>
      </c>
      <c r="R559" s="1">
        <f t="shared" si="162"/>
        <v>0.3284317842042106</v>
      </c>
      <c r="S559" s="1">
        <f t="shared" si="162"/>
        <v>0.20209214179883689</v>
      </c>
      <c r="T559" s="1">
        <f t="shared" si="162"/>
        <v>0.12422392783410219</v>
      </c>
      <c r="U559" s="1">
        <f t="shared" si="162"/>
        <v>6.903507114203318E-2</v>
      </c>
      <c r="X559" s="1">
        <f t="shared" si="165"/>
        <v>0.49102953068018224</v>
      </c>
      <c r="Y559" s="1">
        <f t="shared" si="163"/>
        <v>0.37967091013139259</v>
      </c>
      <c r="Z559" s="1">
        <f t="shared" si="163"/>
        <v>0.2954657340538831</v>
      </c>
      <c r="AA559" s="1">
        <f t="shared" si="163"/>
        <v>0.22457292802116643</v>
      </c>
      <c r="AB559" s="1">
        <f t="shared" si="163"/>
        <v>0.16475436261295176</v>
      </c>
      <c r="AC559" s="1">
        <f t="shared" si="163"/>
        <v>0.11394735626595291</v>
      </c>
      <c r="AD559" s="1">
        <f t="shared" si="163"/>
        <v>4.264016323292881E-2</v>
      </c>
      <c r="AE559" s="1">
        <f t="shared" si="163"/>
        <v>2.7192577632418936E-2</v>
      </c>
      <c r="AF559" s="1">
        <f t="shared" si="163"/>
        <v>1.1254208269476972E-2</v>
      </c>
      <c r="AG559" s="1">
        <f t="shared" si="163"/>
        <v>6.0264761636043482E-3</v>
      </c>
      <c r="AH559" s="1">
        <f t="shared" si="163"/>
        <v>5.0425425769740411E-3</v>
      </c>
    </row>
    <row r="560" spans="1:34" x14ac:dyDescent="0.2">
      <c r="A560">
        <v>6325000</v>
      </c>
      <c r="B560">
        <v>465000</v>
      </c>
      <c r="C560">
        <v>24.5199999895963</v>
      </c>
      <c r="E560">
        <f t="shared" si="152"/>
        <v>142.8511927426579</v>
      </c>
      <c r="F560">
        <f t="shared" si="153"/>
        <v>0</v>
      </c>
      <c r="G560">
        <f t="shared" si="154"/>
        <v>4.9004082033564864E-5</v>
      </c>
      <c r="H560">
        <f t="shared" si="155"/>
        <v>5.2970270945205469E-3</v>
      </c>
      <c r="K560" s="1">
        <f t="shared" si="164"/>
        <v>6.2229999999999999</v>
      </c>
      <c r="L560" s="1">
        <f t="shared" si="162"/>
        <v>5.9939999999999998</v>
      </c>
      <c r="M560" s="1">
        <f t="shared" si="162"/>
        <v>4.8959999999999999</v>
      </c>
      <c r="N560" s="1">
        <f t="shared" si="162"/>
        <v>3.577</v>
      </c>
      <c r="O560" s="1">
        <f t="shared" si="162"/>
        <v>1.8220000000000001</v>
      </c>
      <c r="P560" s="1">
        <f t="shared" si="162"/>
        <v>1.0960000000000001</v>
      </c>
      <c r="Q560" s="1">
        <f t="shared" si="162"/>
        <v>0.42780639965334877</v>
      </c>
      <c r="R560" s="1">
        <f t="shared" si="162"/>
        <v>0.23694919971171347</v>
      </c>
      <c r="S560" s="1">
        <f t="shared" si="162"/>
        <v>0.13797839979796017</v>
      </c>
      <c r="T560" s="1">
        <f t="shared" si="162"/>
        <v>7.9555599859237991E-2</v>
      </c>
      <c r="U560" s="1">
        <f t="shared" si="162"/>
        <v>5.1676159945297326E-2</v>
      </c>
      <c r="X560" s="1">
        <f t="shared" si="165"/>
        <v>0.49102953068018224</v>
      </c>
      <c r="Y560" s="1">
        <f t="shared" si="163"/>
        <v>0.37967091013139259</v>
      </c>
      <c r="Z560" s="1">
        <f t="shared" si="163"/>
        <v>0.2954657340538831</v>
      </c>
      <c r="AA560" s="1">
        <f t="shared" si="163"/>
        <v>0.22457292802116643</v>
      </c>
      <c r="AB560" s="1">
        <f t="shared" si="163"/>
        <v>0.16475436261295176</v>
      </c>
      <c r="AC560" s="1">
        <f t="shared" si="163"/>
        <v>0.11394735626595291</v>
      </c>
      <c r="AD560" s="1">
        <f t="shared" si="163"/>
        <v>4.5459680667733045E-2</v>
      </c>
      <c r="AE560" s="1">
        <f t="shared" si="163"/>
        <v>2.9171488865095234E-2</v>
      </c>
      <c r="AF560" s="1">
        <f t="shared" si="163"/>
        <v>1.2877519046496253E-2</v>
      </c>
      <c r="AG560" s="1">
        <f t="shared" si="163"/>
        <v>6.8980373031965426E-3</v>
      </c>
      <c r="AH560" s="1">
        <f t="shared" si="163"/>
        <v>5.3421938641705418E-3</v>
      </c>
    </row>
    <row r="561" spans="1:34" x14ac:dyDescent="0.2">
      <c r="A561">
        <v>6325000</v>
      </c>
      <c r="B561">
        <v>475000</v>
      </c>
      <c r="C561">
        <v>24.900869618291399</v>
      </c>
      <c r="E561">
        <f t="shared" si="152"/>
        <v>135.49355434115677</v>
      </c>
      <c r="F561">
        <f t="shared" si="153"/>
        <v>0</v>
      </c>
      <c r="G561">
        <f t="shared" si="154"/>
        <v>5.4470671459533494E-5</v>
      </c>
      <c r="H561">
        <f t="shared" si="155"/>
        <v>5.9793876991885726E-3</v>
      </c>
      <c r="K561" s="1">
        <f t="shared" si="164"/>
        <v>6.2229999999999999</v>
      </c>
      <c r="L561" s="1">
        <f t="shared" si="162"/>
        <v>5.9939999999999998</v>
      </c>
      <c r="M561" s="1">
        <f t="shared" si="162"/>
        <v>4.8959999999999999</v>
      </c>
      <c r="N561" s="1">
        <f t="shared" si="162"/>
        <v>3.577</v>
      </c>
      <c r="O561" s="1">
        <f t="shared" si="162"/>
        <v>1.8220000000000001</v>
      </c>
      <c r="P561" s="1">
        <f t="shared" si="162"/>
        <v>1.0960000000000001</v>
      </c>
      <c r="Q561" s="1">
        <f t="shared" si="162"/>
        <v>0.4404969756814695</v>
      </c>
      <c r="R561" s="1">
        <f t="shared" si="162"/>
        <v>0.24750309712285457</v>
      </c>
      <c r="S561" s="1">
        <f t="shared" si="162"/>
        <v>0.14537488798721898</v>
      </c>
      <c r="T561" s="1">
        <f t="shared" si="162"/>
        <v>8.4708765935482655E-2</v>
      </c>
      <c r="U561" s="1">
        <f t="shared" si="162"/>
        <v>5.3678772452976156E-2</v>
      </c>
      <c r="X561" s="1">
        <f t="shared" si="165"/>
        <v>0.49102953068018224</v>
      </c>
      <c r="Y561" s="1">
        <f t="shared" si="163"/>
        <v>0.37967091013139259</v>
      </c>
      <c r="Z561" s="1">
        <f t="shared" si="163"/>
        <v>0.2954657340538831</v>
      </c>
      <c r="AA561" s="1">
        <f t="shared" si="163"/>
        <v>0.22457292802116643</v>
      </c>
      <c r="AB561" s="1">
        <f t="shared" si="163"/>
        <v>0.16475436261295176</v>
      </c>
      <c r="AC561" s="1">
        <f t="shared" si="163"/>
        <v>0.11394735626595291</v>
      </c>
      <c r="AD561" s="1">
        <f t="shared" si="163"/>
        <v>4.3076808877442786E-2</v>
      </c>
      <c r="AE561" s="1">
        <f t="shared" si="163"/>
        <v>2.7660117102591673E-2</v>
      </c>
      <c r="AF561" s="1">
        <f t="shared" si="163"/>
        <v>1.1816578265944204E-2</v>
      </c>
      <c r="AG561" s="1">
        <f t="shared" si="163"/>
        <v>6.3071845692405726E-3</v>
      </c>
      <c r="AH561" s="1">
        <f t="shared" si="163"/>
        <v>5.0822870880638327E-3</v>
      </c>
    </row>
    <row r="562" spans="1:34" x14ac:dyDescent="0.2">
      <c r="A562">
        <v>6325000</v>
      </c>
      <c r="B562">
        <v>485000</v>
      </c>
      <c r="C562">
        <v>25.185000038146999</v>
      </c>
      <c r="E562">
        <f t="shared" si="152"/>
        <v>128.49335884784085</v>
      </c>
      <c r="F562">
        <f t="shared" si="153"/>
        <v>0</v>
      </c>
      <c r="G562">
        <f t="shared" si="154"/>
        <v>6.0567358915327483E-5</v>
      </c>
      <c r="H562">
        <f t="shared" si="155"/>
        <v>6.7245010030128113E-3</v>
      </c>
      <c r="K562" s="1">
        <f t="shared" si="164"/>
        <v>6.2229999999999999</v>
      </c>
      <c r="L562" s="1">
        <f t="shared" si="162"/>
        <v>5.9939999999999998</v>
      </c>
      <c r="M562" s="1">
        <f t="shared" si="162"/>
        <v>4.8959999999999999</v>
      </c>
      <c r="N562" s="1">
        <f t="shared" si="162"/>
        <v>3.577</v>
      </c>
      <c r="O562" s="1">
        <f t="shared" si="162"/>
        <v>1.8220000000000001</v>
      </c>
      <c r="P562" s="1">
        <f t="shared" si="162"/>
        <v>1.0960000000000001</v>
      </c>
      <c r="Q562" s="1">
        <f t="shared" si="162"/>
        <v>0.44996420127105807</v>
      </c>
      <c r="R562" s="1">
        <f t="shared" si="162"/>
        <v>0.25537635105705325</v>
      </c>
      <c r="S562" s="1">
        <f t="shared" si="162"/>
        <v>0.15089270074081473</v>
      </c>
      <c r="T562" s="1">
        <f t="shared" si="162"/>
        <v>8.8553050516128939E-2</v>
      </c>
      <c r="U562" s="1">
        <f t="shared" si="162"/>
        <v>5.5172730200576905E-2</v>
      </c>
      <c r="X562" s="1">
        <f t="shared" si="165"/>
        <v>0.49102953068018224</v>
      </c>
      <c r="Y562" s="1">
        <f t="shared" si="163"/>
        <v>0.37967091013139259</v>
      </c>
      <c r="Z562" s="1">
        <f t="shared" si="163"/>
        <v>0.2954657340538831</v>
      </c>
      <c r="AA562" s="1">
        <f t="shared" si="163"/>
        <v>0.22457292802116643</v>
      </c>
      <c r="AB562" s="1">
        <f t="shared" si="163"/>
        <v>0.16475436261295176</v>
      </c>
      <c r="AC562" s="1">
        <f t="shared" si="163"/>
        <v>0.11394735626595291</v>
      </c>
      <c r="AD562" s="1">
        <f t="shared" si="163"/>
        <v>4.1583584048322235E-2</v>
      </c>
      <c r="AE562" s="1">
        <f t="shared" si="163"/>
        <v>2.6709724166004565E-2</v>
      </c>
      <c r="AF562" s="1">
        <f t="shared" si="163"/>
        <v>1.1125176103399002E-2</v>
      </c>
      <c r="AG562" s="1">
        <f t="shared" si="163"/>
        <v>5.9215351708993965E-3</v>
      </c>
      <c r="AH562" s="1">
        <f t="shared" si="163"/>
        <v>4.9201287818651197E-3</v>
      </c>
    </row>
    <row r="563" spans="1:34" x14ac:dyDescent="0.2">
      <c r="A563">
        <v>6325000</v>
      </c>
      <c r="B563">
        <v>495000</v>
      </c>
      <c r="C563">
        <v>25.002000045776398</v>
      </c>
      <c r="E563">
        <f t="shared" si="152"/>
        <v>121.91219491092758</v>
      </c>
      <c r="F563">
        <f t="shared" si="153"/>
        <v>0</v>
      </c>
      <c r="G563">
        <f t="shared" si="154"/>
        <v>6.728305449787171E-5</v>
      </c>
      <c r="H563">
        <f t="shared" si="155"/>
        <v>7.4158326612291181E-3</v>
      </c>
      <c r="K563" s="1">
        <f t="shared" si="164"/>
        <v>6.2229999999999999</v>
      </c>
      <c r="L563" s="1">
        <f t="shared" si="162"/>
        <v>5.9939999999999998</v>
      </c>
      <c r="M563" s="1">
        <f t="shared" si="162"/>
        <v>4.8959999999999999</v>
      </c>
      <c r="N563" s="1">
        <f t="shared" si="162"/>
        <v>3.577</v>
      </c>
      <c r="O563" s="1">
        <f t="shared" si="162"/>
        <v>1.8220000000000001</v>
      </c>
      <c r="P563" s="1">
        <f t="shared" si="162"/>
        <v>1.0960000000000001</v>
      </c>
      <c r="Q563" s="1">
        <f t="shared" si="162"/>
        <v>0.44386664152526967</v>
      </c>
      <c r="R563" s="1">
        <f t="shared" si="162"/>
        <v>0.250305421268464</v>
      </c>
      <c r="S563" s="1">
        <f t="shared" si="162"/>
        <v>0.14733884088897764</v>
      </c>
      <c r="T563" s="1">
        <f t="shared" si="162"/>
        <v>8.6077060619354717E-2</v>
      </c>
      <c r="U563" s="1">
        <f t="shared" si="162"/>
        <v>5.42105162406923E-2</v>
      </c>
      <c r="X563" s="1">
        <f t="shared" si="165"/>
        <v>0.49102953068018224</v>
      </c>
      <c r="Y563" s="1">
        <f t="shared" si="163"/>
        <v>0.37967091013139259</v>
      </c>
      <c r="Z563" s="1">
        <f t="shared" si="163"/>
        <v>0.2954657340538831</v>
      </c>
      <c r="AA563" s="1">
        <f t="shared" si="163"/>
        <v>0.22457292802116643</v>
      </c>
      <c r="AB563" s="1">
        <f t="shared" si="163"/>
        <v>0.16475436261295176</v>
      </c>
      <c r="AC563" s="1">
        <f t="shared" si="163"/>
        <v>0.11394735626595291</v>
      </c>
      <c r="AD563" s="1">
        <f t="shared" si="163"/>
        <v>4.2515675163622153E-2</v>
      </c>
      <c r="AE563" s="1">
        <f t="shared" si="163"/>
        <v>2.7303392720116976E-2</v>
      </c>
      <c r="AF563" s="1">
        <f t="shared" si="163"/>
        <v>1.1559631280081027E-2</v>
      </c>
      <c r="AG563" s="1">
        <f t="shared" si="163"/>
        <v>6.1639129294867138E-3</v>
      </c>
      <c r="AH563" s="1">
        <f t="shared" si="163"/>
        <v>5.0212775448847261E-3</v>
      </c>
    </row>
    <row r="564" spans="1:34" x14ac:dyDescent="0.2">
      <c r="A564">
        <v>6325000</v>
      </c>
      <c r="B564">
        <v>505000</v>
      </c>
      <c r="C564">
        <v>25.3126435992362</v>
      </c>
      <c r="E564">
        <f t="shared" si="152"/>
        <v>115.8215147025802</v>
      </c>
      <c r="F564">
        <f t="shared" si="153"/>
        <v>0</v>
      </c>
      <c r="G564">
        <f t="shared" si="154"/>
        <v>7.4545514996716779E-5</v>
      </c>
      <c r="H564">
        <f t="shared" si="155"/>
        <v>8.3183749880820848E-3</v>
      </c>
      <c r="K564" s="1">
        <f t="shared" si="164"/>
        <v>6.2229999999999999</v>
      </c>
      <c r="L564" s="1">
        <f t="shared" ref="L564:U573" si="166">L$2+L$3*$C564</f>
        <v>5.9939999999999998</v>
      </c>
      <c r="M564" s="1">
        <f t="shared" si="166"/>
        <v>4.8959999999999999</v>
      </c>
      <c r="N564" s="1">
        <f t="shared" si="166"/>
        <v>3.577</v>
      </c>
      <c r="O564" s="1">
        <f t="shared" si="166"/>
        <v>1.8220000000000001</v>
      </c>
      <c r="P564" s="1">
        <f t="shared" si="166"/>
        <v>1.0960000000000001</v>
      </c>
      <c r="Q564" s="1">
        <f t="shared" si="166"/>
        <v>0.45421728472655021</v>
      </c>
      <c r="R564" s="1">
        <f t="shared" si="166"/>
        <v>0.25891335413483507</v>
      </c>
      <c r="S564" s="1">
        <f t="shared" si="166"/>
        <v>0.15337153869716702</v>
      </c>
      <c r="T564" s="1">
        <f t="shared" si="166"/>
        <v>9.0280067897665794E-2</v>
      </c>
      <c r="U564" s="1">
        <f t="shared" si="166"/>
        <v>5.5843880044783925E-2</v>
      </c>
      <c r="X564" s="1">
        <f t="shared" si="165"/>
        <v>0.49102953068018224</v>
      </c>
      <c r="Y564" s="1">
        <f t="shared" ref="Y564:AH573" si="167">SQRT(Y$2+2*Y$3*$C564+Y$4*$C564^2+Y$5)</f>
        <v>0.37967091013139259</v>
      </c>
      <c r="Z564" s="1">
        <f t="shared" si="167"/>
        <v>0.2954657340538831</v>
      </c>
      <c r="AA564" s="1">
        <f t="shared" si="167"/>
        <v>0.22457292802116643</v>
      </c>
      <c r="AB564" s="1">
        <f t="shared" si="167"/>
        <v>0.16475436261295176</v>
      </c>
      <c r="AC564" s="1">
        <f t="shared" si="167"/>
        <v>0.11394735626595291</v>
      </c>
      <c r="AD564" s="1">
        <f t="shared" si="167"/>
        <v>4.1000209275710631E-2</v>
      </c>
      <c r="AE564" s="1">
        <f t="shared" si="167"/>
        <v>2.6337166730034341E-2</v>
      </c>
      <c r="AF564" s="1">
        <f t="shared" si="167"/>
        <v>1.0847491091331443E-2</v>
      </c>
      <c r="AG564" s="1">
        <f t="shared" si="167"/>
        <v>5.7665602994175415E-3</v>
      </c>
      <c r="AH564" s="1">
        <f t="shared" si="167"/>
        <v>4.8569606279093439E-3</v>
      </c>
    </row>
    <row r="565" spans="1:34" x14ac:dyDescent="0.2">
      <c r="A565">
        <v>6325000</v>
      </c>
      <c r="B565">
        <v>515000</v>
      </c>
      <c r="C565">
        <v>24.714814833652799</v>
      </c>
      <c r="E565">
        <f t="shared" si="152"/>
        <v>110.30259864572548</v>
      </c>
      <c r="F565">
        <f t="shared" si="153"/>
        <v>0</v>
      </c>
      <c r="G565">
        <f t="shared" si="154"/>
        <v>8.2191803781578933E-5</v>
      </c>
      <c r="H565">
        <f t="shared" si="155"/>
        <v>8.9549949053714297E-3</v>
      </c>
      <c r="K565" s="1">
        <f t="shared" si="164"/>
        <v>6.2229999999999999</v>
      </c>
      <c r="L565" s="1">
        <f t="shared" si="166"/>
        <v>5.9939999999999998</v>
      </c>
      <c r="M565" s="1">
        <f t="shared" si="166"/>
        <v>4.8959999999999999</v>
      </c>
      <c r="N565" s="1">
        <f t="shared" si="166"/>
        <v>3.577</v>
      </c>
      <c r="O565" s="1">
        <f t="shared" si="166"/>
        <v>1.8220000000000001</v>
      </c>
      <c r="P565" s="1">
        <f t="shared" si="166"/>
        <v>1.0960000000000001</v>
      </c>
      <c r="Q565" s="1">
        <f t="shared" si="166"/>
        <v>0.43429763025731127</v>
      </c>
      <c r="R565" s="1">
        <f t="shared" si="166"/>
        <v>0.24234751904051899</v>
      </c>
      <c r="S565" s="1">
        <f t="shared" si="166"/>
        <v>0.14176170406953736</v>
      </c>
      <c r="T565" s="1">
        <f t="shared" si="166"/>
        <v>8.219144469932238E-2</v>
      </c>
      <c r="U565" s="1">
        <f t="shared" si="166"/>
        <v>5.2700496395346422E-2</v>
      </c>
      <c r="X565" s="1">
        <f t="shared" si="165"/>
        <v>0.49102953068018224</v>
      </c>
      <c r="Y565" s="1">
        <f t="shared" si="167"/>
        <v>0.37967091013139259</v>
      </c>
      <c r="Z565" s="1">
        <f t="shared" si="167"/>
        <v>0.2954657340538831</v>
      </c>
      <c r="AA565" s="1">
        <f t="shared" si="167"/>
        <v>0.22457292802116643</v>
      </c>
      <c r="AB565" s="1">
        <f t="shared" si="167"/>
        <v>0.16475436261295176</v>
      </c>
      <c r="AC565" s="1">
        <f t="shared" si="167"/>
        <v>0.11394735626595291</v>
      </c>
      <c r="AD565" s="1">
        <f t="shared" si="167"/>
        <v>4.4189705512354183E-2</v>
      </c>
      <c r="AE565" s="1">
        <f t="shared" si="167"/>
        <v>2.8366557267463715E-2</v>
      </c>
      <c r="AF565" s="1">
        <f t="shared" si="167"/>
        <v>1.2317600417764533E-2</v>
      </c>
      <c r="AG565" s="1">
        <f t="shared" si="167"/>
        <v>6.5863590025128727E-3</v>
      </c>
      <c r="AH565" s="1">
        <f t="shared" si="167"/>
        <v>5.2035172857820547E-3</v>
      </c>
    </row>
    <row r="566" spans="1:34" x14ac:dyDescent="0.2">
      <c r="A566">
        <v>6325000</v>
      </c>
      <c r="B566">
        <v>525000</v>
      </c>
      <c r="C566">
        <v>25.3947367919119</v>
      </c>
      <c r="E566">
        <f t="shared" si="152"/>
        <v>105.44526195140301</v>
      </c>
      <c r="F566">
        <f t="shared" si="153"/>
        <v>0</v>
      </c>
      <c r="G566">
        <f t="shared" si="154"/>
        <v>8.9938545520684376E-5</v>
      </c>
      <c r="H566">
        <f t="shared" si="155"/>
        <v>1.0068599038033858E-2</v>
      </c>
      <c r="K566" s="1">
        <f t="shared" si="164"/>
        <v>6.2229999999999999</v>
      </c>
      <c r="L566" s="1">
        <f t="shared" si="166"/>
        <v>5.9939999999999998</v>
      </c>
      <c r="M566" s="1">
        <f t="shared" si="166"/>
        <v>4.8959999999999999</v>
      </c>
      <c r="N566" s="1">
        <f t="shared" si="166"/>
        <v>3.577</v>
      </c>
      <c r="O566" s="1">
        <f t="shared" si="166"/>
        <v>1.8220000000000001</v>
      </c>
      <c r="P566" s="1">
        <f t="shared" si="166"/>
        <v>1.0960000000000001</v>
      </c>
      <c r="Q566" s="1">
        <f t="shared" si="166"/>
        <v>0.45695262990650454</v>
      </c>
      <c r="R566" s="1">
        <f t="shared" si="166"/>
        <v>0.26118815650387872</v>
      </c>
      <c r="S566" s="1">
        <f t="shared" si="166"/>
        <v>0.15496578849892906</v>
      </c>
      <c r="T566" s="1">
        <f t="shared" si="166"/>
        <v>9.1390788794568023E-2</v>
      </c>
      <c r="U566" s="1">
        <f t="shared" si="166"/>
        <v>5.6275526051872762E-2</v>
      </c>
      <c r="X566" s="1">
        <f t="shared" si="165"/>
        <v>0.49102953068018224</v>
      </c>
      <c r="Y566" s="1">
        <f t="shared" si="167"/>
        <v>0.37967091013139259</v>
      </c>
      <c r="Z566" s="1">
        <f t="shared" si="167"/>
        <v>0.2954657340538831</v>
      </c>
      <c r="AA566" s="1">
        <f t="shared" si="167"/>
        <v>0.22457292802116643</v>
      </c>
      <c r="AB566" s="1">
        <f t="shared" si="167"/>
        <v>0.16475436261295176</v>
      </c>
      <c r="AC566" s="1">
        <f t="shared" si="167"/>
        <v>0.11394735626595291</v>
      </c>
      <c r="AD566" s="1">
        <f t="shared" si="167"/>
        <v>4.0655310119598609E-2</v>
      </c>
      <c r="AE566" s="1">
        <f t="shared" si="167"/>
        <v>2.6116398036903285E-2</v>
      </c>
      <c r="AF566" s="1">
        <f t="shared" si="167"/>
        <v>1.0680801019776283E-2</v>
      </c>
      <c r="AG566" s="1">
        <f t="shared" si="167"/>
        <v>5.6735269303023897E-3</v>
      </c>
      <c r="AH566" s="1">
        <f t="shared" si="167"/>
        <v>4.8196723853036879E-3</v>
      </c>
    </row>
    <row r="567" spans="1:34" x14ac:dyDescent="0.2">
      <c r="A567">
        <v>6325000</v>
      </c>
      <c r="B567">
        <v>535000</v>
      </c>
      <c r="C567">
        <v>25.864516227476098</v>
      </c>
      <c r="E567">
        <f t="shared" si="152"/>
        <v>101.34467557795031</v>
      </c>
      <c r="F567">
        <f t="shared" si="153"/>
        <v>0</v>
      </c>
      <c r="G567">
        <f t="shared" si="154"/>
        <v>9.7363936952415714E-5</v>
      </c>
      <c r="H567">
        <f t="shared" si="155"/>
        <v>1.1101507500804009E-2</v>
      </c>
      <c r="K567" s="1">
        <f t="shared" si="164"/>
        <v>6.2229999999999999</v>
      </c>
      <c r="L567" s="1">
        <f t="shared" si="166"/>
        <v>5.9939999999999998</v>
      </c>
      <c r="M567" s="1">
        <f t="shared" si="166"/>
        <v>4.8959999999999999</v>
      </c>
      <c r="N567" s="1">
        <f t="shared" si="166"/>
        <v>3.577</v>
      </c>
      <c r="O567" s="1">
        <f t="shared" si="166"/>
        <v>1.8220000000000001</v>
      </c>
      <c r="P567" s="1">
        <f t="shared" si="166"/>
        <v>1.0960000000000001</v>
      </c>
      <c r="Q567" s="1">
        <f t="shared" si="166"/>
        <v>0.47260568069950371</v>
      </c>
      <c r="R567" s="1">
        <f t="shared" si="166"/>
        <v>0.27420574466336267</v>
      </c>
      <c r="S567" s="1">
        <f t="shared" si="166"/>
        <v>0.16408890513758584</v>
      </c>
      <c r="T567" s="1">
        <f t="shared" si="166"/>
        <v>9.7746904557751646E-2</v>
      </c>
      <c r="U567" s="1">
        <f t="shared" si="166"/>
        <v>5.8745626324069308E-2</v>
      </c>
      <c r="X567" s="1">
        <f t="shared" si="165"/>
        <v>0.49102953068018224</v>
      </c>
      <c r="Y567" s="1">
        <f t="shared" si="167"/>
        <v>0.37967091013139259</v>
      </c>
      <c r="Z567" s="1">
        <f t="shared" si="167"/>
        <v>0.2954657340538831</v>
      </c>
      <c r="AA567" s="1">
        <f t="shared" si="167"/>
        <v>0.22457292802116643</v>
      </c>
      <c r="AB567" s="1">
        <f t="shared" si="167"/>
        <v>0.16475436261295176</v>
      </c>
      <c r="AC567" s="1">
        <f t="shared" si="167"/>
        <v>0.11394735626595291</v>
      </c>
      <c r="AD567" s="1">
        <f t="shared" si="167"/>
        <v>3.916866088085106E-2</v>
      </c>
      <c r="AE567" s="1">
        <f t="shared" si="167"/>
        <v>2.5155898905429123E-2</v>
      </c>
      <c r="AF567" s="1">
        <f t="shared" si="167"/>
        <v>9.9295979291539986E-3</v>
      </c>
      <c r="AG567" s="1">
        <f t="shared" si="167"/>
        <v>5.2549029064493146E-3</v>
      </c>
      <c r="AH567" s="1">
        <f t="shared" si="167"/>
        <v>4.6596384960702637E-3</v>
      </c>
    </row>
    <row r="568" spans="1:34" x14ac:dyDescent="0.2">
      <c r="A568">
        <v>6325000</v>
      </c>
      <c r="B568">
        <v>545000</v>
      </c>
      <c r="C568">
        <v>26.598039365282201</v>
      </c>
      <c r="E568">
        <f t="shared" si="152"/>
        <v>98.095786188806287</v>
      </c>
      <c r="F568">
        <f t="shared" si="153"/>
        <v>0</v>
      </c>
      <c r="G568">
        <f t="shared" si="154"/>
        <v>1.0392003770109231E-4</v>
      </c>
      <c r="H568">
        <f t="shared" si="155"/>
        <v>1.2185080160504808E-2</v>
      </c>
      <c r="K568" s="1">
        <f t="shared" si="164"/>
        <v>6.2229999999999999</v>
      </c>
      <c r="L568" s="1">
        <f t="shared" si="166"/>
        <v>5.9939999999999998</v>
      </c>
      <c r="M568" s="1">
        <f t="shared" si="166"/>
        <v>4.8959999999999999</v>
      </c>
      <c r="N568" s="1">
        <f t="shared" si="166"/>
        <v>3.577</v>
      </c>
      <c r="O568" s="1">
        <f t="shared" si="166"/>
        <v>1.8220000000000001</v>
      </c>
      <c r="P568" s="1">
        <f t="shared" si="166"/>
        <v>1.0960000000000001</v>
      </c>
      <c r="Q568" s="1">
        <f t="shared" si="166"/>
        <v>0.49704667165120298</v>
      </c>
      <c r="R568" s="1">
        <f t="shared" si="166"/>
        <v>0.29453167081196974</v>
      </c>
      <c r="S568" s="1">
        <f t="shared" si="166"/>
        <v>0.17833392447378033</v>
      </c>
      <c r="T568" s="1">
        <f t="shared" si="166"/>
        <v>0.10767147261226823</v>
      </c>
      <c r="U568" s="1">
        <f t="shared" si="166"/>
        <v>6.2602490982653816E-2</v>
      </c>
      <c r="X568" s="1">
        <f t="shared" si="165"/>
        <v>0.49102953068018224</v>
      </c>
      <c r="Y568" s="1">
        <f t="shared" si="167"/>
        <v>0.37967091013139259</v>
      </c>
      <c r="Z568" s="1">
        <f t="shared" si="167"/>
        <v>0.2954657340538831</v>
      </c>
      <c r="AA568" s="1">
        <f t="shared" si="167"/>
        <v>0.22457292802116643</v>
      </c>
      <c r="AB568" s="1">
        <f t="shared" si="167"/>
        <v>0.16475436261295176</v>
      </c>
      <c r="AC568" s="1">
        <f t="shared" si="167"/>
        <v>0.11394735626595291</v>
      </c>
      <c r="AD568" s="1">
        <f t="shared" si="167"/>
        <v>3.864655544398192E-2</v>
      </c>
      <c r="AE568" s="1">
        <f t="shared" si="167"/>
        <v>2.4776399682610962E-2</v>
      </c>
      <c r="AF568" s="1">
        <f t="shared" si="167"/>
        <v>9.5720912318824382E-3</v>
      </c>
      <c r="AG568" s="1">
        <f t="shared" si="167"/>
        <v>5.0626703764340983E-3</v>
      </c>
      <c r="AH568" s="1">
        <f t="shared" si="167"/>
        <v>4.6052773242595347E-3</v>
      </c>
    </row>
    <row r="569" spans="1:34" x14ac:dyDescent="0.2">
      <c r="A569">
        <v>6325000</v>
      </c>
      <c r="B569">
        <v>555000</v>
      </c>
      <c r="C569">
        <v>29.2729169130325</v>
      </c>
      <c r="E569">
        <f t="shared" si="152"/>
        <v>95.785297765366892</v>
      </c>
      <c r="F569">
        <f t="shared" si="153"/>
        <v>0</v>
      </c>
      <c r="G569">
        <f t="shared" si="154"/>
        <v>1.0899392509148439E-4</v>
      </c>
      <c r="H569">
        <f t="shared" si="155"/>
        <v>1.4065259955606483E-2</v>
      </c>
      <c r="K569" s="1">
        <f t="shared" si="164"/>
        <v>6.2229999999999999</v>
      </c>
      <c r="L569" s="1">
        <f t="shared" si="166"/>
        <v>5.9939999999999998</v>
      </c>
      <c r="M569" s="1">
        <f t="shared" si="166"/>
        <v>4.8959999999999999</v>
      </c>
      <c r="N569" s="1">
        <f t="shared" si="166"/>
        <v>3.577</v>
      </c>
      <c r="O569" s="1">
        <f t="shared" si="166"/>
        <v>1.8220000000000001</v>
      </c>
      <c r="P569" s="1">
        <f t="shared" si="166"/>
        <v>1.0960000000000001</v>
      </c>
      <c r="Q569" s="1">
        <f t="shared" si="166"/>
        <v>0.58617359154224302</v>
      </c>
      <c r="R569" s="1">
        <f t="shared" si="166"/>
        <v>0.36865252766013057</v>
      </c>
      <c r="S569" s="1">
        <f t="shared" si="166"/>
        <v>0.23028004645109118</v>
      </c>
      <c r="T569" s="1">
        <f t="shared" si="166"/>
        <v>0.14386256583332974</v>
      </c>
      <c r="U569" s="1">
        <f t="shared" si="166"/>
        <v>7.6666997128724865E-2</v>
      </c>
      <c r="X569" s="1">
        <f t="shared" si="165"/>
        <v>0.49102953068018224</v>
      </c>
      <c r="Y569" s="1">
        <f t="shared" si="167"/>
        <v>0.37967091013139259</v>
      </c>
      <c r="Z569" s="1">
        <f t="shared" si="167"/>
        <v>0.2954657340538831</v>
      </c>
      <c r="AA569" s="1">
        <f t="shared" si="167"/>
        <v>0.22457292802116643</v>
      </c>
      <c r="AB569" s="1">
        <f t="shared" si="167"/>
        <v>0.16475436261295176</v>
      </c>
      <c r="AC569" s="1">
        <f t="shared" si="167"/>
        <v>0.11394735626595291</v>
      </c>
      <c r="AD569" s="1">
        <f t="shared" si="167"/>
        <v>5.3288719839332768E-2</v>
      </c>
      <c r="AE569" s="1">
        <f t="shared" si="167"/>
        <v>3.3812777061197549E-2</v>
      </c>
      <c r="AF569" s="1">
        <f t="shared" si="167"/>
        <v>1.5617047376246317E-2</v>
      </c>
      <c r="AG569" s="1">
        <f t="shared" si="167"/>
        <v>8.4673685607504299E-3</v>
      </c>
      <c r="AH569" s="1">
        <f t="shared" si="167"/>
        <v>6.2158097472862538E-3</v>
      </c>
    </row>
    <row r="570" spans="1:34" x14ac:dyDescent="0.2">
      <c r="A570">
        <v>6325000</v>
      </c>
      <c r="B570">
        <v>565000</v>
      </c>
      <c r="C570">
        <v>28.314754173403902</v>
      </c>
      <c r="E570">
        <f t="shared" si="152"/>
        <v>94.482079083813559</v>
      </c>
      <c r="F570">
        <f t="shared" si="153"/>
        <v>0</v>
      </c>
      <c r="G570">
        <f t="shared" si="154"/>
        <v>1.1202143126630895E-4</v>
      </c>
      <c r="H570">
        <f t="shared" si="155"/>
        <v>1.3982775444991446E-2</v>
      </c>
      <c r="K570" s="1">
        <f t="shared" si="164"/>
        <v>6.2229999999999999</v>
      </c>
      <c r="L570" s="1">
        <f t="shared" si="166"/>
        <v>5.9939999999999998</v>
      </c>
      <c r="M570" s="1">
        <f t="shared" si="166"/>
        <v>4.8959999999999999</v>
      </c>
      <c r="N570" s="1">
        <f t="shared" si="166"/>
        <v>3.577</v>
      </c>
      <c r="O570" s="1">
        <f t="shared" si="166"/>
        <v>1.8220000000000001</v>
      </c>
      <c r="P570" s="1">
        <f t="shared" si="166"/>
        <v>1.0960000000000001</v>
      </c>
      <c r="Q570" s="1">
        <f t="shared" si="166"/>
        <v>0.55424760905781811</v>
      </c>
      <c r="R570" s="1">
        <f t="shared" si="166"/>
        <v>0.34210183814502204</v>
      </c>
      <c r="S570" s="1">
        <f t="shared" si="166"/>
        <v>0.21167252604750381</v>
      </c>
      <c r="T570" s="1">
        <f t="shared" si="166"/>
        <v>0.13089862396615481</v>
      </c>
      <c r="U570" s="1">
        <f t="shared" si="166"/>
        <v>7.1628977443757694E-2</v>
      </c>
      <c r="X570" s="1">
        <f t="shared" si="165"/>
        <v>0.49102953068018224</v>
      </c>
      <c r="Y570" s="1">
        <f t="shared" si="167"/>
        <v>0.37967091013139259</v>
      </c>
      <c r="Z570" s="1">
        <f t="shared" si="167"/>
        <v>0.2954657340538831</v>
      </c>
      <c r="AA570" s="1">
        <f t="shared" si="167"/>
        <v>0.22457292802116643</v>
      </c>
      <c r="AB570" s="1">
        <f t="shared" si="167"/>
        <v>0.16475436261295176</v>
      </c>
      <c r="AC570" s="1">
        <f t="shared" si="167"/>
        <v>0.11394735626595291</v>
      </c>
      <c r="AD570" s="1">
        <f t="shared" si="167"/>
        <v>4.5693486325960868E-2</v>
      </c>
      <c r="AE570" s="1">
        <f t="shared" si="167"/>
        <v>2.908039235193929E-2</v>
      </c>
      <c r="AF570" s="1">
        <f t="shared" si="167"/>
        <v>1.2541525667314023E-2</v>
      </c>
      <c r="AG570" s="1">
        <f t="shared" si="167"/>
        <v>6.7512358387149234E-3</v>
      </c>
      <c r="AH570" s="1">
        <f t="shared" si="167"/>
        <v>5.3775353685353725E-3</v>
      </c>
    </row>
    <row r="571" spans="1:34" x14ac:dyDescent="0.2">
      <c r="A571">
        <v>6325000</v>
      </c>
      <c r="B571">
        <v>575000</v>
      </c>
      <c r="C571">
        <v>27.130769260113102</v>
      </c>
      <c r="E571">
        <f t="shared" si="152"/>
        <v>94.227932525339853</v>
      </c>
      <c r="F571">
        <f t="shared" si="153"/>
        <v>0</v>
      </c>
      <c r="G571">
        <f t="shared" si="154"/>
        <v>1.1262652264768429E-4</v>
      </c>
      <c r="H571">
        <f t="shared" si="155"/>
        <v>1.3470454639400846E-2</v>
      </c>
      <c r="K571" s="1">
        <f t="shared" si="164"/>
        <v>6.2229999999999999</v>
      </c>
      <c r="L571" s="1">
        <f t="shared" si="166"/>
        <v>5.9939999999999998</v>
      </c>
      <c r="M571" s="1">
        <f t="shared" si="166"/>
        <v>4.8959999999999999</v>
      </c>
      <c r="N571" s="1">
        <f t="shared" si="166"/>
        <v>3.577</v>
      </c>
      <c r="O571" s="1">
        <f t="shared" si="166"/>
        <v>1.8220000000000001</v>
      </c>
      <c r="P571" s="1">
        <f t="shared" si="166"/>
        <v>1.0960000000000001</v>
      </c>
      <c r="Q571" s="1">
        <f t="shared" si="166"/>
        <v>0.51479723174696868</v>
      </c>
      <c r="R571" s="1">
        <f t="shared" si="166"/>
        <v>0.30929361619773399</v>
      </c>
      <c r="S571" s="1">
        <f t="shared" si="166"/>
        <v>0.18867953903139639</v>
      </c>
      <c r="T571" s="1">
        <f t="shared" si="166"/>
        <v>0.11487930808933028</v>
      </c>
      <c r="U571" s="1">
        <f t="shared" si="166"/>
        <v>6.5403584769674686E-2</v>
      </c>
      <c r="X571" s="1">
        <f t="shared" si="165"/>
        <v>0.49102953068018224</v>
      </c>
      <c r="Y571" s="1">
        <f t="shared" si="167"/>
        <v>0.37967091013139259</v>
      </c>
      <c r="Z571" s="1">
        <f t="shared" si="167"/>
        <v>0.2954657340538831</v>
      </c>
      <c r="AA571" s="1">
        <f t="shared" si="167"/>
        <v>0.22457292802116643</v>
      </c>
      <c r="AB571" s="1">
        <f t="shared" si="167"/>
        <v>0.16475436261295176</v>
      </c>
      <c r="AC571" s="1">
        <f t="shared" si="167"/>
        <v>0.11394735626595291</v>
      </c>
      <c r="AD571" s="1">
        <f t="shared" si="167"/>
        <v>3.968138133657062E-2</v>
      </c>
      <c r="AE571" s="1">
        <f t="shared" si="167"/>
        <v>2.5384905471253751E-2</v>
      </c>
      <c r="AF571" s="1">
        <f t="shared" si="167"/>
        <v>9.9854308742306462E-3</v>
      </c>
      <c r="AG571" s="1">
        <f t="shared" si="167"/>
        <v>5.3041233144212703E-3</v>
      </c>
      <c r="AH571" s="1">
        <f t="shared" si="167"/>
        <v>4.7189155969271125E-3</v>
      </c>
    </row>
    <row r="572" spans="1:34" x14ac:dyDescent="0.2">
      <c r="A572">
        <v>6325000</v>
      </c>
      <c r="B572">
        <v>585000</v>
      </c>
      <c r="C572">
        <v>28.6333333651225</v>
      </c>
      <c r="E572">
        <f t="shared" si="152"/>
        <v>95.031275209796064</v>
      </c>
      <c r="F572">
        <f t="shared" si="153"/>
        <v>0</v>
      </c>
      <c r="G572">
        <f t="shared" si="154"/>
        <v>1.1073040438016846E-4</v>
      </c>
      <c r="H572">
        <f t="shared" si="155"/>
        <v>1.3977138416411069E-2</v>
      </c>
      <c r="K572" s="1">
        <f t="shared" si="164"/>
        <v>6.2229999999999999</v>
      </c>
      <c r="L572" s="1">
        <f t="shared" si="166"/>
        <v>5.9939999999999998</v>
      </c>
      <c r="M572" s="1">
        <f t="shared" si="166"/>
        <v>4.8959999999999999</v>
      </c>
      <c r="N572" s="1">
        <f t="shared" si="166"/>
        <v>3.577</v>
      </c>
      <c r="O572" s="1">
        <f t="shared" si="166"/>
        <v>1.8220000000000001</v>
      </c>
      <c r="P572" s="1">
        <f t="shared" si="166"/>
        <v>1.0960000000000001</v>
      </c>
      <c r="Q572" s="1">
        <f t="shared" si="166"/>
        <v>0.56486266772588178</v>
      </c>
      <c r="R572" s="1">
        <f t="shared" si="166"/>
        <v>0.3509296675475444</v>
      </c>
      <c r="S572" s="1">
        <f t="shared" si="166"/>
        <v>0.21785933395067897</v>
      </c>
      <c r="T572" s="1">
        <f t="shared" si="166"/>
        <v>0.13520900043010747</v>
      </c>
      <c r="U572" s="1">
        <f t="shared" si="166"/>
        <v>7.3304066833814088E-2</v>
      </c>
      <c r="X572" s="1">
        <f t="shared" si="165"/>
        <v>0.49102953068018224</v>
      </c>
      <c r="Y572" s="1">
        <f t="shared" si="167"/>
        <v>0.37967091013139259</v>
      </c>
      <c r="Z572" s="1">
        <f t="shared" si="167"/>
        <v>0.2954657340538831</v>
      </c>
      <c r="AA572" s="1">
        <f t="shared" si="167"/>
        <v>0.22457292802116643</v>
      </c>
      <c r="AB572" s="1">
        <f t="shared" si="167"/>
        <v>0.16475436261295176</v>
      </c>
      <c r="AC572" s="1">
        <f t="shared" si="167"/>
        <v>0.11394735626595291</v>
      </c>
      <c r="AD572" s="1">
        <f t="shared" si="167"/>
        <v>4.8004813658434148E-2</v>
      </c>
      <c r="AE572" s="1">
        <f t="shared" si="167"/>
        <v>3.0516437433770006E-2</v>
      </c>
      <c r="AF572" s="1">
        <f t="shared" si="167"/>
        <v>1.3494924659412879E-2</v>
      </c>
      <c r="AG572" s="1">
        <f t="shared" si="167"/>
        <v>7.2850323514994956E-3</v>
      </c>
      <c r="AH572" s="1">
        <f t="shared" si="167"/>
        <v>5.6319281551979869E-3</v>
      </c>
    </row>
    <row r="573" spans="1:34" x14ac:dyDescent="0.2">
      <c r="A573">
        <v>6335000</v>
      </c>
      <c r="B573">
        <v>495000</v>
      </c>
      <c r="C573">
        <v>25.655238178798101</v>
      </c>
      <c r="E573">
        <f t="shared" si="152"/>
        <v>129.79377206938707</v>
      </c>
      <c r="F573">
        <f t="shared" si="153"/>
        <v>0</v>
      </c>
      <c r="G573">
        <f t="shared" si="154"/>
        <v>5.935978124801795E-5</v>
      </c>
      <c r="H573">
        <f t="shared" si="155"/>
        <v>6.7134817590249057E-3</v>
      </c>
      <c r="K573" s="1">
        <f t="shared" si="164"/>
        <v>6.2229999999999999</v>
      </c>
      <c r="L573" s="1">
        <f t="shared" si="166"/>
        <v>5.9939999999999998</v>
      </c>
      <c r="M573" s="1">
        <f t="shared" si="166"/>
        <v>4.8959999999999999</v>
      </c>
      <c r="N573" s="1">
        <f t="shared" si="166"/>
        <v>3.577</v>
      </c>
      <c r="O573" s="1">
        <f t="shared" si="166"/>
        <v>1.8220000000000001</v>
      </c>
      <c r="P573" s="1">
        <f t="shared" si="166"/>
        <v>1.0960000000000001</v>
      </c>
      <c r="Q573" s="1">
        <f t="shared" si="166"/>
        <v>0.46563253611755273</v>
      </c>
      <c r="R573" s="1">
        <f t="shared" si="166"/>
        <v>0.26840664993449537</v>
      </c>
      <c r="S573" s="1">
        <f t="shared" si="166"/>
        <v>0.1600247254322591</v>
      </c>
      <c r="T573" s="1">
        <f t="shared" si="166"/>
        <v>9.4915372559138345E-2</v>
      </c>
      <c r="U573" s="1">
        <f t="shared" si="166"/>
        <v>5.7645242344120398E-2</v>
      </c>
      <c r="X573" s="1">
        <f t="shared" si="165"/>
        <v>0.49102953068018224</v>
      </c>
      <c r="Y573" s="1">
        <f t="shared" si="167"/>
        <v>0.37967091013139259</v>
      </c>
      <c r="Z573" s="1">
        <f t="shared" si="167"/>
        <v>0.2954657340538831</v>
      </c>
      <c r="AA573" s="1">
        <f t="shared" si="167"/>
        <v>0.22457292802116643</v>
      </c>
      <c r="AB573" s="1">
        <f t="shared" si="167"/>
        <v>0.16475436261295176</v>
      </c>
      <c r="AC573" s="1">
        <f t="shared" si="167"/>
        <v>0.11394735626595291</v>
      </c>
      <c r="AD573" s="1">
        <f t="shared" si="167"/>
        <v>3.9725483280397357E-2</v>
      </c>
      <c r="AE573" s="1">
        <f t="shared" si="167"/>
        <v>2.551820566151778E-2</v>
      </c>
      <c r="AF573" s="1">
        <f t="shared" si="167"/>
        <v>1.0219177277648936E-2</v>
      </c>
      <c r="AG573" s="1">
        <f t="shared" si="167"/>
        <v>5.4160254485511195E-3</v>
      </c>
      <c r="AH573" s="1">
        <f t="shared" si="167"/>
        <v>4.719410594322771E-3</v>
      </c>
    </row>
    <row r="574" spans="1:34" x14ac:dyDescent="0.2">
      <c r="A574">
        <v>6335000</v>
      </c>
      <c r="B574">
        <v>505000</v>
      </c>
      <c r="C574">
        <v>25.737499912579899</v>
      </c>
      <c r="E574">
        <f t="shared" si="152"/>
        <v>124.09054463576183</v>
      </c>
      <c r="F574">
        <f t="shared" si="153"/>
        <v>0</v>
      </c>
      <c r="G574">
        <f t="shared" si="154"/>
        <v>6.4941545308493836E-5</v>
      </c>
      <c r="H574">
        <f t="shared" si="155"/>
        <v>7.3683194676716036E-3</v>
      </c>
      <c r="K574" s="1">
        <f t="shared" si="164"/>
        <v>6.2229999999999999</v>
      </c>
      <c r="L574" s="1">
        <f t="shared" ref="L574:U580" si="168">L$2+L$3*$C574</f>
        <v>5.9939999999999998</v>
      </c>
      <c r="M574" s="1">
        <f t="shared" si="168"/>
        <v>4.8959999999999999</v>
      </c>
      <c r="N574" s="1">
        <f t="shared" si="168"/>
        <v>3.577</v>
      </c>
      <c r="O574" s="1">
        <f t="shared" si="168"/>
        <v>1.8220000000000001</v>
      </c>
      <c r="P574" s="1">
        <f t="shared" si="168"/>
        <v>1.0960000000000001</v>
      </c>
      <c r="Q574" s="1">
        <f t="shared" si="168"/>
        <v>0.46837349708716236</v>
      </c>
      <c r="R574" s="1">
        <f t="shared" si="168"/>
        <v>0.27068612257758895</v>
      </c>
      <c r="S574" s="1">
        <f t="shared" si="168"/>
        <v>0.16162224830230165</v>
      </c>
      <c r="T574" s="1">
        <f t="shared" si="168"/>
        <v>9.6028373817206081E-2</v>
      </c>
      <c r="U574" s="1">
        <f t="shared" si="168"/>
        <v>5.8077774540345115E-2</v>
      </c>
      <c r="X574" s="1">
        <f t="shared" si="165"/>
        <v>0.49102953068018224</v>
      </c>
      <c r="Y574" s="1">
        <f t="shared" ref="Y574:AH580" si="169">SQRT(Y$2+2*Y$3*$C574+Y$4*$C574^2+Y$5)</f>
        <v>0.37967091013139259</v>
      </c>
      <c r="Z574" s="1">
        <f t="shared" si="169"/>
        <v>0.2954657340538831</v>
      </c>
      <c r="AA574" s="1">
        <f t="shared" si="169"/>
        <v>0.22457292802116643</v>
      </c>
      <c r="AB574" s="1">
        <f t="shared" si="169"/>
        <v>0.16475436261295176</v>
      </c>
      <c r="AC574" s="1">
        <f t="shared" si="169"/>
        <v>0.11394735626595291</v>
      </c>
      <c r="AD574" s="1">
        <f t="shared" si="169"/>
        <v>3.948586776768101E-2</v>
      </c>
      <c r="AE574" s="1">
        <f t="shared" si="169"/>
        <v>2.5362890277697978E-2</v>
      </c>
      <c r="AF574" s="1">
        <f t="shared" si="169"/>
        <v>1.0096260957702346E-2</v>
      </c>
      <c r="AG574" s="1">
        <f t="shared" si="169"/>
        <v>5.3475626858012137E-3</v>
      </c>
      <c r="AH574" s="1">
        <f t="shared" si="169"/>
        <v>4.6936552013003546E-3</v>
      </c>
    </row>
    <row r="575" spans="1:34" x14ac:dyDescent="0.2">
      <c r="A575">
        <v>6335000</v>
      </c>
      <c r="B575">
        <v>515000</v>
      </c>
      <c r="C575">
        <v>24.872289106070301</v>
      </c>
      <c r="E575">
        <f t="shared" si="152"/>
        <v>118.95588790808129</v>
      </c>
      <c r="F575">
        <f t="shared" si="153"/>
        <v>0</v>
      </c>
      <c r="G575">
        <f t="shared" si="154"/>
        <v>7.0668864637585266E-5</v>
      </c>
      <c r="H575">
        <f t="shared" si="155"/>
        <v>7.7486017741838688E-3</v>
      </c>
      <c r="K575" s="1">
        <f t="shared" si="164"/>
        <v>6.2229999999999999</v>
      </c>
      <c r="L575" s="1">
        <f t="shared" si="168"/>
        <v>5.9939999999999998</v>
      </c>
      <c r="M575" s="1">
        <f t="shared" si="168"/>
        <v>4.8959999999999999</v>
      </c>
      <c r="N575" s="1">
        <f t="shared" si="168"/>
        <v>3.577</v>
      </c>
      <c r="O575" s="1">
        <f t="shared" si="168"/>
        <v>1.8220000000000001</v>
      </c>
      <c r="P575" s="1">
        <f t="shared" si="168"/>
        <v>1.0960000000000001</v>
      </c>
      <c r="Q575" s="1">
        <f t="shared" si="168"/>
        <v>0.43954467301426248</v>
      </c>
      <c r="R575" s="1">
        <f t="shared" si="168"/>
        <v>0.24671113112920806</v>
      </c>
      <c r="S575" s="1">
        <f t="shared" si="168"/>
        <v>0.14481985443988526</v>
      </c>
      <c r="T575" s="1">
        <f t="shared" si="168"/>
        <v>8.4322071605131221E-2</v>
      </c>
      <c r="U575" s="1">
        <f t="shared" si="168"/>
        <v>5.3528496119717647E-2</v>
      </c>
      <c r="X575" s="1">
        <f t="shared" si="165"/>
        <v>0.49102953068018224</v>
      </c>
      <c r="Y575" s="1">
        <f t="shared" si="169"/>
        <v>0.37967091013139259</v>
      </c>
      <c r="Z575" s="1">
        <f t="shared" si="169"/>
        <v>0.2954657340538831</v>
      </c>
      <c r="AA575" s="1">
        <f t="shared" si="169"/>
        <v>0.22457292802116643</v>
      </c>
      <c r="AB575" s="1">
        <f t="shared" si="169"/>
        <v>0.16475436261295176</v>
      </c>
      <c r="AC575" s="1">
        <f t="shared" si="169"/>
        <v>0.11394735626595291</v>
      </c>
      <c r="AD575" s="1">
        <f t="shared" si="169"/>
        <v>4.3241097594588523E-2</v>
      </c>
      <c r="AE575" s="1">
        <f t="shared" si="169"/>
        <v>2.7764483587250987E-2</v>
      </c>
      <c r="AF575" s="1">
        <f t="shared" si="169"/>
        <v>1.1891226165227385E-2</v>
      </c>
      <c r="AG575" s="1">
        <f t="shared" si="169"/>
        <v>6.3487955526709073E-3</v>
      </c>
      <c r="AH575" s="1">
        <f t="shared" si="169"/>
        <v>5.1001647373674795E-3</v>
      </c>
    </row>
    <row r="576" spans="1:34" x14ac:dyDescent="0.2">
      <c r="A576">
        <v>6335000</v>
      </c>
      <c r="B576">
        <v>525000</v>
      </c>
      <c r="C576">
        <v>25.641095801575499</v>
      </c>
      <c r="E576">
        <f t="shared" si="152"/>
        <v>114.46634120124571</v>
      </c>
      <c r="F576">
        <f t="shared" si="153"/>
        <v>0</v>
      </c>
      <c r="G576">
        <f t="shared" si="154"/>
        <v>7.6321060693787131E-5</v>
      </c>
      <c r="H576">
        <f t="shared" si="155"/>
        <v>8.6270129367564743E-3</v>
      </c>
      <c r="K576" s="1">
        <f t="shared" si="164"/>
        <v>6.2229999999999999</v>
      </c>
      <c r="L576" s="1">
        <f t="shared" si="168"/>
        <v>5.9939999999999998</v>
      </c>
      <c r="M576" s="1">
        <f t="shared" si="168"/>
        <v>4.8959999999999999</v>
      </c>
      <c r="N576" s="1">
        <f t="shared" si="168"/>
        <v>3.577</v>
      </c>
      <c r="O576" s="1">
        <f t="shared" si="168"/>
        <v>1.8220000000000001</v>
      </c>
      <c r="P576" s="1">
        <f t="shared" si="168"/>
        <v>1.0960000000000001</v>
      </c>
      <c r="Q576" s="1">
        <f t="shared" si="168"/>
        <v>0.46516131210849576</v>
      </c>
      <c r="R576" s="1">
        <f t="shared" si="168"/>
        <v>0.26801476466165708</v>
      </c>
      <c r="S576" s="1">
        <f t="shared" si="168"/>
        <v>0.15975008046659617</v>
      </c>
      <c r="T576" s="1">
        <f t="shared" si="168"/>
        <v>9.4724026195316557E-2</v>
      </c>
      <c r="U576" s="1">
        <f t="shared" si="168"/>
        <v>5.7570881724683956E-2</v>
      </c>
      <c r="X576" s="1">
        <f t="shared" si="165"/>
        <v>0.49102953068018224</v>
      </c>
      <c r="Y576" s="1">
        <f t="shared" si="169"/>
        <v>0.37967091013139259</v>
      </c>
      <c r="Z576" s="1">
        <f t="shared" si="169"/>
        <v>0.2954657340538831</v>
      </c>
      <c r="AA576" s="1">
        <f t="shared" si="169"/>
        <v>0.22457292802116643</v>
      </c>
      <c r="AB576" s="1">
        <f t="shared" si="169"/>
        <v>0.16475436261295176</v>
      </c>
      <c r="AC576" s="1">
        <f t="shared" si="169"/>
        <v>0.11394735626595291</v>
      </c>
      <c r="AD576" s="1">
        <f t="shared" si="169"/>
        <v>3.9769341889060457E-2</v>
      </c>
      <c r="AE576" s="1">
        <f t="shared" si="169"/>
        <v>2.5546564121890429E-2</v>
      </c>
      <c r="AF576" s="1">
        <f t="shared" si="169"/>
        <v>1.0241457708436817E-2</v>
      </c>
      <c r="AG576" s="1">
        <f t="shared" si="169"/>
        <v>5.4284427015966934E-3</v>
      </c>
      <c r="AH576" s="1">
        <f t="shared" si="169"/>
        <v>4.7241292123251519E-3</v>
      </c>
    </row>
    <row r="577" spans="1:34" x14ac:dyDescent="0.2">
      <c r="A577">
        <v>6335000</v>
      </c>
      <c r="B577">
        <v>535000</v>
      </c>
      <c r="C577">
        <v>25.9223880483143</v>
      </c>
      <c r="E577">
        <f t="shared" si="152"/>
        <v>110.70042126387777</v>
      </c>
      <c r="F577">
        <f t="shared" si="153"/>
        <v>0</v>
      </c>
      <c r="G577">
        <f t="shared" si="154"/>
        <v>8.1602122090211566E-5</v>
      </c>
      <c r="H577">
        <f t="shared" si="155"/>
        <v>9.3251522446403477E-3</v>
      </c>
      <c r="K577" s="1">
        <f t="shared" si="164"/>
        <v>6.2229999999999999</v>
      </c>
      <c r="L577" s="1">
        <f t="shared" si="168"/>
        <v>5.9939999999999998</v>
      </c>
      <c r="M577" s="1">
        <f t="shared" si="168"/>
        <v>4.8959999999999999</v>
      </c>
      <c r="N577" s="1">
        <f t="shared" si="168"/>
        <v>3.577</v>
      </c>
      <c r="O577" s="1">
        <f t="shared" si="168"/>
        <v>1.8220000000000001</v>
      </c>
      <c r="P577" s="1">
        <f t="shared" si="168"/>
        <v>1.0960000000000001</v>
      </c>
      <c r="Q577" s="1">
        <f t="shared" si="168"/>
        <v>0.47453396976983253</v>
      </c>
      <c r="R577" s="1">
        <f t="shared" si="168"/>
        <v>0.27580937281878926</v>
      </c>
      <c r="S577" s="1">
        <f t="shared" si="168"/>
        <v>0.16521277589826372</v>
      </c>
      <c r="T577" s="1">
        <f t="shared" si="168"/>
        <v>9.8529910293692513E-2</v>
      </c>
      <c r="U577" s="1">
        <f t="shared" si="168"/>
        <v>5.9049916358036594E-2</v>
      </c>
      <c r="X577" s="1">
        <f t="shared" si="165"/>
        <v>0.49102953068018224</v>
      </c>
      <c r="Y577" s="1">
        <f t="shared" si="169"/>
        <v>0.37967091013139259</v>
      </c>
      <c r="Z577" s="1">
        <f t="shared" si="169"/>
        <v>0.2954657340538831</v>
      </c>
      <c r="AA577" s="1">
        <f t="shared" si="169"/>
        <v>0.22457292802116643</v>
      </c>
      <c r="AB577" s="1">
        <f t="shared" si="169"/>
        <v>0.16475436261295176</v>
      </c>
      <c r="AC577" s="1">
        <f t="shared" si="169"/>
        <v>0.11394735626595291</v>
      </c>
      <c r="AD577" s="1">
        <f t="shared" si="169"/>
        <v>3.9045741874971771E-2</v>
      </c>
      <c r="AE577" s="1">
        <f t="shared" si="169"/>
        <v>2.5075032243496744E-2</v>
      </c>
      <c r="AF577" s="1">
        <f t="shared" si="169"/>
        <v>9.8633043957101901E-3</v>
      </c>
      <c r="AG577" s="1">
        <f t="shared" si="169"/>
        <v>5.2181356333719344E-3</v>
      </c>
      <c r="AH577" s="1">
        <f t="shared" si="169"/>
        <v>4.6464905236311164E-3</v>
      </c>
    </row>
    <row r="578" spans="1:34" x14ac:dyDescent="0.2">
      <c r="A578">
        <v>6335000</v>
      </c>
      <c r="B578">
        <v>545000</v>
      </c>
      <c r="C578">
        <v>26.4516666094462</v>
      </c>
      <c r="E578">
        <f t="shared" si="152"/>
        <v>107.7340395046988</v>
      </c>
      <c r="F578">
        <f t="shared" si="153"/>
        <v>0</v>
      </c>
      <c r="G578">
        <f t="shared" si="154"/>
        <v>8.6157702969221579E-5</v>
      </c>
      <c r="H578">
        <f t="shared" si="155"/>
        <v>1.0046773760253017E-2</v>
      </c>
      <c r="K578" s="1">
        <f t="shared" si="164"/>
        <v>6.2229999999999999</v>
      </c>
      <c r="L578" s="1">
        <f t="shared" si="168"/>
        <v>5.9939999999999998</v>
      </c>
      <c r="M578" s="1">
        <f t="shared" si="168"/>
        <v>4.8959999999999999</v>
      </c>
      <c r="N578" s="1">
        <f t="shared" si="168"/>
        <v>3.577</v>
      </c>
      <c r="O578" s="1">
        <f t="shared" si="168"/>
        <v>1.8220000000000001</v>
      </c>
      <c r="P578" s="1">
        <f t="shared" si="168"/>
        <v>1.0960000000000001</v>
      </c>
      <c r="Q578" s="1">
        <f t="shared" si="168"/>
        <v>0.49216953142674746</v>
      </c>
      <c r="R578" s="1">
        <f t="shared" si="168"/>
        <v>0.29047568174775418</v>
      </c>
      <c r="S578" s="1">
        <f t="shared" si="168"/>
        <v>0.17549136555544514</v>
      </c>
      <c r="T578" s="1">
        <f t="shared" si="168"/>
        <v>0.10569104922580713</v>
      </c>
      <c r="U578" s="1">
        <f t="shared" si="168"/>
        <v>6.1832863032468113E-2</v>
      </c>
      <c r="X578" s="1">
        <f t="shared" si="165"/>
        <v>0.49102953068018224</v>
      </c>
      <c r="Y578" s="1">
        <f t="shared" si="169"/>
        <v>0.37967091013139259</v>
      </c>
      <c r="Z578" s="1">
        <f t="shared" si="169"/>
        <v>0.2954657340538831</v>
      </c>
      <c r="AA578" s="1">
        <f t="shared" si="169"/>
        <v>0.22457292802116643</v>
      </c>
      <c r="AB578" s="1">
        <f t="shared" si="169"/>
        <v>0.16475436261295176</v>
      </c>
      <c r="AC578" s="1">
        <f t="shared" si="169"/>
        <v>0.11394735626595291</v>
      </c>
      <c r="AD578" s="1">
        <f t="shared" si="169"/>
        <v>3.85691247975187E-2</v>
      </c>
      <c r="AE578" s="1">
        <f t="shared" si="169"/>
        <v>2.4738817989484466E-2</v>
      </c>
      <c r="AF578" s="1">
        <f t="shared" si="169"/>
        <v>9.557256275967917E-3</v>
      </c>
      <c r="AG578" s="1">
        <f t="shared" si="169"/>
        <v>5.0521269691912842E-3</v>
      </c>
      <c r="AH578" s="1">
        <f t="shared" si="169"/>
        <v>4.5964643501398578E-3</v>
      </c>
    </row>
    <row r="579" spans="1:34" x14ac:dyDescent="0.2">
      <c r="A579">
        <v>6335000</v>
      </c>
      <c r="B579">
        <v>555000</v>
      </c>
      <c r="C579">
        <v>27.083333477829399</v>
      </c>
      <c r="E579">
        <f t="shared" si="152"/>
        <v>105.63457420750083</v>
      </c>
      <c r="F579">
        <f t="shared" si="153"/>
        <v>0</v>
      </c>
      <c r="G579">
        <f t="shared" si="154"/>
        <v>8.9616468924887002E-5</v>
      </c>
      <c r="H579">
        <f t="shared" si="155"/>
        <v>1.0699646156760341E-2</v>
      </c>
      <c r="K579" s="1">
        <f t="shared" si="164"/>
        <v>6.2229999999999999</v>
      </c>
      <c r="L579" s="1">
        <f t="shared" si="168"/>
        <v>5.9939999999999998</v>
      </c>
      <c r="M579" s="1">
        <f t="shared" si="168"/>
        <v>4.8959999999999999</v>
      </c>
      <c r="N579" s="1">
        <f t="shared" si="168"/>
        <v>3.577</v>
      </c>
      <c r="O579" s="1">
        <f t="shared" si="168"/>
        <v>1.8220000000000001</v>
      </c>
      <c r="P579" s="1">
        <f t="shared" si="168"/>
        <v>1.0960000000000001</v>
      </c>
      <c r="Q579" s="1">
        <f t="shared" si="168"/>
        <v>0.51321667148127559</v>
      </c>
      <c r="R579" s="1">
        <f t="shared" si="168"/>
        <v>0.30797917067065261</v>
      </c>
      <c r="S579" s="1">
        <f t="shared" si="168"/>
        <v>0.18775833613944687</v>
      </c>
      <c r="T579" s="1">
        <f t="shared" si="168"/>
        <v>0.11423750195503179</v>
      </c>
      <c r="U579" s="1">
        <f t="shared" si="168"/>
        <v>6.5154167426426976E-2</v>
      </c>
      <c r="X579" s="1">
        <f t="shared" si="165"/>
        <v>0.49102953068018224</v>
      </c>
      <c r="Y579" s="1">
        <f t="shared" si="169"/>
        <v>0.37967091013139259</v>
      </c>
      <c r="Z579" s="1">
        <f t="shared" si="169"/>
        <v>0.2954657340538831</v>
      </c>
      <c r="AA579" s="1">
        <f t="shared" si="169"/>
        <v>0.22457292802116643</v>
      </c>
      <c r="AB579" s="1">
        <f t="shared" si="169"/>
        <v>0.16475436261295176</v>
      </c>
      <c r="AC579" s="1">
        <f t="shared" si="169"/>
        <v>0.11394735626595291</v>
      </c>
      <c r="AD579" s="1">
        <f t="shared" si="169"/>
        <v>3.954265494542409E-2</v>
      </c>
      <c r="AE579" s="1">
        <f t="shared" si="169"/>
        <v>2.5301467319975453E-2</v>
      </c>
      <c r="AF579" s="1">
        <f t="shared" si="169"/>
        <v>9.9267492487715506E-3</v>
      </c>
      <c r="AG579" s="1">
        <f t="shared" si="169"/>
        <v>5.27031924438069E-3</v>
      </c>
      <c r="AH579" s="1">
        <f t="shared" si="169"/>
        <v>4.7037404299341062E-3</v>
      </c>
    </row>
    <row r="580" spans="1:34" x14ac:dyDescent="0.2">
      <c r="A580">
        <v>6335000</v>
      </c>
      <c r="B580">
        <v>565000</v>
      </c>
      <c r="C580">
        <v>27.927692354642399</v>
      </c>
      <c r="E580">
        <f t="shared" si="152"/>
        <v>104.45431186887403</v>
      </c>
      <c r="F580">
        <f t="shared" si="153"/>
        <v>0</v>
      </c>
      <c r="G580">
        <f t="shared" si="154"/>
        <v>9.1653120375191584E-5</v>
      </c>
      <c r="H580">
        <f t="shared" si="155"/>
        <v>1.1283966225024943E-2</v>
      </c>
      <c r="K580" s="1">
        <f t="shared" si="164"/>
        <v>6.2229999999999999</v>
      </c>
      <c r="L580" s="1">
        <f t="shared" si="168"/>
        <v>5.9939999999999998</v>
      </c>
      <c r="M580" s="1">
        <f t="shared" si="168"/>
        <v>4.8959999999999999</v>
      </c>
      <c r="N580" s="1">
        <f t="shared" si="168"/>
        <v>3.577</v>
      </c>
      <c r="O580" s="1">
        <f t="shared" si="168"/>
        <v>1.8220000000000001</v>
      </c>
      <c r="P580" s="1">
        <f t="shared" si="168"/>
        <v>1.0960000000000001</v>
      </c>
      <c r="Q580" s="1">
        <f t="shared" si="168"/>
        <v>0.54135070925668483</v>
      </c>
      <c r="R580" s="1">
        <f t="shared" si="168"/>
        <v>0.33137635514714081</v>
      </c>
      <c r="S580" s="1">
        <f t="shared" si="168"/>
        <v>0.20415578552715535</v>
      </c>
      <c r="T580" s="1">
        <f t="shared" si="168"/>
        <v>0.1256616775583117</v>
      </c>
      <c r="U580" s="1">
        <f t="shared" si="168"/>
        <v>6.9593806400709737E-2</v>
      </c>
      <c r="X580" s="1">
        <f t="shared" si="165"/>
        <v>0.49102953068018224</v>
      </c>
      <c r="Y580" s="1">
        <f t="shared" si="169"/>
        <v>0.37967091013139259</v>
      </c>
      <c r="Z580" s="1">
        <f t="shared" si="169"/>
        <v>0.2954657340538831</v>
      </c>
      <c r="AA580" s="1">
        <f t="shared" si="169"/>
        <v>0.22457292802116643</v>
      </c>
      <c r="AB580" s="1">
        <f t="shared" si="169"/>
        <v>0.16475436261295176</v>
      </c>
      <c r="AC580" s="1">
        <f t="shared" si="169"/>
        <v>0.11394735626595291</v>
      </c>
      <c r="AD580" s="1">
        <f t="shared" si="169"/>
        <v>4.3238163753905927E-2</v>
      </c>
      <c r="AE580" s="1">
        <f t="shared" si="169"/>
        <v>2.7561185500043946E-2</v>
      </c>
      <c r="AF580" s="1">
        <f t="shared" si="169"/>
        <v>1.1508863323097867E-2</v>
      </c>
      <c r="AG580" s="1">
        <f t="shared" si="169"/>
        <v>6.1703130364347486E-3</v>
      </c>
      <c r="AH580" s="1">
        <f t="shared" si="169"/>
        <v>5.1080547474715984E-3</v>
      </c>
    </row>
    <row r="581" spans="1:34" x14ac:dyDescent="0.2">
      <c r="A581">
        <v>6335000</v>
      </c>
      <c r="B581">
        <v>575000</v>
      </c>
      <c r="C581">
        <v>27.631579047755199</v>
      </c>
      <c r="E581">
        <f t="shared" si="152"/>
        <v>104.22448497354161</v>
      </c>
      <c r="F581">
        <f t="shared" si="153"/>
        <v>0</v>
      </c>
      <c r="G581">
        <f t="shared" si="154"/>
        <v>9.2057777241762572E-5</v>
      </c>
      <c r="H581">
        <f t="shared" si="155"/>
        <v>1.1213615459599627E-2</v>
      </c>
      <c r="K581" s="1">
        <f t="shared" si="164"/>
        <v>6.2229999999999999</v>
      </c>
      <c r="L581" s="1">
        <f>L$2+L$3*$C581</f>
        <v>5.9939999999999998</v>
      </c>
      <c r="M581" s="1">
        <f>M$2+M$3*$C581</f>
        <v>4.8959999999999999</v>
      </c>
      <c r="N581" s="1">
        <f>N$2+N$3*$C581</f>
        <v>3.577</v>
      </c>
      <c r="O581" s="1">
        <f t="shared" ref="L581:U606" si="170">O$2+O$3*$C581</f>
        <v>1.8220000000000001</v>
      </c>
      <c r="P581" s="1">
        <f t="shared" si="170"/>
        <v>1.0960000000000001</v>
      </c>
      <c r="Q581" s="1">
        <f t="shared" si="170"/>
        <v>0.53148421387120326</v>
      </c>
      <c r="R581" s="1">
        <f t="shared" si="170"/>
        <v>0.32317105541329649</v>
      </c>
      <c r="S581" s="1">
        <f t="shared" si="170"/>
        <v>0.19840526510740591</v>
      </c>
      <c r="T581" s="1">
        <f t="shared" si="170"/>
        <v>0.1216552645161279</v>
      </c>
      <c r="U581" s="1">
        <f t="shared" si="170"/>
        <v>6.8036842633096825E-2</v>
      </c>
      <c r="X581" s="1">
        <f t="shared" si="165"/>
        <v>0.49102953068018224</v>
      </c>
      <c r="Y581" s="1">
        <f>SQRT(Y$2+2*Y$3*$C581+Y$4*$C581^2+Y$5)</f>
        <v>0.37967091013139259</v>
      </c>
      <c r="Z581" s="1">
        <f>SQRT(Z$2+2*Z$3*$C581+Z$4*$C581^2+Z$5)</f>
        <v>0.2954657340538831</v>
      </c>
      <c r="AA581" s="1">
        <f>SQRT(AA$2+2*AA$3*$C581+AA$4*$C581^2+AA$5)</f>
        <v>0.22457292802116643</v>
      </c>
      <c r="AB581" s="1">
        <f t="shared" ref="Y581:AH606" si="171">SQRT(AB$2+2*AB$3*$C581+AB$4*$C581^2+AB$5)</f>
        <v>0.16475436261295176</v>
      </c>
      <c r="AC581" s="1">
        <f t="shared" si="171"/>
        <v>0.11394735626595291</v>
      </c>
      <c r="AD581" s="1">
        <f t="shared" si="171"/>
        <v>4.1661095219925615E-2</v>
      </c>
      <c r="AE581" s="1">
        <f t="shared" si="171"/>
        <v>2.6590766300143336E-2</v>
      </c>
      <c r="AF581" s="1">
        <f t="shared" si="171"/>
        <v>1.0834967199794642E-2</v>
      </c>
      <c r="AG581" s="1">
        <f t="shared" si="171"/>
        <v>5.7890211534477451E-3</v>
      </c>
      <c r="AH581" s="1">
        <f t="shared" si="171"/>
        <v>4.935378862260538E-3</v>
      </c>
    </row>
    <row r="582" spans="1:34" x14ac:dyDescent="0.2">
      <c r="A582">
        <v>6335000</v>
      </c>
      <c r="B582">
        <v>585000</v>
      </c>
      <c r="C582">
        <v>27.9746834235855</v>
      </c>
      <c r="E582">
        <f t="shared" si="152"/>
        <v>104.95133761891746</v>
      </c>
      <c r="F582">
        <f t="shared" si="153"/>
        <v>0</v>
      </c>
      <c r="G582">
        <f t="shared" si="154"/>
        <v>9.0787079116226154E-5</v>
      </c>
      <c r="H582">
        <f t="shared" si="155"/>
        <v>1.1196149653477639E-2</v>
      </c>
      <c r="K582" s="1">
        <f t="shared" si="164"/>
        <v>6.2229999999999999</v>
      </c>
      <c r="L582" s="1">
        <f t="shared" si="170"/>
        <v>5.9939999999999998</v>
      </c>
      <c r="M582" s="1">
        <f t="shared" si="170"/>
        <v>4.8959999999999999</v>
      </c>
      <c r="N582" s="1">
        <f t="shared" si="170"/>
        <v>3.577</v>
      </c>
      <c r="O582" s="1">
        <f t="shared" si="170"/>
        <v>1.8220000000000001</v>
      </c>
      <c r="P582" s="1">
        <f t="shared" si="170"/>
        <v>1.0960000000000001</v>
      </c>
      <c r="Q582" s="1">
        <f t="shared" si="170"/>
        <v>0.54291645167386893</v>
      </c>
      <c r="R582" s="1">
        <f t="shared" si="170"/>
        <v>0.33267847766755421</v>
      </c>
      <c r="S582" s="1">
        <f t="shared" si="170"/>
        <v>0.20506835208603041</v>
      </c>
      <c r="T582" s="1">
        <f t="shared" si="170"/>
        <v>0.12629746672111186</v>
      </c>
      <c r="U582" s="1">
        <f t="shared" si="170"/>
        <v>6.9840885441212544E-2</v>
      </c>
      <c r="X582" s="1">
        <f t="shared" si="165"/>
        <v>0.49102953068018224</v>
      </c>
      <c r="Y582" s="1">
        <f t="shared" si="171"/>
        <v>0.37967091013139259</v>
      </c>
      <c r="Z582" s="1">
        <f t="shared" si="171"/>
        <v>0.2954657340538831</v>
      </c>
      <c r="AA582" s="1">
        <f t="shared" si="171"/>
        <v>0.22457292802116643</v>
      </c>
      <c r="AB582" s="1">
        <f t="shared" si="171"/>
        <v>0.16475436261295176</v>
      </c>
      <c r="AC582" s="1">
        <f t="shared" si="171"/>
        <v>0.11394735626595291</v>
      </c>
      <c r="AD582" s="1">
        <f t="shared" si="171"/>
        <v>4.3513550022930905E-2</v>
      </c>
      <c r="AE582" s="1">
        <f t="shared" si="171"/>
        <v>2.7731150997021538E-2</v>
      </c>
      <c r="AF582" s="1">
        <f t="shared" si="171"/>
        <v>1.1625733284612244E-2</v>
      </c>
      <c r="AG582" s="1">
        <f t="shared" si="171"/>
        <v>6.2362373346072485E-3</v>
      </c>
      <c r="AH582" s="1">
        <f t="shared" si="171"/>
        <v>5.1382395197540733E-3</v>
      </c>
    </row>
    <row r="583" spans="1:34" x14ac:dyDescent="0.2">
      <c r="A583">
        <v>6345000</v>
      </c>
      <c r="B583">
        <v>535000</v>
      </c>
      <c r="C583">
        <v>26.282894887422302</v>
      </c>
      <c r="E583">
        <f t="shared" si="152"/>
        <v>120.15999029627125</v>
      </c>
      <c r="F583">
        <f t="shared" si="153"/>
        <v>0</v>
      </c>
      <c r="G583">
        <f t="shared" si="154"/>
        <v>6.9259640158652808E-5</v>
      </c>
      <c r="H583">
        <f t="shared" si="155"/>
        <v>8.0247756485294502E-3</v>
      </c>
      <c r="K583" s="1">
        <f t="shared" si="164"/>
        <v>6.2229999999999999</v>
      </c>
      <c r="L583" s="1">
        <f t="shared" si="170"/>
        <v>5.9939999999999998</v>
      </c>
      <c r="M583" s="1">
        <f t="shared" si="170"/>
        <v>4.8959999999999999</v>
      </c>
      <c r="N583" s="1">
        <f t="shared" si="170"/>
        <v>3.577</v>
      </c>
      <c r="O583" s="1">
        <f t="shared" si="170"/>
        <v>1.8220000000000001</v>
      </c>
      <c r="P583" s="1">
        <f t="shared" si="170"/>
        <v>1.0960000000000001</v>
      </c>
      <c r="Q583" s="1">
        <f t="shared" si="170"/>
        <v>0.48654605764891112</v>
      </c>
      <c r="R583" s="1">
        <f t="shared" si="170"/>
        <v>0.28579901733047197</v>
      </c>
      <c r="S583" s="1">
        <f t="shared" si="170"/>
        <v>0.17221381871374114</v>
      </c>
      <c r="T583" s="1">
        <f t="shared" si="170"/>
        <v>0.10340756782682375</v>
      </c>
      <c r="U583" s="1">
        <f t="shared" si="170"/>
        <v>6.0945461318066455E-2</v>
      </c>
      <c r="X583" s="1">
        <f t="shared" si="165"/>
        <v>0.49102953068018224</v>
      </c>
      <c r="Y583" s="1">
        <f t="shared" si="171"/>
        <v>0.37967091013139259</v>
      </c>
      <c r="Z583" s="1">
        <f t="shared" si="171"/>
        <v>0.2954657340538831</v>
      </c>
      <c r="AA583" s="1">
        <f t="shared" si="171"/>
        <v>0.22457292802116643</v>
      </c>
      <c r="AB583" s="1">
        <f t="shared" si="171"/>
        <v>0.16475436261295176</v>
      </c>
      <c r="AC583" s="1">
        <f t="shared" si="171"/>
        <v>0.11394735626595291</v>
      </c>
      <c r="AD583" s="1">
        <f t="shared" si="171"/>
        <v>3.8592758759390777E-2</v>
      </c>
      <c r="AE583" s="1">
        <f t="shared" si="171"/>
        <v>2.4766009875221359E-2</v>
      </c>
      <c r="AF583" s="1">
        <f t="shared" si="171"/>
        <v>9.5942984098733135E-3</v>
      </c>
      <c r="AG583" s="1">
        <f t="shared" si="171"/>
        <v>5.0706959095502381E-3</v>
      </c>
      <c r="AH583" s="1">
        <f t="shared" si="171"/>
        <v>4.5985177261207641E-3</v>
      </c>
    </row>
    <row r="584" spans="1:34" x14ac:dyDescent="0.2">
      <c r="A584">
        <v>6345000</v>
      </c>
      <c r="B584">
        <v>545000</v>
      </c>
      <c r="C584">
        <v>26.524999962912698</v>
      </c>
      <c r="E584">
        <f t="shared" si="152"/>
        <v>117.43280320251237</v>
      </c>
      <c r="F584">
        <f t="shared" si="153"/>
        <v>0</v>
      </c>
      <c r="G584">
        <f t="shared" si="154"/>
        <v>7.2513880104408394E-5</v>
      </c>
      <c r="H584">
        <f t="shared" si="155"/>
        <v>8.4792220133013997E-3</v>
      </c>
      <c r="K584" s="1">
        <f t="shared" si="164"/>
        <v>6.2229999999999999</v>
      </c>
      <c r="L584" s="1">
        <f t="shared" si="170"/>
        <v>5.9939999999999998</v>
      </c>
      <c r="M584" s="1">
        <f t="shared" si="170"/>
        <v>4.8959999999999999</v>
      </c>
      <c r="N584" s="1">
        <f t="shared" si="170"/>
        <v>3.577</v>
      </c>
      <c r="O584" s="1">
        <f t="shared" si="170"/>
        <v>1.8220000000000001</v>
      </c>
      <c r="P584" s="1">
        <f t="shared" si="170"/>
        <v>1.0960000000000001</v>
      </c>
      <c r="Q584" s="1">
        <f t="shared" si="170"/>
        <v>0.49461299876425113</v>
      </c>
      <c r="R584" s="1">
        <f t="shared" si="170"/>
        <v>0.2925077489723108</v>
      </c>
      <c r="S584" s="1">
        <f t="shared" si="170"/>
        <v>0.17691549927976463</v>
      </c>
      <c r="T584" s="1">
        <f t="shared" si="170"/>
        <v>0.10668324949820884</v>
      </c>
      <c r="U584" s="1">
        <f t="shared" si="170"/>
        <v>6.2218449804994955E-2</v>
      </c>
      <c r="X584" s="1">
        <f t="shared" si="165"/>
        <v>0.49102953068018224</v>
      </c>
      <c r="Y584" s="1">
        <f t="shared" si="171"/>
        <v>0.37967091013139259</v>
      </c>
      <c r="Z584" s="1">
        <f t="shared" si="171"/>
        <v>0.2954657340538831</v>
      </c>
      <c r="AA584" s="1">
        <f t="shared" si="171"/>
        <v>0.22457292802116643</v>
      </c>
      <c r="AB584" s="1">
        <f t="shared" si="171"/>
        <v>0.16475436261295176</v>
      </c>
      <c r="AC584" s="1">
        <f t="shared" si="171"/>
        <v>0.11394735626595291</v>
      </c>
      <c r="AD584" s="1">
        <f t="shared" si="171"/>
        <v>3.8596566375563836E-2</v>
      </c>
      <c r="AE584" s="1">
        <f t="shared" si="171"/>
        <v>2.4750551120687875E-2</v>
      </c>
      <c r="AF584" s="1">
        <f t="shared" si="171"/>
        <v>9.5592327714041445E-3</v>
      </c>
      <c r="AG584" s="1">
        <f t="shared" si="171"/>
        <v>5.0543153564963318E-3</v>
      </c>
      <c r="AH584" s="1">
        <f t="shared" si="171"/>
        <v>4.5996516829461343E-3</v>
      </c>
    </row>
    <row r="585" spans="1:34" x14ac:dyDescent="0.2">
      <c r="A585">
        <v>6345000</v>
      </c>
      <c r="B585">
        <v>555000</v>
      </c>
      <c r="C585">
        <v>26.808955178331999</v>
      </c>
      <c r="E585">
        <f t="shared" ref="E585:E616" si="172">(SQRT(($A585-E$1)^2+($B585-E$2)^2)/1000)</f>
        <v>115.50975399506312</v>
      </c>
      <c r="F585">
        <f t="shared" ref="F585:F616" si="173">IF(E585=0,1,0)</f>
        <v>0</v>
      </c>
      <c r="G585">
        <f t="shared" ref="G585:G616" si="174">IF($F$618=0,1/E585^2,F585)</f>
        <v>7.4948454567618547E-5</v>
      </c>
      <c r="H585">
        <f t="shared" ref="H585:H616" si="175">G585/$G$618*C585</f>
        <v>8.8577219074271515E-3</v>
      </c>
      <c r="K585" s="1">
        <f t="shared" si="164"/>
        <v>6.2229999999999999</v>
      </c>
      <c r="L585" s="1">
        <f t="shared" si="170"/>
        <v>5.9939999999999998</v>
      </c>
      <c r="M585" s="1">
        <f t="shared" si="170"/>
        <v>4.8959999999999999</v>
      </c>
      <c r="N585" s="1">
        <f t="shared" si="170"/>
        <v>3.577</v>
      </c>
      <c r="O585" s="1">
        <f t="shared" si="170"/>
        <v>1.8220000000000001</v>
      </c>
      <c r="P585" s="1">
        <f t="shared" si="170"/>
        <v>1.0960000000000001</v>
      </c>
      <c r="Q585" s="1">
        <f t="shared" si="170"/>
        <v>0.5040743865420223</v>
      </c>
      <c r="R585" s="1">
        <f t="shared" si="170"/>
        <v>0.30037614799157963</v>
      </c>
      <c r="S585" s="1">
        <f t="shared" si="170"/>
        <v>0.18242990956320743</v>
      </c>
      <c r="T585" s="1">
        <f t="shared" si="170"/>
        <v>0.11052516356283199</v>
      </c>
      <c r="U585" s="1">
        <f t="shared" si="170"/>
        <v>6.3711486327669639E-2</v>
      </c>
      <c r="X585" s="1">
        <f t="shared" si="165"/>
        <v>0.49102953068018224</v>
      </c>
      <c r="Y585" s="1">
        <f t="shared" si="171"/>
        <v>0.37967091013139259</v>
      </c>
      <c r="Z585" s="1">
        <f t="shared" si="171"/>
        <v>0.2954657340538831</v>
      </c>
      <c r="AA585" s="1">
        <f t="shared" si="171"/>
        <v>0.22457292802116643</v>
      </c>
      <c r="AB585" s="1">
        <f t="shared" si="171"/>
        <v>0.16475436261295176</v>
      </c>
      <c r="AC585" s="1">
        <f t="shared" si="171"/>
        <v>0.11394735626595291</v>
      </c>
      <c r="AD585" s="1">
        <f t="shared" si="171"/>
        <v>3.891686820088458E-2</v>
      </c>
      <c r="AE585" s="1">
        <f t="shared" si="171"/>
        <v>2.4929874362416199E-2</v>
      </c>
      <c r="AF585" s="1">
        <f t="shared" si="171"/>
        <v>9.6696727650534466E-3</v>
      </c>
      <c r="AG585" s="1">
        <f t="shared" si="171"/>
        <v>5.1210196614421919E-3</v>
      </c>
      <c r="AH585" s="1">
        <f t="shared" si="171"/>
        <v>4.6351551972568881E-3</v>
      </c>
    </row>
    <row r="586" spans="1:34" x14ac:dyDescent="0.2">
      <c r="A586">
        <v>6345000</v>
      </c>
      <c r="B586">
        <v>565000</v>
      </c>
      <c r="C586">
        <v>26.740789513838902</v>
      </c>
      <c r="E586">
        <f t="shared" si="172"/>
        <v>114.43139109527594</v>
      </c>
      <c r="F586">
        <f t="shared" si="173"/>
        <v>0</v>
      </c>
      <c r="G586">
        <f t="shared" si="174"/>
        <v>7.6367688397637067E-5</v>
      </c>
      <c r="H586">
        <f t="shared" si="175"/>
        <v>9.0025043732197899E-3</v>
      </c>
      <c r="K586" s="1">
        <f t="shared" si="164"/>
        <v>6.2229999999999999</v>
      </c>
      <c r="L586" s="1">
        <f t="shared" si="170"/>
        <v>5.9939999999999998</v>
      </c>
      <c r="M586" s="1">
        <f t="shared" si="170"/>
        <v>4.8959999999999999</v>
      </c>
      <c r="N586" s="1">
        <f t="shared" si="170"/>
        <v>3.577</v>
      </c>
      <c r="O586" s="1">
        <f t="shared" si="170"/>
        <v>1.8220000000000001</v>
      </c>
      <c r="P586" s="1">
        <f t="shared" si="170"/>
        <v>1.0960000000000001</v>
      </c>
      <c r="Q586" s="1">
        <f t="shared" si="170"/>
        <v>0.50180310660111227</v>
      </c>
      <c r="R586" s="1">
        <f t="shared" si="170"/>
        <v>0.29848727742847592</v>
      </c>
      <c r="S586" s="1">
        <f t="shared" si="170"/>
        <v>0.18110613235875145</v>
      </c>
      <c r="T586" s="1">
        <f t="shared" si="170"/>
        <v>0.10960288212224034</v>
      </c>
      <c r="U586" s="1">
        <f t="shared" si="170"/>
        <v>6.3353071263764923E-2</v>
      </c>
      <c r="X586" s="1">
        <f t="shared" si="165"/>
        <v>0.49102953068018224</v>
      </c>
      <c r="Y586" s="1">
        <f t="shared" si="171"/>
        <v>0.37967091013139259</v>
      </c>
      <c r="Z586" s="1">
        <f t="shared" si="171"/>
        <v>0.2954657340538831</v>
      </c>
      <c r="AA586" s="1">
        <f t="shared" si="171"/>
        <v>0.22457292802116643</v>
      </c>
      <c r="AB586" s="1">
        <f t="shared" si="171"/>
        <v>0.16475436261295176</v>
      </c>
      <c r="AC586" s="1">
        <f t="shared" si="171"/>
        <v>0.11394735626595291</v>
      </c>
      <c r="AD586" s="1">
        <f t="shared" si="171"/>
        <v>3.8809169946024284E-2</v>
      </c>
      <c r="AE586" s="1">
        <f t="shared" si="171"/>
        <v>2.4867535482785929E-2</v>
      </c>
      <c r="AF586" s="1">
        <f t="shared" si="171"/>
        <v>9.6284000767019838E-3</v>
      </c>
      <c r="AG586" s="1">
        <f t="shared" si="171"/>
        <v>5.0966571878098242E-3</v>
      </c>
      <c r="AH586" s="1">
        <f t="shared" si="171"/>
        <v>4.6232970232648858E-3</v>
      </c>
    </row>
    <row r="587" spans="1:34" x14ac:dyDescent="0.2">
      <c r="A587">
        <v>6345000</v>
      </c>
      <c r="B587">
        <v>575000</v>
      </c>
      <c r="C587">
        <v>26.337623785037799</v>
      </c>
      <c r="E587">
        <f t="shared" si="172"/>
        <v>114.22164097928203</v>
      </c>
      <c r="F587">
        <f t="shared" si="173"/>
        <v>0</v>
      </c>
      <c r="G587">
        <f t="shared" si="174"/>
        <v>7.6648420468273062E-5</v>
      </c>
      <c r="H587">
        <f t="shared" si="175"/>
        <v>8.8993701327944718E-3</v>
      </c>
      <c r="K587" s="1">
        <f t="shared" si="164"/>
        <v>6.2229999999999999</v>
      </c>
      <c r="L587" s="1">
        <f t="shared" si="170"/>
        <v>5.9939999999999998</v>
      </c>
      <c r="M587" s="1">
        <f t="shared" si="170"/>
        <v>4.8959999999999999</v>
      </c>
      <c r="N587" s="1">
        <f t="shared" si="170"/>
        <v>3.577</v>
      </c>
      <c r="O587" s="1">
        <f t="shared" si="170"/>
        <v>1.8220000000000001</v>
      </c>
      <c r="P587" s="1">
        <f t="shared" si="170"/>
        <v>1.0960000000000001</v>
      </c>
      <c r="Q587" s="1">
        <f t="shared" si="170"/>
        <v>0.48836962451745958</v>
      </c>
      <c r="R587" s="1">
        <f t="shared" si="170"/>
        <v>0.28731555508339734</v>
      </c>
      <c r="S587" s="1">
        <f t="shared" si="170"/>
        <v>0.17327665390543406</v>
      </c>
      <c r="T587" s="1">
        <f t="shared" si="170"/>
        <v>0.10414804981156145</v>
      </c>
      <c r="U587" s="1">
        <f t="shared" si="170"/>
        <v>6.1233225861728732E-2</v>
      </c>
      <c r="X587" s="1">
        <f t="shared" si="165"/>
        <v>0.49102953068018224</v>
      </c>
      <c r="Y587" s="1">
        <f t="shared" si="171"/>
        <v>0.37967091013139259</v>
      </c>
      <c r="Z587" s="1">
        <f t="shared" si="171"/>
        <v>0.2954657340538831</v>
      </c>
      <c r="AA587" s="1">
        <f t="shared" si="171"/>
        <v>0.22457292802116643</v>
      </c>
      <c r="AB587" s="1">
        <f t="shared" si="171"/>
        <v>0.16475436261295176</v>
      </c>
      <c r="AC587" s="1">
        <f t="shared" si="171"/>
        <v>0.11394735626595291</v>
      </c>
      <c r="AD587" s="1">
        <f t="shared" si="171"/>
        <v>3.8571838054954261E-2</v>
      </c>
      <c r="AE587" s="1">
        <f t="shared" si="171"/>
        <v>2.4748918662812799E-2</v>
      </c>
      <c r="AF587" s="1">
        <f t="shared" si="171"/>
        <v>9.5759526469826745E-3</v>
      </c>
      <c r="AG587" s="1">
        <f t="shared" si="171"/>
        <v>5.0610784482696732E-3</v>
      </c>
      <c r="AH587" s="1">
        <f t="shared" si="171"/>
        <v>4.5964175737011545E-3</v>
      </c>
    </row>
    <row r="588" spans="1:34" x14ac:dyDescent="0.2">
      <c r="A588">
        <v>6345000</v>
      </c>
      <c r="B588">
        <v>585000</v>
      </c>
      <c r="C588">
        <v>26.6936708281312</v>
      </c>
      <c r="E588">
        <f t="shared" si="172"/>
        <v>114.88526131754237</v>
      </c>
      <c r="F588">
        <f t="shared" si="173"/>
        <v>0</v>
      </c>
      <c r="G588">
        <f t="shared" si="174"/>
        <v>7.5765477936209872E-5</v>
      </c>
      <c r="H588">
        <f t="shared" si="175"/>
        <v>8.9157757866496906E-3</v>
      </c>
      <c r="K588" s="1">
        <f t="shared" si="164"/>
        <v>6.2229999999999999</v>
      </c>
      <c r="L588" s="1">
        <f t="shared" si="170"/>
        <v>5.9939999999999998</v>
      </c>
      <c r="M588" s="1">
        <f t="shared" si="170"/>
        <v>4.8959999999999999</v>
      </c>
      <c r="N588" s="1">
        <f t="shared" si="170"/>
        <v>3.577</v>
      </c>
      <c r="O588" s="1">
        <f t="shared" si="170"/>
        <v>1.8220000000000001</v>
      </c>
      <c r="P588" s="1">
        <f t="shared" si="170"/>
        <v>1.0960000000000001</v>
      </c>
      <c r="Q588" s="1">
        <f t="shared" si="170"/>
        <v>0.50023311199333165</v>
      </c>
      <c r="R588" s="1">
        <f t="shared" si="170"/>
        <v>0.29718161864751547</v>
      </c>
      <c r="S588" s="1">
        <f t="shared" si="170"/>
        <v>0.18019108748230789</v>
      </c>
      <c r="T588" s="1">
        <f t="shared" si="170"/>
        <v>0.10896536630461517</v>
      </c>
      <c r="U588" s="1">
        <f t="shared" si="170"/>
        <v>6.310532121431385E-2</v>
      </c>
      <c r="X588" s="1">
        <f t="shared" si="165"/>
        <v>0.49102953068018224</v>
      </c>
      <c r="Y588" s="1">
        <f t="shared" si="171"/>
        <v>0.37967091013139259</v>
      </c>
      <c r="Z588" s="1">
        <f t="shared" si="171"/>
        <v>0.2954657340538831</v>
      </c>
      <c r="AA588" s="1">
        <f t="shared" si="171"/>
        <v>0.22457292802116643</v>
      </c>
      <c r="AB588" s="1">
        <f t="shared" si="171"/>
        <v>0.16475436261295176</v>
      </c>
      <c r="AC588" s="1">
        <f t="shared" si="171"/>
        <v>0.11394735626595291</v>
      </c>
      <c r="AD588" s="1">
        <f t="shared" si="171"/>
        <v>3.8746040586705686E-2</v>
      </c>
      <c r="AE588" s="1">
        <f t="shared" si="171"/>
        <v>2.4831534690945054E-2</v>
      </c>
      <c r="AF588" s="1">
        <f t="shared" si="171"/>
        <v>9.6052797574011604E-3</v>
      </c>
      <c r="AG588" s="1">
        <f t="shared" si="171"/>
        <v>5.0828733870446853E-3</v>
      </c>
      <c r="AH588" s="1">
        <f t="shared" si="171"/>
        <v>4.6163257499012549E-3</v>
      </c>
    </row>
    <row r="589" spans="1:34" x14ac:dyDescent="0.2">
      <c r="A589">
        <v>6345000</v>
      </c>
      <c r="B589">
        <v>595000</v>
      </c>
      <c r="C589">
        <v>26.952631523734599</v>
      </c>
      <c r="E589">
        <f t="shared" si="172"/>
        <v>116.40731621337208</v>
      </c>
      <c r="F589">
        <f t="shared" si="173"/>
        <v>0</v>
      </c>
      <c r="G589">
        <f t="shared" si="174"/>
        <v>7.3797125662587173E-5</v>
      </c>
      <c r="H589">
        <f t="shared" si="175"/>
        <v>8.7683947070743666E-3</v>
      </c>
      <c r="K589" s="1">
        <f t="shared" si="164"/>
        <v>6.2229999999999999</v>
      </c>
      <c r="L589" s="1">
        <f t="shared" si="170"/>
        <v>5.9939999999999998</v>
      </c>
      <c r="M589" s="1">
        <f t="shared" si="170"/>
        <v>4.8959999999999999</v>
      </c>
      <c r="N589" s="1">
        <f t="shared" si="170"/>
        <v>3.577</v>
      </c>
      <c r="O589" s="1">
        <f t="shared" si="170"/>
        <v>1.8220000000000001</v>
      </c>
      <c r="P589" s="1">
        <f t="shared" si="170"/>
        <v>1.0960000000000001</v>
      </c>
      <c r="Q589" s="1">
        <f t="shared" si="170"/>
        <v>0.50886168237083695</v>
      </c>
      <c r="R589" s="1">
        <f t="shared" si="170"/>
        <v>0.30435741952268569</v>
      </c>
      <c r="S589" s="1">
        <f t="shared" si="170"/>
        <v>0.18522010419092588</v>
      </c>
      <c r="T589" s="1">
        <f t="shared" si="170"/>
        <v>0.11246910451612918</v>
      </c>
      <c r="U589" s="1">
        <f t="shared" si="170"/>
        <v>6.4466936551796514E-2</v>
      </c>
      <c r="X589" s="1">
        <f t="shared" si="165"/>
        <v>0.49102953068018224</v>
      </c>
      <c r="Y589" s="1">
        <f t="shared" si="171"/>
        <v>0.37967091013139259</v>
      </c>
      <c r="Z589" s="1">
        <f t="shared" si="171"/>
        <v>0.2954657340538831</v>
      </c>
      <c r="AA589" s="1">
        <f t="shared" si="171"/>
        <v>0.22457292802116643</v>
      </c>
      <c r="AB589" s="1">
        <f t="shared" si="171"/>
        <v>0.16475436261295176</v>
      </c>
      <c r="AC589" s="1">
        <f t="shared" si="171"/>
        <v>0.11394735626595291</v>
      </c>
      <c r="AD589" s="1">
        <f t="shared" si="171"/>
        <v>3.920656975413845E-2</v>
      </c>
      <c r="AE589" s="1">
        <f t="shared" si="171"/>
        <v>2.5100596229969466E-2</v>
      </c>
      <c r="AF589" s="1">
        <f t="shared" si="171"/>
        <v>9.7864483906311781E-3</v>
      </c>
      <c r="AG589" s="1">
        <f t="shared" si="171"/>
        <v>5.1891669456125972E-3</v>
      </c>
      <c r="AH589" s="1">
        <f t="shared" si="171"/>
        <v>4.6669457951847631E-3</v>
      </c>
    </row>
    <row r="590" spans="1:34" x14ac:dyDescent="0.2">
      <c r="A590">
        <v>6345000</v>
      </c>
      <c r="B590">
        <v>615000</v>
      </c>
      <c r="C590">
        <v>28.810606089505299</v>
      </c>
      <c r="E590">
        <f t="shared" si="172"/>
        <v>121.88003638004052</v>
      </c>
      <c r="F590">
        <f t="shared" si="173"/>
        <v>0</v>
      </c>
      <c r="G590">
        <f t="shared" si="174"/>
        <v>6.7318564983495475E-5</v>
      </c>
      <c r="H590">
        <f t="shared" si="175"/>
        <v>8.5500118132925563E-3</v>
      </c>
      <c r="K590" s="1">
        <f t="shared" si="164"/>
        <v>6.2229999999999999</v>
      </c>
      <c r="L590" s="1">
        <f t="shared" si="170"/>
        <v>5.9939999999999998</v>
      </c>
      <c r="M590" s="1">
        <f t="shared" si="170"/>
        <v>4.8959999999999999</v>
      </c>
      <c r="N590" s="1">
        <f t="shared" si="170"/>
        <v>3.577</v>
      </c>
      <c r="O590" s="1">
        <f t="shared" si="170"/>
        <v>1.8220000000000001</v>
      </c>
      <c r="P590" s="1">
        <f t="shared" si="170"/>
        <v>1.0960000000000001</v>
      </c>
      <c r="Q590" s="1">
        <f t="shared" si="170"/>
        <v>0.5707693949023166</v>
      </c>
      <c r="R590" s="1">
        <f t="shared" si="170"/>
        <v>0.35584189474019179</v>
      </c>
      <c r="S590" s="1">
        <f t="shared" si="170"/>
        <v>0.22130197025819293</v>
      </c>
      <c r="T590" s="1">
        <f t="shared" si="170"/>
        <v>0.13760750039100672</v>
      </c>
      <c r="U590" s="1">
        <f t="shared" si="170"/>
        <v>7.4236166818618846E-2</v>
      </c>
      <c r="X590" s="1">
        <f t="shared" si="165"/>
        <v>0.49102953068018224</v>
      </c>
      <c r="Y590" s="1">
        <f t="shared" si="171"/>
        <v>0.37967091013139259</v>
      </c>
      <c r="Z590" s="1">
        <f t="shared" si="171"/>
        <v>0.2954657340538831</v>
      </c>
      <c r="AA590" s="1">
        <f t="shared" si="171"/>
        <v>0.22457292802116643</v>
      </c>
      <c r="AB590" s="1">
        <f t="shared" si="171"/>
        <v>0.16475436261295176</v>
      </c>
      <c r="AC590" s="1">
        <f t="shared" si="171"/>
        <v>0.11394735626595291</v>
      </c>
      <c r="AD590" s="1">
        <f t="shared" si="171"/>
        <v>4.939005579281721E-2</v>
      </c>
      <c r="AE590" s="1">
        <f t="shared" si="171"/>
        <v>3.137907814814217E-2</v>
      </c>
      <c r="AF590" s="1">
        <f t="shared" si="171"/>
        <v>1.4058412380797679E-2</v>
      </c>
      <c r="AG590" s="1">
        <f t="shared" si="171"/>
        <v>7.5996551102813495E-3</v>
      </c>
      <c r="AH590" s="1">
        <f t="shared" si="171"/>
        <v>5.7847047368472385E-3</v>
      </c>
    </row>
    <row r="591" spans="1:34" x14ac:dyDescent="0.2">
      <c r="A591">
        <v>6345000</v>
      </c>
      <c r="B591">
        <v>625000</v>
      </c>
      <c r="C591">
        <v>27.754794421261298</v>
      </c>
      <c r="E591">
        <f t="shared" si="172"/>
        <v>125.72503039570124</v>
      </c>
      <c r="F591">
        <f t="shared" si="173"/>
        <v>0</v>
      </c>
      <c r="G591">
        <f t="shared" si="174"/>
        <v>6.3263978701121767E-5</v>
      </c>
      <c r="H591">
        <f t="shared" si="175"/>
        <v>7.7405886141840114E-3</v>
      </c>
      <c r="K591" s="1">
        <f t="shared" si="164"/>
        <v>6.2229999999999999</v>
      </c>
      <c r="L591" s="1">
        <f t="shared" si="170"/>
        <v>5.9939999999999998</v>
      </c>
      <c r="M591" s="1">
        <f t="shared" si="170"/>
        <v>4.8959999999999999</v>
      </c>
      <c r="N591" s="1">
        <f t="shared" si="170"/>
        <v>3.577</v>
      </c>
      <c r="O591" s="1">
        <f t="shared" si="170"/>
        <v>1.8220000000000001</v>
      </c>
      <c r="P591" s="1">
        <f t="shared" si="170"/>
        <v>1.0960000000000001</v>
      </c>
      <c r="Q591" s="1">
        <f t="shared" si="170"/>
        <v>0.53558975011642651</v>
      </c>
      <c r="R591" s="1">
        <f t="shared" si="170"/>
        <v>0.32658535341315054</v>
      </c>
      <c r="S591" s="1">
        <f t="shared" si="170"/>
        <v>0.2007981076608944</v>
      </c>
      <c r="T591" s="1">
        <f t="shared" si="170"/>
        <v>0.12332236851966538</v>
      </c>
      <c r="U591" s="1">
        <f t="shared" si="170"/>
        <v>6.8684709066991909E-2</v>
      </c>
      <c r="X591" s="1">
        <f t="shared" si="165"/>
        <v>0.49102953068018224</v>
      </c>
      <c r="Y591" s="1">
        <f t="shared" si="171"/>
        <v>0.37967091013139259</v>
      </c>
      <c r="Z591" s="1">
        <f t="shared" si="171"/>
        <v>0.2954657340538831</v>
      </c>
      <c r="AA591" s="1">
        <f t="shared" si="171"/>
        <v>0.22457292802116643</v>
      </c>
      <c r="AB591" s="1">
        <f t="shared" si="171"/>
        <v>0.16475436261295176</v>
      </c>
      <c r="AC591" s="1">
        <f t="shared" si="171"/>
        <v>0.11394735626595291</v>
      </c>
      <c r="AD591" s="1">
        <f t="shared" si="171"/>
        <v>4.2283197716945914E-2</v>
      </c>
      <c r="AE591" s="1">
        <f t="shared" si="171"/>
        <v>2.6972890570580721E-2</v>
      </c>
      <c r="AF591" s="1">
        <f t="shared" si="171"/>
        <v>1.1101658964811823E-2</v>
      </c>
      <c r="AG591" s="1">
        <f t="shared" si="171"/>
        <v>5.9401750649438322E-3</v>
      </c>
      <c r="AH591" s="1">
        <f t="shared" si="171"/>
        <v>5.0034578339265712E-3</v>
      </c>
    </row>
    <row r="592" spans="1:34" x14ac:dyDescent="0.2">
      <c r="A592">
        <v>6355000</v>
      </c>
      <c r="B592">
        <v>545000</v>
      </c>
      <c r="C592">
        <v>27.4888889406934</v>
      </c>
      <c r="E592">
        <f t="shared" si="172"/>
        <v>127.17823425413641</v>
      </c>
      <c r="F592">
        <f t="shared" si="173"/>
        <v>0</v>
      </c>
      <c r="G592">
        <f t="shared" si="174"/>
        <v>6.1826465315414672E-5</v>
      </c>
      <c r="H592">
        <f t="shared" si="175"/>
        <v>7.4922295553660331E-3</v>
      </c>
      <c r="K592" s="1">
        <f t="shared" si="164"/>
        <v>6.2229999999999999</v>
      </c>
      <c r="L592" s="1">
        <f t="shared" si="170"/>
        <v>5.9939999999999998</v>
      </c>
      <c r="M592" s="1">
        <f t="shared" si="170"/>
        <v>4.8959999999999999</v>
      </c>
      <c r="N592" s="1">
        <f t="shared" si="170"/>
        <v>3.577</v>
      </c>
      <c r="O592" s="1">
        <f t="shared" si="170"/>
        <v>1.8220000000000001</v>
      </c>
      <c r="P592" s="1">
        <f t="shared" si="170"/>
        <v>1.0960000000000001</v>
      </c>
      <c r="Q592" s="1">
        <f t="shared" si="170"/>
        <v>0.52672977950390421</v>
      </c>
      <c r="R592" s="1">
        <f t="shared" si="170"/>
        <v>0.31921711254661411</v>
      </c>
      <c r="S592" s="1">
        <f t="shared" si="170"/>
        <v>0.19563422322826579</v>
      </c>
      <c r="T592" s="1">
        <f t="shared" si="170"/>
        <v>0.11972466736758175</v>
      </c>
      <c r="U592" s="1">
        <f t="shared" si="170"/>
        <v>6.7286578050165899E-2</v>
      </c>
      <c r="X592" s="1">
        <f t="shared" si="165"/>
        <v>0.49102953068018224</v>
      </c>
      <c r="Y592" s="1">
        <f t="shared" si="171"/>
        <v>0.37967091013139259</v>
      </c>
      <c r="Z592" s="1">
        <f t="shared" si="171"/>
        <v>0.2954657340538831</v>
      </c>
      <c r="AA592" s="1">
        <f t="shared" si="171"/>
        <v>0.22457292802116643</v>
      </c>
      <c r="AB592" s="1">
        <f t="shared" si="171"/>
        <v>0.16475436261295176</v>
      </c>
      <c r="AC592" s="1">
        <f t="shared" si="171"/>
        <v>0.11394735626595291</v>
      </c>
      <c r="AD592" s="1">
        <f t="shared" si="171"/>
        <v>4.100475213312707E-2</v>
      </c>
      <c r="AE592" s="1">
        <f t="shared" si="171"/>
        <v>2.6188866399011832E-2</v>
      </c>
      <c r="AF592" s="1">
        <f t="shared" si="171"/>
        <v>1.0552773063565142E-2</v>
      </c>
      <c r="AG592" s="1">
        <f t="shared" si="171"/>
        <v>5.6286272369269162E-3</v>
      </c>
      <c r="AH592" s="1">
        <f t="shared" si="171"/>
        <v>4.8635960625350427E-3</v>
      </c>
    </row>
    <row r="593" spans="1:34" x14ac:dyDescent="0.2">
      <c r="A593">
        <v>6355000</v>
      </c>
      <c r="B593">
        <v>555000</v>
      </c>
      <c r="C593">
        <v>27.039130418197001</v>
      </c>
      <c r="E593">
        <f t="shared" si="172"/>
        <v>125.40471788573188</v>
      </c>
      <c r="F593">
        <f t="shared" si="173"/>
        <v>0</v>
      </c>
      <c r="G593">
        <f t="shared" si="174"/>
        <v>6.358757296330942E-5</v>
      </c>
      <c r="H593">
        <f t="shared" si="175"/>
        <v>7.5795677630892677E-3</v>
      </c>
      <c r="K593" s="1">
        <f t="shared" si="164"/>
        <v>6.2229999999999999</v>
      </c>
      <c r="L593" s="1">
        <f t="shared" si="170"/>
        <v>5.9939999999999998</v>
      </c>
      <c r="M593" s="1">
        <f t="shared" si="170"/>
        <v>4.8959999999999999</v>
      </c>
      <c r="N593" s="1">
        <f t="shared" si="170"/>
        <v>3.577</v>
      </c>
      <c r="O593" s="1">
        <f t="shared" si="170"/>
        <v>1.8220000000000001</v>
      </c>
      <c r="P593" s="1">
        <f t="shared" si="170"/>
        <v>1.0960000000000001</v>
      </c>
      <c r="Q593" s="1">
        <f t="shared" si="170"/>
        <v>0.51174382553432418</v>
      </c>
      <c r="R593" s="1">
        <f t="shared" si="170"/>
        <v>0.30675430388823888</v>
      </c>
      <c r="S593" s="1">
        <f t="shared" si="170"/>
        <v>0.18689991272138579</v>
      </c>
      <c r="T593" s="1">
        <f t="shared" si="170"/>
        <v>0.11363943455820547</v>
      </c>
      <c r="U593" s="1">
        <f t="shared" si="170"/>
        <v>6.4921747738879834E-2</v>
      </c>
      <c r="X593" s="1">
        <f t="shared" si="165"/>
        <v>0.49102953068018224</v>
      </c>
      <c r="Y593" s="1">
        <f t="shared" si="171"/>
        <v>0.37967091013139259</v>
      </c>
      <c r="Z593" s="1">
        <f t="shared" si="171"/>
        <v>0.2954657340538831</v>
      </c>
      <c r="AA593" s="1">
        <f t="shared" si="171"/>
        <v>0.22457292802116643</v>
      </c>
      <c r="AB593" s="1">
        <f t="shared" si="171"/>
        <v>0.16475436261295176</v>
      </c>
      <c r="AC593" s="1">
        <f t="shared" si="171"/>
        <v>0.11394735626595291</v>
      </c>
      <c r="AD593" s="1">
        <f t="shared" si="171"/>
        <v>3.9421364793695408E-2</v>
      </c>
      <c r="AE593" s="1">
        <f t="shared" si="171"/>
        <v>2.5228737919398576E-2</v>
      </c>
      <c r="AF593" s="1">
        <f t="shared" si="171"/>
        <v>9.875750667274431E-3</v>
      </c>
      <c r="AG593" s="1">
        <f t="shared" si="171"/>
        <v>5.2408822618445604E-3</v>
      </c>
      <c r="AH593" s="1">
        <f t="shared" si="171"/>
        <v>4.6904677309523518E-3</v>
      </c>
    </row>
    <row r="594" spans="1:34" x14ac:dyDescent="0.2">
      <c r="A594">
        <v>6355000</v>
      </c>
      <c r="B594">
        <v>565000</v>
      </c>
      <c r="C594">
        <v>26.803895950317401</v>
      </c>
      <c r="E594">
        <f t="shared" si="172"/>
        <v>124.41215080529714</v>
      </c>
      <c r="F594">
        <f t="shared" si="173"/>
        <v>0</v>
      </c>
      <c r="G594">
        <f t="shared" si="174"/>
        <v>6.4606230682205635E-5</v>
      </c>
      <c r="H594">
        <f t="shared" si="175"/>
        <v>7.6339937077675498E-3</v>
      </c>
      <c r="K594" s="1">
        <f t="shared" si="164"/>
        <v>6.2229999999999999</v>
      </c>
      <c r="L594" s="1">
        <f t="shared" si="170"/>
        <v>5.9939999999999998</v>
      </c>
      <c r="M594" s="1">
        <f t="shared" si="170"/>
        <v>4.8959999999999999</v>
      </c>
      <c r="N594" s="1">
        <f t="shared" si="170"/>
        <v>3.577</v>
      </c>
      <c r="O594" s="1">
        <f t="shared" si="170"/>
        <v>1.8220000000000001</v>
      </c>
      <c r="P594" s="1">
        <f t="shared" si="170"/>
        <v>1.0960000000000001</v>
      </c>
      <c r="Q594" s="1">
        <f t="shared" si="170"/>
        <v>0.50390581306457582</v>
      </c>
      <c r="R594" s="1">
        <f t="shared" si="170"/>
        <v>0.30023595678329518</v>
      </c>
      <c r="S594" s="1">
        <f t="shared" si="170"/>
        <v>0.18233165935516388</v>
      </c>
      <c r="T594" s="1">
        <f t="shared" si="170"/>
        <v>0.11045671220779446</v>
      </c>
      <c r="U594" s="1">
        <f t="shared" si="170"/>
        <v>6.3684884906768893E-2</v>
      </c>
      <c r="X594" s="1">
        <f t="shared" si="165"/>
        <v>0.49102953068018224</v>
      </c>
      <c r="Y594" s="1">
        <f t="shared" si="171"/>
        <v>0.37967091013139259</v>
      </c>
      <c r="Z594" s="1">
        <f t="shared" si="171"/>
        <v>0.2954657340538831</v>
      </c>
      <c r="AA594" s="1">
        <f t="shared" si="171"/>
        <v>0.22457292802116643</v>
      </c>
      <c r="AB594" s="1">
        <f t="shared" si="171"/>
        <v>0.16475436261295176</v>
      </c>
      <c r="AC594" s="1">
        <f t="shared" si="171"/>
        <v>0.11394735626595291</v>
      </c>
      <c r="AD594" s="1">
        <f t="shared" si="171"/>
        <v>3.8908212668716455E-2</v>
      </c>
      <c r="AE594" s="1">
        <f t="shared" si="171"/>
        <v>2.4924832490457106E-2</v>
      </c>
      <c r="AF594" s="1">
        <f t="shared" si="171"/>
        <v>9.6662937128147771E-3</v>
      </c>
      <c r="AG594" s="1">
        <f t="shared" si="171"/>
        <v>5.1190331699128228E-3</v>
      </c>
      <c r="AH594" s="1">
        <f t="shared" si="171"/>
        <v>4.6342033446456349E-3</v>
      </c>
    </row>
    <row r="595" spans="1:34" x14ac:dyDescent="0.2">
      <c r="A595">
        <v>6355000</v>
      </c>
      <c r="B595">
        <v>575000</v>
      </c>
      <c r="C595">
        <v>26.329473716334299</v>
      </c>
      <c r="E595">
        <f t="shared" si="172"/>
        <v>124.21925481985471</v>
      </c>
      <c r="F595">
        <f t="shared" si="173"/>
        <v>0</v>
      </c>
      <c r="G595">
        <f t="shared" si="174"/>
        <v>6.4807036244678081E-5</v>
      </c>
      <c r="H595">
        <f t="shared" si="175"/>
        <v>7.5221815252538337E-3</v>
      </c>
      <c r="K595" s="1">
        <f t="shared" si="164"/>
        <v>6.2229999999999999</v>
      </c>
      <c r="L595" s="1">
        <f t="shared" si="170"/>
        <v>5.9939999999999998</v>
      </c>
      <c r="M595" s="1">
        <f t="shared" si="170"/>
        <v>4.8959999999999999</v>
      </c>
      <c r="N595" s="1">
        <f t="shared" si="170"/>
        <v>3.577</v>
      </c>
      <c r="O595" s="1">
        <f t="shared" si="170"/>
        <v>1.8220000000000001</v>
      </c>
      <c r="P595" s="1">
        <f t="shared" si="170"/>
        <v>1.0960000000000001</v>
      </c>
      <c r="Q595" s="1">
        <f t="shared" si="170"/>
        <v>0.48809806422825885</v>
      </c>
      <c r="R595" s="1">
        <f t="shared" si="170"/>
        <v>0.28708971667962335</v>
      </c>
      <c r="S595" s="1">
        <f t="shared" si="170"/>
        <v>0.17311837957121207</v>
      </c>
      <c r="T595" s="1">
        <f t="shared" si="170"/>
        <v>0.10403777938200309</v>
      </c>
      <c r="U595" s="1">
        <f t="shared" si="170"/>
        <v>6.119037280048574E-2</v>
      </c>
      <c r="X595" s="1">
        <f t="shared" si="165"/>
        <v>0.49102953068018224</v>
      </c>
      <c r="Y595" s="1">
        <f t="shared" si="171"/>
        <v>0.37967091013139259</v>
      </c>
      <c r="Z595" s="1">
        <f t="shared" si="171"/>
        <v>0.2954657340538831</v>
      </c>
      <c r="AA595" s="1">
        <f t="shared" si="171"/>
        <v>0.22457292802116643</v>
      </c>
      <c r="AB595" s="1">
        <f t="shared" si="171"/>
        <v>0.16475436261295176</v>
      </c>
      <c r="AC595" s="1">
        <f t="shared" si="171"/>
        <v>0.11394735626595291</v>
      </c>
      <c r="AD595" s="1">
        <f t="shared" si="171"/>
        <v>3.8574147736583825E-2</v>
      </c>
      <c r="AE595" s="1">
        <f t="shared" si="171"/>
        <v>2.4750961132457724E-2</v>
      </c>
      <c r="AF595" s="1">
        <f t="shared" si="171"/>
        <v>9.578300651703205E-3</v>
      </c>
      <c r="AG595" s="1">
        <f t="shared" si="171"/>
        <v>5.0622926198920903E-3</v>
      </c>
      <c r="AH595" s="1">
        <f t="shared" si="171"/>
        <v>4.5966431313070495E-3</v>
      </c>
    </row>
    <row r="596" spans="1:34" x14ac:dyDescent="0.2">
      <c r="A596">
        <v>6355000</v>
      </c>
      <c r="B596">
        <v>585000</v>
      </c>
      <c r="C596">
        <v>26.7197530770007</v>
      </c>
      <c r="E596">
        <f t="shared" si="172"/>
        <v>124.82973711419886</v>
      </c>
      <c r="F596">
        <f t="shared" si="173"/>
        <v>0</v>
      </c>
      <c r="G596">
        <f t="shared" si="174"/>
        <v>6.4174706065477514E-5</v>
      </c>
      <c r="H596">
        <f t="shared" si="175"/>
        <v>7.5591993580681888E-3</v>
      </c>
      <c r="K596" s="1">
        <f t="shared" si="164"/>
        <v>6.2229999999999999</v>
      </c>
      <c r="L596" s="1">
        <f t="shared" si="170"/>
        <v>5.9939999999999998</v>
      </c>
      <c r="M596" s="1">
        <f t="shared" si="170"/>
        <v>4.8959999999999999</v>
      </c>
      <c r="N596" s="1">
        <f t="shared" si="170"/>
        <v>3.577</v>
      </c>
      <c r="O596" s="1">
        <f t="shared" si="170"/>
        <v>1.8220000000000001</v>
      </c>
      <c r="P596" s="1">
        <f t="shared" si="170"/>
        <v>1.0960000000000001</v>
      </c>
      <c r="Q596" s="1">
        <f t="shared" si="170"/>
        <v>0.50110217252566336</v>
      </c>
      <c r="R596" s="1">
        <f t="shared" si="170"/>
        <v>0.2979043577636894</v>
      </c>
      <c r="S596" s="1">
        <f t="shared" si="170"/>
        <v>0.18069760475535362</v>
      </c>
      <c r="T596" s="1">
        <f t="shared" si="170"/>
        <v>0.10931825913181947</v>
      </c>
      <c r="U596" s="1">
        <f t="shared" si="170"/>
        <v>6.3242461678869669E-2</v>
      </c>
      <c r="X596" s="1">
        <f t="shared" si="165"/>
        <v>0.49102953068018224</v>
      </c>
      <c r="Y596" s="1">
        <f t="shared" si="171"/>
        <v>0.37967091013139259</v>
      </c>
      <c r="Z596" s="1">
        <f t="shared" si="171"/>
        <v>0.2954657340538831</v>
      </c>
      <c r="AA596" s="1">
        <f t="shared" si="171"/>
        <v>0.22457292802116643</v>
      </c>
      <c r="AB596" s="1">
        <f t="shared" si="171"/>
        <v>0.16475436261295176</v>
      </c>
      <c r="AC596" s="1">
        <f t="shared" si="171"/>
        <v>0.11394735626595291</v>
      </c>
      <c r="AD596" s="1">
        <f t="shared" si="171"/>
        <v>3.8779838685998214E-2</v>
      </c>
      <c r="AE596" s="1">
        <f t="shared" si="171"/>
        <v>2.4850744414657632E-2</v>
      </c>
      <c r="AF596" s="1">
        <f t="shared" si="171"/>
        <v>9.6175287969490642E-3</v>
      </c>
      <c r="AG596" s="1">
        <f t="shared" si="171"/>
        <v>5.0901928705056314E-3</v>
      </c>
      <c r="AH596" s="1">
        <f t="shared" si="171"/>
        <v>4.6200604856596588E-3</v>
      </c>
    </row>
    <row r="597" spans="1:34" x14ac:dyDescent="0.2">
      <c r="A597">
        <v>6355000</v>
      </c>
      <c r="B597">
        <v>595000</v>
      </c>
      <c r="C597">
        <v>26.556976850642702</v>
      </c>
      <c r="E597">
        <f t="shared" si="172"/>
        <v>126.23194234424184</v>
      </c>
      <c r="F597">
        <f t="shared" si="173"/>
        <v>0</v>
      </c>
      <c r="G597">
        <f t="shared" si="174"/>
        <v>6.2756898234049186E-5</v>
      </c>
      <c r="H597">
        <f t="shared" si="175"/>
        <v>7.3471613243327105E-3</v>
      </c>
      <c r="K597" s="1">
        <f t="shared" si="164"/>
        <v>6.2229999999999999</v>
      </c>
      <c r="L597" s="1">
        <f t="shared" si="170"/>
        <v>5.9939999999999998</v>
      </c>
      <c r="M597" s="1">
        <f t="shared" si="170"/>
        <v>4.8959999999999999</v>
      </c>
      <c r="N597" s="1">
        <f t="shared" si="170"/>
        <v>3.577</v>
      </c>
      <c r="O597" s="1">
        <f t="shared" si="170"/>
        <v>1.8220000000000001</v>
      </c>
      <c r="P597" s="1">
        <f t="shared" si="170"/>
        <v>1.0960000000000001</v>
      </c>
      <c r="Q597" s="1">
        <f t="shared" si="170"/>
        <v>0.49567846866341492</v>
      </c>
      <c r="R597" s="1">
        <f t="shared" si="170"/>
        <v>0.29339382853130924</v>
      </c>
      <c r="S597" s="1">
        <f t="shared" si="170"/>
        <v>0.17753649043948122</v>
      </c>
      <c r="T597" s="1">
        <f t="shared" si="170"/>
        <v>0.10711589678919581</v>
      </c>
      <c r="U597" s="1">
        <f t="shared" si="170"/>
        <v>6.2386584280679322E-2</v>
      </c>
      <c r="X597" s="1">
        <f t="shared" si="165"/>
        <v>0.49102953068018224</v>
      </c>
      <c r="Y597" s="1">
        <f t="shared" si="171"/>
        <v>0.37967091013139259</v>
      </c>
      <c r="Z597" s="1">
        <f t="shared" si="171"/>
        <v>0.2954657340538831</v>
      </c>
      <c r="AA597" s="1">
        <f t="shared" si="171"/>
        <v>0.22457292802116643</v>
      </c>
      <c r="AB597" s="1">
        <f t="shared" si="171"/>
        <v>0.16475436261295176</v>
      </c>
      <c r="AC597" s="1">
        <f t="shared" si="171"/>
        <v>0.11394735626595291</v>
      </c>
      <c r="AD597" s="1">
        <f t="shared" si="171"/>
        <v>3.8615673264457855E-2</v>
      </c>
      <c r="AE597" s="1">
        <f t="shared" si="171"/>
        <v>2.476013034843819E-2</v>
      </c>
      <c r="AF597" s="1">
        <f t="shared" si="171"/>
        <v>9.5635265007705129E-3</v>
      </c>
      <c r="AG597" s="1">
        <f t="shared" si="171"/>
        <v>5.0572160414564735E-3</v>
      </c>
      <c r="AH597" s="1">
        <f t="shared" si="171"/>
        <v>4.6018140083891887E-3</v>
      </c>
    </row>
    <row r="598" spans="1:34" x14ac:dyDescent="0.2">
      <c r="A598">
        <v>6355000</v>
      </c>
      <c r="B598">
        <v>615000</v>
      </c>
      <c r="C598">
        <v>29.485937774181401</v>
      </c>
      <c r="E598">
        <f t="shared" si="172"/>
        <v>131.29578541598354</v>
      </c>
      <c r="F598">
        <f t="shared" si="173"/>
        <v>0</v>
      </c>
      <c r="G598">
        <f t="shared" si="174"/>
        <v>5.8009407412052309E-5</v>
      </c>
      <c r="H598">
        <f t="shared" si="175"/>
        <v>7.5403732523129704E-3</v>
      </c>
      <c r="K598" s="1">
        <f t="shared" si="164"/>
        <v>6.2229999999999999</v>
      </c>
      <c r="L598" s="1">
        <f t="shared" si="170"/>
        <v>5.9939999999999998</v>
      </c>
      <c r="M598" s="1">
        <f t="shared" si="170"/>
        <v>4.8959999999999999</v>
      </c>
      <c r="N598" s="1">
        <f t="shared" si="170"/>
        <v>3.577</v>
      </c>
      <c r="O598" s="1">
        <f t="shared" si="170"/>
        <v>1.8220000000000001</v>
      </c>
      <c r="P598" s="1">
        <f t="shared" si="170"/>
        <v>1.0960000000000001</v>
      </c>
      <c r="Q598" s="1">
        <f t="shared" si="170"/>
        <v>0.5932714466357244</v>
      </c>
      <c r="R598" s="1">
        <f t="shared" si="170"/>
        <v>0.37455533572256661</v>
      </c>
      <c r="S598" s="1">
        <f t="shared" si="170"/>
        <v>0.23441691157460282</v>
      </c>
      <c r="T598" s="1">
        <f t="shared" si="170"/>
        <v>0.14674473808467442</v>
      </c>
      <c r="U598" s="1">
        <f t="shared" si="170"/>
        <v>7.7787060816645812E-2</v>
      </c>
      <c r="X598" s="1">
        <f t="shared" si="165"/>
        <v>0.49102953068018224</v>
      </c>
      <c r="Y598" s="1">
        <f t="shared" si="171"/>
        <v>0.37967091013139259</v>
      </c>
      <c r="Z598" s="1">
        <f t="shared" si="171"/>
        <v>0.2954657340538831</v>
      </c>
      <c r="AA598" s="1">
        <f t="shared" si="171"/>
        <v>0.22457292802116643</v>
      </c>
      <c r="AB598" s="1">
        <f t="shared" si="171"/>
        <v>0.16475436261295176</v>
      </c>
      <c r="AC598" s="1">
        <f t="shared" si="171"/>
        <v>0.11394735626595291</v>
      </c>
      <c r="AD598" s="1">
        <f t="shared" si="171"/>
        <v>5.5206148053881403E-2</v>
      </c>
      <c r="AE598" s="1">
        <f t="shared" si="171"/>
        <v>3.5012190494936944E-2</v>
      </c>
      <c r="AF598" s="1">
        <f t="shared" si="171"/>
        <v>1.6370958341742518E-2</v>
      </c>
      <c r="AG598" s="1">
        <f t="shared" si="171"/>
        <v>8.8860142998159735E-3</v>
      </c>
      <c r="AH598" s="1">
        <f t="shared" si="171"/>
        <v>6.4283802780629772E-3</v>
      </c>
    </row>
    <row r="599" spans="1:34" x14ac:dyDescent="0.2">
      <c r="A599">
        <v>6355000</v>
      </c>
      <c r="B599">
        <v>625000</v>
      </c>
      <c r="C599">
        <v>28.782353064593099</v>
      </c>
      <c r="E599">
        <f t="shared" si="172"/>
        <v>134.87261867406593</v>
      </c>
      <c r="F599">
        <f t="shared" si="173"/>
        <v>0</v>
      </c>
      <c r="G599">
        <f t="shared" si="174"/>
        <v>5.4973377507033971E-5</v>
      </c>
      <c r="H599">
        <f t="shared" si="175"/>
        <v>6.975224452581091E-3</v>
      </c>
      <c r="K599" s="1">
        <f t="shared" si="164"/>
        <v>6.2229999999999999</v>
      </c>
      <c r="L599" s="1">
        <f t="shared" si="170"/>
        <v>5.9939999999999998</v>
      </c>
      <c r="M599" s="1">
        <f t="shared" si="170"/>
        <v>4.8959999999999999</v>
      </c>
      <c r="N599" s="1">
        <f t="shared" si="170"/>
        <v>3.577</v>
      </c>
      <c r="O599" s="1">
        <f t="shared" si="170"/>
        <v>1.8220000000000001</v>
      </c>
      <c r="P599" s="1">
        <f t="shared" si="170"/>
        <v>1.0960000000000001</v>
      </c>
      <c r="Q599" s="1">
        <f t="shared" si="170"/>
        <v>0.5698280041122421</v>
      </c>
      <c r="R599" s="1">
        <f t="shared" si="170"/>
        <v>0.35505900341987473</v>
      </c>
      <c r="S599" s="1">
        <f t="shared" si="170"/>
        <v>0.22075329651439796</v>
      </c>
      <c r="T599" s="1">
        <f t="shared" si="170"/>
        <v>0.13722523696394467</v>
      </c>
      <c r="U599" s="1">
        <f t="shared" si="170"/>
        <v>7.4087612413630502E-2</v>
      </c>
      <c r="X599" s="1">
        <f t="shared" si="165"/>
        <v>0.49102953068018224</v>
      </c>
      <c r="Y599" s="1">
        <f t="shared" si="171"/>
        <v>0.37967091013139259</v>
      </c>
      <c r="Z599" s="1">
        <f t="shared" si="171"/>
        <v>0.2954657340538831</v>
      </c>
      <c r="AA599" s="1">
        <f t="shared" si="171"/>
        <v>0.22457292802116643</v>
      </c>
      <c r="AB599" s="1">
        <f t="shared" si="171"/>
        <v>0.16475436261295176</v>
      </c>
      <c r="AC599" s="1">
        <f t="shared" si="171"/>
        <v>0.11394735626595291</v>
      </c>
      <c r="AD599" s="1">
        <f t="shared" si="171"/>
        <v>4.9164878272401992E-2</v>
      </c>
      <c r="AE599" s="1">
        <f t="shared" si="171"/>
        <v>3.1238765705251449E-2</v>
      </c>
      <c r="AF599" s="1">
        <f t="shared" si="171"/>
        <v>1.3967191327928648E-2</v>
      </c>
      <c r="AG599" s="1">
        <f t="shared" si="171"/>
        <v>7.5487599539442981E-3</v>
      </c>
      <c r="AH599" s="1">
        <f t="shared" si="171"/>
        <v>5.7598550208934627E-3</v>
      </c>
    </row>
    <row r="600" spans="1:34" x14ac:dyDescent="0.2">
      <c r="A600">
        <v>6365000</v>
      </c>
      <c r="B600">
        <v>545000</v>
      </c>
      <c r="C600">
        <v>27.7283784763233</v>
      </c>
      <c r="E600">
        <f t="shared" si="172"/>
        <v>136.9603711589597</v>
      </c>
      <c r="F600">
        <f t="shared" si="173"/>
        <v>0</v>
      </c>
      <c r="G600">
        <f t="shared" si="174"/>
        <v>5.3310180315443359E-5</v>
      </c>
      <c r="H600">
        <f t="shared" si="175"/>
        <v>6.5164954335567432E-3</v>
      </c>
      <c r="K600" s="1">
        <f t="shared" si="164"/>
        <v>6.2229999999999999</v>
      </c>
      <c r="L600" s="1">
        <f t="shared" si="170"/>
        <v>5.9939999999999998</v>
      </c>
      <c r="M600" s="1">
        <f t="shared" si="170"/>
        <v>4.8959999999999999</v>
      </c>
      <c r="N600" s="1">
        <f t="shared" si="170"/>
        <v>3.577</v>
      </c>
      <c r="O600" s="1">
        <f t="shared" si="170"/>
        <v>1.8220000000000001</v>
      </c>
      <c r="P600" s="1">
        <f t="shared" si="170"/>
        <v>1.0960000000000001</v>
      </c>
      <c r="Q600" s="1">
        <f t="shared" si="170"/>
        <v>0.53470957083109238</v>
      </c>
      <c r="R600" s="1">
        <f t="shared" si="170"/>
        <v>0.32585336757891858</v>
      </c>
      <c r="S600" s="1">
        <f t="shared" si="170"/>
        <v>0.2002851100101985</v>
      </c>
      <c r="T600" s="1">
        <f t="shared" si="170"/>
        <v>0.1229649607846543</v>
      </c>
      <c r="U600" s="1">
        <f t="shared" si="170"/>
        <v>6.8545814028507915E-2</v>
      </c>
      <c r="X600" s="1">
        <f t="shared" si="165"/>
        <v>0.49102953068018224</v>
      </c>
      <c r="Y600" s="1">
        <f t="shared" si="171"/>
        <v>0.37967091013139259</v>
      </c>
      <c r="Z600" s="1">
        <f t="shared" si="171"/>
        <v>0.2954657340538831</v>
      </c>
      <c r="AA600" s="1">
        <f t="shared" si="171"/>
        <v>0.22457292802116643</v>
      </c>
      <c r="AB600" s="1">
        <f t="shared" si="171"/>
        <v>0.16475436261295176</v>
      </c>
      <c r="AC600" s="1">
        <f t="shared" si="171"/>
        <v>0.11394735626595291</v>
      </c>
      <c r="AD600" s="1">
        <f t="shared" si="171"/>
        <v>4.2145627632141601E-2</v>
      </c>
      <c r="AE600" s="1">
        <f t="shared" si="171"/>
        <v>2.6888303400644339E-2</v>
      </c>
      <c r="AF600" s="1">
        <f t="shared" si="171"/>
        <v>1.1042769343175092E-2</v>
      </c>
      <c r="AG600" s="1">
        <f t="shared" si="171"/>
        <v>5.9068298733167338E-3</v>
      </c>
      <c r="AH600" s="1">
        <f t="shared" si="171"/>
        <v>4.9883991965380403E-3</v>
      </c>
    </row>
    <row r="601" spans="1:34" x14ac:dyDescent="0.2">
      <c r="A601">
        <v>6365000</v>
      </c>
      <c r="B601">
        <v>555000</v>
      </c>
      <c r="C601">
        <v>26.5028169927463</v>
      </c>
      <c r="E601">
        <f t="shared" si="172"/>
        <v>135.31512579161281</v>
      </c>
      <c r="F601">
        <f t="shared" si="173"/>
        <v>0</v>
      </c>
      <c r="G601">
        <f t="shared" si="174"/>
        <v>5.4614417854990086E-5</v>
      </c>
      <c r="H601">
        <f t="shared" si="175"/>
        <v>6.3808541368966824E-3</v>
      </c>
      <c r="K601" s="1">
        <f t="shared" si="164"/>
        <v>6.2229999999999999</v>
      </c>
      <c r="L601" s="1">
        <f t="shared" si="170"/>
        <v>5.9939999999999998</v>
      </c>
      <c r="M601" s="1">
        <f t="shared" si="170"/>
        <v>4.8959999999999999</v>
      </c>
      <c r="N601" s="1">
        <f t="shared" si="170"/>
        <v>3.577</v>
      </c>
      <c r="O601" s="1">
        <f t="shared" si="170"/>
        <v>1.8220000000000001</v>
      </c>
      <c r="P601" s="1">
        <f t="shared" si="170"/>
        <v>1.0960000000000001</v>
      </c>
      <c r="Q601" s="1">
        <f t="shared" si="170"/>
        <v>0.49387386219830676</v>
      </c>
      <c r="R601" s="1">
        <f t="shared" si="170"/>
        <v>0.29189305886899997</v>
      </c>
      <c r="S601" s="1">
        <f t="shared" si="170"/>
        <v>0.17648470599913318</v>
      </c>
      <c r="T601" s="1">
        <f t="shared" si="170"/>
        <v>0.10638311391185745</v>
      </c>
      <c r="U601" s="1">
        <f t="shared" si="170"/>
        <v>6.2101811747860045E-2</v>
      </c>
      <c r="X601" s="1">
        <f t="shared" si="165"/>
        <v>0.49102953068018224</v>
      </c>
      <c r="Y601" s="1">
        <f t="shared" si="171"/>
        <v>0.37967091013139259</v>
      </c>
      <c r="Z601" s="1">
        <f t="shared" si="171"/>
        <v>0.2954657340538831</v>
      </c>
      <c r="AA601" s="1">
        <f t="shared" si="171"/>
        <v>0.22457292802116643</v>
      </c>
      <c r="AB601" s="1">
        <f t="shared" si="171"/>
        <v>0.16475436261295176</v>
      </c>
      <c r="AC601" s="1">
        <f t="shared" si="171"/>
        <v>0.11394735626595291</v>
      </c>
      <c r="AD601" s="1">
        <f t="shared" si="171"/>
        <v>3.8585857723818485E-2</v>
      </c>
      <c r="AE601" s="1">
        <f t="shared" si="171"/>
        <v>2.4745497399398093E-2</v>
      </c>
      <c r="AF601" s="1">
        <f t="shared" si="171"/>
        <v>9.5574780745158565E-3</v>
      </c>
      <c r="AG601" s="1">
        <f t="shared" si="171"/>
        <v>5.0529971535171843E-3</v>
      </c>
      <c r="AH601" s="1">
        <f t="shared" si="171"/>
        <v>4.5984270786155468E-3</v>
      </c>
    </row>
    <row r="602" spans="1:34" x14ac:dyDescent="0.2">
      <c r="A602">
        <v>6365000</v>
      </c>
      <c r="B602">
        <v>565000</v>
      </c>
      <c r="C602">
        <v>26.520000052452101</v>
      </c>
      <c r="E602">
        <f t="shared" si="172"/>
        <v>134.39577101977576</v>
      </c>
      <c r="F602">
        <f t="shared" si="173"/>
        <v>0</v>
      </c>
      <c r="G602">
        <f t="shared" si="174"/>
        <v>5.5364170022837308E-5</v>
      </c>
      <c r="H602">
        <f t="shared" si="175"/>
        <v>6.4726449481336606E-3</v>
      </c>
      <c r="K602" s="1">
        <f t="shared" si="164"/>
        <v>6.2229999999999999</v>
      </c>
      <c r="L602" s="1">
        <f t="shared" si="170"/>
        <v>5.9939999999999998</v>
      </c>
      <c r="M602" s="1">
        <f t="shared" si="170"/>
        <v>4.8959999999999999</v>
      </c>
      <c r="N602" s="1">
        <f t="shared" si="170"/>
        <v>3.577</v>
      </c>
      <c r="O602" s="1">
        <f t="shared" si="170"/>
        <v>1.8220000000000001</v>
      </c>
      <c r="P602" s="1">
        <f t="shared" si="170"/>
        <v>1.0960000000000001</v>
      </c>
      <c r="Q602" s="1">
        <f t="shared" si="170"/>
        <v>0.49444640174770405</v>
      </c>
      <c r="R602" s="1">
        <f t="shared" si="170"/>
        <v>0.29236920145344769</v>
      </c>
      <c r="S602" s="1">
        <f t="shared" si="170"/>
        <v>0.17681840101861984</v>
      </c>
      <c r="T602" s="1">
        <f t="shared" si="170"/>
        <v>0.10661560070967696</v>
      </c>
      <c r="U602" s="1">
        <f t="shared" si="170"/>
        <v>6.2192160275793149E-2</v>
      </c>
      <c r="X602" s="1">
        <f t="shared" si="165"/>
        <v>0.49102953068018224</v>
      </c>
      <c r="Y602" s="1">
        <f t="shared" si="171"/>
        <v>0.37967091013139259</v>
      </c>
      <c r="Z602" s="1">
        <f t="shared" si="171"/>
        <v>0.2954657340538831</v>
      </c>
      <c r="AA602" s="1">
        <f t="shared" si="171"/>
        <v>0.22457292802116643</v>
      </c>
      <c r="AB602" s="1">
        <f t="shared" si="171"/>
        <v>0.16475436261295176</v>
      </c>
      <c r="AC602" s="1">
        <f t="shared" si="171"/>
        <v>0.11394735626595291</v>
      </c>
      <c r="AD602" s="1">
        <f t="shared" si="171"/>
        <v>3.8593970540215995E-2</v>
      </c>
      <c r="AE602" s="1">
        <f t="shared" si="171"/>
        <v>2.4749298184663933E-2</v>
      </c>
      <c r="AF602" s="1">
        <f t="shared" si="171"/>
        <v>9.5587497138365837E-3</v>
      </c>
      <c r="AG602" s="1">
        <f t="shared" si="171"/>
        <v>5.0539685827317004E-3</v>
      </c>
      <c r="AH602" s="1">
        <f t="shared" si="171"/>
        <v>4.5993559579558807E-3</v>
      </c>
    </row>
    <row r="603" spans="1:34" x14ac:dyDescent="0.2">
      <c r="A603">
        <v>6365000</v>
      </c>
      <c r="B603">
        <v>575000</v>
      </c>
      <c r="C603">
        <v>28.082954536784801</v>
      </c>
      <c r="E603">
        <f t="shared" si="172"/>
        <v>134.21722418527364</v>
      </c>
      <c r="F603">
        <f t="shared" si="173"/>
        <v>0</v>
      </c>
      <c r="G603">
        <f t="shared" si="174"/>
        <v>5.5511567979378324E-5</v>
      </c>
      <c r="H603">
        <f t="shared" si="175"/>
        <v>6.8723577938621704E-3</v>
      </c>
      <c r="K603" s="1">
        <f t="shared" si="164"/>
        <v>6.2229999999999999</v>
      </c>
      <c r="L603" s="1">
        <f t="shared" si="170"/>
        <v>5.9939999999999998</v>
      </c>
      <c r="M603" s="1">
        <f t="shared" si="170"/>
        <v>4.8959999999999999</v>
      </c>
      <c r="N603" s="1">
        <f t="shared" si="170"/>
        <v>3.577</v>
      </c>
      <c r="O603" s="1">
        <f t="shared" si="170"/>
        <v>1.8220000000000001</v>
      </c>
      <c r="P603" s="1">
        <f t="shared" si="170"/>
        <v>1.0960000000000001</v>
      </c>
      <c r="Q603" s="1">
        <f t="shared" si="170"/>
        <v>0.54652404516566966</v>
      </c>
      <c r="R603" s="1">
        <f t="shared" si="170"/>
        <v>0.33567867021430675</v>
      </c>
      <c r="S603" s="1">
        <f t="shared" si="170"/>
        <v>0.20717097710436078</v>
      </c>
      <c r="T603" s="1">
        <f t="shared" si="170"/>
        <v>0.12776237488269837</v>
      </c>
      <c r="U603" s="1">
        <f t="shared" si="170"/>
        <v>7.041017495441447E-2</v>
      </c>
      <c r="X603" s="1">
        <f t="shared" si="165"/>
        <v>0.49102953068018224</v>
      </c>
      <c r="Y603" s="1">
        <f t="shared" si="171"/>
        <v>0.37967091013139259</v>
      </c>
      <c r="Z603" s="1">
        <f t="shared" si="171"/>
        <v>0.2954657340538831</v>
      </c>
      <c r="AA603" s="1">
        <f t="shared" si="171"/>
        <v>0.22457292802116643</v>
      </c>
      <c r="AB603" s="1">
        <f t="shared" si="171"/>
        <v>0.16475436261295176</v>
      </c>
      <c r="AC603" s="1">
        <f t="shared" si="171"/>
        <v>0.11394735626595291</v>
      </c>
      <c r="AD603" s="1">
        <f t="shared" si="171"/>
        <v>4.4172720423274997E-2</v>
      </c>
      <c r="AE603" s="1">
        <f t="shared" si="171"/>
        <v>2.8138471598942595E-2</v>
      </c>
      <c r="AF603" s="1">
        <f t="shared" si="171"/>
        <v>1.1904408310698106E-2</v>
      </c>
      <c r="AG603" s="1">
        <f t="shared" si="171"/>
        <v>6.3932323389804865E-3</v>
      </c>
      <c r="AH603" s="1">
        <f t="shared" si="171"/>
        <v>5.2105312503118121E-3</v>
      </c>
    </row>
    <row r="604" spans="1:34" x14ac:dyDescent="0.2">
      <c r="A604">
        <v>6365000</v>
      </c>
      <c r="B604">
        <v>585000</v>
      </c>
      <c r="C604">
        <v>27.2816092830965</v>
      </c>
      <c r="E604">
        <f t="shared" si="172"/>
        <v>134.78242937415843</v>
      </c>
      <c r="F604">
        <f t="shared" si="173"/>
        <v>0</v>
      </c>
      <c r="G604">
        <f t="shared" si="174"/>
        <v>5.5046972697054055E-5</v>
      </c>
      <c r="H604">
        <f t="shared" si="175"/>
        <v>6.6203796540243321E-3</v>
      </c>
      <c r="K604" s="1">
        <f t="shared" si="164"/>
        <v>6.2229999999999999</v>
      </c>
      <c r="L604" s="1">
        <f t="shared" si="170"/>
        <v>5.9939999999999998</v>
      </c>
      <c r="M604" s="1">
        <f t="shared" si="170"/>
        <v>4.8959999999999999</v>
      </c>
      <c r="N604" s="1">
        <f t="shared" si="170"/>
        <v>3.577</v>
      </c>
      <c r="O604" s="1">
        <f t="shared" si="170"/>
        <v>1.8220000000000001</v>
      </c>
      <c r="P604" s="1">
        <f t="shared" si="170"/>
        <v>1.0960000000000001</v>
      </c>
      <c r="Q604" s="1">
        <f t="shared" si="170"/>
        <v>0.51982322131277547</v>
      </c>
      <c r="R604" s="1">
        <f t="shared" si="170"/>
        <v>0.31347339323460399</v>
      </c>
      <c r="S604" s="1">
        <f t="shared" si="170"/>
        <v>0.191608852277734</v>
      </c>
      <c r="T604" s="1">
        <f t="shared" si="170"/>
        <v>0.11692017360029566</v>
      </c>
      <c r="U604" s="1">
        <f t="shared" si="170"/>
        <v>6.6196701610521394E-2</v>
      </c>
      <c r="X604" s="1">
        <f t="shared" si="165"/>
        <v>0.49102953068018224</v>
      </c>
      <c r="Y604" s="1">
        <f t="shared" si="171"/>
        <v>0.37967091013139259</v>
      </c>
      <c r="Z604" s="1">
        <f t="shared" si="171"/>
        <v>0.2954657340538831</v>
      </c>
      <c r="AA604" s="1">
        <f t="shared" si="171"/>
        <v>0.22457292802116643</v>
      </c>
      <c r="AB604" s="1">
        <f t="shared" si="171"/>
        <v>0.16475436261295176</v>
      </c>
      <c r="AC604" s="1">
        <f t="shared" si="171"/>
        <v>0.11394735626595291</v>
      </c>
      <c r="AD604" s="1">
        <f t="shared" si="171"/>
        <v>4.018037177482861E-2</v>
      </c>
      <c r="AE604" s="1">
        <f t="shared" si="171"/>
        <v>2.5686672631233465E-2</v>
      </c>
      <c r="AF604" s="1">
        <f t="shared" si="171"/>
        <v>1.0198399715966833E-2</v>
      </c>
      <c r="AG604" s="1">
        <f t="shared" si="171"/>
        <v>5.4263470845065387E-3</v>
      </c>
      <c r="AH604" s="1">
        <f t="shared" si="171"/>
        <v>4.7734737757765206E-3</v>
      </c>
    </row>
    <row r="605" spans="1:34" x14ac:dyDescent="0.2">
      <c r="A605">
        <v>6365000</v>
      </c>
      <c r="B605">
        <v>595000</v>
      </c>
      <c r="C605">
        <v>27.8447058509378</v>
      </c>
      <c r="E605">
        <f t="shared" si="172"/>
        <v>136.08211957490963</v>
      </c>
      <c r="F605">
        <f t="shared" si="173"/>
        <v>0</v>
      </c>
      <c r="G605">
        <f t="shared" si="174"/>
        <v>5.4000511035348199E-5</v>
      </c>
      <c r="H605">
        <f t="shared" si="175"/>
        <v>6.628571950044489E-3</v>
      </c>
      <c r="K605" s="1">
        <f t="shared" si="164"/>
        <v>6.2229999999999999</v>
      </c>
      <c r="L605" s="1">
        <f t="shared" si="170"/>
        <v>5.9939999999999998</v>
      </c>
      <c r="M605" s="1">
        <f t="shared" si="170"/>
        <v>4.8959999999999999</v>
      </c>
      <c r="N605" s="1">
        <f t="shared" si="170"/>
        <v>3.577</v>
      </c>
      <c r="O605" s="1">
        <f t="shared" si="170"/>
        <v>1.8220000000000001</v>
      </c>
      <c r="P605" s="1">
        <f t="shared" si="170"/>
        <v>1.0960000000000001</v>
      </c>
      <c r="Q605" s="1">
        <f t="shared" si="170"/>
        <v>0.53858559895324754</v>
      </c>
      <c r="R605" s="1">
        <f t="shared" si="170"/>
        <v>0.3290767991294864</v>
      </c>
      <c r="S605" s="1">
        <f t="shared" si="170"/>
        <v>0.20254418762521204</v>
      </c>
      <c r="T605" s="1">
        <f t="shared" si="170"/>
        <v>0.12453887016318849</v>
      </c>
      <c r="U605" s="1">
        <f t="shared" si="170"/>
        <v>6.9157463364230939E-2</v>
      </c>
      <c r="X605" s="1">
        <f t="shared" si="165"/>
        <v>0.49102953068018224</v>
      </c>
      <c r="Y605" s="1">
        <f t="shared" si="171"/>
        <v>0.37967091013139259</v>
      </c>
      <c r="Z605" s="1">
        <f t="shared" si="171"/>
        <v>0.2954657340538831</v>
      </c>
      <c r="AA605" s="1">
        <f t="shared" si="171"/>
        <v>0.22457292802116643</v>
      </c>
      <c r="AB605" s="1">
        <f t="shared" si="171"/>
        <v>0.16475436261295176</v>
      </c>
      <c r="AC605" s="1">
        <f t="shared" si="171"/>
        <v>0.11394735626595291</v>
      </c>
      <c r="AD605" s="1">
        <f t="shared" si="171"/>
        <v>4.2768170469786655E-2</v>
      </c>
      <c r="AE605" s="1">
        <f t="shared" si="171"/>
        <v>2.7271423155722462E-2</v>
      </c>
      <c r="AF605" s="1">
        <f t="shared" si="171"/>
        <v>1.1308816999815225E-2</v>
      </c>
      <c r="AG605" s="1">
        <f t="shared" si="171"/>
        <v>6.0573439812227226E-3</v>
      </c>
      <c r="AH605" s="1">
        <f t="shared" si="171"/>
        <v>5.0565621721136295E-3</v>
      </c>
    </row>
    <row r="606" spans="1:34" x14ac:dyDescent="0.2">
      <c r="A606">
        <v>6375000</v>
      </c>
      <c r="B606">
        <v>555000</v>
      </c>
      <c r="C606">
        <v>27.0111111005147</v>
      </c>
      <c r="E606">
        <f t="shared" si="172"/>
        <v>145.23781624632065</v>
      </c>
      <c r="F606">
        <f t="shared" si="173"/>
        <v>0</v>
      </c>
      <c r="G606">
        <f t="shared" si="174"/>
        <v>4.7406793255842157E-5</v>
      </c>
      <c r="H606">
        <f t="shared" si="175"/>
        <v>5.6449811885437226E-3</v>
      </c>
      <c r="K606" s="1">
        <f t="shared" si="164"/>
        <v>6.2229999999999999</v>
      </c>
      <c r="L606" s="1">
        <f t="shared" si="170"/>
        <v>5.9939999999999998</v>
      </c>
      <c r="M606" s="1">
        <f t="shared" si="170"/>
        <v>4.8959999999999999</v>
      </c>
      <c r="N606" s="1">
        <f t="shared" si="170"/>
        <v>3.577</v>
      </c>
      <c r="O606" s="1">
        <f t="shared" si="170"/>
        <v>1.8220000000000001</v>
      </c>
      <c r="P606" s="1">
        <f t="shared" si="170"/>
        <v>1.0960000000000001</v>
      </c>
      <c r="Q606" s="1">
        <f t="shared" si="170"/>
        <v>0.51081022186914993</v>
      </c>
      <c r="R606" s="1">
        <f t="shared" si="170"/>
        <v>0.30597788859526232</v>
      </c>
      <c r="S606" s="1">
        <f t="shared" si="170"/>
        <v>0.18635577757199545</v>
      </c>
      <c r="T606" s="1">
        <f t="shared" ref="L606:U616" si="176">T$2+T$3*$C606</f>
        <v>0.11326033318996392</v>
      </c>
      <c r="U606" s="1">
        <f t="shared" si="176"/>
        <v>6.4774422166506293E-2</v>
      </c>
      <c r="X606" s="1">
        <f t="shared" si="165"/>
        <v>0.49102953068018224</v>
      </c>
      <c r="Y606" s="1">
        <f t="shared" si="171"/>
        <v>0.37967091013139259</v>
      </c>
      <c r="Z606" s="1">
        <f t="shared" si="171"/>
        <v>0.2954657340538831</v>
      </c>
      <c r="AA606" s="1">
        <f t="shared" si="171"/>
        <v>0.22457292802116643</v>
      </c>
      <c r="AB606" s="1">
        <f t="shared" si="171"/>
        <v>0.16475436261295176</v>
      </c>
      <c r="AC606" s="1">
        <f t="shared" si="171"/>
        <v>0.11394735626595291</v>
      </c>
      <c r="AD606" s="1">
        <f t="shared" si="171"/>
        <v>3.9348502854498826E-2</v>
      </c>
      <c r="AE606" s="1">
        <f t="shared" si="171"/>
        <v>2.5185165248047748E-2</v>
      </c>
      <c r="AF606" s="1">
        <f t="shared" si="171"/>
        <v>9.8452902082561446E-3</v>
      </c>
      <c r="AG606" s="1">
        <f t="shared" ref="Y606:AH616" si="177">SQRT(AG$2+2*AG$3*$C606+AG$4*$C606^2+AG$5)</f>
        <v>5.2232694629563911E-3</v>
      </c>
      <c r="AH606" s="1">
        <f t="shared" si="177"/>
        <v>4.6824915913665456E-3</v>
      </c>
    </row>
    <row r="607" spans="1:34" x14ac:dyDescent="0.2">
      <c r="A607">
        <v>6375000</v>
      </c>
      <c r="B607">
        <v>565000</v>
      </c>
      <c r="C607">
        <v>27.237662377295599</v>
      </c>
      <c r="E607">
        <f t="shared" si="172"/>
        <v>144.38165835035974</v>
      </c>
      <c r="F607">
        <f t="shared" si="173"/>
        <v>0</v>
      </c>
      <c r="G607">
        <f t="shared" si="174"/>
        <v>4.7970688141154292E-5</v>
      </c>
      <c r="H607">
        <f t="shared" si="175"/>
        <v>5.7600367100767678E-3</v>
      </c>
      <c r="K607" s="1">
        <f t="shared" si="164"/>
        <v>6.2229999999999999</v>
      </c>
      <c r="L607" s="1">
        <f t="shared" si="176"/>
        <v>5.9939999999999998</v>
      </c>
      <c r="M607" s="1">
        <f t="shared" si="176"/>
        <v>4.8959999999999999</v>
      </c>
      <c r="N607" s="1">
        <f t="shared" si="176"/>
        <v>3.577</v>
      </c>
      <c r="O607" s="1">
        <f t="shared" si="176"/>
        <v>1.8220000000000001</v>
      </c>
      <c r="P607" s="1">
        <f t="shared" si="176"/>
        <v>1.0960000000000001</v>
      </c>
      <c r="Q607" s="1">
        <f t="shared" si="176"/>
        <v>0.5183589104114894</v>
      </c>
      <c r="R607" s="1">
        <f t="shared" si="176"/>
        <v>0.31225562447486099</v>
      </c>
      <c r="S607" s="1">
        <f t="shared" si="176"/>
        <v>0.19075540336708058</v>
      </c>
      <c r="T607" s="1">
        <f t="shared" si="176"/>
        <v>0.11632557196480947</v>
      </c>
      <c r="U607" s="1">
        <f t="shared" si="176"/>
        <v>6.5965628779820248E-2</v>
      </c>
      <c r="X607" s="1">
        <f t="shared" si="165"/>
        <v>0.49102953068018224</v>
      </c>
      <c r="Y607" s="1">
        <f t="shared" si="177"/>
        <v>0.37967091013139259</v>
      </c>
      <c r="Z607" s="1">
        <f t="shared" si="177"/>
        <v>0.2954657340538831</v>
      </c>
      <c r="AA607" s="1">
        <f t="shared" si="177"/>
        <v>0.22457292802116643</v>
      </c>
      <c r="AB607" s="1">
        <f t="shared" si="177"/>
        <v>0.16475436261295176</v>
      </c>
      <c r="AC607" s="1">
        <f t="shared" si="177"/>
        <v>0.11394735626595291</v>
      </c>
      <c r="AD607" s="1">
        <f t="shared" si="177"/>
        <v>4.0026017208200745E-2</v>
      </c>
      <c r="AE607" s="1">
        <f t="shared" si="177"/>
        <v>2.5593096336929185E-2</v>
      </c>
      <c r="AF607" s="1">
        <f t="shared" si="177"/>
        <v>1.0132296571570571E-2</v>
      </c>
      <c r="AG607" s="1">
        <f t="shared" si="177"/>
        <v>5.3884758854388535E-3</v>
      </c>
      <c r="AH607" s="1">
        <f t="shared" si="177"/>
        <v>4.7565996727311002E-3</v>
      </c>
    </row>
    <row r="608" spans="1:34" x14ac:dyDescent="0.2">
      <c r="A608">
        <v>6375000</v>
      </c>
      <c r="B608">
        <v>575000</v>
      </c>
      <c r="C608">
        <v>27.245783058993801</v>
      </c>
      <c r="E608">
        <f t="shared" si="172"/>
        <v>144.21547513356535</v>
      </c>
      <c r="F608">
        <f t="shared" si="173"/>
        <v>0</v>
      </c>
      <c r="G608">
        <f t="shared" si="174"/>
        <v>4.8081307565127903E-5</v>
      </c>
      <c r="H608">
        <f t="shared" si="175"/>
        <v>5.7750405036551206E-3</v>
      </c>
      <c r="K608" s="1">
        <f t="shared" si="164"/>
        <v>6.2229999999999999</v>
      </c>
      <c r="L608" s="1">
        <f t="shared" si="176"/>
        <v>5.9939999999999998</v>
      </c>
      <c r="M608" s="1">
        <f t="shared" si="176"/>
        <v>4.8959999999999999</v>
      </c>
      <c r="N608" s="1">
        <f t="shared" si="176"/>
        <v>3.577</v>
      </c>
      <c r="O608" s="1">
        <f t="shared" si="176"/>
        <v>1.8220000000000001</v>
      </c>
      <c r="P608" s="1">
        <f t="shared" si="176"/>
        <v>1.0960000000000001</v>
      </c>
      <c r="Q608" s="1">
        <f t="shared" si="176"/>
        <v>0.5186294915256735</v>
      </c>
      <c r="R608" s="1">
        <f t="shared" si="176"/>
        <v>0.31248064856471813</v>
      </c>
      <c r="S608" s="1">
        <f t="shared" si="176"/>
        <v>0.19091310700565961</v>
      </c>
      <c r="T608" s="1">
        <f t="shared" si="176"/>
        <v>0.11643544478818618</v>
      </c>
      <c r="U608" s="1">
        <f t="shared" si="176"/>
        <v>6.6008327324189389E-2</v>
      </c>
      <c r="X608" s="1">
        <f t="shared" si="165"/>
        <v>0.49102953068018224</v>
      </c>
      <c r="Y608" s="1">
        <f t="shared" si="177"/>
        <v>0.37967091013139259</v>
      </c>
      <c r="Z608" s="1">
        <f t="shared" si="177"/>
        <v>0.2954657340538831</v>
      </c>
      <c r="AA608" s="1">
        <f t="shared" si="177"/>
        <v>0.22457292802116643</v>
      </c>
      <c r="AB608" s="1">
        <f t="shared" si="177"/>
        <v>0.16475436261295176</v>
      </c>
      <c r="AC608" s="1">
        <f t="shared" si="177"/>
        <v>0.11394735626595291</v>
      </c>
      <c r="AD608" s="1">
        <f t="shared" si="177"/>
        <v>4.005398901045247E-2</v>
      </c>
      <c r="AE608" s="1">
        <f t="shared" si="177"/>
        <v>2.5610040590929091E-2</v>
      </c>
      <c r="AF608" s="1">
        <f t="shared" si="177"/>
        <v>1.0144264334076692E-2</v>
      </c>
      <c r="AG608" s="1">
        <f t="shared" si="177"/>
        <v>5.3953362806396267E-3</v>
      </c>
      <c r="AH608" s="1">
        <f t="shared" si="177"/>
        <v>4.7596576634863948E-3</v>
      </c>
    </row>
    <row r="609" spans="1:34" x14ac:dyDescent="0.2">
      <c r="A609">
        <v>6375000</v>
      </c>
      <c r="B609">
        <v>585000</v>
      </c>
      <c r="C609">
        <v>26.970000012715701</v>
      </c>
      <c r="E609">
        <f t="shared" si="172"/>
        <v>144.74164317154893</v>
      </c>
      <c r="F609">
        <f t="shared" si="173"/>
        <v>0</v>
      </c>
      <c r="G609">
        <f t="shared" si="174"/>
        <v>4.7732370476312493E-5</v>
      </c>
      <c r="H609">
        <f t="shared" si="175"/>
        <v>5.6750987109648937E-3</v>
      </c>
      <c r="K609" s="1">
        <f t="shared" si="164"/>
        <v>6.2229999999999999</v>
      </c>
      <c r="L609" s="1">
        <f t="shared" si="176"/>
        <v>5.9939999999999998</v>
      </c>
      <c r="M609" s="1">
        <f t="shared" si="176"/>
        <v>4.8959999999999999</v>
      </c>
      <c r="N609" s="1">
        <f t="shared" si="176"/>
        <v>3.577</v>
      </c>
      <c r="O609" s="1">
        <f t="shared" si="176"/>
        <v>1.8220000000000001</v>
      </c>
      <c r="P609" s="1">
        <f t="shared" si="176"/>
        <v>1.0960000000000001</v>
      </c>
      <c r="Q609" s="1">
        <f t="shared" si="176"/>
        <v>0.50944040042368721</v>
      </c>
      <c r="R609" s="1">
        <f t="shared" si="176"/>
        <v>0.30483870035235205</v>
      </c>
      <c r="S609" s="1">
        <f t="shared" si="176"/>
        <v>0.18555740024693895</v>
      </c>
      <c r="T609" s="1">
        <f t="shared" si="176"/>
        <v>0.11270410017204346</v>
      </c>
      <c r="U609" s="1">
        <f t="shared" si="176"/>
        <v>6.4558260066859149E-2</v>
      </c>
      <c r="X609" s="1">
        <f t="shared" si="165"/>
        <v>0.49102953068018224</v>
      </c>
      <c r="Y609" s="1">
        <f t="shared" si="177"/>
        <v>0.37967091013139259</v>
      </c>
      <c r="Z609" s="1">
        <f t="shared" si="177"/>
        <v>0.2954657340538831</v>
      </c>
      <c r="AA609" s="1">
        <f t="shared" si="177"/>
        <v>0.22457292802116643</v>
      </c>
      <c r="AB609" s="1">
        <f t="shared" si="177"/>
        <v>0.16475436261295176</v>
      </c>
      <c r="AC609" s="1">
        <f t="shared" si="177"/>
        <v>0.11394735626595291</v>
      </c>
      <c r="AD609" s="1">
        <f t="shared" si="177"/>
        <v>3.9247286688061142E-2</v>
      </c>
      <c r="AE609" s="1">
        <f t="shared" si="177"/>
        <v>2.5124810166543762E-2</v>
      </c>
      <c r="AF609" s="1">
        <f t="shared" si="177"/>
        <v>9.8032515649298085E-3</v>
      </c>
      <c r="AG609" s="1">
        <f t="shared" si="177"/>
        <v>5.1989173368545251E-3</v>
      </c>
      <c r="AH609" s="1">
        <f t="shared" si="177"/>
        <v>4.6714068256752369E-3</v>
      </c>
    </row>
    <row r="610" spans="1:34" x14ac:dyDescent="0.2">
      <c r="A610">
        <v>6375000</v>
      </c>
      <c r="B610">
        <v>595000</v>
      </c>
      <c r="C610">
        <v>27.8511904307774</v>
      </c>
      <c r="E610">
        <f t="shared" si="172"/>
        <v>145.95267475452445</v>
      </c>
      <c r="F610">
        <f t="shared" si="173"/>
        <v>0</v>
      </c>
      <c r="G610">
        <f t="shared" si="174"/>
        <v>4.6943545054473053E-5</v>
      </c>
      <c r="H610">
        <f t="shared" si="175"/>
        <v>5.7636701235924438E-3</v>
      </c>
      <c r="K610" s="1">
        <f t="shared" si="164"/>
        <v>6.2229999999999999</v>
      </c>
      <c r="L610" s="1">
        <f t="shared" si="176"/>
        <v>5.9939999999999998</v>
      </c>
      <c r="M610" s="1">
        <f t="shared" si="176"/>
        <v>4.8959999999999999</v>
      </c>
      <c r="N610" s="1">
        <f t="shared" si="176"/>
        <v>3.577</v>
      </c>
      <c r="O610" s="1">
        <f t="shared" si="176"/>
        <v>1.8220000000000001</v>
      </c>
      <c r="P610" s="1">
        <f t="shared" si="176"/>
        <v>1.0960000000000001</v>
      </c>
      <c r="Q610" s="1">
        <f t="shared" si="176"/>
        <v>0.53880166515350303</v>
      </c>
      <c r="R610" s="1">
        <f t="shared" si="176"/>
        <v>0.32925648683684172</v>
      </c>
      <c r="S610" s="1">
        <f t="shared" si="176"/>
        <v>0.20267011816569708</v>
      </c>
      <c r="T610" s="1">
        <f t="shared" si="176"/>
        <v>0.12462660652841828</v>
      </c>
      <c r="U610" s="1">
        <f t="shared" si="176"/>
        <v>6.9191559285027557E-2</v>
      </c>
      <c r="X610" s="1">
        <f t="shared" si="165"/>
        <v>0.49102953068018224</v>
      </c>
      <c r="Y610" s="1">
        <f t="shared" si="177"/>
        <v>0.37967091013139259</v>
      </c>
      <c r="Z610" s="1">
        <f t="shared" si="177"/>
        <v>0.2954657340538831</v>
      </c>
      <c r="AA610" s="1">
        <f t="shared" si="177"/>
        <v>0.22457292802116643</v>
      </c>
      <c r="AB610" s="1">
        <f t="shared" si="177"/>
        <v>0.16475436261295176</v>
      </c>
      <c r="AC610" s="1">
        <f t="shared" si="177"/>
        <v>0.11394735626595291</v>
      </c>
      <c r="AD610" s="1">
        <f t="shared" si="177"/>
        <v>4.2804131934723488E-2</v>
      </c>
      <c r="AE610" s="1">
        <f t="shared" si="177"/>
        <v>2.7293579417375292E-2</v>
      </c>
      <c r="AF610" s="1">
        <f t="shared" si="177"/>
        <v>1.1324149035421198E-2</v>
      </c>
      <c r="AG610" s="1">
        <f t="shared" si="177"/>
        <v>6.0660081347350733E-3</v>
      </c>
      <c r="AH610" s="1">
        <f t="shared" si="177"/>
        <v>5.0605011139642072E-3</v>
      </c>
    </row>
    <row r="611" spans="1:34" x14ac:dyDescent="0.2">
      <c r="A611">
        <v>6385000</v>
      </c>
      <c r="B611">
        <v>555000</v>
      </c>
      <c r="C611">
        <v>26.704597626609399</v>
      </c>
      <c r="E611">
        <f t="shared" si="172"/>
        <v>155.1704329696866</v>
      </c>
      <c r="F611">
        <f t="shared" si="173"/>
        <v>0</v>
      </c>
      <c r="G611">
        <f t="shared" si="174"/>
        <v>4.1531924526252361E-5</v>
      </c>
      <c r="H611">
        <f t="shared" si="175"/>
        <v>4.8893099013427917E-3</v>
      </c>
      <c r="K611" s="1">
        <f t="shared" si="164"/>
        <v>6.2229999999999999</v>
      </c>
      <c r="L611" s="1">
        <f t="shared" si="176"/>
        <v>5.9939999999999998</v>
      </c>
      <c r="M611" s="1">
        <f t="shared" si="176"/>
        <v>4.8959999999999999</v>
      </c>
      <c r="N611" s="1">
        <f t="shared" si="176"/>
        <v>3.577</v>
      </c>
      <c r="O611" s="1">
        <f t="shared" si="176"/>
        <v>1.8220000000000001</v>
      </c>
      <c r="P611" s="1">
        <f t="shared" si="176"/>
        <v>1.0960000000000001</v>
      </c>
      <c r="Q611" s="1">
        <f t="shared" si="176"/>
        <v>0.50059719291862526</v>
      </c>
      <c r="R611" s="1">
        <f t="shared" si="176"/>
        <v>0.29748440023334644</v>
      </c>
      <c r="S611" s="1">
        <f t="shared" si="176"/>
        <v>0.18040328590875448</v>
      </c>
      <c r="T611" s="1">
        <f t="shared" si="176"/>
        <v>0.1091132058880252</v>
      </c>
      <c r="U611" s="1">
        <f t="shared" si="176"/>
        <v>6.3162774320712198E-2</v>
      </c>
      <c r="X611" s="1">
        <f t="shared" si="165"/>
        <v>0.49102953068018224</v>
      </c>
      <c r="Y611" s="1">
        <f t="shared" si="177"/>
        <v>0.37967091013139259</v>
      </c>
      <c r="Z611" s="1">
        <f t="shared" si="177"/>
        <v>0.2954657340538831</v>
      </c>
      <c r="AA611" s="1">
        <f t="shared" si="177"/>
        <v>0.22457292802116643</v>
      </c>
      <c r="AB611" s="1">
        <f t="shared" si="177"/>
        <v>0.16475436261295176</v>
      </c>
      <c r="AC611" s="1">
        <f t="shared" si="177"/>
        <v>0.11394735626595291</v>
      </c>
      <c r="AD611" s="1">
        <f t="shared" si="177"/>
        <v>3.8759853293540196E-2</v>
      </c>
      <c r="AE611" s="1">
        <f t="shared" si="177"/>
        <v>2.4839365309264706E-2</v>
      </c>
      <c r="AF611" s="1">
        <f t="shared" si="177"/>
        <v>9.6102453026861712E-3</v>
      </c>
      <c r="AG611" s="1">
        <f t="shared" si="177"/>
        <v>5.0858458907306345E-3</v>
      </c>
      <c r="AH611" s="1">
        <f t="shared" si="177"/>
        <v>4.6178528466498123E-3</v>
      </c>
    </row>
    <row r="612" spans="1:34" x14ac:dyDescent="0.2">
      <c r="A612">
        <v>6385000</v>
      </c>
      <c r="B612">
        <v>565000</v>
      </c>
      <c r="C612">
        <v>27.481609169094</v>
      </c>
      <c r="E612">
        <f t="shared" si="172"/>
        <v>154.36937283023471</v>
      </c>
      <c r="F612">
        <f t="shared" si="173"/>
        <v>0</v>
      </c>
      <c r="G612">
        <f t="shared" si="174"/>
        <v>4.1964081379333604E-5</v>
      </c>
      <c r="H612">
        <f t="shared" si="175"/>
        <v>5.0839275169063452E-3</v>
      </c>
      <c r="K612" s="1">
        <f t="shared" si="164"/>
        <v>6.2229999999999999</v>
      </c>
      <c r="L612" s="1">
        <f t="shared" si="176"/>
        <v>5.9939999999999998</v>
      </c>
      <c r="M612" s="1">
        <f t="shared" si="176"/>
        <v>4.8959999999999999</v>
      </c>
      <c r="N612" s="1">
        <f t="shared" si="176"/>
        <v>3.577</v>
      </c>
      <c r="O612" s="1">
        <f t="shared" si="176"/>
        <v>1.8220000000000001</v>
      </c>
      <c r="P612" s="1">
        <f t="shared" si="176"/>
        <v>1.0960000000000001</v>
      </c>
      <c r="Q612" s="1">
        <f t="shared" si="176"/>
        <v>0.52648721751421212</v>
      </c>
      <c r="R612" s="1">
        <f t="shared" si="176"/>
        <v>0.31901539007559465</v>
      </c>
      <c r="S612" s="1">
        <f t="shared" si="176"/>
        <v>0.19549285006380551</v>
      </c>
      <c r="T612" s="1">
        <f t="shared" si="176"/>
        <v>0.11962617205784187</v>
      </c>
      <c r="U612" s="1">
        <f t="shared" si="176"/>
        <v>6.7248301011096231E-2</v>
      </c>
      <c r="X612" s="1">
        <f t="shared" si="165"/>
        <v>0.49102953068018224</v>
      </c>
      <c r="Y612" s="1">
        <f t="shared" si="177"/>
        <v>0.37967091013139259</v>
      </c>
      <c r="Z612" s="1">
        <f t="shared" si="177"/>
        <v>0.2954657340538831</v>
      </c>
      <c r="AA612" s="1">
        <f t="shared" si="177"/>
        <v>0.22457292802116643</v>
      </c>
      <c r="AB612" s="1">
        <f t="shared" si="177"/>
        <v>0.16475436261295176</v>
      </c>
      <c r="AC612" s="1">
        <f t="shared" si="177"/>
        <v>0.11394735626595291</v>
      </c>
      <c r="AD612" s="1">
        <f t="shared" si="177"/>
        <v>4.0973168539332951E-2</v>
      </c>
      <c r="AE612" s="1">
        <f t="shared" si="177"/>
        <v>2.6169566195634552E-2</v>
      </c>
      <c r="AF612" s="1">
        <f t="shared" si="177"/>
        <v>1.0539182997983211E-2</v>
      </c>
      <c r="AG612" s="1">
        <f t="shared" si="177"/>
        <v>5.6208892953686501E-3</v>
      </c>
      <c r="AH612" s="1">
        <f t="shared" si="177"/>
        <v>4.8601427479033699E-3</v>
      </c>
    </row>
    <row r="613" spans="1:34" x14ac:dyDescent="0.2">
      <c r="A613">
        <v>6385000</v>
      </c>
      <c r="B613">
        <v>575000</v>
      </c>
      <c r="C613">
        <v>26.705494513878499</v>
      </c>
      <c r="E613">
        <f t="shared" si="172"/>
        <v>154.21395289661697</v>
      </c>
      <c r="F613">
        <f t="shared" si="173"/>
        <v>0</v>
      </c>
      <c r="G613">
        <f t="shared" si="174"/>
        <v>4.2048708498331958E-5</v>
      </c>
      <c r="H613">
        <f t="shared" si="175"/>
        <v>4.9503141007736775E-3</v>
      </c>
      <c r="K613" s="1">
        <f t="shared" si="164"/>
        <v>6.2229999999999999</v>
      </c>
      <c r="L613" s="1">
        <f t="shared" si="176"/>
        <v>5.9939999999999998</v>
      </c>
      <c r="M613" s="1">
        <f t="shared" si="176"/>
        <v>4.8959999999999999</v>
      </c>
      <c r="N613" s="1">
        <f t="shared" si="176"/>
        <v>3.577</v>
      </c>
      <c r="O613" s="1">
        <f t="shared" si="176"/>
        <v>1.8220000000000001</v>
      </c>
      <c r="P613" s="1">
        <f t="shared" si="176"/>
        <v>1.0960000000000001</v>
      </c>
      <c r="Q613" s="1">
        <f t="shared" si="176"/>
        <v>0.5006270772024316</v>
      </c>
      <c r="R613" s="1">
        <f t="shared" si="176"/>
        <v>0.2975092529795732</v>
      </c>
      <c r="S613" s="1">
        <f t="shared" si="176"/>
        <v>0.18042070345952049</v>
      </c>
      <c r="T613" s="1">
        <f t="shared" si="176"/>
        <v>0.10912534077277614</v>
      </c>
      <c r="U613" s="1">
        <f t="shared" si="176"/>
        <v>6.3167490153973146E-2</v>
      </c>
      <c r="X613" s="1">
        <f t="shared" si="165"/>
        <v>0.49102953068018224</v>
      </c>
      <c r="Y613" s="1">
        <f t="shared" si="177"/>
        <v>0.37967091013139259</v>
      </c>
      <c r="Z613" s="1">
        <f t="shared" si="177"/>
        <v>0.2954657340538831</v>
      </c>
      <c r="AA613" s="1">
        <f t="shared" si="177"/>
        <v>0.22457292802116643</v>
      </c>
      <c r="AB613" s="1">
        <f t="shared" si="177"/>
        <v>0.16475436261295176</v>
      </c>
      <c r="AC613" s="1">
        <f t="shared" si="177"/>
        <v>0.11394735626595291</v>
      </c>
      <c r="AD613" s="1">
        <f t="shared" si="177"/>
        <v>3.8761009262178736E-2</v>
      </c>
      <c r="AE613" s="1">
        <f t="shared" si="177"/>
        <v>2.4840021961408599E-2</v>
      </c>
      <c r="AF613" s="1">
        <f t="shared" si="177"/>
        <v>9.6106635205680437E-3</v>
      </c>
      <c r="AG613" s="1">
        <f t="shared" si="177"/>
        <v>5.0860958954013673E-3</v>
      </c>
      <c r="AH613" s="1">
        <f t="shared" si="177"/>
        <v>4.6179805966094362E-3</v>
      </c>
    </row>
    <row r="614" spans="1:34" x14ac:dyDescent="0.2">
      <c r="A614">
        <v>6385000</v>
      </c>
      <c r="B614">
        <v>585000</v>
      </c>
      <c r="C614">
        <v>26.947674263355299</v>
      </c>
      <c r="E614">
        <f t="shared" si="172"/>
        <v>154.70611903864696</v>
      </c>
      <c r="F614">
        <f t="shared" si="173"/>
        <v>0</v>
      </c>
      <c r="G614">
        <f t="shared" si="174"/>
        <v>4.1781595182153025E-5</v>
      </c>
      <c r="H614">
        <f t="shared" si="175"/>
        <v>4.9634742882644538E-3</v>
      </c>
      <c r="K614" s="1">
        <f t="shared" si="164"/>
        <v>6.2229999999999999</v>
      </c>
      <c r="L614" s="1">
        <f t="shared" si="176"/>
        <v>5.9939999999999998</v>
      </c>
      <c r="M614" s="1">
        <f t="shared" si="176"/>
        <v>4.8959999999999999</v>
      </c>
      <c r="N614" s="1">
        <f t="shared" si="176"/>
        <v>3.577</v>
      </c>
      <c r="O614" s="1">
        <f t="shared" si="176"/>
        <v>1.8220000000000001</v>
      </c>
      <c r="P614" s="1">
        <f t="shared" si="176"/>
        <v>1.0960000000000001</v>
      </c>
      <c r="Q614" s="1">
        <f t="shared" si="176"/>
        <v>0.50869650645499864</v>
      </c>
      <c r="R614" s="1">
        <f t="shared" si="176"/>
        <v>0.30422005383757533</v>
      </c>
      <c r="S614" s="1">
        <f t="shared" si="176"/>
        <v>0.1851238341943599</v>
      </c>
      <c r="T614" s="1">
        <f t="shared" si="176"/>
        <v>0.11240203278319721</v>
      </c>
      <c r="U614" s="1">
        <f t="shared" si="176"/>
        <v>6.444087127672217E-2</v>
      </c>
      <c r="X614" s="1">
        <f t="shared" si="165"/>
        <v>0.49102953068018224</v>
      </c>
      <c r="Y614" s="1">
        <f t="shared" si="177"/>
        <v>0.37967091013139259</v>
      </c>
      <c r="Z614" s="1">
        <f t="shared" si="177"/>
        <v>0.2954657340538831</v>
      </c>
      <c r="AA614" s="1">
        <f t="shared" si="177"/>
        <v>0.22457292802116643</v>
      </c>
      <c r="AB614" s="1">
        <f t="shared" si="177"/>
        <v>0.16475436261295176</v>
      </c>
      <c r="AC614" s="1">
        <f t="shared" si="177"/>
        <v>0.11394735626595291</v>
      </c>
      <c r="AD614" s="1">
        <f t="shared" si="177"/>
        <v>3.9195172094821873E-2</v>
      </c>
      <c r="AE614" s="1">
        <f t="shared" si="177"/>
        <v>2.5093825649813547E-2</v>
      </c>
      <c r="AF614" s="1">
        <f t="shared" si="177"/>
        <v>9.7817574449264328E-3</v>
      </c>
      <c r="AG614" s="1">
        <f t="shared" si="177"/>
        <v>5.1864430313923234E-3</v>
      </c>
      <c r="AH614" s="1">
        <f t="shared" si="177"/>
        <v>4.665696820432488E-3</v>
      </c>
    </row>
    <row r="615" spans="1:34" x14ac:dyDescent="0.2">
      <c r="A615">
        <v>6395000</v>
      </c>
      <c r="B615">
        <v>585000</v>
      </c>
      <c r="C615">
        <v>26.939285687037898</v>
      </c>
      <c r="E615">
        <f t="shared" si="172"/>
        <v>164.6749017549426</v>
      </c>
      <c r="F615">
        <f t="shared" si="173"/>
        <v>0</v>
      </c>
      <c r="G615">
        <f t="shared" si="174"/>
        <v>3.6876116129130316E-5</v>
      </c>
      <c r="H615">
        <f t="shared" si="175"/>
        <v>4.3793607371308821E-3</v>
      </c>
      <c r="K615" s="1">
        <f t="shared" si="164"/>
        <v>6.2229999999999999</v>
      </c>
      <c r="L615" s="1">
        <f t="shared" si="176"/>
        <v>5.9939999999999998</v>
      </c>
      <c r="M615" s="1">
        <f t="shared" si="176"/>
        <v>4.8959999999999999</v>
      </c>
      <c r="N615" s="1">
        <f t="shared" si="176"/>
        <v>3.577</v>
      </c>
      <c r="O615" s="1">
        <f t="shared" si="176"/>
        <v>1.8220000000000001</v>
      </c>
      <c r="P615" s="1">
        <f t="shared" si="176"/>
        <v>1.0960000000000001</v>
      </c>
      <c r="Q615" s="1">
        <f t="shared" si="176"/>
        <v>0.50841699909210281</v>
      </c>
      <c r="R615" s="1">
        <f t="shared" si="176"/>
        <v>0.30398760638782008</v>
      </c>
      <c r="S615" s="1">
        <f t="shared" si="176"/>
        <v>0.18496092804227598</v>
      </c>
      <c r="T615" s="1">
        <f t="shared" si="176"/>
        <v>0.11228853534562278</v>
      </c>
      <c r="U615" s="1">
        <f t="shared" si="176"/>
        <v>6.4396764142445259E-2</v>
      </c>
      <c r="X615" s="1">
        <f t="shared" si="165"/>
        <v>0.49102953068018224</v>
      </c>
      <c r="Y615" s="1">
        <f t="shared" si="177"/>
        <v>0.37967091013139259</v>
      </c>
      <c r="Z615" s="1">
        <f t="shared" si="177"/>
        <v>0.2954657340538831</v>
      </c>
      <c r="AA615" s="1">
        <f t="shared" si="177"/>
        <v>0.22457292802116643</v>
      </c>
      <c r="AB615" s="1">
        <f t="shared" si="177"/>
        <v>0.16475436261295176</v>
      </c>
      <c r="AC615" s="1">
        <f t="shared" si="177"/>
        <v>0.11394735626595291</v>
      </c>
      <c r="AD615" s="1">
        <f t="shared" si="177"/>
        <v>3.9176111838821026E-2</v>
      </c>
      <c r="AE615" s="1">
        <f t="shared" si="177"/>
        <v>2.5082510957866764E-2</v>
      </c>
      <c r="AF615" s="1">
        <f t="shared" si="177"/>
        <v>9.7739260144830645E-3</v>
      </c>
      <c r="AG615" s="1">
        <f t="shared" si="177"/>
        <v>5.1818935675151563E-3</v>
      </c>
      <c r="AH615" s="1">
        <f t="shared" si="177"/>
        <v>4.6636079305114337E-3</v>
      </c>
    </row>
    <row r="616" spans="1:34" x14ac:dyDescent="0.2">
      <c r="A616">
        <v>6395000</v>
      </c>
      <c r="B616">
        <v>595000</v>
      </c>
      <c r="C616">
        <v>26.634090878746701</v>
      </c>
      <c r="E616">
        <f t="shared" si="172"/>
        <v>165.74034894376206</v>
      </c>
      <c r="F616">
        <f t="shared" si="173"/>
        <v>0</v>
      </c>
      <c r="G616">
        <f t="shared" si="174"/>
        <v>3.6403530306789431E-5</v>
      </c>
      <c r="H616">
        <f t="shared" si="175"/>
        <v>4.2742591499922346E-3</v>
      </c>
      <c r="K616" s="1">
        <f t="shared" si="164"/>
        <v>6.2229999999999999</v>
      </c>
      <c r="L616" s="1">
        <f t="shared" si="176"/>
        <v>5.9939999999999998</v>
      </c>
      <c r="M616" s="1">
        <f t="shared" si="176"/>
        <v>4.8959999999999999</v>
      </c>
      <c r="N616" s="1">
        <f t="shared" si="176"/>
        <v>3.577</v>
      </c>
      <c r="O616" s="1">
        <f t="shared" si="176"/>
        <v>1.8220000000000001</v>
      </c>
      <c r="P616" s="1">
        <f t="shared" si="176"/>
        <v>1.0960000000000001</v>
      </c>
      <c r="Q616" s="1">
        <f t="shared" si="176"/>
        <v>0.4982479080798401</v>
      </c>
      <c r="R616" s="1">
        <f t="shared" si="176"/>
        <v>0.29553065825007108</v>
      </c>
      <c r="S616" s="1">
        <f t="shared" si="176"/>
        <v>0.17903404486526092</v>
      </c>
      <c r="T616" s="1">
        <f t="shared" si="176"/>
        <v>0.1081592495894429</v>
      </c>
      <c r="U616" s="1">
        <f t="shared" si="176"/>
        <v>6.2792049840450156E-2</v>
      </c>
      <c r="X616" s="1">
        <f t="shared" si="165"/>
        <v>0.49102953068018224</v>
      </c>
      <c r="Y616" s="1">
        <f t="shared" si="177"/>
        <v>0.37967091013139259</v>
      </c>
      <c r="Z616" s="1">
        <f t="shared" si="177"/>
        <v>0.2954657340538831</v>
      </c>
      <c r="AA616" s="1">
        <f t="shared" si="177"/>
        <v>0.22457292802116643</v>
      </c>
      <c r="AB616" s="1">
        <f t="shared" si="177"/>
        <v>0.16475436261295176</v>
      </c>
      <c r="AC616" s="1">
        <f t="shared" si="177"/>
        <v>0.11394735626595291</v>
      </c>
      <c r="AD616" s="1">
        <f t="shared" si="177"/>
        <v>3.8679539208162472E-2</v>
      </c>
      <c r="AE616" s="1">
        <f t="shared" si="177"/>
        <v>2.4794355601329882E-2</v>
      </c>
      <c r="AF616" s="1">
        <f t="shared" si="177"/>
        <v>9.5824321256208107E-3</v>
      </c>
      <c r="AG616" s="1">
        <f t="shared" si="177"/>
        <v>5.0690576058525097E-3</v>
      </c>
      <c r="AH616" s="1">
        <f t="shared" si="177"/>
        <v>4.6089531689081356E-3</v>
      </c>
    </row>
    <row r="618" spans="1:34" x14ac:dyDescent="0.2">
      <c r="D618" s="91" t="s">
        <v>149</v>
      </c>
      <c r="F618">
        <f>SUM(F8:F616)</f>
        <v>0</v>
      </c>
      <c r="G618">
        <f>SUM(G8:G616)</f>
        <v>0.22684046532368096</v>
      </c>
      <c r="J618" t="s">
        <v>252</v>
      </c>
      <c r="K618" s="1">
        <f>AVERAGE(K8:K616)</f>
        <v>6.2229999999999634</v>
      </c>
      <c r="L618" s="1">
        <f t="shared" ref="L618:U618" si="178">AVERAGE(L8:L616)</f>
        <v>5.9940000000000442</v>
      </c>
      <c r="M618" s="1">
        <f t="shared" si="178"/>
        <v>4.8960000000000372</v>
      </c>
      <c r="N618" s="1">
        <f t="shared" si="178"/>
        <v>3.5770000000000119</v>
      </c>
      <c r="O618" s="1">
        <f t="shared" si="178"/>
        <v>1.8219999999999938</v>
      </c>
      <c r="P618" s="1">
        <f t="shared" si="178"/>
        <v>1.0960000000000034</v>
      </c>
      <c r="Q618" s="1">
        <f t="shared" si="178"/>
        <v>0.48225812126622974</v>
      </c>
      <c r="R618" s="1">
        <f t="shared" si="178"/>
        <v>0.28223302942038475</v>
      </c>
      <c r="S618" s="1">
        <f t="shared" si="178"/>
        <v>0.16971466731663182</v>
      </c>
      <c r="T618" s="1">
        <f t="shared" si="178"/>
        <v>0.10166639798115497</v>
      </c>
      <c r="U618" s="1">
        <f t="shared" si="178"/>
        <v>6.0268811573164258E-2</v>
      </c>
      <c r="X618" s="1">
        <f t="shared" ref="X618:AH618" si="179">AVERAGE(X8:X616)</f>
        <v>0.49102953068018035</v>
      </c>
      <c r="Y618" s="1">
        <f t="shared" si="179"/>
        <v>0.37967091013138837</v>
      </c>
      <c r="Z618" s="1">
        <f t="shared" si="179"/>
        <v>0.29546573405388377</v>
      </c>
      <c r="AA618" s="1">
        <f t="shared" si="179"/>
        <v>0.22457292802116374</v>
      </c>
      <c r="AB618" s="1">
        <f t="shared" si="179"/>
        <v>0.16475436261295301</v>
      </c>
      <c r="AC618" s="1">
        <f t="shared" si="179"/>
        <v>0.11394735626595318</v>
      </c>
      <c r="AD618" s="1">
        <f t="shared" si="179"/>
        <v>4.1461193059108406E-2</v>
      </c>
      <c r="AE618" s="1">
        <f t="shared" si="179"/>
        <v>2.6569411610368618E-2</v>
      </c>
      <c r="AF618" s="1">
        <f t="shared" si="179"/>
        <v>1.0912914676205018E-2</v>
      </c>
      <c r="AG618" s="1">
        <f t="shared" si="179"/>
        <v>5.8117569198677041E-3</v>
      </c>
      <c r="AH618" s="1">
        <f t="shared" si="179"/>
        <v>4.9103642919347251E-3</v>
      </c>
    </row>
    <row r="619" spans="1:34" x14ac:dyDescent="0.2">
      <c r="J619" t="s">
        <v>131</v>
      </c>
      <c r="K619" s="1">
        <f>MIN(K8:K616)</f>
        <v>6.2229999999999999</v>
      </c>
      <c r="L619" s="1">
        <f t="shared" ref="L619:U619" si="180">MIN(L8:L616)</f>
        <v>5.9939999999999998</v>
      </c>
      <c r="M619" s="1">
        <f t="shared" si="180"/>
        <v>4.8959999999999999</v>
      </c>
      <c r="N619" s="1">
        <f t="shared" si="180"/>
        <v>3.577</v>
      </c>
      <c r="O619" s="1">
        <f t="shared" si="180"/>
        <v>1.8220000000000001</v>
      </c>
      <c r="P619" s="1">
        <f t="shared" si="180"/>
        <v>1.0960000000000001</v>
      </c>
      <c r="Q619" s="1">
        <f t="shared" si="180"/>
        <v>0.41036376699846877</v>
      </c>
      <c r="R619" s="1">
        <f t="shared" si="180"/>
        <v>0.22244333684056317</v>
      </c>
      <c r="S619" s="1">
        <f t="shared" si="180"/>
        <v>0.12781225555553005</v>
      </c>
      <c r="T619" s="1">
        <f t="shared" si="180"/>
        <v>7.2472802145536697E-2</v>
      </c>
      <c r="U619" s="1">
        <f t="shared" si="180"/>
        <v>4.8923658069566264E-2</v>
      </c>
      <c r="X619" s="1">
        <f t="shared" ref="X619:AH619" si="181">MIN(X8:X616)</f>
        <v>0.49102953068018224</v>
      </c>
      <c r="Y619" s="1">
        <f t="shared" si="181"/>
        <v>0.37967091013139259</v>
      </c>
      <c r="Z619" s="1">
        <f t="shared" si="181"/>
        <v>0.2954657340538831</v>
      </c>
      <c r="AA619" s="1">
        <f t="shared" si="181"/>
        <v>0.22457292802116643</v>
      </c>
      <c r="AB619" s="1">
        <f t="shared" si="181"/>
        <v>0.16475436261295176</v>
      </c>
      <c r="AC619" s="1">
        <f t="shared" si="181"/>
        <v>0.11394735626595291</v>
      </c>
      <c r="AD619" s="1">
        <f t="shared" si="181"/>
        <v>3.8563761133118449E-2</v>
      </c>
      <c r="AE619" s="1">
        <f t="shared" si="181"/>
        <v>2.4738076554663296E-2</v>
      </c>
      <c r="AF619" s="1">
        <f t="shared" si="181"/>
        <v>9.5567111467280558E-3</v>
      </c>
      <c r="AG619" s="1">
        <f t="shared" si="181"/>
        <v>5.0520907952378525E-3</v>
      </c>
      <c r="AH619" s="1">
        <f t="shared" si="181"/>
        <v>4.595697956726672E-3</v>
      </c>
    </row>
    <row r="620" spans="1:34" x14ac:dyDescent="0.2">
      <c r="J620" t="s">
        <v>132</v>
      </c>
      <c r="K620" s="1">
        <f>MAX(K8:K616)</f>
        <v>6.2229999999999999</v>
      </c>
      <c r="L620" s="1">
        <f t="shared" ref="L620:U620" si="182">MAX(L8:L616)</f>
        <v>5.9939999999999998</v>
      </c>
      <c r="M620" s="1">
        <f t="shared" si="182"/>
        <v>4.8959999999999999</v>
      </c>
      <c r="N620" s="1">
        <f t="shared" si="182"/>
        <v>3.577</v>
      </c>
      <c r="O620" s="1">
        <f t="shared" si="182"/>
        <v>1.8220000000000001</v>
      </c>
      <c r="P620" s="1">
        <f t="shared" si="182"/>
        <v>1.0960000000000001</v>
      </c>
      <c r="Q620" s="1">
        <f t="shared" si="182"/>
        <v>0.60830406267104586</v>
      </c>
      <c r="R620" s="1">
        <f t="shared" si="182"/>
        <v>0.38705695007847163</v>
      </c>
      <c r="S620" s="1">
        <f t="shared" si="182"/>
        <v>0.24317841827946302</v>
      </c>
      <c r="T620" s="1">
        <f t="shared" si="182"/>
        <v>0.15284891860561972</v>
      </c>
      <c r="U620" s="1">
        <f t="shared" si="182"/>
        <v>8.0159254547549755E-2</v>
      </c>
      <c r="X620" s="1">
        <f t="shared" ref="X620:AH620" si="183">MAX(X8:X616)</f>
        <v>0.49102953068018224</v>
      </c>
      <c r="Y620" s="1">
        <f t="shared" si="183"/>
        <v>0.37967091013139259</v>
      </c>
      <c r="Z620" s="1">
        <f t="shared" si="183"/>
        <v>0.2954657340538831</v>
      </c>
      <c r="AA620" s="1">
        <f t="shared" si="183"/>
        <v>0.22457292802116643</v>
      </c>
      <c r="AB620" s="1">
        <f t="shared" si="183"/>
        <v>0.16475436261295176</v>
      </c>
      <c r="AC620" s="1">
        <f t="shared" si="183"/>
        <v>0.11394735626595291</v>
      </c>
      <c r="AD620" s="1">
        <f t="shared" si="183"/>
        <v>5.9476236022973993E-2</v>
      </c>
      <c r="AE620" s="1">
        <f t="shared" si="183"/>
        <v>3.7687638909087842E-2</v>
      </c>
      <c r="AF620" s="1">
        <f t="shared" si="183"/>
        <v>1.8025654152950175E-2</v>
      </c>
      <c r="AG620" s="1">
        <f t="shared" si="183"/>
        <v>9.8030327897208353E-3</v>
      </c>
      <c r="AH620" s="1">
        <f t="shared" si="183"/>
        <v>6.9028772813473187E-3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H620"/>
  <sheetViews>
    <sheetView topLeftCell="J1" workbookViewId="0">
      <selection activeCell="H8" sqref="H8"/>
    </sheetView>
  </sheetViews>
  <sheetFormatPr defaultRowHeight="12.75" x14ac:dyDescent="0.2"/>
  <cols>
    <col min="3" max="3" width="11.28515625" customWidth="1"/>
    <col min="7" max="7" width="10.140625" customWidth="1"/>
    <col min="8" max="8" width="9.28515625" customWidth="1"/>
    <col min="22" max="22" width="4.7109375" customWidth="1"/>
  </cols>
  <sheetData>
    <row r="1" spans="1:34" x14ac:dyDescent="0.2">
      <c r="D1" s="91" t="s">
        <v>144</v>
      </c>
      <c r="E1">
        <f>Beregn!B3</f>
        <v>6230808</v>
      </c>
      <c r="J1" s="91" t="s">
        <v>23</v>
      </c>
      <c r="W1" s="91" t="s">
        <v>253</v>
      </c>
    </row>
    <row r="2" spans="1:34" x14ac:dyDescent="0.2">
      <c r="D2" s="91" t="s">
        <v>145</v>
      </c>
      <c r="E2">
        <f>Beregn!B4</f>
        <v>572398</v>
      </c>
      <c r="J2" t="s">
        <v>0</v>
      </c>
      <c r="K2" s="1">
        <v>-0.83220000000000005</v>
      </c>
      <c r="L2" s="1">
        <v>-0.37459999999999999</v>
      </c>
      <c r="M2" s="1">
        <v>0.27929999999999999</v>
      </c>
      <c r="N2" s="1">
        <v>0.4209</v>
      </c>
      <c r="O2" s="1">
        <v>1.0660000000000001</v>
      </c>
      <c r="P2" s="1">
        <v>1.6950000000000001</v>
      </c>
      <c r="Q2" s="1">
        <v>1.2</v>
      </c>
      <c r="R2" s="1">
        <v>0.18429999999999999</v>
      </c>
      <c r="S2" s="1">
        <v>-0.92510000000000003</v>
      </c>
      <c r="T2" s="1">
        <v>-3.0720000000000001</v>
      </c>
      <c r="U2" s="1">
        <v>-5.1680000000000001</v>
      </c>
      <c r="W2" t="s">
        <v>2</v>
      </c>
      <c r="X2" s="1">
        <v>1.353</v>
      </c>
      <c r="Y2" s="1">
        <v>1.427</v>
      </c>
      <c r="Z2" s="1">
        <v>1.4379999999999999</v>
      </c>
      <c r="AA2" s="1">
        <v>1.84</v>
      </c>
      <c r="AB2" s="1">
        <v>1.587</v>
      </c>
      <c r="AC2" s="1">
        <v>1.6439999999999999</v>
      </c>
      <c r="AD2" s="1">
        <v>1.3939999999999999</v>
      </c>
      <c r="AE2" s="1">
        <v>1.3560000000000001</v>
      </c>
      <c r="AF2" s="1">
        <v>1.3009999999999999</v>
      </c>
      <c r="AG2" s="1">
        <v>1.2809999999999999</v>
      </c>
      <c r="AH2" s="1">
        <v>1.111</v>
      </c>
    </row>
    <row r="3" spans="1:34" x14ac:dyDescent="0.2">
      <c r="D3" s="91"/>
      <c r="J3" t="s">
        <v>1</v>
      </c>
      <c r="K3" s="1">
        <v>7.2909999999999997E-3</v>
      </c>
      <c r="L3" s="1">
        <v>6.6309999999999997E-3</v>
      </c>
      <c r="M3" s="1">
        <v>5.4900000000000001E-3</v>
      </c>
      <c r="N3" s="1">
        <v>5.875E-3</v>
      </c>
      <c r="O3" s="1">
        <v>4.339E-3</v>
      </c>
      <c r="P3" s="1">
        <v>3.258E-3</v>
      </c>
      <c r="Q3" s="1">
        <v>3.3519999999999999E-3</v>
      </c>
      <c r="R3" s="1">
        <v>4.3620000000000004E-3</v>
      </c>
      <c r="S3" s="1">
        <v>5.5240000000000003E-3</v>
      </c>
      <c r="T3" s="1">
        <v>8.8509999999999995E-3</v>
      </c>
      <c r="U3" s="1">
        <v>1.239E-2</v>
      </c>
      <c r="W3" t="s">
        <v>3</v>
      </c>
      <c r="X3" s="1">
        <v>-1.8829999999999999E-3</v>
      </c>
      <c r="Y3" s="1">
        <v>-1.9840000000000001E-3</v>
      </c>
      <c r="Z3" s="1">
        <v>-2E-3</v>
      </c>
      <c r="AA3" s="1">
        <v>-2.5630000000000002E-3</v>
      </c>
      <c r="AB3" s="1">
        <v>-2.2060000000000001E-3</v>
      </c>
      <c r="AC3" s="1">
        <v>-2.2829999999999999E-3</v>
      </c>
      <c r="AD3" s="1">
        <v>-1.9300000000000001E-3</v>
      </c>
      <c r="AE3" s="1">
        <v>-1.8730000000000001E-3</v>
      </c>
      <c r="AF3" s="1">
        <v>-1.7949999999999999E-3</v>
      </c>
      <c r="AG3" s="1">
        <v>-1.761E-3</v>
      </c>
      <c r="AH3" s="1">
        <v>-1.5200000000000001E-3</v>
      </c>
    </row>
    <row r="4" spans="1:34" x14ac:dyDescent="0.2">
      <c r="D4" s="91" t="s">
        <v>143</v>
      </c>
      <c r="H4">
        <f>SUM(H8:H616)</f>
        <v>694.82504805411349</v>
      </c>
      <c r="W4" t="s">
        <v>4</v>
      </c>
      <c r="X4" s="1">
        <v>2.694E-6</v>
      </c>
      <c r="Y4" s="1">
        <v>2.8389999999999998E-6</v>
      </c>
      <c r="Z4" s="1">
        <v>2.8600000000000001E-6</v>
      </c>
      <c r="AA4" s="1">
        <v>3.6660000000000001E-6</v>
      </c>
      <c r="AB4" s="1">
        <v>3.1489999999999998E-6</v>
      </c>
      <c r="AC4" s="1">
        <v>3.2540000000000001E-6</v>
      </c>
      <c r="AD4" s="1">
        <v>2.7460000000000001E-6</v>
      </c>
      <c r="AE4" s="1">
        <v>2.6620000000000001E-6</v>
      </c>
      <c r="AF4" s="1">
        <v>2.553E-6</v>
      </c>
      <c r="AG4" s="1">
        <v>2.5009999999999999E-6</v>
      </c>
      <c r="AH4" s="1">
        <v>2.154E-6</v>
      </c>
    </row>
    <row r="5" spans="1:34" x14ac:dyDescent="0.2">
      <c r="W5" t="s">
        <v>5</v>
      </c>
      <c r="X5" s="1">
        <v>0.35709999999999997</v>
      </c>
      <c r="Y5" s="1">
        <v>0.39290000000000003</v>
      </c>
      <c r="Z5" s="1">
        <v>0.39739999999999998</v>
      </c>
      <c r="AA5" s="1">
        <v>0.52359999999999995</v>
      </c>
      <c r="AB5" s="1">
        <v>0.41870000000000002</v>
      </c>
      <c r="AC5" s="1">
        <v>0.4128</v>
      </c>
      <c r="AD5" s="1">
        <v>0.31069999999999998</v>
      </c>
      <c r="AE5" s="1">
        <v>0.311</v>
      </c>
      <c r="AF5" s="1">
        <v>0.313</v>
      </c>
      <c r="AG5" s="1">
        <v>0.28889999999999999</v>
      </c>
      <c r="AH5" s="1">
        <v>0.2094</v>
      </c>
    </row>
    <row r="7" spans="1:34" x14ac:dyDescent="0.2">
      <c r="A7" t="s">
        <v>144</v>
      </c>
      <c r="B7" t="s">
        <v>145</v>
      </c>
      <c r="C7" t="s">
        <v>250</v>
      </c>
      <c r="E7" s="91" t="s">
        <v>243</v>
      </c>
      <c r="F7" s="91" t="s">
        <v>244</v>
      </c>
      <c r="G7" s="91" t="s">
        <v>147</v>
      </c>
      <c r="H7" s="91" t="s">
        <v>151</v>
      </c>
      <c r="K7">
        <v>1</v>
      </c>
      <c r="L7">
        <v>2</v>
      </c>
      <c r="M7">
        <v>5</v>
      </c>
      <c r="N7">
        <v>10</v>
      </c>
      <c r="O7">
        <v>30</v>
      </c>
      <c r="P7">
        <v>60</v>
      </c>
      <c r="Q7">
        <v>180</v>
      </c>
      <c r="R7">
        <v>360</v>
      </c>
      <c r="S7">
        <v>720</v>
      </c>
      <c r="T7">
        <v>1440</v>
      </c>
      <c r="U7">
        <v>2880</v>
      </c>
      <c r="X7">
        <v>1</v>
      </c>
      <c r="Y7">
        <v>2</v>
      </c>
      <c r="Z7">
        <v>5</v>
      </c>
      <c r="AA7">
        <v>10</v>
      </c>
      <c r="AB7">
        <v>30</v>
      </c>
      <c r="AC7">
        <v>60</v>
      </c>
      <c r="AD7">
        <v>180</v>
      </c>
      <c r="AE7">
        <v>360</v>
      </c>
      <c r="AF7">
        <v>720</v>
      </c>
      <c r="AG7">
        <v>1440</v>
      </c>
      <c r="AH7">
        <v>2880</v>
      </c>
    </row>
    <row r="8" spans="1:34" x14ac:dyDescent="0.2">
      <c r="A8">
        <v>6055000</v>
      </c>
      <c r="B8">
        <v>655000</v>
      </c>
      <c r="C8">
        <v>592.90052893591201</v>
      </c>
      <c r="E8">
        <f t="shared" ref="E8:E71" si="0">(SQRT(($A8-E$1)^2+($B8-E$2)^2)/1000)</f>
        <v>194.24608945355888</v>
      </c>
      <c r="F8">
        <f>IF(E8=0,1,0)</f>
        <v>0</v>
      </c>
      <c r="G8">
        <f>IF($F$618=0,1/E8^2,F8)</f>
        <v>2.6503024085105384E-5</v>
      </c>
      <c r="H8">
        <f>G8/$G$618*C8</f>
        <v>6.9271842552598453E-2</v>
      </c>
      <c r="K8" s="1">
        <f t="shared" ref="K8:K45" si="1">K$2+K$3*$C8</f>
        <v>3.4906377564717337</v>
      </c>
      <c r="L8" s="1">
        <f t="shared" ref="L8:U23" si="2">L$2+L$3*$C8</f>
        <v>3.5569234073740321</v>
      </c>
      <c r="M8" s="1">
        <f t="shared" si="2"/>
        <v>3.5343239038581569</v>
      </c>
      <c r="N8" s="1">
        <f t="shared" si="2"/>
        <v>3.9041906074984829</v>
      </c>
      <c r="O8" s="1">
        <f t="shared" si="2"/>
        <v>3.6385953950529224</v>
      </c>
      <c r="P8" s="1">
        <f t="shared" si="2"/>
        <v>3.6266699232732016</v>
      </c>
      <c r="Q8" s="1">
        <f t="shared" si="2"/>
        <v>3.187402572993177</v>
      </c>
      <c r="R8" s="1">
        <f t="shared" si="2"/>
        <v>2.7705321072184481</v>
      </c>
      <c r="S8" s="1">
        <f t="shared" si="2"/>
        <v>2.3500825218419781</v>
      </c>
      <c r="T8" s="1">
        <f t="shared" si="2"/>
        <v>2.1757625816117567</v>
      </c>
      <c r="U8" s="1">
        <f t="shared" si="2"/>
        <v>2.1780375535159493</v>
      </c>
      <c r="X8" s="1">
        <f t="shared" ref="X8:X45" si="3">SQRT(X$2+2*X$3*$C8+X$4*$C8^2+X$5)</f>
        <v>0.65135337742103394</v>
      </c>
      <c r="Y8" s="1">
        <f t="shared" ref="Y8:AH23" si="4">SQRT(Y$2+2*Y$3*$C8+Y$4*$C8^2+Y$5)</f>
        <v>0.68210506216311273</v>
      </c>
      <c r="Z8" s="1">
        <f t="shared" si="4"/>
        <v>0.68496470761934636</v>
      </c>
      <c r="AA8" s="1">
        <f t="shared" si="4"/>
        <v>0.78301000702129087</v>
      </c>
      <c r="AB8" s="1">
        <f t="shared" si="4"/>
        <v>0.70483622389663592</v>
      </c>
      <c r="AC8" s="1">
        <f t="shared" si="4"/>
        <v>0.70249425618153594</v>
      </c>
      <c r="AD8" s="1">
        <f t="shared" si="4"/>
        <v>0.61758253415463504</v>
      </c>
      <c r="AE8" s="1">
        <f t="shared" si="4"/>
        <v>0.6178755859116839</v>
      </c>
      <c r="AF8" s="1">
        <f t="shared" si="4"/>
        <v>0.61882617844072185</v>
      </c>
      <c r="AG8" s="1">
        <f t="shared" si="4"/>
        <v>0.60073576650316129</v>
      </c>
      <c r="AH8" s="1">
        <f t="shared" si="4"/>
        <v>0.52457625393313267</v>
      </c>
    </row>
    <row r="9" spans="1:34" x14ac:dyDescent="0.2">
      <c r="A9">
        <v>6055000</v>
      </c>
      <c r="B9">
        <v>665000</v>
      </c>
      <c r="C9">
        <v>592.83688861232702</v>
      </c>
      <c r="E9">
        <f t="shared" si="0"/>
        <v>198.70476407977742</v>
      </c>
      <c r="F9">
        <f t="shared" ref="F9:F72" si="5">IF(E9=0,1,0)</f>
        <v>0</v>
      </c>
      <c r="G9">
        <f t="shared" ref="G9:G72" si="6">IF($F$618=0,1/E9^2,F9)</f>
        <v>2.5326981931005826E-5</v>
      </c>
      <c r="H9">
        <f t="shared" ref="H9:H72" si="7">G9/$G$618*C9</f>
        <v>6.6190876237594537E-2</v>
      </c>
      <c r="K9" s="1">
        <f t="shared" si="1"/>
        <v>3.4901737548724761</v>
      </c>
      <c r="L9" s="1">
        <f t="shared" si="2"/>
        <v>3.5565014083883404</v>
      </c>
      <c r="M9" s="1">
        <f t="shared" si="2"/>
        <v>3.5339745184816755</v>
      </c>
      <c r="N9" s="1">
        <f t="shared" si="2"/>
        <v>3.9038167205974212</v>
      </c>
      <c r="O9" s="1">
        <f t="shared" si="2"/>
        <v>3.6383192596888874</v>
      </c>
      <c r="P9" s="1">
        <f t="shared" si="2"/>
        <v>3.6264625830989612</v>
      </c>
      <c r="Q9" s="1">
        <f t="shared" si="2"/>
        <v>3.1871892506285198</v>
      </c>
      <c r="R9" s="1">
        <f t="shared" si="2"/>
        <v>2.7702545081269707</v>
      </c>
      <c r="S9" s="1">
        <f t="shared" si="2"/>
        <v>2.3497309726944944</v>
      </c>
      <c r="T9" s="1">
        <f t="shared" si="2"/>
        <v>2.175199301107706</v>
      </c>
      <c r="U9" s="1">
        <f t="shared" si="2"/>
        <v>2.1772490499067318</v>
      </c>
      <c r="X9" s="1">
        <f t="shared" si="3"/>
        <v>0.65138130198505817</v>
      </c>
      <c r="Y9" s="1">
        <f t="shared" si="4"/>
        <v>0.68213313045804602</v>
      </c>
      <c r="Z9" s="1">
        <f t="shared" si="4"/>
        <v>0.68499298853301394</v>
      </c>
      <c r="AA9" s="1">
        <f t="shared" si="4"/>
        <v>0.78304166710370038</v>
      </c>
      <c r="AB9" s="1">
        <f t="shared" si="4"/>
        <v>0.70486683695537788</v>
      </c>
      <c r="AC9" s="1">
        <f t="shared" si="4"/>
        <v>0.70252630735484423</v>
      </c>
      <c r="AD9" s="1">
        <f t="shared" si="4"/>
        <v>0.61761365190883466</v>
      </c>
      <c r="AE9" s="1">
        <f t="shared" si="4"/>
        <v>0.61790594745479721</v>
      </c>
      <c r="AF9" s="1">
        <f t="shared" si="4"/>
        <v>0.61885511768513601</v>
      </c>
      <c r="AG9" s="1">
        <f t="shared" si="4"/>
        <v>0.6007652412821044</v>
      </c>
      <c r="AH9" s="1">
        <f t="shared" si="4"/>
        <v>0.52460572852242571</v>
      </c>
    </row>
    <row r="10" spans="1:34" x14ac:dyDescent="0.2">
      <c r="A10">
        <v>6055000</v>
      </c>
      <c r="B10">
        <v>685000</v>
      </c>
      <c r="C10">
        <v>584.881848164286</v>
      </c>
      <c r="E10">
        <f t="shared" si="0"/>
        <v>208.77658697277337</v>
      </c>
      <c r="F10">
        <f t="shared" si="5"/>
        <v>0</v>
      </c>
      <c r="G10">
        <f t="shared" si="6"/>
        <v>2.2942271391138158E-5</v>
      </c>
      <c r="H10">
        <f t="shared" si="7"/>
        <v>5.9153987685523796E-2</v>
      </c>
      <c r="K10" s="1">
        <f t="shared" si="1"/>
        <v>3.432173554965809</v>
      </c>
      <c r="L10" s="1">
        <f t="shared" si="2"/>
        <v>3.5037515351773805</v>
      </c>
      <c r="M10" s="1">
        <f t="shared" si="2"/>
        <v>3.4903013464219304</v>
      </c>
      <c r="N10" s="1">
        <f t="shared" si="2"/>
        <v>3.8570808579651801</v>
      </c>
      <c r="O10" s="1">
        <f t="shared" si="2"/>
        <v>3.6038023391848366</v>
      </c>
      <c r="P10" s="1">
        <f t="shared" si="2"/>
        <v>3.6005450613192438</v>
      </c>
      <c r="Q10" s="1">
        <f t="shared" si="2"/>
        <v>3.1605239550466866</v>
      </c>
      <c r="R10" s="1">
        <f t="shared" si="2"/>
        <v>2.7355546216926157</v>
      </c>
      <c r="S10" s="1">
        <f t="shared" si="2"/>
        <v>2.3057873292595161</v>
      </c>
      <c r="T10" s="1">
        <f t="shared" si="2"/>
        <v>2.1047892381020947</v>
      </c>
      <c r="U10" s="1">
        <f t="shared" si="2"/>
        <v>2.0786860987555036</v>
      </c>
      <c r="X10" s="1">
        <f t="shared" si="3"/>
        <v>0.65499369096046856</v>
      </c>
      <c r="Y10" s="1">
        <f t="shared" si="4"/>
        <v>0.68576467132251895</v>
      </c>
      <c r="Z10" s="1">
        <f t="shared" si="4"/>
        <v>0.68865142677219415</v>
      </c>
      <c r="AA10" s="1">
        <f t="shared" si="4"/>
        <v>0.78713770604000532</v>
      </c>
      <c r="AB10" s="1">
        <f t="shared" si="4"/>
        <v>0.70882476290397844</v>
      </c>
      <c r="AC10" s="1">
        <f t="shared" si="4"/>
        <v>0.70666813385163241</v>
      </c>
      <c r="AD10" s="1">
        <f t="shared" si="4"/>
        <v>0.62163200837698385</v>
      </c>
      <c r="AE10" s="1">
        <f t="shared" si="4"/>
        <v>0.62182601692058304</v>
      </c>
      <c r="AF10" s="1">
        <f t="shared" si="4"/>
        <v>0.62259272804533339</v>
      </c>
      <c r="AG10" s="1">
        <f t="shared" si="4"/>
        <v>0.60457022612916866</v>
      </c>
      <c r="AH10" s="1">
        <f t="shared" si="4"/>
        <v>0.52840713257560323</v>
      </c>
    </row>
    <row r="11" spans="1:34" x14ac:dyDescent="0.2">
      <c r="A11">
        <v>6055000</v>
      </c>
      <c r="B11">
        <v>695000</v>
      </c>
      <c r="C11">
        <v>567.20802115744004</v>
      </c>
      <c r="E11">
        <f t="shared" si="0"/>
        <v>214.33549231986754</v>
      </c>
      <c r="F11">
        <f t="shared" si="5"/>
        <v>0</v>
      </c>
      <c r="G11">
        <f t="shared" si="6"/>
        <v>2.176766345586227E-5</v>
      </c>
      <c r="H11">
        <f t="shared" si="7"/>
        <v>5.4429412743458257E-2</v>
      </c>
      <c r="K11" s="1">
        <f t="shared" si="1"/>
        <v>3.3033136822588949</v>
      </c>
      <c r="L11" s="1">
        <f t="shared" si="2"/>
        <v>3.3865563882949847</v>
      </c>
      <c r="M11" s="1">
        <f t="shared" si="2"/>
        <v>3.3932720361543458</v>
      </c>
      <c r="N11" s="1">
        <f t="shared" si="2"/>
        <v>3.7532471242999601</v>
      </c>
      <c r="O11" s="1">
        <f t="shared" si="2"/>
        <v>3.5271156038021321</v>
      </c>
      <c r="P11" s="1">
        <f t="shared" si="2"/>
        <v>3.5429637329309398</v>
      </c>
      <c r="Q11" s="1">
        <f t="shared" si="2"/>
        <v>3.1012812869197388</v>
      </c>
      <c r="R11" s="1">
        <f t="shared" si="2"/>
        <v>2.6584613882887536</v>
      </c>
      <c r="S11" s="1">
        <f t="shared" si="2"/>
        <v>2.2081571088736989</v>
      </c>
      <c r="T11" s="1">
        <f t="shared" si="2"/>
        <v>1.9483581952645013</v>
      </c>
      <c r="U11" s="1">
        <f t="shared" si="2"/>
        <v>1.859707382140682</v>
      </c>
      <c r="X11" s="1">
        <f t="shared" si="3"/>
        <v>0.66386864566863213</v>
      </c>
      <c r="Y11" s="1">
        <f t="shared" si="4"/>
        <v>0.69469106415843218</v>
      </c>
      <c r="Z11" s="1">
        <f t="shared" si="4"/>
        <v>0.69763976497122715</v>
      </c>
      <c r="AA11" s="1">
        <f t="shared" si="4"/>
        <v>0.79720468569476854</v>
      </c>
      <c r="AB11" s="1">
        <f t="shared" si="4"/>
        <v>0.71853325907707766</v>
      </c>
      <c r="AC11" s="1">
        <f t="shared" si="4"/>
        <v>0.71681317493789265</v>
      </c>
      <c r="AD11" s="1">
        <f t="shared" si="4"/>
        <v>0.63145365748794413</v>
      </c>
      <c r="AE11" s="1">
        <f t="shared" si="4"/>
        <v>0.6314036276967071</v>
      </c>
      <c r="AF11" s="1">
        <f t="shared" si="4"/>
        <v>0.63173330922882365</v>
      </c>
      <c r="AG11" s="1">
        <f t="shared" si="4"/>
        <v>0.6138627066259269</v>
      </c>
      <c r="AH11" s="1">
        <f t="shared" si="4"/>
        <v>0.5376645188767083</v>
      </c>
    </row>
    <row r="12" spans="1:34" x14ac:dyDescent="0.2">
      <c r="A12">
        <v>6065000</v>
      </c>
      <c r="B12">
        <v>605000</v>
      </c>
      <c r="C12">
        <v>579.45878344742096</v>
      </c>
      <c r="E12">
        <f t="shared" si="0"/>
        <v>168.982789857429</v>
      </c>
      <c r="F12">
        <f t="shared" si="5"/>
        <v>0</v>
      </c>
      <c r="G12">
        <f t="shared" si="6"/>
        <v>3.5019911818273526E-5</v>
      </c>
      <c r="H12">
        <f t="shared" si="7"/>
        <v>8.9457564238801163E-2</v>
      </c>
      <c r="K12" s="1">
        <f t="shared" si="1"/>
        <v>3.3926339901151454</v>
      </c>
      <c r="L12" s="1">
        <f t="shared" si="2"/>
        <v>3.4677911930398482</v>
      </c>
      <c r="M12" s="1">
        <f t="shared" si="2"/>
        <v>3.4605287211263414</v>
      </c>
      <c r="N12" s="1">
        <f t="shared" si="2"/>
        <v>3.8252203527535982</v>
      </c>
      <c r="O12" s="1">
        <f t="shared" si="2"/>
        <v>3.5802716613783598</v>
      </c>
      <c r="P12" s="1">
        <f t="shared" si="2"/>
        <v>3.5828767164716977</v>
      </c>
      <c r="Q12" s="1">
        <f t="shared" si="2"/>
        <v>3.1423458421157551</v>
      </c>
      <c r="R12" s="1">
        <f t="shared" si="2"/>
        <v>2.7118992133976505</v>
      </c>
      <c r="S12" s="1">
        <f t="shared" si="2"/>
        <v>2.2758303197635534</v>
      </c>
      <c r="T12" s="1">
        <f t="shared" si="2"/>
        <v>2.0567896922931226</v>
      </c>
      <c r="U12" s="1">
        <f t="shared" si="2"/>
        <v>2.0114943269135459</v>
      </c>
      <c r="X12" s="1">
        <f t="shared" si="3"/>
        <v>0.65759355781174755</v>
      </c>
      <c r="Y12" s="1">
        <f t="shared" si="4"/>
        <v>0.68837898200607217</v>
      </c>
      <c r="Z12" s="1">
        <f t="shared" si="4"/>
        <v>0.69128443054462052</v>
      </c>
      <c r="AA12" s="1">
        <f t="shared" si="4"/>
        <v>0.7900861940404873</v>
      </c>
      <c r="AB12" s="1">
        <f t="shared" si="4"/>
        <v>0.71167084550971638</v>
      </c>
      <c r="AC12" s="1">
        <f t="shared" si="4"/>
        <v>0.70964417159420112</v>
      </c>
      <c r="AD12" s="1">
        <f t="shared" si="4"/>
        <v>0.62451607719945978</v>
      </c>
      <c r="AE12" s="1">
        <f t="shared" si="4"/>
        <v>0.62463889050362598</v>
      </c>
      <c r="AF12" s="1">
        <f t="shared" si="4"/>
        <v>0.62527602963853712</v>
      </c>
      <c r="AG12" s="1">
        <f t="shared" si="4"/>
        <v>0.60729987770936567</v>
      </c>
      <c r="AH12" s="1">
        <f t="shared" si="4"/>
        <v>0.53113013841485457</v>
      </c>
    </row>
    <row r="13" spans="1:34" x14ac:dyDescent="0.2">
      <c r="A13">
        <v>6065000</v>
      </c>
      <c r="B13">
        <v>615000</v>
      </c>
      <c r="C13">
        <v>585.67735220908799</v>
      </c>
      <c r="E13">
        <f t="shared" si="0"/>
        <v>171.19352577711578</v>
      </c>
      <c r="F13">
        <f t="shared" si="5"/>
        <v>0</v>
      </c>
      <c r="G13">
        <f t="shared" si="6"/>
        <v>3.4121280984400895E-5</v>
      </c>
      <c r="H13">
        <f t="shared" si="7"/>
        <v>8.8097427733675113E-2</v>
      </c>
      <c r="K13" s="1">
        <f t="shared" si="1"/>
        <v>3.4379735749564597</v>
      </c>
      <c r="L13" s="1">
        <f t="shared" si="2"/>
        <v>3.5090265224984623</v>
      </c>
      <c r="M13" s="1">
        <f t="shared" si="2"/>
        <v>3.4946686636278934</v>
      </c>
      <c r="N13" s="1">
        <f t="shared" si="2"/>
        <v>3.8617544442283918</v>
      </c>
      <c r="O13" s="1">
        <f t="shared" si="2"/>
        <v>3.6072540312352332</v>
      </c>
      <c r="P13" s="1">
        <f t="shared" si="2"/>
        <v>3.6031368134972088</v>
      </c>
      <c r="Q13" s="1">
        <f t="shared" si="2"/>
        <v>3.1631904846048631</v>
      </c>
      <c r="R13" s="1">
        <f t="shared" si="2"/>
        <v>2.7390246103360418</v>
      </c>
      <c r="S13" s="1">
        <f t="shared" si="2"/>
        <v>2.3101816936030022</v>
      </c>
      <c r="T13" s="1">
        <f t="shared" si="2"/>
        <v>2.1118302444026371</v>
      </c>
      <c r="U13" s="1">
        <f t="shared" si="2"/>
        <v>2.0885423938705996</v>
      </c>
      <c r="X13" s="1">
        <f t="shared" si="3"/>
        <v>0.65462162981372718</v>
      </c>
      <c r="Y13" s="1">
        <f t="shared" si="4"/>
        <v>0.68539058747759929</v>
      </c>
      <c r="Z13" s="1">
        <f t="shared" si="4"/>
        <v>0.68827462492155078</v>
      </c>
      <c r="AA13" s="1">
        <f t="shared" si="4"/>
        <v>0.78671579188505592</v>
      </c>
      <c r="AB13" s="1">
        <f t="shared" si="4"/>
        <v>0.70841730702895334</v>
      </c>
      <c r="AC13" s="1">
        <f t="shared" si="4"/>
        <v>0.7062419235300843</v>
      </c>
      <c r="AD13" s="1">
        <f t="shared" si="4"/>
        <v>0.62121875460954956</v>
      </c>
      <c r="AE13" s="1">
        <f t="shared" si="4"/>
        <v>0.62142292403455934</v>
      </c>
      <c r="AF13" s="1">
        <f t="shared" si="4"/>
        <v>0.6222082928756244</v>
      </c>
      <c r="AG13" s="1">
        <f t="shared" si="4"/>
        <v>0.60417901793020157</v>
      </c>
      <c r="AH13" s="1">
        <f t="shared" si="4"/>
        <v>0.5280166067869726</v>
      </c>
    </row>
    <row r="14" spans="1:34" x14ac:dyDescent="0.2">
      <c r="A14">
        <v>6065000</v>
      </c>
      <c r="B14">
        <v>635000</v>
      </c>
      <c r="C14">
        <v>590.07762601120396</v>
      </c>
      <c r="E14">
        <f t="shared" si="0"/>
        <v>177.23234261274095</v>
      </c>
      <c r="F14">
        <f t="shared" si="5"/>
        <v>0</v>
      </c>
      <c r="G14">
        <f t="shared" si="6"/>
        <v>3.183567365760152E-5</v>
      </c>
      <c r="H14">
        <f t="shared" si="7"/>
        <v>8.281379033295351E-2</v>
      </c>
      <c r="K14" s="1">
        <f t="shared" si="1"/>
        <v>3.4700559712476879</v>
      </c>
      <c r="L14" s="1">
        <f t="shared" si="2"/>
        <v>3.5382047380802932</v>
      </c>
      <c r="M14" s="1">
        <f t="shared" si="2"/>
        <v>3.5188261668015097</v>
      </c>
      <c r="N14" s="1">
        <f t="shared" si="2"/>
        <v>3.8876060528158232</v>
      </c>
      <c r="O14" s="1">
        <f t="shared" si="2"/>
        <v>3.626346819262614</v>
      </c>
      <c r="P14" s="1">
        <f t="shared" si="2"/>
        <v>3.6174729055445027</v>
      </c>
      <c r="Q14" s="1">
        <f t="shared" si="2"/>
        <v>3.1779402023895553</v>
      </c>
      <c r="R14" s="1">
        <f t="shared" si="2"/>
        <v>2.7582186046608719</v>
      </c>
      <c r="S14" s="1">
        <f t="shared" si="2"/>
        <v>2.3344888060858908</v>
      </c>
      <c r="T14" s="1">
        <f t="shared" si="2"/>
        <v>2.1507770678251656</v>
      </c>
      <c r="U14" s="1">
        <f t="shared" si="2"/>
        <v>2.1430617862788166</v>
      </c>
      <c r="X14" s="1">
        <f t="shared" si="3"/>
        <v>0.6526069594747218</v>
      </c>
      <c r="Y14" s="1">
        <f t="shared" si="4"/>
        <v>0.68336516284109439</v>
      </c>
      <c r="Z14" s="1">
        <f t="shared" si="4"/>
        <v>0.68623427883746557</v>
      </c>
      <c r="AA14" s="1">
        <f t="shared" si="4"/>
        <v>0.78443133030654077</v>
      </c>
      <c r="AB14" s="1">
        <f t="shared" si="4"/>
        <v>0.70621022174615711</v>
      </c>
      <c r="AC14" s="1">
        <f t="shared" si="4"/>
        <v>0.70393255457360981</v>
      </c>
      <c r="AD14" s="1">
        <f t="shared" si="4"/>
        <v>0.61897860234032043</v>
      </c>
      <c r="AE14" s="1">
        <f t="shared" si="4"/>
        <v>0.61923764801896264</v>
      </c>
      <c r="AF14" s="1">
        <f t="shared" si="4"/>
        <v>0.62012457576476643</v>
      </c>
      <c r="AG14" s="1">
        <f t="shared" si="4"/>
        <v>0.60205797444332887</v>
      </c>
      <c r="AH14" s="1">
        <f t="shared" si="4"/>
        <v>0.52589802575281186</v>
      </c>
    </row>
    <row r="15" spans="1:34" x14ac:dyDescent="0.2">
      <c r="A15">
        <v>6065000</v>
      </c>
      <c r="B15">
        <v>645000</v>
      </c>
      <c r="C15">
        <v>597.84174548849001</v>
      </c>
      <c r="E15">
        <f t="shared" si="0"/>
        <v>181.00647300027697</v>
      </c>
      <c r="F15">
        <f t="shared" si="5"/>
        <v>0</v>
      </c>
      <c r="G15">
        <f t="shared" si="6"/>
        <v>3.0521915661052252E-5</v>
      </c>
      <c r="H15">
        <f t="shared" si="7"/>
        <v>8.044100645102599E-2</v>
      </c>
      <c r="K15" s="1">
        <f t="shared" si="1"/>
        <v>3.5266641663565803</v>
      </c>
      <c r="L15" s="1">
        <f t="shared" si="2"/>
        <v>3.5896886143341771</v>
      </c>
      <c r="M15" s="1">
        <f t="shared" si="2"/>
        <v>3.5614511827318105</v>
      </c>
      <c r="N15" s="1">
        <f t="shared" si="2"/>
        <v>3.9332202547448789</v>
      </c>
      <c r="O15" s="1">
        <f t="shared" si="2"/>
        <v>3.6600353336745579</v>
      </c>
      <c r="P15" s="1">
        <f t="shared" si="2"/>
        <v>3.6427684068015003</v>
      </c>
      <c r="Q15" s="1">
        <f t="shared" si="2"/>
        <v>3.2039655308774186</v>
      </c>
      <c r="R15" s="1">
        <f t="shared" si="2"/>
        <v>2.7920856938207934</v>
      </c>
      <c r="S15" s="1">
        <f t="shared" si="2"/>
        <v>2.3773778020784189</v>
      </c>
      <c r="T15" s="1">
        <f t="shared" si="2"/>
        <v>2.2194972893186247</v>
      </c>
      <c r="U15" s="1">
        <f t="shared" si="2"/>
        <v>2.2392592266023907</v>
      </c>
      <c r="X15" s="1">
        <f t="shared" si="3"/>
        <v>0.6492328781924176</v>
      </c>
      <c r="Y15" s="1">
        <f t="shared" si="4"/>
        <v>0.67997384999086585</v>
      </c>
      <c r="Z15" s="1">
        <f t="shared" si="4"/>
        <v>0.6828171135973321</v>
      </c>
      <c r="AA15" s="1">
        <f t="shared" si="4"/>
        <v>0.78060597988756397</v>
      </c>
      <c r="AB15" s="1">
        <f t="shared" si="4"/>
        <v>0.70251069386566312</v>
      </c>
      <c r="AC15" s="1">
        <f t="shared" si="4"/>
        <v>0.70005870840844797</v>
      </c>
      <c r="AD15" s="1">
        <f t="shared" si="4"/>
        <v>0.61521685053956854</v>
      </c>
      <c r="AE15" s="1">
        <f t="shared" si="4"/>
        <v>0.61556713114900874</v>
      </c>
      <c r="AF15" s="1">
        <f t="shared" si="4"/>
        <v>0.61662630272192787</v>
      </c>
      <c r="AG15" s="1">
        <f t="shared" si="4"/>
        <v>0.59849450186613895</v>
      </c>
      <c r="AH15" s="1">
        <f t="shared" si="4"/>
        <v>0.52233367775813844</v>
      </c>
    </row>
    <row r="16" spans="1:34" x14ac:dyDescent="0.2">
      <c r="A16">
        <v>6065000</v>
      </c>
      <c r="B16">
        <v>655000</v>
      </c>
      <c r="C16">
        <v>608.478771001871</v>
      </c>
      <c r="E16">
        <f t="shared" si="0"/>
        <v>185.24411803887324</v>
      </c>
      <c r="F16">
        <f t="shared" si="5"/>
        <v>0</v>
      </c>
      <c r="G16">
        <f t="shared" si="6"/>
        <v>2.9141449250037264E-5</v>
      </c>
      <c r="H16">
        <f t="shared" si="7"/>
        <v>7.8169268430895555E-2</v>
      </c>
      <c r="K16" s="1">
        <f t="shared" si="1"/>
        <v>3.6042187193746411</v>
      </c>
      <c r="L16" s="1">
        <f t="shared" si="2"/>
        <v>3.6602227305134063</v>
      </c>
      <c r="M16" s="1">
        <f t="shared" si="2"/>
        <v>3.6198484528002721</v>
      </c>
      <c r="N16" s="1">
        <f t="shared" si="2"/>
        <v>3.9957127796359924</v>
      </c>
      <c r="O16" s="1">
        <f t="shared" si="2"/>
        <v>3.7061893873771181</v>
      </c>
      <c r="P16" s="1">
        <f t="shared" si="2"/>
        <v>3.6774238359240958</v>
      </c>
      <c r="Q16" s="1">
        <f t="shared" si="2"/>
        <v>3.2396208403982714</v>
      </c>
      <c r="R16" s="1">
        <f t="shared" si="2"/>
        <v>2.8384843991101616</v>
      </c>
      <c r="S16" s="1">
        <f t="shared" si="2"/>
        <v>2.4361367310143356</v>
      </c>
      <c r="T16" s="1">
        <f t="shared" si="2"/>
        <v>2.3136456021375595</v>
      </c>
      <c r="U16" s="1">
        <f t="shared" si="2"/>
        <v>2.3710519727131816</v>
      </c>
      <c r="X16" s="1">
        <f t="shared" si="3"/>
        <v>0.64499053463616951</v>
      </c>
      <c r="Y16" s="1">
        <f t="shared" si="4"/>
        <v>0.67571133494123548</v>
      </c>
      <c r="Z16" s="1">
        <f t="shared" si="4"/>
        <v>0.67852020029323046</v>
      </c>
      <c r="AA16" s="1">
        <f t="shared" si="4"/>
        <v>0.77579712319289773</v>
      </c>
      <c r="AB16" s="1">
        <f t="shared" si="4"/>
        <v>0.69785214939757789</v>
      </c>
      <c r="AC16" s="1">
        <f t="shared" si="4"/>
        <v>0.69517462930858298</v>
      </c>
      <c r="AD16" s="1">
        <f t="shared" si="4"/>
        <v>0.61046588673208668</v>
      </c>
      <c r="AE16" s="1">
        <f t="shared" si="4"/>
        <v>0.61092919386617228</v>
      </c>
      <c r="AF16" s="1">
        <f t="shared" si="4"/>
        <v>0.61220936695335582</v>
      </c>
      <c r="AG16" s="1">
        <f t="shared" si="4"/>
        <v>0.59398994254620052</v>
      </c>
      <c r="AH16" s="1">
        <f t="shared" si="4"/>
        <v>0.51781783818949156</v>
      </c>
    </row>
    <row r="17" spans="1:34" x14ac:dyDescent="0.2">
      <c r="A17">
        <v>6065000</v>
      </c>
      <c r="B17">
        <v>665000</v>
      </c>
      <c r="C17">
        <v>632.82574051027302</v>
      </c>
      <c r="E17">
        <f t="shared" si="0"/>
        <v>189.91425240881739</v>
      </c>
      <c r="F17">
        <f t="shared" si="5"/>
        <v>0</v>
      </c>
      <c r="G17">
        <f t="shared" si="6"/>
        <v>2.7725850903444696E-5</v>
      </c>
      <c r="H17">
        <f t="shared" si="7"/>
        <v>7.7347893393772446E-2</v>
      </c>
      <c r="K17" s="1">
        <f t="shared" si="1"/>
        <v>3.7817324740604006</v>
      </c>
      <c r="L17" s="1">
        <f t="shared" si="2"/>
        <v>3.8216674853236201</v>
      </c>
      <c r="M17" s="1">
        <f t="shared" si="2"/>
        <v>3.7535133154013991</v>
      </c>
      <c r="N17" s="1">
        <f t="shared" si="2"/>
        <v>4.1387512254978542</v>
      </c>
      <c r="O17" s="1">
        <f t="shared" si="2"/>
        <v>3.8118308880740743</v>
      </c>
      <c r="P17" s="1">
        <f t="shared" si="2"/>
        <v>3.7567462625824692</v>
      </c>
      <c r="Q17" s="1">
        <f t="shared" si="2"/>
        <v>3.3212318821904354</v>
      </c>
      <c r="R17" s="1">
        <f t="shared" si="2"/>
        <v>2.9446858801058111</v>
      </c>
      <c r="S17" s="1">
        <f t="shared" si="2"/>
        <v>2.5706293905787483</v>
      </c>
      <c r="T17" s="1">
        <f t="shared" si="2"/>
        <v>2.5291406292564265</v>
      </c>
      <c r="U17" s="1">
        <f t="shared" si="2"/>
        <v>2.6727109249222822</v>
      </c>
      <c r="X17" s="1">
        <f t="shared" si="3"/>
        <v>0.63697737709640145</v>
      </c>
      <c r="Y17" s="1">
        <f t="shared" si="4"/>
        <v>0.66766555994609356</v>
      </c>
      <c r="Z17" s="1">
        <f t="shared" si="4"/>
        <v>0.67040041245266357</v>
      </c>
      <c r="AA17" s="1">
        <f t="shared" si="4"/>
        <v>0.76671538004082629</v>
      </c>
      <c r="AB17" s="1">
        <f t="shared" si="4"/>
        <v>0.68901950675275181</v>
      </c>
      <c r="AC17" s="1">
        <f t="shared" si="4"/>
        <v>0.68588767339975076</v>
      </c>
      <c r="AD17" s="1">
        <f t="shared" si="4"/>
        <v>0.60139747010855382</v>
      </c>
      <c r="AE17" s="1">
        <f t="shared" si="4"/>
        <v>0.60206453505545465</v>
      </c>
      <c r="AF17" s="1">
        <f t="shared" si="4"/>
        <v>0.60378097216228521</v>
      </c>
      <c r="AG17" s="1">
        <f t="shared" si="4"/>
        <v>0.58537104042787191</v>
      </c>
      <c r="AH17" s="1">
        <f t="shared" si="4"/>
        <v>0.50913526778527785</v>
      </c>
    </row>
    <row r="18" spans="1:34" x14ac:dyDescent="0.2">
      <c r="A18">
        <v>6065000</v>
      </c>
      <c r="B18">
        <v>675000</v>
      </c>
      <c r="C18">
        <v>639.79890168015504</v>
      </c>
      <c r="E18">
        <f t="shared" si="0"/>
        <v>194.98580273445549</v>
      </c>
      <c r="F18">
        <f t="shared" si="5"/>
        <v>0</v>
      </c>
      <c r="G18">
        <f t="shared" si="6"/>
        <v>2.6302317656379814E-5</v>
      </c>
      <c r="H18">
        <f t="shared" si="7"/>
        <v>7.4185150009201548E-2</v>
      </c>
      <c r="K18" s="1">
        <f t="shared" si="1"/>
        <v>3.8325737921500096</v>
      </c>
      <c r="L18" s="1">
        <f t="shared" si="2"/>
        <v>3.8679065170411082</v>
      </c>
      <c r="M18" s="1">
        <f t="shared" si="2"/>
        <v>3.7917959702240513</v>
      </c>
      <c r="N18" s="1">
        <f t="shared" si="2"/>
        <v>4.1797185473709106</v>
      </c>
      <c r="O18" s="1">
        <f t="shared" si="2"/>
        <v>3.8420874343901925</v>
      </c>
      <c r="P18" s="1">
        <f t="shared" si="2"/>
        <v>3.7794648216739448</v>
      </c>
      <c r="Q18" s="1">
        <f t="shared" si="2"/>
        <v>3.3446059184318795</v>
      </c>
      <c r="R18" s="1">
        <f t="shared" si="2"/>
        <v>2.9751028091288365</v>
      </c>
      <c r="S18" s="1">
        <f t="shared" si="2"/>
        <v>2.6091491328811767</v>
      </c>
      <c r="T18" s="1">
        <f t="shared" si="2"/>
        <v>2.5908600787710521</v>
      </c>
      <c r="U18" s="1">
        <f t="shared" si="2"/>
        <v>2.7591083918171204</v>
      </c>
      <c r="X18" s="1">
        <f t="shared" si="3"/>
        <v>0.63512706906653538</v>
      </c>
      <c r="Y18" s="1">
        <f t="shared" si="4"/>
        <v>0.66580905501304988</v>
      </c>
      <c r="Z18" s="1">
        <f t="shared" si="4"/>
        <v>0.6685239922471139</v>
      </c>
      <c r="AA18" s="1">
        <f t="shared" si="4"/>
        <v>0.76461815855930171</v>
      </c>
      <c r="AB18" s="1">
        <f t="shared" si="4"/>
        <v>0.68696957874030551</v>
      </c>
      <c r="AC18" s="1">
        <f t="shared" si="4"/>
        <v>0.68372446781430762</v>
      </c>
      <c r="AD18" s="1">
        <f t="shared" si="4"/>
        <v>0.59927549099045574</v>
      </c>
      <c r="AE18" s="1">
        <f t="shared" si="4"/>
        <v>0.59998617283045297</v>
      </c>
      <c r="AF18" s="1">
        <f t="shared" si="4"/>
        <v>0.60180868145898747</v>
      </c>
      <c r="AG18" s="1">
        <f t="shared" si="4"/>
        <v>0.58334740712110533</v>
      </c>
      <c r="AH18" s="1">
        <f t="shared" si="4"/>
        <v>0.50708517410946696</v>
      </c>
    </row>
    <row r="19" spans="1:34" x14ac:dyDescent="0.2">
      <c r="A19">
        <v>6065000</v>
      </c>
      <c r="B19">
        <v>685000</v>
      </c>
      <c r="C19">
        <v>626.48443683883499</v>
      </c>
      <c r="E19">
        <f t="shared" si="0"/>
        <v>200.42829956869863</v>
      </c>
      <c r="F19">
        <f t="shared" si="5"/>
        <v>0</v>
      </c>
      <c r="G19">
        <f t="shared" si="6"/>
        <v>2.489326807932987E-5</v>
      </c>
      <c r="H19">
        <f t="shared" si="7"/>
        <v>6.8749837078248402E-2</v>
      </c>
      <c r="K19" s="1">
        <f t="shared" si="1"/>
        <v>3.7354980289919455</v>
      </c>
      <c r="L19" s="1">
        <f t="shared" si="2"/>
        <v>3.7796183006783144</v>
      </c>
      <c r="M19" s="1">
        <f t="shared" si="2"/>
        <v>3.7186995582452043</v>
      </c>
      <c r="N19" s="1">
        <f t="shared" si="2"/>
        <v>4.1014960664281555</v>
      </c>
      <c r="O19" s="1">
        <f t="shared" si="2"/>
        <v>3.7843159714437054</v>
      </c>
      <c r="P19" s="1">
        <f t="shared" si="2"/>
        <v>3.7360862952209244</v>
      </c>
      <c r="Q19" s="1">
        <f t="shared" si="2"/>
        <v>3.2999758322837751</v>
      </c>
      <c r="R19" s="1">
        <f t="shared" si="2"/>
        <v>2.9170251134909986</v>
      </c>
      <c r="S19" s="1">
        <f t="shared" si="2"/>
        <v>2.5356000290977248</v>
      </c>
      <c r="T19" s="1">
        <f t="shared" si="2"/>
        <v>2.4730137504605283</v>
      </c>
      <c r="U19" s="1">
        <f t="shared" si="2"/>
        <v>2.5941421724331652</v>
      </c>
      <c r="X19" s="1">
        <f t="shared" si="3"/>
        <v>0.63883341982928132</v>
      </c>
      <c r="Y19" s="1">
        <f t="shared" si="4"/>
        <v>0.66952840174373085</v>
      </c>
      <c r="Z19" s="1">
        <f t="shared" si="4"/>
        <v>0.67228187280656204</v>
      </c>
      <c r="AA19" s="1">
        <f t="shared" si="4"/>
        <v>0.76881892328583834</v>
      </c>
      <c r="AB19" s="1">
        <f t="shared" si="4"/>
        <v>0.69107079460896492</v>
      </c>
      <c r="AC19" s="1">
        <f t="shared" si="4"/>
        <v>0.68804863824908424</v>
      </c>
      <c r="AD19" s="1">
        <f t="shared" si="4"/>
        <v>0.60351280368123961</v>
      </c>
      <c r="AE19" s="1">
        <f t="shared" si="4"/>
        <v>0.6041344047811803</v>
      </c>
      <c r="AF19" s="1">
        <f t="shared" si="4"/>
        <v>0.60574692032286093</v>
      </c>
      <c r="AG19" s="1">
        <f t="shared" si="4"/>
        <v>0.58738502722354524</v>
      </c>
      <c r="AH19" s="1">
        <f t="shared" si="4"/>
        <v>0.51117037732157566</v>
      </c>
    </row>
    <row r="20" spans="1:34" x14ac:dyDescent="0.2">
      <c r="A20">
        <v>6065000</v>
      </c>
      <c r="B20">
        <v>695000</v>
      </c>
      <c r="C20">
        <v>623.62516801493803</v>
      </c>
      <c r="E20">
        <f t="shared" si="0"/>
        <v>206.21237418738966</v>
      </c>
      <c r="F20">
        <f t="shared" si="5"/>
        <v>0</v>
      </c>
      <c r="G20">
        <f t="shared" si="6"/>
        <v>2.3516384645973848E-5</v>
      </c>
      <c r="H20">
        <f t="shared" si="7"/>
        <v>6.4650763720763532E-2</v>
      </c>
      <c r="K20" s="1">
        <f t="shared" si="1"/>
        <v>3.7146510999969129</v>
      </c>
      <c r="L20" s="1">
        <f t="shared" si="2"/>
        <v>3.7606584891070538</v>
      </c>
      <c r="M20" s="1">
        <f t="shared" si="2"/>
        <v>3.7030021724020101</v>
      </c>
      <c r="N20" s="1">
        <f t="shared" si="2"/>
        <v>4.0846978620877605</v>
      </c>
      <c r="O20" s="1">
        <f t="shared" si="2"/>
        <v>3.7719096040168161</v>
      </c>
      <c r="P20" s="1">
        <f t="shared" si="2"/>
        <v>3.7267707973926685</v>
      </c>
      <c r="Q20" s="1">
        <f t="shared" si="2"/>
        <v>3.2903915631860725</v>
      </c>
      <c r="R20" s="1">
        <f t="shared" si="2"/>
        <v>2.9045529828811598</v>
      </c>
      <c r="S20" s="1">
        <f t="shared" si="2"/>
        <v>2.5198054281145179</v>
      </c>
      <c r="T20" s="1">
        <f t="shared" si="2"/>
        <v>2.4477063621002157</v>
      </c>
      <c r="U20" s="1">
        <f t="shared" si="2"/>
        <v>2.558715831705082</v>
      </c>
      <c r="X20" s="1">
        <f t="shared" si="3"/>
        <v>0.63972393471335309</v>
      </c>
      <c r="Y20" s="1">
        <f t="shared" si="4"/>
        <v>0.67042235902635117</v>
      </c>
      <c r="Z20" s="1">
        <f t="shared" si="4"/>
        <v>0.67318437998797498</v>
      </c>
      <c r="AA20" s="1">
        <f t="shared" si="4"/>
        <v>0.7698281629827477</v>
      </c>
      <c r="AB20" s="1">
        <f t="shared" si="4"/>
        <v>0.6920535770011883</v>
      </c>
      <c r="AC20" s="1">
        <f t="shared" si="4"/>
        <v>0.68908290817209628</v>
      </c>
      <c r="AD20" s="1">
        <f t="shared" si="4"/>
        <v>0.60452392927094012</v>
      </c>
      <c r="AE20" s="1">
        <f t="shared" si="4"/>
        <v>0.60512325091638997</v>
      </c>
      <c r="AF20" s="1">
        <f t="shared" si="4"/>
        <v>0.60668662820285546</v>
      </c>
      <c r="AG20" s="1">
        <f t="shared" si="4"/>
        <v>0.58834678724007561</v>
      </c>
      <c r="AH20" s="1">
        <f t="shared" si="4"/>
        <v>0.51214067942888819</v>
      </c>
    </row>
    <row r="21" spans="1:34" x14ac:dyDescent="0.2">
      <c r="A21">
        <v>6075000</v>
      </c>
      <c r="B21">
        <v>515000</v>
      </c>
      <c r="C21">
        <v>886.89154947106601</v>
      </c>
      <c r="E21">
        <f t="shared" si="0"/>
        <v>166.04416059590895</v>
      </c>
      <c r="F21">
        <f t="shared" si="5"/>
        <v>0</v>
      </c>
      <c r="G21">
        <f t="shared" si="6"/>
        <v>3.6270436814650521E-5</v>
      </c>
      <c r="H21">
        <f t="shared" si="7"/>
        <v>0.14180866654737739</v>
      </c>
      <c r="K21" s="1">
        <f t="shared" si="1"/>
        <v>5.634126287193542</v>
      </c>
      <c r="L21" s="1">
        <f t="shared" si="2"/>
        <v>5.5063778645426389</v>
      </c>
      <c r="M21" s="1">
        <f t="shared" si="2"/>
        <v>5.1483346065961522</v>
      </c>
      <c r="N21" s="1">
        <f t="shared" si="2"/>
        <v>5.6313878531425123</v>
      </c>
      <c r="O21" s="1">
        <f t="shared" si="2"/>
        <v>4.9142224331549551</v>
      </c>
      <c r="P21" s="1">
        <f t="shared" si="2"/>
        <v>4.5844926681767335</v>
      </c>
      <c r="Q21" s="1">
        <f t="shared" si="2"/>
        <v>4.1728604738270132</v>
      </c>
      <c r="R21" s="1">
        <f t="shared" si="2"/>
        <v>4.0529209387927905</v>
      </c>
      <c r="S21" s="1">
        <f t="shared" si="2"/>
        <v>3.9740889192781688</v>
      </c>
      <c r="T21" s="1">
        <f t="shared" si="2"/>
        <v>4.7778771043684047</v>
      </c>
      <c r="U21" s="1">
        <f t="shared" si="2"/>
        <v>5.8205862979465079</v>
      </c>
      <c r="X21" s="1">
        <f t="shared" si="3"/>
        <v>0.69935959304311757</v>
      </c>
      <c r="Y21" s="1">
        <f t="shared" si="4"/>
        <v>0.73061984462793061</v>
      </c>
      <c r="Z21" s="1">
        <f t="shared" si="4"/>
        <v>0.73310499712664234</v>
      </c>
      <c r="AA21" s="1">
        <f t="shared" si="4"/>
        <v>0.83724775798405315</v>
      </c>
      <c r="AB21" s="1">
        <f t="shared" si="4"/>
        <v>0.75476106269545762</v>
      </c>
      <c r="AC21" s="1">
        <f t="shared" si="4"/>
        <v>0.75284361476841144</v>
      </c>
      <c r="AD21" s="1">
        <f t="shared" si="4"/>
        <v>0.66425749449920446</v>
      </c>
      <c r="AE21" s="1">
        <f t="shared" si="4"/>
        <v>0.66224709853204666</v>
      </c>
      <c r="AF21" s="1">
        <f t="shared" si="4"/>
        <v>0.6619587975052319</v>
      </c>
      <c r="AG21" s="1">
        <f t="shared" si="4"/>
        <v>0.64303661691337566</v>
      </c>
      <c r="AH21" s="1">
        <f t="shared" si="4"/>
        <v>0.56438969711973574</v>
      </c>
    </row>
    <row r="22" spans="1:34" x14ac:dyDescent="0.2">
      <c r="A22">
        <v>6075000</v>
      </c>
      <c r="B22">
        <v>525000</v>
      </c>
      <c r="C22">
        <v>889.27351586808004</v>
      </c>
      <c r="E22">
        <f t="shared" si="0"/>
        <v>162.85792356529663</v>
      </c>
      <c r="F22">
        <f t="shared" si="5"/>
        <v>0</v>
      </c>
      <c r="G22">
        <f t="shared" si="6"/>
        <v>3.7703547405988344E-5</v>
      </c>
      <c r="H22">
        <f t="shared" si="7"/>
        <v>0.14780769433963004</v>
      </c>
      <c r="K22" s="1">
        <f t="shared" si="1"/>
        <v>5.6514932041941712</v>
      </c>
      <c r="L22" s="1">
        <f t="shared" si="2"/>
        <v>5.5221726837212382</v>
      </c>
      <c r="M22" s="1">
        <f t="shared" si="2"/>
        <v>5.1614116021157592</v>
      </c>
      <c r="N22" s="1">
        <f t="shared" si="2"/>
        <v>5.6453819057249701</v>
      </c>
      <c r="O22" s="1">
        <f t="shared" si="2"/>
        <v>4.9245577853515989</v>
      </c>
      <c r="P22" s="1">
        <f t="shared" si="2"/>
        <v>4.5922531146982051</v>
      </c>
      <c r="Q22" s="1">
        <f t="shared" si="2"/>
        <v>4.180844825189804</v>
      </c>
      <c r="R22" s="1">
        <f t="shared" si="2"/>
        <v>4.0633110762165661</v>
      </c>
      <c r="S22" s="1">
        <f t="shared" si="2"/>
        <v>3.9872469016552743</v>
      </c>
      <c r="T22" s="1">
        <f t="shared" si="2"/>
        <v>4.7989598889483762</v>
      </c>
      <c r="U22" s="1">
        <f t="shared" si="2"/>
        <v>5.8500988616055123</v>
      </c>
      <c r="X22" s="1">
        <f t="shared" si="3"/>
        <v>0.70109274507049413</v>
      </c>
      <c r="Y22" s="1">
        <f t="shared" si="4"/>
        <v>0.73236934531605202</v>
      </c>
      <c r="Z22" s="1">
        <f t="shared" si="4"/>
        <v>0.73485717017485519</v>
      </c>
      <c r="AA22" s="1">
        <f t="shared" si="4"/>
        <v>0.83921620267103136</v>
      </c>
      <c r="AB22" s="1">
        <f t="shared" si="4"/>
        <v>0.75662256547157802</v>
      </c>
      <c r="AC22" s="1">
        <f t="shared" si="4"/>
        <v>0.75476112821850305</v>
      </c>
      <c r="AD22" s="1">
        <f t="shared" si="4"/>
        <v>0.66607905744900009</v>
      </c>
      <c r="AE22" s="1">
        <f t="shared" si="4"/>
        <v>0.66401104746462025</v>
      </c>
      <c r="AF22" s="1">
        <f t="shared" si="4"/>
        <v>0.66365603632742287</v>
      </c>
      <c r="AG22" s="1">
        <f t="shared" si="4"/>
        <v>0.64473866764727816</v>
      </c>
      <c r="AH22" s="1">
        <f t="shared" si="4"/>
        <v>0.56604559998072901</v>
      </c>
    </row>
    <row r="23" spans="1:34" x14ac:dyDescent="0.2">
      <c r="A23">
        <v>6075000</v>
      </c>
      <c r="B23">
        <v>545000</v>
      </c>
      <c r="C23">
        <v>717.69920348475898</v>
      </c>
      <c r="E23">
        <f t="shared" si="0"/>
        <v>158.19855646623327</v>
      </c>
      <c r="F23">
        <f t="shared" si="5"/>
        <v>0</v>
      </c>
      <c r="G23">
        <f t="shared" si="6"/>
        <v>3.9957192632048337E-5</v>
      </c>
      <c r="H23">
        <f t="shared" si="7"/>
        <v>0.12642032489480357</v>
      </c>
      <c r="K23" s="1">
        <f t="shared" si="1"/>
        <v>4.4005448926073774</v>
      </c>
      <c r="L23" s="1">
        <f t="shared" si="2"/>
        <v>4.3844634183074369</v>
      </c>
      <c r="M23" s="1">
        <f t="shared" si="2"/>
        <v>4.2194686271313264</v>
      </c>
      <c r="N23" s="1">
        <f t="shared" si="2"/>
        <v>4.6373828204729586</v>
      </c>
      <c r="O23" s="1">
        <f t="shared" si="2"/>
        <v>4.180096843920369</v>
      </c>
      <c r="P23" s="1">
        <f t="shared" si="2"/>
        <v>4.0332640049533452</v>
      </c>
      <c r="Q23" s="1">
        <f t="shared" si="2"/>
        <v>3.6057277300809121</v>
      </c>
      <c r="R23" s="1">
        <f t="shared" si="2"/>
        <v>3.3149039256005191</v>
      </c>
      <c r="S23" s="1">
        <f t="shared" si="2"/>
        <v>3.039470400049809</v>
      </c>
      <c r="T23" s="1">
        <f t="shared" si="2"/>
        <v>3.2803556500436013</v>
      </c>
      <c r="U23" s="1">
        <f t="shared" si="2"/>
        <v>3.7242931311761636</v>
      </c>
      <c r="X23" s="1">
        <f t="shared" si="3"/>
        <v>0.62841311478952844</v>
      </c>
      <c r="Y23" s="1">
        <f t="shared" si="4"/>
        <v>0.6591025451358391</v>
      </c>
      <c r="Z23" s="1">
        <f t="shared" si="4"/>
        <v>0.66163942262637609</v>
      </c>
      <c r="AA23" s="1">
        <f t="shared" si="4"/>
        <v>0.75696875277368469</v>
      </c>
      <c r="AB23" s="1">
        <f t="shared" si="4"/>
        <v>0.67914378752141391</v>
      </c>
      <c r="AC23" s="1">
        <f t="shared" si="4"/>
        <v>0.67520017934976739</v>
      </c>
      <c r="AD23" s="1">
        <f t="shared" si="4"/>
        <v>0.59061333318797271</v>
      </c>
      <c r="AE23" s="1">
        <f t="shared" si="4"/>
        <v>0.59133245997097683</v>
      </c>
      <c r="AF23" s="1">
        <f t="shared" si="4"/>
        <v>0.59370877538616484</v>
      </c>
      <c r="AG23" s="1">
        <f t="shared" si="4"/>
        <v>0.57481202508298745</v>
      </c>
      <c r="AH23" s="1">
        <f t="shared" si="4"/>
        <v>0.49809929267243175</v>
      </c>
    </row>
    <row r="24" spans="1:34" x14ac:dyDescent="0.2">
      <c r="A24">
        <v>6075000</v>
      </c>
      <c r="B24">
        <v>595000</v>
      </c>
      <c r="C24">
        <v>564.55331051649296</v>
      </c>
      <c r="E24">
        <f t="shared" si="0"/>
        <v>157.43882389042417</v>
      </c>
      <c r="F24">
        <f t="shared" si="5"/>
        <v>0</v>
      </c>
      <c r="G24">
        <f t="shared" si="6"/>
        <v>4.0343755800690774E-5</v>
      </c>
      <c r="H24">
        <f t="shared" si="7"/>
        <v>0.10040625187154925</v>
      </c>
      <c r="K24" s="1">
        <f t="shared" si="1"/>
        <v>3.2839581869757497</v>
      </c>
      <c r="L24" s="1">
        <f t="shared" ref="L24:U33" si="8">L$2+L$3*$C24</f>
        <v>3.3689530020348646</v>
      </c>
      <c r="M24" s="1">
        <f t="shared" si="8"/>
        <v>3.3786976747355464</v>
      </c>
      <c r="N24" s="1">
        <f t="shared" si="8"/>
        <v>3.7376506992843961</v>
      </c>
      <c r="O24" s="1">
        <f t="shared" si="8"/>
        <v>3.5155968143310634</v>
      </c>
      <c r="P24" s="1">
        <f t="shared" si="8"/>
        <v>3.5343146856627339</v>
      </c>
      <c r="Q24" s="1">
        <f t="shared" si="8"/>
        <v>3.0923826968512844</v>
      </c>
      <c r="R24" s="1">
        <f t="shared" si="8"/>
        <v>2.6468815404729424</v>
      </c>
      <c r="S24" s="1">
        <f t="shared" si="8"/>
        <v>2.1934924872931072</v>
      </c>
      <c r="T24" s="1">
        <f t="shared" si="8"/>
        <v>1.9248613513814785</v>
      </c>
      <c r="U24" s="1">
        <f t="shared" si="8"/>
        <v>1.8268155172993472</v>
      </c>
      <c r="X24" s="1">
        <f t="shared" si="3"/>
        <v>0.66530075835914415</v>
      </c>
      <c r="Y24" s="1">
        <f t="shared" ref="Y24:AH33" si="9">SQRT(Y$2+2*Y$3*$C24+Y$4*$C24^2+Y$5)</f>
        <v>0.69613202354805859</v>
      </c>
      <c r="Z24" s="1">
        <f t="shared" si="9"/>
        <v>0.69909027852009575</v>
      </c>
      <c r="AA24" s="1">
        <f t="shared" si="9"/>
        <v>0.79882968450998992</v>
      </c>
      <c r="AB24" s="1">
        <f t="shared" si="9"/>
        <v>0.72009823001343565</v>
      </c>
      <c r="AC24" s="1">
        <f t="shared" si="9"/>
        <v>0.71844686462711482</v>
      </c>
      <c r="AD24" s="1">
        <f t="shared" si="9"/>
        <v>0.63303281967548009</v>
      </c>
      <c r="AE24" s="1">
        <f t="shared" si="9"/>
        <v>0.63294321324294012</v>
      </c>
      <c r="AF24" s="1">
        <f t="shared" si="9"/>
        <v>0.63320367941573252</v>
      </c>
      <c r="AG24" s="1">
        <f t="shared" si="9"/>
        <v>0.61535604477339478</v>
      </c>
      <c r="AH24" s="1">
        <f t="shared" si="9"/>
        <v>0.53914911173445801</v>
      </c>
    </row>
    <row r="25" spans="1:34" x14ac:dyDescent="0.2">
      <c r="A25">
        <v>6075000</v>
      </c>
      <c r="B25">
        <v>605000</v>
      </c>
      <c r="C25">
        <v>579.31786558805697</v>
      </c>
      <c r="E25">
        <f t="shared" si="0"/>
        <v>159.1823585325962</v>
      </c>
      <c r="F25">
        <f t="shared" si="5"/>
        <v>0</v>
      </c>
      <c r="G25">
        <f t="shared" si="6"/>
        <v>3.9464820305953711E-5</v>
      </c>
      <c r="H25">
        <f t="shared" si="7"/>
        <v>0.10078746502674613</v>
      </c>
      <c r="K25" s="1">
        <f t="shared" si="1"/>
        <v>3.3916065580025228</v>
      </c>
      <c r="L25" s="1">
        <f t="shared" si="8"/>
        <v>3.4668567667144057</v>
      </c>
      <c r="M25" s="1">
        <f t="shared" si="8"/>
        <v>3.4597550820784329</v>
      </c>
      <c r="N25" s="1">
        <f t="shared" si="8"/>
        <v>3.8243924603298347</v>
      </c>
      <c r="O25" s="1">
        <f t="shared" si="8"/>
        <v>3.5796602187865796</v>
      </c>
      <c r="P25" s="1">
        <f t="shared" si="8"/>
        <v>3.5824176060858894</v>
      </c>
      <c r="Q25" s="1">
        <f t="shared" si="8"/>
        <v>3.1418734854511667</v>
      </c>
      <c r="R25" s="1">
        <f t="shared" si="8"/>
        <v>2.7112845296951047</v>
      </c>
      <c r="S25" s="1">
        <f t="shared" si="8"/>
        <v>2.2750518895084269</v>
      </c>
      <c r="T25" s="1">
        <f t="shared" si="8"/>
        <v>2.0555424283198915</v>
      </c>
      <c r="U25" s="1">
        <f t="shared" si="8"/>
        <v>2.0097483546360255</v>
      </c>
      <c r="X25" s="1">
        <f t="shared" si="3"/>
        <v>0.65766258401303013</v>
      </c>
      <c r="Y25" s="1">
        <f t="shared" si="9"/>
        <v>0.68844839895477006</v>
      </c>
      <c r="Z25" s="1">
        <f t="shared" si="9"/>
        <v>0.69135433700942961</v>
      </c>
      <c r="AA25" s="1">
        <f t="shared" si="9"/>
        <v>0.79016448243231874</v>
      </c>
      <c r="AB25" s="1">
        <f t="shared" si="9"/>
        <v>0.71174638349136288</v>
      </c>
      <c r="AC25" s="1">
        <f t="shared" si="9"/>
        <v>0.70972313474929916</v>
      </c>
      <c r="AD25" s="1">
        <f t="shared" si="9"/>
        <v>0.62459256551264886</v>
      </c>
      <c r="AE25" s="1">
        <f t="shared" si="9"/>
        <v>0.62471348445666908</v>
      </c>
      <c r="AF25" s="1">
        <f t="shared" si="9"/>
        <v>0.62534720200083571</v>
      </c>
      <c r="AG25" s="1">
        <f t="shared" si="9"/>
        <v>0.60737225822555285</v>
      </c>
      <c r="AH25" s="1">
        <f t="shared" si="9"/>
        <v>0.53120229908886318</v>
      </c>
    </row>
    <row r="26" spans="1:34" x14ac:dyDescent="0.2">
      <c r="A26">
        <v>6075000</v>
      </c>
      <c r="B26">
        <v>615000</v>
      </c>
      <c r="C26">
        <v>583.263565650283</v>
      </c>
      <c r="E26">
        <f t="shared" si="0"/>
        <v>161.52728335485619</v>
      </c>
      <c r="F26">
        <f t="shared" si="5"/>
        <v>0</v>
      </c>
      <c r="G26">
        <f t="shared" si="6"/>
        <v>3.8327299647710162E-5</v>
      </c>
      <c r="H26">
        <f t="shared" si="7"/>
        <v>9.8549072460999435E-2</v>
      </c>
      <c r="K26" s="1">
        <f t="shared" si="1"/>
        <v>3.4203746571562128</v>
      </c>
      <c r="L26" s="1">
        <f t="shared" si="8"/>
        <v>3.4930207038270265</v>
      </c>
      <c r="M26" s="1">
        <f t="shared" si="8"/>
        <v>3.4814169754200539</v>
      </c>
      <c r="N26" s="1">
        <f t="shared" si="8"/>
        <v>3.8475734481954125</v>
      </c>
      <c r="O26" s="1">
        <f t="shared" si="8"/>
        <v>3.5967806113565777</v>
      </c>
      <c r="P26" s="1">
        <f t="shared" si="8"/>
        <v>3.5952726968886219</v>
      </c>
      <c r="Q26" s="1">
        <f t="shared" si="8"/>
        <v>3.1550994720597485</v>
      </c>
      <c r="R26" s="1">
        <f t="shared" si="8"/>
        <v>2.7284956733665346</v>
      </c>
      <c r="S26" s="1">
        <f t="shared" si="8"/>
        <v>2.2968479366521635</v>
      </c>
      <c r="T26" s="1">
        <f t="shared" si="8"/>
        <v>2.090465819570654</v>
      </c>
      <c r="U26" s="1">
        <f t="shared" si="8"/>
        <v>2.0586355784070065</v>
      </c>
      <c r="X26" s="1">
        <f t="shared" si="3"/>
        <v>0.65575794191124015</v>
      </c>
      <c r="Y26" s="1">
        <f t="shared" si="9"/>
        <v>0.68653311226443769</v>
      </c>
      <c r="Z26" s="1">
        <f t="shared" si="9"/>
        <v>0.68942541602554974</v>
      </c>
      <c r="AA26" s="1">
        <f t="shared" si="9"/>
        <v>0.78800438912098703</v>
      </c>
      <c r="AB26" s="1">
        <f t="shared" si="9"/>
        <v>0.7096615891123349</v>
      </c>
      <c r="AC26" s="1">
        <f t="shared" si="9"/>
        <v>0.70754335739082785</v>
      </c>
      <c r="AD26" s="1">
        <f t="shared" si="9"/>
        <v>0.6224804537761186</v>
      </c>
      <c r="AE26" s="1">
        <f t="shared" si="9"/>
        <v>0.62265356765073487</v>
      </c>
      <c r="AF26" s="1">
        <f t="shared" si="9"/>
        <v>0.62338204607206038</v>
      </c>
      <c r="AG26" s="1">
        <f t="shared" si="9"/>
        <v>0.60537334406498533</v>
      </c>
      <c r="AH26" s="1">
        <f t="shared" si="9"/>
        <v>0.52920863376708627</v>
      </c>
    </row>
    <row r="27" spans="1:34" x14ac:dyDescent="0.2">
      <c r="A27">
        <v>6075000</v>
      </c>
      <c r="B27">
        <v>625000</v>
      </c>
      <c r="C27">
        <v>573.05838518979897</v>
      </c>
      <c r="E27">
        <f t="shared" si="0"/>
        <v>164.44787401483791</v>
      </c>
      <c r="F27">
        <f t="shared" si="5"/>
        <v>0</v>
      </c>
      <c r="G27">
        <f t="shared" si="6"/>
        <v>3.697800470936692E-5</v>
      </c>
      <c r="H27">
        <f t="shared" si="7"/>
        <v>9.3416117957850112E-2</v>
      </c>
      <c r="K27" s="1">
        <f t="shared" si="1"/>
        <v>3.3459686864188241</v>
      </c>
      <c r="L27" s="1">
        <f t="shared" si="8"/>
        <v>3.4253501521935568</v>
      </c>
      <c r="M27" s="1">
        <f t="shared" si="8"/>
        <v>3.4253905346919966</v>
      </c>
      <c r="N27" s="1">
        <f t="shared" si="8"/>
        <v>3.7876180129900692</v>
      </c>
      <c r="O27" s="1">
        <f t="shared" si="8"/>
        <v>3.5525003333385374</v>
      </c>
      <c r="P27" s="1">
        <f t="shared" si="8"/>
        <v>3.5620242189483653</v>
      </c>
      <c r="Q27" s="1">
        <f t="shared" si="8"/>
        <v>3.1208917071562059</v>
      </c>
      <c r="R27" s="1">
        <f t="shared" si="8"/>
        <v>2.683980676197903</v>
      </c>
      <c r="S27" s="1">
        <f t="shared" si="8"/>
        <v>2.2404745197884495</v>
      </c>
      <c r="T27" s="1">
        <f t="shared" si="8"/>
        <v>2.0001397673149102</v>
      </c>
      <c r="U27" s="1">
        <f t="shared" si="8"/>
        <v>1.9321933925016088</v>
      </c>
      <c r="X27" s="1">
        <f t="shared" si="3"/>
        <v>0.66080308001424848</v>
      </c>
      <c r="Y27" s="1">
        <f t="shared" si="9"/>
        <v>0.69160705903659403</v>
      </c>
      <c r="Z27" s="1">
        <f t="shared" si="9"/>
        <v>0.69453493069300443</v>
      </c>
      <c r="AA27" s="1">
        <f t="shared" si="9"/>
        <v>0.79372673759620382</v>
      </c>
      <c r="AB27" s="1">
        <f t="shared" si="9"/>
        <v>0.71518188879769717</v>
      </c>
      <c r="AC27" s="1">
        <f t="shared" si="9"/>
        <v>0.71331319460166187</v>
      </c>
      <c r="AD27" s="1">
        <f t="shared" si="9"/>
        <v>0.6280683162013232</v>
      </c>
      <c r="AE27" s="1">
        <f t="shared" si="9"/>
        <v>0.6281028650224022</v>
      </c>
      <c r="AF27" s="1">
        <f t="shared" si="9"/>
        <v>0.6285818662988919</v>
      </c>
      <c r="AG27" s="1">
        <f t="shared" si="9"/>
        <v>0.61066074490277678</v>
      </c>
      <c r="AH27" s="1">
        <f t="shared" si="9"/>
        <v>0.53447853583889349</v>
      </c>
    </row>
    <row r="28" spans="1:34" x14ac:dyDescent="0.2">
      <c r="A28">
        <v>6075000</v>
      </c>
      <c r="B28">
        <v>635000</v>
      </c>
      <c r="C28">
        <v>581.69983198506702</v>
      </c>
      <c r="E28">
        <f t="shared" si="0"/>
        <v>167.91409490569873</v>
      </c>
      <c r="F28">
        <f t="shared" si="5"/>
        <v>0</v>
      </c>
      <c r="G28">
        <f t="shared" si="6"/>
        <v>3.5467101212957738E-5</v>
      </c>
      <c r="H28">
        <f t="shared" si="7"/>
        <v>9.095029313723195E-2</v>
      </c>
      <c r="K28" s="1">
        <f t="shared" si="1"/>
        <v>3.4089734750031235</v>
      </c>
      <c r="L28" s="1">
        <f t="shared" si="8"/>
        <v>3.4826515858929792</v>
      </c>
      <c r="M28" s="1">
        <f t="shared" si="8"/>
        <v>3.4728320775980182</v>
      </c>
      <c r="N28" s="1">
        <f t="shared" si="8"/>
        <v>3.838386512912269</v>
      </c>
      <c r="O28" s="1">
        <f t="shared" si="8"/>
        <v>3.5899955709832057</v>
      </c>
      <c r="P28" s="1">
        <f t="shared" si="8"/>
        <v>3.5901780526073486</v>
      </c>
      <c r="Q28" s="1">
        <f t="shared" si="8"/>
        <v>3.1498578368139443</v>
      </c>
      <c r="R28" s="1">
        <f t="shared" si="8"/>
        <v>2.7216746671188625</v>
      </c>
      <c r="S28" s="1">
        <f t="shared" si="8"/>
        <v>2.2882098718855102</v>
      </c>
      <c r="T28" s="1">
        <f t="shared" si="8"/>
        <v>2.0766252128998275</v>
      </c>
      <c r="U28" s="1">
        <f t="shared" si="8"/>
        <v>2.0392609182949801</v>
      </c>
      <c r="X28" s="1">
        <f t="shared" si="3"/>
        <v>0.65650579571849776</v>
      </c>
      <c r="Y28" s="1">
        <f t="shared" si="9"/>
        <v>0.68728511147707505</v>
      </c>
      <c r="Z28" s="1">
        <f t="shared" si="9"/>
        <v>0.6901828007272377</v>
      </c>
      <c r="AA28" s="1">
        <f t="shared" si="9"/>
        <v>0.78885251561800918</v>
      </c>
      <c r="AB28" s="1">
        <f t="shared" si="9"/>
        <v>0.7104802983626195</v>
      </c>
      <c r="AC28" s="1">
        <f t="shared" si="9"/>
        <v>0.70839947992749064</v>
      </c>
      <c r="AD28" s="1">
        <f t="shared" si="9"/>
        <v>0.62331016333845968</v>
      </c>
      <c r="AE28" s="1">
        <f t="shared" si="9"/>
        <v>0.62346280260066256</v>
      </c>
      <c r="AF28" s="1">
        <f t="shared" si="9"/>
        <v>0.62415398605826</v>
      </c>
      <c r="AG28" s="1">
        <f t="shared" si="9"/>
        <v>0.6061586448874281</v>
      </c>
      <c r="AH28" s="1">
        <f t="shared" si="9"/>
        <v>0.52999207804093718</v>
      </c>
    </row>
    <row r="29" spans="1:34" x14ac:dyDescent="0.2">
      <c r="A29">
        <v>6075000</v>
      </c>
      <c r="B29">
        <v>645000</v>
      </c>
      <c r="C29">
        <v>606.31045426260403</v>
      </c>
      <c r="E29">
        <f t="shared" si="0"/>
        <v>171.89294129777406</v>
      </c>
      <c r="F29">
        <f t="shared" si="5"/>
        <v>0</v>
      </c>
      <c r="G29">
        <f t="shared" si="6"/>
        <v>3.3844173602937428E-5</v>
      </c>
      <c r="H29">
        <f t="shared" si="7"/>
        <v>9.0460386959880013E-2</v>
      </c>
      <c r="K29" s="1">
        <f t="shared" si="1"/>
        <v>3.5884095220286456</v>
      </c>
      <c r="L29" s="1">
        <f t="shared" si="8"/>
        <v>3.6458446222153267</v>
      </c>
      <c r="M29" s="1">
        <f t="shared" si="8"/>
        <v>3.6079443939016964</v>
      </c>
      <c r="N29" s="1">
        <f t="shared" si="8"/>
        <v>3.9829739187927986</v>
      </c>
      <c r="O29" s="1">
        <f t="shared" si="8"/>
        <v>3.6967810610454386</v>
      </c>
      <c r="P29" s="1">
        <f t="shared" si="8"/>
        <v>3.670359459987564</v>
      </c>
      <c r="Q29" s="1">
        <f t="shared" si="8"/>
        <v>3.232352642688249</v>
      </c>
      <c r="R29" s="1">
        <f t="shared" si="8"/>
        <v>2.8290262014934791</v>
      </c>
      <c r="S29" s="1">
        <f t="shared" si="8"/>
        <v>2.4241589493466247</v>
      </c>
      <c r="T29" s="1">
        <f t="shared" si="8"/>
        <v>2.2944538306783082</v>
      </c>
      <c r="U29" s="1">
        <f t="shared" si="8"/>
        <v>2.3441865283136636</v>
      </c>
      <c r="X29" s="1">
        <f t="shared" si="3"/>
        <v>0.64581928262113897</v>
      </c>
      <c r="Y29" s="1">
        <f t="shared" si="9"/>
        <v>0.67654388420243272</v>
      </c>
      <c r="Z29" s="1">
        <f t="shared" si="9"/>
        <v>0.67935966352236588</v>
      </c>
      <c r="AA29" s="1">
        <f t="shared" si="9"/>
        <v>0.77673647312439176</v>
      </c>
      <c r="AB29" s="1">
        <f t="shared" si="9"/>
        <v>0.69876292067698975</v>
      </c>
      <c r="AC29" s="1">
        <f t="shared" si="9"/>
        <v>0.69613009408166626</v>
      </c>
      <c r="AD29" s="1">
        <f t="shared" si="9"/>
        <v>0.61139611234117286</v>
      </c>
      <c r="AE29" s="1">
        <f t="shared" si="9"/>
        <v>0.61183752675705894</v>
      </c>
      <c r="AF29" s="1">
        <f t="shared" si="9"/>
        <v>0.61307409178321604</v>
      </c>
      <c r="AG29" s="1">
        <f t="shared" si="9"/>
        <v>0.59487234750353779</v>
      </c>
      <c r="AH29" s="1">
        <f t="shared" si="9"/>
        <v>0.51870343882409875</v>
      </c>
    </row>
    <row r="30" spans="1:34" x14ac:dyDescent="0.2">
      <c r="A30">
        <v>6075000</v>
      </c>
      <c r="B30">
        <v>655000</v>
      </c>
      <c r="C30">
        <v>623.48879589297303</v>
      </c>
      <c r="E30">
        <f t="shared" si="0"/>
        <v>176.34971865018667</v>
      </c>
      <c r="F30">
        <f t="shared" si="5"/>
        <v>0</v>
      </c>
      <c r="G30">
        <f t="shared" si="6"/>
        <v>3.2155143920554591E-5</v>
      </c>
      <c r="H30">
        <f t="shared" si="7"/>
        <v>8.8380932988232991E-2</v>
      </c>
      <c r="K30" s="1">
        <f t="shared" si="1"/>
        <v>3.7136568108556656</v>
      </c>
      <c r="L30" s="1">
        <f t="shared" si="8"/>
        <v>3.7597542055663036</v>
      </c>
      <c r="M30" s="1">
        <f t="shared" si="8"/>
        <v>3.7022534894524219</v>
      </c>
      <c r="N30" s="1">
        <f t="shared" si="8"/>
        <v>4.0838966758712161</v>
      </c>
      <c r="O30" s="1">
        <f t="shared" si="8"/>
        <v>3.7713178853796103</v>
      </c>
      <c r="P30" s="1">
        <f t="shared" si="8"/>
        <v>3.726326497019306</v>
      </c>
      <c r="Q30" s="1">
        <f t="shared" si="8"/>
        <v>3.2899344438332454</v>
      </c>
      <c r="R30" s="1">
        <f t="shared" si="8"/>
        <v>2.9039581276851485</v>
      </c>
      <c r="S30" s="1">
        <f t="shared" si="8"/>
        <v>2.5190521085127831</v>
      </c>
      <c r="T30" s="1">
        <f t="shared" si="8"/>
        <v>2.4464993324487043</v>
      </c>
      <c r="U30" s="1">
        <f t="shared" si="8"/>
        <v>2.5570261811139359</v>
      </c>
      <c r="X30" s="1">
        <f t="shared" si="3"/>
        <v>0.63976723675601477</v>
      </c>
      <c r="Y30" s="1">
        <f t="shared" si="9"/>
        <v>0.67046583123499737</v>
      </c>
      <c r="Z30" s="1">
        <f t="shared" si="9"/>
        <v>0.67322826235664401</v>
      </c>
      <c r="AA30" s="1">
        <f t="shared" si="9"/>
        <v>0.76987723801599606</v>
      </c>
      <c r="AB30" s="1">
        <f t="shared" si="9"/>
        <v>0.69210134506762633</v>
      </c>
      <c r="AC30" s="1">
        <f t="shared" si="9"/>
        <v>0.68913316313345918</v>
      </c>
      <c r="AD30" s="1">
        <f t="shared" si="9"/>
        <v>0.60457304016958813</v>
      </c>
      <c r="AE30" s="1">
        <f t="shared" si="9"/>
        <v>0.60517127181398467</v>
      </c>
      <c r="AF30" s="1">
        <f t="shared" si="9"/>
        <v>0.60673227046236455</v>
      </c>
      <c r="AG30" s="1">
        <f t="shared" si="9"/>
        <v>0.58839348709322603</v>
      </c>
      <c r="AH30" s="1">
        <f t="shared" si="9"/>
        <v>0.51218777084046763</v>
      </c>
    </row>
    <row r="31" spans="1:34" x14ac:dyDescent="0.2">
      <c r="A31">
        <v>6075000</v>
      </c>
      <c r="B31">
        <v>665000</v>
      </c>
      <c r="C31">
        <v>643.84460796515805</v>
      </c>
      <c r="E31">
        <f t="shared" si="0"/>
        <v>181.24917453053408</v>
      </c>
      <c r="F31">
        <f t="shared" si="5"/>
        <v>0</v>
      </c>
      <c r="G31">
        <f t="shared" si="6"/>
        <v>3.0440229705689501E-5</v>
      </c>
      <c r="H31">
        <f t="shared" si="7"/>
        <v>8.6398948852724852E-2</v>
      </c>
      <c r="K31" s="1">
        <f t="shared" si="1"/>
        <v>3.8620710366739672</v>
      </c>
      <c r="L31" s="1">
        <f t="shared" si="8"/>
        <v>3.8947335954169624</v>
      </c>
      <c r="M31" s="1">
        <f t="shared" si="8"/>
        <v>3.814006897728718</v>
      </c>
      <c r="N31" s="1">
        <f t="shared" si="8"/>
        <v>4.203487071795303</v>
      </c>
      <c r="O31" s="1">
        <f t="shared" si="8"/>
        <v>3.8596417539608208</v>
      </c>
      <c r="P31" s="1">
        <f t="shared" si="8"/>
        <v>3.7926457327504854</v>
      </c>
      <c r="Q31" s="1">
        <f t="shared" si="8"/>
        <v>3.3581671258992101</v>
      </c>
      <c r="R31" s="1">
        <f t="shared" si="8"/>
        <v>2.9927501799440197</v>
      </c>
      <c r="S31" s="1">
        <f t="shared" si="8"/>
        <v>2.631497614399533</v>
      </c>
      <c r="T31" s="1">
        <f t="shared" si="8"/>
        <v>2.6266686250996134</v>
      </c>
      <c r="U31" s="1">
        <f t="shared" si="8"/>
        <v>2.8092346926883076</v>
      </c>
      <c r="X31" s="1">
        <f t="shared" si="3"/>
        <v>0.63414577581472675</v>
      </c>
      <c r="Y31" s="1">
        <f t="shared" si="9"/>
        <v>0.66482475635278626</v>
      </c>
      <c r="Z31" s="1">
        <f t="shared" si="9"/>
        <v>0.66752841337877045</v>
      </c>
      <c r="AA31" s="1">
        <f t="shared" si="9"/>
        <v>0.76350577780334583</v>
      </c>
      <c r="AB31" s="1">
        <f t="shared" si="9"/>
        <v>0.68587978048402343</v>
      </c>
      <c r="AC31" s="1">
        <f t="shared" si="9"/>
        <v>0.68257253897793757</v>
      </c>
      <c r="AD31" s="1">
        <f t="shared" si="9"/>
        <v>0.59814324166844735</v>
      </c>
      <c r="AE31" s="1">
        <f t="shared" si="9"/>
        <v>0.59887612158807835</v>
      </c>
      <c r="AF31" s="1">
        <f t="shared" si="9"/>
        <v>0.60075615437339502</v>
      </c>
      <c r="AG31" s="1">
        <f t="shared" si="9"/>
        <v>0.58226585391935792</v>
      </c>
      <c r="AH31" s="1">
        <f t="shared" si="9"/>
        <v>0.50598683342082129</v>
      </c>
    </row>
    <row r="32" spans="1:34" x14ac:dyDescent="0.2">
      <c r="A32">
        <v>6075000</v>
      </c>
      <c r="B32">
        <v>675000</v>
      </c>
      <c r="C32">
        <v>641.80811761045902</v>
      </c>
      <c r="E32">
        <f t="shared" si="0"/>
        <v>186.5564345392568</v>
      </c>
      <c r="F32">
        <f t="shared" si="5"/>
        <v>0</v>
      </c>
      <c r="G32">
        <f t="shared" si="6"/>
        <v>2.87329048136489E-5</v>
      </c>
      <c r="H32">
        <f t="shared" si="7"/>
        <v>8.1295070196646044E-2</v>
      </c>
      <c r="K32" s="1">
        <f t="shared" si="1"/>
        <v>3.8472229854978561</v>
      </c>
      <c r="L32" s="1">
        <f t="shared" si="8"/>
        <v>3.8812296278749532</v>
      </c>
      <c r="M32" s="1">
        <f t="shared" si="8"/>
        <v>3.80282656568142</v>
      </c>
      <c r="N32" s="1">
        <f t="shared" si="8"/>
        <v>4.1915226909614463</v>
      </c>
      <c r="O32" s="1">
        <f t="shared" si="8"/>
        <v>3.8508054223117814</v>
      </c>
      <c r="P32" s="1">
        <f t="shared" si="8"/>
        <v>3.7860108471748752</v>
      </c>
      <c r="Q32" s="1">
        <f t="shared" si="8"/>
        <v>3.3513408102302584</v>
      </c>
      <c r="R32" s="1">
        <f t="shared" si="8"/>
        <v>2.9838670090168224</v>
      </c>
      <c r="S32" s="1">
        <f t="shared" si="8"/>
        <v>2.6202480416801759</v>
      </c>
      <c r="T32" s="1">
        <f t="shared" si="8"/>
        <v>2.6086436489701725</v>
      </c>
      <c r="U32" s="1">
        <f t="shared" si="8"/>
        <v>2.7840025771935872</v>
      </c>
      <c r="X32" s="1">
        <f t="shared" si="3"/>
        <v>0.63463123517745768</v>
      </c>
      <c r="Y32" s="1">
        <f t="shared" si="9"/>
        <v>0.66531167551832515</v>
      </c>
      <c r="Z32" s="1">
        <f t="shared" si="9"/>
        <v>0.6680209852047394</v>
      </c>
      <c r="AA32" s="1">
        <f t="shared" si="9"/>
        <v>0.76405610400549961</v>
      </c>
      <c r="AB32" s="1">
        <f t="shared" si="9"/>
        <v>0.68641918381515876</v>
      </c>
      <c r="AC32" s="1">
        <f t="shared" si="9"/>
        <v>0.68314288408771373</v>
      </c>
      <c r="AD32" s="1">
        <f t="shared" si="9"/>
        <v>0.5987040670637519</v>
      </c>
      <c r="AE32" s="1">
        <f t="shared" si="9"/>
        <v>0.59942606041153479</v>
      </c>
      <c r="AF32" s="1">
        <f t="shared" si="9"/>
        <v>0.60127750941323255</v>
      </c>
      <c r="AG32" s="1">
        <f t="shared" si="9"/>
        <v>0.58280174760590409</v>
      </c>
      <c r="AH32" s="1">
        <f t="shared" si="9"/>
        <v>0.50653130381003197</v>
      </c>
    </row>
    <row r="33" spans="1:34" x14ac:dyDescent="0.2">
      <c r="A33">
        <v>6075000</v>
      </c>
      <c r="B33">
        <v>685000</v>
      </c>
      <c r="C33">
        <v>641.23535469819899</v>
      </c>
      <c r="E33">
        <f t="shared" si="0"/>
        <v>192.23772592287915</v>
      </c>
      <c r="F33">
        <f t="shared" si="5"/>
        <v>0</v>
      </c>
      <c r="G33">
        <f t="shared" si="6"/>
        <v>2.7059686409838057E-5</v>
      </c>
      <c r="H33">
        <f t="shared" si="7"/>
        <v>7.6492646884123286E-2</v>
      </c>
      <c r="K33" s="1">
        <f t="shared" si="1"/>
        <v>3.8430469711045685</v>
      </c>
      <c r="L33" s="1">
        <f t="shared" si="8"/>
        <v>3.8774316370037569</v>
      </c>
      <c r="M33" s="1">
        <f t="shared" si="8"/>
        <v>3.7996820972931125</v>
      </c>
      <c r="N33" s="1">
        <f t="shared" si="8"/>
        <v>4.1881577088519188</v>
      </c>
      <c r="O33" s="1">
        <f t="shared" si="8"/>
        <v>3.8483202040354856</v>
      </c>
      <c r="P33" s="1">
        <f t="shared" si="8"/>
        <v>3.7841447856067321</v>
      </c>
      <c r="Q33" s="1">
        <f t="shared" si="8"/>
        <v>3.3494209089483631</v>
      </c>
      <c r="R33" s="1">
        <f t="shared" si="8"/>
        <v>2.9813686171935441</v>
      </c>
      <c r="S33" s="1">
        <f t="shared" si="8"/>
        <v>2.6170840993528515</v>
      </c>
      <c r="T33" s="1">
        <f t="shared" si="8"/>
        <v>2.6035741244337585</v>
      </c>
      <c r="U33" s="1">
        <f t="shared" si="8"/>
        <v>2.7769060447106853</v>
      </c>
      <c r="X33" s="1">
        <f t="shared" si="3"/>
        <v>0.63477087506925711</v>
      </c>
      <c r="Y33" s="1">
        <f t="shared" si="9"/>
        <v>0.66545174528572604</v>
      </c>
      <c r="Z33" s="1">
        <f t="shared" si="9"/>
        <v>0.66816265410144671</v>
      </c>
      <c r="AA33" s="1">
        <f t="shared" si="9"/>
        <v>0.76421439643489253</v>
      </c>
      <c r="AB33" s="1">
        <f t="shared" si="9"/>
        <v>0.68657424190938354</v>
      </c>
      <c r="AC33" s="1">
        <f t="shared" si="9"/>
        <v>0.68330676635168031</v>
      </c>
      <c r="AD33" s="1">
        <f t="shared" si="9"/>
        <v>0.59886513094396798</v>
      </c>
      <c r="AE33" s="1">
        <f t="shared" si="9"/>
        <v>0.59958395739585724</v>
      </c>
      <c r="AF33" s="1">
        <f t="shared" si="9"/>
        <v>0.60142723106529639</v>
      </c>
      <c r="AG33" s="1">
        <f t="shared" si="9"/>
        <v>0.58295558477500709</v>
      </c>
      <c r="AH33" s="1">
        <f t="shared" si="9"/>
        <v>0.5066875073307251</v>
      </c>
    </row>
    <row r="34" spans="1:34" x14ac:dyDescent="0.2">
      <c r="A34">
        <v>6075000</v>
      </c>
      <c r="B34">
        <v>695000</v>
      </c>
      <c r="C34">
        <v>612.76540136901497</v>
      </c>
      <c r="E34">
        <f t="shared" si="0"/>
        <v>198.2608969716419</v>
      </c>
      <c r="F34">
        <f t="shared" si="5"/>
        <v>0</v>
      </c>
      <c r="G34">
        <f t="shared" si="6"/>
        <v>2.5440513126552903E-5</v>
      </c>
      <c r="H34">
        <f t="shared" si="7"/>
        <v>6.8722598566272941E-2</v>
      </c>
      <c r="K34" s="1">
        <f t="shared" si="1"/>
        <v>3.6354725413814881</v>
      </c>
      <c r="L34" s="1">
        <f t="shared" ref="L34:U43" si="10">L$2+L$3*$C34</f>
        <v>3.6886473764779382</v>
      </c>
      <c r="M34" s="1">
        <f t="shared" si="10"/>
        <v>3.6433820535158925</v>
      </c>
      <c r="N34" s="1">
        <f t="shared" si="10"/>
        <v>4.0208967330429628</v>
      </c>
      <c r="O34" s="1">
        <f t="shared" si="10"/>
        <v>3.7247890765401559</v>
      </c>
      <c r="P34" s="1">
        <f t="shared" si="10"/>
        <v>3.6913896776602506</v>
      </c>
      <c r="Q34" s="1">
        <f t="shared" si="10"/>
        <v>3.2539896253889378</v>
      </c>
      <c r="R34" s="1">
        <f t="shared" si="10"/>
        <v>2.8571826807716434</v>
      </c>
      <c r="S34" s="1">
        <f t="shared" si="10"/>
        <v>2.4598160771624387</v>
      </c>
      <c r="T34" s="1">
        <f t="shared" si="10"/>
        <v>2.3515865675171508</v>
      </c>
      <c r="U34" s="1">
        <f t="shared" si="10"/>
        <v>2.4241633229620954</v>
      </c>
      <c r="X34" s="1">
        <f t="shared" si="3"/>
        <v>0.64340693968274154</v>
      </c>
      <c r="Y34" s="1">
        <f t="shared" ref="Y34:AH43" si="11">SQRT(Y$2+2*Y$3*$C34+Y$4*$C34^2+Y$5)</f>
        <v>0.67412067713209556</v>
      </c>
      <c r="Z34" s="1">
        <f t="shared" si="11"/>
        <v>0.67691602483073154</v>
      </c>
      <c r="AA34" s="1">
        <f t="shared" si="11"/>
        <v>0.77400226165416497</v>
      </c>
      <c r="AB34" s="1">
        <f t="shared" si="11"/>
        <v>0.69611069136655312</v>
      </c>
      <c r="AC34" s="1">
        <f t="shared" si="11"/>
        <v>0.69334679181565417</v>
      </c>
      <c r="AD34" s="1">
        <f t="shared" si="11"/>
        <v>0.60868512141599107</v>
      </c>
      <c r="AE34" s="1">
        <f t="shared" si="11"/>
        <v>0.60918994744793165</v>
      </c>
      <c r="AF34" s="1">
        <f t="shared" si="11"/>
        <v>0.61055410738087146</v>
      </c>
      <c r="AG34" s="1">
        <f t="shared" si="11"/>
        <v>0.59230003427550892</v>
      </c>
      <c r="AH34" s="1">
        <f t="shared" si="11"/>
        <v>0.51612033033368665</v>
      </c>
    </row>
    <row r="35" spans="1:34" x14ac:dyDescent="0.2">
      <c r="A35">
        <v>6085000</v>
      </c>
      <c r="B35">
        <v>475000</v>
      </c>
      <c r="C35">
        <v>747.89653702552005</v>
      </c>
      <c r="E35">
        <f t="shared" si="0"/>
        <v>175.34635230879482</v>
      </c>
      <c r="F35">
        <f t="shared" si="5"/>
        <v>0</v>
      </c>
      <c r="G35">
        <f t="shared" si="6"/>
        <v>3.2524192918927512E-5</v>
      </c>
      <c r="H35">
        <f t="shared" si="7"/>
        <v>0.10723276915741915</v>
      </c>
      <c r="K35" s="1">
        <f t="shared" si="1"/>
        <v>4.620713651453066</v>
      </c>
      <c r="L35" s="1">
        <f t="shared" si="10"/>
        <v>4.5847019370162228</v>
      </c>
      <c r="M35" s="1">
        <f t="shared" si="10"/>
        <v>4.3852519882701051</v>
      </c>
      <c r="N35" s="1">
        <f t="shared" si="10"/>
        <v>4.8147921550249295</v>
      </c>
      <c r="O35" s="1">
        <f t="shared" si="10"/>
        <v>4.3111230741537314</v>
      </c>
      <c r="P35" s="1">
        <f t="shared" si="10"/>
        <v>4.1316469176291442</v>
      </c>
      <c r="Q35" s="1">
        <f t="shared" si="10"/>
        <v>3.7069491921095432</v>
      </c>
      <c r="R35" s="1">
        <f t="shared" si="10"/>
        <v>3.4466246945053185</v>
      </c>
      <c r="S35" s="1">
        <f t="shared" si="10"/>
        <v>3.2062804705289731</v>
      </c>
      <c r="T35" s="1">
        <f t="shared" si="10"/>
        <v>3.5476322492128771</v>
      </c>
      <c r="U35" s="1">
        <f t="shared" si="10"/>
        <v>4.0984380937461937</v>
      </c>
      <c r="X35" s="1">
        <f t="shared" si="3"/>
        <v>0.63277837149920735</v>
      </c>
      <c r="Y35" s="1">
        <f t="shared" si="11"/>
        <v>0.66350509065249408</v>
      </c>
      <c r="Z35" s="1">
        <f t="shared" si="11"/>
        <v>0.66599748495692379</v>
      </c>
      <c r="AA35" s="1">
        <f t="shared" si="11"/>
        <v>0.76187704305523785</v>
      </c>
      <c r="AB35" s="1">
        <f t="shared" si="11"/>
        <v>0.68364552526277877</v>
      </c>
      <c r="AC35" s="1">
        <f t="shared" si="11"/>
        <v>0.67972553775023115</v>
      </c>
      <c r="AD35" s="1">
        <f t="shared" si="11"/>
        <v>0.59480446612455529</v>
      </c>
      <c r="AE35" s="1">
        <f t="shared" si="11"/>
        <v>0.59528751273201286</v>
      </c>
      <c r="AF35" s="1">
        <f t="shared" si="11"/>
        <v>0.59755335871394655</v>
      </c>
      <c r="AG35" s="1">
        <f t="shared" si="11"/>
        <v>0.57856790531719404</v>
      </c>
      <c r="AH35" s="1">
        <f t="shared" si="11"/>
        <v>0.50163011180205597</v>
      </c>
    </row>
    <row r="36" spans="1:34" x14ac:dyDescent="0.2">
      <c r="A36">
        <v>6085000</v>
      </c>
      <c r="B36">
        <v>485000</v>
      </c>
      <c r="C36">
        <v>756.40161169882197</v>
      </c>
      <c r="E36">
        <f t="shared" si="0"/>
        <v>169.99524483937779</v>
      </c>
      <c r="F36">
        <f t="shared" si="5"/>
        <v>0</v>
      </c>
      <c r="G36">
        <f t="shared" si="6"/>
        <v>3.4604011952022531E-5</v>
      </c>
      <c r="H36">
        <f t="shared" si="7"/>
        <v>0.11538739516517231</v>
      </c>
      <c r="K36" s="1">
        <f t="shared" si="1"/>
        <v>4.6827241508961102</v>
      </c>
      <c r="L36" s="1">
        <f t="shared" si="10"/>
        <v>4.6410990871748883</v>
      </c>
      <c r="M36" s="1">
        <f t="shared" si="10"/>
        <v>4.4319448482265331</v>
      </c>
      <c r="N36" s="1">
        <f t="shared" si="10"/>
        <v>4.8647594687305791</v>
      </c>
      <c r="O36" s="1">
        <f t="shared" si="10"/>
        <v>4.3480265931611886</v>
      </c>
      <c r="P36" s="1">
        <f t="shared" si="10"/>
        <v>4.1593564509147622</v>
      </c>
      <c r="Q36" s="1">
        <f t="shared" si="10"/>
        <v>3.7354582024144509</v>
      </c>
      <c r="R36" s="1">
        <f t="shared" si="10"/>
        <v>3.4837238302302618</v>
      </c>
      <c r="S36" s="1">
        <f t="shared" si="10"/>
        <v>3.2532625030242923</v>
      </c>
      <c r="T36" s="1">
        <f t="shared" si="10"/>
        <v>3.6229106651462724</v>
      </c>
      <c r="U36" s="1">
        <f t="shared" si="10"/>
        <v>4.2038159689484038</v>
      </c>
      <c r="X36" s="1">
        <f t="shared" si="3"/>
        <v>0.63470138257349562</v>
      </c>
      <c r="Y36" s="1">
        <f t="shared" si="11"/>
        <v>0.66544234326779039</v>
      </c>
      <c r="Z36" s="1">
        <f t="shared" si="11"/>
        <v>0.66792489997091564</v>
      </c>
      <c r="AA36" s="1">
        <f t="shared" si="11"/>
        <v>0.76404387057408452</v>
      </c>
      <c r="AB36" s="1">
        <f t="shared" si="11"/>
        <v>0.6856643858736059</v>
      </c>
      <c r="AC36" s="1">
        <f t="shared" si="11"/>
        <v>0.68178065289561529</v>
      </c>
      <c r="AD36" s="1">
        <f t="shared" si="11"/>
        <v>0.59673742152340936</v>
      </c>
      <c r="AE36" s="1">
        <f t="shared" si="11"/>
        <v>0.597130880572178</v>
      </c>
      <c r="AF36" s="1">
        <f t="shared" si="11"/>
        <v>0.59933322080144902</v>
      </c>
      <c r="AG36" s="1">
        <f t="shared" si="11"/>
        <v>0.58033108002791667</v>
      </c>
      <c r="AH36" s="1">
        <f t="shared" si="11"/>
        <v>0.5033249249903492</v>
      </c>
    </row>
    <row r="37" spans="1:34" x14ac:dyDescent="0.2">
      <c r="A37">
        <v>6085000</v>
      </c>
      <c r="B37">
        <v>495000</v>
      </c>
      <c r="C37">
        <v>797.33597697573202</v>
      </c>
      <c r="E37">
        <f t="shared" si="0"/>
        <v>165.07702222901892</v>
      </c>
      <c r="F37">
        <f t="shared" si="5"/>
        <v>0</v>
      </c>
      <c r="G37">
        <f t="shared" si="6"/>
        <v>3.6696677705343886E-5</v>
      </c>
      <c r="H37">
        <f t="shared" si="7"/>
        <v>0.12898748610924923</v>
      </c>
      <c r="K37" s="1">
        <f t="shared" si="1"/>
        <v>4.9811766081300615</v>
      </c>
      <c r="L37" s="1">
        <f t="shared" si="10"/>
        <v>4.912534863326079</v>
      </c>
      <c r="M37" s="1">
        <f t="shared" si="10"/>
        <v>4.6566745135967693</v>
      </c>
      <c r="N37" s="1">
        <f t="shared" si="10"/>
        <v>5.1052488647324257</v>
      </c>
      <c r="O37" s="1">
        <f t="shared" si="10"/>
        <v>4.5256408040977014</v>
      </c>
      <c r="P37" s="1">
        <f t="shared" si="10"/>
        <v>4.2927206129869351</v>
      </c>
      <c r="Q37" s="1">
        <f t="shared" si="10"/>
        <v>3.8726701948226534</v>
      </c>
      <c r="R37" s="1">
        <f t="shared" si="10"/>
        <v>3.6622795315681431</v>
      </c>
      <c r="S37" s="1">
        <f t="shared" si="10"/>
        <v>3.4793839368139436</v>
      </c>
      <c r="T37" s="1">
        <f t="shared" si="10"/>
        <v>3.9852207322122037</v>
      </c>
      <c r="U37" s="1">
        <f t="shared" si="10"/>
        <v>4.7109927547293191</v>
      </c>
      <c r="X37" s="1">
        <f t="shared" si="3"/>
        <v>0.64809630860999046</v>
      </c>
      <c r="Y37" s="1">
        <f t="shared" si="11"/>
        <v>0.67893293749152805</v>
      </c>
      <c r="Z37" s="1">
        <f t="shared" si="11"/>
        <v>0.68138522159746673</v>
      </c>
      <c r="AA37" s="1">
        <f t="shared" si="11"/>
        <v>0.779163465674379</v>
      </c>
      <c r="AB37" s="1">
        <f t="shared" si="11"/>
        <v>0.6998668476856168</v>
      </c>
      <c r="AC37" s="1">
        <f t="shared" si="11"/>
        <v>0.69633113771683608</v>
      </c>
      <c r="AD37" s="1">
        <f t="shared" si="11"/>
        <v>0.6105226987815674</v>
      </c>
      <c r="AE37" s="1">
        <f t="shared" si="11"/>
        <v>0.61035376270459363</v>
      </c>
      <c r="AF37" s="1">
        <f t="shared" si="11"/>
        <v>0.61206205575600447</v>
      </c>
      <c r="AG37" s="1">
        <f t="shared" si="11"/>
        <v>0.59302620869676914</v>
      </c>
      <c r="AH37" s="1">
        <f t="shared" si="11"/>
        <v>0.51564777515389404</v>
      </c>
    </row>
    <row r="38" spans="1:34" x14ac:dyDescent="0.2">
      <c r="A38">
        <v>6085000</v>
      </c>
      <c r="B38">
        <v>505000</v>
      </c>
      <c r="C38">
        <v>851.30751711263395</v>
      </c>
      <c r="E38">
        <f t="shared" si="0"/>
        <v>160.63145167743457</v>
      </c>
      <c r="F38">
        <f t="shared" si="5"/>
        <v>0</v>
      </c>
      <c r="G38">
        <f t="shared" si="6"/>
        <v>3.8755989674838206E-5</v>
      </c>
      <c r="H38">
        <f t="shared" si="7"/>
        <v>0.14544700080847994</v>
      </c>
      <c r="K38" s="1">
        <f t="shared" si="1"/>
        <v>5.374683107268214</v>
      </c>
      <c r="L38" s="1">
        <f t="shared" si="10"/>
        <v>5.2704201459738753</v>
      </c>
      <c r="M38" s="1">
        <f t="shared" si="10"/>
        <v>4.9529782689483604</v>
      </c>
      <c r="N38" s="1">
        <f t="shared" si="10"/>
        <v>5.422331663036724</v>
      </c>
      <c r="O38" s="1">
        <f t="shared" si="10"/>
        <v>4.759823316751719</v>
      </c>
      <c r="P38" s="1">
        <f t="shared" si="10"/>
        <v>4.4685598907529611</v>
      </c>
      <c r="Q38" s="1">
        <f t="shared" si="10"/>
        <v>4.0535827973615488</v>
      </c>
      <c r="R38" s="1">
        <f t="shared" si="10"/>
        <v>3.8977033896453097</v>
      </c>
      <c r="S38" s="1">
        <f t="shared" si="10"/>
        <v>3.7775227245301903</v>
      </c>
      <c r="T38" s="1">
        <f t="shared" si="10"/>
        <v>4.4629228339639226</v>
      </c>
      <c r="U38" s="1">
        <f t="shared" si="10"/>
        <v>5.3797001370255346</v>
      </c>
      <c r="X38" s="1">
        <f t="shared" si="3"/>
        <v>0.67563574734567966</v>
      </c>
      <c r="Y38" s="1">
        <f t="shared" si="11"/>
        <v>0.70668564121185606</v>
      </c>
      <c r="Z38" s="1">
        <f t="shared" si="11"/>
        <v>0.70914171306583706</v>
      </c>
      <c r="AA38" s="1">
        <f t="shared" si="11"/>
        <v>0.8103318103266467</v>
      </c>
      <c r="AB38" s="1">
        <f t="shared" si="11"/>
        <v>0.72930696513311211</v>
      </c>
      <c r="AC38" s="1">
        <f t="shared" si="11"/>
        <v>0.72662463698187096</v>
      </c>
      <c r="AD38" s="1">
        <f t="shared" si="11"/>
        <v>0.63933280057789621</v>
      </c>
      <c r="AE38" s="1">
        <f t="shared" si="11"/>
        <v>0.63813684253101099</v>
      </c>
      <c r="AF38" s="1">
        <f t="shared" si="11"/>
        <v>0.63877040726503542</v>
      </c>
      <c r="AG38" s="1">
        <f t="shared" si="11"/>
        <v>0.61978292244074418</v>
      </c>
      <c r="AH38" s="1">
        <f t="shared" si="11"/>
        <v>0.54173950993183939</v>
      </c>
    </row>
    <row r="39" spans="1:34" x14ac:dyDescent="0.2">
      <c r="A39">
        <v>6085000</v>
      </c>
      <c r="B39">
        <v>515000</v>
      </c>
      <c r="C39">
        <v>875.02717485998903</v>
      </c>
      <c r="E39">
        <f t="shared" si="0"/>
        <v>156.69876600662815</v>
      </c>
      <c r="F39">
        <f t="shared" si="5"/>
        <v>0</v>
      </c>
      <c r="G39">
        <f t="shared" si="6"/>
        <v>4.0725727133858307E-5</v>
      </c>
      <c r="H39">
        <f t="shared" si="7"/>
        <v>0.15709771141233242</v>
      </c>
      <c r="K39" s="1">
        <f t="shared" si="1"/>
        <v>5.5476231319041798</v>
      </c>
      <c r="L39" s="1">
        <f t="shared" si="10"/>
        <v>5.4277051964965866</v>
      </c>
      <c r="M39" s="1">
        <f t="shared" si="10"/>
        <v>5.0831991899813396</v>
      </c>
      <c r="N39" s="1">
        <f t="shared" si="10"/>
        <v>5.5616846523024348</v>
      </c>
      <c r="O39" s="1">
        <f t="shared" si="10"/>
        <v>4.8627429117174925</v>
      </c>
      <c r="P39" s="1">
        <f t="shared" si="10"/>
        <v>4.5458385356938447</v>
      </c>
      <c r="Q39" s="1">
        <f t="shared" si="10"/>
        <v>4.1330910901306828</v>
      </c>
      <c r="R39" s="1">
        <f t="shared" si="10"/>
        <v>4.0011685367392724</v>
      </c>
      <c r="S39" s="1">
        <f t="shared" si="10"/>
        <v>3.9085501139265797</v>
      </c>
      <c r="T39" s="1">
        <f t="shared" si="10"/>
        <v>4.6728655246857622</v>
      </c>
      <c r="U39" s="1">
        <f t="shared" si="10"/>
        <v>5.6735866965152644</v>
      </c>
      <c r="X39" s="1">
        <f t="shared" si="3"/>
        <v>0.69099169846253983</v>
      </c>
      <c r="Y39" s="1">
        <f t="shared" si="11"/>
        <v>0.72217488100198346</v>
      </c>
      <c r="Z39" s="1">
        <f t="shared" si="11"/>
        <v>0.72464806136932558</v>
      </c>
      <c r="AA39" s="1">
        <f t="shared" si="11"/>
        <v>0.82774772406162345</v>
      </c>
      <c r="AB39" s="1">
        <f t="shared" si="11"/>
        <v>0.7457767666687295</v>
      </c>
      <c r="AC39" s="1">
        <f t="shared" si="11"/>
        <v>0.74358887783000693</v>
      </c>
      <c r="AD39" s="1">
        <f t="shared" si="11"/>
        <v>0.65546315369970742</v>
      </c>
      <c r="AE39" s="1">
        <f t="shared" si="11"/>
        <v>0.65373431072994437</v>
      </c>
      <c r="AF39" s="1">
        <f t="shared" si="11"/>
        <v>0.65376943918990071</v>
      </c>
      <c r="AG39" s="1">
        <f t="shared" si="11"/>
        <v>0.63482387680245345</v>
      </c>
      <c r="AH39" s="1">
        <f t="shared" si="11"/>
        <v>0.55639561074026533</v>
      </c>
    </row>
    <row r="40" spans="1:34" x14ac:dyDescent="0.2">
      <c r="A40">
        <v>6085000</v>
      </c>
      <c r="B40">
        <v>525000</v>
      </c>
      <c r="C40">
        <v>871.24512134412396</v>
      </c>
      <c r="E40">
        <f t="shared" si="0"/>
        <v>153.31843746920981</v>
      </c>
      <c r="F40">
        <f t="shared" si="5"/>
        <v>0</v>
      </c>
      <c r="G40">
        <f t="shared" si="6"/>
        <v>4.254134640720753E-5</v>
      </c>
      <c r="H40">
        <f t="shared" si="7"/>
        <v>0.16339210228564391</v>
      </c>
      <c r="K40" s="1">
        <f t="shared" si="1"/>
        <v>5.5200481797200069</v>
      </c>
      <c r="L40" s="1">
        <f t="shared" si="10"/>
        <v>5.4026263996328856</v>
      </c>
      <c r="M40" s="1">
        <f t="shared" si="10"/>
        <v>5.062435716179241</v>
      </c>
      <c r="N40" s="1">
        <f t="shared" si="10"/>
        <v>5.539465087896728</v>
      </c>
      <c r="O40" s="1">
        <f t="shared" si="10"/>
        <v>4.8463325815121543</v>
      </c>
      <c r="P40" s="1">
        <f t="shared" si="10"/>
        <v>4.5335166053391562</v>
      </c>
      <c r="Q40" s="1">
        <f t="shared" si="10"/>
        <v>4.1204136467455035</v>
      </c>
      <c r="R40" s="1">
        <f t="shared" si="10"/>
        <v>3.9846712193030691</v>
      </c>
      <c r="S40" s="1">
        <f t="shared" si="10"/>
        <v>3.8876580503049412</v>
      </c>
      <c r="T40" s="1">
        <f t="shared" si="10"/>
        <v>4.6393905690168404</v>
      </c>
      <c r="U40" s="1">
        <f t="shared" si="10"/>
        <v>5.6267270534536964</v>
      </c>
      <c r="X40" s="1">
        <f t="shared" si="3"/>
        <v>0.68841864487190085</v>
      </c>
      <c r="Y40" s="1">
        <f t="shared" si="11"/>
        <v>0.71957875525081461</v>
      </c>
      <c r="Z40" s="1">
        <f t="shared" si="11"/>
        <v>0.72204859283574863</v>
      </c>
      <c r="AA40" s="1">
        <f t="shared" si="11"/>
        <v>0.82482787375557709</v>
      </c>
      <c r="AB40" s="1">
        <f t="shared" si="11"/>
        <v>0.74301537681663199</v>
      </c>
      <c r="AC40" s="1">
        <f t="shared" si="11"/>
        <v>0.74074438772959361</v>
      </c>
      <c r="AD40" s="1">
        <f t="shared" si="11"/>
        <v>0.65275931888954664</v>
      </c>
      <c r="AE40" s="1">
        <f t="shared" si="11"/>
        <v>0.65111823432248994</v>
      </c>
      <c r="AF40" s="1">
        <f t="shared" si="11"/>
        <v>0.65125323438516036</v>
      </c>
      <c r="AG40" s="1">
        <f t="shared" si="11"/>
        <v>0.63230048580742393</v>
      </c>
      <c r="AH40" s="1">
        <f t="shared" si="11"/>
        <v>0.5539381152362528</v>
      </c>
    </row>
    <row r="41" spans="1:34" x14ac:dyDescent="0.2">
      <c r="A41">
        <v>6085000</v>
      </c>
      <c r="B41">
        <v>535000</v>
      </c>
      <c r="C41">
        <v>804.945541381461</v>
      </c>
      <c r="E41">
        <f t="shared" si="0"/>
        <v>150.52768272978895</v>
      </c>
      <c r="F41">
        <f t="shared" si="5"/>
        <v>0</v>
      </c>
      <c r="G41">
        <f t="shared" si="6"/>
        <v>4.4133385930278714E-5</v>
      </c>
      <c r="H41">
        <f t="shared" si="7"/>
        <v>0.15660773830610078</v>
      </c>
      <c r="K41" s="1">
        <f t="shared" si="1"/>
        <v>5.0366579422122317</v>
      </c>
      <c r="L41" s="1">
        <f t="shared" si="10"/>
        <v>4.9629938849004676</v>
      </c>
      <c r="M41" s="1">
        <f t="shared" si="10"/>
        <v>4.6984510221842211</v>
      </c>
      <c r="N41" s="1">
        <f t="shared" si="10"/>
        <v>5.1499550556160827</v>
      </c>
      <c r="O41" s="1">
        <f t="shared" si="10"/>
        <v>4.5586587040541593</v>
      </c>
      <c r="P41" s="1">
        <f t="shared" si="10"/>
        <v>4.3175125738208004</v>
      </c>
      <c r="Q41" s="1">
        <f t="shared" si="10"/>
        <v>3.8981774547106571</v>
      </c>
      <c r="R41" s="1">
        <f t="shared" si="10"/>
        <v>3.6954724515059332</v>
      </c>
      <c r="S41" s="1">
        <f t="shared" si="10"/>
        <v>3.5214191705911904</v>
      </c>
      <c r="T41" s="1">
        <f t="shared" si="10"/>
        <v>4.052572986767311</v>
      </c>
      <c r="U41" s="1">
        <f t="shared" si="10"/>
        <v>4.8052752577163025</v>
      </c>
      <c r="X41" s="1">
        <f t="shared" si="3"/>
        <v>0.65132038475898368</v>
      </c>
      <c r="Y41" s="1">
        <f t="shared" si="11"/>
        <v>0.68218044263161759</v>
      </c>
      <c r="Z41" s="1">
        <f t="shared" si="11"/>
        <v>0.68463025261906951</v>
      </c>
      <c r="AA41" s="1">
        <f t="shared" si="11"/>
        <v>0.78280737530070565</v>
      </c>
      <c r="AB41" s="1">
        <f t="shared" si="11"/>
        <v>0.70330285550292471</v>
      </c>
      <c r="AC41" s="1">
        <f t="shared" si="11"/>
        <v>0.69986192371621592</v>
      </c>
      <c r="AD41" s="1">
        <f t="shared" si="11"/>
        <v>0.61387792238474215</v>
      </c>
      <c r="AE41" s="1">
        <f t="shared" si="11"/>
        <v>0.61358223576252835</v>
      </c>
      <c r="AF41" s="1">
        <f t="shared" si="11"/>
        <v>0.61516623454035002</v>
      </c>
      <c r="AG41" s="1">
        <f t="shared" si="11"/>
        <v>0.5961317405186688</v>
      </c>
      <c r="AH41" s="1">
        <f t="shared" si="11"/>
        <v>0.51867383910024689</v>
      </c>
    </row>
    <row r="42" spans="1:34" x14ac:dyDescent="0.2">
      <c r="A42">
        <v>6085000</v>
      </c>
      <c r="B42">
        <v>545000</v>
      </c>
      <c r="C42">
        <v>721.458528313633</v>
      </c>
      <c r="E42">
        <f t="shared" si="0"/>
        <v>148.35977644900925</v>
      </c>
      <c r="F42">
        <f t="shared" si="5"/>
        <v>0</v>
      </c>
      <c r="G42">
        <f t="shared" si="6"/>
        <v>4.5432607147197123E-5</v>
      </c>
      <c r="H42">
        <f t="shared" si="7"/>
        <v>0.14449689054859496</v>
      </c>
      <c r="K42" s="1">
        <f t="shared" si="1"/>
        <v>4.4279541299346974</v>
      </c>
      <c r="L42" s="1">
        <f t="shared" si="10"/>
        <v>4.4093915012477005</v>
      </c>
      <c r="M42" s="1">
        <f t="shared" si="10"/>
        <v>4.2401073204418447</v>
      </c>
      <c r="N42" s="1">
        <f t="shared" si="10"/>
        <v>4.6594688538425935</v>
      </c>
      <c r="O42" s="1">
        <f t="shared" si="10"/>
        <v>4.1964085543528533</v>
      </c>
      <c r="P42" s="1">
        <f t="shared" si="10"/>
        <v>4.0455118852458165</v>
      </c>
      <c r="Q42" s="1">
        <f t="shared" si="10"/>
        <v>3.6183289869072981</v>
      </c>
      <c r="R42" s="1">
        <f t="shared" si="10"/>
        <v>3.3313021005040673</v>
      </c>
      <c r="S42" s="1">
        <f t="shared" si="10"/>
        <v>3.0602369104045088</v>
      </c>
      <c r="T42" s="1">
        <f t="shared" si="10"/>
        <v>3.3136294341039649</v>
      </c>
      <c r="U42" s="1">
        <f t="shared" si="10"/>
        <v>3.7708711658059135</v>
      </c>
      <c r="X42" s="1">
        <f t="shared" si="3"/>
        <v>0.62874531388224031</v>
      </c>
      <c r="Y42" s="1">
        <f t="shared" si="11"/>
        <v>0.65943831870813452</v>
      </c>
      <c r="Z42" s="1">
        <f t="shared" si="11"/>
        <v>0.66196886168775426</v>
      </c>
      <c r="AA42" s="1">
        <f t="shared" si="11"/>
        <v>0.75734101425491784</v>
      </c>
      <c r="AB42" s="1">
        <f t="shared" si="11"/>
        <v>0.67947557433145833</v>
      </c>
      <c r="AC42" s="1">
        <f t="shared" si="11"/>
        <v>0.67552586597464603</v>
      </c>
      <c r="AD42" s="1">
        <f t="shared" si="11"/>
        <v>0.59090582438098527</v>
      </c>
      <c r="AE42" s="1">
        <f t="shared" si="11"/>
        <v>0.59160270725944331</v>
      </c>
      <c r="AF42" s="1">
        <f t="shared" si="11"/>
        <v>0.59397519407235655</v>
      </c>
      <c r="AG42" s="1">
        <f t="shared" si="11"/>
        <v>0.57506485362839188</v>
      </c>
      <c r="AH42" s="1">
        <f t="shared" si="11"/>
        <v>0.49832545682844542</v>
      </c>
    </row>
    <row r="43" spans="1:34" x14ac:dyDescent="0.2">
      <c r="A43">
        <v>6085000</v>
      </c>
      <c r="B43">
        <v>555000</v>
      </c>
      <c r="C43">
        <v>688.28828251400603</v>
      </c>
      <c r="E43">
        <f t="shared" si="0"/>
        <v>146.84230748663683</v>
      </c>
      <c r="F43">
        <f t="shared" si="5"/>
        <v>0</v>
      </c>
      <c r="G43">
        <f t="shared" si="6"/>
        <v>4.6376460438634537E-5</v>
      </c>
      <c r="H43">
        <f t="shared" si="7"/>
        <v>0.1407172845410937</v>
      </c>
      <c r="K43" s="1">
        <f t="shared" si="1"/>
        <v>4.1861098678096171</v>
      </c>
      <c r="L43" s="1">
        <f t="shared" si="10"/>
        <v>4.1894396013503741</v>
      </c>
      <c r="M43" s="1">
        <f t="shared" si="10"/>
        <v>4.0580026710018933</v>
      </c>
      <c r="N43" s="1">
        <f t="shared" si="10"/>
        <v>4.4645936597697853</v>
      </c>
      <c r="O43" s="1">
        <f t="shared" si="10"/>
        <v>4.0524828578282719</v>
      </c>
      <c r="P43" s="1">
        <f t="shared" si="10"/>
        <v>3.9374432244306314</v>
      </c>
      <c r="Q43" s="1">
        <f t="shared" si="10"/>
        <v>3.5071423229869483</v>
      </c>
      <c r="R43" s="1">
        <f t="shared" si="10"/>
        <v>3.1866134883260946</v>
      </c>
      <c r="S43" s="1">
        <f t="shared" si="10"/>
        <v>2.8770044726073696</v>
      </c>
      <c r="T43" s="1">
        <f t="shared" si="10"/>
        <v>3.0200395885314668</v>
      </c>
      <c r="U43" s="1">
        <f t="shared" si="10"/>
        <v>3.3598918203485342</v>
      </c>
      <c r="X43" s="1">
        <f t="shared" si="3"/>
        <v>0.6279043996322955</v>
      </c>
      <c r="Y43" s="1">
        <f t="shared" si="11"/>
        <v>0.65857582113788959</v>
      </c>
      <c r="Z43" s="1">
        <f t="shared" si="11"/>
        <v>0.66116975362138652</v>
      </c>
      <c r="AA43" s="1">
        <f t="shared" si="11"/>
        <v>0.75641780084086796</v>
      </c>
      <c r="AB43" s="1">
        <f t="shared" si="11"/>
        <v>0.67880906763501014</v>
      </c>
      <c r="AC43" s="1">
        <f t="shared" si="11"/>
        <v>0.67500232190726095</v>
      </c>
      <c r="AD43" s="1">
        <f t="shared" si="11"/>
        <v>0.59059237722245661</v>
      </c>
      <c r="AE43" s="1">
        <f t="shared" si="11"/>
        <v>0.59141355785338467</v>
      </c>
      <c r="AF43" s="1">
        <f t="shared" si="11"/>
        <v>0.59372150513667699</v>
      </c>
      <c r="AG43" s="1">
        <f t="shared" si="11"/>
        <v>0.57495591949358804</v>
      </c>
      <c r="AH43" s="1">
        <f t="shared" si="11"/>
        <v>0.49843878045942425</v>
      </c>
    </row>
    <row r="44" spans="1:34" x14ac:dyDescent="0.2">
      <c r="A44">
        <v>6085000</v>
      </c>
      <c r="B44">
        <v>565000</v>
      </c>
      <c r="C44">
        <v>653.39974797760203</v>
      </c>
      <c r="E44">
        <f t="shared" si="0"/>
        <v>145.99555906944568</v>
      </c>
      <c r="F44">
        <f t="shared" si="5"/>
        <v>0</v>
      </c>
      <c r="G44">
        <f t="shared" si="6"/>
        <v>4.6915970981463812E-5</v>
      </c>
      <c r="H44">
        <f t="shared" si="7"/>
        <v>0.13513851495442483</v>
      </c>
      <c r="K44" s="1">
        <f t="shared" si="1"/>
        <v>3.9317375625046962</v>
      </c>
      <c r="L44" s="1">
        <f t="shared" ref="L44:U53" si="12">L$2+L$3*$C44</f>
        <v>3.9580937288394793</v>
      </c>
      <c r="M44" s="1">
        <f t="shared" si="12"/>
        <v>3.8664646163970353</v>
      </c>
      <c r="N44" s="1">
        <f t="shared" si="12"/>
        <v>4.2596235193684118</v>
      </c>
      <c r="O44" s="1">
        <f t="shared" si="12"/>
        <v>3.9011015064748156</v>
      </c>
      <c r="P44" s="1">
        <f t="shared" si="12"/>
        <v>3.8237763789110275</v>
      </c>
      <c r="Q44" s="1">
        <f t="shared" si="12"/>
        <v>3.3901959552209222</v>
      </c>
      <c r="R44" s="1">
        <f t="shared" si="12"/>
        <v>3.0344297006783001</v>
      </c>
      <c r="S44" s="1">
        <f t="shared" si="12"/>
        <v>2.6842802078282739</v>
      </c>
      <c r="T44" s="1">
        <f t="shared" si="12"/>
        <v>2.7112411693497549</v>
      </c>
      <c r="U44" s="1">
        <f t="shared" si="12"/>
        <v>2.9276228774424888</v>
      </c>
      <c r="X44" s="1">
        <f t="shared" si="3"/>
        <v>0.63209910971842942</v>
      </c>
      <c r="Y44" s="1">
        <f t="shared" ref="Y44:AH53" si="13">SQRT(Y$2+2*Y$3*$C44+Y$4*$C44^2+Y$5)</f>
        <v>0.66277263360872729</v>
      </c>
      <c r="Z44" s="1">
        <f t="shared" si="13"/>
        <v>0.66545046980911082</v>
      </c>
      <c r="AA44" s="1">
        <f t="shared" si="13"/>
        <v>0.76118511773160968</v>
      </c>
      <c r="AB44" s="1">
        <f t="shared" si="13"/>
        <v>0.68359838886755941</v>
      </c>
      <c r="AC44" s="1">
        <f t="shared" si="13"/>
        <v>0.68015511120095096</v>
      </c>
      <c r="AD44" s="1">
        <f t="shared" si="13"/>
        <v>0.59576012974276005</v>
      </c>
      <c r="AE44" s="1">
        <f t="shared" si="13"/>
        <v>0.59653623534983446</v>
      </c>
      <c r="AF44" s="1">
        <f t="shared" si="13"/>
        <v>0.59854017127359538</v>
      </c>
      <c r="AG44" s="1">
        <f t="shared" si="13"/>
        <v>0.57998370278528277</v>
      </c>
      <c r="AH44" s="1">
        <f t="shared" si="13"/>
        <v>0.50366123236128213</v>
      </c>
    </row>
    <row r="45" spans="1:34" x14ac:dyDescent="0.2">
      <c r="A45">
        <v>6085000</v>
      </c>
      <c r="B45">
        <v>575000</v>
      </c>
      <c r="C45">
        <v>621.86596764157196</v>
      </c>
      <c r="E45">
        <f t="shared" si="0"/>
        <v>145.83121499871007</v>
      </c>
      <c r="F45">
        <f t="shared" si="5"/>
        <v>0</v>
      </c>
      <c r="G45">
        <f t="shared" si="6"/>
        <v>4.7021774203890297E-5</v>
      </c>
      <c r="H45">
        <f t="shared" si="7"/>
        <v>0.12890663521519902</v>
      </c>
      <c r="K45" s="1">
        <f t="shared" si="1"/>
        <v>3.7018247700747011</v>
      </c>
      <c r="L45" s="1">
        <f t="shared" si="12"/>
        <v>3.7489932314312631</v>
      </c>
      <c r="M45" s="1">
        <f t="shared" si="12"/>
        <v>3.6933441623522301</v>
      </c>
      <c r="N45" s="1">
        <f t="shared" si="12"/>
        <v>4.0743625598942348</v>
      </c>
      <c r="O45" s="1">
        <f t="shared" si="12"/>
        <v>3.7642764335967804</v>
      </c>
      <c r="P45" s="1">
        <f t="shared" si="12"/>
        <v>3.7210393225762415</v>
      </c>
      <c r="Q45" s="1">
        <f t="shared" si="12"/>
        <v>3.2844947235345492</v>
      </c>
      <c r="R45" s="1">
        <f t="shared" si="12"/>
        <v>2.896879350852537</v>
      </c>
      <c r="S45" s="1">
        <f t="shared" si="12"/>
        <v>2.5100876052520436</v>
      </c>
      <c r="T45" s="1">
        <f t="shared" si="12"/>
        <v>2.4321356795955529</v>
      </c>
      <c r="U45" s="1">
        <f t="shared" si="12"/>
        <v>2.5369193390790761</v>
      </c>
      <c r="X45" s="1">
        <f t="shared" si="3"/>
        <v>0.6402883122396541</v>
      </c>
      <c r="Y45" s="1">
        <f t="shared" si="13"/>
        <v>0.67098897395946189</v>
      </c>
      <c r="Z45" s="1">
        <f t="shared" si="13"/>
        <v>0.67375630247632379</v>
      </c>
      <c r="AA45" s="1">
        <f t="shared" si="13"/>
        <v>0.7704677829870975</v>
      </c>
      <c r="AB45" s="1">
        <f t="shared" si="13"/>
        <v>0.69267602158054942</v>
      </c>
      <c r="AC45" s="1">
        <f t="shared" si="13"/>
        <v>0.68973765044072277</v>
      </c>
      <c r="AD45" s="1">
        <f t="shared" si="13"/>
        <v>0.605163631162149</v>
      </c>
      <c r="AE45" s="1">
        <f t="shared" si="13"/>
        <v>0.60574870130177805</v>
      </c>
      <c r="AF45" s="1">
        <f t="shared" si="13"/>
        <v>0.60728115101195113</v>
      </c>
      <c r="AG45" s="1">
        <f t="shared" si="13"/>
        <v>0.58895499278388486</v>
      </c>
      <c r="AH45" s="1">
        <f t="shared" si="13"/>
        <v>0.5127538231692278</v>
      </c>
    </row>
    <row r="46" spans="1:34" x14ac:dyDescent="0.2">
      <c r="A46">
        <v>6085000</v>
      </c>
      <c r="B46">
        <v>585000</v>
      </c>
      <c r="C46">
        <v>598.20540448040094</v>
      </c>
      <c r="E46">
        <f t="shared" si="0"/>
        <v>146.35157419037213</v>
      </c>
      <c r="F46">
        <f t="shared" si="5"/>
        <v>0</v>
      </c>
      <c r="G46">
        <f t="shared" si="6"/>
        <v>4.668799284663456E-5</v>
      </c>
      <c r="H46">
        <f t="shared" si="7"/>
        <v>0.12312181429070385</v>
      </c>
      <c r="K46" s="1">
        <f t="shared" ref="K46:K109" si="14">K$2+K$3*$C46</f>
        <v>3.5293156040666025</v>
      </c>
      <c r="L46" s="1">
        <f t="shared" si="12"/>
        <v>3.5921000371095384</v>
      </c>
      <c r="M46" s="1">
        <f t="shared" si="12"/>
        <v>3.5634476705974012</v>
      </c>
      <c r="N46" s="1">
        <f t="shared" si="12"/>
        <v>3.9353567513223555</v>
      </c>
      <c r="O46" s="1">
        <f t="shared" si="12"/>
        <v>3.6616132500404595</v>
      </c>
      <c r="P46" s="1">
        <f t="shared" si="12"/>
        <v>3.6439532077971464</v>
      </c>
      <c r="Q46" s="1">
        <f t="shared" si="12"/>
        <v>3.2051845158183037</v>
      </c>
      <c r="R46" s="1">
        <f t="shared" si="12"/>
        <v>2.7936719743435092</v>
      </c>
      <c r="S46" s="1">
        <f t="shared" si="12"/>
        <v>2.3793866543497351</v>
      </c>
      <c r="T46" s="1">
        <f t="shared" si="12"/>
        <v>2.2227160350560284</v>
      </c>
      <c r="U46" s="1">
        <f t="shared" si="12"/>
        <v>2.2437649615121673</v>
      </c>
      <c r="X46" s="1">
        <f t="shared" ref="X46:X109" si="15">SQRT(X$2+2*X$3*$C46+X$4*$C46^2+X$5)</f>
        <v>0.64908054550643002</v>
      </c>
      <c r="Y46" s="1">
        <f t="shared" si="13"/>
        <v>0.67982076329909935</v>
      </c>
      <c r="Z46" s="1">
        <f t="shared" si="13"/>
        <v>0.68266283119424198</v>
      </c>
      <c r="AA46" s="1">
        <f t="shared" si="13"/>
        <v>0.78043328904176801</v>
      </c>
      <c r="AB46" s="1">
        <f t="shared" si="13"/>
        <v>0.70234356227393135</v>
      </c>
      <c r="AC46" s="1">
        <f t="shared" si="13"/>
        <v>0.69988360911108483</v>
      </c>
      <c r="AD46" s="1">
        <f t="shared" si="13"/>
        <v>0.61504669029525239</v>
      </c>
      <c r="AE46" s="1">
        <f t="shared" si="13"/>
        <v>0.61540106601642053</v>
      </c>
      <c r="AF46" s="1">
        <f t="shared" si="13"/>
        <v>0.616468082875819</v>
      </c>
      <c r="AG46" s="1">
        <f t="shared" si="13"/>
        <v>0.59833325162477602</v>
      </c>
      <c r="AH46" s="1">
        <f t="shared" si="13"/>
        <v>0.52217222924523055</v>
      </c>
    </row>
    <row r="47" spans="1:34" x14ac:dyDescent="0.2">
      <c r="A47">
        <v>6085000</v>
      </c>
      <c r="B47">
        <v>595000</v>
      </c>
      <c r="C47">
        <v>578.97693528314096</v>
      </c>
      <c r="E47">
        <f t="shared" si="0"/>
        <v>147.54939263853308</v>
      </c>
      <c r="F47">
        <f t="shared" si="5"/>
        <v>0</v>
      </c>
      <c r="G47">
        <f t="shared" si="6"/>
        <v>4.5933035590337876E-5</v>
      </c>
      <c r="H47">
        <f t="shared" si="7"/>
        <v>0.11723731978947308</v>
      </c>
      <c r="K47" s="1">
        <f t="shared" si="14"/>
        <v>3.38912083514938</v>
      </c>
      <c r="L47" s="1">
        <f t="shared" si="12"/>
        <v>3.4645960578625075</v>
      </c>
      <c r="M47" s="1">
        <f t="shared" si="12"/>
        <v>3.4578833747044442</v>
      </c>
      <c r="N47" s="1">
        <f t="shared" si="12"/>
        <v>3.8223894947884531</v>
      </c>
      <c r="O47" s="1">
        <f t="shared" si="12"/>
        <v>3.5781809221935488</v>
      </c>
      <c r="P47" s="1">
        <f t="shared" si="12"/>
        <v>3.5813068551524734</v>
      </c>
      <c r="Q47" s="1">
        <f t="shared" si="12"/>
        <v>3.1407306870690883</v>
      </c>
      <c r="R47" s="1">
        <f t="shared" si="12"/>
        <v>2.7097973917050608</v>
      </c>
      <c r="S47" s="1">
        <f t="shared" si="12"/>
        <v>2.2731685905040706</v>
      </c>
      <c r="T47" s="1">
        <f t="shared" si="12"/>
        <v>2.0525248541910805</v>
      </c>
      <c r="U47" s="1">
        <f t="shared" si="12"/>
        <v>2.0055242281581167</v>
      </c>
      <c r="X47" s="1">
        <f t="shared" si="15"/>
        <v>0.65782988930784347</v>
      </c>
      <c r="Y47" s="1">
        <f t="shared" si="13"/>
        <v>0.68861665287742246</v>
      </c>
      <c r="Z47" s="1">
        <f t="shared" si="13"/>
        <v>0.6915237760297408</v>
      </c>
      <c r="AA47" s="1">
        <f t="shared" si="13"/>
        <v>0.79035423874806932</v>
      </c>
      <c r="AB47" s="1">
        <f t="shared" si="13"/>
        <v>0.71192946683449343</v>
      </c>
      <c r="AC47" s="1">
        <f t="shared" si="13"/>
        <v>0.70991451480483037</v>
      </c>
      <c r="AD47" s="1">
        <f t="shared" si="13"/>
        <v>0.62477794016180432</v>
      </c>
      <c r="AE47" s="1">
        <f t="shared" si="13"/>
        <v>0.624894266769633</v>
      </c>
      <c r="AF47" s="1">
        <f t="shared" si="13"/>
        <v>0.62551969494367854</v>
      </c>
      <c r="AG47" s="1">
        <f t="shared" si="13"/>
        <v>0.60754767483631555</v>
      </c>
      <c r="AH47" s="1">
        <f t="shared" si="13"/>
        <v>0.53137717378883198</v>
      </c>
    </row>
    <row r="48" spans="1:34" x14ac:dyDescent="0.2">
      <c r="A48">
        <v>6085000</v>
      </c>
      <c r="B48">
        <v>605000</v>
      </c>
      <c r="C48">
        <v>592.25503422527004</v>
      </c>
      <c r="E48">
        <f t="shared" si="0"/>
        <v>149.40837750273576</v>
      </c>
      <c r="F48">
        <f t="shared" si="5"/>
        <v>0</v>
      </c>
      <c r="G48">
        <f t="shared" si="6"/>
        <v>4.4797120691659119E-5</v>
      </c>
      <c r="H48">
        <f t="shared" si="7"/>
        <v>0.11696026196461162</v>
      </c>
      <c r="K48" s="1">
        <f t="shared" si="14"/>
        <v>3.485931454536443</v>
      </c>
      <c r="L48" s="1">
        <f t="shared" si="12"/>
        <v>3.5526431319477654</v>
      </c>
      <c r="M48" s="1">
        <f t="shared" si="12"/>
        <v>3.5307801378967327</v>
      </c>
      <c r="N48" s="1">
        <f t="shared" si="12"/>
        <v>3.9003983260734616</v>
      </c>
      <c r="O48" s="1">
        <f t="shared" si="12"/>
        <v>3.635794593503447</v>
      </c>
      <c r="P48" s="1">
        <f t="shared" si="12"/>
        <v>3.6245669015059301</v>
      </c>
      <c r="Q48" s="1">
        <f t="shared" si="12"/>
        <v>3.1852388747231051</v>
      </c>
      <c r="R48" s="1">
        <f t="shared" si="12"/>
        <v>2.7677164592906283</v>
      </c>
      <c r="S48" s="1">
        <f t="shared" si="12"/>
        <v>2.3465168090603918</v>
      </c>
      <c r="T48" s="1">
        <f t="shared" si="12"/>
        <v>2.1700493079278651</v>
      </c>
      <c r="U48" s="1">
        <f t="shared" si="12"/>
        <v>2.1700398740510956</v>
      </c>
      <c r="X48" s="1">
        <f t="shared" si="15"/>
        <v>0.65163733316946848</v>
      </c>
      <c r="Y48" s="1">
        <f t="shared" si="13"/>
        <v>0.68239048262242219</v>
      </c>
      <c r="Z48" s="1">
        <f t="shared" si="13"/>
        <v>0.68525228654512538</v>
      </c>
      <c r="AA48" s="1">
        <f t="shared" si="13"/>
        <v>0.78333195025046698</v>
      </c>
      <c r="AB48" s="1">
        <f t="shared" si="13"/>
        <v>0.7051475047838196</v>
      </c>
      <c r="AC48" s="1">
        <f t="shared" si="13"/>
        <v>0.70282014834273143</v>
      </c>
      <c r="AD48" s="1">
        <f t="shared" si="13"/>
        <v>0.61789891899276728</v>
      </c>
      <c r="AE48" s="1">
        <f t="shared" si="13"/>
        <v>0.61818427822667621</v>
      </c>
      <c r="AF48" s="1">
        <f t="shared" si="13"/>
        <v>0.61912041671969964</v>
      </c>
      <c r="AG48" s="1">
        <f t="shared" si="13"/>
        <v>0.601035439385319</v>
      </c>
      <c r="AH48" s="1">
        <f t="shared" si="13"/>
        <v>0.5248759044027147</v>
      </c>
    </row>
    <row r="49" spans="1:34" x14ac:dyDescent="0.2">
      <c r="A49">
        <v>6085000</v>
      </c>
      <c r="B49">
        <v>615000</v>
      </c>
      <c r="C49">
        <v>602.71932171749302</v>
      </c>
      <c r="E49">
        <f t="shared" si="0"/>
        <v>151.90425691204311</v>
      </c>
      <c r="F49">
        <f t="shared" si="5"/>
        <v>0</v>
      </c>
      <c r="G49">
        <f t="shared" si="6"/>
        <v>4.3337126417634352E-5</v>
      </c>
      <c r="H49">
        <f t="shared" si="7"/>
        <v>0.11514754831044256</v>
      </c>
      <c r="K49" s="1">
        <f t="shared" si="14"/>
        <v>3.5622265746422412</v>
      </c>
      <c r="L49" s="1">
        <f t="shared" si="12"/>
        <v>3.622031822308696</v>
      </c>
      <c r="M49" s="1">
        <f t="shared" si="12"/>
        <v>3.588229076229037</v>
      </c>
      <c r="N49" s="1">
        <f t="shared" si="12"/>
        <v>3.9618760150902714</v>
      </c>
      <c r="O49" s="1">
        <f t="shared" si="12"/>
        <v>3.6811991369322019</v>
      </c>
      <c r="P49" s="1">
        <f t="shared" si="12"/>
        <v>3.6586595501555923</v>
      </c>
      <c r="Q49" s="1">
        <f t="shared" si="12"/>
        <v>3.2203151663970369</v>
      </c>
      <c r="R49" s="1">
        <f t="shared" si="12"/>
        <v>2.8133616813317048</v>
      </c>
      <c r="S49" s="1">
        <f t="shared" si="12"/>
        <v>2.4043215331674315</v>
      </c>
      <c r="T49" s="1">
        <f t="shared" si="12"/>
        <v>2.2626687165215307</v>
      </c>
      <c r="U49" s="1">
        <f t="shared" si="12"/>
        <v>2.2996923960797382</v>
      </c>
      <c r="X49" s="1">
        <f t="shared" si="15"/>
        <v>0.6472325540411249</v>
      </c>
      <c r="Y49" s="1">
        <f t="shared" si="13"/>
        <v>0.67796379714225563</v>
      </c>
      <c r="Z49" s="1">
        <f t="shared" si="13"/>
        <v>0.68079113840941641</v>
      </c>
      <c r="AA49" s="1">
        <f t="shared" si="13"/>
        <v>0.77833842638327788</v>
      </c>
      <c r="AB49" s="1">
        <f t="shared" si="13"/>
        <v>0.70031522290478065</v>
      </c>
      <c r="AC49" s="1">
        <f t="shared" si="13"/>
        <v>0.69775787123378008</v>
      </c>
      <c r="AD49" s="1">
        <f t="shared" si="13"/>
        <v>0.61297996131135968</v>
      </c>
      <c r="AE49" s="1">
        <f t="shared" si="13"/>
        <v>0.61338381692074062</v>
      </c>
      <c r="AF49" s="1">
        <f t="shared" si="13"/>
        <v>0.61454652203399662</v>
      </c>
      <c r="AG49" s="1">
        <f t="shared" si="13"/>
        <v>0.59637427125987608</v>
      </c>
      <c r="AH49" s="1">
        <f t="shared" si="13"/>
        <v>0.52020966250237655</v>
      </c>
    </row>
    <row r="50" spans="1:34" x14ac:dyDescent="0.2">
      <c r="A50">
        <v>6085000</v>
      </c>
      <c r="B50">
        <v>625000</v>
      </c>
      <c r="C50">
        <v>551.77524268824402</v>
      </c>
      <c r="E50">
        <f t="shared" si="0"/>
        <v>155.0062684796973</v>
      </c>
      <c r="F50">
        <f t="shared" si="5"/>
        <v>0</v>
      </c>
      <c r="G50">
        <f t="shared" si="6"/>
        <v>4.1619942613833785E-5</v>
      </c>
      <c r="H50">
        <f t="shared" si="7"/>
        <v>0.10123790701826565</v>
      </c>
      <c r="K50" s="1">
        <f t="shared" si="14"/>
        <v>3.1907932944399864</v>
      </c>
      <c r="L50" s="1">
        <f t="shared" si="12"/>
        <v>3.2842216342657458</v>
      </c>
      <c r="M50" s="1">
        <f t="shared" si="12"/>
        <v>3.3085460823584598</v>
      </c>
      <c r="N50" s="1">
        <f t="shared" si="12"/>
        <v>3.6625795507934336</v>
      </c>
      <c r="O50" s="1">
        <f t="shared" si="12"/>
        <v>3.4601527780242911</v>
      </c>
      <c r="P50" s="1">
        <f t="shared" si="12"/>
        <v>3.4926837406782991</v>
      </c>
      <c r="Q50" s="1">
        <f t="shared" si="12"/>
        <v>3.049550613490994</v>
      </c>
      <c r="R50" s="1">
        <f t="shared" si="12"/>
        <v>2.5911436086061204</v>
      </c>
      <c r="S50" s="1">
        <f t="shared" si="12"/>
        <v>2.1229064406098601</v>
      </c>
      <c r="T50" s="1">
        <f t="shared" si="12"/>
        <v>1.8117626730336474</v>
      </c>
      <c r="U50" s="1">
        <f t="shared" si="12"/>
        <v>1.6684952569073435</v>
      </c>
      <c r="X50" s="1">
        <f t="shared" si="15"/>
        <v>0.67254641499551648</v>
      </c>
      <c r="Y50" s="1">
        <f t="shared" si="13"/>
        <v>0.703424615345972</v>
      </c>
      <c r="Z50" s="1">
        <f t="shared" si="13"/>
        <v>0.70642972473978016</v>
      </c>
      <c r="AA50" s="1">
        <f t="shared" si="13"/>
        <v>0.8070535936321438</v>
      </c>
      <c r="AB50" s="1">
        <f t="shared" si="13"/>
        <v>0.72801051945599393</v>
      </c>
      <c r="AC50" s="1">
        <f t="shared" si="13"/>
        <v>0.72670062646263212</v>
      </c>
      <c r="AD50" s="1">
        <f t="shared" si="13"/>
        <v>0.64100196198584081</v>
      </c>
      <c r="AE50" s="1">
        <f t="shared" si="13"/>
        <v>0.64071178839388376</v>
      </c>
      <c r="AF50" s="1">
        <f t="shared" si="13"/>
        <v>0.64062691056175203</v>
      </c>
      <c r="AG50" s="1">
        <f t="shared" si="13"/>
        <v>0.62288991585963627</v>
      </c>
      <c r="AH50" s="1">
        <f t="shared" si="13"/>
        <v>0.5466272135152116</v>
      </c>
    </row>
    <row r="51" spans="1:34" x14ac:dyDescent="0.2">
      <c r="A51">
        <v>6085000</v>
      </c>
      <c r="B51">
        <v>635000</v>
      </c>
      <c r="C51">
        <v>556.66191039204</v>
      </c>
      <c r="E51">
        <f t="shared" si="0"/>
        <v>158.67886837257191</v>
      </c>
      <c r="F51">
        <f t="shared" si="5"/>
        <v>0</v>
      </c>
      <c r="G51">
        <f t="shared" si="6"/>
        <v>3.9715662437843588E-5</v>
      </c>
      <c r="H51">
        <f t="shared" si="7"/>
        <v>9.7461431731719408E-2</v>
      </c>
      <c r="K51" s="1">
        <f t="shared" si="14"/>
        <v>3.2264219886683634</v>
      </c>
      <c r="L51" s="1">
        <f t="shared" si="12"/>
        <v>3.3166251278096173</v>
      </c>
      <c r="M51" s="1">
        <f t="shared" si="12"/>
        <v>3.3353738880522998</v>
      </c>
      <c r="N51" s="1">
        <f t="shared" si="12"/>
        <v>3.6912887235532352</v>
      </c>
      <c r="O51" s="1">
        <f t="shared" si="12"/>
        <v>3.4813560291910619</v>
      </c>
      <c r="P51" s="1">
        <f t="shared" si="12"/>
        <v>3.5086045040572662</v>
      </c>
      <c r="Q51" s="1">
        <f t="shared" si="12"/>
        <v>3.0659307236341178</v>
      </c>
      <c r="R51" s="1">
        <f t="shared" si="12"/>
        <v>2.6124592531300785</v>
      </c>
      <c r="S51" s="1">
        <f t="shared" si="12"/>
        <v>2.1499003930056291</v>
      </c>
      <c r="T51" s="1">
        <f t="shared" si="12"/>
        <v>1.8550145688799455</v>
      </c>
      <c r="U51" s="1">
        <f t="shared" si="12"/>
        <v>1.7290410697573755</v>
      </c>
      <c r="X51" s="1">
        <f t="shared" si="15"/>
        <v>0.6697071847219811</v>
      </c>
      <c r="Y51" s="1">
        <f t="shared" si="13"/>
        <v>0.70056656880616275</v>
      </c>
      <c r="Z51" s="1">
        <f t="shared" si="13"/>
        <v>0.70355359307475807</v>
      </c>
      <c r="AA51" s="1">
        <f t="shared" si="13"/>
        <v>0.80383055932634573</v>
      </c>
      <c r="AB51" s="1">
        <f t="shared" si="13"/>
        <v>0.72491109708983092</v>
      </c>
      <c r="AC51" s="1">
        <f t="shared" si="13"/>
        <v>0.72346857232650164</v>
      </c>
      <c r="AD51" s="1">
        <f t="shared" si="13"/>
        <v>0.63788311059348313</v>
      </c>
      <c r="AE51" s="1">
        <f t="shared" si="13"/>
        <v>0.63767157066681313</v>
      </c>
      <c r="AF51" s="1">
        <f t="shared" si="13"/>
        <v>0.6377210906559192</v>
      </c>
      <c r="AG51" s="1">
        <f t="shared" si="13"/>
        <v>0.61994179588490828</v>
      </c>
      <c r="AH51" s="1">
        <f t="shared" si="13"/>
        <v>0.54370315400313074</v>
      </c>
    </row>
    <row r="52" spans="1:34" x14ac:dyDescent="0.2">
      <c r="A52">
        <v>6085000</v>
      </c>
      <c r="B52">
        <v>645000</v>
      </c>
      <c r="C52">
        <v>601.90563472308997</v>
      </c>
      <c r="E52">
        <f t="shared" si="0"/>
        <v>162.88346529958159</v>
      </c>
      <c r="F52">
        <f t="shared" si="5"/>
        <v>0</v>
      </c>
      <c r="G52">
        <f t="shared" si="6"/>
        <v>3.7691723756698638E-5</v>
      </c>
      <c r="H52">
        <f t="shared" si="7"/>
        <v>0.10001240686581625</v>
      </c>
      <c r="K52" s="1">
        <f t="shared" si="14"/>
        <v>3.5562939827660482</v>
      </c>
      <c r="L52" s="1">
        <f t="shared" si="12"/>
        <v>3.6166362638488092</v>
      </c>
      <c r="M52" s="1">
        <f t="shared" si="12"/>
        <v>3.5837619346297642</v>
      </c>
      <c r="N52" s="1">
        <f t="shared" si="12"/>
        <v>3.9570956039981535</v>
      </c>
      <c r="O52" s="1">
        <f t="shared" si="12"/>
        <v>3.6776685490634877</v>
      </c>
      <c r="P52" s="1">
        <f t="shared" si="12"/>
        <v>3.6560085579278274</v>
      </c>
      <c r="Q52" s="1">
        <f t="shared" si="12"/>
        <v>3.2175876875917977</v>
      </c>
      <c r="R52" s="1">
        <f t="shared" si="12"/>
        <v>2.8098123786621185</v>
      </c>
      <c r="S52" s="1">
        <f t="shared" si="12"/>
        <v>2.3998267262103492</v>
      </c>
      <c r="T52" s="1">
        <f t="shared" si="12"/>
        <v>2.2554667729340689</v>
      </c>
      <c r="U52" s="1">
        <f t="shared" si="12"/>
        <v>2.2896108142190847</v>
      </c>
      <c r="X52" s="1">
        <f t="shared" si="15"/>
        <v>0.64755980316490491</v>
      </c>
      <c r="Y52" s="1">
        <f t="shared" si="13"/>
        <v>0.67829261197661606</v>
      </c>
      <c r="Z52" s="1">
        <f t="shared" si="13"/>
        <v>0.68112259205392722</v>
      </c>
      <c r="AA52" s="1">
        <f t="shared" si="13"/>
        <v>0.77870937939378537</v>
      </c>
      <c r="AB52" s="1">
        <f t="shared" si="13"/>
        <v>0.70067452323425006</v>
      </c>
      <c r="AC52" s="1">
        <f t="shared" si="13"/>
        <v>0.6981345221652383</v>
      </c>
      <c r="AD52" s="1">
        <f t="shared" si="13"/>
        <v>0.61334628836636251</v>
      </c>
      <c r="AE52" s="1">
        <f t="shared" si="13"/>
        <v>0.61374141035933638</v>
      </c>
      <c r="AF52" s="1">
        <f t="shared" si="13"/>
        <v>0.61488709935851316</v>
      </c>
      <c r="AG52" s="1">
        <f t="shared" si="13"/>
        <v>0.59672156629109963</v>
      </c>
      <c r="AH52" s="1">
        <f t="shared" si="13"/>
        <v>0.52055775587707309</v>
      </c>
    </row>
    <row r="53" spans="1:34" x14ac:dyDescent="0.2">
      <c r="A53">
        <v>6085000</v>
      </c>
      <c r="B53">
        <v>655000</v>
      </c>
      <c r="C53">
        <v>591.33679527069501</v>
      </c>
      <c r="E53">
        <f t="shared" si="0"/>
        <v>167.5800204917042</v>
      </c>
      <c r="F53">
        <f t="shared" si="5"/>
        <v>0</v>
      </c>
      <c r="G53">
        <f t="shared" si="6"/>
        <v>3.5608651038417053E-5</v>
      </c>
      <c r="H53">
        <f t="shared" si="7"/>
        <v>9.2826055346536249E-2</v>
      </c>
      <c r="K53" s="1">
        <f t="shared" si="14"/>
        <v>3.4792365743186364</v>
      </c>
      <c r="L53" s="1">
        <f t="shared" si="12"/>
        <v>3.5465542894399782</v>
      </c>
      <c r="M53" s="1">
        <f t="shared" si="12"/>
        <v>3.5257390060361158</v>
      </c>
      <c r="N53" s="1">
        <f t="shared" si="12"/>
        <v>3.8950036722153332</v>
      </c>
      <c r="O53" s="1">
        <f t="shared" si="12"/>
        <v>3.6318103546795459</v>
      </c>
      <c r="P53" s="1">
        <f t="shared" si="12"/>
        <v>3.6215752789919247</v>
      </c>
      <c r="Q53" s="1">
        <f t="shared" si="12"/>
        <v>3.1821609377473696</v>
      </c>
      <c r="R53" s="1">
        <f t="shared" si="12"/>
        <v>2.763711100970772</v>
      </c>
      <c r="S53" s="1">
        <f t="shared" si="12"/>
        <v>2.3414444570753195</v>
      </c>
      <c r="T53" s="1">
        <f t="shared" si="12"/>
        <v>2.1619219749409213</v>
      </c>
      <c r="U53" s="1">
        <f t="shared" si="12"/>
        <v>2.1586628934039114</v>
      </c>
      <c r="X53" s="1">
        <f t="shared" si="15"/>
        <v>0.6520440234130358</v>
      </c>
      <c r="Y53" s="1">
        <f t="shared" si="13"/>
        <v>0.68279928281518143</v>
      </c>
      <c r="Z53" s="1">
        <f t="shared" si="13"/>
        <v>0.68566416449930145</v>
      </c>
      <c r="AA53" s="1">
        <f t="shared" si="13"/>
        <v>0.78379305597152482</v>
      </c>
      <c r="AB53" s="1">
        <f t="shared" si="13"/>
        <v>0.70559328029641322</v>
      </c>
      <c r="AC53" s="1">
        <f t="shared" si="13"/>
        <v>0.70328680301785307</v>
      </c>
      <c r="AD53" s="1">
        <f t="shared" si="13"/>
        <v>0.61835189689702319</v>
      </c>
      <c r="AE53" s="1">
        <f t="shared" si="13"/>
        <v>0.61862622786296484</v>
      </c>
      <c r="AF53" s="1">
        <f t="shared" si="13"/>
        <v>0.6195416987331186</v>
      </c>
      <c r="AG53" s="1">
        <f t="shared" si="13"/>
        <v>0.6014644626780481</v>
      </c>
      <c r="AH53" s="1">
        <f t="shared" si="13"/>
        <v>0.52530481712719457</v>
      </c>
    </row>
    <row r="54" spans="1:34" x14ac:dyDescent="0.2">
      <c r="A54">
        <v>6085000</v>
      </c>
      <c r="B54">
        <v>665000</v>
      </c>
      <c r="C54">
        <v>603.02388612321704</v>
      </c>
      <c r="E54">
        <f t="shared" si="0"/>
        <v>172.72840897779383</v>
      </c>
      <c r="F54">
        <f t="shared" si="5"/>
        <v>0</v>
      </c>
      <c r="G54">
        <f t="shared" si="6"/>
        <v>3.3517564562029245E-5</v>
      </c>
      <c r="H54">
        <f t="shared" si="7"/>
        <v>8.9101792340004871E-2</v>
      </c>
      <c r="K54" s="1">
        <f t="shared" si="14"/>
        <v>3.5644471537243749</v>
      </c>
      <c r="L54" s="1">
        <f t="shared" ref="L54:U63" si="16">L$2+L$3*$C54</f>
        <v>3.6240513888830521</v>
      </c>
      <c r="M54" s="1">
        <f t="shared" si="16"/>
        <v>3.5899011348164618</v>
      </c>
      <c r="N54" s="1">
        <f t="shared" si="16"/>
        <v>3.9636653309739001</v>
      </c>
      <c r="O54" s="1">
        <f t="shared" si="16"/>
        <v>3.6825206418886385</v>
      </c>
      <c r="P54" s="1">
        <f t="shared" si="16"/>
        <v>3.6596518209894411</v>
      </c>
      <c r="Q54" s="1">
        <f t="shared" si="16"/>
        <v>3.2213360662850237</v>
      </c>
      <c r="R54" s="1">
        <f t="shared" si="16"/>
        <v>2.8146901912694728</v>
      </c>
      <c r="S54" s="1">
        <f t="shared" si="16"/>
        <v>2.4060039469446513</v>
      </c>
      <c r="T54" s="1">
        <f t="shared" si="16"/>
        <v>2.2653644160765936</v>
      </c>
      <c r="U54" s="1">
        <f t="shared" si="16"/>
        <v>2.3034659490666591</v>
      </c>
      <c r="X54" s="1">
        <f t="shared" si="15"/>
        <v>0.64711073051793044</v>
      </c>
      <c r="Y54" s="1">
        <f t="shared" ref="Y54:AH63" si="17">SQRT(Y$2+2*Y$3*$C54+Y$4*$C54^2+Y$5)</f>
        <v>0.67784139339793648</v>
      </c>
      <c r="Z54" s="1">
        <f t="shared" si="17"/>
        <v>0.68066774875826996</v>
      </c>
      <c r="AA54" s="1">
        <f t="shared" si="17"/>
        <v>0.77820033478304096</v>
      </c>
      <c r="AB54" s="1">
        <f t="shared" si="17"/>
        <v>0.70018145463004311</v>
      </c>
      <c r="AC54" s="1">
        <f t="shared" si="17"/>
        <v>0.69761763216289074</v>
      </c>
      <c r="AD54" s="1">
        <f t="shared" si="17"/>
        <v>0.61284355118749068</v>
      </c>
      <c r="AE54" s="1">
        <f t="shared" si="17"/>
        <v>0.61325065466119921</v>
      </c>
      <c r="AF54" s="1">
        <f t="shared" si="17"/>
        <v>0.61441970239322585</v>
      </c>
      <c r="AG54" s="1">
        <f t="shared" si="17"/>
        <v>0.59624494041386333</v>
      </c>
      <c r="AH54" s="1">
        <f t="shared" si="17"/>
        <v>0.52008001593017006</v>
      </c>
    </row>
    <row r="55" spans="1:34" x14ac:dyDescent="0.2">
      <c r="A55">
        <v>6085000</v>
      </c>
      <c r="B55">
        <v>675000</v>
      </c>
      <c r="C55">
        <v>596.29619477287599</v>
      </c>
      <c r="E55">
        <f t="shared" si="0"/>
        <v>178.28949287044369</v>
      </c>
      <c r="F55">
        <f t="shared" si="5"/>
        <v>0</v>
      </c>
      <c r="G55">
        <f t="shared" si="6"/>
        <v>3.1459259851346771E-5</v>
      </c>
      <c r="H55">
        <f t="shared" si="7"/>
        <v>8.2697048399022338E-2</v>
      </c>
      <c r="K55" s="1">
        <f t="shared" si="14"/>
        <v>3.5153955560890386</v>
      </c>
      <c r="L55" s="1">
        <f t="shared" si="16"/>
        <v>3.5794400675389406</v>
      </c>
      <c r="M55" s="1">
        <f t="shared" si="16"/>
        <v>3.5529661093030893</v>
      </c>
      <c r="N55" s="1">
        <f t="shared" si="16"/>
        <v>3.9241401442906465</v>
      </c>
      <c r="O55" s="1">
        <f t="shared" si="16"/>
        <v>3.6533291891195088</v>
      </c>
      <c r="P55" s="1">
        <f t="shared" si="16"/>
        <v>3.6377330025700303</v>
      </c>
      <c r="Q55" s="1">
        <f t="shared" si="16"/>
        <v>3.1987848448786802</v>
      </c>
      <c r="R55" s="1">
        <f t="shared" si="16"/>
        <v>2.7853440015992854</v>
      </c>
      <c r="S55" s="1">
        <f t="shared" si="16"/>
        <v>2.3688401799253671</v>
      </c>
      <c r="T55" s="1">
        <f t="shared" si="16"/>
        <v>2.2058176199347255</v>
      </c>
      <c r="U55" s="1">
        <f t="shared" si="16"/>
        <v>2.2201098532359334</v>
      </c>
      <c r="X55" s="1">
        <f t="shared" si="15"/>
        <v>0.64988600977832789</v>
      </c>
      <c r="Y55" s="1">
        <f t="shared" si="17"/>
        <v>0.68063023837254277</v>
      </c>
      <c r="Z55" s="1">
        <f t="shared" si="17"/>
        <v>0.6834785990389497</v>
      </c>
      <c r="AA55" s="1">
        <f t="shared" si="17"/>
        <v>0.78134641258655546</v>
      </c>
      <c r="AB55" s="1">
        <f t="shared" si="17"/>
        <v>0.70322716670866547</v>
      </c>
      <c r="AC55" s="1">
        <f t="shared" si="17"/>
        <v>0.70080924291253355</v>
      </c>
      <c r="AD55" s="1">
        <f t="shared" si="17"/>
        <v>0.61594608473126788</v>
      </c>
      <c r="AE55" s="1">
        <f t="shared" si="17"/>
        <v>0.61627878167290062</v>
      </c>
      <c r="AF55" s="1">
        <f t="shared" si="17"/>
        <v>0.61730438648015196</v>
      </c>
      <c r="AG55" s="1">
        <f t="shared" si="17"/>
        <v>0.59918548957176887</v>
      </c>
      <c r="AH55" s="1">
        <f t="shared" si="17"/>
        <v>0.52302535415061324</v>
      </c>
    </row>
    <row r="56" spans="1:34" x14ac:dyDescent="0.2">
      <c r="A56">
        <v>6085000</v>
      </c>
      <c r="B56">
        <v>685000</v>
      </c>
      <c r="C56">
        <v>629.20278780336605</v>
      </c>
      <c r="E56">
        <f t="shared" si="0"/>
        <v>184.22590281499507</v>
      </c>
      <c r="F56">
        <f t="shared" si="5"/>
        <v>0</v>
      </c>
      <c r="G56">
        <f t="shared" si="6"/>
        <v>2.9464468608555549E-5</v>
      </c>
      <c r="H56">
        <f t="shared" si="7"/>
        <v>8.172759548519816E-2</v>
      </c>
      <c r="K56" s="1">
        <f t="shared" si="14"/>
        <v>3.7553175258743412</v>
      </c>
      <c r="L56" s="1">
        <f t="shared" si="16"/>
        <v>3.79764368592412</v>
      </c>
      <c r="M56" s="1">
        <f t="shared" si="16"/>
        <v>3.7336233050404797</v>
      </c>
      <c r="N56" s="1">
        <f t="shared" si="16"/>
        <v>4.1174663783447754</v>
      </c>
      <c r="O56" s="1">
        <f t="shared" si="16"/>
        <v>3.7961108962788055</v>
      </c>
      <c r="P56" s="1">
        <f t="shared" si="16"/>
        <v>3.7449426826633667</v>
      </c>
      <c r="Q56" s="1">
        <f t="shared" si="16"/>
        <v>3.3090877447168827</v>
      </c>
      <c r="R56" s="1">
        <f t="shared" si="16"/>
        <v>2.9288825603982831</v>
      </c>
      <c r="S56" s="1">
        <f t="shared" si="16"/>
        <v>2.5506161998257944</v>
      </c>
      <c r="T56" s="1">
        <f t="shared" si="16"/>
        <v>2.4970738748475929</v>
      </c>
      <c r="U56" s="1">
        <f t="shared" si="16"/>
        <v>2.627822540883705</v>
      </c>
      <c r="X56" s="1">
        <f t="shared" si="15"/>
        <v>0.63801765205060823</v>
      </c>
      <c r="Y56" s="1">
        <f t="shared" si="17"/>
        <v>0.66870958021993565</v>
      </c>
      <c r="Z56" s="1">
        <f t="shared" si="17"/>
        <v>0.67145501158304344</v>
      </c>
      <c r="AA56" s="1">
        <f t="shared" si="17"/>
        <v>0.76789438658326825</v>
      </c>
      <c r="AB56" s="1">
        <f t="shared" si="17"/>
        <v>0.69016974059203839</v>
      </c>
      <c r="AC56" s="1">
        <f t="shared" si="17"/>
        <v>0.68709980138696991</v>
      </c>
      <c r="AD56" s="1">
        <f t="shared" si="17"/>
        <v>0.60258448534623754</v>
      </c>
      <c r="AE56" s="1">
        <f t="shared" si="17"/>
        <v>0.60322624556835525</v>
      </c>
      <c r="AF56" s="1">
        <f t="shared" si="17"/>
        <v>0.60488416914997056</v>
      </c>
      <c r="AG56" s="1">
        <f t="shared" si="17"/>
        <v>0.58650153278021644</v>
      </c>
      <c r="AH56" s="1">
        <f t="shared" si="17"/>
        <v>0.51027818712587514</v>
      </c>
    </row>
    <row r="57" spans="1:34" x14ac:dyDescent="0.2">
      <c r="A57">
        <v>6085000</v>
      </c>
      <c r="B57">
        <v>695000</v>
      </c>
      <c r="C57">
        <v>601.95563783447903</v>
      </c>
      <c r="E57">
        <f t="shared" si="0"/>
        <v>190.50255449205926</v>
      </c>
      <c r="F57">
        <f t="shared" si="5"/>
        <v>0</v>
      </c>
      <c r="G57">
        <f t="shared" si="6"/>
        <v>2.7554871672836546E-5</v>
      </c>
      <c r="H57">
        <f t="shared" si="7"/>
        <v>7.3121038301529023E-2</v>
      </c>
      <c r="K57" s="1">
        <f t="shared" si="14"/>
        <v>3.556658555451186</v>
      </c>
      <c r="L57" s="1">
        <f t="shared" si="16"/>
        <v>3.6169678344804304</v>
      </c>
      <c r="M57" s="1">
        <f t="shared" si="16"/>
        <v>3.5840364517112899</v>
      </c>
      <c r="N57" s="1">
        <f t="shared" si="16"/>
        <v>3.9573893722775644</v>
      </c>
      <c r="O57" s="1">
        <f t="shared" si="16"/>
        <v>3.6778855125638046</v>
      </c>
      <c r="P57" s="1">
        <f t="shared" si="16"/>
        <v>3.6561714680647328</v>
      </c>
      <c r="Q57" s="1">
        <f t="shared" si="16"/>
        <v>3.2177552980211734</v>
      </c>
      <c r="R57" s="1">
        <f t="shared" si="16"/>
        <v>2.8100304922339978</v>
      </c>
      <c r="S57" s="1">
        <f t="shared" si="16"/>
        <v>2.4001029433976622</v>
      </c>
      <c r="T57" s="1">
        <f t="shared" si="16"/>
        <v>2.2559093504729733</v>
      </c>
      <c r="U57" s="1">
        <f t="shared" si="16"/>
        <v>2.2902303527691954</v>
      </c>
      <c r="X57" s="1">
        <f t="shared" si="15"/>
        <v>0.64753961821787931</v>
      </c>
      <c r="Y57" s="1">
        <f t="shared" si="17"/>
        <v>0.67827233015780297</v>
      </c>
      <c r="Z57" s="1">
        <f t="shared" si="17"/>
        <v>0.68110214787161505</v>
      </c>
      <c r="AA57" s="1">
        <f t="shared" si="17"/>
        <v>0.77868649860505446</v>
      </c>
      <c r="AB57" s="1">
        <f t="shared" si="17"/>
        <v>0.70065236282667887</v>
      </c>
      <c r="AC57" s="1">
        <f t="shared" si="17"/>
        <v>0.69811129288228368</v>
      </c>
      <c r="AD57" s="1">
        <f t="shared" si="17"/>
        <v>0.61332369747238114</v>
      </c>
      <c r="AE57" s="1">
        <f t="shared" si="17"/>
        <v>0.61371935853530291</v>
      </c>
      <c r="AF57" s="1">
        <f t="shared" si="17"/>
        <v>0.61486609618827137</v>
      </c>
      <c r="AG57" s="1">
        <f t="shared" si="17"/>
        <v>0.59670014994021214</v>
      </c>
      <c r="AH57" s="1">
        <f t="shared" si="17"/>
        <v>0.52053629236817156</v>
      </c>
    </row>
    <row r="58" spans="1:34" x14ac:dyDescent="0.2">
      <c r="A58">
        <v>6085000</v>
      </c>
      <c r="B58">
        <v>705000</v>
      </c>
      <c r="C58">
        <v>586.28193528314</v>
      </c>
      <c r="E58">
        <f t="shared" si="0"/>
        <v>197.08694342345461</v>
      </c>
      <c r="F58">
        <f t="shared" si="5"/>
        <v>0</v>
      </c>
      <c r="G58">
        <f t="shared" si="6"/>
        <v>2.5744489928677637E-5</v>
      </c>
      <c r="H58">
        <f t="shared" si="7"/>
        <v>6.6538081539928615E-2</v>
      </c>
      <c r="K58" s="1">
        <f t="shared" si="14"/>
        <v>3.4423815901493731</v>
      </c>
      <c r="L58" s="1">
        <f t="shared" si="16"/>
        <v>3.5130355128625013</v>
      </c>
      <c r="M58" s="1">
        <f t="shared" si="16"/>
        <v>3.4979878247044387</v>
      </c>
      <c r="N58" s="1">
        <f t="shared" si="16"/>
        <v>3.8653063697884478</v>
      </c>
      <c r="O58" s="1">
        <f t="shared" si="16"/>
        <v>3.6098773171935443</v>
      </c>
      <c r="P58" s="1">
        <f t="shared" si="16"/>
        <v>3.60510654515247</v>
      </c>
      <c r="Q58" s="1">
        <f t="shared" si="16"/>
        <v>3.1652170470690852</v>
      </c>
      <c r="R58" s="1">
        <f t="shared" si="16"/>
        <v>2.7416618017050567</v>
      </c>
      <c r="S58" s="1">
        <f t="shared" si="16"/>
        <v>2.3135214105040656</v>
      </c>
      <c r="T58" s="1">
        <f t="shared" si="16"/>
        <v>2.1171814091910717</v>
      </c>
      <c r="U58" s="1">
        <f t="shared" si="16"/>
        <v>2.0960331781581045</v>
      </c>
      <c r="X58" s="1">
        <f t="shared" si="15"/>
        <v>0.65434046436399418</v>
      </c>
      <c r="Y58" s="1">
        <f t="shared" si="17"/>
        <v>0.68510790097954499</v>
      </c>
      <c r="Z58" s="1">
        <f t="shared" si="17"/>
        <v>0.68798987689933622</v>
      </c>
      <c r="AA58" s="1">
        <f t="shared" si="17"/>
        <v>0.78639695875839899</v>
      </c>
      <c r="AB58" s="1">
        <f t="shared" si="17"/>
        <v>0.70810936590831819</v>
      </c>
      <c r="AC58" s="1">
        <f t="shared" si="17"/>
        <v>0.70591978252178778</v>
      </c>
      <c r="AD58" s="1">
        <f t="shared" si="17"/>
        <v>0.62090636957976042</v>
      </c>
      <c r="AE58" s="1">
        <f t="shared" si="17"/>
        <v>0.62111821239220721</v>
      </c>
      <c r="AF58" s="1">
        <f t="shared" si="17"/>
        <v>0.62191770061381335</v>
      </c>
      <c r="AG58" s="1">
        <f t="shared" si="17"/>
        <v>0.60388328304298999</v>
      </c>
      <c r="AH58" s="1">
        <f t="shared" si="17"/>
        <v>0.52772134142405247</v>
      </c>
    </row>
    <row r="59" spans="1:34" x14ac:dyDescent="0.2">
      <c r="A59">
        <v>6095000</v>
      </c>
      <c r="B59">
        <v>475000</v>
      </c>
      <c r="C59">
        <v>755.22426571251299</v>
      </c>
      <c r="E59">
        <f t="shared" si="0"/>
        <v>167.12325771118753</v>
      </c>
      <c r="F59">
        <f t="shared" si="5"/>
        <v>0</v>
      </c>
      <c r="G59">
        <f t="shared" si="6"/>
        <v>3.5803560270430225E-5</v>
      </c>
      <c r="H59">
        <f t="shared" si="7"/>
        <v>0.11920147261444788</v>
      </c>
      <c r="K59" s="1">
        <f t="shared" si="14"/>
        <v>4.6741401213099314</v>
      </c>
      <c r="L59" s="1">
        <f t="shared" si="16"/>
        <v>4.633292105939673</v>
      </c>
      <c r="M59" s="1">
        <f t="shared" si="16"/>
        <v>4.4254812187616963</v>
      </c>
      <c r="N59" s="1">
        <f t="shared" si="16"/>
        <v>4.8578425610610134</v>
      </c>
      <c r="O59" s="1">
        <f t="shared" si="16"/>
        <v>4.3429180889265941</v>
      </c>
      <c r="P59" s="1">
        <f t="shared" si="16"/>
        <v>4.1555206576913672</v>
      </c>
      <c r="Q59" s="1">
        <f t="shared" si="16"/>
        <v>3.7315117386683436</v>
      </c>
      <c r="R59" s="1">
        <f t="shared" si="16"/>
        <v>3.4785882470379819</v>
      </c>
      <c r="S59" s="1">
        <f t="shared" si="16"/>
        <v>3.2467588437959223</v>
      </c>
      <c r="T59" s="1">
        <f t="shared" si="16"/>
        <v>3.6124899758214521</v>
      </c>
      <c r="U59" s="1">
        <f t="shared" si="16"/>
        <v>4.1892286521780351</v>
      </c>
      <c r="X59" s="1">
        <f t="shared" si="15"/>
        <v>0.63441721310527355</v>
      </c>
      <c r="Y59" s="1">
        <f t="shared" si="17"/>
        <v>0.66515609737931425</v>
      </c>
      <c r="Z59" s="1">
        <f t="shared" si="17"/>
        <v>0.66763994405669047</v>
      </c>
      <c r="AA59" s="1">
        <f t="shared" si="17"/>
        <v>0.76372358027866405</v>
      </c>
      <c r="AB59" s="1">
        <f t="shared" si="17"/>
        <v>0.68536545308035146</v>
      </c>
      <c r="AC59" s="1">
        <f t="shared" si="17"/>
        <v>0.68147593865522071</v>
      </c>
      <c r="AD59" s="1">
        <f t="shared" si="17"/>
        <v>0.59645035943184566</v>
      </c>
      <c r="AE59" s="1">
        <f t="shared" si="17"/>
        <v>0.59685680650373785</v>
      </c>
      <c r="AF59" s="1">
        <f t="shared" si="17"/>
        <v>0.59906876946240695</v>
      </c>
      <c r="AG59" s="1">
        <f t="shared" si="17"/>
        <v>0.58006872752680005</v>
      </c>
      <c r="AH59" s="1">
        <f t="shared" si="17"/>
        <v>0.50307218544678434</v>
      </c>
    </row>
    <row r="60" spans="1:34" x14ac:dyDescent="0.2">
      <c r="A60">
        <v>6095000</v>
      </c>
      <c r="B60">
        <v>485000</v>
      </c>
      <c r="C60">
        <v>793.99940572495802</v>
      </c>
      <c r="E60">
        <f t="shared" si="0"/>
        <v>161.49991723836888</v>
      </c>
      <c r="F60">
        <f t="shared" si="5"/>
        <v>0</v>
      </c>
      <c r="G60">
        <f t="shared" si="6"/>
        <v>3.8340289848944334E-5</v>
      </c>
      <c r="H60">
        <f t="shared" si="7"/>
        <v>0.13420077988266427</v>
      </c>
      <c r="K60" s="1">
        <f t="shared" si="14"/>
        <v>4.9568496671406681</v>
      </c>
      <c r="L60" s="1">
        <f t="shared" si="16"/>
        <v>4.8904100593621962</v>
      </c>
      <c r="M60" s="1">
        <f t="shared" si="16"/>
        <v>4.6383567374300201</v>
      </c>
      <c r="N60" s="1">
        <f t="shared" si="16"/>
        <v>5.0856465086341283</v>
      </c>
      <c r="O60" s="1">
        <f t="shared" si="16"/>
        <v>4.5111634214405933</v>
      </c>
      <c r="P60" s="1">
        <f t="shared" si="16"/>
        <v>4.2818500638519135</v>
      </c>
      <c r="Q60" s="1">
        <f t="shared" si="16"/>
        <v>3.8614860079900595</v>
      </c>
      <c r="R60" s="1">
        <f t="shared" si="16"/>
        <v>3.6477254077722669</v>
      </c>
      <c r="S60" s="1">
        <f t="shared" si="16"/>
        <v>3.4609527172246684</v>
      </c>
      <c r="T60" s="1">
        <f t="shared" si="16"/>
        <v>3.9556887400716034</v>
      </c>
      <c r="U60" s="1">
        <f t="shared" si="16"/>
        <v>4.6696526369322298</v>
      </c>
      <c r="X60" s="1">
        <f t="shared" si="15"/>
        <v>0.64675364683111158</v>
      </c>
      <c r="Y60" s="1">
        <f t="shared" si="17"/>
        <v>0.67758060988725188</v>
      </c>
      <c r="Z60" s="1">
        <f t="shared" si="17"/>
        <v>0.68003429185159847</v>
      </c>
      <c r="AA60" s="1">
        <f t="shared" si="17"/>
        <v>0.77764642519516602</v>
      </c>
      <c r="AB60" s="1">
        <f t="shared" si="17"/>
        <v>0.69843726576099208</v>
      </c>
      <c r="AC60" s="1">
        <f t="shared" si="17"/>
        <v>0.69486285454948915</v>
      </c>
      <c r="AD60" s="1">
        <f t="shared" si="17"/>
        <v>0.60912803126958304</v>
      </c>
      <c r="AE60" s="1">
        <f t="shared" si="17"/>
        <v>0.60901259921491802</v>
      </c>
      <c r="AF60" s="1">
        <f t="shared" si="17"/>
        <v>0.61077232432373785</v>
      </c>
      <c r="AG60" s="1">
        <f t="shared" si="17"/>
        <v>0.59173657046185291</v>
      </c>
      <c r="AH60" s="1">
        <f t="shared" si="17"/>
        <v>0.5143917941104863</v>
      </c>
    </row>
    <row r="61" spans="1:34" x14ac:dyDescent="0.2">
      <c r="A61">
        <v>6095000</v>
      </c>
      <c r="B61">
        <v>495000</v>
      </c>
      <c r="C61">
        <v>832.34270068450599</v>
      </c>
      <c r="E61">
        <f t="shared" si="0"/>
        <v>156.31462909145773</v>
      </c>
      <c r="F61">
        <f t="shared" si="5"/>
        <v>0</v>
      </c>
      <c r="G61">
        <f t="shared" si="6"/>
        <v>4.092613675443353E-5</v>
      </c>
      <c r="H61">
        <f t="shared" si="7"/>
        <v>0.15016972895978475</v>
      </c>
      <c r="K61" s="1">
        <f t="shared" si="14"/>
        <v>5.2364106306907328</v>
      </c>
      <c r="L61" s="1">
        <f t="shared" si="16"/>
        <v>5.1446644482389585</v>
      </c>
      <c r="M61" s="1">
        <f t="shared" si="16"/>
        <v>4.8488614267579377</v>
      </c>
      <c r="N61" s="1">
        <f t="shared" si="16"/>
        <v>5.3109133665214721</v>
      </c>
      <c r="O61" s="1">
        <f t="shared" si="16"/>
        <v>4.6775349782700717</v>
      </c>
      <c r="P61" s="1">
        <f t="shared" si="16"/>
        <v>4.4067725188301203</v>
      </c>
      <c r="Q61" s="1">
        <f t="shared" si="16"/>
        <v>3.9900127326944643</v>
      </c>
      <c r="R61" s="1">
        <f t="shared" si="16"/>
        <v>3.8149788603858155</v>
      </c>
      <c r="S61" s="1">
        <f t="shared" si="16"/>
        <v>3.6727610785812108</v>
      </c>
      <c r="T61" s="1">
        <f t="shared" si="16"/>
        <v>4.2950652437585619</v>
      </c>
      <c r="U61" s="1">
        <f t="shared" si="16"/>
        <v>5.1447260614810295</v>
      </c>
      <c r="X61" s="1">
        <f t="shared" si="15"/>
        <v>0.66474463196580391</v>
      </c>
      <c r="Y61" s="1">
        <f t="shared" si="17"/>
        <v>0.69570639212212504</v>
      </c>
      <c r="Z61" s="1">
        <f t="shared" si="17"/>
        <v>0.69815549802083388</v>
      </c>
      <c r="AA61" s="1">
        <f t="shared" si="17"/>
        <v>0.79799466275187747</v>
      </c>
      <c r="AB61" s="1">
        <f t="shared" si="17"/>
        <v>0.71764439666475777</v>
      </c>
      <c r="AC61" s="1">
        <f t="shared" si="17"/>
        <v>0.71461605996094357</v>
      </c>
      <c r="AD61" s="1">
        <f t="shared" si="17"/>
        <v>0.62790964252423498</v>
      </c>
      <c r="AE61" s="1">
        <f t="shared" si="17"/>
        <v>0.62710673721208987</v>
      </c>
      <c r="AF61" s="1">
        <f t="shared" si="17"/>
        <v>0.6281669640174129</v>
      </c>
      <c r="AG61" s="1">
        <f t="shared" si="17"/>
        <v>0.60915329024597342</v>
      </c>
      <c r="AH61" s="1">
        <f t="shared" si="17"/>
        <v>0.53137300070440507</v>
      </c>
    </row>
    <row r="62" spans="1:34" x14ac:dyDescent="0.2">
      <c r="A62">
        <v>6095000</v>
      </c>
      <c r="B62">
        <v>505000</v>
      </c>
      <c r="C62">
        <v>830.46531113876904</v>
      </c>
      <c r="E62">
        <f t="shared" si="0"/>
        <v>151.61234536804713</v>
      </c>
      <c r="F62">
        <f t="shared" si="5"/>
        <v>0</v>
      </c>
      <c r="G62">
        <f t="shared" si="6"/>
        <v>4.3504168040457955E-5</v>
      </c>
      <c r="H62">
        <f t="shared" si="7"/>
        <v>0.15926921325963511</v>
      </c>
      <c r="K62" s="1">
        <f t="shared" si="14"/>
        <v>5.2227225835127644</v>
      </c>
      <c r="L62" s="1">
        <f t="shared" si="16"/>
        <v>5.1322154781611768</v>
      </c>
      <c r="M62" s="1">
        <f t="shared" si="16"/>
        <v>4.8385545581518423</v>
      </c>
      <c r="N62" s="1">
        <f t="shared" si="16"/>
        <v>5.2998837029402681</v>
      </c>
      <c r="O62" s="1">
        <f t="shared" si="16"/>
        <v>4.6693889850311185</v>
      </c>
      <c r="P62" s="1">
        <f t="shared" si="16"/>
        <v>4.4006559836901094</v>
      </c>
      <c r="Q62" s="1">
        <f t="shared" si="16"/>
        <v>3.9837197229371535</v>
      </c>
      <c r="R62" s="1">
        <f t="shared" si="16"/>
        <v>3.8067896871873108</v>
      </c>
      <c r="S62" s="1">
        <f t="shared" si="16"/>
        <v>3.6623903787305605</v>
      </c>
      <c r="T62" s="1">
        <f t="shared" si="16"/>
        <v>4.2784484688892439</v>
      </c>
      <c r="U62" s="1">
        <f t="shared" si="16"/>
        <v>5.1214652050093479</v>
      </c>
      <c r="X62" s="1">
        <f t="shared" si="15"/>
        <v>0.66373617617722247</v>
      </c>
      <c r="Y62" s="1">
        <f t="shared" si="17"/>
        <v>0.694690039155613</v>
      </c>
      <c r="Z62" s="1">
        <f t="shared" si="17"/>
        <v>0.69713878520613637</v>
      </c>
      <c r="AA62" s="1">
        <f t="shared" si="17"/>
        <v>0.79685299001654764</v>
      </c>
      <c r="AB62" s="1">
        <f t="shared" si="17"/>
        <v>0.71656553684077284</v>
      </c>
      <c r="AC62" s="1">
        <f t="shared" si="17"/>
        <v>0.71350552705500514</v>
      </c>
      <c r="AD62" s="1">
        <f t="shared" si="17"/>
        <v>0.62685321187305609</v>
      </c>
      <c r="AE62" s="1">
        <f t="shared" si="17"/>
        <v>0.62608744879048817</v>
      </c>
      <c r="AF62" s="1">
        <f t="shared" si="17"/>
        <v>0.62718718503577997</v>
      </c>
      <c r="AG62" s="1">
        <f t="shared" si="17"/>
        <v>0.6081713815317944</v>
      </c>
      <c r="AH62" s="1">
        <f t="shared" si="17"/>
        <v>0.53041522002154895</v>
      </c>
    </row>
    <row r="63" spans="1:34" x14ac:dyDescent="0.2">
      <c r="A63">
        <v>6095000</v>
      </c>
      <c r="B63">
        <v>515000</v>
      </c>
      <c r="C63">
        <v>864.59016179216098</v>
      </c>
      <c r="E63">
        <f t="shared" si="0"/>
        <v>147.43928671829636</v>
      </c>
      <c r="F63">
        <f t="shared" si="5"/>
        <v>0</v>
      </c>
      <c r="G63">
        <f t="shared" si="6"/>
        <v>4.6001665705226636E-5</v>
      </c>
      <c r="H63">
        <f t="shared" si="7"/>
        <v>0.17533286020216407</v>
      </c>
      <c r="K63" s="1">
        <f t="shared" si="14"/>
        <v>5.4715268696266453</v>
      </c>
      <c r="L63" s="1">
        <f t="shared" si="16"/>
        <v>5.3584973628438188</v>
      </c>
      <c r="M63" s="1">
        <f t="shared" si="16"/>
        <v>5.0258999882389643</v>
      </c>
      <c r="N63" s="1">
        <f t="shared" si="16"/>
        <v>5.5003672005289452</v>
      </c>
      <c r="O63" s="1">
        <f t="shared" si="16"/>
        <v>4.8174567120161864</v>
      </c>
      <c r="P63" s="1">
        <f t="shared" si="16"/>
        <v>4.5118347471188605</v>
      </c>
      <c r="Q63" s="1">
        <f t="shared" si="16"/>
        <v>4.0981062223273232</v>
      </c>
      <c r="R63" s="1">
        <f t="shared" si="16"/>
        <v>3.9556422857374063</v>
      </c>
      <c r="S63" s="1">
        <f t="shared" si="16"/>
        <v>3.8508960537398971</v>
      </c>
      <c r="T63" s="1">
        <f t="shared" si="16"/>
        <v>4.5804875220224162</v>
      </c>
      <c r="U63" s="1">
        <f t="shared" si="16"/>
        <v>5.5442721046048744</v>
      </c>
      <c r="X63" s="1">
        <f t="shared" si="15"/>
        <v>0.68400435162838102</v>
      </c>
      <c r="Y63" s="1">
        <f t="shared" si="17"/>
        <v>0.71512557065551474</v>
      </c>
      <c r="Z63" s="1">
        <f t="shared" si="17"/>
        <v>0.7175900889318706</v>
      </c>
      <c r="AA63" s="1">
        <f t="shared" si="17"/>
        <v>0.81982011974378821</v>
      </c>
      <c r="AB63" s="1">
        <f t="shared" si="17"/>
        <v>0.73827945644496462</v>
      </c>
      <c r="AC63" s="1">
        <f t="shared" si="17"/>
        <v>0.7358660655437228</v>
      </c>
      <c r="AD63" s="1">
        <f t="shared" si="17"/>
        <v>0.64812137561356797</v>
      </c>
      <c r="AE63" s="1">
        <f t="shared" si="17"/>
        <v>0.64663222897612782</v>
      </c>
      <c r="AF63" s="1">
        <f t="shared" si="17"/>
        <v>0.64693898064085076</v>
      </c>
      <c r="AG63" s="1">
        <f t="shared" si="17"/>
        <v>0.62797399308041757</v>
      </c>
      <c r="AH63" s="1">
        <f t="shared" si="17"/>
        <v>0.54972328553469629</v>
      </c>
    </row>
    <row r="64" spans="1:34" x14ac:dyDescent="0.2">
      <c r="A64">
        <v>6095000</v>
      </c>
      <c r="B64">
        <v>525000</v>
      </c>
      <c r="C64">
        <v>898.89684194150902</v>
      </c>
      <c r="E64">
        <f t="shared" si="0"/>
        <v>143.84152136292218</v>
      </c>
      <c r="F64">
        <f t="shared" si="5"/>
        <v>0</v>
      </c>
      <c r="G64">
        <f t="shared" si="6"/>
        <v>4.833163248099963E-5</v>
      </c>
      <c r="H64">
        <f t="shared" si="7"/>
        <v>0.19152293547386223</v>
      </c>
      <c r="K64" s="1">
        <f t="shared" si="14"/>
        <v>5.7216568745955421</v>
      </c>
      <c r="L64" s="1">
        <f t="shared" ref="L64:U73" si="18">L$2+L$3*$C64</f>
        <v>5.5859849589141461</v>
      </c>
      <c r="M64" s="1">
        <f t="shared" si="18"/>
        <v>5.2142436622588848</v>
      </c>
      <c r="N64" s="1">
        <f t="shared" si="18"/>
        <v>5.7019189464063649</v>
      </c>
      <c r="O64" s="1">
        <f t="shared" si="18"/>
        <v>4.9663133971842077</v>
      </c>
      <c r="P64" s="1">
        <f t="shared" si="18"/>
        <v>4.6236059110454368</v>
      </c>
      <c r="Q64" s="1">
        <f t="shared" si="18"/>
        <v>4.2131022141879377</v>
      </c>
      <c r="R64" s="1">
        <f t="shared" si="18"/>
        <v>4.1052880245488632</v>
      </c>
      <c r="S64" s="1">
        <f t="shared" si="18"/>
        <v>4.0404061548848968</v>
      </c>
      <c r="T64" s="1">
        <f t="shared" si="18"/>
        <v>4.8841359480242961</v>
      </c>
      <c r="U64" s="1">
        <f t="shared" si="18"/>
        <v>5.9693318716552968</v>
      </c>
      <c r="X64" s="1">
        <f t="shared" si="15"/>
        <v>0.70827137290384101</v>
      </c>
      <c r="Y64" s="1">
        <f t="shared" ref="Y64:AH73" si="19">SQRT(Y$2+2*Y$3*$C64+Y$4*$C64^2+Y$5)</f>
        <v>0.73961708187987873</v>
      </c>
      <c r="Z64" s="1">
        <f t="shared" si="19"/>
        <v>0.74211660475149022</v>
      </c>
      <c r="AA64" s="1">
        <f t="shared" si="19"/>
        <v>0.84737225006391947</v>
      </c>
      <c r="AB64" s="1">
        <f t="shared" si="19"/>
        <v>0.76433503455404084</v>
      </c>
      <c r="AC64" s="1">
        <f t="shared" si="19"/>
        <v>0.76270542301418021</v>
      </c>
      <c r="AD64" s="1">
        <f t="shared" si="19"/>
        <v>0.67362366512772942</v>
      </c>
      <c r="AE64" s="1">
        <f t="shared" si="19"/>
        <v>0.67131943028296481</v>
      </c>
      <c r="AF64" s="1">
        <f t="shared" si="19"/>
        <v>0.67068919163872509</v>
      </c>
      <c r="AG64" s="1">
        <f t="shared" si="19"/>
        <v>0.65179150757393478</v>
      </c>
      <c r="AH64" s="1">
        <f t="shared" si="19"/>
        <v>0.57290405601664329</v>
      </c>
    </row>
    <row r="65" spans="1:34" x14ac:dyDescent="0.2">
      <c r="A65">
        <v>6095000</v>
      </c>
      <c r="B65">
        <v>535000</v>
      </c>
      <c r="C65">
        <v>795.11311138767996</v>
      </c>
      <c r="E65">
        <f t="shared" si="0"/>
        <v>140.86313665398765</v>
      </c>
      <c r="F65">
        <f t="shared" si="5"/>
        <v>0</v>
      </c>
      <c r="G65">
        <f t="shared" si="6"/>
        <v>5.039707028186957E-5</v>
      </c>
      <c r="H65">
        <f t="shared" si="7"/>
        <v>0.17665001391820745</v>
      </c>
      <c r="K65" s="1">
        <f t="shared" si="14"/>
        <v>4.9649696951275741</v>
      </c>
      <c r="L65" s="1">
        <f t="shared" si="18"/>
        <v>4.8977950416117055</v>
      </c>
      <c r="M65" s="1">
        <f t="shared" si="18"/>
        <v>4.6444709815183636</v>
      </c>
      <c r="N65" s="1">
        <f t="shared" si="18"/>
        <v>5.0921895294026198</v>
      </c>
      <c r="O65" s="1">
        <f t="shared" si="18"/>
        <v>4.5159957903111438</v>
      </c>
      <c r="P65" s="1">
        <f t="shared" si="18"/>
        <v>4.2854785169010619</v>
      </c>
      <c r="Q65" s="1">
        <f t="shared" si="18"/>
        <v>3.8652191493715033</v>
      </c>
      <c r="R65" s="1">
        <f t="shared" si="18"/>
        <v>3.6525833918730601</v>
      </c>
      <c r="S65" s="1">
        <f t="shared" si="18"/>
        <v>3.4671048273055445</v>
      </c>
      <c r="T65" s="1">
        <f t="shared" si="18"/>
        <v>3.9655461488923551</v>
      </c>
      <c r="U65" s="1">
        <f t="shared" si="18"/>
        <v>4.6834514500933553</v>
      </c>
      <c r="X65" s="1">
        <f t="shared" si="15"/>
        <v>0.64719696776654156</v>
      </c>
      <c r="Y65" s="1">
        <f t="shared" si="19"/>
        <v>0.67802711691456796</v>
      </c>
      <c r="Z65" s="1">
        <f t="shared" si="19"/>
        <v>0.68048031107812967</v>
      </c>
      <c r="AA65" s="1">
        <f t="shared" si="19"/>
        <v>0.77814729159866747</v>
      </c>
      <c r="AB65" s="1">
        <f t="shared" si="19"/>
        <v>0.69890919037063493</v>
      </c>
      <c r="AC65" s="1">
        <f t="shared" si="19"/>
        <v>0.69534750126853573</v>
      </c>
      <c r="AD65" s="1">
        <f t="shared" si="19"/>
        <v>0.60958833267262824</v>
      </c>
      <c r="AE65" s="1">
        <f t="shared" si="19"/>
        <v>0.60945518440418611</v>
      </c>
      <c r="AF65" s="1">
        <f t="shared" si="19"/>
        <v>0.61119795274890554</v>
      </c>
      <c r="AG65" s="1">
        <f t="shared" si="19"/>
        <v>0.59216211995025847</v>
      </c>
      <c r="AH65" s="1">
        <f t="shared" si="19"/>
        <v>0.51480618645014264</v>
      </c>
    </row>
    <row r="66" spans="1:34" x14ac:dyDescent="0.2">
      <c r="A66">
        <v>6095000</v>
      </c>
      <c r="B66">
        <v>545000</v>
      </c>
      <c r="C66">
        <v>719.75842252644998</v>
      </c>
      <c r="E66">
        <f t="shared" si="0"/>
        <v>138.54408420427055</v>
      </c>
      <c r="F66">
        <f t="shared" si="5"/>
        <v>0</v>
      </c>
      <c r="G66">
        <f t="shared" si="6"/>
        <v>5.2098357012521788E-5</v>
      </c>
      <c r="H66">
        <f t="shared" si="7"/>
        <v>0.16530662289925163</v>
      </c>
      <c r="K66" s="1">
        <f t="shared" si="14"/>
        <v>4.4155586586403466</v>
      </c>
      <c r="L66" s="1">
        <f t="shared" si="18"/>
        <v>4.3981180997728897</v>
      </c>
      <c r="M66" s="1">
        <f t="shared" si="18"/>
        <v>4.2307737396702105</v>
      </c>
      <c r="N66" s="1">
        <f t="shared" si="18"/>
        <v>4.6494807323428935</v>
      </c>
      <c r="O66" s="1">
        <f t="shared" si="18"/>
        <v>4.1890317953422667</v>
      </c>
      <c r="P66" s="1">
        <f t="shared" si="18"/>
        <v>4.0399729405911744</v>
      </c>
      <c r="Q66" s="1">
        <f t="shared" si="18"/>
        <v>3.6126302323086605</v>
      </c>
      <c r="R66" s="1">
        <f t="shared" si="18"/>
        <v>3.3238862390603749</v>
      </c>
      <c r="S66" s="1">
        <f t="shared" si="18"/>
        <v>3.05084552603611</v>
      </c>
      <c r="T66" s="1">
        <f t="shared" si="18"/>
        <v>3.2985817977816083</v>
      </c>
      <c r="U66" s="1">
        <f t="shared" si="18"/>
        <v>3.7498068551027144</v>
      </c>
      <c r="X66" s="1">
        <f t="shared" si="15"/>
        <v>0.62858760089470811</v>
      </c>
      <c r="Y66" s="1">
        <f t="shared" si="19"/>
        <v>0.65927895289770733</v>
      </c>
      <c r="Z66" s="1">
        <f t="shared" si="19"/>
        <v>0.66181233301881315</v>
      </c>
      <c r="AA66" s="1">
        <f t="shared" si="19"/>
        <v>0.75716421133728917</v>
      </c>
      <c r="AB66" s="1">
        <f t="shared" si="19"/>
        <v>0.67931743392869026</v>
      </c>
      <c r="AC66" s="1">
        <f t="shared" si="19"/>
        <v>0.67537016412050122</v>
      </c>
      <c r="AD66" s="1">
        <f t="shared" si="19"/>
        <v>0.59076543060216535</v>
      </c>
      <c r="AE66" s="1">
        <f t="shared" si="19"/>
        <v>0.59147262867487382</v>
      </c>
      <c r="AF66" s="1">
        <f t="shared" si="19"/>
        <v>0.59384719922277596</v>
      </c>
      <c r="AG66" s="1">
        <f t="shared" si="19"/>
        <v>0.57494291459504909</v>
      </c>
      <c r="AH66" s="1">
        <f t="shared" si="19"/>
        <v>0.49821562187668822</v>
      </c>
    </row>
    <row r="67" spans="1:34" x14ac:dyDescent="0.2">
      <c r="A67">
        <v>6095000</v>
      </c>
      <c r="B67">
        <v>555000</v>
      </c>
      <c r="C67">
        <v>695.06143123833795</v>
      </c>
      <c r="E67">
        <f t="shared" si="0"/>
        <v>136.91787052098056</v>
      </c>
      <c r="F67">
        <f t="shared" si="5"/>
        <v>0</v>
      </c>
      <c r="G67">
        <f t="shared" si="6"/>
        <v>5.3343281448492063E-5</v>
      </c>
      <c r="H67">
        <f t="shared" si="7"/>
        <v>0.16344904555557593</v>
      </c>
      <c r="K67" s="1">
        <f t="shared" si="14"/>
        <v>4.2354928951587212</v>
      </c>
      <c r="L67" s="1">
        <f t="shared" si="18"/>
        <v>4.2343523505414185</v>
      </c>
      <c r="M67" s="1">
        <f t="shared" si="18"/>
        <v>4.0951872574984751</v>
      </c>
      <c r="N67" s="1">
        <f t="shared" si="18"/>
        <v>4.5043859085252347</v>
      </c>
      <c r="O67" s="1">
        <f t="shared" si="18"/>
        <v>4.0818715501431484</v>
      </c>
      <c r="P67" s="1">
        <f t="shared" si="18"/>
        <v>3.959510142974505</v>
      </c>
      <c r="Q67" s="1">
        <f t="shared" si="18"/>
        <v>3.5298459175109089</v>
      </c>
      <c r="R67" s="1">
        <f t="shared" si="18"/>
        <v>3.2161579630616304</v>
      </c>
      <c r="S67" s="1">
        <f t="shared" si="18"/>
        <v>2.914419346160579</v>
      </c>
      <c r="T67" s="1">
        <f t="shared" si="18"/>
        <v>3.0799887278905285</v>
      </c>
      <c r="U67" s="1">
        <f t="shared" si="18"/>
        <v>3.443811133043007</v>
      </c>
      <c r="X67" s="1">
        <f t="shared" si="15"/>
        <v>0.62769263913477857</v>
      </c>
      <c r="Y67" s="1">
        <f t="shared" si="19"/>
        <v>0.65836665098342151</v>
      </c>
      <c r="Z67" s="1">
        <f t="shared" si="19"/>
        <v>0.66094629099844149</v>
      </c>
      <c r="AA67" s="1">
        <f t="shared" si="19"/>
        <v>0.75617313158129851</v>
      </c>
      <c r="AB67" s="1">
        <f t="shared" si="19"/>
        <v>0.67853046618982493</v>
      </c>
      <c r="AC67" s="1">
        <f t="shared" si="19"/>
        <v>0.67467823769746837</v>
      </c>
      <c r="AD67" s="1">
        <f t="shared" si="19"/>
        <v>0.59024064171634594</v>
      </c>
      <c r="AE67" s="1">
        <f t="shared" si="19"/>
        <v>0.59104969779749239</v>
      </c>
      <c r="AF67" s="1">
        <f t="shared" si="19"/>
        <v>0.59338882335398224</v>
      </c>
      <c r="AG67" s="1">
        <f t="shared" si="19"/>
        <v>0.57458918590544805</v>
      </c>
      <c r="AH67" s="1">
        <f t="shared" si="19"/>
        <v>0.49802915173478468</v>
      </c>
    </row>
    <row r="68" spans="1:34" x14ac:dyDescent="0.2">
      <c r="A68">
        <v>6095000</v>
      </c>
      <c r="B68">
        <v>565000</v>
      </c>
      <c r="C68">
        <v>699.99810205351901</v>
      </c>
      <c r="E68">
        <f t="shared" si="0"/>
        <v>136.00934992859865</v>
      </c>
      <c r="F68">
        <f t="shared" si="5"/>
        <v>0</v>
      </c>
      <c r="G68">
        <f t="shared" si="6"/>
        <v>5.4058310728167775E-5</v>
      </c>
      <c r="H68">
        <f t="shared" si="7"/>
        <v>0.166816422528236</v>
      </c>
      <c r="K68" s="1">
        <f t="shared" si="14"/>
        <v>4.2714861620722067</v>
      </c>
      <c r="L68" s="1">
        <f t="shared" si="18"/>
        <v>4.267087414716884</v>
      </c>
      <c r="M68" s="1">
        <f t="shared" si="18"/>
        <v>4.1222895802738195</v>
      </c>
      <c r="N68" s="1">
        <f t="shared" si="18"/>
        <v>4.5333888495644237</v>
      </c>
      <c r="O68" s="1">
        <f t="shared" si="18"/>
        <v>4.1032917648102192</v>
      </c>
      <c r="P68" s="1">
        <f t="shared" si="18"/>
        <v>3.975593816490365</v>
      </c>
      <c r="Q68" s="1">
        <f t="shared" si="18"/>
        <v>3.546393638083396</v>
      </c>
      <c r="R68" s="1">
        <f t="shared" si="18"/>
        <v>3.2376917211574501</v>
      </c>
      <c r="S68" s="1">
        <f t="shared" si="18"/>
        <v>2.9416895157436391</v>
      </c>
      <c r="T68" s="1">
        <f t="shared" si="18"/>
        <v>3.1236832012756963</v>
      </c>
      <c r="U68" s="1">
        <f t="shared" si="18"/>
        <v>3.5049764844431008</v>
      </c>
      <c r="X68" s="1">
        <f t="shared" si="15"/>
        <v>0.62766232114187326</v>
      </c>
      <c r="Y68" s="1">
        <f t="shared" si="19"/>
        <v>0.65833880903663866</v>
      </c>
      <c r="Z68" s="1">
        <f t="shared" si="19"/>
        <v>0.66090845993867897</v>
      </c>
      <c r="AA68" s="1">
        <f t="shared" si="19"/>
        <v>0.75613490057419508</v>
      </c>
      <c r="AB68" s="1">
        <f t="shared" si="19"/>
        <v>0.67846149961833579</v>
      </c>
      <c r="AC68" s="1">
        <f t="shared" si="19"/>
        <v>0.67458136629347021</v>
      </c>
      <c r="AD68" s="1">
        <f t="shared" si="19"/>
        <v>0.59011865723586177</v>
      </c>
      <c r="AE68" s="1">
        <f t="shared" si="19"/>
        <v>0.59091457627152966</v>
      </c>
      <c r="AF68" s="1">
        <f t="shared" si="19"/>
        <v>0.59327062121493157</v>
      </c>
      <c r="AG68" s="1">
        <f t="shared" si="19"/>
        <v>0.57444759474359919</v>
      </c>
      <c r="AH68" s="1">
        <f t="shared" si="19"/>
        <v>0.49785544721098834</v>
      </c>
    </row>
    <row r="69" spans="1:34" x14ac:dyDescent="0.2">
      <c r="A69">
        <v>6095000</v>
      </c>
      <c r="B69">
        <v>575000</v>
      </c>
      <c r="C69">
        <v>640.076191661488</v>
      </c>
      <c r="E69">
        <f t="shared" si="0"/>
        <v>135.83292409427105</v>
      </c>
      <c r="F69">
        <f t="shared" si="5"/>
        <v>0</v>
      </c>
      <c r="G69">
        <f t="shared" si="6"/>
        <v>5.4198828593910219E-5</v>
      </c>
      <c r="H69">
        <f t="shared" si="7"/>
        <v>0.15293294231874516</v>
      </c>
      <c r="K69" s="1">
        <f t="shared" si="14"/>
        <v>3.8345955134039089</v>
      </c>
      <c r="L69" s="1">
        <f t="shared" si="18"/>
        <v>3.8697452269073267</v>
      </c>
      <c r="M69" s="1">
        <f t="shared" si="18"/>
        <v>3.7933182922215694</v>
      </c>
      <c r="N69" s="1">
        <f t="shared" si="18"/>
        <v>4.1813476260112417</v>
      </c>
      <c r="O69" s="1">
        <f t="shared" si="18"/>
        <v>3.8432905956191963</v>
      </c>
      <c r="P69" s="1">
        <f t="shared" si="18"/>
        <v>3.780368232433128</v>
      </c>
      <c r="Q69" s="1">
        <f t="shared" si="18"/>
        <v>3.3455353944493078</v>
      </c>
      <c r="R69" s="1">
        <f t="shared" si="18"/>
        <v>2.976312348027411</v>
      </c>
      <c r="S69" s="1">
        <f t="shared" si="18"/>
        <v>2.6106808827380599</v>
      </c>
      <c r="T69" s="1">
        <f t="shared" si="18"/>
        <v>2.5933143723958301</v>
      </c>
      <c r="U69" s="1">
        <f t="shared" si="18"/>
        <v>2.7625440146858358</v>
      </c>
      <c r="X69" s="1">
        <f t="shared" si="15"/>
        <v>0.6350576438970752</v>
      </c>
      <c r="Y69" s="1">
        <f t="shared" si="19"/>
        <v>0.6657394102579518</v>
      </c>
      <c r="Z69" s="1">
        <f t="shared" si="19"/>
        <v>0.66845356786481991</v>
      </c>
      <c r="AA69" s="1">
        <f t="shared" si="19"/>
        <v>0.76453946312316801</v>
      </c>
      <c r="AB69" s="1">
        <f t="shared" si="19"/>
        <v>0.68689254467040617</v>
      </c>
      <c r="AC69" s="1">
        <f t="shared" si="19"/>
        <v>0.68364309049149585</v>
      </c>
      <c r="AD69" s="1">
        <f t="shared" si="19"/>
        <v>0.59919556129429219</v>
      </c>
      <c r="AE69" s="1">
        <f t="shared" si="19"/>
        <v>0.59990783784604307</v>
      </c>
      <c r="AF69" s="1">
        <f t="shared" si="19"/>
        <v>0.60173438402249557</v>
      </c>
      <c r="AG69" s="1">
        <f t="shared" si="19"/>
        <v>0.58327110191492915</v>
      </c>
      <c r="AH69" s="1">
        <f t="shared" si="19"/>
        <v>0.50700775083536231</v>
      </c>
    </row>
    <row r="70" spans="1:34" x14ac:dyDescent="0.2">
      <c r="A70">
        <v>6095000</v>
      </c>
      <c r="B70">
        <v>585000</v>
      </c>
      <c r="C70">
        <v>633.30304293715506</v>
      </c>
      <c r="E70">
        <f t="shared" si="0"/>
        <v>136.39143399788713</v>
      </c>
      <c r="F70">
        <f t="shared" si="5"/>
        <v>0</v>
      </c>
      <c r="G70">
        <f t="shared" si="6"/>
        <v>5.3755859353459428E-5</v>
      </c>
      <c r="H70">
        <f t="shared" si="7"/>
        <v>0.15007793805955305</v>
      </c>
      <c r="K70" s="1">
        <f t="shared" si="14"/>
        <v>3.7852124860547969</v>
      </c>
      <c r="L70" s="1">
        <f t="shared" si="18"/>
        <v>3.8248324777162752</v>
      </c>
      <c r="M70" s="1">
        <f t="shared" si="18"/>
        <v>3.7561337057249813</v>
      </c>
      <c r="N70" s="1">
        <f t="shared" si="18"/>
        <v>4.141555377255786</v>
      </c>
      <c r="O70" s="1">
        <f t="shared" si="18"/>
        <v>3.8139019033043162</v>
      </c>
      <c r="P70" s="1">
        <f t="shared" si="18"/>
        <v>3.7583013138892509</v>
      </c>
      <c r="Q70" s="1">
        <f t="shared" si="18"/>
        <v>3.3228317999253436</v>
      </c>
      <c r="R70" s="1">
        <f t="shared" si="18"/>
        <v>2.9467678732918707</v>
      </c>
      <c r="S70" s="1">
        <f t="shared" si="18"/>
        <v>2.5732660091848447</v>
      </c>
      <c r="T70" s="1">
        <f t="shared" si="18"/>
        <v>2.5333652330367586</v>
      </c>
      <c r="U70" s="1">
        <f t="shared" si="18"/>
        <v>2.6786247019913514</v>
      </c>
      <c r="X70" s="1">
        <f t="shared" si="15"/>
        <v>0.63684433981614008</v>
      </c>
      <c r="Y70" s="1">
        <f t="shared" si="19"/>
        <v>0.66753205645167457</v>
      </c>
      <c r="Z70" s="1">
        <f t="shared" si="19"/>
        <v>0.67026552697022634</v>
      </c>
      <c r="AA70" s="1">
        <f t="shared" si="19"/>
        <v>0.76656459748501793</v>
      </c>
      <c r="AB70" s="1">
        <f t="shared" si="19"/>
        <v>0.68887230023167401</v>
      </c>
      <c r="AC70" s="1">
        <f t="shared" si="19"/>
        <v>0.68573246645792485</v>
      </c>
      <c r="AD70" s="1">
        <f t="shared" si="19"/>
        <v>0.60124538236715164</v>
      </c>
      <c r="AE70" s="1">
        <f t="shared" si="19"/>
        <v>0.60191564708055889</v>
      </c>
      <c r="AF70" s="1">
        <f t="shared" si="19"/>
        <v>0.60363962078504818</v>
      </c>
      <c r="AG70" s="1">
        <f t="shared" si="19"/>
        <v>0.58522612382153916</v>
      </c>
      <c r="AH70" s="1">
        <f t="shared" si="19"/>
        <v>0.50898864472968486</v>
      </c>
    </row>
    <row r="71" spans="1:34" x14ac:dyDescent="0.2">
      <c r="A71">
        <v>6095000</v>
      </c>
      <c r="B71">
        <v>595000</v>
      </c>
      <c r="C71">
        <v>648.48126011201703</v>
      </c>
      <c r="E71">
        <f t="shared" si="0"/>
        <v>137.67593568957503</v>
      </c>
      <c r="F71">
        <f t="shared" si="5"/>
        <v>0</v>
      </c>
      <c r="G71">
        <f t="shared" si="6"/>
        <v>5.2757465846847246E-5</v>
      </c>
      <c r="H71">
        <f t="shared" si="7"/>
        <v>0.15082065664017408</v>
      </c>
      <c r="K71" s="1">
        <f t="shared" si="14"/>
        <v>3.8958768674767157</v>
      </c>
      <c r="L71" s="1">
        <f t="shared" si="18"/>
        <v>3.9254792358027846</v>
      </c>
      <c r="M71" s="1">
        <f t="shared" si="18"/>
        <v>3.8394621180149735</v>
      </c>
      <c r="N71" s="1">
        <f t="shared" si="18"/>
        <v>4.2307274031580997</v>
      </c>
      <c r="O71" s="1">
        <f t="shared" si="18"/>
        <v>3.8797601876260419</v>
      </c>
      <c r="P71" s="1">
        <f t="shared" si="18"/>
        <v>3.8077519454449513</v>
      </c>
      <c r="Q71" s="1">
        <f t="shared" si="18"/>
        <v>3.3737091838954809</v>
      </c>
      <c r="R71" s="1">
        <f t="shared" si="18"/>
        <v>3.0129752566086183</v>
      </c>
      <c r="S71" s="1">
        <f t="shared" si="18"/>
        <v>2.657110480858782</v>
      </c>
      <c r="T71" s="1">
        <f t="shared" si="18"/>
        <v>2.667707633251462</v>
      </c>
      <c r="U71" s="1">
        <f t="shared" si="18"/>
        <v>2.8666828127878903</v>
      </c>
      <c r="X71" s="1">
        <f t="shared" si="15"/>
        <v>0.63310493402303603</v>
      </c>
      <c r="Y71" s="1">
        <f t="shared" si="19"/>
        <v>0.66378098415484388</v>
      </c>
      <c r="Z71" s="1">
        <f t="shared" si="19"/>
        <v>0.6664719659828422</v>
      </c>
      <c r="AA71" s="1">
        <f t="shared" si="19"/>
        <v>0.762325721720301</v>
      </c>
      <c r="AB71" s="1">
        <f t="shared" si="19"/>
        <v>0.6847212413076893</v>
      </c>
      <c r="AC71" s="1">
        <f t="shared" si="19"/>
        <v>0.68134609299233673</v>
      </c>
      <c r="AD71" s="1">
        <f t="shared" si="19"/>
        <v>0.59693556784550839</v>
      </c>
      <c r="AE71" s="1">
        <f t="shared" si="19"/>
        <v>0.59769104766227354</v>
      </c>
      <c r="AF71" s="1">
        <f t="shared" si="19"/>
        <v>0.59963332050429408</v>
      </c>
      <c r="AG71" s="1">
        <f t="shared" si="19"/>
        <v>0.58111048142445876</v>
      </c>
      <c r="AH71" s="1">
        <f t="shared" si="19"/>
        <v>0.50481101630089609</v>
      </c>
    </row>
    <row r="72" spans="1:34" x14ac:dyDescent="0.2">
      <c r="A72">
        <v>6095000</v>
      </c>
      <c r="B72">
        <v>605000</v>
      </c>
      <c r="C72">
        <v>630.52559738643799</v>
      </c>
      <c r="E72">
        <f t="shared" ref="E72:E135" si="20">(SQRT(($A72-E$1)^2+($B72-E$2)^2)/1000)</f>
        <v>139.66639992496405</v>
      </c>
      <c r="F72">
        <f t="shared" si="5"/>
        <v>0</v>
      </c>
      <c r="G72">
        <f t="shared" si="6"/>
        <v>5.1264428758726334E-5</v>
      </c>
      <c r="H72">
        <f t="shared" si="7"/>
        <v>0.14249457001266347</v>
      </c>
      <c r="K72" s="1">
        <f t="shared" si="14"/>
        <v>3.7649621305445189</v>
      </c>
      <c r="L72" s="1">
        <f t="shared" si="18"/>
        <v>3.8064152362694701</v>
      </c>
      <c r="M72" s="1">
        <f t="shared" si="18"/>
        <v>3.7408855296515449</v>
      </c>
      <c r="N72" s="1">
        <f t="shared" si="18"/>
        <v>4.1252378846453235</v>
      </c>
      <c r="O72" s="1">
        <f t="shared" si="18"/>
        <v>3.8018505670597547</v>
      </c>
      <c r="P72" s="1">
        <f t="shared" si="18"/>
        <v>3.7492523962850148</v>
      </c>
      <c r="Q72" s="1">
        <f t="shared" si="18"/>
        <v>3.3135218024393405</v>
      </c>
      <c r="R72" s="1">
        <f t="shared" si="18"/>
        <v>2.9346526557996429</v>
      </c>
      <c r="S72" s="1">
        <f t="shared" si="18"/>
        <v>2.5579233999626836</v>
      </c>
      <c r="T72" s="1">
        <f t="shared" si="18"/>
        <v>2.508782062467362</v>
      </c>
      <c r="U72" s="1">
        <f t="shared" si="18"/>
        <v>2.6442121516179666</v>
      </c>
      <c r="X72" s="1">
        <f t="shared" si="15"/>
        <v>0.63763159681718518</v>
      </c>
      <c r="Y72" s="1">
        <f t="shared" si="19"/>
        <v>0.66832211491668014</v>
      </c>
      <c r="Z72" s="1">
        <f t="shared" si="19"/>
        <v>0.67106366559253383</v>
      </c>
      <c r="AA72" s="1">
        <f t="shared" si="19"/>
        <v>0.7674568515315604</v>
      </c>
      <c r="AB72" s="1">
        <f t="shared" si="19"/>
        <v>0.68974304492657135</v>
      </c>
      <c r="AC72" s="1">
        <f t="shared" si="19"/>
        <v>0.6866502687451721</v>
      </c>
      <c r="AD72" s="1">
        <f t="shared" si="19"/>
        <v>0.60214441674004038</v>
      </c>
      <c r="AE72" s="1">
        <f t="shared" si="19"/>
        <v>0.60279562397271724</v>
      </c>
      <c r="AF72" s="1">
        <f t="shared" si="19"/>
        <v>0.60447517882569324</v>
      </c>
      <c r="AG72" s="1">
        <f t="shared" si="19"/>
        <v>0.58608252911406267</v>
      </c>
      <c r="AH72" s="1">
        <f t="shared" si="19"/>
        <v>0.50985475512546152</v>
      </c>
    </row>
    <row r="73" spans="1:34" x14ac:dyDescent="0.2">
      <c r="A73">
        <v>6095000</v>
      </c>
      <c r="B73">
        <v>615000</v>
      </c>
      <c r="C73">
        <v>629.698273179843</v>
      </c>
      <c r="E73">
        <f t="shared" si="20"/>
        <v>142.33321210455415</v>
      </c>
      <c r="F73">
        <f t="shared" ref="F73:F136" si="21">IF(E73=0,1,0)</f>
        <v>0</v>
      </c>
      <c r="G73">
        <f t="shared" ref="G73:G136" si="22">IF($F$618=0,1/E73^2,F73)</f>
        <v>4.9361403457812952E-5</v>
      </c>
      <c r="H73">
        <f t="shared" ref="H73:H136" si="23">G73/$G$618*C73</f>
        <v>0.13702489313256344</v>
      </c>
      <c r="K73" s="1">
        <f t="shared" si="14"/>
        <v>3.7589301097542345</v>
      </c>
      <c r="L73" s="1">
        <f t="shared" si="18"/>
        <v>3.8009292494555389</v>
      </c>
      <c r="M73" s="1">
        <f t="shared" si="18"/>
        <v>3.7363435197573382</v>
      </c>
      <c r="N73" s="1">
        <f t="shared" si="18"/>
        <v>4.1203773549315779</v>
      </c>
      <c r="O73" s="1">
        <f t="shared" si="18"/>
        <v>3.7982608073273392</v>
      </c>
      <c r="P73" s="1">
        <f t="shared" si="18"/>
        <v>3.7465569740199287</v>
      </c>
      <c r="Q73" s="1">
        <f t="shared" si="18"/>
        <v>3.3107486116988341</v>
      </c>
      <c r="R73" s="1">
        <f t="shared" si="18"/>
        <v>2.9310438676104753</v>
      </c>
      <c r="S73" s="1">
        <f t="shared" si="18"/>
        <v>2.5533532610454528</v>
      </c>
      <c r="T73" s="1">
        <f t="shared" si="18"/>
        <v>2.5014594159147903</v>
      </c>
      <c r="U73" s="1">
        <f t="shared" si="18"/>
        <v>2.6339616046982544</v>
      </c>
      <c r="X73" s="1">
        <f t="shared" si="15"/>
        <v>0.63787220889184604</v>
      </c>
      <c r="Y73" s="1">
        <f t="shared" si="19"/>
        <v>0.6685636031110711</v>
      </c>
      <c r="Z73" s="1">
        <f t="shared" si="19"/>
        <v>0.67130757844915001</v>
      </c>
      <c r="AA73" s="1">
        <f t="shared" si="19"/>
        <v>0.76772954936668514</v>
      </c>
      <c r="AB73" s="1">
        <f t="shared" si="19"/>
        <v>0.69000900852029956</v>
      </c>
      <c r="AC73" s="1">
        <f t="shared" si="19"/>
        <v>0.68693048328798678</v>
      </c>
      <c r="AD73" s="1">
        <f t="shared" si="19"/>
        <v>0.60241875202423145</v>
      </c>
      <c r="AE73" s="1">
        <f t="shared" si="19"/>
        <v>0.60306407872820467</v>
      </c>
      <c r="AF73" s="1">
        <f t="shared" si="19"/>
        <v>0.60473014056401631</v>
      </c>
      <c r="AG73" s="1">
        <f t="shared" si="19"/>
        <v>0.5863437472080939</v>
      </c>
      <c r="AH73" s="1">
        <f t="shared" si="19"/>
        <v>0.51011875771477344</v>
      </c>
    </row>
    <row r="74" spans="1:34" x14ac:dyDescent="0.2">
      <c r="A74">
        <v>6095000</v>
      </c>
      <c r="B74">
        <v>625000</v>
      </c>
      <c r="C74">
        <v>596.82350031114197</v>
      </c>
      <c r="E74">
        <f t="shared" si="20"/>
        <v>145.63922297238474</v>
      </c>
      <c r="F74">
        <f t="shared" si="21"/>
        <v>0</v>
      </c>
      <c r="G74">
        <f t="shared" si="22"/>
        <v>4.7145830842968755E-5</v>
      </c>
      <c r="H74">
        <f t="shared" si="23"/>
        <v>0.12404197702833832</v>
      </c>
      <c r="K74" s="1">
        <f t="shared" si="14"/>
        <v>3.5192401407685354</v>
      </c>
      <c r="L74" s="1">
        <f t="shared" ref="L74:U83" si="24">L$2+L$3*$C74</f>
        <v>3.5829366305631822</v>
      </c>
      <c r="M74" s="1">
        <f t="shared" si="24"/>
        <v>3.5558610167081697</v>
      </c>
      <c r="N74" s="1">
        <f t="shared" si="24"/>
        <v>3.927238064327959</v>
      </c>
      <c r="O74" s="1">
        <f t="shared" si="24"/>
        <v>3.6556171678500453</v>
      </c>
      <c r="P74" s="1">
        <f t="shared" si="24"/>
        <v>3.6394509640137009</v>
      </c>
      <c r="Q74" s="1">
        <f t="shared" si="24"/>
        <v>3.2005523730429477</v>
      </c>
      <c r="R74" s="1">
        <f t="shared" si="24"/>
        <v>2.7876441083572012</v>
      </c>
      <c r="S74" s="1">
        <f t="shared" si="24"/>
        <v>2.3717530157187485</v>
      </c>
      <c r="T74" s="1">
        <f t="shared" si="24"/>
        <v>2.2104848012539176</v>
      </c>
      <c r="U74" s="1">
        <f t="shared" si="24"/>
        <v>2.2266431688550492</v>
      </c>
      <c r="X74" s="1">
        <f t="shared" si="15"/>
        <v>0.6496621371905057</v>
      </c>
      <c r="Y74" s="1">
        <f t="shared" ref="Y74:AH83" si="25">SQRT(Y$2+2*Y$3*$C74+Y$4*$C74^2+Y$5)</f>
        <v>0.68040524510177969</v>
      </c>
      <c r="Z74" s="1">
        <f t="shared" si="25"/>
        <v>0.68325186399530091</v>
      </c>
      <c r="AA74" s="1">
        <f t="shared" si="25"/>
        <v>0.78109261324427071</v>
      </c>
      <c r="AB74" s="1">
        <f t="shared" si="25"/>
        <v>0.70298160252327768</v>
      </c>
      <c r="AC74" s="1">
        <f t="shared" si="25"/>
        <v>0.70055202158245355</v>
      </c>
      <c r="AD74" s="1">
        <f t="shared" si="25"/>
        <v>0.61569618691114003</v>
      </c>
      <c r="AE74" s="1">
        <f t="shared" si="25"/>
        <v>0.61603491557573398</v>
      </c>
      <c r="AF74" s="1">
        <f t="shared" si="25"/>
        <v>0.61707201329331296</v>
      </c>
      <c r="AG74" s="1">
        <f t="shared" si="25"/>
        <v>0.59894870940990486</v>
      </c>
      <c r="AH74" s="1">
        <f t="shared" si="25"/>
        <v>0.52278836716405308</v>
      </c>
    </row>
    <row r="75" spans="1:34" x14ac:dyDescent="0.2">
      <c r="A75">
        <v>6095000</v>
      </c>
      <c r="B75">
        <v>635000</v>
      </c>
      <c r="C75">
        <v>579.16331051649502</v>
      </c>
      <c r="E75">
        <f t="shared" si="20"/>
        <v>149.54204515118815</v>
      </c>
      <c r="F75">
        <f t="shared" si="21"/>
        <v>0</v>
      </c>
      <c r="G75">
        <f t="shared" si="22"/>
        <v>4.4717072974902345E-5</v>
      </c>
      <c r="H75">
        <f t="shared" si="23"/>
        <v>0.11417049415675161</v>
      </c>
      <c r="K75" s="1">
        <f t="shared" si="14"/>
        <v>3.3904796969757651</v>
      </c>
      <c r="L75" s="1">
        <f t="shared" si="24"/>
        <v>3.4658319120348784</v>
      </c>
      <c r="M75" s="1">
        <f t="shared" si="24"/>
        <v>3.4589065747355576</v>
      </c>
      <c r="N75" s="1">
        <f t="shared" si="24"/>
        <v>3.8234844492844084</v>
      </c>
      <c r="O75" s="1">
        <f t="shared" si="24"/>
        <v>3.5789896043310723</v>
      </c>
      <c r="P75" s="1">
        <f t="shared" si="24"/>
        <v>3.5819140656627408</v>
      </c>
      <c r="Q75" s="1">
        <f t="shared" si="24"/>
        <v>3.1413554168512912</v>
      </c>
      <c r="R75" s="1">
        <f t="shared" si="24"/>
        <v>2.7106103604729515</v>
      </c>
      <c r="S75" s="1">
        <f t="shared" si="24"/>
        <v>2.2741981272931184</v>
      </c>
      <c r="T75" s="1">
        <f t="shared" si="24"/>
        <v>2.0541744613814972</v>
      </c>
      <c r="U75" s="1">
        <f t="shared" si="24"/>
        <v>2.0078334172993735</v>
      </c>
      <c r="X75" s="1">
        <f t="shared" si="15"/>
        <v>0.65773837536222513</v>
      </c>
      <c r="Y75" s="1">
        <f t="shared" si="25"/>
        <v>0.68852461977465196</v>
      </c>
      <c r="Z75" s="1">
        <f t="shared" si="25"/>
        <v>0.69143109493608834</v>
      </c>
      <c r="AA75" s="1">
        <f t="shared" si="25"/>
        <v>0.79025044412716161</v>
      </c>
      <c r="AB75" s="1">
        <f t="shared" si="25"/>
        <v>0.7118293233939702</v>
      </c>
      <c r="AC75" s="1">
        <f t="shared" si="25"/>
        <v>0.70980983407534026</v>
      </c>
      <c r="AD75" s="1">
        <f t="shared" si="25"/>
        <v>0.62467654552456742</v>
      </c>
      <c r="AE75" s="1">
        <f t="shared" si="25"/>
        <v>0.62479538422312275</v>
      </c>
      <c r="AF75" s="1">
        <f t="shared" si="25"/>
        <v>0.62542534590470056</v>
      </c>
      <c r="AG75" s="1">
        <f t="shared" si="25"/>
        <v>0.60745172740080189</v>
      </c>
      <c r="AH75" s="1">
        <f t="shared" si="25"/>
        <v>0.5312815243587572</v>
      </c>
    </row>
    <row r="76" spans="1:34" x14ac:dyDescent="0.2">
      <c r="A76">
        <v>6095000</v>
      </c>
      <c r="B76">
        <v>645000</v>
      </c>
      <c r="C76">
        <v>605.03764779092</v>
      </c>
      <c r="E76">
        <f t="shared" si="20"/>
        <v>153.99630926746264</v>
      </c>
      <c r="F76">
        <f t="shared" si="21"/>
        <v>0</v>
      </c>
      <c r="G76">
        <f t="shared" si="22"/>
        <v>4.2167647719452162E-5</v>
      </c>
      <c r="H76">
        <f t="shared" si="23"/>
        <v>0.11247117815883823</v>
      </c>
      <c r="K76" s="1">
        <f t="shared" si="14"/>
        <v>3.5791294900435977</v>
      </c>
      <c r="L76" s="1">
        <f t="shared" si="24"/>
        <v>3.6374046425015907</v>
      </c>
      <c r="M76" s="1">
        <f t="shared" si="24"/>
        <v>3.6009566863721512</v>
      </c>
      <c r="N76" s="1">
        <f t="shared" si="24"/>
        <v>3.9754961807716551</v>
      </c>
      <c r="O76" s="1">
        <f t="shared" si="24"/>
        <v>3.6912583537648018</v>
      </c>
      <c r="P76" s="1">
        <f t="shared" si="24"/>
        <v>3.6662126565028172</v>
      </c>
      <c r="Q76" s="1">
        <f t="shared" si="24"/>
        <v>3.2280861953951634</v>
      </c>
      <c r="R76" s="1">
        <f t="shared" si="24"/>
        <v>2.8234742196639933</v>
      </c>
      <c r="S76" s="1">
        <f t="shared" si="24"/>
        <v>2.4171279663970422</v>
      </c>
      <c r="T76" s="1">
        <f t="shared" si="24"/>
        <v>2.2831882205974328</v>
      </c>
      <c r="U76" s="1">
        <f t="shared" si="24"/>
        <v>2.3284164561294984</v>
      </c>
      <c r="X76" s="1">
        <f t="shared" si="15"/>
        <v>0.64631439272828084</v>
      </c>
      <c r="Y76" s="1">
        <f t="shared" si="25"/>
        <v>0.67704129852202799</v>
      </c>
      <c r="Z76" s="1">
        <f t="shared" si="25"/>
        <v>0.67986115996960439</v>
      </c>
      <c r="AA76" s="1">
        <f t="shared" si="25"/>
        <v>0.77729767332058952</v>
      </c>
      <c r="AB76" s="1">
        <f t="shared" si="25"/>
        <v>0.6993068542571137</v>
      </c>
      <c r="AC76" s="1">
        <f t="shared" si="25"/>
        <v>0.69670057194740231</v>
      </c>
      <c r="AD76" s="1">
        <f t="shared" si="25"/>
        <v>0.6119513250480686</v>
      </c>
      <c r="AE76" s="1">
        <f t="shared" si="25"/>
        <v>0.61237961219796067</v>
      </c>
      <c r="AF76" s="1">
        <f t="shared" si="25"/>
        <v>0.61359023131848522</v>
      </c>
      <c r="AG76" s="1">
        <f t="shared" si="25"/>
        <v>0.5953989109383282</v>
      </c>
      <c r="AH76" s="1">
        <f t="shared" si="25"/>
        <v>0.51923166959650568</v>
      </c>
    </row>
    <row r="77" spans="1:34" x14ac:dyDescent="0.2">
      <c r="A77">
        <v>6095000</v>
      </c>
      <c r="B77">
        <v>655000</v>
      </c>
      <c r="C77">
        <v>575.63581829496297</v>
      </c>
      <c r="E77">
        <f t="shared" si="20"/>
        <v>158.95566447283343</v>
      </c>
      <c r="F77">
        <f t="shared" si="21"/>
        <v>0</v>
      </c>
      <c r="G77">
        <f t="shared" si="22"/>
        <v>3.9577465801536466E-5</v>
      </c>
      <c r="H77">
        <f t="shared" si="23"/>
        <v>0.10043272870296839</v>
      </c>
      <c r="K77" s="1">
        <f t="shared" si="14"/>
        <v>3.3647607511885749</v>
      </c>
      <c r="L77" s="1">
        <f t="shared" si="24"/>
        <v>3.4424411111138995</v>
      </c>
      <c r="M77" s="1">
        <f t="shared" si="24"/>
        <v>3.4395406424393471</v>
      </c>
      <c r="N77" s="1">
        <f t="shared" si="24"/>
        <v>3.8027604324829074</v>
      </c>
      <c r="O77" s="1">
        <f t="shared" si="24"/>
        <v>3.563683815581844</v>
      </c>
      <c r="P77" s="1">
        <f t="shared" si="24"/>
        <v>3.5704214960049896</v>
      </c>
      <c r="Q77" s="1">
        <f t="shared" si="24"/>
        <v>3.1295312629247158</v>
      </c>
      <c r="R77" s="1">
        <f t="shared" si="24"/>
        <v>2.6952234394026284</v>
      </c>
      <c r="S77" s="1">
        <f t="shared" si="24"/>
        <v>2.2547122602613756</v>
      </c>
      <c r="T77" s="1">
        <f t="shared" si="24"/>
        <v>2.0229526277287171</v>
      </c>
      <c r="U77" s="1">
        <f t="shared" si="24"/>
        <v>1.9641277886745909</v>
      </c>
      <c r="X77" s="1">
        <f t="shared" si="15"/>
        <v>0.65949236238977471</v>
      </c>
      <c r="Y77" s="1">
        <f t="shared" si="25"/>
        <v>0.69028866937967304</v>
      </c>
      <c r="Z77" s="1">
        <f t="shared" si="25"/>
        <v>0.69320746489770801</v>
      </c>
      <c r="AA77" s="1">
        <f t="shared" si="25"/>
        <v>0.79223990924775611</v>
      </c>
      <c r="AB77" s="1">
        <f t="shared" si="25"/>
        <v>0.71374833680735861</v>
      </c>
      <c r="AC77" s="1">
        <f t="shared" si="25"/>
        <v>0.71181543589948815</v>
      </c>
      <c r="AD77" s="1">
        <f t="shared" si="25"/>
        <v>0.62661866560655</v>
      </c>
      <c r="AE77" s="1">
        <f t="shared" si="25"/>
        <v>0.62668930210002294</v>
      </c>
      <c r="AF77" s="1">
        <f t="shared" si="25"/>
        <v>0.62723265231688929</v>
      </c>
      <c r="AG77" s="1">
        <f t="shared" si="25"/>
        <v>0.60928933424172427</v>
      </c>
      <c r="AH77" s="1">
        <f t="shared" si="25"/>
        <v>0.53311276355792581</v>
      </c>
    </row>
    <row r="78" spans="1:34" x14ac:dyDescent="0.2">
      <c r="A78">
        <v>6095000</v>
      </c>
      <c r="B78">
        <v>665000</v>
      </c>
      <c r="C78">
        <v>571.70375544493299</v>
      </c>
      <c r="E78">
        <f t="shared" si="20"/>
        <v>164.37439967342848</v>
      </c>
      <c r="F78">
        <f t="shared" si="21"/>
        <v>0</v>
      </c>
      <c r="G78">
        <f t="shared" si="22"/>
        <v>3.701106997712801E-5</v>
      </c>
      <c r="H78">
        <f t="shared" si="23"/>
        <v>9.3278629404884961E-2</v>
      </c>
      <c r="K78" s="1">
        <f t="shared" si="14"/>
        <v>3.3360920809490064</v>
      </c>
      <c r="L78" s="1">
        <f t="shared" si="24"/>
        <v>3.4163676023553506</v>
      </c>
      <c r="M78" s="1">
        <f t="shared" si="24"/>
        <v>3.4179536173926821</v>
      </c>
      <c r="N78" s="1">
        <f t="shared" si="24"/>
        <v>3.7796595632389813</v>
      </c>
      <c r="O78" s="1">
        <f t="shared" si="24"/>
        <v>3.5466225948755641</v>
      </c>
      <c r="P78" s="1">
        <f t="shared" si="24"/>
        <v>3.5576108352395917</v>
      </c>
      <c r="Q78" s="1">
        <f t="shared" si="24"/>
        <v>3.1163509882514155</v>
      </c>
      <c r="R78" s="1">
        <f t="shared" si="24"/>
        <v>2.6780717812507979</v>
      </c>
      <c r="S78" s="1">
        <f t="shared" si="24"/>
        <v>2.2329915450778102</v>
      </c>
      <c r="T78" s="1">
        <f t="shared" si="24"/>
        <v>1.9881499394431019</v>
      </c>
      <c r="U78" s="1">
        <f t="shared" si="24"/>
        <v>1.9154095299627194</v>
      </c>
      <c r="X78" s="1">
        <f t="shared" si="15"/>
        <v>0.661501763159412</v>
      </c>
      <c r="Y78" s="1">
        <f t="shared" si="25"/>
        <v>0.69230988418602035</v>
      </c>
      <c r="Z78" s="1">
        <f t="shared" si="25"/>
        <v>0.69524255079159936</v>
      </c>
      <c r="AA78" s="1">
        <f t="shared" si="25"/>
        <v>0.79451934784247136</v>
      </c>
      <c r="AB78" s="1">
        <f t="shared" si="25"/>
        <v>0.71594588857047081</v>
      </c>
      <c r="AC78" s="1">
        <f t="shared" si="25"/>
        <v>0.71411125277604637</v>
      </c>
      <c r="AD78" s="1">
        <f t="shared" si="25"/>
        <v>0.62884050379938028</v>
      </c>
      <c r="AE78" s="1">
        <f t="shared" si="25"/>
        <v>0.62885579577851891</v>
      </c>
      <c r="AF78" s="1">
        <f t="shared" si="25"/>
        <v>0.62930062186426583</v>
      </c>
      <c r="AG78" s="1">
        <f t="shared" si="25"/>
        <v>0.61139118286211402</v>
      </c>
      <c r="AH78" s="1">
        <f t="shared" si="25"/>
        <v>0.5352056705244429</v>
      </c>
    </row>
    <row r="79" spans="1:34" x14ac:dyDescent="0.2">
      <c r="A79">
        <v>6095000</v>
      </c>
      <c r="B79">
        <v>675000</v>
      </c>
      <c r="C79">
        <v>588.95937461108304</v>
      </c>
      <c r="E79">
        <f t="shared" si="20"/>
        <v>170.20864627861886</v>
      </c>
      <c r="F79">
        <f t="shared" si="21"/>
        <v>0</v>
      </c>
      <c r="G79">
        <f t="shared" si="22"/>
        <v>3.451729583181092E-5</v>
      </c>
      <c r="H79">
        <f t="shared" si="23"/>
        <v>8.9619305521001474E-2</v>
      </c>
      <c r="K79" s="1">
        <f t="shared" si="14"/>
        <v>3.4619028002894057</v>
      </c>
      <c r="L79" s="1">
        <f t="shared" si="24"/>
        <v>3.5307896130460916</v>
      </c>
      <c r="M79" s="1">
        <f t="shared" si="24"/>
        <v>3.5126869666148459</v>
      </c>
      <c r="N79" s="1">
        <f t="shared" si="24"/>
        <v>3.881036325840113</v>
      </c>
      <c r="O79" s="1">
        <f t="shared" si="24"/>
        <v>3.621494726437489</v>
      </c>
      <c r="P79" s="1">
        <f t="shared" si="24"/>
        <v>3.6138296424829086</v>
      </c>
      <c r="Q79" s="1">
        <f t="shared" si="24"/>
        <v>3.1741918236963502</v>
      </c>
      <c r="R79" s="1">
        <f t="shared" si="24"/>
        <v>2.7533407920535442</v>
      </c>
      <c r="S79" s="1">
        <f t="shared" si="24"/>
        <v>2.328311585351623</v>
      </c>
      <c r="T79" s="1">
        <f t="shared" si="24"/>
        <v>2.1408794246826952</v>
      </c>
      <c r="U79" s="1">
        <f t="shared" si="24"/>
        <v>2.1292066514313186</v>
      </c>
      <c r="X79" s="1">
        <f t="shared" si="15"/>
        <v>0.65311197178520497</v>
      </c>
      <c r="Y79" s="1">
        <f t="shared" si="25"/>
        <v>0.68387283908220076</v>
      </c>
      <c r="Z79" s="1">
        <f t="shared" si="25"/>
        <v>0.68674572884771767</v>
      </c>
      <c r="AA79" s="1">
        <f t="shared" si="25"/>
        <v>0.78500394591491041</v>
      </c>
      <c r="AB79" s="1">
        <f t="shared" si="25"/>
        <v>0.70676359034625935</v>
      </c>
      <c r="AC79" s="1">
        <f t="shared" si="25"/>
        <v>0.70451168135664544</v>
      </c>
      <c r="AD79" s="1">
        <f t="shared" si="25"/>
        <v>0.6195405313720117</v>
      </c>
      <c r="AE79" s="1">
        <f t="shared" si="25"/>
        <v>0.61978584571061901</v>
      </c>
      <c r="AF79" s="1">
        <f t="shared" si="25"/>
        <v>0.62064723006217282</v>
      </c>
      <c r="AG79" s="1">
        <f t="shared" si="25"/>
        <v>0.60259009128959551</v>
      </c>
      <c r="AH79" s="1">
        <f t="shared" si="25"/>
        <v>0.52642972502317376</v>
      </c>
    </row>
    <row r="80" spans="1:34" x14ac:dyDescent="0.2">
      <c r="A80">
        <v>6095000</v>
      </c>
      <c r="B80">
        <v>685000</v>
      </c>
      <c r="C80">
        <v>609.08335407592403</v>
      </c>
      <c r="E80">
        <f t="shared" si="20"/>
        <v>176.41718529667114</v>
      </c>
      <c r="F80">
        <f t="shared" si="21"/>
        <v>0</v>
      </c>
      <c r="G80">
        <f t="shared" si="22"/>
        <v>3.2130554650459614E-5</v>
      </c>
      <c r="H80">
        <f t="shared" si="23"/>
        <v>8.6272905351771442E-2</v>
      </c>
      <c r="K80" s="1">
        <f t="shared" si="14"/>
        <v>3.6086267345675616</v>
      </c>
      <c r="L80" s="1">
        <f t="shared" si="24"/>
        <v>3.664231720877452</v>
      </c>
      <c r="M80" s="1">
        <f t="shared" si="24"/>
        <v>3.6231676138768232</v>
      </c>
      <c r="N80" s="1">
        <f t="shared" si="24"/>
        <v>3.9992647051960537</v>
      </c>
      <c r="O80" s="1">
        <f t="shared" si="24"/>
        <v>3.7088126733354345</v>
      </c>
      <c r="P80" s="1">
        <f t="shared" si="24"/>
        <v>3.6793935675793605</v>
      </c>
      <c r="Q80" s="1">
        <f t="shared" si="24"/>
        <v>3.2416474028624975</v>
      </c>
      <c r="R80" s="1">
        <f t="shared" si="24"/>
        <v>2.8411215904791809</v>
      </c>
      <c r="S80" s="1">
        <f t="shared" si="24"/>
        <v>2.4394764479154043</v>
      </c>
      <c r="T80" s="1">
        <f t="shared" si="24"/>
        <v>2.318996766926003</v>
      </c>
      <c r="U80" s="1">
        <f t="shared" si="24"/>
        <v>2.3785427570006989</v>
      </c>
      <c r="X80" s="1">
        <f t="shared" si="15"/>
        <v>0.64476277058327036</v>
      </c>
      <c r="Y80" s="1">
        <f t="shared" si="25"/>
        <v>0.67548253861789254</v>
      </c>
      <c r="Z80" s="1">
        <f t="shared" si="25"/>
        <v>0.67828948526694943</v>
      </c>
      <c r="AA80" s="1">
        <f t="shared" si="25"/>
        <v>0.77553896749124673</v>
      </c>
      <c r="AB80" s="1">
        <f t="shared" si="25"/>
        <v>0.69760177447724414</v>
      </c>
      <c r="AC80" s="1">
        <f t="shared" si="25"/>
        <v>0.69491191176177669</v>
      </c>
      <c r="AD80" s="1">
        <f t="shared" si="25"/>
        <v>0.61021003492414105</v>
      </c>
      <c r="AE80" s="1">
        <f t="shared" si="25"/>
        <v>0.61067934006394675</v>
      </c>
      <c r="AF80" s="1">
        <f t="shared" si="25"/>
        <v>0.61197153823166683</v>
      </c>
      <c r="AG80" s="1">
        <f t="shared" si="25"/>
        <v>0.59374720210519849</v>
      </c>
      <c r="AH80" s="1">
        <f t="shared" si="25"/>
        <v>0.51757412801902292</v>
      </c>
    </row>
    <row r="81" spans="1:34" x14ac:dyDescent="0.2">
      <c r="A81">
        <v>6095000</v>
      </c>
      <c r="B81">
        <v>695000</v>
      </c>
      <c r="C81">
        <v>614.874623522094</v>
      </c>
      <c r="E81">
        <f t="shared" si="20"/>
        <v>182.96191753477007</v>
      </c>
      <c r="F81">
        <f t="shared" si="21"/>
        <v>0</v>
      </c>
      <c r="G81">
        <f t="shared" si="22"/>
        <v>2.9872983121616242E-5</v>
      </c>
      <c r="H81">
        <f t="shared" si="23"/>
        <v>8.0973821069252216E-2</v>
      </c>
      <c r="K81" s="1">
        <f t="shared" si="14"/>
        <v>3.6508508800995871</v>
      </c>
      <c r="L81" s="1">
        <f t="shared" si="24"/>
        <v>3.702633628575005</v>
      </c>
      <c r="M81" s="1">
        <f t="shared" si="24"/>
        <v>3.6549616831362961</v>
      </c>
      <c r="N81" s="1">
        <f t="shared" si="24"/>
        <v>4.0332884131923024</v>
      </c>
      <c r="O81" s="1">
        <f t="shared" si="24"/>
        <v>3.733940991462366</v>
      </c>
      <c r="P81" s="1">
        <f t="shared" si="24"/>
        <v>3.698261523434982</v>
      </c>
      <c r="Q81" s="1">
        <f t="shared" si="24"/>
        <v>3.2610597380460593</v>
      </c>
      <c r="R81" s="1">
        <f t="shared" si="24"/>
        <v>2.8663831078033741</v>
      </c>
      <c r="S81" s="1">
        <f t="shared" si="24"/>
        <v>2.4714674203360474</v>
      </c>
      <c r="T81" s="1">
        <f t="shared" si="24"/>
        <v>2.3702552927940532</v>
      </c>
      <c r="U81" s="1">
        <f t="shared" si="24"/>
        <v>2.4502965854387444</v>
      </c>
      <c r="X81" s="1">
        <f t="shared" si="15"/>
        <v>0.64265458074984938</v>
      </c>
      <c r="Y81" s="1">
        <f t="shared" si="25"/>
        <v>0.67336505893293863</v>
      </c>
      <c r="Z81" s="1">
        <f t="shared" si="25"/>
        <v>0.67615382975675975</v>
      </c>
      <c r="AA81" s="1">
        <f t="shared" si="25"/>
        <v>0.77314956014080083</v>
      </c>
      <c r="AB81" s="1">
        <f t="shared" si="25"/>
        <v>0.69528276159408375</v>
      </c>
      <c r="AC81" s="1">
        <f t="shared" si="25"/>
        <v>0.69247733596551331</v>
      </c>
      <c r="AD81" s="1">
        <f t="shared" si="25"/>
        <v>0.60783745959389701</v>
      </c>
      <c r="AE81" s="1">
        <f t="shared" si="25"/>
        <v>0.60836184704858098</v>
      </c>
      <c r="AF81" s="1">
        <f t="shared" si="25"/>
        <v>0.60976623449056344</v>
      </c>
      <c r="AG81" s="1">
        <f t="shared" si="25"/>
        <v>0.59149526911584716</v>
      </c>
      <c r="AH81" s="1">
        <f t="shared" si="25"/>
        <v>0.51531121994774098</v>
      </c>
    </row>
    <row r="82" spans="1:34" x14ac:dyDescent="0.2">
      <c r="A82">
        <v>6095000</v>
      </c>
      <c r="B82">
        <v>705000</v>
      </c>
      <c r="C82">
        <v>600.05097386434898</v>
      </c>
      <c r="E82">
        <f t="shared" si="20"/>
        <v>189.80806955448443</v>
      </c>
      <c r="F82">
        <f t="shared" si="21"/>
        <v>0</v>
      </c>
      <c r="G82">
        <f t="shared" si="22"/>
        <v>2.7756880495252589E-5</v>
      </c>
      <c r="H82">
        <f t="shared" si="23"/>
        <v>7.3424038999596944E-2</v>
      </c>
      <c r="K82" s="1">
        <f t="shared" si="14"/>
        <v>3.5427716504449682</v>
      </c>
      <c r="L82" s="1">
        <f t="shared" si="24"/>
        <v>3.6043380076944977</v>
      </c>
      <c r="M82" s="1">
        <f t="shared" si="24"/>
        <v>3.5735798465152762</v>
      </c>
      <c r="N82" s="1">
        <f t="shared" si="24"/>
        <v>3.9461994714530504</v>
      </c>
      <c r="O82" s="1">
        <f t="shared" si="24"/>
        <v>3.6696211755974106</v>
      </c>
      <c r="P82" s="1">
        <f t="shared" si="24"/>
        <v>3.6499660728500491</v>
      </c>
      <c r="Q82" s="1">
        <f t="shared" si="24"/>
        <v>3.2113708643932979</v>
      </c>
      <c r="R82" s="1">
        <f t="shared" si="24"/>
        <v>2.8017223479962903</v>
      </c>
      <c r="S82" s="1">
        <f t="shared" si="24"/>
        <v>2.3895815796266637</v>
      </c>
      <c r="T82" s="1">
        <f t="shared" si="24"/>
        <v>2.2390511696733526</v>
      </c>
      <c r="U82" s="1">
        <f t="shared" si="24"/>
        <v>2.2666315661792833</v>
      </c>
      <c r="X82" s="1">
        <f t="shared" si="15"/>
        <v>0.64831537675381679</v>
      </c>
      <c r="Y82" s="1">
        <f t="shared" si="25"/>
        <v>0.67905183958516746</v>
      </c>
      <c r="Z82" s="1">
        <f t="shared" si="25"/>
        <v>0.68188786048461614</v>
      </c>
      <c r="AA82" s="1">
        <f t="shared" si="25"/>
        <v>0.7795658802954929</v>
      </c>
      <c r="AB82" s="1">
        <f t="shared" si="25"/>
        <v>0.70150390699642629</v>
      </c>
      <c r="AC82" s="1">
        <f t="shared" si="25"/>
        <v>0.69900379436443283</v>
      </c>
      <c r="AD82" s="1">
        <f t="shared" si="25"/>
        <v>0.61419151499873625</v>
      </c>
      <c r="AE82" s="1">
        <f t="shared" si="25"/>
        <v>0.61456642418309226</v>
      </c>
      <c r="AF82" s="1">
        <f t="shared" si="25"/>
        <v>0.61567294401439776</v>
      </c>
      <c r="AG82" s="1">
        <f t="shared" si="25"/>
        <v>0.59752276886314748</v>
      </c>
      <c r="AH82" s="1">
        <f t="shared" si="25"/>
        <v>0.52136053004975502</v>
      </c>
    </row>
    <row r="83" spans="1:34" x14ac:dyDescent="0.2">
      <c r="A83">
        <v>6095000</v>
      </c>
      <c r="B83">
        <v>715000</v>
      </c>
      <c r="C83">
        <v>593.74149035470396</v>
      </c>
      <c r="E83">
        <f t="shared" si="20"/>
        <v>196.92420691220264</v>
      </c>
      <c r="F83">
        <f t="shared" si="21"/>
        <v>0</v>
      </c>
      <c r="G83">
        <f t="shared" si="22"/>
        <v>2.5787057570845978E-5</v>
      </c>
      <c r="H83">
        <f t="shared" si="23"/>
        <v>6.7496096748564854E-2</v>
      </c>
      <c r="K83" s="1">
        <f t="shared" si="14"/>
        <v>3.4967692061761459</v>
      </c>
      <c r="L83" s="1">
        <f t="shared" si="24"/>
        <v>3.5624998225420419</v>
      </c>
      <c r="M83" s="1">
        <f t="shared" si="24"/>
        <v>3.5389407820473249</v>
      </c>
      <c r="N83" s="1">
        <f t="shared" si="24"/>
        <v>3.909131255833886</v>
      </c>
      <c r="O83" s="1">
        <f t="shared" si="24"/>
        <v>3.6422443266490605</v>
      </c>
      <c r="P83" s="1">
        <f t="shared" si="24"/>
        <v>3.6294097755756258</v>
      </c>
      <c r="Q83" s="1">
        <f t="shared" si="24"/>
        <v>3.1902214756689675</v>
      </c>
      <c r="R83" s="1">
        <f t="shared" si="24"/>
        <v>2.7742003809272187</v>
      </c>
      <c r="S83" s="1">
        <f t="shared" si="24"/>
        <v>2.3547279927193849</v>
      </c>
      <c r="T83" s="1">
        <f t="shared" si="24"/>
        <v>2.1832059311294847</v>
      </c>
      <c r="U83" s="1">
        <f t="shared" si="24"/>
        <v>2.1884570654947817</v>
      </c>
      <c r="X83" s="1">
        <f t="shared" si="15"/>
        <v>0.65098583584841596</v>
      </c>
      <c r="Y83" s="1">
        <f t="shared" si="25"/>
        <v>0.68173563515637137</v>
      </c>
      <c r="Z83" s="1">
        <f t="shared" si="25"/>
        <v>0.68459247487498132</v>
      </c>
      <c r="AA83" s="1">
        <f t="shared" si="25"/>
        <v>0.78259330316273901</v>
      </c>
      <c r="AB83" s="1">
        <f t="shared" si="25"/>
        <v>0.70443326959254726</v>
      </c>
      <c r="AC83" s="1">
        <f t="shared" si="25"/>
        <v>0.70207234835017374</v>
      </c>
      <c r="AD83" s="1">
        <f t="shared" si="25"/>
        <v>0.61717288028970207</v>
      </c>
      <c r="AE83" s="1">
        <f t="shared" si="25"/>
        <v>0.61747587940466053</v>
      </c>
      <c r="AF83" s="1">
        <f t="shared" si="25"/>
        <v>0.61844521001355712</v>
      </c>
      <c r="AG83" s="1">
        <f t="shared" si="25"/>
        <v>0.60034772702964712</v>
      </c>
      <c r="AH83" s="1">
        <f t="shared" si="25"/>
        <v>0.52418817565233033</v>
      </c>
    </row>
    <row r="84" spans="1:34" x14ac:dyDescent="0.2">
      <c r="A84">
        <v>6095000</v>
      </c>
      <c r="B84">
        <v>725000</v>
      </c>
      <c r="C84">
        <v>580.995242688242</v>
      </c>
      <c r="E84">
        <f t="shared" si="20"/>
        <v>204.28211685803532</v>
      </c>
      <c r="F84">
        <f t="shared" si="21"/>
        <v>0</v>
      </c>
      <c r="G84">
        <f t="shared" si="22"/>
        <v>2.3962895889578396E-5</v>
      </c>
      <c r="H84">
        <f t="shared" si="23"/>
        <v>6.1374977753694715E-2</v>
      </c>
      <c r="K84" s="1">
        <f t="shared" si="14"/>
        <v>3.4038363144399719</v>
      </c>
      <c r="L84" s="1">
        <f t="shared" ref="L84:U93" si="26">L$2+L$3*$C84</f>
        <v>3.4779794542657325</v>
      </c>
      <c r="M84" s="1">
        <f t="shared" si="26"/>
        <v>3.4689638823584485</v>
      </c>
      <c r="N84" s="1">
        <f t="shared" si="26"/>
        <v>3.8342470507934219</v>
      </c>
      <c r="O84" s="1">
        <f t="shared" si="26"/>
        <v>3.5869383580242822</v>
      </c>
      <c r="P84" s="1">
        <f t="shared" si="26"/>
        <v>3.5878825006782926</v>
      </c>
      <c r="Q84" s="1">
        <f t="shared" si="26"/>
        <v>3.147496053490987</v>
      </c>
      <c r="R84" s="1">
        <f t="shared" si="26"/>
        <v>2.7186012486061117</v>
      </c>
      <c r="S84" s="1">
        <f t="shared" si="26"/>
        <v>2.2843177206098488</v>
      </c>
      <c r="T84" s="1">
        <f t="shared" si="26"/>
        <v>2.0703888930336296</v>
      </c>
      <c r="U84" s="1">
        <f t="shared" si="26"/>
        <v>2.0305310569073178</v>
      </c>
      <c r="X84" s="1">
        <f t="shared" si="15"/>
        <v>0.65684576399267369</v>
      </c>
      <c r="Y84" s="1">
        <f t="shared" ref="Y84:AH93" si="27">SQRT(Y$2+2*Y$3*$C84+Y$4*$C84^2+Y$5)</f>
        <v>0.68762697888893054</v>
      </c>
      <c r="Z84" s="1">
        <f t="shared" si="27"/>
        <v>0.69052710246770765</v>
      </c>
      <c r="AA84" s="1">
        <f t="shared" si="27"/>
        <v>0.78923807968745452</v>
      </c>
      <c r="AB84" s="1">
        <f t="shared" si="27"/>
        <v>0.71085242538132531</v>
      </c>
      <c r="AC84" s="1">
        <f t="shared" si="27"/>
        <v>0.70878856357823139</v>
      </c>
      <c r="AD84" s="1">
        <f t="shared" si="27"/>
        <v>0.62368717271384977</v>
      </c>
      <c r="AE84" s="1">
        <f t="shared" si="27"/>
        <v>0.62383049574707428</v>
      </c>
      <c r="AF84" s="1">
        <f t="shared" si="27"/>
        <v>0.62450476285816436</v>
      </c>
      <c r="AG84" s="1">
        <f t="shared" si="27"/>
        <v>0.60651544975372329</v>
      </c>
      <c r="AH84" s="1">
        <f t="shared" si="27"/>
        <v>0.53034795085164954</v>
      </c>
    </row>
    <row r="85" spans="1:34" x14ac:dyDescent="0.2">
      <c r="A85">
        <v>6105000</v>
      </c>
      <c r="B85">
        <v>465000</v>
      </c>
      <c r="C85">
        <v>782.11230242688703</v>
      </c>
      <c r="E85">
        <f t="shared" si="20"/>
        <v>165.41457997407605</v>
      </c>
      <c r="F85">
        <f t="shared" si="21"/>
        <v>0</v>
      </c>
      <c r="G85">
        <f t="shared" si="22"/>
        <v>3.6547058384086724E-5</v>
      </c>
      <c r="H85">
        <f t="shared" si="23"/>
        <v>0.12600884034919108</v>
      </c>
      <c r="K85" s="1">
        <f t="shared" si="14"/>
        <v>4.8701807969944326</v>
      </c>
      <c r="L85" s="1">
        <f t="shared" si="26"/>
        <v>4.8115866773926879</v>
      </c>
      <c r="M85" s="1">
        <f t="shared" si="26"/>
        <v>4.5730965403236103</v>
      </c>
      <c r="N85" s="1">
        <f t="shared" si="26"/>
        <v>5.015809776757961</v>
      </c>
      <c r="O85" s="1">
        <f t="shared" si="26"/>
        <v>4.4595852802302627</v>
      </c>
      <c r="P85" s="1">
        <f t="shared" si="26"/>
        <v>4.2431218813067977</v>
      </c>
      <c r="Q85" s="1">
        <f t="shared" si="26"/>
        <v>3.8216404377349251</v>
      </c>
      <c r="R85" s="1">
        <f t="shared" si="26"/>
        <v>3.5958738631860814</v>
      </c>
      <c r="S85" s="1">
        <f t="shared" si="26"/>
        <v>3.3952883586061238</v>
      </c>
      <c r="T85" s="1">
        <f t="shared" si="26"/>
        <v>3.850475988780377</v>
      </c>
      <c r="U85" s="1">
        <f t="shared" si="26"/>
        <v>4.5223714270691309</v>
      </c>
      <c r="X85" s="1">
        <f t="shared" si="15"/>
        <v>0.64232696960264068</v>
      </c>
      <c r="Y85" s="1">
        <f t="shared" si="27"/>
        <v>0.67312235185125591</v>
      </c>
      <c r="Z85" s="1">
        <f t="shared" si="27"/>
        <v>0.67558256313337683</v>
      </c>
      <c r="AA85" s="1">
        <f t="shared" si="27"/>
        <v>0.772646923170488</v>
      </c>
      <c r="AB85" s="1">
        <f t="shared" si="27"/>
        <v>0.69373102201252956</v>
      </c>
      <c r="AC85" s="1">
        <f t="shared" si="27"/>
        <v>0.69003326003722087</v>
      </c>
      <c r="AD85" s="1">
        <f t="shared" si="27"/>
        <v>0.60454425928824551</v>
      </c>
      <c r="AE85" s="1">
        <f t="shared" si="27"/>
        <v>0.60460879336312179</v>
      </c>
      <c r="AF85" s="1">
        <f t="shared" si="27"/>
        <v>0.60653610770290378</v>
      </c>
      <c r="AG85" s="1">
        <f t="shared" si="27"/>
        <v>0.58750430170750834</v>
      </c>
      <c r="AH85" s="1">
        <f t="shared" si="27"/>
        <v>0.51027409741509411</v>
      </c>
    </row>
    <row r="86" spans="1:34" x14ac:dyDescent="0.2">
      <c r="A86">
        <v>6105000</v>
      </c>
      <c r="B86">
        <v>475000</v>
      </c>
      <c r="C86">
        <v>775.08913814561799</v>
      </c>
      <c r="E86">
        <f t="shared" si="20"/>
        <v>159.10381286443138</v>
      </c>
      <c r="F86">
        <f t="shared" si="21"/>
        <v>0</v>
      </c>
      <c r="G86">
        <f t="shared" si="22"/>
        <v>3.9503795560783956E-5</v>
      </c>
      <c r="H86">
        <f t="shared" si="23"/>
        <v>0.13498016242824321</v>
      </c>
      <c r="K86" s="1">
        <f t="shared" si="14"/>
        <v>4.8189749062197</v>
      </c>
      <c r="L86" s="1">
        <f t="shared" si="26"/>
        <v>4.7650160750435928</v>
      </c>
      <c r="M86" s="1">
        <f t="shared" si="26"/>
        <v>4.5345393684194431</v>
      </c>
      <c r="N86" s="1">
        <f t="shared" si="26"/>
        <v>4.9745486866055053</v>
      </c>
      <c r="O86" s="1">
        <f t="shared" si="26"/>
        <v>4.4291117704138365</v>
      </c>
      <c r="P86" s="1">
        <f t="shared" si="26"/>
        <v>4.2202404120784234</v>
      </c>
      <c r="Q86" s="1">
        <f t="shared" si="26"/>
        <v>3.7980987910641115</v>
      </c>
      <c r="R86" s="1">
        <f t="shared" si="26"/>
        <v>3.565238820591186</v>
      </c>
      <c r="S86" s="1">
        <f t="shared" si="26"/>
        <v>3.356492399116394</v>
      </c>
      <c r="T86" s="1">
        <f t="shared" si="26"/>
        <v>3.7883139617268649</v>
      </c>
      <c r="U86" s="1">
        <f t="shared" si="26"/>
        <v>4.4353544216242069</v>
      </c>
      <c r="X86" s="1">
        <f t="shared" si="15"/>
        <v>0.63997678966016436</v>
      </c>
      <c r="Y86" s="1">
        <f t="shared" si="27"/>
        <v>0.67075550340541845</v>
      </c>
      <c r="Z86" s="1">
        <f t="shared" si="27"/>
        <v>0.67322070641171927</v>
      </c>
      <c r="AA86" s="1">
        <f t="shared" si="27"/>
        <v>0.76999406924924418</v>
      </c>
      <c r="AB86" s="1">
        <f t="shared" si="27"/>
        <v>0.69123798460017394</v>
      </c>
      <c r="AC86" s="1">
        <f t="shared" si="27"/>
        <v>0.68747825939965079</v>
      </c>
      <c r="AD86" s="1">
        <f t="shared" si="27"/>
        <v>0.60212257661189739</v>
      </c>
      <c r="AE86" s="1">
        <f t="shared" si="27"/>
        <v>0.60228535808232997</v>
      </c>
      <c r="AF86" s="1">
        <f t="shared" si="27"/>
        <v>0.6042999026603455</v>
      </c>
      <c r="AG86" s="1">
        <f t="shared" si="27"/>
        <v>0.58527322576852647</v>
      </c>
      <c r="AH86" s="1">
        <f t="shared" si="27"/>
        <v>0.50810716652979593</v>
      </c>
    </row>
    <row r="87" spans="1:34" x14ac:dyDescent="0.2">
      <c r="A87">
        <v>6105000</v>
      </c>
      <c r="B87">
        <v>485000</v>
      </c>
      <c r="C87">
        <v>818.95550404480696</v>
      </c>
      <c r="E87">
        <f t="shared" si="20"/>
        <v>153.18636776162558</v>
      </c>
      <c r="F87">
        <f t="shared" si="21"/>
        <v>0</v>
      </c>
      <c r="G87">
        <f t="shared" si="22"/>
        <v>4.2614732116727542E-5</v>
      </c>
      <c r="H87">
        <f t="shared" si="23"/>
        <v>0.15385072222714088</v>
      </c>
      <c r="K87" s="1">
        <f t="shared" si="14"/>
        <v>5.138804579990687</v>
      </c>
      <c r="L87" s="1">
        <f t="shared" si="26"/>
        <v>5.0558939473211151</v>
      </c>
      <c r="M87" s="1">
        <f t="shared" si="26"/>
        <v>4.7753657172059905</v>
      </c>
      <c r="N87" s="1">
        <f t="shared" si="26"/>
        <v>5.2322635862632403</v>
      </c>
      <c r="O87" s="1">
        <f t="shared" si="26"/>
        <v>4.6194479320504174</v>
      </c>
      <c r="P87" s="1">
        <f t="shared" si="26"/>
        <v>4.3631570321779813</v>
      </c>
      <c r="Q87" s="1">
        <f t="shared" si="26"/>
        <v>3.9451388495581927</v>
      </c>
      <c r="R87" s="1">
        <f t="shared" si="26"/>
        <v>3.756583908643448</v>
      </c>
      <c r="S87" s="1">
        <f t="shared" si="26"/>
        <v>3.5988102043435135</v>
      </c>
      <c r="T87" s="1">
        <f t="shared" si="26"/>
        <v>4.1765751663005863</v>
      </c>
      <c r="U87" s="1">
        <f t="shared" si="26"/>
        <v>4.9788586951151581</v>
      </c>
      <c r="X87" s="1">
        <f t="shared" si="15"/>
        <v>0.65783535979444874</v>
      </c>
      <c r="Y87" s="1">
        <f t="shared" si="27"/>
        <v>0.68874387534961545</v>
      </c>
      <c r="Z87" s="1">
        <f t="shared" si="27"/>
        <v>0.69119172461183576</v>
      </c>
      <c r="AA87" s="1">
        <f t="shared" si="27"/>
        <v>0.79017512325261796</v>
      </c>
      <c r="AB87" s="1">
        <f t="shared" si="27"/>
        <v>0.71025713547513913</v>
      </c>
      <c r="AC87" s="1">
        <f t="shared" si="27"/>
        <v>0.70701365136679351</v>
      </c>
      <c r="AD87" s="1">
        <f t="shared" si="27"/>
        <v>0.62067811732906664</v>
      </c>
      <c r="AE87" s="1">
        <f t="shared" si="27"/>
        <v>0.62013260752311594</v>
      </c>
      <c r="AF87" s="1">
        <f t="shared" si="27"/>
        <v>0.62146319659770077</v>
      </c>
      <c r="AG87" s="1">
        <f t="shared" si="27"/>
        <v>0.60243646709425258</v>
      </c>
      <c r="AH87" s="1">
        <f t="shared" si="27"/>
        <v>0.52482137249312555</v>
      </c>
    </row>
    <row r="88" spans="1:34" x14ac:dyDescent="0.2">
      <c r="A88">
        <v>6105000</v>
      </c>
      <c r="B88">
        <v>495000</v>
      </c>
      <c r="C88">
        <v>864.34014623522103</v>
      </c>
      <c r="E88">
        <f t="shared" si="20"/>
        <v>147.70952328133754</v>
      </c>
      <c r="F88">
        <f t="shared" si="21"/>
        <v>0</v>
      </c>
      <c r="G88">
        <f t="shared" si="22"/>
        <v>4.5833498343857974E-5</v>
      </c>
      <c r="H88">
        <f t="shared" si="23"/>
        <v>0.17464138333728893</v>
      </c>
      <c r="K88" s="1">
        <f t="shared" si="14"/>
        <v>5.4697040062009963</v>
      </c>
      <c r="L88" s="1">
        <f t="shared" si="26"/>
        <v>5.3568395096857504</v>
      </c>
      <c r="M88" s="1">
        <f t="shared" si="26"/>
        <v>5.0245274028313638</v>
      </c>
      <c r="N88" s="1">
        <f t="shared" si="26"/>
        <v>5.4988983591319229</v>
      </c>
      <c r="O88" s="1">
        <f t="shared" si="26"/>
        <v>4.8163718945146243</v>
      </c>
      <c r="P88" s="1">
        <f t="shared" si="26"/>
        <v>4.5110201964343499</v>
      </c>
      <c r="Q88" s="1">
        <f t="shared" si="26"/>
        <v>4.0972681701804605</v>
      </c>
      <c r="R88" s="1">
        <f t="shared" si="26"/>
        <v>3.9545517178780343</v>
      </c>
      <c r="S88" s="1">
        <f t="shared" si="26"/>
        <v>3.8495149678033616</v>
      </c>
      <c r="T88" s="1">
        <f t="shared" si="26"/>
        <v>4.5782746343279408</v>
      </c>
      <c r="U88" s="1">
        <f t="shared" si="26"/>
        <v>5.5411744118543877</v>
      </c>
      <c r="X88" s="1">
        <f t="shared" si="15"/>
        <v>0.68384135924305367</v>
      </c>
      <c r="Y88" s="1">
        <f t="shared" si="27"/>
        <v>0.71496115900725055</v>
      </c>
      <c r="Z88" s="1">
        <f t="shared" si="27"/>
        <v>0.71742549150816814</v>
      </c>
      <c r="AA88" s="1">
        <f t="shared" si="27"/>
        <v>0.81963525134682869</v>
      </c>
      <c r="AB88" s="1">
        <f t="shared" si="27"/>
        <v>0.73810462629810769</v>
      </c>
      <c r="AC88" s="1">
        <f t="shared" si="27"/>
        <v>0.73568598268813545</v>
      </c>
      <c r="AD88" s="1">
        <f t="shared" si="27"/>
        <v>0.64795014704972487</v>
      </c>
      <c r="AE88" s="1">
        <f t="shared" si="27"/>
        <v>0.64646664500768003</v>
      </c>
      <c r="AF88" s="1">
        <f t="shared" si="27"/>
        <v>0.64677974773893665</v>
      </c>
      <c r="AG88" s="1">
        <f t="shared" si="27"/>
        <v>0.62781431158643819</v>
      </c>
      <c r="AH88" s="1">
        <f t="shared" si="27"/>
        <v>0.5495676946886876</v>
      </c>
    </row>
    <row r="89" spans="1:34" x14ac:dyDescent="0.2">
      <c r="A89">
        <v>6105000</v>
      </c>
      <c r="B89">
        <v>505000</v>
      </c>
      <c r="C89">
        <v>879.60927815805701</v>
      </c>
      <c r="E89">
        <f t="shared" si="20"/>
        <v>142.7240108320951</v>
      </c>
      <c r="F89">
        <f t="shared" si="21"/>
        <v>0</v>
      </c>
      <c r="G89">
        <f t="shared" si="22"/>
        <v>4.9091456394954599E-5</v>
      </c>
      <c r="H89">
        <f t="shared" si="23"/>
        <v>0.19035977757177455</v>
      </c>
      <c r="K89" s="1">
        <f t="shared" si="14"/>
        <v>5.5810312470503929</v>
      </c>
      <c r="L89" s="1">
        <f t="shared" si="26"/>
        <v>5.4580891234660758</v>
      </c>
      <c r="M89" s="1">
        <f t="shared" si="26"/>
        <v>5.108354937087733</v>
      </c>
      <c r="N89" s="1">
        <f t="shared" si="26"/>
        <v>5.5886045091785848</v>
      </c>
      <c r="O89" s="1">
        <f t="shared" si="26"/>
        <v>4.882624657927809</v>
      </c>
      <c r="P89" s="1">
        <f t="shared" si="26"/>
        <v>4.5607670282389501</v>
      </c>
      <c r="Q89" s="1">
        <f t="shared" si="26"/>
        <v>4.1484503003858073</v>
      </c>
      <c r="R89" s="1">
        <f t="shared" si="26"/>
        <v>4.0211556713254453</v>
      </c>
      <c r="S89" s="1">
        <f t="shared" si="26"/>
        <v>3.9338616525451076</v>
      </c>
      <c r="T89" s="1">
        <f t="shared" si="26"/>
        <v>4.713421720976962</v>
      </c>
      <c r="U89" s="1">
        <f t="shared" si="26"/>
        <v>5.7303589563783257</v>
      </c>
      <c r="X89" s="1">
        <f t="shared" si="15"/>
        <v>0.69417064585166632</v>
      </c>
      <c r="Y89" s="1">
        <f t="shared" si="27"/>
        <v>0.725382741245161</v>
      </c>
      <c r="Z89" s="1">
        <f t="shared" si="27"/>
        <v>0.72786027953305943</v>
      </c>
      <c r="AA89" s="1">
        <f t="shared" si="27"/>
        <v>0.83135600075219951</v>
      </c>
      <c r="AB89" s="1">
        <f t="shared" si="27"/>
        <v>0.74918920926752908</v>
      </c>
      <c r="AC89" s="1">
        <f t="shared" si="27"/>
        <v>0.74710404434713595</v>
      </c>
      <c r="AD89" s="1">
        <f t="shared" si="27"/>
        <v>0.65880396362711147</v>
      </c>
      <c r="AE89" s="1">
        <f t="shared" si="27"/>
        <v>0.65696748145869832</v>
      </c>
      <c r="AF89" s="1">
        <f t="shared" si="27"/>
        <v>0.65687948554104869</v>
      </c>
      <c r="AG89" s="1">
        <f t="shared" si="27"/>
        <v>0.63794281903936334</v>
      </c>
      <c r="AH89" s="1">
        <f t="shared" si="27"/>
        <v>0.55943228464679318</v>
      </c>
    </row>
    <row r="90" spans="1:34" x14ac:dyDescent="0.2">
      <c r="A90">
        <v>6105000</v>
      </c>
      <c r="B90">
        <v>515000</v>
      </c>
      <c r="C90">
        <v>863.83102364654405</v>
      </c>
      <c r="E90">
        <f t="shared" si="20"/>
        <v>138.2829825683551</v>
      </c>
      <c r="F90">
        <f t="shared" si="21"/>
        <v>0</v>
      </c>
      <c r="G90">
        <f t="shared" si="22"/>
        <v>5.2295283754206512E-5</v>
      </c>
      <c r="H90">
        <f t="shared" si="23"/>
        <v>0.19914563494138071</v>
      </c>
      <c r="K90" s="1">
        <f t="shared" si="14"/>
        <v>5.4659919934069521</v>
      </c>
      <c r="L90" s="1">
        <f t="shared" si="26"/>
        <v>5.3534635178002334</v>
      </c>
      <c r="M90" s="1">
        <f t="shared" si="26"/>
        <v>5.0217323198195274</v>
      </c>
      <c r="N90" s="1">
        <f t="shared" si="26"/>
        <v>5.4959072639234456</v>
      </c>
      <c r="O90" s="1">
        <f t="shared" si="26"/>
        <v>4.8141628116023547</v>
      </c>
      <c r="P90" s="1">
        <f t="shared" si="26"/>
        <v>4.5093614750404409</v>
      </c>
      <c r="Q90" s="1">
        <f t="shared" si="26"/>
        <v>4.0955615912632153</v>
      </c>
      <c r="R90" s="1">
        <f t="shared" si="26"/>
        <v>3.9523309251462253</v>
      </c>
      <c r="S90" s="1">
        <f t="shared" si="26"/>
        <v>3.8467025746235097</v>
      </c>
      <c r="T90" s="1">
        <f t="shared" si="26"/>
        <v>4.5737683902955606</v>
      </c>
      <c r="U90" s="1">
        <f t="shared" si="26"/>
        <v>5.5348663829806801</v>
      </c>
      <c r="X90" s="1">
        <f t="shared" si="15"/>
        <v>0.6835100889826482</v>
      </c>
      <c r="Y90" s="1">
        <f t="shared" si="27"/>
        <v>0.714627007878606</v>
      </c>
      <c r="Z90" s="1">
        <f t="shared" si="27"/>
        <v>0.71709096523282079</v>
      </c>
      <c r="AA90" s="1">
        <f t="shared" si="27"/>
        <v>0.8192595278349859</v>
      </c>
      <c r="AB90" s="1">
        <f t="shared" si="27"/>
        <v>0.73774930531236482</v>
      </c>
      <c r="AC90" s="1">
        <f t="shared" si="27"/>
        <v>0.73531998733599302</v>
      </c>
      <c r="AD90" s="1">
        <f t="shared" si="27"/>
        <v>0.64760214288082152</v>
      </c>
      <c r="AE90" s="1">
        <f t="shared" si="27"/>
        <v>0.64613012080906918</v>
      </c>
      <c r="AF90" s="1">
        <f t="shared" si="27"/>
        <v>0.64645613356781739</v>
      </c>
      <c r="AG90" s="1">
        <f t="shared" si="27"/>
        <v>0.62748978660204213</v>
      </c>
      <c r="AH90" s="1">
        <f t="shared" si="27"/>
        <v>0.54925147674336805</v>
      </c>
    </row>
    <row r="91" spans="1:34" x14ac:dyDescent="0.2">
      <c r="A91">
        <v>6105000</v>
      </c>
      <c r="B91">
        <v>525000</v>
      </c>
      <c r="C91">
        <v>884.47776291226</v>
      </c>
      <c r="E91">
        <f t="shared" si="20"/>
        <v>134.44040786906294</v>
      </c>
      <c r="F91">
        <f t="shared" si="21"/>
        <v>0</v>
      </c>
      <c r="G91">
        <f t="shared" si="22"/>
        <v>5.5327412147800406E-5</v>
      </c>
      <c r="H91">
        <f t="shared" si="23"/>
        <v>0.21572811382829787</v>
      </c>
      <c r="K91" s="1">
        <f t="shared" si="14"/>
        <v>5.6165273693932871</v>
      </c>
      <c r="L91" s="1">
        <f t="shared" si="26"/>
        <v>5.4903720458711955</v>
      </c>
      <c r="M91" s="1">
        <f t="shared" si="26"/>
        <v>5.1350829183883073</v>
      </c>
      <c r="N91" s="1">
        <f t="shared" si="26"/>
        <v>5.6172068571095268</v>
      </c>
      <c r="O91" s="1">
        <f t="shared" si="26"/>
        <v>4.903749013276296</v>
      </c>
      <c r="P91" s="1">
        <f t="shared" si="26"/>
        <v>4.5766285515681435</v>
      </c>
      <c r="Q91" s="1">
        <f t="shared" si="26"/>
        <v>4.1647694612818951</v>
      </c>
      <c r="R91" s="1">
        <f t="shared" si="26"/>
        <v>4.0423920018232788</v>
      </c>
      <c r="S91" s="1">
        <f t="shared" si="26"/>
        <v>3.9607551623273243</v>
      </c>
      <c r="T91" s="1">
        <f t="shared" si="26"/>
        <v>4.7565126795364128</v>
      </c>
      <c r="U91" s="1">
        <f t="shared" si="26"/>
        <v>5.7906794824829015</v>
      </c>
      <c r="X91" s="1">
        <f t="shared" si="15"/>
        <v>0.69762124733042408</v>
      </c>
      <c r="Y91" s="1">
        <f t="shared" si="27"/>
        <v>0.72886523378200008</v>
      </c>
      <c r="Z91" s="1">
        <f t="shared" si="27"/>
        <v>0.73134776938041546</v>
      </c>
      <c r="AA91" s="1">
        <f t="shared" si="27"/>
        <v>0.83527368849140882</v>
      </c>
      <c r="AB91" s="1">
        <f t="shared" si="27"/>
        <v>0.75289420594117451</v>
      </c>
      <c r="AC91" s="1">
        <f t="shared" si="27"/>
        <v>0.75092057218148123</v>
      </c>
      <c r="AD91" s="1">
        <f t="shared" si="27"/>
        <v>0.66243048125338466</v>
      </c>
      <c r="AE91" s="1">
        <f t="shared" si="27"/>
        <v>0.66047810771163418</v>
      </c>
      <c r="AF91" s="1">
        <f t="shared" si="27"/>
        <v>0.66025681537887171</v>
      </c>
      <c r="AG91" s="1">
        <f t="shared" si="27"/>
        <v>0.64132979242492405</v>
      </c>
      <c r="AH91" s="1">
        <f t="shared" si="27"/>
        <v>0.56272885791877447</v>
      </c>
    </row>
    <row r="92" spans="1:34" x14ac:dyDescent="0.2">
      <c r="A92">
        <v>6105000</v>
      </c>
      <c r="B92">
        <v>535000</v>
      </c>
      <c r="C92">
        <v>791.535616054765</v>
      </c>
      <c r="E92">
        <f t="shared" si="20"/>
        <v>131.24886006362112</v>
      </c>
      <c r="F92">
        <f t="shared" si="21"/>
        <v>0</v>
      </c>
      <c r="G92">
        <f t="shared" si="22"/>
        <v>5.8050894987633722E-5</v>
      </c>
      <c r="H92">
        <f t="shared" si="23"/>
        <v>0.20256240817087698</v>
      </c>
      <c r="K92" s="1">
        <f t="shared" si="14"/>
        <v>4.9388861766552914</v>
      </c>
      <c r="L92" s="1">
        <f t="shared" si="26"/>
        <v>4.8740726700591468</v>
      </c>
      <c r="M92" s="1">
        <f t="shared" si="26"/>
        <v>4.6248305321406598</v>
      </c>
      <c r="N92" s="1">
        <f t="shared" si="26"/>
        <v>5.0711717443217443</v>
      </c>
      <c r="O92" s="1">
        <f t="shared" si="26"/>
        <v>4.5004730380616254</v>
      </c>
      <c r="P92" s="1">
        <f t="shared" si="26"/>
        <v>4.2738230371064247</v>
      </c>
      <c r="Q92" s="1">
        <f t="shared" si="26"/>
        <v>3.8532273850155718</v>
      </c>
      <c r="R92" s="1">
        <f t="shared" si="26"/>
        <v>3.6369783572308854</v>
      </c>
      <c r="S92" s="1">
        <f t="shared" si="26"/>
        <v>3.4473427430865224</v>
      </c>
      <c r="T92" s="1">
        <f t="shared" si="26"/>
        <v>3.9338817377007249</v>
      </c>
      <c r="U92" s="1">
        <f t="shared" si="26"/>
        <v>4.6391262829185385</v>
      </c>
      <c r="X92" s="1">
        <f t="shared" si="15"/>
        <v>0.64579021605586917</v>
      </c>
      <c r="Y92" s="1">
        <f t="shared" si="27"/>
        <v>0.67661027207358226</v>
      </c>
      <c r="Z92" s="1">
        <f t="shared" si="27"/>
        <v>0.67906510867727687</v>
      </c>
      <c r="AA92" s="1">
        <f t="shared" si="27"/>
        <v>0.77655804362627801</v>
      </c>
      <c r="AB92" s="1">
        <f t="shared" si="27"/>
        <v>0.69741201775346695</v>
      </c>
      <c r="AC92" s="1">
        <f t="shared" si="27"/>
        <v>0.69381016419497943</v>
      </c>
      <c r="AD92" s="1">
        <f t="shared" si="27"/>
        <v>0.60812839440488586</v>
      </c>
      <c r="AE92" s="1">
        <f t="shared" si="27"/>
        <v>0.60805164194097772</v>
      </c>
      <c r="AF92" s="1">
        <f t="shared" si="27"/>
        <v>0.60984812415878942</v>
      </c>
      <c r="AG92" s="1">
        <f t="shared" si="27"/>
        <v>0.59081271786801604</v>
      </c>
      <c r="AH92" s="1">
        <f t="shared" si="27"/>
        <v>0.51349235574477592</v>
      </c>
    </row>
    <row r="93" spans="1:34" x14ac:dyDescent="0.2">
      <c r="A93">
        <v>6105000</v>
      </c>
      <c r="B93">
        <v>545000</v>
      </c>
      <c r="C93">
        <v>710.44875233354696</v>
      </c>
      <c r="E93">
        <f t="shared" si="20"/>
        <v>128.7567600866067</v>
      </c>
      <c r="F93">
        <f t="shared" si="21"/>
        <v>0</v>
      </c>
      <c r="G93">
        <f t="shared" si="22"/>
        <v>6.0319803772092527E-5</v>
      </c>
      <c r="H93">
        <f t="shared" si="23"/>
        <v>0.18891748114578466</v>
      </c>
      <c r="K93" s="1">
        <f t="shared" si="14"/>
        <v>4.3476818532638903</v>
      </c>
      <c r="L93" s="1">
        <f t="shared" si="26"/>
        <v>4.3363856767237499</v>
      </c>
      <c r="M93" s="1">
        <f t="shared" si="26"/>
        <v>4.1796636503111726</v>
      </c>
      <c r="N93" s="1">
        <f t="shared" si="26"/>
        <v>4.594786419959588</v>
      </c>
      <c r="O93" s="1">
        <f t="shared" si="26"/>
        <v>4.1486371363752603</v>
      </c>
      <c r="P93" s="1">
        <f t="shared" si="26"/>
        <v>4.0096420351026962</v>
      </c>
      <c r="Q93" s="1">
        <f t="shared" si="26"/>
        <v>3.5814242178220494</v>
      </c>
      <c r="R93" s="1">
        <f t="shared" si="26"/>
        <v>3.2832774576789321</v>
      </c>
      <c r="S93" s="1">
        <f t="shared" si="26"/>
        <v>2.9994189078905138</v>
      </c>
      <c r="T93" s="1">
        <f t="shared" si="26"/>
        <v>3.2161819069042235</v>
      </c>
      <c r="U93" s="1">
        <f t="shared" si="26"/>
        <v>3.6344600414126473</v>
      </c>
      <c r="X93" s="1">
        <f t="shared" si="15"/>
        <v>0.62794317760678064</v>
      </c>
      <c r="Y93" s="1">
        <f t="shared" si="27"/>
        <v>0.65862653578253805</v>
      </c>
      <c r="Z93" s="1">
        <f t="shared" si="27"/>
        <v>0.66117625455378504</v>
      </c>
      <c r="AA93" s="1">
        <f t="shared" si="27"/>
        <v>0.75644372744453792</v>
      </c>
      <c r="AB93" s="1">
        <f t="shared" si="27"/>
        <v>0.67868864054544431</v>
      </c>
      <c r="AC93" s="1">
        <f t="shared" si="27"/>
        <v>0.67476410178946822</v>
      </c>
      <c r="AD93" s="1">
        <f t="shared" si="27"/>
        <v>0.59023452790187281</v>
      </c>
      <c r="AE93" s="1">
        <f t="shared" si="27"/>
        <v>0.59099070347968996</v>
      </c>
      <c r="AF93" s="1">
        <f t="shared" si="27"/>
        <v>0.59336635995562814</v>
      </c>
      <c r="AG93" s="1">
        <f t="shared" si="27"/>
        <v>0.57449787287828458</v>
      </c>
      <c r="AH93" s="1">
        <f t="shared" si="27"/>
        <v>0.49783553153950111</v>
      </c>
    </row>
    <row r="94" spans="1:34" x14ac:dyDescent="0.2">
      <c r="A94">
        <v>6105000</v>
      </c>
      <c r="B94">
        <v>555000</v>
      </c>
      <c r="C94">
        <v>688.02008400747104</v>
      </c>
      <c r="E94">
        <f t="shared" si="20"/>
        <v>127.00528834658815</v>
      </c>
      <c r="F94">
        <f t="shared" si="21"/>
        <v>0</v>
      </c>
      <c r="G94">
        <f t="shared" si="22"/>
        <v>6.1994960887400263E-5</v>
      </c>
      <c r="H94">
        <f t="shared" si="23"/>
        <v>0.18803425630839676</v>
      </c>
      <c r="K94" s="1">
        <f t="shared" si="14"/>
        <v>4.1841544324984712</v>
      </c>
      <c r="L94" s="1">
        <f t="shared" ref="L94:U103" si="28">L$2+L$3*$C94</f>
        <v>4.1876611770535401</v>
      </c>
      <c r="M94" s="1">
        <f t="shared" si="28"/>
        <v>4.0565302612010159</v>
      </c>
      <c r="N94" s="1">
        <f t="shared" si="28"/>
        <v>4.4630179935438923</v>
      </c>
      <c r="O94" s="1">
        <f t="shared" si="28"/>
        <v>4.0513191445084171</v>
      </c>
      <c r="P94" s="1">
        <f t="shared" si="28"/>
        <v>3.9365694336963406</v>
      </c>
      <c r="Q94" s="1">
        <f t="shared" si="28"/>
        <v>3.5062433215930424</v>
      </c>
      <c r="R94" s="1">
        <f t="shared" si="28"/>
        <v>3.1854436064405891</v>
      </c>
      <c r="S94" s="1">
        <f t="shared" si="28"/>
        <v>2.8755229440572703</v>
      </c>
      <c r="T94" s="1">
        <f t="shared" si="28"/>
        <v>3.0176657635501254</v>
      </c>
      <c r="U94" s="1">
        <f t="shared" si="28"/>
        <v>3.3565688408525665</v>
      </c>
      <c r="X94" s="1">
        <f t="shared" si="15"/>
        <v>0.62791683446578084</v>
      </c>
      <c r="Y94" s="1">
        <f t="shared" ref="Y94:AH103" si="29">SQRT(Y$2+2*Y$3*$C94+Y$4*$C94^2+Y$5)</f>
        <v>0.65858817272683856</v>
      </c>
      <c r="Z94" s="1">
        <f t="shared" si="29"/>
        <v>0.66118268498455679</v>
      </c>
      <c r="AA94" s="1">
        <f t="shared" si="29"/>
        <v>0.75643206366803295</v>
      </c>
      <c r="AB94" s="1">
        <f t="shared" si="29"/>
        <v>0.67882447739870844</v>
      </c>
      <c r="AC94" s="1">
        <f t="shared" si="29"/>
        <v>0.6750197033851919</v>
      </c>
      <c r="AD94" s="1">
        <f t="shared" si="29"/>
        <v>0.59061069087911167</v>
      </c>
      <c r="AE94" s="1">
        <f t="shared" si="29"/>
        <v>0.59143221110601618</v>
      </c>
      <c r="AF94" s="1">
        <f t="shared" si="29"/>
        <v>0.59373873472696126</v>
      </c>
      <c r="AG94" s="1">
        <f t="shared" si="29"/>
        <v>0.57497454357197697</v>
      </c>
      <c r="AH94" s="1">
        <f t="shared" si="29"/>
        <v>0.49845907410360268</v>
      </c>
    </row>
    <row r="95" spans="1:34" x14ac:dyDescent="0.2">
      <c r="A95">
        <v>6105000</v>
      </c>
      <c r="B95">
        <v>565000</v>
      </c>
      <c r="C95">
        <v>661.99573739888399</v>
      </c>
      <c r="E95">
        <f t="shared" si="20"/>
        <v>126.02532788292996</v>
      </c>
      <c r="F95">
        <f t="shared" si="21"/>
        <v>0</v>
      </c>
      <c r="G95">
        <f t="shared" si="22"/>
        <v>6.2962842737513506E-5</v>
      </c>
      <c r="H95">
        <f t="shared" si="23"/>
        <v>0.18374646449113474</v>
      </c>
      <c r="K95" s="1">
        <f t="shared" si="14"/>
        <v>3.9944109213752625</v>
      </c>
      <c r="L95" s="1">
        <f t="shared" si="28"/>
        <v>4.0150937346919999</v>
      </c>
      <c r="M95" s="1">
        <f t="shared" si="28"/>
        <v>3.9136565983198732</v>
      </c>
      <c r="N95" s="1">
        <f t="shared" si="28"/>
        <v>4.3101249572184432</v>
      </c>
      <c r="O95" s="1">
        <f t="shared" si="28"/>
        <v>3.9383995045737574</v>
      </c>
      <c r="P95" s="1">
        <f t="shared" si="28"/>
        <v>3.851782112445564</v>
      </c>
      <c r="Q95" s="1">
        <f t="shared" si="28"/>
        <v>3.4190097117610589</v>
      </c>
      <c r="R95" s="1">
        <f t="shared" si="28"/>
        <v>3.0719254065339321</v>
      </c>
      <c r="S95" s="1">
        <f t="shared" si="28"/>
        <v>2.7317644533914351</v>
      </c>
      <c r="T95" s="1">
        <f t="shared" si="28"/>
        <v>2.7873242717175222</v>
      </c>
      <c r="U95" s="1">
        <f t="shared" si="28"/>
        <v>3.0341271863721717</v>
      </c>
      <c r="X95" s="1">
        <f t="shared" si="15"/>
        <v>0.63058558889367755</v>
      </c>
      <c r="Y95" s="1">
        <f t="shared" si="29"/>
        <v>0.66125608324935936</v>
      </c>
      <c r="Z95" s="1">
        <f t="shared" si="29"/>
        <v>0.66391170310557091</v>
      </c>
      <c r="AA95" s="1">
        <f t="shared" si="29"/>
        <v>0.75946801408277598</v>
      </c>
      <c r="AB95" s="1">
        <f t="shared" si="29"/>
        <v>0.68189983919400499</v>
      </c>
      <c r="AC95" s="1">
        <f t="shared" si="29"/>
        <v>0.67834731115298341</v>
      </c>
      <c r="AD95" s="1">
        <f t="shared" si="29"/>
        <v>0.59396883767944741</v>
      </c>
      <c r="AE95" s="1">
        <f t="shared" si="29"/>
        <v>0.59477262232357864</v>
      </c>
      <c r="AF95" s="1">
        <f t="shared" si="29"/>
        <v>0.59687337556591857</v>
      </c>
      <c r="AG95" s="1">
        <f t="shared" si="29"/>
        <v>0.57826044484574157</v>
      </c>
      <c r="AH95" s="1">
        <f t="shared" si="29"/>
        <v>0.50189478763129003</v>
      </c>
    </row>
    <row r="96" spans="1:34" x14ac:dyDescent="0.2">
      <c r="A96">
        <v>6105000</v>
      </c>
      <c r="B96">
        <v>575000</v>
      </c>
      <c r="C96">
        <v>659.73196017424198</v>
      </c>
      <c r="E96">
        <f t="shared" si="20"/>
        <v>125.83490480784732</v>
      </c>
      <c r="F96">
        <f t="shared" si="21"/>
        <v>0</v>
      </c>
      <c r="G96">
        <f t="shared" si="22"/>
        <v>6.315354737427752E-5</v>
      </c>
      <c r="H96">
        <f t="shared" si="23"/>
        <v>0.18367275671797617</v>
      </c>
      <c r="K96" s="1">
        <f t="shared" si="14"/>
        <v>3.9779057216303979</v>
      </c>
      <c r="L96" s="1">
        <f t="shared" si="28"/>
        <v>4.0000826279153987</v>
      </c>
      <c r="M96" s="1">
        <f t="shared" si="28"/>
        <v>3.9012284613565886</v>
      </c>
      <c r="N96" s="1">
        <f t="shared" si="28"/>
        <v>4.2968252660236717</v>
      </c>
      <c r="O96" s="1">
        <f t="shared" si="28"/>
        <v>3.9285769751960355</v>
      </c>
      <c r="P96" s="1">
        <f t="shared" si="28"/>
        <v>3.8444067262476809</v>
      </c>
      <c r="Q96" s="1">
        <f t="shared" si="28"/>
        <v>3.4114215305040592</v>
      </c>
      <c r="R96" s="1">
        <f t="shared" si="28"/>
        <v>3.0620508102800437</v>
      </c>
      <c r="S96" s="1">
        <f t="shared" si="28"/>
        <v>2.7192593480025127</v>
      </c>
      <c r="T96" s="1">
        <f t="shared" si="28"/>
        <v>2.7672875795022156</v>
      </c>
      <c r="U96" s="1">
        <f t="shared" si="28"/>
        <v>3.0060789865588573</v>
      </c>
      <c r="X96" s="1">
        <f t="shared" si="15"/>
        <v>0.63095392896121283</v>
      </c>
      <c r="Y96" s="1">
        <f t="shared" si="29"/>
        <v>0.66162505402328875</v>
      </c>
      <c r="Z96" s="1">
        <f t="shared" si="29"/>
        <v>0.66428642981060981</v>
      </c>
      <c r="AA96" s="1">
        <f t="shared" si="29"/>
        <v>0.75988601688033419</v>
      </c>
      <c r="AB96" s="1">
        <f t="shared" si="29"/>
        <v>0.6823144891978431</v>
      </c>
      <c r="AC96" s="1">
        <f t="shared" si="29"/>
        <v>0.67878950899847601</v>
      </c>
      <c r="AD96" s="1">
        <f t="shared" si="29"/>
        <v>0.59440799262588162</v>
      </c>
      <c r="AE96" s="1">
        <f t="shared" si="29"/>
        <v>0.59520552700581053</v>
      </c>
      <c r="AF96" s="1">
        <f t="shared" si="29"/>
        <v>0.59728214681541703</v>
      </c>
      <c r="AG96" s="1">
        <f t="shared" si="29"/>
        <v>0.57868379164614925</v>
      </c>
      <c r="AH96" s="1">
        <f t="shared" si="29"/>
        <v>0.50232985532357433</v>
      </c>
    </row>
    <row r="97" spans="1:34" x14ac:dyDescent="0.2">
      <c r="A97">
        <v>6105000</v>
      </c>
      <c r="B97">
        <v>585000</v>
      </c>
      <c r="C97">
        <v>703.27103298071302</v>
      </c>
      <c r="E97">
        <f t="shared" si="20"/>
        <v>126.43758645276333</v>
      </c>
      <c r="F97">
        <f t="shared" si="21"/>
        <v>0</v>
      </c>
      <c r="G97">
        <f t="shared" si="22"/>
        <v>6.2552922634344867E-5</v>
      </c>
      <c r="H97">
        <f t="shared" si="23"/>
        <v>0.19393214722182039</v>
      </c>
      <c r="K97" s="1">
        <f t="shared" si="14"/>
        <v>4.2953491014623779</v>
      </c>
      <c r="L97" s="1">
        <f t="shared" si="28"/>
        <v>4.288790219695108</v>
      </c>
      <c r="M97" s="1">
        <f t="shared" si="28"/>
        <v>4.1402579710641145</v>
      </c>
      <c r="N97" s="1">
        <f t="shared" si="28"/>
        <v>4.5526173187616887</v>
      </c>
      <c r="O97" s="1">
        <f t="shared" si="28"/>
        <v>4.1174930121033135</v>
      </c>
      <c r="P97" s="1">
        <f t="shared" si="28"/>
        <v>3.9862570254511631</v>
      </c>
      <c r="Q97" s="1">
        <f t="shared" si="28"/>
        <v>3.5573645025513496</v>
      </c>
      <c r="R97" s="1">
        <f t="shared" si="28"/>
        <v>3.2519682458618702</v>
      </c>
      <c r="S97" s="1">
        <f t="shared" si="28"/>
        <v>2.9597691861854587</v>
      </c>
      <c r="T97" s="1">
        <f t="shared" si="28"/>
        <v>3.1526519129122903</v>
      </c>
      <c r="U97" s="1">
        <f t="shared" si="28"/>
        <v>3.545528098631034</v>
      </c>
      <c r="X97" s="1">
        <f t="shared" si="15"/>
        <v>0.62769988263501075</v>
      </c>
      <c r="Y97" s="1">
        <f t="shared" si="29"/>
        <v>0.65837828422816069</v>
      </c>
      <c r="Z97" s="1">
        <f t="shared" si="29"/>
        <v>0.6609415141676751</v>
      </c>
      <c r="AA97" s="1">
        <f t="shared" si="29"/>
        <v>0.75617468851632563</v>
      </c>
      <c r="AB97" s="1">
        <f t="shared" si="29"/>
        <v>0.67847812912945504</v>
      </c>
      <c r="AC97" s="1">
        <f t="shared" si="29"/>
        <v>0.67458194308779151</v>
      </c>
      <c r="AD97" s="1">
        <f t="shared" si="29"/>
        <v>0.59010029074977255</v>
      </c>
      <c r="AE97" s="1">
        <f t="shared" si="29"/>
        <v>0.59088550384407623</v>
      </c>
      <c r="AF97" s="1">
        <f t="shared" si="29"/>
        <v>0.59325006017919235</v>
      </c>
      <c r="AG97" s="1">
        <f t="shared" si="29"/>
        <v>0.57441220091686418</v>
      </c>
      <c r="AH97" s="1">
        <f t="shared" si="29"/>
        <v>0.49779838675505317</v>
      </c>
    </row>
    <row r="98" spans="1:34" x14ac:dyDescent="0.2">
      <c r="A98">
        <v>6105000</v>
      </c>
      <c r="B98">
        <v>595000</v>
      </c>
      <c r="C98">
        <v>719.55841008090204</v>
      </c>
      <c r="E98">
        <f t="shared" si="20"/>
        <v>127.82215484023105</v>
      </c>
      <c r="F98">
        <f t="shared" si="21"/>
        <v>0</v>
      </c>
      <c r="G98">
        <f t="shared" si="22"/>
        <v>6.1205116747662164E-5</v>
      </c>
      <c r="H98">
        <f t="shared" si="23"/>
        <v>0.1941481491537311</v>
      </c>
      <c r="K98" s="1">
        <f t="shared" si="14"/>
        <v>4.4141003678998567</v>
      </c>
      <c r="L98" s="1">
        <f t="shared" si="28"/>
        <v>4.3967918172464611</v>
      </c>
      <c r="M98" s="1">
        <f t="shared" si="28"/>
        <v>4.2296756713441521</v>
      </c>
      <c r="N98" s="1">
        <f t="shared" si="28"/>
        <v>4.6483056592252989</v>
      </c>
      <c r="O98" s="1">
        <f t="shared" si="28"/>
        <v>4.1881639413410339</v>
      </c>
      <c r="P98" s="1">
        <f t="shared" si="28"/>
        <v>4.0393213000435786</v>
      </c>
      <c r="Q98" s="1">
        <f t="shared" si="28"/>
        <v>3.6119597905911833</v>
      </c>
      <c r="R98" s="1">
        <f t="shared" si="28"/>
        <v>3.3230137847728951</v>
      </c>
      <c r="S98" s="1">
        <f t="shared" si="28"/>
        <v>3.049740657286903</v>
      </c>
      <c r="T98" s="1">
        <f t="shared" si="28"/>
        <v>3.2968114876260639</v>
      </c>
      <c r="U98" s="1">
        <f t="shared" si="28"/>
        <v>3.7473287009023766</v>
      </c>
      <c r="X98" s="1">
        <f t="shared" si="15"/>
        <v>0.62856985825064349</v>
      </c>
      <c r="Y98" s="1">
        <f t="shared" si="29"/>
        <v>0.65926101975243778</v>
      </c>
      <c r="Z98" s="1">
        <f t="shared" si="29"/>
        <v>0.66179473665050914</v>
      </c>
      <c r="AA98" s="1">
        <f t="shared" si="29"/>
        <v>0.7571443283515068</v>
      </c>
      <c r="AB98" s="1">
        <f t="shared" si="29"/>
        <v>0.67929970763995784</v>
      </c>
      <c r="AC98" s="1">
        <f t="shared" si="29"/>
        <v>0.67535275947217388</v>
      </c>
      <c r="AD98" s="1">
        <f t="shared" si="29"/>
        <v>0.59074979478673817</v>
      </c>
      <c r="AE98" s="1">
        <f t="shared" si="29"/>
        <v>0.59145817867899253</v>
      </c>
      <c r="AF98" s="1">
        <f t="shared" si="29"/>
        <v>0.59383295613952991</v>
      </c>
      <c r="AG98" s="1">
        <f t="shared" si="29"/>
        <v>0.57492939374845842</v>
      </c>
      <c r="AH98" s="1">
        <f t="shared" si="29"/>
        <v>0.49820352010013413</v>
      </c>
    </row>
    <row r="99" spans="1:34" x14ac:dyDescent="0.2">
      <c r="A99">
        <v>6105000</v>
      </c>
      <c r="B99">
        <v>605000</v>
      </c>
      <c r="C99">
        <v>729.24992221531295</v>
      </c>
      <c r="E99">
        <f t="shared" si="20"/>
        <v>129.96362286424613</v>
      </c>
      <c r="F99">
        <f t="shared" si="21"/>
        <v>0</v>
      </c>
      <c r="G99">
        <f t="shared" si="22"/>
        <v>5.920472681861875E-5</v>
      </c>
      <c r="H99">
        <f t="shared" si="23"/>
        <v>0.19033218947796493</v>
      </c>
      <c r="K99" s="1">
        <f t="shared" si="14"/>
        <v>4.4847611828718463</v>
      </c>
      <c r="L99" s="1">
        <f t="shared" si="28"/>
        <v>4.4610562342097397</v>
      </c>
      <c r="M99" s="1">
        <f t="shared" si="28"/>
        <v>4.2828820729620682</v>
      </c>
      <c r="N99" s="1">
        <f t="shared" si="28"/>
        <v>4.7052432930149628</v>
      </c>
      <c r="O99" s="1">
        <f t="shared" si="28"/>
        <v>4.2302154124922433</v>
      </c>
      <c r="P99" s="1">
        <f t="shared" si="28"/>
        <v>4.0708962465774894</v>
      </c>
      <c r="Q99" s="1">
        <f t="shared" si="28"/>
        <v>3.6444457392657288</v>
      </c>
      <c r="R99" s="1">
        <f t="shared" si="28"/>
        <v>3.3652881607031953</v>
      </c>
      <c r="S99" s="1">
        <f t="shared" si="28"/>
        <v>3.1032765703173886</v>
      </c>
      <c r="T99" s="1">
        <f t="shared" si="28"/>
        <v>3.3825910615277346</v>
      </c>
      <c r="U99" s="1">
        <f t="shared" si="28"/>
        <v>3.867406536247727</v>
      </c>
      <c r="X99" s="1">
        <f t="shared" si="15"/>
        <v>0.62962581957908392</v>
      </c>
      <c r="Y99" s="1">
        <f t="shared" si="29"/>
        <v>0.66032717534987206</v>
      </c>
      <c r="Z99" s="1">
        <f t="shared" si="29"/>
        <v>0.66284530278544085</v>
      </c>
      <c r="AA99" s="1">
        <f t="shared" si="29"/>
        <v>0.75832952925850017</v>
      </c>
      <c r="AB99" s="1">
        <f t="shared" si="29"/>
        <v>0.68037100338547929</v>
      </c>
      <c r="AC99" s="1">
        <f t="shared" si="29"/>
        <v>0.67641687322018029</v>
      </c>
      <c r="AD99" s="1">
        <f t="shared" si="29"/>
        <v>0.59172042667382008</v>
      </c>
      <c r="AE99" s="1">
        <f t="shared" si="29"/>
        <v>0.59236466535007493</v>
      </c>
      <c r="AF99" s="1">
        <f t="shared" si="29"/>
        <v>0.59472017846574854</v>
      </c>
      <c r="AG99" s="1">
        <f t="shared" si="29"/>
        <v>0.57578398903956907</v>
      </c>
      <c r="AH99" s="1">
        <f t="shared" si="29"/>
        <v>0.49898814988072482</v>
      </c>
    </row>
    <row r="100" spans="1:34" x14ac:dyDescent="0.2">
      <c r="A100">
        <v>6105000</v>
      </c>
      <c r="B100">
        <v>615000</v>
      </c>
      <c r="C100">
        <v>665.29139701307395</v>
      </c>
      <c r="E100">
        <f t="shared" si="20"/>
        <v>132.82538638377829</v>
      </c>
      <c r="F100">
        <f t="shared" si="21"/>
        <v>0</v>
      </c>
      <c r="G100">
        <f t="shared" si="22"/>
        <v>5.6681041818507019E-5</v>
      </c>
      <c r="H100">
        <f t="shared" si="23"/>
        <v>0.16623757776983514</v>
      </c>
      <c r="K100" s="1">
        <f t="shared" si="14"/>
        <v>4.0184395756223221</v>
      </c>
      <c r="L100" s="1">
        <f t="shared" si="28"/>
        <v>4.0369472535936932</v>
      </c>
      <c r="M100" s="1">
        <f t="shared" si="28"/>
        <v>3.931749769601776</v>
      </c>
      <c r="N100" s="1">
        <f t="shared" si="28"/>
        <v>4.3294869574518096</v>
      </c>
      <c r="O100" s="1">
        <f t="shared" si="28"/>
        <v>3.9526993716397278</v>
      </c>
      <c r="P100" s="1">
        <f t="shared" si="28"/>
        <v>3.8625193714685953</v>
      </c>
      <c r="Q100" s="1">
        <f t="shared" si="28"/>
        <v>3.4300567627878236</v>
      </c>
      <c r="R100" s="1">
        <f t="shared" si="28"/>
        <v>3.0863010737710286</v>
      </c>
      <c r="S100" s="1">
        <f t="shared" si="28"/>
        <v>2.7499696771002204</v>
      </c>
      <c r="T100" s="1">
        <f t="shared" si="28"/>
        <v>2.8164941549627169</v>
      </c>
      <c r="U100" s="1">
        <f t="shared" si="28"/>
        <v>3.0749604089919869</v>
      </c>
      <c r="X100" s="1">
        <f t="shared" si="15"/>
        <v>0.6300881358413809</v>
      </c>
      <c r="Y100" s="1">
        <f t="shared" si="29"/>
        <v>0.66075792084368412</v>
      </c>
      <c r="Z100" s="1">
        <f t="shared" si="29"/>
        <v>0.6634052839365856</v>
      </c>
      <c r="AA100" s="1">
        <f t="shared" si="29"/>
        <v>0.75890331922293242</v>
      </c>
      <c r="AB100" s="1">
        <f t="shared" si="29"/>
        <v>0.68133807246853717</v>
      </c>
      <c r="AC100" s="1">
        <f t="shared" si="29"/>
        <v>0.67774701870520049</v>
      </c>
      <c r="AD100" s="1">
        <f t="shared" si="29"/>
        <v>0.59337132138459192</v>
      </c>
      <c r="AE100" s="1">
        <f t="shared" si="29"/>
        <v>0.59418286940491671</v>
      </c>
      <c r="AF100" s="1">
        <f t="shared" si="29"/>
        <v>0.59631699803701954</v>
      </c>
      <c r="AG100" s="1">
        <f t="shared" si="29"/>
        <v>0.57768323475059546</v>
      </c>
      <c r="AH100" s="1">
        <f t="shared" si="29"/>
        <v>0.50130009572327983</v>
      </c>
    </row>
    <row r="101" spans="1:34" x14ac:dyDescent="0.2">
      <c r="A101">
        <v>6105000</v>
      </c>
      <c r="B101">
        <v>625000</v>
      </c>
      <c r="C101">
        <v>606.61047293093304</v>
      </c>
      <c r="E101">
        <f t="shared" si="20"/>
        <v>136.36210348920258</v>
      </c>
      <c r="F101">
        <f t="shared" si="21"/>
        <v>0</v>
      </c>
      <c r="G101">
        <f t="shared" si="22"/>
        <v>5.3778986838680826E-5</v>
      </c>
      <c r="H101">
        <f t="shared" si="23"/>
        <v>0.14381427314305964</v>
      </c>
      <c r="K101" s="1">
        <f t="shared" si="14"/>
        <v>3.5905969581394324</v>
      </c>
      <c r="L101" s="1">
        <f t="shared" si="28"/>
        <v>3.6478340460050172</v>
      </c>
      <c r="M101" s="1">
        <f t="shared" si="28"/>
        <v>3.6095914963908227</v>
      </c>
      <c r="N101" s="1">
        <f t="shared" si="28"/>
        <v>3.9847365284692318</v>
      </c>
      <c r="O101" s="1">
        <f t="shared" si="28"/>
        <v>3.6980828420473184</v>
      </c>
      <c r="P101" s="1">
        <f t="shared" si="28"/>
        <v>3.6713369208089799</v>
      </c>
      <c r="Q101" s="1">
        <f t="shared" si="28"/>
        <v>3.2333583052644874</v>
      </c>
      <c r="R101" s="1">
        <f t="shared" si="28"/>
        <v>2.8303348829247299</v>
      </c>
      <c r="S101" s="1">
        <f t="shared" si="28"/>
        <v>2.4258162524704741</v>
      </c>
      <c r="T101" s="1">
        <f t="shared" si="28"/>
        <v>2.2971092959116879</v>
      </c>
      <c r="U101" s="1">
        <f t="shared" si="28"/>
        <v>2.34790375961426</v>
      </c>
      <c r="X101" s="1">
        <f t="shared" si="15"/>
        <v>0.64570350718771297</v>
      </c>
      <c r="Y101" s="1">
        <f t="shared" si="29"/>
        <v>0.676427573516589</v>
      </c>
      <c r="Z101" s="1">
        <f t="shared" si="29"/>
        <v>0.67924239315800194</v>
      </c>
      <c r="AA101" s="1">
        <f t="shared" si="29"/>
        <v>0.7766052449176406</v>
      </c>
      <c r="AB101" s="1">
        <f t="shared" si="29"/>
        <v>0.69863570954521625</v>
      </c>
      <c r="AC101" s="1">
        <f t="shared" si="29"/>
        <v>0.69599665928557519</v>
      </c>
      <c r="AD101" s="1">
        <f t="shared" si="29"/>
        <v>0.6112662272399958</v>
      </c>
      <c r="AE101" s="1">
        <f t="shared" si="29"/>
        <v>0.61171070625362411</v>
      </c>
      <c r="AF101" s="1">
        <f t="shared" si="29"/>
        <v>0.61295334972798599</v>
      </c>
      <c r="AG101" s="1">
        <f t="shared" si="29"/>
        <v>0.59474915323760547</v>
      </c>
      <c r="AH101" s="1">
        <f t="shared" si="29"/>
        <v>0.51857982892978538</v>
      </c>
    </row>
    <row r="102" spans="1:34" x14ac:dyDescent="0.2">
      <c r="A102">
        <v>6105000</v>
      </c>
      <c r="B102">
        <v>655000</v>
      </c>
      <c r="C102">
        <v>580.22246733043403</v>
      </c>
      <c r="E102">
        <f t="shared" si="20"/>
        <v>150.5016387551976</v>
      </c>
      <c r="F102">
        <f t="shared" si="21"/>
        <v>0</v>
      </c>
      <c r="G102">
        <f t="shared" si="22"/>
        <v>4.4148661620864213E-5</v>
      </c>
      <c r="H102">
        <f t="shared" si="23"/>
        <v>0.11292537836422827</v>
      </c>
      <c r="K102" s="1">
        <f t="shared" si="14"/>
        <v>3.3982020093061944</v>
      </c>
      <c r="L102" s="1">
        <f t="shared" si="28"/>
        <v>3.4728551808681081</v>
      </c>
      <c r="M102" s="1">
        <f t="shared" si="28"/>
        <v>3.4647213456440831</v>
      </c>
      <c r="N102" s="1">
        <f t="shared" si="28"/>
        <v>3.8297069955662999</v>
      </c>
      <c r="O102" s="1">
        <f t="shared" si="28"/>
        <v>3.5835852857467536</v>
      </c>
      <c r="P102" s="1">
        <f t="shared" si="28"/>
        <v>3.5853647985625541</v>
      </c>
      <c r="Q102" s="1">
        <f t="shared" si="28"/>
        <v>3.1449057104916145</v>
      </c>
      <c r="R102" s="1">
        <f t="shared" si="28"/>
        <v>2.7152304024953535</v>
      </c>
      <c r="S102" s="1">
        <f t="shared" si="28"/>
        <v>2.2800489095333178</v>
      </c>
      <c r="T102" s="1">
        <f t="shared" si="28"/>
        <v>2.0635490583416711</v>
      </c>
      <c r="U102" s="1">
        <f t="shared" si="28"/>
        <v>2.0209563702240771</v>
      </c>
      <c r="X102" s="1">
        <f t="shared" si="15"/>
        <v>0.6572207701150049</v>
      </c>
      <c r="Y102" s="1">
        <f t="shared" si="29"/>
        <v>0.68800409043194621</v>
      </c>
      <c r="Z102" s="1">
        <f t="shared" si="29"/>
        <v>0.69090688941420408</v>
      </c>
      <c r="AA102" s="1">
        <f t="shared" si="29"/>
        <v>0.78966339004130459</v>
      </c>
      <c r="AB102" s="1">
        <f t="shared" si="29"/>
        <v>0.71126286810913442</v>
      </c>
      <c r="AC102" s="1">
        <f t="shared" si="29"/>
        <v>0.70921767413074399</v>
      </c>
      <c r="AD102" s="1">
        <f t="shared" si="29"/>
        <v>0.62410291662869177</v>
      </c>
      <c r="AE102" s="1">
        <f t="shared" si="29"/>
        <v>0.62423595734796322</v>
      </c>
      <c r="AF102" s="1">
        <f t="shared" si="29"/>
        <v>0.62489159154674101</v>
      </c>
      <c r="AG102" s="1">
        <f t="shared" si="29"/>
        <v>0.60690889527288017</v>
      </c>
      <c r="AH102" s="1">
        <f t="shared" si="29"/>
        <v>0.53074030531998062</v>
      </c>
    </row>
    <row r="103" spans="1:34" x14ac:dyDescent="0.2">
      <c r="A103">
        <v>6105000</v>
      </c>
      <c r="B103">
        <v>665000</v>
      </c>
      <c r="C103">
        <v>588.54116677038201</v>
      </c>
      <c r="E103">
        <f t="shared" si="20"/>
        <v>156.21390228785657</v>
      </c>
      <c r="F103">
        <f t="shared" si="21"/>
        <v>0</v>
      </c>
      <c r="G103">
        <f t="shared" si="22"/>
        <v>4.0978932157764388E-5</v>
      </c>
      <c r="H103">
        <f t="shared" si="23"/>
        <v>0.10632048612103251</v>
      </c>
      <c r="K103" s="1">
        <f t="shared" si="14"/>
        <v>3.4588536469228544</v>
      </c>
      <c r="L103" s="1">
        <f t="shared" si="28"/>
        <v>3.5280164768544027</v>
      </c>
      <c r="M103" s="1">
        <f t="shared" si="28"/>
        <v>3.5103910055693972</v>
      </c>
      <c r="N103" s="1">
        <f t="shared" si="28"/>
        <v>3.8785793547759941</v>
      </c>
      <c r="O103" s="1">
        <f t="shared" si="28"/>
        <v>3.6196801226166873</v>
      </c>
      <c r="P103" s="1">
        <f t="shared" si="28"/>
        <v>3.6124671213379047</v>
      </c>
      <c r="Q103" s="1">
        <f t="shared" si="28"/>
        <v>3.1727899910143202</v>
      </c>
      <c r="R103" s="1">
        <f t="shared" si="28"/>
        <v>2.7515165694524066</v>
      </c>
      <c r="S103" s="1">
        <f t="shared" si="28"/>
        <v>2.3260014052395905</v>
      </c>
      <c r="T103" s="1">
        <f t="shared" si="28"/>
        <v>2.1371778670846506</v>
      </c>
      <c r="U103" s="1">
        <f t="shared" si="28"/>
        <v>2.1240250562850331</v>
      </c>
      <c r="X103" s="1">
        <f t="shared" si="15"/>
        <v>0.65330206273066038</v>
      </c>
      <c r="Y103" s="1">
        <f t="shared" si="29"/>
        <v>0.68406393831506551</v>
      </c>
      <c r="Z103" s="1">
        <f t="shared" si="29"/>
        <v>0.68693824261800829</v>
      </c>
      <c r="AA103" s="1">
        <f t="shared" si="29"/>
        <v>0.78521948753474169</v>
      </c>
      <c r="AB103" s="1">
        <f t="shared" si="29"/>
        <v>0.7069718609689748</v>
      </c>
      <c r="AC103" s="1">
        <f t="shared" si="29"/>
        <v>0.70472962655372884</v>
      </c>
      <c r="AD103" s="1">
        <f t="shared" si="29"/>
        <v>0.61975197631863865</v>
      </c>
      <c r="AE103" s="1">
        <f t="shared" si="29"/>
        <v>0.61999211764672724</v>
      </c>
      <c r="AF103" s="1">
        <f t="shared" si="29"/>
        <v>0.62084390237567577</v>
      </c>
      <c r="AG103" s="1">
        <f t="shared" si="29"/>
        <v>0.60279030665589228</v>
      </c>
      <c r="AH103" s="1">
        <f t="shared" si="29"/>
        <v>0.52662974807009721</v>
      </c>
    </row>
    <row r="104" spans="1:34" x14ac:dyDescent="0.2">
      <c r="A104">
        <v>6105000</v>
      </c>
      <c r="B104">
        <v>675000</v>
      </c>
      <c r="C104">
        <v>585.65916925949296</v>
      </c>
      <c r="E104">
        <f t="shared" si="20"/>
        <v>162.34168678438695</v>
      </c>
      <c r="F104">
        <f t="shared" si="21"/>
        <v>0</v>
      </c>
      <c r="G104">
        <f t="shared" si="22"/>
        <v>3.7943718682196558E-5</v>
      </c>
      <c r="H104">
        <f t="shared" si="23"/>
        <v>9.7963503691117101E-2</v>
      </c>
      <c r="K104" s="1">
        <f t="shared" si="14"/>
        <v>3.4378410030709627</v>
      </c>
      <c r="L104" s="1">
        <f t="shared" ref="L104:U113" si="30">L$2+L$3*$C104</f>
        <v>3.5089059513596976</v>
      </c>
      <c r="M104" s="1">
        <f t="shared" si="30"/>
        <v>3.4945688392346166</v>
      </c>
      <c r="N104" s="1">
        <f t="shared" si="30"/>
        <v>3.8616476193995211</v>
      </c>
      <c r="O104" s="1">
        <f t="shared" si="30"/>
        <v>3.6071751354169397</v>
      </c>
      <c r="P104" s="1">
        <f t="shared" si="30"/>
        <v>3.6030775734474281</v>
      </c>
      <c r="Q104" s="1">
        <f t="shared" si="30"/>
        <v>3.1631295353578204</v>
      </c>
      <c r="R104" s="1">
        <f t="shared" si="30"/>
        <v>2.7389452963099084</v>
      </c>
      <c r="S104" s="1">
        <f t="shared" si="30"/>
        <v>2.3100812509894393</v>
      </c>
      <c r="T104" s="1">
        <f t="shared" si="30"/>
        <v>2.1116693071157719</v>
      </c>
      <c r="U104" s="1">
        <f t="shared" si="30"/>
        <v>2.0883171071251176</v>
      </c>
      <c r="X104" s="1">
        <f t="shared" si="15"/>
        <v>0.65463010734716864</v>
      </c>
      <c r="Y104" s="1">
        <f t="shared" ref="Y104:AH113" si="31">SQRT(Y$2+2*Y$3*$C104+Y$4*$C104^2+Y$5)</f>
        <v>0.68539911097324702</v>
      </c>
      <c r="Z104" s="1">
        <f t="shared" si="31"/>
        <v>0.68828321047364316</v>
      </c>
      <c r="AA104" s="1">
        <f t="shared" si="31"/>
        <v>0.78672540523305734</v>
      </c>
      <c r="AB104" s="1">
        <f t="shared" si="31"/>
        <v>0.7084265915099428</v>
      </c>
      <c r="AC104" s="1">
        <f t="shared" si="31"/>
        <v>0.70625163579201311</v>
      </c>
      <c r="AD104" s="1">
        <f t="shared" si="31"/>
        <v>0.62122817224183779</v>
      </c>
      <c r="AE104" s="1">
        <f t="shared" si="31"/>
        <v>0.62143211023357037</v>
      </c>
      <c r="AF104" s="1">
        <f t="shared" si="31"/>
        <v>0.62221705362133717</v>
      </c>
      <c r="AG104" s="1">
        <f t="shared" si="31"/>
        <v>0.60418793340723198</v>
      </c>
      <c r="AH104" s="1">
        <f t="shared" si="31"/>
        <v>0.52802550748745936</v>
      </c>
    </row>
    <row r="105" spans="1:34" x14ac:dyDescent="0.2">
      <c r="A105">
        <v>6105000</v>
      </c>
      <c r="B105">
        <v>685000</v>
      </c>
      <c r="C105">
        <v>612.48356565028598</v>
      </c>
      <c r="E105">
        <f t="shared" si="20"/>
        <v>168.83975618319283</v>
      </c>
      <c r="F105">
        <f t="shared" si="21"/>
        <v>0</v>
      </c>
      <c r="G105">
        <f t="shared" si="22"/>
        <v>3.5079271633597675E-5</v>
      </c>
      <c r="H105">
        <f t="shared" si="23"/>
        <v>9.471624623897236E-2</v>
      </c>
      <c r="K105" s="1">
        <f t="shared" si="14"/>
        <v>3.6334176771562348</v>
      </c>
      <c r="L105" s="1">
        <f t="shared" si="30"/>
        <v>3.6867785238270461</v>
      </c>
      <c r="M105" s="1">
        <f t="shared" si="30"/>
        <v>3.6418347754200702</v>
      </c>
      <c r="N105" s="1">
        <f t="shared" si="30"/>
        <v>4.0192409481954297</v>
      </c>
      <c r="O105" s="1">
        <f t="shared" si="30"/>
        <v>3.7235661913565909</v>
      </c>
      <c r="P105" s="1">
        <f t="shared" si="30"/>
        <v>3.6904714568886319</v>
      </c>
      <c r="Q105" s="1">
        <f t="shared" si="30"/>
        <v>3.2530449120597584</v>
      </c>
      <c r="R105" s="1">
        <f t="shared" si="30"/>
        <v>2.8559533133665478</v>
      </c>
      <c r="S105" s="1">
        <f t="shared" si="30"/>
        <v>2.4582592166521797</v>
      </c>
      <c r="T105" s="1">
        <f t="shared" si="30"/>
        <v>2.3490920395706807</v>
      </c>
      <c r="U105" s="1">
        <f t="shared" si="30"/>
        <v>2.4206713784070431</v>
      </c>
      <c r="X105" s="1">
        <f t="shared" si="15"/>
        <v>0.64350881436809482</v>
      </c>
      <c r="Y105" s="1">
        <f t="shared" si="31"/>
        <v>0.67422299801020413</v>
      </c>
      <c r="Z105" s="1">
        <f t="shared" si="31"/>
        <v>0.67701922825506544</v>
      </c>
      <c r="AA105" s="1">
        <f t="shared" si="31"/>
        <v>0.77411772474692941</v>
      </c>
      <c r="AB105" s="1">
        <f t="shared" si="31"/>
        <v>0.69622276933217586</v>
      </c>
      <c r="AC105" s="1">
        <f t="shared" si="31"/>
        <v>0.69346446760922642</v>
      </c>
      <c r="AD105" s="1">
        <f t="shared" si="31"/>
        <v>0.60879981697128638</v>
      </c>
      <c r="AE105" s="1">
        <f t="shared" si="31"/>
        <v>0.60930198563627103</v>
      </c>
      <c r="AF105" s="1">
        <f t="shared" si="31"/>
        <v>0.610660715175664</v>
      </c>
      <c r="AG105" s="1">
        <f t="shared" si="31"/>
        <v>0.59240890723984296</v>
      </c>
      <c r="AH105" s="1">
        <f t="shared" si="31"/>
        <v>0.51622975409019856</v>
      </c>
    </row>
    <row r="106" spans="1:34" x14ac:dyDescent="0.2">
      <c r="A106">
        <v>6105000</v>
      </c>
      <c r="B106">
        <v>695000</v>
      </c>
      <c r="C106">
        <v>655.09076228998504</v>
      </c>
      <c r="E106">
        <f t="shared" si="20"/>
        <v>175.66702384909922</v>
      </c>
      <c r="F106">
        <f t="shared" si="21"/>
        <v>0</v>
      </c>
      <c r="G106">
        <f t="shared" si="22"/>
        <v>3.240555865888397E-5</v>
      </c>
      <c r="H106">
        <f t="shared" si="23"/>
        <v>9.3583753207302958E-2</v>
      </c>
      <c r="K106" s="1">
        <f t="shared" si="14"/>
        <v>3.9440667478562803</v>
      </c>
      <c r="L106" s="1">
        <f t="shared" si="30"/>
        <v>3.9693068447448905</v>
      </c>
      <c r="M106" s="1">
        <f t="shared" si="30"/>
        <v>3.8757482849720182</v>
      </c>
      <c r="N106" s="1">
        <f t="shared" si="30"/>
        <v>4.2695582284536622</v>
      </c>
      <c r="O106" s="1">
        <f t="shared" si="30"/>
        <v>3.9084388175762452</v>
      </c>
      <c r="P106" s="1">
        <f t="shared" si="30"/>
        <v>3.829285703540771</v>
      </c>
      <c r="Q106" s="1">
        <f t="shared" si="30"/>
        <v>3.3958642351960302</v>
      </c>
      <c r="R106" s="1">
        <f t="shared" si="30"/>
        <v>3.041805905108915</v>
      </c>
      <c r="S106" s="1">
        <f t="shared" si="30"/>
        <v>2.6936213708898773</v>
      </c>
      <c r="T106" s="1">
        <f t="shared" si="30"/>
        <v>2.7262083370286572</v>
      </c>
      <c r="U106" s="1">
        <f t="shared" si="30"/>
        <v>2.9485745447729146</v>
      </c>
      <c r="X106" s="1">
        <f t="shared" si="15"/>
        <v>0.63177675981046433</v>
      </c>
      <c r="Y106" s="1">
        <f t="shared" si="31"/>
        <v>0.6624495503398693</v>
      </c>
      <c r="Z106" s="1">
        <f t="shared" si="31"/>
        <v>0.66512293930957334</v>
      </c>
      <c r="AA106" s="1">
        <f t="shared" si="31"/>
        <v>0.76081950222667694</v>
      </c>
      <c r="AB106" s="1">
        <f t="shared" si="31"/>
        <v>0.68323767417233383</v>
      </c>
      <c r="AC106" s="1">
        <f t="shared" si="31"/>
        <v>0.67977191191878372</v>
      </c>
      <c r="AD106" s="1">
        <f t="shared" si="31"/>
        <v>0.59538124402512826</v>
      </c>
      <c r="AE106" s="1">
        <f t="shared" si="31"/>
        <v>0.59616363899822289</v>
      </c>
      <c r="AF106" s="1">
        <f t="shared" si="31"/>
        <v>0.59818772767044859</v>
      </c>
      <c r="AG106" s="1">
        <f t="shared" si="31"/>
        <v>0.57961991530285983</v>
      </c>
      <c r="AH106" s="1">
        <f t="shared" si="31"/>
        <v>0.50328923887442156</v>
      </c>
    </row>
    <row r="107" spans="1:34" x14ac:dyDescent="0.2">
      <c r="A107">
        <v>6105000</v>
      </c>
      <c r="B107">
        <v>705000</v>
      </c>
      <c r="C107">
        <v>606.45137212197096</v>
      </c>
      <c r="E107">
        <f t="shared" si="20"/>
        <v>182.78660582219914</v>
      </c>
      <c r="F107">
        <f t="shared" si="21"/>
        <v>0</v>
      </c>
      <c r="G107">
        <f t="shared" si="22"/>
        <v>2.9930313310183312E-5</v>
      </c>
      <c r="H107">
        <f t="shared" si="23"/>
        <v>8.0017820229300415E-2</v>
      </c>
      <c r="K107" s="1">
        <f t="shared" si="14"/>
        <v>3.5894369541412896</v>
      </c>
      <c r="L107" s="1">
        <f t="shared" si="30"/>
        <v>3.6467790485407896</v>
      </c>
      <c r="M107" s="1">
        <f t="shared" si="30"/>
        <v>3.6087180329496209</v>
      </c>
      <c r="N107" s="1">
        <f t="shared" si="30"/>
        <v>3.9838018112165794</v>
      </c>
      <c r="O107" s="1">
        <f t="shared" si="30"/>
        <v>3.6973925036372322</v>
      </c>
      <c r="P107" s="1">
        <f t="shared" si="30"/>
        <v>3.6708185703733816</v>
      </c>
      <c r="Q107" s="1">
        <f t="shared" si="30"/>
        <v>3.2328249993528466</v>
      </c>
      <c r="R107" s="1">
        <f t="shared" si="30"/>
        <v>2.8296408851960373</v>
      </c>
      <c r="S107" s="1">
        <f t="shared" si="30"/>
        <v>2.4249373796017677</v>
      </c>
      <c r="T107" s="1">
        <f t="shared" si="30"/>
        <v>2.295701094651565</v>
      </c>
      <c r="U107" s="1">
        <f t="shared" si="30"/>
        <v>2.3459325005912204</v>
      </c>
      <c r="X107" s="1">
        <f t="shared" si="15"/>
        <v>0.64576485906980352</v>
      </c>
      <c r="Y107" s="1">
        <f t="shared" si="31"/>
        <v>0.67648920887132769</v>
      </c>
      <c r="Z107" s="1">
        <f t="shared" si="31"/>
        <v>0.67930453731236995</v>
      </c>
      <c r="AA107" s="1">
        <f t="shared" si="31"/>
        <v>0.77667478548181446</v>
      </c>
      <c r="AB107" s="1">
        <f t="shared" si="31"/>
        <v>0.69870312235546261</v>
      </c>
      <c r="AC107" s="1">
        <f t="shared" si="31"/>
        <v>0.69606737094270865</v>
      </c>
      <c r="AD107" s="1">
        <f t="shared" si="31"/>
        <v>0.61133505878601957</v>
      </c>
      <c r="AE107" s="1">
        <f t="shared" si="31"/>
        <v>0.61177791404718662</v>
      </c>
      <c r="AF107" s="1">
        <f t="shared" si="31"/>
        <v>0.61301733588158358</v>
      </c>
      <c r="AG107" s="1">
        <f t="shared" si="31"/>
        <v>0.59481443957314972</v>
      </c>
      <c r="AH107" s="1">
        <f t="shared" si="31"/>
        <v>0.51864533674346147</v>
      </c>
    </row>
    <row r="108" spans="1:34" x14ac:dyDescent="0.2">
      <c r="A108">
        <v>6105000</v>
      </c>
      <c r="B108">
        <v>715000</v>
      </c>
      <c r="C108">
        <v>593.09144990666402</v>
      </c>
      <c r="E108">
        <f t="shared" si="20"/>
        <v>190.16567321154466</v>
      </c>
      <c r="F108">
        <f t="shared" si="21"/>
        <v>0</v>
      </c>
      <c r="G108">
        <f t="shared" si="22"/>
        <v>2.7652585866301658E-5</v>
      </c>
      <c r="H108">
        <f t="shared" si="23"/>
        <v>7.2299764602013664E-2</v>
      </c>
      <c r="K108" s="1">
        <f t="shared" si="14"/>
        <v>3.4920297612694871</v>
      </c>
      <c r="L108" s="1">
        <f t="shared" si="30"/>
        <v>3.5581894043310891</v>
      </c>
      <c r="M108" s="1">
        <f t="shared" si="30"/>
        <v>3.5353720599875857</v>
      </c>
      <c r="N108" s="1">
        <f t="shared" si="30"/>
        <v>3.905312268201651</v>
      </c>
      <c r="O108" s="1">
        <f t="shared" si="30"/>
        <v>3.6394238011450151</v>
      </c>
      <c r="P108" s="1">
        <f t="shared" si="30"/>
        <v>3.6272919437959112</v>
      </c>
      <c r="Q108" s="1">
        <f t="shared" si="30"/>
        <v>3.1880425400871379</v>
      </c>
      <c r="R108" s="1">
        <f t="shared" si="30"/>
        <v>2.7713649044928688</v>
      </c>
      <c r="S108" s="1">
        <f t="shared" si="30"/>
        <v>2.3511371692844123</v>
      </c>
      <c r="T108" s="1">
        <f t="shared" si="30"/>
        <v>2.1774524231238832</v>
      </c>
      <c r="U108" s="1">
        <f t="shared" si="30"/>
        <v>2.180403064343567</v>
      </c>
      <c r="X108" s="1">
        <f t="shared" si="15"/>
        <v>0.65126969706507842</v>
      </c>
      <c r="Y108" s="1">
        <f t="shared" si="31"/>
        <v>0.68202095150163056</v>
      </c>
      <c r="Z108" s="1">
        <f t="shared" si="31"/>
        <v>0.68487995934848034</v>
      </c>
      <c r="AA108" s="1">
        <f t="shared" si="31"/>
        <v>0.78291513287961056</v>
      </c>
      <c r="AB108" s="1">
        <f t="shared" si="31"/>
        <v>0.70474448532349021</v>
      </c>
      <c r="AC108" s="1">
        <f t="shared" si="31"/>
        <v>0.70239820646357431</v>
      </c>
      <c r="AD108" s="1">
        <f t="shared" si="31"/>
        <v>0.61748927954867117</v>
      </c>
      <c r="AE108" s="1">
        <f t="shared" si="31"/>
        <v>0.61778459703920774</v>
      </c>
      <c r="AF108" s="1">
        <f t="shared" si="31"/>
        <v>0.61873945285356202</v>
      </c>
      <c r="AG108" s="1">
        <f t="shared" si="31"/>
        <v>0.60064743467166659</v>
      </c>
      <c r="AH108" s="1">
        <f t="shared" si="31"/>
        <v>0.52448792002598787</v>
      </c>
    </row>
    <row r="109" spans="1:34" x14ac:dyDescent="0.2">
      <c r="A109">
        <v>6105000</v>
      </c>
      <c r="B109">
        <v>725000</v>
      </c>
      <c r="C109">
        <v>583.09537336652602</v>
      </c>
      <c r="E109">
        <f t="shared" si="20"/>
        <v>197.77518365052779</v>
      </c>
      <c r="F109">
        <f t="shared" si="21"/>
        <v>0</v>
      </c>
      <c r="G109">
        <f t="shared" si="22"/>
        <v>2.5565624572134669E-5</v>
      </c>
      <c r="H109">
        <f t="shared" si="23"/>
        <v>6.5716658551048496E-2</v>
      </c>
      <c r="K109" s="1">
        <f t="shared" si="14"/>
        <v>3.4191483672153407</v>
      </c>
      <c r="L109" s="1">
        <f t="shared" si="30"/>
        <v>3.4919054207934339</v>
      </c>
      <c r="M109" s="1">
        <f t="shared" si="30"/>
        <v>3.4804935997822279</v>
      </c>
      <c r="N109" s="1">
        <f t="shared" si="30"/>
        <v>3.8465853185283403</v>
      </c>
      <c r="O109" s="1">
        <f t="shared" si="30"/>
        <v>3.5960508250373566</v>
      </c>
      <c r="P109" s="1">
        <f t="shared" si="30"/>
        <v>3.5947247264281419</v>
      </c>
      <c r="Q109" s="1">
        <f t="shared" si="30"/>
        <v>3.154535691524595</v>
      </c>
      <c r="R109" s="1">
        <f t="shared" si="30"/>
        <v>2.7277620186247868</v>
      </c>
      <c r="S109" s="1">
        <f t="shared" si="30"/>
        <v>2.2959188424766896</v>
      </c>
      <c r="T109" s="1">
        <f t="shared" si="30"/>
        <v>2.0889771496671212</v>
      </c>
      <c r="U109" s="1">
        <f t="shared" si="30"/>
        <v>2.0565516760112574</v>
      </c>
      <c r="X109" s="1">
        <f t="shared" si="15"/>
        <v>0.65583793852363015</v>
      </c>
      <c r="Y109" s="1">
        <f t="shared" si="31"/>
        <v>0.68661355017280024</v>
      </c>
      <c r="Z109" s="1">
        <f t="shared" si="31"/>
        <v>0.68950643204863449</v>
      </c>
      <c r="AA109" s="1">
        <f t="shared" si="31"/>
        <v>0.78809510991094056</v>
      </c>
      <c r="AB109" s="1">
        <f t="shared" si="31"/>
        <v>0.70974917258353187</v>
      </c>
      <c r="AC109" s="1">
        <f t="shared" si="31"/>
        <v>0.70763495038113799</v>
      </c>
      <c r="AD109" s="1">
        <f t="shared" si="31"/>
        <v>0.62256923121965035</v>
      </c>
      <c r="AE109" s="1">
        <f t="shared" si="31"/>
        <v>0.62274015625470069</v>
      </c>
      <c r="AF109" s="1">
        <f t="shared" si="31"/>
        <v>0.623464639801801</v>
      </c>
      <c r="AG109" s="1">
        <f t="shared" si="31"/>
        <v>0.60545737366156327</v>
      </c>
      <c r="AH109" s="1">
        <f t="shared" si="31"/>
        <v>0.52929247762710607</v>
      </c>
    </row>
    <row r="110" spans="1:34" x14ac:dyDescent="0.2">
      <c r="A110">
        <v>6115000</v>
      </c>
      <c r="B110">
        <v>465000</v>
      </c>
      <c r="C110">
        <v>771.98439950218096</v>
      </c>
      <c r="E110">
        <f t="shared" si="20"/>
        <v>157.94246822181805</v>
      </c>
      <c r="F110">
        <f t="shared" si="21"/>
        <v>0</v>
      </c>
      <c r="G110">
        <f t="shared" si="22"/>
        <v>4.0086871026733347E-5</v>
      </c>
      <c r="H110">
        <f t="shared" si="23"/>
        <v>0.1364238034573608</v>
      </c>
      <c r="K110" s="1">
        <f t="shared" ref="K110:K173" si="32">K$2+K$3*$C110</f>
        <v>4.7963382567704009</v>
      </c>
      <c r="L110" s="1">
        <f t="shared" si="30"/>
        <v>4.7444285530989614</v>
      </c>
      <c r="M110" s="1">
        <f t="shared" si="30"/>
        <v>4.517494353266974</v>
      </c>
      <c r="N110" s="1">
        <f t="shared" si="30"/>
        <v>4.9563083470753124</v>
      </c>
      <c r="O110" s="1">
        <f t="shared" si="30"/>
        <v>4.4156403094399632</v>
      </c>
      <c r="P110" s="1">
        <f t="shared" si="30"/>
        <v>4.2101251735781053</v>
      </c>
      <c r="Q110" s="1">
        <f t="shared" si="30"/>
        <v>3.7876917071313105</v>
      </c>
      <c r="R110" s="1">
        <f t="shared" si="30"/>
        <v>3.5516959506285137</v>
      </c>
      <c r="S110" s="1">
        <f t="shared" si="30"/>
        <v>3.3393418228500482</v>
      </c>
      <c r="T110" s="1">
        <f t="shared" si="30"/>
        <v>3.7608339199938037</v>
      </c>
      <c r="U110" s="1">
        <f t="shared" si="30"/>
        <v>4.3968867098320219</v>
      </c>
      <c r="X110" s="1">
        <f t="shared" ref="X110:X173" si="33">SQRT(X$2+2*X$3*$C110+X$4*$C110^2+X$5)</f>
        <v>0.63900137503619181</v>
      </c>
      <c r="Y110" s="1">
        <f t="shared" si="31"/>
        <v>0.66977316756834993</v>
      </c>
      <c r="Z110" s="1">
        <f t="shared" si="31"/>
        <v>0.67224084477591861</v>
      </c>
      <c r="AA110" s="1">
        <f t="shared" si="31"/>
        <v>0.76889336678360543</v>
      </c>
      <c r="AB110" s="1">
        <f t="shared" si="31"/>
        <v>0.69020474909170437</v>
      </c>
      <c r="AC110" s="1">
        <f t="shared" si="31"/>
        <v>0.68642027142141959</v>
      </c>
      <c r="AD110" s="1">
        <f t="shared" si="31"/>
        <v>0.60112073597974069</v>
      </c>
      <c r="AE110" s="1">
        <f t="shared" si="31"/>
        <v>0.60132497708792676</v>
      </c>
      <c r="AF110" s="1">
        <f t="shared" si="31"/>
        <v>0.60337522642795771</v>
      </c>
      <c r="AG110" s="1">
        <f t="shared" si="31"/>
        <v>0.58435151026864873</v>
      </c>
      <c r="AH110" s="1">
        <f t="shared" si="31"/>
        <v>0.50721305018341745</v>
      </c>
    </row>
    <row r="111" spans="1:34" x14ac:dyDescent="0.2">
      <c r="A111">
        <v>6115000</v>
      </c>
      <c r="B111">
        <v>475000</v>
      </c>
      <c r="C111">
        <v>775.85282202862902</v>
      </c>
      <c r="E111">
        <f t="shared" si="20"/>
        <v>151.32039937827284</v>
      </c>
      <c r="F111">
        <f t="shared" si="21"/>
        <v>0</v>
      </c>
      <c r="G111">
        <f t="shared" si="22"/>
        <v>4.3672197195688148E-5</v>
      </c>
      <c r="H111">
        <f t="shared" si="23"/>
        <v>0.14937016369683931</v>
      </c>
      <c r="K111" s="1">
        <f t="shared" si="32"/>
        <v>4.8245429254107339</v>
      </c>
      <c r="L111" s="1">
        <f t="shared" si="30"/>
        <v>4.7700800628718385</v>
      </c>
      <c r="M111" s="1">
        <f t="shared" si="30"/>
        <v>4.5387319929371737</v>
      </c>
      <c r="N111" s="1">
        <f t="shared" si="30"/>
        <v>4.9790353294181955</v>
      </c>
      <c r="O111" s="1">
        <f t="shared" si="30"/>
        <v>4.4324253947822214</v>
      </c>
      <c r="P111" s="1">
        <f t="shared" si="30"/>
        <v>4.2227284941692735</v>
      </c>
      <c r="Q111" s="1">
        <f t="shared" si="30"/>
        <v>3.8006586594399643</v>
      </c>
      <c r="R111" s="1">
        <f t="shared" si="30"/>
        <v>3.5685700096888802</v>
      </c>
      <c r="S111" s="1">
        <f t="shared" si="30"/>
        <v>3.3607109888861468</v>
      </c>
      <c r="T111" s="1">
        <f t="shared" si="30"/>
        <v>3.7950733277753947</v>
      </c>
      <c r="U111" s="1">
        <f t="shared" si="30"/>
        <v>4.4448164649347133</v>
      </c>
      <c r="X111" s="1">
        <f t="shared" si="33"/>
        <v>0.64022270386632707</v>
      </c>
      <c r="Y111" s="1">
        <f t="shared" si="31"/>
        <v>0.67100316147269146</v>
      </c>
      <c r="Z111" s="1">
        <f t="shared" si="31"/>
        <v>0.67346778099020899</v>
      </c>
      <c r="AA111" s="1">
        <f t="shared" si="31"/>
        <v>0.77027160222623325</v>
      </c>
      <c r="AB111" s="1">
        <f t="shared" si="31"/>
        <v>0.69149862340793522</v>
      </c>
      <c r="AC111" s="1">
        <f t="shared" si="31"/>
        <v>0.68774523606847937</v>
      </c>
      <c r="AD111" s="1">
        <f t="shared" si="31"/>
        <v>0.60237548136574126</v>
      </c>
      <c r="AE111" s="1">
        <f t="shared" si="31"/>
        <v>0.60252787797751728</v>
      </c>
      <c r="AF111" s="1">
        <f t="shared" si="31"/>
        <v>0.60453336997930007</v>
      </c>
      <c r="AG111" s="1">
        <f t="shared" si="31"/>
        <v>0.58550603074698282</v>
      </c>
      <c r="AH111" s="1">
        <f t="shared" si="31"/>
        <v>0.50833311377069457</v>
      </c>
    </row>
    <row r="112" spans="1:34" x14ac:dyDescent="0.2">
      <c r="A112">
        <v>6115000</v>
      </c>
      <c r="B112">
        <v>485000</v>
      </c>
      <c r="C112">
        <v>820.464688861235</v>
      </c>
      <c r="E112">
        <f t="shared" si="20"/>
        <v>145.08584792459945</v>
      </c>
      <c r="F112">
        <f t="shared" si="21"/>
        <v>0</v>
      </c>
      <c r="G112">
        <f t="shared" si="22"/>
        <v>4.750615654943161E-5</v>
      </c>
      <c r="H112">
        <f t="shared" si="23"/>
        <v>0.17182615057990502</v>
      </c>
      <c r="K112" s="1">
        <f t="shared" si="32"/>
        <v>5.149808046487264</v>
      </c>
      <c r="L112" s="1">
        <f t="shared" si="30"/>
        <v>5.0659013518388489</v>
      </c>
      <c r="M112" s="1">
        <f t="shared" si="30"/>
        <v>4.7836511418481802</v>
      </c>
      <c r="N112" s="1">
        <f t="shared" si="30"/>
        <v>5.2411300470597553</v>
      </c>
      <c r="O112" s="1">
        <f t="shared" si="30"/>
        <v>4.6259962849688989</v>
      </c>
      <c r="P112" s="1">
        <f t="shared" si="30"/>
        <v>4.368073956309904</v>
      </c>
      <c r="Q112" s="1">
        <f t="shared" si="30"/>
        <v>3.9501976370628595</v>
      </c>
      <c r="R112" s="1">
        <f t="shared" si="30"/>
        <v>3.7631669728127073</v>
      </c>
      <c r="S112" s="1">
        <f t="shared" si="30"/>
        <v>3.6071469412694621</v>
      </c>
      <c r="T112" s="1">
        <f t="shared" si="30"/>
        <v>4.1899329611107907</v>
      </c>
      <c r="U112" s="1">
        <f t="shared" si="30"/>
        <v>4.9975574949907022</v>
      </c>
      <c r="X112" s="1">
        <f t="shared" si="33"/>
        <v>0.65858122750243986</v>
      </c>
      <c r="Y112" s="1">
        <f t="shared" si="31"/>
        <v>0.68949539548174987</v>
      </c>
      <c r="Z112" s="1">
        <f t="shared" si="31"/>
        <v>0.69194323377427891</v>
      </c>
      <c r="AA112" s="1">
        <f t="shared" si="31"/>
        <v>0.79101897415725397</v>
      </c>
      <c r="AB112" s="1">
        <f t="shared" si="31"/>
        <v>0.71105407198980042</v>
      </c>
      <c r="AC112" s="1">
        <f t="shared" si="31"/>
        <v>0.70783357740630271</v>
      </c>
      <c r="AD112" s="1">
        <f t="shared" si="31"/>
        <v>0.62145795703362616</v>
      </c>
      <c r="AE112" s="1">
        <f t="shared" si="31"/>
        <v>0.62088431548434531</v>
      </c>
      <c r="AF112" s="1">
        <f t="shared" si="31"/>
        <v>0.62218577077829973</v>
      </c>
      <c r="AG112" s="1">
        <f t="shared" si="31"/>
        <v>0.60316025424990172</v>
      </c>
      <c r="AH112" s="1">
        <f t="shared" si="31"/>
        <v>0.52552730877763998</v>
      </c>
    </row>
    <row r="113" spans="1:34" x14ac:dyDescent="0.2">
      <c r="A113">
        <v>6115000</v>
      </c>
      <c r="B113">
        <v>495000</v>
      </c>
      <c r="C113">
        <v>869.33591163659105</v>
      </c>
      <c r="E113">
        <f t="shared" si="20"/>
        <v>139.29085852273292</v>
      </c>
      <c r="F113">
        <f t="shared" si="21"/>
        <v>0</v>
      </c>
      <c r="G113">
        <f t="shared" si="22"/>
        <v>5.1541228947376594E-5</v>
      </c>
      <c r="H113">
        <f t="shared" si="23"/>
        <v>0.19752490451781976</v>
      </c>
      <c r="K113" s="1">
        <f t="shared" si="32"/>
        <v>5.5061281317423845</v>
      </c>
      <c r="L113" s="1">
        <f t="shared" si="30"/>
        <v>5.389966430062235</v>
      </c>
      <c r="M113" s="1">
        <f t="shared" si="30"/>
        <v>5.0519541548848848</v>
      </c>
      <c r="N113" s="1">
        <f t="shared" si="30"/>
        <v>5.5282484808649723</v>
      </c>
      <c r="O113" s="1">
        <f t="shared" si="30"/>
        <v>4.838048520591169</v>
      </c>
      <c r="P113" s="1">
        <f t="shared" si="30"/>
        <v>4.5272964001120135</v>
      </c>
      <c r="Q113" s="1">
        <f t="shared" si="30"/>
        <v>4.1140139758058529</v>
      </c>
      <c r="R113" s="1">
        <f t="shared" si="30"/>
        <v>3.9763432465588102</v>
      </c>
      <c r="S113" s="1">
        <f t="shared" si="30"/>
        <v>3.8771115758805288</v>
      </c>
      <c r="T113" s="1">
        <f t="shared" si="30"/>
        <v>4.6224921538954673</v>
      </c>
      <c r="U113" s="1">
        <f t="shared" si="30"/>
        <v>5.603071945177363</v>
      </c>
      <c r="X113" s="1">
        <f t="shared" si="33"/>
        <v>0.68713738860419604</v>
      </c>
      <c r="Y113" s="1">
        <f t="shared" si="31"/>
        <v>0.71828612065113051</v>
      </c>
      <c r="Z113" s="1">
        <f t="shared" si="31"/>
        <v>0.72075435858561476</v>
      </c>
      <c r="AA113" s="1">
        <f t="shared" si="31"/>
        <v>0.82337416785428985</v>
      </c>
      <c r="AB113" s="1">
        <f t="shared" si="31"/>
        <v>0.74164056914675391</v>
      </c>
      <c r="AC113" s="1">
        <f t="shared" si="31"/>
        <v>0.73932822262828168</v>
      </c>
      <c r="AD113" s="1">
        <f t="shared" si="31"/>
        <v>0.65141304204132033</v>
      </c>
      <c r="AE113" s="1">
        <f t="shared" si="31"/>
        <v>0.64981587498165394</v>
      </c>
      <c r="AF113" s="1">
        <f t="shared" si="31"/>
        <v>0.65000067424736552</v>
      </c>
      <c r="AG113" s="1">
        <f t="shared" si="31"/>
        <v>0.63104435842161233</v>
      </c>
      <c r="AH113" s="1">
        <f t="shared" si="31"/>
        <v>0.55271457547725877</v>
      </c>
    </row>
    <row r="114" spans="1:34" x14ac:dyDescent="0.2">
      <c r="A114">
        <v>6115000</v>
      </c>
      <c r="B114">
        <v>505000</v>
      </c>
      <c r="C114">
        <v>902.23795892968496</v>
      </c>
      <c r="E114">
        <f t="shared" si="20"/>
        <v>133.99247466928878</v>
      </c>
      <c r="F114">
        <f t="shared" si="21"/>
        <v>0</v>
      </c>
      <c r="G114">
        <f t="shared" si="22"/>
        <v>5.5697946526570209E-5</v>
      </c>
      <c r="H114">
        <f t="shared" si="23"/>
        <v>0.22153367354012968</v>
      </c>
      <c r="K114" s="1">
        <f t="shared" si="32"/>
        <v>5.746016958556333</v>
      </c>
      <c r="L114" s="1">
        <f t="shared" ref="L114:U123" si="34">L$2+L$3*$C114</f>
        <v>5.6081399056627408</v>
      </c>
      <c r="M114" s="1">
        <f t="shared" si="34"/>
        <v>5.2325863945239703</v>
      </c>
      <c r="N114" s="1">
        <f t="shared" si="34"/>
        <v>5.7215480087118991</v>
      </c>
      <c r="O114" s="1">
        <f t="shared" si="34"/>
        <v>4.9808105037959027</v>
      </c>
      <c r="P114" s="1">
        <f t="shared" si="34"/>
        <v>4.634491270192914</v>
      </c>
      <c r="Q114" s="1">
        <f t="shared" si="34"/>
        <v>4.224301638332304</v>
      </c>
      <c r="R114" s="1">
        <f t="shared" si="34"/>
        <v>4.1198619768512863</v>
      </c>
      <c r="S114" s="1">
        <f t="shared" si="34"/>
        <v>4.0588624851275803</v>
      </c>
      <c r="T114" s="1">
        <f t="shared" si="34"/>
        <v>4.9137081744866409</v>
      </c>
      <c r="U114" s="1">
        <f t="shared" si="34"/>
        <v>6.0107283111387959</v>
      </c>
      <c r="X114" s="1">
        <f t="shared" si="33"/>
        <v>0.71082884712449257</v>
      </c>
      <c r="Y114" s="1">
        <f t="shared" ref="Y114:AH123" si="35">SQRT(Y$2+2*Y$3*$C114+Y$4*$C114^2+Y$5)</f>
        <v>0.74219971416587793</v>
      </c>
      <c r="Z114" s="1">
        <f t="shared" si="35"/>
        <v>0.7447036330295207</v>
      </c>
      <c r="AA114" s="1">
        <f t="shared" si="35"/>
        <v>0.85027902886442319</v>
      </c>
      <c r="AB114" s="1">
        <f t="shared" si="35"/>
        <v>0.76708349978900514</v>
      </c>
      <c r="AC114" s="1">
        <f t="shared" si="35"/>
        <v>0.76553638065046004</v>
      </c>
      <c r="AD114" s="1">
        <f t="shared" si="35"/>
        <v>0.67631133005494726</v>
      </c>
      <c r="AE114" s="1">
        <f t="shared" si="35"/>
        <v>0.67392384019105123</v>
      </c>
      <c r="AF114" s="1">
        <f t="shared" si="35"/>
        <v>0.67319598224196331</v>
      </c>
      <c r="AG114" s="1">
        <f t="shared" si="35"/>
        <v>0.65430518744557786</v>
      </c>
      <c r="AH114" s="1">
        <f t="shared" si="35"/>
        <v>0.57534720598881894</v>
      </c>
    </row>
    <row r="115" spans="1:34" x14ac:dyDescent="0.2">
      <c r="A115">
        <v>6115000</v>
      </c>
      <c r="B115">
        <v>515000</v>
      </c>
      <c r="C115">
        <v>879.60927815805996</v>
      </c>
      <c r="E115">
        <f t="shared" si="20"/>
        <v>129.2517824557944</v>
      </c>
      <c r="F115">
        <f t="shared" si="21"/>
        <v>0</v>
      </c>
      <c r="G115">
        <f t="shared" si="22"/>
        <v>5.985865001849224E-5</v>
      </c>
      <c r="H115">
        <f t="shared" si="23"/>
        <v>0.23211124990046156</v>
      </c>
      <c r="K115" s="1">
        <f t="shared" si="32"/>
        <v>5.5810312470504151</v>
      </c>
      <c r="L115" s="1">
        <f t="shared" si="34"/>
        <v>5.4580891234660953</v>
      </c>
      <c r="M115" s="1">
        <f t="shared" si="34"/>
        <v>5.108354937087749</v>
      </c>
      <c r="N115" s="1">
        <f t="shared" si="34"/>
        <v>5.5886045091786016</v>
      </c>
      <c r="O115" s="1">
        <f t="shared" si="34"/>
        <v>4.8826246579278223</v>
      </c>
      <c r="P115" s="1">
        <f t="shared" si="34"/>
        <v>4.5607670282389599</v>
      </c>
      <c r="Q115" s="1">
        <f t="shared" si="34"/>
        <v>4.1484503003858171</v>
      </c>
      <c r="R115" s="1">
        <f t="shared" si="34"/>
        <v>4.0211556713254577</v>
      </c>
      <c r="S115" s="1">
        <f t="shared" si="34"/>
        <v>3.9338616525451235</v>
      </c>
      <c r="T115" s="1">
        <f t="shared" si="34"/>
        <v>4.7134217209769886</v>
      </c>
      <c r="U115" s="1">
        <f t="shared" si="34"/>
        <v>5.730358956378363</v>
      </c>
      <c r="X115" s="1">
        <f t="shared" si="33"/>
        <v>0.69417064585166854</v>
      </c>
      <c r="Y115" s="1">
        <f t="shared" si="35"/>
        <v>0.72538274124516278</v>
      </c>
      <c r="Z115" s="1">
        <f t="shared" si="35"/>
        <v>0.72786027953306098</v>
      </c>
      <c r="AA115" s="1">
        <f t="shared" si="35"/>
        <v>0.83135600075220195</v>
      </c>
      <c r="AB115" s="1">
        <f t="shared" si="35"/>
        <v>0.74918920926753174</v>
      </c>
      <c r="AC115" s="1">
        <f t="shared" si="35"/>
        <v>0.74710404434713862</v>
      </c>
      <c r="AD115" s="1">
        <f t="shared" si="35"/>
        <v>0.6588039636271138</v>
      </c>
      <c r="AE115" s="1">
        <f t="shared" si="35"/>
        <v>0.65696748145870032</v>
      </c>
      <c r="AF115" s="1">
        <f t="shared" si="35"/>
        <v>0.65687948554105069</v>
      </c>
      <c r="AG115" s="1">
        <f t="shared" si="35"/>
        <v>0.63794281903936556</v>
      </c>
      <c r="AH115" s="1">
        <f t="shared" si="35"/>
        <v>0.55943228464679517</v>
      </c>
    </row>
    <row r="116" spans="1:34" x14ac:dyDescent="0.2">
      <c r="A116">
        <v>6115000</v>
      </c>
      <c r="B116">
        <v>525000</v>
      </c>
      <c r="C116">
        <v>835.86564716863995</v>
      </c>
      <c r="E116">
        <f t="shared" si="20"/>
        <v>125.13218318242514</v>
      </c>
      <c r="F116">
        <f t="shared" si="21"/>
        <v>0</v>
      </c>
      <c r="G116">
        <f t="shared" si="22"/>
        <v>6.3864858819652069E-5</v>
      </c>
      <c r="H116">
        <f t="shared" si="23"/>
        <v>0.23533032994113443</v>
      </c>
      <c r="K116" s="1">
        <f t="shared" si="32"/>
        <v>5.262096433506553</v>
      </c>
      <c r="L116" s="1">
        <f t="shared" si="34"/>
        <v>5.1680251063752509</v>
      </c>
      <c r="M116" s="1">
        <f t="shared" si="34"/>
        <v>4.8682024029558333</v>
      </c>
      <c r="N116" s="1">
        <f t="shared" si="34"/>
        <v>5.3316106771157594</v>
      </c>
      <c r="O116" s="1">
        <f t="shared" si="34"/>
        <v>4.692821043064729</v>
      </c>
      <c r="P116" s="1">
        <f t="shared" si="34"/>
        <v>4.4182502784754289</v>
      </c>
      <c r="Q116" s="1">
        <f t="shared" si="34"/>
        <v>4.0018216493092806</v>
      </c>
      <c r="R116" s="1">
        <f t="shared" si="34"/>
        <v>3.8303459529496076</v>
      </c>
      <c r="S116" s="1">
        <f t="shared" si="34"/>
        <v>3.6922218349595677</v>
      </c>
      <c r="T116" s="1">
        <f t="shared" si="34"/>
        <v>4.3262468430896321</v>
      </c>
      <c r="U116" s="1">
        <f t="shared" si="34"/>
        <v>5.1883753684194494</v>
      </c>
      <c r="X116" s="1">
        <f t="shared" si="33"/>
        <v>0.66667133641484477</v>
      </c>
      <c r="Y116" s="1">
        <f t="shared" si="35"/>
        <v>0.69764830694699176</v>
      </c>
      <c r="Z116" s="1">
        <f t="shared" si="35"/>
        <v>0.70009824914725882</v>
      </c>
      <c r="AA116" s="1">
        <f t="shared" si="35"/>
        <v>0.80017621316881682</v>
      </c>
      <c r="AB116" s="1">
        <f t="shared" si="35"/>
        <v>0.71970614884082329</v>
      </c>
      <c r="AC116" s="1">
        <f t="shared" si="35"/>
        <v>0.71673853386543063</v>
      </c>
      <c r="AD116" s="1">
        <f t="shared" si="35"/>
        <v>0.62992873543708783</v>
      </c>
      <c r="AE116" s="1">
        <f t="shared" si="35"/>
        <v>0.62905524366051935</v>
      </c>
      <c r="AF116" s="1">
        <f t="shared" si="35"/>
        <v>0.63003996706747767</v>
      </c>
      <c r="AG116" s="1">
        <f t="shared" si="35"/>
        <v>0.61103053306998467</v>
      </c>
      <c r="AH116" s="1">
        <f t="shared" si="35"/>
        <v>0.53320407479556742</v>
      </c>
    </row>
    <row r="117" spans="1:34" x14ac:dyDescent="0.2">
      <c r="A117">
        <v>6115000</v>
      </c>
      <c r="B117">
        <v>535000</v>
      </c>
      <c r="C117">
        <v>806.29107965153003</v>
      </c>
      <c r="E117">
        <f t="shared" si="20"/>
        <v>121.69676769742078</v>
      </c>
      <c r="F117">
        <f t="shared" si="21"/>
        <v>0</v>
      </c>
      <c r="G117">
        <f t="shared" si="22"/>
        <v>6.752147381447956E-5</v>
      </c>
      <c r="H117">
        <f t="shared" si="23"/>
        <v>0.24000110361198318</v>
      </c>
      <c r="K117" s="1">
        <f t="shared" si="32"/>
        <v>5.0464682617393049</v>
      </c>
      <c r="L117" s="1">
        <f t="shared" si="34"/>
        <v>4.9719161491692949</v>
      </c>
      <c r="M117" s="1">
        <f t="shared" si="34"/>
        <v>4.7058380272868998</v>
      </c>
      <c r="N117" s="1">
        <f t="shared" si="34"/>
        <v>5.1578600929527383</v>
      </c>
      <c r="O117" s="1">
        <f t="shared" si="34"/>
        <v>4.564496994607989</v>
      </c>
      <c r="P117" s="1">
        <f t="shared" si="34"/>
        <v>4.3218963375046853</v>
      </c>
      <c r="Q117" s="1">
        <f t="shared" si="34"/>
        <v>3.9026876989919286</v>
      </c>
      <c r="R117" s="1">
        <f t="shared" si="34"/>
        <v>3.7013416894399742</v>
      </c>
      <c r="S117" s="1">
        <f t="shared" si="34"/>
        <v>3.528851923995052</v>
      </c>
      <c r="T117" s="1">
        <f t="shared" si="34"/>
        <v>4.0644823459956916</v>
      </c>
      <c r="U117" s="1">
        <f t="shared" si="34"/>
        <v>4.8219464768824567</v>
      </c>
      <c r="X117" s="1">
        <f t="shared" si="33"/>
        <v>0.65191371057892711</v>
      </c>
      <c r="Y117" s="1">
        <f t="shared" si="35"/>
        <v>0.68277811710276148</v>
      </c>
      <c r="Z117" s="1">
        <f t="shared" si="35"/>
        <v>0.68522759288661284</v>
      </c>
      <c r="AA117" s="1">
        <f t="shared" si="35"/>
        <v>0.78347812624017543</v>
      </c>
      <c r="AB117" s="1">
        <f t="shared" si="35"/>
        <v>0.70393562377397723</v>
      </c>
      <c r="AC117" s="1">
        <f t="shared" si="35"/>
        <v>0.7005123790411657</v>
      </c>
      <c r="AD117" s="1">
        <f t="shared" si="35"/>
        <v>0.61449621676628252</v>
      </c>
      <c r="AE117" s="1">
        <f t="shared" si="35"/>
        <v>0.6141774481937573</v>
      </c>
      <c r="AF117" s="1">
        <f t="shared" si="35"/>
        <v>0.61573847373437729</v>
      </c>
      <c r="AG117" s="1">
        <f t="shared" si="35"/>
        <v>0.59670443737793</v>
      </c>
      <c r="AH117" s="1">
        <f t="shared" si="35"/>
        <v>0.51923207248778058</v>
      </c>
    </row>
    <row r="118" spans="1:34" x14ac:dyDescent="0.2">
      <c r="A118">
        <v>6115000</v>
      </c>
      <c r="B118">
        <v>545000</v>
      </c>
      <c r="C118">
        <v>721.22669570629</v>
      </c>
      <c r="E118">
        <f t="shared" si="20"/>
        <v>119.00480355010885</v>
      </c>
      <c r="F118">
        <f t="shared" si="21"/>
        <v>0</v>
      </c>
      <c r="G118">
        <f t="shared" si="22"/>
        <v>7.0610781226846157E-5</v>
      </c>
      <c r="H118">
        <f t="shared" si="23"/>
        <v>0.22450306806067699</v>
      </c>
      <c r="K118" s="1">
        <f t="shared" si="32"/>
        <v>4.4262638383945596</v>
      </c>
      <c r="L118" s="1">
        <f t="shared" si="34"/>
        <v>4.4078542192284091</v>
      </c>
      <c r="M118" s="1">
        <f t="shared" si="34"/>
        <v>4.2388345594275316</v>
      </c>
      <c r="N118" s="1">
        <f t="shared" si="34"/>
        <v>4.6581068372744534</v>
      </c>
      <c r="O118" s="1">
        <f t="shared" si="34"/>
        <v>4.1954026326695928</v>
      </c>
      <c r="P118" s="1">
        <f t="shared" si="34"/>
        <v>4.0447565746110925</v>
      </c>
      <c r="Q118" s="1">
        <f t="shared" si="34"/>
        <v>3.6175518840074838</v>
      </c>
      <c r="R118" s="1">
        <f t="shared" si="34"/>
        <v>3.3302908466708372</v>
      </c>
      <c r="S118" s="1">
        <f t="shared" si="34"/>
        <v>3.058956267081546</v>
      </c>
      <c r="T118" s="1">
        <f t="shared" si="34"/>
        <v>3.3115774836963725</v>
      </c>
      <c r="U118" s="1">
        <f t="shared" si="34"/>
        <v>3.7679987598009328</v>
      </c>
      <c r="X118" s="1">
        <f t="shared" si="33"/>
        <v>0.62872308062368076</v>
      </c>
      <c r="Y118" s="1">
        <f t="shared" si="35"/>
        <v>0.65941585652240398</v>
      </c>
      <c r="Z118" s="1">
        <f t="shared" si="35"/>
        <v>0.66194678369878202</v>
      </c>
      <c r="AA118" s="1">
        <f t="shared" si="35"/>
        <v>0.75731608331198585</v>
      </c>
      <c r="AB118" s="1">
        <f t="shared" si="35"/>
        <v>0.67945322310325462</v>
      </c>
      <c r="AC118" s="1">
        <f t="shared" si="35"/>
        <v>0.67550381615470623</v>
      </c>
      <c r="AD118" s="1">
        <f t="shared" si="35"/>
        <v>0.59088589079086118</v>
      </c>
      <c r="AE118" s="1">
        <f t="shared" si="35"/>
        <v>0.59158420510682674</v>
      </c>
      <c r="AF118" s="1">
        <f t="shared" si="35"/>
        <v>0.5939570102984908</v>
      </c>
      <c r="AG118" s="1">
        <f t="shared" si="35"/>
        <v>0.57504748688050045</v>
      </c>
      <c r="AH118" s="1">
        <f t="shared" si="35"/>
        <v>0.49830974506627385</v>
      </c>
    </row>
    <row r="119" spans="1:34" x14ac:dyDescent="0.2">
      <c r="A119">
        <v>6115000</v>
      </c>
      <c r="B119">
        <v>565000</v>
      </c>
      <c r="C119">
        <v>688.79285936528197</v>
      </c>
      <c r="E119">
        <f t="shared" si="20"/>
        <v>116.04405744371401</v>
      </c>
      <c r="F119">
        <f t="shared" si="21"/>
        <v>0</v>
      </c>
      <c r="G119">
        <f t="shared" si="22"/>
        <v>7.4259870796611259E-5</v>
      </c>
      <c r="H119">
        <f t="shared" si="23"/>
        <v>0.22548740882323748</v>
      </c>
      <c r="K119" s="1">
        <f t="shared" si="32"/>
        <v>4.18978873763227</v>
      </c>
      <c r="L119" s="1">
        <f t="shared" si="34"/>
        <v>4.1927854504511846</v>
      </c>
      <c r="M119" s="1">
        <f t="shared" si="34"/>
        <v>4.0607727979153978</v>
      </c>
      <c r="N119" s="1">
        <f t="shared" si="34"/>
        <v>4.4675580487710311</v>
      </c>
      <c r="O119" s="1">
        <f t="shared" si="34"/>
        <v>4.0546722167859581</v>
      </c>
      <c r="P119" s="1">
        <f t="shared" si="34"/>
        <v>3.9390871358120885</v>
      </c>
      <c r="Q119" s="1">
        <f t="shared" si="34"/>
        <v>3.5088336645924247</v>
      </c>
      <c r="R119" s="1">
        <f t="shared" si="34"/>
        <v>3.1888144525513602</v>
      </c>
      <c r="S119" s="1">
        <f t="shared" si="34"/>
        <v>2.8797917551338177</v>
      </c>
      <c r="T119" s="1">
        <f t="shared" si="34"/>
        <v>3.0245055982421105</v>
      </c>
      <c r="U119" s="1">
        <f t="shared" si="34"/>
        <v>3.3661435275358427</v>
      </c>
      <c r="X119" s="1">
        <f t="shared" si="33"/>
        <v>0.62788184112593637</v>
      </c>
      <c r="Y119" s="1">
        <f t="shared" si="35"/>
        <v>0.65855342325071509</v>
      </c>
      <c r="Z119" s="1">
        <f t="shared" si="35"/>
        <v>0.66114626781137553</v>
      </c>
      <c r="AA119" s="1">
        <f t="shared" si="35"/>
        <v>0.75639191158047159</v>
      </c>
      <c r="AB119" s="1">
        <f t="shared" si="35"/>
        <v>0.67878097990585784</v>
      </c>
      <c r="AC119" s="1">
        <f t="shared" si="35"/>
        <v>0.67497055985170684</v>
      </c>
      <c r="AD119" s="1">
        <f t="shared" si="35"/>
        <v>0.590558827719317</v>
      </c>
      <c r="AE119" s="1">
        <f t="shared" si="35"/>
        <v>0.5913793404435076</v>
      </c>
      <c r="AF119" s="1">
        <f t="shared" si="35"/>
        <v>0.59368992717167479</v>
      </c>
      <c r="AG119" s="1">
        <f t="shared" si="35"/>
        <v>0.5749217274552183</v>
      </c>
      <c r="AH119" s="1">
        <f t="shared" si="35"/>
        <v>0.49840144124398894</v>
      </c>
    </row>
    <row r="120" spans="1:34" x14ac:dyDescent="0.2">
      <c r="A120">
        <v>6115000</v>
      </c>
      <c r="B120">
        <v>575000</v>
      </c>
      <c r="C120">
        <v>694.29320161792805</v>
      </c>
      <c r="E120">
        <f t="shared" si="20"/>
        <v>115.837227470274</v>
      </c>
      <c r="F120">
        <f t="shared" si="21"/>
        <v>0</v>
      </c>
      <c r="G120">
        <f t="shared" si="22"/>
        <v>7.4525292880846158E-5</v>
      </c>
      <c r="H120">
        <f t="shared" si="23"/>
        <v>0.22810041463248057</v>
      </c>
      <c r="K120" s="1">
        <f t="shared" si="32"/>
        <v>4.2298917329963128</v>
      </c>
      <c r="L120" s="1">
        <f t="shared" si="34"/>
        <v>4.2292582199284805</v>
      </c>
      <c r="M120" s="1">
        <f t="shared" si="34"/>
        <v>4.0909696768824251</v>
      </c>
      <c r="N120" s="1">
        <f t="shared" si="34"/>
        <v>4.4998725595053273</v>
      </c>
      <c r="O120" s="1">
        <f t="shared" si="34"/>
        <v>4.0785382018201899</v>
      </c>
      <c r="P120" s="1">
        <f t="shared" si="34"/>
        <v>3.95700725087121</v>
      </c>
      <c r="Q120" s="1">
        <f t="shared" si="34"/>
        <v>3.5272708118232945</v>
      </c>
      <c r="R120" s="1">
        <f t="shared" si="34"/>
        <v>3.2128069454574022</v>
      </c>
      <c r="S120" s="1">
        <f t="shared" si="34"/>
        <v>2.9101756457374348</v>
      </c>
      <c r="T120" s="1">
        <f t="shared" si="34"/>
        <v>3.0731891275202807</v>
      </c>
      <c r="U120" s="1">
        <f t="shared" si="34"/>
        <v>3.4342927680461282</v>
      </c>
      <c r="X120" s="1">
        <f t="shared" si="33"/>
        <v>0.62770676187433472</v>
      </c>
      <c r="Y120" s="1">
        <f t="shared" si="35"/>
        <v>0.65838043287965942</v>
      </c>
      <c r="Z120" s="1">
        <f t="shared" si="35"/>
        <v>0.66096166000238188</v>
      </c>
      <c r="AA120" s="1">
        <f t="shared" si="35"/>
        <v>0.75618970445285283</v>
      </c>
      <c r="AB120" s="1">
        <f t="shared" si="35"/>
        <v>0.67855136748991818</v>
      </c>
      <c r="AC120" s="1">
        <f t="shared" si="35"/>
        <v>0.67470387986406977</v>
      </c>
      <c r="AD120" s="1">
        <f t="shared" si="35"/>
        <v>0.59026981672871137</v>
      </c>
      <c r="AE120" s="1">
        <f t="shared" si="35"/>
        <v>0.59108059124040713</v>
      </c>
      <c r="AF120" s="1">
        <f t="shared" si="35"/>
        <v>0.59341664314704101</v>
      </c>
      <c r="AG120" s="1">
        <f t="shared" si="35"/>
        <v>0.57462075448390537</v>
      </c>
      <c r="AH120" s="1">
        <f t="shared" si="35"/>
        <v>0.4980656546866355</v>
      </c>
    </row>
    <row r="121" spans="1:34" x14ac:dyDescent="0.2">
      <c r="A121">
        <v>6115000</v>
      </c>
      <c r="B121">
        <v>585000</v>
      </c>
      <c r="C121">
        <v>749.90120721842595</v>
      </c>
      <c r="E121">
        <f t="shared" si="20"/>
        <v>116.49164462741523</v>
      </c>
      <c r="F121">
        <f t="shared" si="21"/>
        <v>0</v>
      </c>
      <c r="G121">
        <f t="shared" si="22"/>
        <v>7.3690320713619596E-5</v>
      </c>
      <c r="H121">
        <f t="shared" si="23"/>
        <v>0.24360935948797585</v>
      </c>
      <c r="K121" s="1">
        <f t="shared" si="32"/>
        <v>4.6353297018295434</v>
      </c>
      <c r="L121" s="1">
        <f t="shared" si="34"/>
        <v>4.5979949050653826</v>
      </c>
      <c r="M121" s="1">
        <f t="shared" si="34"/>
        <v>4.3962576276291587</v>
      </c>
      <c r="N121" s="1">
        <f t="shared" si="34"/>
        <v>4.8265695924082523</v>
      </c>
      <c r="O121" s="1">
        <f t="shared" si="34"/>
        <v>4.3198213381207502</v>
      </c>
      <c r="P121" s="1">
        <f t="shared" si="34"/>
        <v>4.1381781331176315</v>
      </c>
      <c r="Q121" s="1">
        <f t="shared" si="34"/>
        <v>3.713668846596164</v>
      </c>
      <c r="R121" s="1">
        <f t="shared" si="34"/>
        <v>3.4553690658867744</v>
      </c>
      <c r="S121" s="1">
        <f t="shared" si="34"/>
        <v>3.2173542686745855</v>
      </c>
      <c r="T121" s="1">
        <f t="shared" si="34"/>
        <v>3.5653755850902877</v>
      </c>
      <c r="U121" s="1">
        <f t="shared" si="34"/>
        <v>4.1232759574362978</v>
      </c>
      <c r="X121" s="1">
        <f t="shared" si="33"/>
        <v>0.63320443640150226</v>
      </c>
      <c r="Y121" s="1">
        <f t="shared" si="35"/>
        <v>0.66393435549430002</v>
      </c>
      <c r="Z121" s="1">
        <f t="shared" si="35"/>
        <v>0.66642432279065444</v>
      </c>
      <c r="AA121" s="1">
        <f t="shared" si="35"/>
        <v>0.76235699385044231</v>
      </c>
      <c r="AB121" s="1">
        <f t="shared" si="35"/>
        <v>0.68409192129627039</v>
      </c>
      <c r="AC121" s="1">
        <f t="shared" si="35"/>
        <v>0.68017932343823062</v>
      </c>
      <c r="AD121" s="1">
        <f t="shared" si="35"/>
        <v>0.59523057672684243</v>
      </c>
      <c r="AE121" s="1">
        <f t="shared" si="35"/>
        <v>0.59569339778455466</v>
      </c>
      <c r="AF121" s="1">
        <f t="shared" si="35"/>
        <v>0.59794553601990186</v>
      </c>
      <c r="AG121" s="1">
        <f t="shared" si="35"/>
        <v>0.57895582859698602</v>
      </c>
      <c r="AH121" s="1">
        <f t="shared" si="35"/>
        <v>0.50200214302509594</v>
      </c>
    </row>
    <row r="122" spans="1:34" x14ac:dyDescent="0.2">
      <c r="A122">
        <v>6115000</v>
      </c>
      <c r="B122">
        <v>595000</v>
      </c>
      <c r="C122">
        <v>733.96839763534797</v>
      </c>
      <c r="E122">
        <f t="shared" si="20"/>
        <v>117.99297974032184</v>
      </c>
      <c r="F122">
        <f t="shared" si="21"/>
        <v>0</v>
      </c>
      <c r="G122">
        <f t="shared" si="22"/>
        <v>7.1826989232370362E-5</v>
      </c>
      <c r="H122">
        <f t="shared" si="23"/>
        <v>0.2324044791507078</v>
      </c>
      <c r="K122" s="1">
        <f t="shared" si="32"/>
        <v>4.5191635871593219</v>
      </c>
      <c r="L122" s="1">
        <f t="shared" si="34"/>
        <v>4.4923444447199925</v>
      </c>
      <c r="M122" s="1">
        <f t="shared" si="34"/>
        <v>4.3087865030180605</v>
      </c>
      <c r="N122" s="1">
        <f t="shared" si="34"/>
        <v>4.7329643361076688</v>
      </c>
      <c r="O122" s="1">
        <f t="shared" si="34"/>
        <v>4.2506888773397753</v>
      </c>
      <c r="P122" s="1">
        <f t="shared" si="34"/>
        <v>4.0862690394959635</v>
      </c>
      <c r="Q122" s="1">
        <f t="shared" si="34"/>
        <v>3.6602620688736867</v>
      </c>
      <c r="R122" s="1">
        <f t="shared" si="34"/>
        <v>3.3858701504853879</v>
      </c>
      <c r="S122" s="1">
        <f t="shared" si="34"/>
        <v>3.129341428537662</v>
      </c>
      <c r="T122" s="1">
        <f t="shared" si="34"/>
        <v>3.4243542874704644</v>
      </c>
      <c r="U122" s="1">
        <f t="shared" si="34"/>
        <v>3.9258684467019611</v>
      </c>
      <c r="X122" s="1">
        <f t="shared" si="33"/>
        <v>0.63028461857869911</v>
      </c>
      <c r="Y122" s="1">
        <f t="shared" si="35"/>
        <v>0.66099166209569438</v>
      </c>
      <c r="Z122" s="1">
        <f t="shared" si="35"/>
        <v>0.66350274333944781</v>
      </c>
      <c r="AA122" s="1">
        <f t="shared" si="35"/>
        <v>0.75907010171383738</v>
      </c>
      <c r="AB122" s="1">
        <f t="shared" si="35"/>
        <v>0.68104918142189119</v>
      </c>
      <c r="AC122" s="1">
        <f t="shared" si="35"/>
        <v>0.6770977501040466</v>
      </c>
      <c r="AD122" s="1">
        <f t="shared" si="35"/>
        <v>0.59235004067949382</v>
      </c>
      <c r="AE122" s="1">
        <f t="shared" si="35"/>
        <v>0.59295814429884186</v>
      </c>
      <c r="AF122" s="1">
        <f t="shared" si="35"/>
        <v>0.595297474856188</v>
      </c>
      <c r="AG122" s="1">
        <f t="shared" si="35"/>
        <v>0.57634714795471365</v>
      </c>
      <c r="AH122" s="1">
        <f t="shared" si="35"/>
        <v>0.49951633445500315</v>
      </c>
    </row>
    <row r="123" spans="1:34" x14ac:dyDescent="0.2">
      <c r="A123">
        <v>6115000</v>
      </c>
      <c r="B123">
        <v>605000</v>
      </c>
      <c r="C123">
        <v>732.40011823273699</v>
      </c>
      <c r="E123">
        <f t="shared" si="20"/>
        <v>120.30953107713454</v>
      </c>
      <c r="F123">
        <f t="shared" si="21"/>
        <v>0</v>
      </c>
      <c r="G123">
        <f t="shared" si="22"/>
        <v>6.9087572263669582E-5</v>
      </c>
      <c r="H123">
        <f t="shared" si="23"/>
        <v>0.22306313832553229</v>
      </c>
      <c r="K123" s="1">
        <f t="shared" si="32"/>
        <v>4.5077292620348848</v>
      </c>
      <c r="L123" s="1">
        <f t="shared" si="34"/>
        <v>4.4819451840012787</v>
      </c>
      <c r="M123" s="1">
        <f t="shared" si="34"/>
        <v>4.3001766490977262</v>
      </c>
      <c r="N123" s="1">
        <f t="shared" si="34"/>
        <v>4.7237506946173298</v>
      </c>
      <c r="O123" s="1">
        <f t="shared" si="34"/>
        <v>4.2438841130118456</v>
      </c>
      <c r="P123" s="1">
        <f t="shared" si="34"/>
        <v>4.0811595852022569</v>
      </c>
      <c r="Q123" s="1">
        <f t="shared" si="34"/>
        <v>3.6550051963161341</v>
      </c>
      <c r="R123" s="1">
        <f t="shared" si="34"/>
        <v>3.379029315731199</v>
      </c>
      <c r="S123" s="1">
        <f t="shared" si="34"/>
        <v>3.1206782531176391</v>
      </c>
      <c r="T123" s="1">
        <f t="shared" si="34"/>
        <v>3.4104734464779547</v>
      </c>
      <c r="U123" s="1">
        <f t="shared" si="34"/>
        <v>3.9064374649036102</v>
      </c>
      <c r="X123" s="1">
        <f t="shared" si="33"/>
        <v>0.63005516801481098</v>
      </c>
      <c r="Y123" s="1">
        <f t="shared" si="35"/>
        <v>0.66076026754892081</v>
      </c>
      <c r="Z123" s="1">
        <f t="shared" si="35"/>
        <v>0.66327365090496959</v>
      </c>
      <c r="AA123" s="1">
        <f t="shared" si="35"/>
        <v>0.75881210388589038</v>
      </c>
      <c r="AB123" s="1">
        <f t="shared" si="35"/>
        <v>0.68081242494835326</v>
      </c>
      <c r="AC123" s="1">
        <f t="shared" si="35"/>
        <v>0.6768596477416019</v>
      </c>
      <c r="AD123" s="1">
        <f t="shared" si="35"/>
        <v>0.59212939477282767</v>
      </c>
      <c r="AE123" s="1">
        <f t="shared" si="35"/>
        <v>0.59274986229001503</v>
      </c>
      <c r="AF123" s="1">
        <f t="shared" si="35"/>
        <v>0.59509506381058175</v>
      </c>
      <c r="AG123" s="1">
        <f t="shared" si="35"/>
        <v>0.57614930919493912</v>
      </c>
      <c r="AH123" s="1">
        <f t="shared" si="35"/>
        <v>0.49933018800987983</v>
      </c>
    </row>
    <row r="124" spans="1:34" x14ac:dyDescent="0.2">
      <c r="A124">
        <v>6115000</v>
      </c>
      <c r="B124">
        <v>615000</v>
      </c>
      <c r="C124">
        <v>680.37869943995497</v>
      </c>
      <c r="E124">
        <f t="shared" si="20"/>
        <v>123.39539403073357</v>
      </c>
      <c r="F124">
        <f t="shared" si="21"/>
        <v>0</v>
      </c>
      <c r="G124">
        <f t="shared" si="22"/>
        <v>6.5675305513252728E-5</v>
      </c>
      <c r="H124">
        <f t="shared" si="23"/>
        <v>0.1969846027544884</v>
      </c>
      <c r="K124" s="1">
        <f t="shared" si="32"/>
        <v>4.1284410976167116</v>
      </c>
      <c r="L124" s="1">
        <f t="shared" ref="L124:U133" si="36">L$2+L$3*$C124</f>
        <v>4.1369911559863413</v>
      </c>
      <c r="M124" s="1">
        <f t="shared" si="36"/>
        <v>4.014579059925353</v>
      </c>
      <c r="N124" s="1">
        <f t="shared" si="36"/>
        <v>4.4181248592097351</v>
      </c>
      <c r="O124" s="1">
        <f t="shared" si="36"/>
        <v>4.0181631768699644</v>
      </c>
      <c r="P124" s="1">
        <f t="shared" si="36"/>
        <v>3.9116738027753737</v>
      </c>
      <c r="Q124" s="1">
        <f t="shared" si="36"/>
        <v>3.4806294005227292</v>
      </c>
      <c r="R124" s="1">
        <f t="shared" si="36"/>
        <v>3.1521118869570839</v>
      </c>
      <c r="S124" s="1">
        <f t="shared" si="36"/>
        <v>2.8333119357063112</v>
      </c>
      <c r="T124" s="1">
        <f t="shared" si="36"/>
        <v>2.9500318687430411</v>
      </c>
      <c r="U124" s="1">
        <f t="shared" si="36"/>
        <v>3.2618920860610414</v>
      </c>
      <c r="X124" s="1">
        <f t="shared" si="33"/>
        <v>0.62840058753994854</v>
      </c>
      <c r="Y124" s="1">
        <f t="shared" ref="Y124:AH133" si="37">SQRT(Y$2+2*Y$3*$C124+Y$4*$C124^2+Y$5)</f>
        <v>0.65907017946358659</v>
      </c>
      <c r="Z124" s="1">
        <f t="shared" si="37"/>
        <v>0.66168164682403663</v>
      </c>
      <c r="AA124" s="1">
        <f t="shared" si="37"/>
        <v>0.75698468739042091</v>
      </c>
      <c r="AB124" s="1">
        <f t="shared" si="37"/>
        <v>0.67940346116929795</v>
      </c>
      <c r="AC124" s="1">
        <f t="shared" si="37"/>
        <v>0.67566029680120121</v>
      </c>
      <c r="AD124" s="1">
        <f t="shared" si="37"/>
        <v>0.59127260189787234</v>
      </c>
      <c r="AE124" s="1">
        <f t="shared" si="37"/>
        <v>0.5920993048640576</v>
      </c>
      <c r="AF124" s="1">
        <f t="shared" si="37"/>
        <v>0.59435924313171751</v>
      </c>
      <c r="AG124" s="1">
        <f t="shared" si="37"/>
        <v>0.57563623268184028</v>
      </c>
      <c r="AH124" s="1">
        <f t="shared" si="37"/>
        <v>0.49916734659039269</v>
      </c>
    </row>
    <row r="125" spans="1:34" x14ac:dyDescent="0.2">
      <c r="A125">
        <v>6115000</v>
      </c>
      <c r="B125">
        <v>625000</v>
      </c>
      <c r="C125">
        <v>605.54677037959402</v>
      </c>
      <c r="E125">
        <f t="shared" si="20"/>
        <v>127.19458820248603</v>
      </c>
      <c r="F125">
        <f t="shared" si="21"/>
        <v>0</v>
      </c>
      <c r="G125">
        <f t="shared" si="22"/>
        <v>6.1810567755093163E-5</v>
      </c>
      <c r="H125">
        <f t="shared" si="23"/>
        <v>0.16500226106491911</v>
      </c>
      <c r="K125" s="1">
        <f t="shared" si="32"/>
        <v>3.5828415028376197</v>
      </c>
      <c r="L125" s="1">
        <f t="shared" si="36"/>
        <v>3.6407806343870881</v>
      </c>
      <c r="M125" s="1">
        <f t="shared" si="36"/>
        <v>3.6037517693839711</v>
      </c>
      <c r="N125" s="1">
        <f t="shared" si="36"/>
        <v>3.9784872759801151</v>
      </c>
      <c r="O125" s="1">
        <f t="shared" si="36"/>
        <v>3.6934674366770581</v>
      </c>
      <c r="P125" s="1">
        <f t="shared" si="36"/>
        <v>3.6678713778967174</v>
      </c>
      <c r="Q125" s="1">
        <f t="shared" si="36"/>
        <v>3.2297927743123989</v>
      </c>
      <c r="R125" s="1">
        <f t="shared" si="36"/>
        <v>2.8256950123957894</v>
      </c>
      <c r="S125" s="1">
        <f t="shared" si="36"/>
        <v>2.4199403595768776</v>
      </c>
      <c r="T125" s="1">
        <f t="shared" si="36"/>
        <v>2.2876944646297863</v>
      </c>
      <c r="U125" s="1">
        <f t="shared" si="36"/>
        <v>2.3347244850031696</v>
      </c>
      <c r="X125" s="1">
        <f t="shared" si="33"/>
        <v>0.64611558363815158</v>
      </c>
      <c r="Y125" s="1">
        <f t="shared" si="37"/>
        <v>0.67684156123525607</v>
      </c>
      <c r="Z125" s="1">
        <f t="shared" si="37"/>
        <v>0.6796597877443481</v>
      </c>
      <c r="AA125" s="1">
        <f t="shared" si="37"/>
        <v>0.7770723247354121</v>
      </c>
      <c r="AB125" s="1">
        <f t="shared" si="37"/>
        <v>0.69908845592897451</v>
      </c>
      <c r="AC125" s="1">
        <f t="shared" si="37"/>
        <v>0.69647152859395611</v>
      </c>
      <c r="AD125" s="1">
        <f t="shared" si="37"/>
        <v>0.61172842777042757</v>
      </c>
      <c r="AE125" s="1">
        <f t="shared" si="37"/>
        <v>0.61216199025414186</v>
      </c>
      <c r="AF125" s="1">
        <f t="shared" si="37"/>
        <v>0.61338301847977383</v>
      </c>
      <c r="AG125" s="1">
        <f t="shared" si="37"/>
        <v>0.59518752457278423</v>
      </c>
      <c r="AH125" s="1">
        <f t="shared" si="37"/>
        <v>0.5190196349969719</v>
      </c>
    </row>
    <row r="126" spans="1:34" x14ac:dyDescent="0.2">
      <c r="A126">
        <v>6115000</v>
      </c>
      <c r="B126">
        <v>635000</v>
      </c>
      <c r="C126">
        <v>588.92755444928798</v>
      </c>
      <c r="E126">
        <f t="shared" si="20"/>
        <v>131.64536933747422</v>
      </c>
      <c r="F126">
        <f t="shared" si="21"/>
        <v>0</v>
      </c>
      <c r="G126">
        <f t="shared" si="22"/>
        <v>5.770172882667842E-5</v>
      </c>
      <c r="H126">
        <f t="shared" si="23"/>
        <v>0.14980633193862589</v>
      </c>
      <c r="K126" s="1">
        <f t="shared" si="32"/>
        <v>3.4616707994897586</v>
      </c>
      <c r="L126" s="1">
        <f t="shared" si="36"/>
        <v>3.5305786135532284</v>
      </c>
      <c r="M126" s="1">
        <f t="shared" si="36"/>
        <v>3.5125122739265913</v>
      </c>
      <c r="N126" s="1">
        <f t="shared" si="36"/>
        <v>3.8808493823895671</v>
      </c>
      <c r="O126" s="1">
        <f t="shared" si="36"/>
        <v>3.6213566587554604</v>
      </c>
      <c r="P126" s="1">
        <f t="shared" si="36"/>
        <v>3.6137259723957804</v>
      </c>
      <c r="Q126" s="1">
        <f t="shared" si="36"/>
        <v>3.1740851625140132</v>
      </c>
      <c r="R126" s="1">
        <f t="shared" si="36"/>
        <v>2.7532019925077944</v>
      </c>
      <c r="S126" s="1">
        <f t="shared" si="36"/>
        <v>2.3281358107778671</v>
      </c>
      <c r="T126" s="1">
        <f t="shared" si="36"/>
        <v>2.1405977844306472</v>
      </c>
      <c r="U126" s="1">
        <f t="shared" si="36"/>
        <v>2.1288123996266783</v>
      </c>
      <c r="X126" s="1">
        <f t="shared" si="33"/>
        <v>0.65312641181444742</v>
      </c>
      <c r="Y126" s="1">
        <f t="shared" si="37"/>
        <v>0.68388735559838654</v>
      </c>
      <c r="Z126" s="1">
        <f t="shared" si="37"/>
        <v>0.68676035293045168</v>
      </c>
      <c r="AA126" s="1">
        <f t="shared" si="37"/>
        <v>0.78502031919262649</v>
      </c>
      <c r="AB126" s="1">
        <f t="shared" si="37"/>
        <v>0.70677941179172155</v>
      </c>
      <c r="AC126" s="1">
        <f t="shared" si="37"/>
        <v>0.70452823811992915</v>
      </c>
      <c r="AD126" s="1">
        <f t="shared" si="37"/>
        <v>0.61955659486413517</v>
      </c>
      <c r="AE126" s="1">
        <f t="shared" si="37"/>
        <v>0.61980151632448688</v>
      </c>
      <c r="AF126" s="1">
        <f t="shared" si="37"/>
        <v>0.62066217116379319</v>
      </c>
      <c r="AG126" s="1">
        <f t="shared" si="37"/>
        <v>0.60260530189174821</v>
      </c>
      <c r="AH126" s="1">
        <f t="shared" si="37"/>
        <v>0.526444921686404</v>
      </c>
    </row>
    <row r="127" spans="1:34" x14ac:dyDescent="0.2">
      <c r="A127">
        <v>6115000</v>
      </c>
      <c r="B127">
        <v>655000</v>
      </c>
      <c r="C127">
        <v>580.36793092719904</v>
      </c>
      <c r="E127">
        <f t="shared" si="20"/>
        <v>142.24831551902469</v>
      </c>
      <c r="F127">
        <f t="shared" si="21"/>
        <v>0</v>
      </c>
      <c r="G127">
        <f t="shared" si="22"/>
        <v>4.9420340748082072E-5</v>
      </c>
      <c r="H127">
        <f t="shared" si="23"/>
        <v>0.12644120115321986</v>
      </c>
      <c r="K127" s="1">
        <f t="shared" si="32"/>
        <v>3.3992625843902076</v>
      </c>
      <c r="L127" s="1">
        <f t="shared" si="36"/>
        <v>3.4738197499782566</v>
      </c>
      <c r="M127" s="1">
        <f t="shared" si="36"/>
        <v>3.465519940790323</v>
      </c>
      <c r="N127" s="1">
        <f t="shared" si="36"/>
        <v>3.8305615941972944</v>
      </c>
      <c r="O127" s="1">
        <f t="shared" si="36"/>
        <v>3.5842164522931164</v>
      </c>
      <c r="P127" s="1">
        <f t="shared" si="36"/>
        <v>3.5858387189608143</v>
      </c>
      <c r="Q127" s="1">
        <f t="shared" si="36"/>
        <v>3.1453933044679712</v>
      </c>
      <c r="R127" s="1">
        <f t="shared" si="36"/>
        <v>2.7158649147044422</v>
      </c>
      <c r="S127" s="1">
        <f t="shared" si="36"/>
        <v>2.2808524504418477</v>
      </c>
      <c r="T127" s="1">
        <f t="shared" si="36"/>
        <v>2.0648365566366387</v>
      </c>
      <c r="U127" s="1">
        <f t="shared" si="36"/>
        <v>2.0227586641879958</v>
      </c>
      <c r="X127" s="1">
        <f t="shared" si="33"/>
        <v>0.6571500100344021</v>
      </c>
      <c r="Y127" s="1">
        <f t="shared" si="37"/>
        <v>0.68793293223393848</v>
      </c>
      <c r="Z127" s="1">
        <f t="shared" si="37"/>
        <v>0.69083522717254175</v>
      </c>
      <c r="AA127" s="1">
        <f t="shared" si="37"/>
        <v>0.78958313728763097</v>
      </c>
      <c r="AB127" s="1">
        <f t="shared" si="37"/>
        <v>0.71118542437778554</v>
      </c>
      <c r="AC127" s="1">
        <f t="shared" si="37"/>
        <v>0.70913671085746088</v>
      </c>
      <c r="AD127" s="1">
        <f t="shared" si="37"/>
        <v>0.6240244793387445</v>
      </c>
      <c r="AE127" s="1">
        <f t="shared" si="37"/>
        <v>0.62415946069798534</v>
      </c>
      <c r="AF127" s="1">
        <f t="shared" si="37"/>
        <v>0.62481860860679606</v>
      </c>
      <c r="AG127" s="1">
        <f t="shared" si="37"/>
        <v>0.60683466638899974</v>
      </c>
      <c r="AH127" s="1">
        <f t="shared" si="37"/>
        <v>0.53066628732853716</v>
      </c>
    </row>
    <row r="128" spans="1:34" x14ac:dyDescent="0.2">
      <c r="A128">
        <v>6115000</v>
      </c>
      <c r="B128">
        <v>665000</v>
      </c>
      <c r="C128">
        <v>612.06990354698803</v>
      </c>
      <c r="E128">
        <f t="shared" si="20"/>
        <v>148.2788699309514</v>
      </c>
      <c r="F128">
        <f t="shared" si="21"/>
        <v>0</v>
      </c>
      <c r="G128">
        <f t="shared" si="22"/>
        <v>4.5482200145550784E-5</v>
      </c>
      <c r="H128">
        <f t="shared" si="23"/>
        <v>0.12272186894198678</v>
      </c>
      <c r="K128" s="1">
        <f t="shared" si="32"/>
        <v>3.630401666761089</v>
      </c>
      <c r="L128" s="1">
        <f t="shared" si="36"/>
        <v>3.6840355304200774</v>
      </c>
      <c r="M128" s="1">
        <f t="shared" si="36"/>
        <v>3.6395637704729644</v>
      </c>
      <c r="N128" s="1">
        <f t="shared" si="36"/>
        <v>4.0168106833385542</v>
      </c>
      <c r="O128" s="1">
        <f t="shared" si="36"/>
        <v>3.7217713114903814</v>
      </c>
      <c r="P128" s="1">
        <f t="shared" si="36"/>
        <v>3.689123745756087</v>
      </c>
      <c r="Q128" s="1">
        <f t="shared" si="36"/>
        <v>3.2516583166895039</v>
      </c>
      <c r="R128" s="1">
        <f t="shared" si="36"/>
        <v>2.854148919271962</v>
      </c>
      <c r="S128" s="1">
        <f t="shared" si="36"/>
        <v>2.4559741471935621</v>
      </c>
      <c r="T128" s="1">
        <f t="shared" si="36"/>
        <v>2.3454307162943904</v>
      </c>
      <c r="U128" s="1">
        <f t="shared" si="36"/>
        <v>2.4155461049471816</v>
      </c>
      <c r="X128" s="1">
        <f t="shared" si="33"/>
        <v>0.64365891299408473</v>
      </c>
      <c r="Y128" s="1">
        <f t="shared" si="37"/>
        <v>0.67437375612511641</v>
      </c>
      <c r="Z128" s="1">
        <f t="shared" si="37"/>
        <v>0.67717128331034726</v>
      </c>
      <c r="AA128" s="1">
        <f t="shared" si="37"/>
        <v>0.77428784467383804</v>
      </c>
      <c r="AB128" s="1">
        <f t="shared" si="37"/>
        <v>0.6963878886742082</v>
      </c>
      <c r="AC128" s="1">
        <f t="shared" si="37"/>
        <v>0.69363782398513074</v>
      </c>
      <c r="AD128" s="1">
        <f t="shared" si="37"/>
        <v>0.60896876998608618</v>
      </c>
      <c r="AE128" s="1">
        <f t="shared" si="37"/>
        <v>0.60946701978792095</v>
      </c>
      <c r="AF128" s="1">
        <f t="shared" si="37"/>
        <v>0.61081775545431372</v>
      </c>
      <c r="AG128" s="1">
        <f t="shared" si="37"/>
        <v>0.5925692755656371</v>
      </c>
      <c r="AH128" s="1">
        <f t="shared" si="37"/>
        <v>0.51639091797272119</v>
      </c>
    </row>
    <row r="129" spans="1:34" x14ac:dyDescent="0.2">
      <c r="A129">
        <v>6115000</v>
      </c>
      <c r="B129">
        <v>675000</v>
      </c>
      <c r="C129">
        <v>607.63780958307802</v>
      </c>
      <c r="E129">
        <f t="shared" si="20"/>
        <v>154.72124375146421</v>
      </c>
      <c r="F129">
        <f t="shared" si="21"/>
        <v>0</v>
      </c>
      <c r="G129">
        <f t="shared" si="22"/>
        <v>4.1773426895425254E-5</v>
      </c>
      <c r="H129">
        <f t="shared" si="23"/>
        <v>0.11189852560607129</v>
      </c>
      <c r="K129" s="1">
        <f t="shared" si="32"/>
        <v>3.5980872696702217</v>
      </c>
      <c r="L129" s="1">
        <f t="shared" si="36"/>
        <v>3.6546463153453903</v>
      </c>
      <c r="M129" s="1">
        <f t="shared" si="36"/>
        <v>3.6152315746110983</v>
      </c>
      <c r="N129" s="1">
        <f t="shared" si="36"/>
        <v>3.9907721313005835</v>
      </c>
      <c r="O129" s="1">
        <f t="shared" si="36"/>
        <v>3.7025404557809756</v>
      </c>
      <c r="P129" s="1">
        <f t="shared" si="36"/>
        <v>3.6746839836216685</v>
      </c>
      <c r="Q129" s="1">
        <f t="shared" si="36"/>
        <v>3.2368019377224773</v>
      </c>
      <c r="R129" s="1">
        <f t="shared" si="36"/>
        <v>2.8348161254013866</v>
      </c>
      <c r="S129" s="1">
        <f t="shared" si="36"/>
        <v>2.431491260136923</v>
      </c>
      <c r="T129" s="1">
        <f t="shared" si="36"/>
        <v>2.3062022526198236</v>
      </c>
      <c r="U129" s="1">
        <f t="shared" si="36"/>
        <v>2.3606324607343367</v>
      </c>
      <c r="X129" s="1">
        <f t="shared" si="33"/>
        <v>0.6453097531252765</v>
      </c>
      <c r="Y129" s="1">
        <f t="shared" si="37"/>
        <v>0.67603200926427076</v>
      </c>
      <c r="Z129" s="1">
        <f t="shared" si="37"/>
        <v>0.67884355009351161</v>
      </c>
      <c r="AA129" s="1">
        <f t="shared" si="37"/>
        <v>0.77615894008042097</v>
      </c>
      <c r="AB129" s="1">
        <f t="shared" si="37"/>
        <v>0.69820300734229568</v>
      </c>
      <c r="AC129" s="1">
        <f t="shared" si="37"/>
        <v>0.69554274209979294</v>
      </c>
      <c r="AD129" s="1">
        <f t="shared" si="37"/>
        <v>0.61082432513351315</v>
      </c>
      <c r="AE129" s="1">
        <f t="shared" si="37"/>
        <v>0.61127921200213386</v>
      </c>
      <c r="AF129" s="1">
        <f t="shared" si="37"/>
        <v>0.61254256112428895</v>
      </c>
      <c r="AG129" s="1">
        <f t="shared" si="37"/>
        <v>0.59432998194886355</v>
      </c>
      <c r="AH129" s="1">
        <f t="shared" si="37"/>
        <v>0.51815916966996023</v>
      </c>
    </row>
    <row r="130" spans="1:34" x14ac:dyDescent="0.2">
      <c r="A130">
        <v>6115000</v>
      </c>
      <c r="B130">
        <v>685000</v>
      </c>
      <c r="C130">
        <v>614.79280024891398</v>
      </c>
      <c r="E130">
        <f t="shared" si="20"/>
        <v>161.52616898818593</v>
      </c>
      <c r="F130">
        <f t="shared" si="21"/>
        <v>0</v>
      </c>
      <c r="G130">
        <f t="shared" si="22"/>
        <v>3.8327828488490405E-5</v>
      </c>
      <c r="H130">
        <f t="shared" si="23"/>
        <v>0.1038777317366012</v>
      </c>
      <c r="K130" s="1">
        <f t="shared" si="32"/>
        <v>3.6502543066148316</v>
      </c>
      <c r="L130" s="1">
        <f t="shared" si="36"/>
        <v>3.7020910584505486</v>
      </c>
      <c r="M130" s="1">
        <f t="shared" si="36"/>
        <v>3.654512473366538</v>
      </c>
      <c r="N130" s="1">
        <f t="shared" si="36"/>
        <v>4.0328077014623691</v>
      </c>
      <c r="O130" s="1">
        <f t="shared" si="36"/>
        <v>3.7335859602800374</v>
      </c>
      <c r="P130" s="1">
        <f t="shared" si="36"/>
        <v>3.6979949432109622</v>
      </c>
      <c r="Q130" s="1">
        <f t="shared" si="36"/>
        <v>3.2607854664343598</v>
      </c>
      <c r="R130" s="1">
        <f t="shared" si="36"/>
        <v>2.8660261946857628</v>
      </c>
      <c r="S130" s="1">
        <f t="shared" si="36"/>
        <v>2.4710154285750008</v>
      </c>
      <c r="T130" s="1">
        <f t="shared" si="36"/>
        <v>2.3695310750031373</v>
      </c>
      <c r="U130" s="1">
        <f t="shared" si="36"/>
        <v>2.4492827950840441</v>
      </c>
      <c r="X130" s="1">
        <f t="shared" si="33"/>
        <v>0.64268343582318599</v>
      </c>
      <c r="Y130" s="1">
        <f t="shared" si="37"/>
        <v>0.67339403782682106</v>
      </c>
      <c r="Z130" s="1">
        <f t="shared" si="37"/>
        <v>0.67618306286444418</v>
      </c>
      <c r="AA130" s="1">
        <f t="shared" si="37"/>
        <v>0.77318226333653828</v>
      </c>
      <c r="AB130" s="1">
        <f t="shared" si="37"/>
        <v>0.6953145222947249</v>
      </c>
      <c r="AC130" s="1">
        <f t="shared" si="37"/>
        <v>0.69251069546656729</v>
      </c>
      <c r="AD130" s="1">
        <f t="shared" si="37"/>
        <v>0.60786999037168132</v>
      </c>
      <c r="AE130" s="1">
        <f t="shared" si="37"/>
        <v>0.60839362972902722</v>
      </c>
      <c r="AF130" s="1">
        <f t="shared" si="37"/>
        <v>0.60979647024622929</v>
      </c>
      <c r="AG130" s="1">
        <f t="shared" si="37"/>
        <v>0.59152615817503396</v>
      </c>
      <c r="AH130" s="1">
        <f t="shared" si="37"/>
        <v>0.51534228484934186</v>
      </c>
    </row>
    <row r="131" spans="1:34" x14ac:dyDescent="0.2">
      <c r="A131">
        <v>6115000</v>
      </c>
      <c r="B131">
        <v>695000</v>
      </c>
      <c r="C131">
        <v>633.68033914126204</v>
      </c>
      <c r="E131">
        <f t="shared" si="20"/>
        <v>168.64976509915454</v>
      </c>
      <c r="F131">
        <f t="shared" si="21"/>
        <v>0</v>
      </c>
      <c r="G131">
        <f t="shared" si="22"/>
        <v>3.5158352715051479E-5</v>
      </c>
      <c r="H131">
        <f t="shared" si="23"/>
        <v>9.8215090682042011E-2</v>
      </c>
      <c r="K131" s="1">
        <f t="shared" si="32"/>
        <v>3.7879633526789407</v>
      </c>
      <c r="L131" s="1">
        <f t="shared" si="36"/>
        <v>3.8273343288457085</v>
      </c>
      <c r="M131" s="1">
        <f t="shared" si="36"/>
        <v>3.7582050618855289</v>
      </c>
      <c r="N131" s="1">
        <f t="shared" si="36"/>
        <v>4.1437719924549139</v>
      </c>
      <c r="O131" s="1">
        <f t="shared" si="36"/>
        <v>3.8155389915339359</v>
      </c>
      <c r="P131" s="1">
        <f t="shared" si="36"/>
        <v>3.7595305449222316</v>
      </c>
      <c r="Q131" s="1">
        <f t="shared" si="36"/>
        <v>3.3240964968015101</v>
      </c>
      <c r="R131" s="1">
        <f t="shared" si="36"/>
        <v>2.9484136393341851</v>
      </c>
      <c r="S131" s="1">
        <f t="shared" si="36"/>
        <v>2.5753501934163316</v>
      </c>
      <c r="T131" s="1">
        <f t="shared" si="36"/>
        <v>2.5367046817393097</v>
      </c>
      <c r="U131" s="1">
        <f t="shared" si="36"/>
        <v>2.6832994019602365</v>
      </c>
      <c r="X131" s="1">
        <f t="shared" si="33"/>
        <v>0.6367398394470235</v>
      </c>
      <c r="Y131" s="1">
        <f t="shared" si="37"/>
        <v>0.66742719198691858</v>
      </c>
      <c r="Z131" s="1">
        <f t="shared" si="37"/>
        <v>0.67015957201812792</v>
      </c>
      <c r="AA131" s="1">
        <f t="shared" si="37"/>
        <v>0.76644615759953583</v>
      </c>
      <c r="AB131" s="1">
        <f t="shared" si="37"/>
        <v>0.68875665180905499</v>
      </c>
      <c r="AC131" s="1">
        <f t="shared" si="37"/>
        <v>0.685610519366466</v>
      </c>
      <c r="AD131" s="1">
        <f t="shared" si="37"/>
        <v>0.60112586985994876</v>
      </c>
      <c r="AE131" s="1">
        <f t="shared" si="37"/>
        <v>0.60179864174904252</v>
      </c>
      <c r="AF131" s="1">
        <f t="shared" si="37"/>
        <v>0.60352854443322168</v>
      </c>
      <c r="AG131" s="1">
        <f t="shared" si="37"/>
        <v>0.58511223440648652</v>
      </c>
      <c r="AH131" s="1">
        <f t="shared" si="37"/>
        <v>0.50887339521723629</v>
      </c>
    </row>
    <row r="132" spans="1:34" x14ac:dyDescent="0.2">
      <c r="A132">
        <v>6115000</v>
      </c>
      <c r="B132">
        <v>705000</v>
      </c>
      <c r="C132">
        <v>618.365749844437</v>
      </c>
      <c r="E132">
        <f t="shared" si="20"/>
        <v>176.05335346990697</v>
      </c>
      <c r="F132">
        <f t="shared" si="21"/>
        <v>0</v>
      </c>
      <c r="G132">
        <f t="shared" si="22"/>
        <v>3.2263493870997049E-5</v>
      </c>
      <c r="H132">
        <f t="shared" si="23"/>
        <v>8.7950091054842083E-2</v>
      </c>
      <c r="K132" s="1">
        <f t="shared" si="32"/>
        <v>3.6763046821157896</v>
      </c>
      <c r="L132" s="1">
        <f t="shared" si="36"/>
        <v>3.7257832872184613</v>
      </c>
      <c r="M132" s="1">
        <f t="shared" si="36"/>
        <v>3.6741279666459592</v>
      </c>
      <c r="N132" s="1">
        <f t="shared" si="36"/>
        <v>4.0537987803360673</v>
      </c>
      <c r="O132" s="1">
        <f t="shared" si="36"/>
        <v>3.7490889885750125</v>
      </c>
      <c r="P132" s="1">
        <f t="shared" si="36"/>
        <v>3.7096356129931758</v>
      </c>
      <c r="Q132" s="1">
        <f t="shared" si="36"/>
        <v>3.2727619934785528</v>
      </c>
      <c r="R132" s="1">
        <f t="shared" si="36"/>
        <v>2.8816114008214342</v>
      </c>
      <c r="S132" s="1">
        <f t="shared" si="36"/>
        <v>2.4907524021406702</v>
      </c>
      <c r="T132" s="1">
        <f t="shared" si="36"/>
        <v>2.4011552518731119</v>
      </c>
      <c r="U132" s="1">
        <f t="shared" si="36"/>
        <v>2.4935516405725746</v>
      </c>
      <c r="X132" s="1">
        <f t="shared" si="33"/>
        <v>0.64144841604776193</v>
      </c>
      <c r="Y132" s="1">
        <f t="shared" si="37"/>
        <v>0.67215380536437042</v>
      </c>
      <c r="Z132" s="1">
        <f t="shared" si="37"/>
        <v>0.67493179972718442</v>
      </c>
      <c r="AA132" s="1">
        <f t="shared" si="37"/>
        <v>0.77178255851383593</v>
      </c>
      <c r="AB132" s="1">
        <f t="shared" si="37"/>
        <v>0.69395458591674608</v>
      </c>
      <c r="AC132" s="1">
        <f t="shared" si="37"/>
        <v>0.69108186410859473</v>
      </c>
      <c r="AD132" s="1">
        <f t="shared" si="37"/>
        <v>0.60647609383635281</v>
      </c>
      <c r="AE132" s="1">
        <f t="shared" si="37"/>
        <v>0.60703158651629507</v>
      </c>
      <c r="AF132" s="1">
        <f t="shared" si="37"/>
        <v>0.60850094341827365</v>
      </c>
      <c r="AG132" s="1">
        <f t="shared" si="37"/>
        <v>0.59020225914524871</v>
      </c>
      <c r="AH132" s="1">
        <f t="shared" si="37"/>
        <v>0.51401017161499907</v>
      </c>
    </row>
    <row r="133" spans="1:34" x14ac:dyDescent="0.2">
      <c r="A133">
        <v>6115000</v>
      </c>
      <c r="B133">
        <v>865000</v>
      </c>
      <c r="C133">
        <v>622.49327940261696</v>
      </c>
      <c r="E133">
        <f t="shared" si="20"/>
        <v>314.68622986714877</v>
      </c>
      <c r="F133">
        <f t="shared" si="21"/>
        <v>0</v>
      </c>
      <c r="G133">
        <f t="shared" si="22"/>
        <v>1.0098212868708892E-5</v>
      </c>
      <c r="H133">
        <f t="shared" si="23"/>
        <v>2.77114122287602E-2</v>
      </c>
      <c r="K133" s="1">
        <f t="shared" si="32"/>
        <v>3.7063985001244797</v>
      </c>
      <c r="L133" s="1">
        <f t="shared" si="36"/>
        <v>3.7531529357187532</v>
      </c>
      <c r="M133" s="1">
        <f t="shared" si="36"/>
        <v>3.6967881039203672</v>
      </c>
      <c r="N133" s="1">
        <f t="shared" si="36"/>
        <v>4.0780480164903743</v>
      </c>
      <c r="O133" s="1">
        <f t="shared" si="36"/>
        <v>3.7669983393279551</v>
      </c>
      <c r="P133" s="1">
        <f t="shared" si="36"/>
        <v>3.7230831042937265</v>
      </c>
      <c r="Q133" s="1">
        <f t="shared" si="36"/>
        <v>3.2865974725575722</v>
      </c>
      <c r="R133" s="1">
        <f t="shared" si="36"/>
        <v>2.8996156847542154</v>
      </c>
      <c r="S133" s="1">
        <f t="shared" si="36"/>
        <v>2.5135528754200562</v>
      </c>
      <c r="T133" s="1">
        <f t="shared" si="36"/>
        <v>2.4376880159925625</v>
      </c>
      <c r="U133" s="1">
        <f t="shared" si="36"/>
        <v>2.5446917317984239</v>
      </c>
      <c r="X133" s="1">
        <f t="shared" si="33"/>
        <v>0.64008562419896797</v>
      </c>
      <c r="Y133" s="1">
        <f t="shared" si="37"/>
        <v>0.67078547754670415</v>
      </c>
      <c r="Z133" s="1">
        <f t="shared" si="37"/>
        <v>0.67355090935103501</v>
      </c>
      <c r="AA133" s="1">
        <f t="shared" si="37"/>
        <v>0.77023807261054522</v>
      </c>
      <c r="AB133" s="1">
        <f t="shared" si="37"/>
        <v>0.69245251427967236</v>
      </c>
      <c r="AC133" s="1">
        <f t="shared" si="37"/>
        <v>0.68950257230041312</v>
      </c>
      <c r="AD133" s="1">
        <f t="shared" si="37"/>
        <v>0.60493398644249619</v>
      </c>
      <c r="AE133" s="1">
        <f t="shared" si="37"/>
        <v>0.60552418584346346</v>
      </c>
      <c r="AF133" s="1">
        <f t="shared" si="37"/>
        <v>0.60706772438661416</v>
      </c>
      <c r="AG133" s="1">
        <f t="shared" si="37"/>
        <v>0.58873667719995626</v>
      </c>
      <c r="AH133" s="1">
        <f t="shared" si="37"/>
        <v>0.51253377487314233</v>
      </c>
    </row>
    <row r="134" spans="1:34" x14ac:dyDescent="0.2">
      <c r="A134">
        <v>6115000</v>
      </c>
      <c r="B134">
        <v>875000</v>
      </c>
      <c r="C134">
        <v>644.040074673307</v>
      </c>
      <c r="E134">
        <f t="shared" si="20"/>
        <v>324.0053445053029</v>
      </c>
      <c r="F134">
        <f t="shared" si="21"/>
        <v>0</v>
      </c>
      <c r="G134">
        <f t="shared" si="22"/>
        <v>9.5256726303421794E-6</v>
      </c>
      <c r="H134">
        <f t="shared" si="23"/>
        <v>2.7045064042718663E-2</v>
      </c>
      <c r="K134" s="1">
        <f t="shared" si="32"/>
        <v>3.8634961844430808</v>
      </c>
      <c r="L134" s="1">
        <f t="shared" ref="L134:U143" si="38">L$2+L$3*$C134</f>
        <v>3.8960297351586988</v>
      </c>
      <c r="M134" s="1">
        <f t="shared" si="38"/>
        <v>3.8150800099564557</v>
      </c>
      <c r="N134" s="1">
        <f t="shared" si="38"/>
        <v>4.2046354387056786</v>
      </c>
      <c r="O134" s="1">
        <f t="shared" si="38"/>
        <v>3.8604898840074791</v>
      </c>
      <c r="P134" s="1">
        <f t="shared" si="38"/>
        <v>3.7932825632856346</v>
      </c>
      <c r="Q134" s="1">
        <f t="shared" si="38"/>
        <v>3.3588223303049247</v>
      </c>
      <c r="R134" s="1">
        <f t="shared" si="38"/>
        <v>2.9936028057249655</v>
      </c>
      <c r="S134" s="1">
        <f t="shared" si="38"/>
        <v>2.6325773724953478</v>
      </c>
      <c r="T134" s="1">
        <f t="shared" si="38"/>
        <v>2.62839870093344</v>
      </c>
      <c r="U134" s="1">
        <f t="shared" si="38"/>
        <v>2.8116565252022738</v>
      </c>
      <c r="X134" s="1">
        <f t="shared" si="33"/>
        <v>0.6341000875994669</v>
      </c>
      <c r="Y134" s="1">
        <f t="shared" ref="Y134:AH143" si="39">SQRT(Y$2+2*Y$3*$C134+Y$4*$C134^2+Y$5)</f>
        <v>0.66477893362267215</v>
      </c>
      <c r="Z134" s="1">
        <f t="shared" si="39"/>
        <v>0.66748205082417056</v>
      </c>
      <c r="AA134" s="1">
        <f t="shared" si="39"/>
        <v>0.76345398291263555</v>
      </c>
      <c r="AB134" s="1">
        <f t="shared" si="39"/>
        <v>0.68582898666282743</v>
      </c>
      <c r="AC134" s="1">
        <f t="shared" si="39"/>
        <v>0.68251881096034073</v>
      </c>
      <c r="AD134" s="1">
        <f t="shared" si="39"/>
        <v>0.59809038631229539</v>
      </c>
      <c r="AE134" s="1">
        <f t="shared" si="39"/>
        <v>0.59882428041787961</v>
      </c>
      <c r="AF134" s="1">
        <f t="shared" si="39"/>
        <v>0.60070701687964378</v>
      </c>
      <c r="AG134" s="1">
        <f t="shared" si="39"/>
        <v>0.5822153287928743</v>
      </c>
      <c r="AH134" s="1">
        <f t="shared" si="39"/>
        <v>0.50593547187607324</v>
      </c>
    </row>
    <row r="135" spans="1:34" x14ac:dyDescent="0.2">
      <c r="A135">
        <v>6115000</v>
      </c>
      <c r="B135">
        <v>885000</v>
      </c>
      <c r="C135">
        <v>616.83383634101199</v>
      </c>
      <c r="E135">
        <f t="shared" si="20"/>
        <v>333.36392016533523</v>
      </c>
      <c r="F135">
        <f t="shared" si="21"/>
        <v>0</v>
      </c>
      <c r="G135">
        <f t="shared" si="22"/>
        <v>8.99834853838378E-6</v>
      </c>
      <c r="H135">
        <f t="shared" si="23"/>
        <v>2.4468675999869599E-2</v>
      </c>
      <c r="K135" s="1">
        <f t="shared" si="32"/>
        <v>3.6651355007623181</v>
      </c>
      <c r="L135" s="1">
        <f t="shared" si="38"/>
        <v>3.7156251687772501</v>
      </c>
      <c r="M135" s="1">
        <f t="shared" si="38"/>
        <v>3.6657177615121559</v>
      </c>
      <c r="N135" s="1">
        <f t="shared" si="38"/>
        <v>4.0447987885034449</v>
      </c>
      <c r="O135" s="1">
        <f t="shared" si="38"/>
        <v>3.7424420158836513</v>
      </c>
      <c r="P135" s="1">
        <f t="shared" si="38"/>
        <v>3.7046446387990173</v>
      </c>
      <c r="Q135" s="1">
        <f t="shared" si="38"/>
        <v>3.2676270194150723</v>
      </c>
      <c r="R135" s="1">
        <f t="shared" si="38"/>
        <v>2.8749291941194945</v>
      </c>
      <c r="S135" s="1">
        <f t="shared" si="38"/>
        <v>2.4822901119477505</v>
      </c>
      <c r="T135" s="1">
        <f t="shared" si="38"/>
        <v>2.3875962854542969</v>
      </c>
      <c r="U135" s="1">
        <f t="shared" si="38"/>
        <v>2.4745712322651388</v>
      </c>
      <c r="X135" s="1">
        <f t="shared" si="33"/>
        <v>0.64197166519931226</v>
      </c>
      <c r="Y135" s="1">
        <f t="shared" si="39"/>
        <v>0.67267924103386234</v>
      </c>
      <c r="Z135" s="1">
        <f t="shared" si="39"/>
        <v>0.67546194724036046</v>
      </c>
      <c r="AA135" s="1">
        <f t="shared" si="39"/>
        <v>0.77237557681728053</v>
      </c>
      <c r="AB135" s="1">
        <f t="shared" si="39"/>
        <v>0.69453090089324776</v>
      </c>
      <c r="AC135" s="1">
        <f t="shared" si="39"/>
        <v>0.69168748692806636</v>
      </c>
      <c r="AD135" s="1">
        <f t="shared" si="39"/>
        <v>0.60706705177335329</v>
      </c>
      <c r="AE135" s="1">
        <f t="shared" si="39"/>
        <v>0.60760909163098642</v>
      </c>
      <c r="AF135" s="1">
        <f t="shared" si="39"/>
        <v>0.60905018898397589</v>
      </c>
      <c r="AG135" s="1">
        <f t="shared" si="39"/>
        <v>0.59076362999641141</v>
      </c>
      <c r="AH135" s="1">
        <f t="shared" si="39"/>
        <v>0.51457519762281623</v>
      </c>
    </row>
    <row r="136" spans="1:34" x14ac:dyDescent="0.2">
      <c r="A136">
        <v>6115000</v>
      </c>
      <c r="B136">
        <v>895000</v>
      </c>
      <c r="C136">
        <v>633.10303049160302</v>
      </c>
      <c r="E136">
        <f t="shared" ref="E136:E199" si="40">(SQRT(($A136-E$1)^2+($B136-E$2)^2)/1000)</f>
        <v>342.7587245687555</v>
      </c>
      <c r="F136">
        <f t="shared" si="21"/>
        <v>0</v>
      </c>
      <c r="G136">
        <f t="shared" si="22"/>
        <v>8.5118304418077477E-6</v>
      </c>
      <c r="H136">
        <f t="shared" si="23"/>
        <v>2.3756192000619195E-2</v>
      </c>
      <c r="K136" s="1">
        <f t="shared" si="32"/>
        <v>3.7837541953142768</v>
      </c>
      <c r="L136" s="1">
        <f t="shared" si="38"/>
        <v>3.823506195189819</v>
      </c>
      <c r="M136" s="1">
        <f t="shared" si="38"/>
        <v>3.7550356373989007</v>
      </c>
      <c r="N136" s="1">
        <f t="shared" si="38"/>
        <v>4.1403803041381675</v>
      </c>
      <c r="O136" s="1">
        <f t="shared" si="38"/>
        <v>3.8130340493030657</v>
      </c>
      <c r="P136" s="1">
        <f t="shared" si="38"/>
        <v>3.7576496733416427</v>
      </c>
      <c r="Q136" s="1">
        <f t="shared" si="38"/>
        <v>3.3221613582078531</v>
      </c>
      <c r="R136" s="1">
        <f t="shared" si="38"/>
        <v>2.9458954190043727</v>
      </c>
      <c r="S136" s="1">
        <f t="shared" si="38"/>
        <v>2.5721611404356151</v>
      </c>
      <c r="T136" s="1">
        <f t="shared" si="38"/>
        <v>2.5315949228811778</v>
      </c>
      <c r="U136" s="1">
        <f t="shared" si="38"/>
        <v>2.6761465477909612</v>
      </c>
      <c r="X136" s="1">
        <f t="shared" si="33"/>
        <v>0.63689997485710126</v>
      </c>
      <c r="Y136" s="1">
        <f t="shared" si="39"/>
        <v>0.66758788609458164</v>
      </c>
      <c r="Z136" s="1">
        <f t="shared" si="39"/>
        <v>0.67032193539826201</v>
      </c>
      <c r="AA136" s="1">
        <f t="shared" si="39"/>
        <v>0.76662765355807094</v>
      </c>
      <c r="AB136" s="1">
        <f t="shared" si="39"/>
        <v>0.68893386385010302</v>
      </c>
      <c r="AC136" s="1">
        <f t="shared" si="39"/>
        <v>0.68579737825510778</v>
      </c>
      <c r="AD136" s="1">
        <f t="shared" si="39"/>
        <v>0.60130899241744562</v>
      </c>
      <c r="AE136" s="1">
        <f t="shared" si="39"/>
        <v>0.60197792008664541</v>
      </c>
      <c r="AF136" s="1">
        <f t="shared" si="39"/>
        <v>0.60369874050043371</v>
      </c>
      <c r="AG136" s="1">
        <f t="shared" si="39"/>
        <v>0.58528673665129349</v>
      </c>
      <c r="AH136" s="1">
        <f t="shared" si="39"/>
        <v>0.50904997457258405</v>
      </c>
    </row>
    <row r="137" spans="1:34" x14ac:dyDescent="0.2">
      <c r="A137">
        <v>6125000</v>
      </c>
      <c r="B137">
        <v>475000</v>
      </c>
      <c r="C137">
        <v>792.45840074673595</v>
      </c>
      <c r="E137">
        <f t="shared" si="40"/>
        <v>143.81134610315002</v>
      </c>
      <c r="F137">
        <f t="shared" ref="F137:F200" si="41">IF(E137=0,1,0)</f>
        <v>0</v>
      </c>
      <c r="G137">
        <f t="shared" ref="G137:G200" si="42">IF($F$618=0,1/E137^2,F137)</f>
        <v>4.8351917008076473E-5</v>
      </c>
      <c r="H137">
        <f t="shared" ref="H137:H200" si="43">G137/$G$618*C137</f>
        <v>0.16891555380379084</v>
      </c>
      <c r="K137" s="1">
        <f t="shared" si="32"/>
        <v>4.9456141998444512</v>
      </c>
      <c r="L137" s="1">
        <f t="shared" si="38"/>
        <v>4.8801916553516058</v>
      </c>
      <c r="M137" s="1">
        <f t="shared" si="38"/>
        <v>4.6298966200995801</v>
      </c>
      <c r="N137" s="1">
        <f t="shared" si="38"/>
        <v>5.0765931043870731</v>
      </c>
      <c r="O137" s="1">
        <f t="shared" si="38"/>
        <v>4.5044770008400876</v>
      </c>
      <c r="P137" s="1">
        <f t="shared" si="38"/>
        <v>4.2768294696328661</v>
      </c>
      <c r="Q137" s="1">
        <f t="shared" si="38"/>
        <v>3.8563205593030592</v>
      </c>
      <c r="R137" s="1">
        <f t="shared" si="38"/>
        <v>3.6410035440572623</v>
      </c>
      <c r="S137" s="1">
        <f t="shared" si="38"/>
        <v>3.4524402057249692</v>
      </c>
      <c r="T137" s="1">
        <f t="shared" si="38"/>
        <v>3.942049305009359</v>
      </c>
      <c r="U137" s="1">
        <f t="shared" si="38"/>
        <v>4.6505595852520587</v>
      </c>
      <c r="X137" s="1">
        <f t="shared" si="33"/>
        <v>0.6461482620531519</v>
      </c>
      <c r="Y137" s="1">
        <f t="shared" si="39"/>
        <v>0.67697088235463165</v>
      </c>
      <c r="Z137" s="1">
        <f t="shared" si="39"/>
        <v>0.67942527432184086</v>
      </c>
      <c r="AA137" s="1">
        <f t="shared" si="39"/>
        <v>0.77696250847722903</v>
      </c>
      <c r="AB137" s="1">
        <f t="shared" si="39"/>
        <v>0.6977929806667742</v>
      </c>
      <c r="AC137" s="1">
        <f t="shared" si="39"/>
        <v>0.69420129172222234</v>
      </c>
      <c r="AD137" s="1">
        <f t="shared" si="39"/>
        <v>0.60849978090681955</v>
      </c>
      <c r="AE137" s="1">
        <f t="shared" si="39"/>
        <v>0.60840862455096167</v>
      </c>
      <c r="AF137" s="1">
        <f t="shared" si="39"/>
        <v>0.61019146208452468</v>
      </c>
      <c r="AG137" s="1">
        <f t="shared" si="39"/>
        <v>0.5911558975195087</v>
      </c>
      <c r="AH137" s="1">
        <f t="shared" si="39"/>
        <v>0.51382643408337714</v>
      </c>
    </row>
    <row r="138" spans="1:34" x14ac:dyDescent="0.2">
      <c r="A138">
        <v>6125000</v>
      </c>
      <c r="B138">
        <v>485000</v>
      </c>
      <c r="C138">
        <v>818.57366210330304</v>
      </c>
      <c r="E138">
        <f t="shared" si="40"/>
        <v>137.23608588122877</v>
      </c>
      <c r="F138">
        <f t="shared" si="41"/>
        <v>0</v>
      </c>
      <c r="G138">
        <f t="shared" si="42"/>
        <v>5.3096189417590616E-5</v>
      </c>
      <c r="H138">
        <f t="shared" si="43"/>
        <v>0.19160224412901727</v>
      </c>
      <c r="K138" s="1">
        <f t="shared" si="32"/>
        <v>5.136020570395182</v>
      </c>
      <c r="L138" s="1">
        <f t="shared" si="38"/>
        <v>5.053361953407002</v>
      </c>
      <c r="M138" s="1">
        <f t="shared" si="38"/>
        <v>4.7732694049471336</v>
      </c>
      <c r="N138" s="1">
        <f t="shared" si="38"/>
        <v>5.230020264856905</v>
      </c>
      <c r="O138" s="1">
        <f t="shared" si="38"/>
        <v>4.617791119866232</v>
      </c>
      <c r="P138" s="1">
        <f t="shared" si="38"/>
        <v>4.3619129911325611</v>
      </c>
      <c r="Q138" s="1">
        <f t="shared" si="38"/>
        <v>3.9438589153702717</v>
      </c>
      <c r="R138" s="1">
        <f t="shared" si="38"/>
        <v>3.7549183140946081</v>
      </c>
      <c r="S138" s="1">
        <f t="shared" si="38"/>
        <v>3.596700909458646</v>
      </c>
      <c r="T138" s="1">
        <f t="shared" si="38"/>
        <v>4.1731954832763343</v>
      </c>
      <c r="U138" s="1">
        <f t="shared" si="38"/>
        <v>4.9741276734599245</v>
      </c>
      <c r="X138" s="1">
        <f t="shared" si="33"/>
        <v>0.65764799114579486</v>
      </c>
      <c r="Y138" s="1">
        <f t="shared" si="39"/>
        <v>0.68855509028339035</v>
      </c>
      <c r="Z138" s="1">
        <f t="shared" si="39"/>
        <v>0.69100294848425625</v>
      </c>
      <c r="AA138" s="1">
        <f t="shared" si="39"/>
        <v>0.78996315139297579</v>
      </c>
      <c r="AB138" s="1">
        <f t="shared" si="39"/>
        <v>0.71005696030033871</v>
      </c>
      <c r="AC138" s="1">
        <f t="shared" si="39"/>
        <v>0.70680771157183631</v>
      </c>
      <c r="AD138" s="1">
        <f t="shared" si="39"/>
        <v>0.62048225092699305</v>
      </c>
      <c r="AE138" s="1">
        <f t="shared" si="39"/>
        <v>0.61994382214109578</v>
      </c>
      <c r="AF138" s="1">
        <f t="shared" si="39"/>
        <v>0.62128172700273576</v>
      </c>
      <c r="AG138" s="1">
        <f t="shared" si="39"/>
        <v>0.60225470163003891</v>
      </c>
      <c r="AH138" s="1">
        <f t="shared" si="39"/>
        <v>0.52464409382830413</v>
      </c>
    </row>
    <row r="139" spans="1:34" x14ac:dyDescent="0.2">
      <c r="A139">
        <v>6125000</v>
      </c>
      <c r="B139">
        <v>495000</v>
      </c>
      <c r="C139">
        <v>890.28721530802397</v>
      </c>
      <c r="E139">
        <f t="shared" si="40"/>
        <v>131.09455849881795</v>
      </c>
      <c r="F139">
        <f t="shared" si="41"/>
        <v>0</v>
      </c>
      <c r="G139">
        <f t="shared" si="42"/>
        <v>5.8187630112966935E-5</v>
      </c>
      <c r="H139">
        <f t="shared" si="43"/>
        <v>0.22837064412086891</v>
      </c>
      <c r="K139" s="1">
        <f t="shared" si="32"/>
        <v>5.6588840868108026</v>
      </c>
      <c r="L139" s="1">
        <f t="shared" si="38"/>
        <v>5.528894524707507</v>
      </c>
      <c r="M139" s="1">
        <f t="shared" si="38"/>
        <v>5.1669768120410522</v>
      </c>
      <c r="N139" s="1">
        <f t="shared" si="38"/>
        <v>5.6513373899346409</v>
      </c>
      <c r="O139" s="1">
        <f t="shared" si="38"/>
        <v>4.9289562272215157</v>
      </c>
      <c r="P139" s="1">
        <f t="shared" si="38"/>
        <v>4.5955557474735418</v>
      </c>
      <c r="Q139" s="1">
        <f t="shared" si="38"/>
        <v>4.1842427457124964</v>
      </c>
      <c r="R139" s="1">
        <f t="shared" si="38"/>
        <v>4.0677328331736007</v>
      </c>
      <c r="S139" s="1">
        <f t="shared" si="38"/>
        <v>3.9928465773615245</v>
      </c>
      <c r="T139" s="1">
        <f t="shared" si="38"/>
        <v>4.8079321426913193</v>
      </c>
      <c r="U139" s="1">
        <f t="shared" si="38"/>
        <v>5.8626585976664165</v>
      </c>
      <c r="X139" s="1">
        <f t="shared" si="33"/>
        <v>0.70183563509984936</v>
      </c>
      <c r="Y139" s="1">
        <f t="shared" si="39"/>
        <v>0.73311928322492026</v>
      </c>
      <c r="Z139" s="1">
        <f t="shared" si="39"/>
        <v>0.73560827237526605</v>
      </c>
      <c r="AA139" s="1">
        <f t="shared" si="39"/>
        <v>0.84006003029382725</v>
      </c>
      <c r="AB139" s="1">
        <f t="shared" si="39"/>
        <v>0.75742053762697914</v>
      </c>
      <c r="AC139" s="1">
        <f t="shared" si="39"/>
        <v>0.75558310520054828</v>
      </c>
      <c r="AD139" s="1">
        <f t="shared" si="39"/>
        <v>0.66685984239237406</v>
      </c>
      <c r="AE139" s="1">
        <f t="shared" si="39"/>
        <v>0.66476720780921539</v>
      </c>
      <c r="AF139" s="1">
        <f t="shared" si="39"/>
        <v>0.66438363289650049</v>
      </c>
      <c r="AG139" s="1">
        <f t="shared" si="39"/>
        <v>0.64546832096019247</v>
      </c>
      <c r="AH139" s="1">
        <f t="shared" si="39"/>
        <v>0.56675538030930039</v>
      </c>
    </row>
    <row r="140" spans="1:34" x14ac:dyDescent="0.2">
      <c r="A140">
        <v>6125000</v>
      </c>
      <c r="B140">
        <v>505000</v>
      </c>
      <c r="C140">
        <v>881.39575295581903</v>
      </c>
      <c r="E140">
        <f t="shared" si="40"/>
        <v>125.45048133825553</v>
      </c>
      <c r="F140">
        <f t="shared" si="41"/>
        <v>0</v>
      </c>
      <c r="G140">
        <f t="shared" si="42"/>
        <v>6.3541188827130764E-5</v>
      </c>
      <c r="H140">
        <f t="shared" si="43"/>
        <v>0.24689128498340357</v>
      </c>
      <c r="K140" s="1">
        <f t="shared" si="32"/>
        <v>5.5940564348008763</v>
      </c>
      <c r="L140" s="1">
        <f t="shared" si="38"/>
        <v>5.4699352378500361</v>
      </c>
      <c r="M140" s="1">
        <f t="shared" si="38"/>
        <v>5.118162683727447</v>
      </c>
      <c r="N140" s="1">
        <f t="shared" si="38"/>
        <v>5.5991000486154361</v>
      </c>
      <c r="O140" s="1">
        <f t="shared" si="38"/>
        <v>4.8903761720752987</v>
      </c>
      <c r="P140" s="1">
        <f t="shared" si="38"/>
        <v>4.5665873631300586</v>
      </c>
      <c r="Q140" s="1">
        <f t="shared" si="38"/>
        <v>4.1544385639079051</v>
      </c>
      <c r="R140" s="1">
        <f t="shared" si="38"/>
        <v>4.028948274393283</v>
      </c>
      <c r="S140" s="1">
        <f t="shared" si="38"/>
        <v>3.9437301393279447</v>
      </c>
      <c r="T140" s="1">
        <f t="shared" si="38"/>
        <v>4.7292338094119541</v>
      </c>
      <c r="U140" s="1">
        <f t="shared" si="38"/>
        <v>5.7524933791225985</v>
      </c>
      <c r="X140" s="1">
        <f t="shared" si="33"/>
        <v>0.69542815697634308</v>
      </c>
      <c r="Y140" s="1">
        <f t="shared" si="39"/>
        <v>0.72665181349190766</v>
      </c>
      <c r="Z140" s="1">
        <f t="shared" si="39"/>
        <v>0.72913114176833227</v>
      </c>
      <c r="AA140" s="1">
        <f t="shared" si="39"/>
        <v>0.8327836054888178</v>
      </c>
      <c r="AB140" s="1">
        <f t="shared" si="39"/>
        <v>0.75053931973651222</v>
      </c>
      <c r="AC140" s="1">
        <f t="shared" si="39"/>
        <v>0.7484947990566464</v>
      </c>
      <c r="AD140" s="1">
        <f t="shared" si="39"/>
        <v>0.66012556483653251</v>
      </c>
      <c r="AE140" s="1">
        <f t="shared" si="39"/>
        <v>0.65824673597984207</v>
      </c>
      <c r="AF140" s="1">
        <f t="shared" si="39"/>
        <v>0.65811011943018394</v>
      </c>
      <c r="AG140" s="1">
        <f t="shared" si="39"/>
        <v>0.63917697070867774</v>
      </c>
      <c r="AH140" s="1">
        <f t="shared" si="39"/>
        <v>0.56063362596620803</v>
      </c>
    </row>
    <row r="141" spans="1:34" x14ac:dyDescent="0.2">
      <c r="A141">
        <v>6125000</v>
      </c>
      <c r="B141">
        <v>515000</v>
      </c>
      <c r="C141">
        <v>864.32650902302498</v>
      </c>
      <c r="E141">
        <f t="shared" si="40"/>
        <v>120.37384794048914</v>
      </c>
      <c r="F141">
        <f t="shared" si="41"/>
        <v>0</v>
      </c>
      <c r="G141">
        <f t="shared" si="42"/>
        <v>6.9013763726013906E-5</v>
      </c>
      <c r="H141">
        <f t="shared" si="43"/>
        <v>0.26296201337239222</v>
      </c>
      <c r="K141" s="1">
        <f t="shared" si="32"/>
        <v>5.4696045772868747</v>
      </c>
      <c r="L141" s="1">
        <f t="shared" si="38"/>
        <v>5.356749081331678</v>
      </c>
      <c r="M141" s="1">
        <f t="shared" si="38"/>
        <v>5.0244525345364073</v>
      </c>
      <c r="N141" s="1">
        <f t="shared" si="38"/>
        <v>5.4988182405102712</v>
      </c>
      <c r="O141" s="1">
        <f t="shared" si="38"/>
        <v>4.8163127226509053</v>
      </c>
      <c r="P141" s="1">
        <f t="shared" si="38"/>
        <v>4.5109757663970154</v>
      </c>
      <c r="Q141" s="1">
        <f t="shared" si="38"/>
        <v>4.0972224582451799</v>
      </c>
      <c r="R141" s="1">
        <f t="shared" si="38"/>
        <v>3.9544922323584353</v>
      </c>
      <c r="S141" s="1">
        <f t="shared" si="38"/>
        <v>3.8494396358431904</v>
      </c>
      <c r="T141" s="1">
        <f t="shared" si="38"/>
        <v>4.5781539313627935</v>
      </c>
      <c r="U141" s="1">
        <f t="shared" si="38"/>
        <v>5.5410054467952792</v>
      </c>
      <c r="X141" s="1">
        <f t="shared" si="33"/>
        <v>0.68383247471430986</v>
      </c>
      <c r="Y141" s="1">
        <f t="shared" si="39"/>
        <v>0.71495219715043579</v>
      </c>
      <c r="Z141" s="1">
        <f t="shared" si="39"/>
        <v>0.71741651954753427</v>
      </c>
      <c r="AA141" s="1">
        <f t="shared" si="39"/>
        <v>0.81962517445776073</v>
      </c>
      <c r="AB141" s="1">
        <f t="shared" si="39"/>
        <v>0.73809509658714778</v>
      </c>
      <c r="AC141" s="1">
        <f t="shared" si="39"/>
        <v>0.73567616667079683</v>
      </c>
      <c r="AD141" s="1">
        <f t="shared" si="39"/>
        <v>0.64794081362739386</v>
      </c>
      <c r="AE141" s="1">
        <f t="shared" si="39"/>
        <v>0.64645761933784962</v>
      </c>
      <c r="AF141" s="1">
        <f t="shared" si="39"/>
        <v>0.64677106827668129</v>
      </c>
      <c r="AG141" s="1">
        <f t="shared" si="39"/>
        <v>0.62780560768037796</v>
      </c>
      <c r="AH141" s="1">
        <f t="shared" si="39"/>
        <v>0.54955921369462224</v>
      </c>
    </row>
    <row r="142" spans="1:34" x14ac:dyDescent="0.2">
      <c r="A142">
        <v>6125000</v>
      </c>
      <c r="B142">
        <v>525000</v>
      </c>
      <c r="C142">
        <v>827.19238021157696</v>
      </c>
      <c r="E142">
        <f t="shared" si="40"/>
        <v>115.93922230203202</v>
      </c>
      <c r="F142">
        <f t="shared" si="41"/>
        <v>0</v>
      </c>
      <c r="G142">
        <f t="shared" si="42"/>
        <v>7.4394226774463946E-5</v>
      </c>
      <c r="H142">
        <f t="shared" si="43"/>
        <v>0.2712846556356644</v>
      </c>
      <c r="K142" s="1">
        <f t="shared" si="32"/>
        <v>5.1988596441226074</v>
      </c>
      <c r="L142" s="1">
        <f t="shared" si="38"/>
        <v>5.1105126731829662</v>
      </c>
      <c r="M142" s="1">
        <f t="shared" si="38"/>
        <v>4.820586167361558</v>
      </c>
      <c r="N142" s="1">
        <f t="shared" si="38"/>
        <v>5.2806552337430146</v>
      </c>
      <c r="O142" s="1">
        <f t="shared" si="38"/>
        <v>4.6551877377380322</v>
      </c>
      <c r="P142" s="1">
        <f t="shared" si="38"/>
        <v>4.3899927747293175</v>
      </c>
      <c r="Q142" s="1">
        <f t="shared" si="38"/>
        <v>3.9727488584692061</v>
      </c>
      <c r="R142" s="1">
        <f t="shared" si="38"/>
        <v>3.7925131624828992</v>
      </c>
      <c r="S142" s="1">
        <f t="shared" si="38"/>
        <v>3.6443107082887516</v>
      </c>
      <c r="T142" s="1">
        <f t="shared" si="38"/>
        <v>4.2494797572526668</v>
      </c>
      <c r="U142" s="1">
        <f t="shared" si="38"/>
        <v>5.0809135908214378</v>
      </c>
      <c r="X142" s="1">
        <f t="shared" si="33"/>
        <v>0.66200871912398163</v>
      </c>
      <c r="Y142" s="1">
        <f t="shared" si="39"/>
        <v>0.69294915564278592</v>
      </c>
      <c r="Z142" s="1">
        <f t="shared" si="39"/>
        <v>0.69539741734547844</v>
      </c>
      <c r="AA142" s="1">
        <f t="shared" si="39"/>
        <v>0.79489761506742562</v>
      </c>
      <c r="AB142" s="1">
        <f t="shared" si="39"/>
        <v>0.71471795695570639</v>
      </c>
      <c r="AC142" s="1">
        <f t="shared" si="39"/>
        <v>0.7116038863017583</v>
      </c>
      <c r="AD142" s="1">
        <f t="shared" si="39"/>
        <v>0.62504425172786848</v>
      </c>
      <c r="AE142" s="1">
        <f t="shared" si="39"/>
        <v>0.62434243834312864</v>
      </c>
      <c r="AF142" s="1">
        <f t="shared" si="39"/>
        <v>0.62550982657054965</v>
      </c>
      <c r="AG142" s="1">
        <f t="shared" si="39"/>
        <v>0.60649053482221893</v>
      </c>
      <c r="AH142" s="1">
        <f t="shared" si="39"/>
        <v>0.52877566692741151</v>
      </c>
    </row>
    <row r="143" spans="1:34" x14ac:dyDescent="0.2">
      <c r="A143">
        <v>6125000</v>
      </c>
      <c r="B143">
        <v>535000</v>
      </c>
      <c r="C143">
        <v>772.22077784692397</v>
      </c>
      <c r="E143">
        <f t="shared" si="40"/>
        <v>112.22273953170097</v>
      </c>
      <c r="F143">
        <f t="shared" si="41"/>
        <v>0</v>
      </c>
      <c r="G143">
        <f t="shared" si="42"/>
        <v>7.9403247951807441E-5</v>
      </c>
      <c r="H143">
        <f t="shared" si="43"/>
        <v>0.27030820012392098</v>
      </c>
      <c r="K143" s="1">
        <f t="shared" si="32"/>
        <v>4.7980616912819221</v>
      </c>
      <c r="L143" s="1">
        <f t="shared" si="38"/>
        <v>4.7459959779029521</v>
      </c>
      <c r="M143" s="1">
        <f t="shared" si="38"/>
        <v>4.5187920703796127</v>
      </c>
      <c r="N143" s="1">
        <f t="shared" si="38"/>
        <v>4.9576970698506777</v>
      </c>
      <c r="O143" s="1">
        <f t="shared" si="38"/>
        <v>4.4166659550778027</v>
      </c>
      <c r="P143" s="1">
        <f t="shared" si="38"/>
        <v>4.2108952942252786</v>
      </c>
      <c r="Q143" s="1">
        <f t="shared" si="38"/>
        <v>3.7884840473428891</v>
      </c>
      <c r="R143" s="1">
        <f t="shared" si="38"/>
        <v>3.5527270329682827</v>
      </c>
      <c r="S143" s="1">
        <f t="shared" si="38"/>
        <v>3.3406475768264081</v>
      </c>
      <c r="T143" s="1">
        <f t="shared" si="38"/>
        <v>3.7629261047231237</v>
      </c>
      <c r="U143" s="1">
        <f t="shared" si="38"/>
        <v>4.3998154375233876</v>
      </c>
      <c r="X143" s="1">
        <f t="shared" si="33"/>
        <v>0.6390742612122835</v>
      </c>
      <c r="Y143" s="1">
        <f t="shared" si="39"/>
        <v>0.66984657126168146</v>
      </c>
      <c r="Z143" s="1">
        <f t="shared" si="39"/>
        <v>0.67231405434100344</v>
      </c>
      <c r="AA143" s="1">
        <f t="shared" si="39"/>
        <v>0.76897560766128303</v>
      </c>
      <c r="AB143" s="1">
        <f t="shared" si="39"/>
        <v>0.69028192203326177</v>
      </c>
      <c r="AC143" s="1">
        <f t="shared" si="39"/>
        <v>0.68649927146359835</v>
      </c>
      <c r="AD143" s="1">
        <f t="shared" si="39"/>
        <v>0.60119552108512675</v>
      </c>
      <c r="AE143" s="1">
        <f t="shared" si="39"/>
        <v>0.60139664876795895</v>
      </c>
      <c r="AF143" s="1">
        <f t="shared" si="39"/>
        <v>0.60344424195774271</v>
      </c>
      <c r="AG143" s="1">
        <f t="shared" si="39"/>
        <v>0.58442028515370936</v>
      </c>
      <c r="AH143" s="1">
        <f t="shared" si="39"/>
        <v>0.50727973939641791</v>
      </c>
    </row>
    <row r="144" spans="1:34" x14ac:dyDescent="0.2">
      <c r="A144">
        <v>6125000</v>
      </c>
      <c r="B144">
        <v>545000</v>
      </c>
      <c r="C144">
        <v>718.35833540759904</v>
      </c>
      <c r="E144">
        <f t="shared" si="40"/>
        <v>109.29768189673558</v>
      </c>
      <c r="F144">
        <f t="shared" si="41"/>
        <v>0</v>
      </c>
      <c r="G144">
        <f t="shared" si="42"/>
        <v>8.371014570886973E-5</v>
      </c>
      <c r="H144">
        <f t="shared" si="43"/>
        <v>0.2650932709133072</v>
      </c>
      <c r="K144" s="1">
        <f t="shared" si="32"/>
        <v>4.4053506234568038</v>
      </c>
      <c r="L144" s="1">
        <f t="shared" ref="L144:U153" si="44">L$2+L$3*$C144</f>
        <v>4.3888341220877889</v>
      </c>
      <c r="M144" s="1">
        <f t="shared" si="44"/>
        <v>4.2230872613877191</v>
      </c>
      <c r="N144" s="1">
        <f t="shared" si="44"/>
        <v>4.6412552205196436</v>
      </c>
      <c r="O144" s="1">
        <f t="shared" si="44"/>
        <v>4.1829568173335723</v>
      </c>
      <c r="P144" s="1">
        <f t="shared" si="44"/>
        <v>4.0354114567579575</v>
      </c>
      <c r="Q144" s="1">
        <f t="shared" si="44"/>
        <v>3.6079371402862721</v>
      </c>
      <c r="R144" s="1">
        <f t="shared" si="44"/>
        <v>3.3177790590479472</v>
      </c>
      <c r="S144" s="1">
        <f t="shared" si="44"/>
        <v>3.0431114447915775</v>
      </c>
      <c r="T144" s="1">
        <f t="shared" si="44"/>
        <v>3.2861896266926589</v>
      </c>
      <c r="U144" s="1">
        <f t="shared" si="44"/>
        <v>3.7324597757001525</v>
      </c>
      <c r="X144" s="1">
        <f t="shared" si="33"/>
        <v>0.62846699308757781</v>
      </c>
      <c r="Y144" s="1">
        <f t="shared" ref="Y144:AH153" si="45">SQRT(Y$2+2*Y$3*$C144+Y$4*$C144^2+Y$5)</f>
        <v>0.65915702898884043</v>
      </c>
      <c r="Z144" s="1">
        <f t="shared" si="45"/>
        <v>0.66169277976368512</v>
      </c>
      <c r="AA144" s="1">
        <f t="shared" si="45"/>
        <v>0.75702908778355071</v>
      </c>
      <c r="AB144" s="1">
        <f t="shared" si="45"/>
        <v>0.67919723522684461</v>
      </c>
      <c r="AC144" s="1">
        <f t="shared" si="45"/>
        <v>0.67525237058615706</v>
      </c>
      <c r="AD144" s="1">
        <f t="shared" si="45"/>
        <v>0.59065987689261978</v>
      </c>
      <c r="AE144" s="1">
        <f t="shared" si="45"/>
        <v>0.5913752529241536</v>
      </c>
      <c r="AF144" s="1">
        <f t="shared" si="45"/>
        <v>0.59375110274195575</v>
      </c>
      <c r="AG144" s="1">
        <f t="shared" si="45"/>
        <v>0.57485191703292349</v>
      </c>
      <c r="AH144" s="1">
        <f t="shared" si="45"/>
        <v>0.49813453600376517</v>
      </c>
    </row>
    <row r="145" spans="1:34" x14ac:dyDescent="0.2">
      <c r="A145">
        <v>6125000</v>
      </c>
      <c r="B145">
        <v>555000</v>
      </c>
      <c r="C145">
        <v>700.76633167393095</v>
      </c>
      <c r="E145">
        <f t="shared" si="40"/>
        <v>107.22883599107098</v>
      </c>
      <c r="F145">
        <f t="shared" si="41"/>
        <v>0</v>
      </c>
      <c r="G145">
        <f t="shared" si="42"/>
        <v>8.6971471242634126E-5</v>
      </c>
      <c r="H145">
        <f t="shared" si="43"/>
        <v>0.26867639676201538</v>
      </c>
      <c r="K145" s="1">
        <f t="shared" si="32"/>
        <v>4.2770873242346301</v>
      </c>
      <c r="L145" s="1">
        <f t="shared" si="44"/>
        <v>4.2721815453298362</v>
      </c>
      <c r="M145" s="1">
        <f t="shared" si="44"/>
        <v>4.1265071608898811</v>
      </c>
      <c r="N145" s="1">
        <f t="shared" si="44"/>
        <v>4.5379021985843435</v>
      </c>
      <c r="O145" s="1">
        <f t="shared" si="44"/>
        <v>4.1066251131331866</v>
      </c>
      <c r="P145" s="1">
        <f t="shared" si="44"/>
        <v>3.9780967085936672</v>
      </c>
      <c r="Q145" s="1">
        <f t="shared" si="44"/>
        <v>3.5489687437710167</v>
      </c>
      <c r="R145" s="1">
        <f t="shared" si="44"/>
        <v>3.2410427387616871</v>
      </c>
      <c r="S145" s="1">
        <f t="shared" si="44"/>
        <v>2.9459332161667948</v>
      </c>
      <c r="T145" s="1">
        <f t="shared" si="44"/>
        <v>3.1304828016459627</v>
      </c>
      <c r="U145" s="1">
        <f t="shared" si="44"/>
        <v>3.5144948494400046</v>
      </c>
      <c r="X145" s="1">
        <f t="shared" si="33"/>
        <v>0.6276670084903474</v>
      </c>
      <c r="Y145" s="1">
        <f t="shared" si="45"/>
        <v>0.65834392609958015</v>
      </c>
      <c r="Z145" s="1">
        <f t="shared" si="45"/>
        <v>0.66091205534655384</v>
      </c>
      <c r="AA145" s="1">
        <f t="shared" si="45"/>
        <v>0.75613957536515497</v>
      </c>
      <c r="AB145" s="1">
        <f t="shared" si="45"/>
        <v>0.67846093753979875</v>
      </c>
      <c r="AC145" s="1">
        <f t="shared" si="45"/>
        <v>0.67457686078638246</v>
      </c>
      <c r="AD145" s="1">
        <f t="shared" si="45"/>
        <v>0.5901098693069573</v>
      </c>
      <c r="AE145" s="1">
        <f t="shared" si="45"/>
        <v>0.59090341827514647</v>
      </c>
      <c r="AF145" s="1">
        <f t="shared" si="45"/>
        <v>0.59326165495937999</v>
      </c>
      <c r="AG145" s="1">
        <f t="shared" si="45"/>
        <v>0.57443509843616558</v>
      </c>
      <c r="AH145" s="1">
        <f t="shared" si="45"/>
        <v>0.49783789176228527</v>
      </c>
    </row>
    <row r="146" spans="1:34" x14ac:dyDescent="0.2">
      <c r="A146">
        <v>6125000</v>
      </c>
      <c r="B146">
        <v>565000</v>
      </c>
      <c r="C146">
        <v>715.72635345364404</v>
      </c>
      <c r="E146">
        <f t="shared" si="40"/>
        <v>106.06631542577502</v>
      </c>
      <c r="F146">
        <f t="shared" si="41"/>
        <v>0</v>
      </c>
      <c r="G146">
        <f t="shared" si="42"/>
        <v>8.8888388996391556E-5</v>
      </c>
      <c r="H146">
        <f t="shared" si="43"/>
        <v>0.28046037742858915</v>
      </c>
      <c r="K146" s="1">
        <f t="shared" si="32"/>
        <v>4.3861608430305186</v>
      </c>
      <c r="L146" s="1">
        <f t="shared" si="44"/>
        <v>4.3713814497511132</v>
      </c>
      <c r="M146" s="1">
        <f t="shared" si="44"/>
        <v>4.2086376804605061</v>
      </c>
      <c r="N146" s="1">
        <f t="shared" si="44"/>
        <v>4.6257923265401582</v>
      </c>
      <c r="O146" s="1">
        <f t="shared" si="44"/>
        <v>4.1715366476353619</v>
      </c>
      <c r="P146" s="1">
        <f t="shared" si="44"/>
        <v>4.0268364595519728</v>
      </c>
      <c r="Q146" s="1">
        <f t="shared" si="44"/>
        <v>3.599114736776615</v>
      </c>
      <c r="R146" s="1">
        <f t="shared" si="44"/>
        <v>3.3062983537647956</v>
      </c>
      <c r="S146" s="1">
        <f t="shared" si="44"/>
        <v>3.0285723764779298</v>
      </c>
      <c r="T146" s="1">
        <f t="shared" si="44"/>
        <v>3.2628939544182032</v>
      </c>
      <c r="U146" s="1">
        <f t="shared" si="44"/>
        <v>3.6998495192906491</v>
      </c>
      <c r="X146" s="1">
        <f t="shared" si="33"/>
        <v>0.62826295672365173</v>
      </c>
      <c r="Y146" s="1">
        <f t="shared" si="45"/>
        <v>0.65895062810697458</v>
      </c>
      <c r="Z146" s="1">
        <f t="shared" si="45"/>
        <v>0.66149091864185738</v>
      </c>
      <c r="AA146" s="1">
        <f t="shared" si="45"/>
        <v>0.75680071165231744</v>
      </c>
      <c r="AB146" s="1">
        <f t="shared" si="45"/>
        <v>0.67899582869694697</v>
      </c>
      <c r="AC146" s="1">
        <f t="shared" si="45"/>
        <v>0.67505645639749134</v>
      </c>
      <c r="AD146" s="1">
        <f t="shared" si="45"/>
        <v>0.59048607489420191</v>
      </c>
      <c r="AE146" s="1">
        <f t="shared" si="45"/>
        <v>0.59121604768757785</v>
      </c>
      <c r="AF146" s="1">
        <f t="shared" si="45"/>
        <v>0.5935932335884827</v>
      </c>
      <c r="AG146" s="1">
        <f t="shared" si="45"/>
        <v>0.57470390630255885</v>
      </c>
      <c r="AH146" s="1">
        <f t="shared" si="45"/>
        <v>0.49800502041981748</v>
      </c>
    </row>
    <row r="147" spans="1:34" x14ac:dyDescent="0.2">
      <c r="A147">
        <v>6125000</v>
      </c>
      <c r="B147">
        <v>575000</v>
      </c>
      <c r="C147">
        <v>722.872252644686</v>
      </c>
      <c r="E147">
        <f t="shared" si="40"/>
        <v>105.83998898337055</v>
      </c>
      <c r="F147">
        <f t="shared" si="41"/>
        <v>0</v>
      </c>
      <c r="G147">
        <f t="shared" si="42"/>
        <v>8.9268950310126719E-5</v>
      </c>
      <c r="H147">
        <f t="shared" si="43"/>
        <v>0.28447326234245407</v>
      </c>
      <c r="K147" s="1">
        <f t="shared" si="32"/>
        <v>4.4382615940324053</v>
      </c>
      <c r="L147" s="1">
        <f t="shared" si="44"/>
        <v>4.4187659072869128</v>
      </c>
      <c r="M147" s="1">
        <f t="shared" si="44"/>
        <v>4.2478686670193264</v>
      </c>
      <c r="N147" s="1">
        <f t="shared" si="44"/>
        <v>4.6677744842875297</v>
      </c>
      <c r="O147" s="1">
        <f t="shared" si="44"/>
        <v>4.2025427042252925</v>
      </c>
      <c r="P147" s="1">
        <f t="shared" si="44"/>
        <v>4.0501177991163875</v>
      </c>
      <c r="Q147" s="1">
        <f t="shared" si="44"/>
        <v>3.6230677908649875</v>
      </c>
      <c r="R147" s="1">
        <f t="shared" si="44"/>
        <v>3.3374687660361206</v>
      </c>
      <c r="S147" s="1">
        <f t="shared" si="44"/>
        <v>3.0680463236092455</v>
      </c>
      <c r="T147" s="1">
        <f t="shared" si="44"/>
        <v>3.326142308158115</v>
      </c>
      <c r="U147" s="1">
        <f t="shared" si="44"/>
        <v>3.7883872102676586</v>
      </c>
      <c r="X147" s="1">
        <f t="shared" si="33"/>
        <v>0.62888585897281746</v>
      </c>
      <c r="Y147" s="1">
        <f t="shared" si="45"/>
        <v>0.65958028408987035</v>
      </c>
      <c r="Z147" s="1">
        <f t="shared" si="45"/>
        <v>0.66210850262019727</v>
      </c>
      <c r="AA147" s="1">
        <f t="shared" si="45"/>
        <v>0.7574986557353004</v>
      </c>
      <c r="AB147" s="1">
        <f t="shared" si="45"/>
        <v>0.67961724670239965</v>
      </c>
      <c r="AC147" s="1">
        <f t="shared" si="45"/>
        <v>0.67566591296338685</v>
      </c>
      <c r="AD147" s="1">
        <f t="shared" si="45"/>
        <v>0.59103276993483611</v>
      </c>
      <c r="AE147" s="1">
        <f t="shared" si="45"/>
        <v>0.59172075447146244</v>
      </c>
      <c r="AF147" s="1">
        <f t="shared" si="45"/>
        <v>0.59409106598037242</v>
      </c>
      <c r="AG147" s="1">
        <f t="shared" si="45"/>
        <v>0.57517580320113115</v>
      </c>
      <c r="AH147" s="1">
        <f t="shared" si="45"/>
        <v>0.49842628388606769</v>
      </c>
    </row>
    <row r="148" spans="1:34" x14ac:dyDescent="0.2">
      <c r="A148">
        <v>6125000</v>
      </c>
      <c r="B148">
        <v>585000</v>
      </c>
      <c r="C148">
        <v>728.227131300564</v>
      </c>
      <c r="E148">
        <f t="shared" si="40"/>
        <v>106.55582230924784</v>
      </c>
      <c r="F148">
        <f t="shared" si="41"/>
        <v>0</v>
      </c>
      <c r="G148">
        <f t="shared" si="42"/>
        <v>8.8073575997438258E-5</v>
      </c>
      <c r="H148">
        <f t="shared" si="43"/>
        <v>0.28274306129851268</v>
      </c>
      <c r="K148" s="1">
        <f t="shared" si="32"/>
        <v>4.4773040143124119</v>
      </c>
      <c r="L148" s="1">
        <f t="shared" si="44"/>
        <v>4.4542741076540393</v>
      </c>
      <c r="M148" s="1">
        <f t="shared" si="44"/>
        <v>4.2772669508400964</v>
      </c>
      <c r="N148" s="1">
        <f t="shared" si="44"/>
        <v>4.6992343963908132</v>
      </c>
      <c r="O148" s="1">
        <f t="shared" si="44"/>
        <v>4.2257775227131473</v>
      </c>
      <c r="P148" s="1">
        <f t="shared" si="44"/>
        <v>4.0675639937772372</v>
      </c>
      <c r="Q148" s="1">
        <f t="shared" si="44"/>
        <v>3.6410173441194909</v>
      </c>
      <c r="R148" s="1">
        <f t="shared" si="44"/>
        <v>3.3608267467330606</v>
      </c>
      <c r="S148" s="1">
        <f t="shared" si="44"/>
        <v>3.0976266733043158</v>
      </c>
      <c r="T148" s="1">
        <f t="shared" si="44"/>
        <v>3.3735383391412919</v>
      </c>
      <c r="U148" s="1">
        <f t="shared" si="44"/>
        <v>3.8547341568139872</v>
      </c>
      <c r="X148" s="1">
        <f t="shared" si="33"/>
        <v>0.62949549073172406</v>
      </c>
      <c r="Y148" s="1">
        <f t="shared" si="45"/>
        <v>0.66019567687874647</v>
      </c>
      <c r="Z148" s="1">
        <f t="shared" si="45"/>
        <v>0.66271537889034648</v>
      </c>
      <c r="AA148" s="1">
        <f t="shared" si="45"/>
        <v>0.75818310183735504</v>
      </c>
      <c r="AB148" s="1">
        <f t="shared" si="45"/>
        <v>0.68023750223597124</v>
      </c>
      <c r="AC148" s="1">
        <f t="shared" si="45"/>
        <v>0.67628332115910006</v>
      </c>
      <c r="AD148" s="1">
        <f t="shared" si="45"/>
        <v>0.59159748964727543</v>
      </c>
      <c r="AE148" s="1">
        <f t="shared" si="45"/>
        <v>0.59224913957319836</v>
      </c>
      <c r="AF148" s="1">
        <f t="shared" si="45"/>
        <v>0.59460757440432621</v>
      </c>
      <c r="AG148" s="1">
        <f t="shared" si="45"/>
        <v>0.57567460011693905</v>
      </c>
      <c r="AH148" s="1">
        <f t="shared" si="45"/>
        <v>0.49888626219226506</v>
      </c>
    </row>
    <row r="149" spans="1:34" x14ac:dyDescent="0.2">
      <c r="A149">
        <v>6125000</v>
      </c>
      <c r="B149">
        <v>595000</v>
      </c>
      <c r="C149">
        <v>711.50336341008494</v>
      </c>
      <c r="E149">
        <f t="shared" si="40"/>
        <v>108.19511665505055</v>
      </c>
      <c r="F149">
        <f t="shared" si="41"/>
        <v>0</v>
      </c>
      <c r="G149">
        <f t="shared" si="42"/>
        <v>8.5424939718276773E-5</v>
      </c>
      <c r="H149">
        <f t="shared" si="43"/>
        <v>0.26794219383181872</v>
      </c>
      <c r="K149" s="1">
        <f t="shared" si="32"/>
        <v>4.3553710226229292</v>
      </c>
      <c r="L149" s="1">
        <f t="shared" si="44"/>
        <v>4.3433788027722731</v>
      </c>
      <c r="M149" s="1">
        <f t="shared" si="44"/>
        <v>4.1854534651213662</v>
      </c>
      <c r="N149" s="1">
        <f t="shared" si="44"/>
        <v>4.6009822600342485</v>
      </c>
      <c r="O149" s="1">
        <f t="shared" si="44"/>
        <v>4.1532130938363583</v>
      </c>
      <c r="P149" s="1">
        <f t="shared" si="44"/>
        <v>4.0130779579900571</v>
      </c>
      <c r="Q149" s="1">
        <f t="shared" si="44"/>
        <v>3.5849592741506049</v>
      </c>
      <c r="R149" s="1">
        <f t="shared" si="44"/>
        <v>3.2878776711947908</v>
      </c>
      <c r="S149" s="1">
        <f t="shared" si="44"/>
        <v>3.0052445794773095</v>
      </c>
      <c r="T149" s="1">
        <f t="shared" si="44"/>
        <v>3.2255162695426618</v>
      </c>
      <c r="U149" s="1">
        <f t="shared" si="44"/>
        <v>3.6475266726509519</v>
      </c>
      <c r="X149" s="1">
        <f t="shared" si="33"/>
        <v>0.62799753882414866</v>
      </c>
      <c r="Y149" s="1">
        <f t="shared" si="45"/>
        <v>0.65868171342554449</v>
      </c>
      <c r="Z149" s="1">
        <f t="shared" si="45"/>
        <v>0.66122951365702787</v>
      </c>
      <c r="AA149" s="1">
        <f t="shared" si="45"/>
        <v>0.75650428529077585</v>
      </c>
      <c r="AB149" s="1">
        <f t="shared" si="45"/>
        <v>0.67873970522707083</v>
      </c>
      <c r="AC149" s="1">
        <f t="shared" si="45"/>
        <v>0.67481179471144681</v>
      </c>
      <c r="AD149" s="1">
        <f t="shared" si="45"/>
        <v>0.59027444336352608</v>
      </c>
      <c r="AE149" s="1">
        <f t="shared" si="45"/>
        <v>0.59102571084580269</v>
      </c>
      <c r="AF149" s="1">
        <f t="shared" si="45"/>
        <v>0.59340212220136035</v>
      </c>
      <c r="AG149" s="1">
        <f t="shared" si="45"/>
        <v>0.57452935648710135</v>
      </c>
      <c r="AH149" s="1">
        <f t="shared" si="45"/>
        <v>0.49785977050493202</v>
      </c>
    </row>
    <row r="150" spans="1:34" x14ac:dyDescent="0.2">
      <c r="A150">
        <v>6125000</v>
      </c>
      <c r="B150">
        <v>605000</v>
      </c>
      <c r="C150">
        <v>697.40703173615896</v>
      </c>
      <c r="E150">
        <f t="shared" si="40"/>
        <v>110.71686081171195</v>
      </c>
      <c r="F150">
        <f t="shared" si="41"/>
        <v>0</v>
      </c>
      <c r="G150">
        <f t="shared" si="42"/>
        <v>8.157789086861329E-5</v>
      </c>
      <c r="H150">
        <f t="shared" si="43"/>
        <v>0.25080619828915757</v>
      </c>
      <c r="K150" s="1">
        <f t="shared" si="32"/>
        <v>4.2525946683883342</v>
      </c>
      <c r="L150" s="1">
        <f t="shared" si="44"/>
        <v>4.2499060274424698</v>
      </c>
      <c r="M150" s="1">
        <f t="shared" si="44"/>
        <v>4.1080646042315125</v>
      </c>
      <c r="N150" s="1">
        <f t="shared" si="44"/>
        <v>4.5181663114499333</v>
      </c>
      <c r="O150" s="1">
        <f t="shared" si="44"/>
        <v>4.0920491107031935</v>
      </c>
      <c r="P150" s="1">
        <f t="shared" si="44"/>
        <v>3.9671521093964062</v>
      </c>
      <c r="Q150" s="1">
        <f t="shared" si="44"/>
        <v>3.5377083703796046</v>
      </c>
      <c r="R150" s="1">
        <f t="shared" si="44"/>
        <v>3.2263894724331257</v>
      </c>
      <c r="S150" s="1">
        <f t="shared" si="44"/>
        <v>2.9273764433105423</v>
      </c>
      <c r="T150" s="1">
        <f t="shared" si="44"/>
        <v>3.1007496378967421</v>
      </c>
      <c r="U150" s="1">
        <f t="shared" si="44"/>
        <v>3.4728731232110102</v>
      </c>
      <c r="X150" s="1">
        <f t="shared" si="33"/>
        <v>0.62766519135980681</v>
      </c>
      <c r="Y150" s="1">
        <f t="shared" si="45"/>
        <v>0.65834031805876758</v>
      </c>
      <c r="Z150" s="1">
        <f t="shared" si="45"/>
        <v>0.66091516648687842</v>
      </c>
      <c r="AA150" s="1">
        <f t="shared" si="45"/>
        <v>0.7561402338832296</v>
      </c>
      <c r="AB150" s="1">
        <f t="shared" si="45"/>
        <v>0.67848359474973796</v>
      </c>
      <c r="AC150" s="1">
        <f t="shared" si="45"/>
        <v>0.67461755468430984</v>
      </c>
      <c r="AD150" s="1">
        <f t="shared" si="45"/>
        <v>0.59016854625871562</v>
      </c>
      <c r="AE150" s="1">
        <f t="shared" si="45"/>
        <v>0.59097181227718876</v>
      </c>
      <c r="AF150" s="1">
        <f t="shared" si="45"/>
        <v>0.59331958837905052</v>
      </c>
      <c r="AG150" s="1">
        <f t="shared" si="45"/>
        <v>0.57450868625353491</v>
      </c>
      <c r="AH150" s="1">
        <f t="shared" si="45"/>
        <v>0.49793348030743251</v>
      </c>
    </row>
    <row r="151" spans="1:34" x14ac:dyDescent="0.2">
      <c r="A151">
        <v>6125000</v>
      </c>
      <c r="B151">
        <v>615000</v>
      </c>
      <c r="C151">
        <v>649.79952395768896</v>
      </c>
      <c r="E151">
        <f t="shared" si="40"/>
        <v>114.06254103780084</v>
      </c>
      <c r="F151">
        <f t="shared" si="41"/>
        <v>0</v>
      </c>
      <c r="G151">
        <f t="shared" si="42"/>
        <v>7.6862395433580246E-5</v>
      </c>
      <c r="H151">
        <f t="shared" si="43"/>
        <v>0.2201774180445312</v>
      </c>
      <c r="K151" s="1">
        <f t="shared" si="32"/>
        <v>3.90548832917551</v>
      </c>
      <c r="L151" s="1">
        <f t="shared" si="44"/>
        <v>3.9342206433634352</v>
      </c>
      <c r="M151" s="1">
        <f t="shared" si="44"/>
        <v>3.8466993865277126</v>
      </c>
      <c r="N151" s="1">
        <f t="shared" si="44"/>
        <v>4.2384722032514226</v>
      </c>
      <c r="O151" s="1">
        <f t="shared" si="44"/>
        <v>3.8854801344524121</v>
      </c>
      <c r="P151" s="1">
        <f t="shared" si="44"/>
        <v>3.812046849054151</v>
      </c>
      <c r="Q151" s="1">
        <f t="shared" si="44"/>
        <v>3.3781280043061734</v>
      </c>
      <c r="R151" s="1">
        <f t="shared" si="44"/>
        <v>3.0187255235034396</v>
      </c>
      <c r="S151" s="1">
        <f t="shared" si="44"/>
        <v>2.6643925703422742</v>
      </c>
      <c r="T151" s="1">
        <f t="shared" si="44"/>
        <v>2.6793755865495044</v>
      </c>
      <c r="U151" s="1">
        <f t="shared" si="44"/>
        <v>2.883016101835767</v>
      </c>
      <c r="X151" s="1">
        <f t="shared" si="33"/>
        <v>0.63282540550578059</v>
      </c>
      <c r="Y151" s="1">
        <f t="shared" si="45"/>
        <v>0.66350072050282627</v>
      </c>
      <c r="Z151" s="1">
        <f t="shared" si="45"/>
        <v>0.66618814849047858</v>
      </c>
      <c r="AA151" s="1">
        <f t="shared" si="45"/>
        <v>0.76200876557250941</v>
      </c>
      <c r="AB151" s="1">
        <f t="shared" si="45"/>
        <v>0.6844095543492974</v>
      </c>
      <c r="AC151" s="1">
        <f t="shared" si="45"/>
        <v>0.68101574918305829</v>
      </c>
      <c r="AD151" s="1">
        <f t="shared" si="45"/>
        <v>0.59660982937845219</v>
      </c>
      <c r="AE151" s="1">
        <f t="shared" si="45"/>
        <v>0.59737117678204799</v>
      </c>
      <c r="AF151" s="1">
        <f t="shared" si="45"/>
        <v>0.59933041943637677</v>
      </c>
      <c r="AG151" s="1">
        <f t="shared" si="45"/>
        <v>0.5807984757051734</v>
      </c>
      <c r="AH151" s="1">
        <f t="shared" si="45"/>
        <v>0.5044929739110271</v>
      </c>
    </row>
    <row r="152" spans="1:34" x14ac:dyDescent="0.2">
      <c r="A152">
        <v>6125000</v>
      </c>
      <c r="B152">
        <v>635000</v>
      </c>
      <c r="C152">
        <v>570.06728998133599</v>
      </c>
      <c r="E152">
        <f t="shared" si="40"/>
        <v>122.94040535153607</v>
      </c>
      <c r="F152">
        <f t="shared" si="41"/>
        <v>0</v>
      </c>
      <c r="G152">
        <f t="shared" si="42"/>
        <v>6.6162318948861931E-5</v>
      </c>
      <c r="H152">
        <f t="shared" si="43"/>
        <v>0.16627092440601277</v>
      </c>
      <c r="K152" s="1">
        <f t="shared" si="32"/>
        <v>3.3241606112539204</v>
      </c>
      <c r="L152" s="1">
        <f t="shared" si="44"/>
        <v>3.4055161998662387</v>
      </c>
      <c r="M152" s="1">
        <f t="shared" si="44"/>
        <v>3.4089694219975346</v>
      </c>
      <c r="N152" s="1">
        <f t="shared" si="44"/>
        <v>3.7700453286403488</v>
      </c>
      <c r="O152" s="1">
        <f t="shared" si="44"/>
        <v>3.5395219712290169</v>
      </c>
      <c r="P152" s="1">
        <f t="shared" si="44"/>
        <v>3.5522792307591926</v>
      </c>
      <c r="Q152" s="1">
        <f t="shared" si="44"/>
        <v>3.1108655560174379</v>
      </c>
      <c r="R152" s="1">
        <f t="shared" si="44"/>
        <v>2.6709335188985879</v>
      </c>
      <c r="S152" s="1">
        <f t="shared" si="44"/>
        <v>2.2239517098568999</v>
      </c>
      <c r="T152" s="1">
        <f t="shared" si="44"/>
        <v>1.973665583624804</v>
      </c>
      <c r="U152" s="1">
        <f t="shared" si="44"/>
        <v>1.8951337228687528</v>
      </c>
      <c r="X152" s="1">
        <f t="shared" si="33"/>
        <v>0.66235478138807402</v>
      </c>
      <c r="Y152" s="1">
        <f t="shared" si="45"/>
        <v>0.69316800816387913</v>
      </c>
      <c r="Z152" s="1">
        <f t="shared" si="45"/>
        <v>0.69610648989915092</v>
      </c>
      <c r="AA152" s="1">
        <f t="shared" si="45"/>
        <v>0.79548708923319678</v>
      </c>
      <c r="AB152" s="1">
        <f t="shared" si="45"/>
        <v>0.71687850607563364</v>
      </c>
      <c r="AC152" s="1">
        <f t="shared" si="45"/>
        <v>0.71508529903942708</v>
      </c>
      <c r="AD152" s="1">
        <f t="shared" si="45"/>
        <v>0.62978275647634552</v>
      </c>
      <c r="AE152" s="1">
        <f t="shared" si="45"/>
        <v>0.62977452103420051</v>
      </c>
      <c r="AF152" s="1">
        <f t="shared" si="45"/>
        <v>0.63017773892316975</v>
      </c>
      <c r="AG152" s="1">
        <f t="shared" si="45"/>
        <v>0.61228242598289773</v>
      </c>
      <c r="AH152" s="1">
        <f t="shared" si="45"/>
        <v>0.53609260654899371</v>
      </c>
    </row>
    <row r="153" spans="1:34" x14ac:dyDescent="0.2">
      <c r="A153">
        <v>6125000</v>
      </c>
      <c r="B153">
        <v>645000</v>
      </c>
      <c r="C153">
        <v>558.79840696951305</v>
      </c>
      <c r="E153">
        <f t="shared" si="40"/>
        <v>128.32140611760767</v>
      </c>
      <c r="F153">
        <f t="shared" si="41"/>
        <v>0</v>
      </c>
      <c r="G153">
        <f t="shared" si="42"/>
        <v>6.0729790126004989E-5</v>
      </c>
      <c r="H153">
        <f t="shared" si="43"/>
        <v>0.14960165916421148</v>
      </c>
      <c r="K153" s="1">
        <f t="shared" si="32"/>
        <v>3.241999185214719</v>
      </c>
      <c r="L153" s="1">
        <f t="shared" si="44"/>
        <v>3.3307922366148408</v>
      </c>
      <c r="M153" s="1">
        <f t="shared" si="44"/>
        <v>3.3471032542626267</v>
      </c>
      <c r="N153" s="1">
        <f t="shared" si="44"/>
        <v>3.7038406409458893</v>
      </c>
      <c r="O153" s="1">
        <f t="shared" si="44"/>
        <v>3.4906262878407173</v>
      </c>
      <c r="P153" s="1">
        <f t="shared" si="44"/>
        <v>3.5155652099066739</v>
      </c>
      <c r="Q153" s="1">
        <f t="shared" si="44"/>
        <v>3.0730922601618076</v>
      </c>
      <c r="R153" s="1">
        <f t="shared" si="44"/>
        <v>2.6217786512010162</v>
      </c>
      <c r="S153" s="1">
        <f t="shared" si="44"/>
        <v>2.1617024000995904</v>
      </c>
      <c r="T153" s="1">
        <f t="shared" si="44"/>
        <v>1.8739247000871595</v>
      </c>
      <c r="U153" s="1">
        <f t="shared" si="44"/>
        <v>1.7555122623522665</v>
      </c>
      <c r="X153" s="1">
        <f t="shared" si="33"/>
        <v>0.66849229344886285</v>
      </c>
      <c r="Y153" s="1">
        <f t="shared" si="45"/>
        <v>0.69934379159271187</v>
      </c>
      <c r="Z153" s="1">
        <f t="shared" si="45"/>
        <v>0.70232297318862558</v>
      </c>
      <c r="AA153" s="1">
        <f t="shared" si="45"/>
        <v>0.80245162725485308</v>
      </c>
      <c r="AB153" s="1">
        <f t="shared" si="45"/>
        <v>0.72358448064522685</v>
      </c>
      <c r="AC153" s="1">
        <f t="shared" si="45"/>
        <v>0.72208475279474149</v>
      </c>
      <c r="AD153" s="1">
        <f t="shared" si="45"/>
        <v>0.636547084233549</v>
      </c>
      <c r="AE153" s="1">
        <f t="shared" si="45"/>
        <v>0.63636918013971855</v>
      </c>
      <c r="AF153" s="1">
        <f t="shared" si="45"/>
        <v>0.63647656517666862</v>
      </c>
      <c r="AG153" s="1">
        <f t="shared" si="45"/>
        <v>0.61867876591343451</v>
      </c>
      <c r="AH153" s="1">
        <f t="shared" si="45"/>
        <v>0.54244956784874265</v>
      </c>
    </row>
    <row r="154" spans="1:34" x14ac:dyDescent="0.2">
      <c r="A154">
        <v>6125000</v>
      </c>
      <c r="B154">
        <v>655000</v>
      </c>
      <c r="C154">
        <v>592.52777846920196</v>
      </c>
      <c r="E154">
        <f t="shared" si="40"/>
        <v>134.23272055650216</v>
      </c>
      <c r="F154">
        <f t="shared" si="41"/>
        <v>0</v>
      </c>
      <c r="G154">
        <f t="shared" si="42"/>
        <v>5.5498751756817708E-5</v>
      </c>
      <c r="H154">
        <f t="shared" si="43"/>
        <v>0.14496775096699618</v>
      </c>
      <c r="K154" s="1">
        <f t="shared" si="32"/>
        <v>3.487920032818951</v>
      </c>
      <c r="L154" s="1">
        <f t="shared" ref="L154:U163" si="46">L$2+L$3*$C154</f>
        <v>3.5544516990292778</v>
      </c>
      <c r="M154" s="1">
        <f t="shared" si="46"/>
        <v>3.5322775037959189</v>
      </c>
      <c r="N154" s="1">
        <f t="shared" si="46"/>
        <v>3.9020006985065616</v>
      </c>
      <c r="O154" s="1">
        <f t="shared" si="46"/>
        <v>3.6369780307778674</v>
      </c>
      <c r="P154" s="1">
        <f t="shared" si="46"/>
        <v>3.62545550225266</v>
      </c>
      <c r="Q154" s="1">
        <f t="shared" si="46"/>
        <v>3.1861531134287651</v>
      </c>
      <c r="R154" s="1">
        <f t="shared" si="46"/>
        <v>2.7689061696826589</v>
      </c>
      <c r="S154" s="1">
        <f t="shared" si="46"/>
        <v>2.3480234482638718</v>
      </c>
      <c r="T154" s="1">
        <f t="shared" si="46"/>
        <v>2.1724633672309066</v>
      </c>
      <c r="U154" s="1">
        <f t="shared" si="46"/>
        <v>2.1734191752334118</v>
      </c>
      <c r="X154" s="1">
        <f t="shared" si="33"/>
        <v>0.65151715677416222</v>
      </c>
      <c r="Y154" s="1">
        <f t="shared" ref="Y154:AH163" si="47">SQRT(Y$2+2*Y$3*$C154+Y$4*$C154^2+Y$5)</f>
        <v>0.68226968547464284</v>
      </c>
      <c r="Z154" s="1">
        <f t="shared" si="47"/>
        <v>0.68513057685383172</v>
      </c>
      <c r="AA154" s="1">
        <f t="shared" si="47"/>
        <v>0.78319569610628392</v>
      </c>
      <c r="AB154" s="1">
        <f t="shared" si="47"/>
        <v>0.70501576736780391</v>
      </c>
      <c r="AC154" s="1">
        <f t="shared" si="47"/>
        <v>0.70268223047122058</v>
      </c>
      <c r="AD154" s="1">
        <f t="shared" si="47"/>
        <v>0.61776502907204189</v>
      </c>
      <c r="AE154" s="1">
        <f t="shared" si="47"/>
        <v>0.61805364472368218</v>
      </c>
      <c r="AF154" s="1">
        <f t="shared" si="47"/>
        <v>0.61899589809411459</v>
      </c>
      <c r="AG154" s="1">
        <f t="shared" si="47"/>
        <v>0.60090862370567411</v>
      </c>
      <c r="AH154" s="1">
        <f t="shared" si="47"/>
        <v>0.52474910374444572</v>
      </c>
    </row>
    <row r="155" spans="1:34" x14ac:dyDescent="0.2">
      <c r="A155">
        <v>6125000</v>
      </c>
      <c r="B155">
        <v>665000</v>
      </c>
      <c r="C155">
        <v>633.12575917859999</v>
      </c>
      <c r="E155">
        <f t="shared" si="40"/>
        <v>140.60747941699259</v>
      </c>
      <c r="F155">
        <f t="shared" si="41"/>
        <v>0</v>
      </c>
      <c r="G155">
        <f t="shared" si="42"/>
        <v>5.0580504181638293E-5</v>
      </c>
      <c r="H155">
        <f t="shared" si="43"/>
        <v>0.14117331342951084</v>
      </c>
      <c r="K155" s="1">
        <f t="shared" si="32"/>
        <v>3.7839199101711722</v>
      </c>
      <c r="L155" s="1">
        <f t="shared" si="46"/>
        <v>3.8236569091132964</v>
      </c>
      <c r="M155" s="1">
        <f t="shared" si="46"/>
        <v>3.7551604178905142</v>
      </c>
      <c r="N155" s="1">
        <f t="shared" si="46"/>
        <v>4.140513835174275</v>
      </c>
      <c r="O155" s="1">
        <f t="shared" si="46"/>
        <v>3.8131326690759453</v>
      </c>
      <c r="P155" s="1">
        <f t="shared" si="46"/>
        <v>3.7577237234038785</v>
      </c>
      <c r="Q155" s="1">
        <f t="shared" si="46"/>
        <v>3.3222375447666668</v>
      </c>
      <c r="R155" s="1">
        <f t="shared" si="46"/>
        <v>2.9459945615370535</v>
      </c>
      <c r="S155" s="1">
        <f t="shared" si="46"/>
        <v>2.5722866937025866</v>
      </c>
      <c r="T155" s="1">
        <f t="shared" si="46"/>
        <v>2.5317960944897884</v>
      </c>
      <c r="U155" s="1">
        <f t="shared" si="46"/>
        <v>2.6764281562228538</v>
      </c>
      <c r="X155" s="1">
        <f t="shared" si="33"/>
        <v>0.63689364441606089</v>
      </c>
      <c r="Y155" s="1">
        <f t="shared" si="47"/>
        <v>0.66758153348421723</v>
      </c>
      <c r="Z155" s="1">
        <f t="shared" si="47"/>
        <v>0.67031551699260894</v>
      </c>
      <c r="AA155" s="1">
        <f t="shared" si="47"/>
        <v>0.766620478722008</v>
      </c>
      <c r="AB155" s="1">
        <f t="shared" si="47"/>
        <v>0.68892685905242435</v>
      </c>
      <c r="AC155" s="1">
        <f t="shared" si="47"/>
        <v>0.68578999266434304</v>
      </c>
      <c r="AD155" s="1">
        <f t="shared" si="47"/>
        <v>0.60130175514081796</v>
      </c>
      <c r="AE155" s="1">
        <f t="shared" si="47"/>
        <v>0.60197083502376469</v>
      </c>
      <c r="AF155" s="1">
        <f t="shared" si="47"/>
        <v>0.60369201412235285</v>
      </c>
      <c r="AG155" s="1">
        <f t="shared" si="47"/>
        <v>0.58527984053664661</v>
      </c>
      <c r="AH155" s="1">
        <f t="shared" si="47"/>
        <v>0.50904299711917922</v>
      </c>
    </row>
    <row r="156" spans="1:34" x14ac:dyDescent="0.2">
      <c r="A156">
        <v>6125000</v>
      </c>
      <c r="B156">
        <v>675000</v>
      </c>
      <c r="C156">
        <v>643.81733354076505</v>
      </c>
      <c r="E156">
        <f t="shared" si="40"/>
        <v>147.38555990326867</v>
      </c>
      <c r="F156">
        <f t="shared" si="41"/>
        <v>0</v>
      </c>
      <c r="G156">
        <f t="shared" si="42"/>
        <v>4.6035210015280647E-5</v>
      </c>
      <c r="H156">
        <f t="shared" si="43"/>
        <v>0.13065687428711611</v>
      </c>
      <c r="K156" s="1">
        <f t="shared" si="32"/>
        <v>3.8618721788457178</v>
      </c>
      <c r="L156" s="1">
        <f t="shared" si="46"/>
        <v>3.8945527387088132</v>
      </c>
      <c r="M156" s="1">
        <f t="shared" si="46"/>
        <v>3.8138571611388001</v>
      </c>
      <c r="N156" s="1">
        <f t="shared" si="46"/>
        <v>4.2033268345519943</v>
      </c>
      <c r="O156" s="1">
        <f t="shared" si="46"/>
        <v>3.85952341023338</v>
      </c>
      <c r="P156" s="1">
        <f t="shared" si="46"/>
        <v>3.7925568726758128</v>
      </c>
      <c r="Q156" s="1">
        <f t="shared" si="46"/>
        <v>3.3580757020286445</v>
      </c>
      <c r="R156" s="1">
        <f t="shared" si="46"/>
        <v>2.9926312089048173</v>
      </c>
      <c r="S156" s="1">
        <f t="shared" si="46"/>
        <v>2.6313469504791862</v>
      </c>
      <c r="T156" s="1">
        <f t="shared" si="46"/>
        <v>2.6264272191693108</v>
      </c>
      <c r="U156" s="1">
        <f t="shared" si="46"/>
        <v>2.8088967625700789</v>
      </c>
      <c r="X156" s="1">
        <f t="shared" si="33"/>
        <v>0.63415216355700754</v>
      </c>
      <c r="Y156" s="1">
        <f t="shared" si="47"/>
        <v>0.66483116294221067</v>
      </c>
      <c r="Z156" s="1">
        <f t="shared" si="47"/>
        <v>0.66753489533065313</v>
      </c>
      <c r="AA156" s="1">
        <f t="shared" si="47"/>
        <v>0.76351301930290771</v>
      </c>
      <c r="AB156" s="1">
        <f t="shared" si="47"/>
        <v>0.68588688164079215</v>
      </c>
      <c r="AC156" s="1">
        <f t="shared" si="47"/>
        <v>0.68258005005511579</v>
      </c>
      <c r="AD156" s="1">
        <f t="shared" si="47"/>
        <v>0.59815063040802141</v>
      </c>
      <c r="AE156" s="1">
        <f t="shared" si="47"/>
        <v>0.59888336838476952</v>
      </c>
      <c r="AF156" s="1">
        <f t="shared" si="47"/>
        <v>0.60076302335678489</v>
      </c>
      <c r="AG156" s="1">
        <f t="shared" si="47"/>
        <v>0.58227291663552816</v>
      </c>
      <c r="AH156" s="1">
        <f t="shared" si="47"/>
        <v>0.50599401266433663</v>
      </c>
    </row>
    <row r="157" spans="1:34" x14ac:dyDescent="0.2">
      <c r="A157">
        <v>6125000</v>
      </c>
      <c r="B157">
        <v>685000</v>
      </c>
      <c r="C157">
        <v>656.75450217797595</v>
      </c>
      <c r="E157">
        <f t="shared" si="40"/>
        <v>154.51389344651179</v>
      </c>
      <c r="F157">
        <f t="shared" si="41"/>
        <v>0</v>
      </c>
      <c r="G157">
        <f t="shared" si="42"/>
        <v>4.1885618031501359E-5</v>
      </c>
      <c r="H157">
        <f t="shared" si="43"/>
        <v>0.12126834680683304</v>
      </c>
      <c r="K157" s="1">
        <f t="shared" si="32"/>
        <v>3.9561970753796221</v>
      </c>
      <c r="L157" s="1">
        <f t="shared" si="46"/>
        <v>3.9803391039421587</v>
      </c>
      <c r="M157" s="1">
        <f t="shared" si="46"/>
        <v>3.884882216957088</v>
      </c>
      <c r="N157" s="1">
        <f t="shared" si="46"/>
        <v>4.2793327002956083</v>
      </c>
      <c r="O157" s="1">
        <f t="shared" si="46"/>
        <v>3.9156577849502376</v>
      </c>
      <c r="P157" s="1">
        <f t="shared" si="46"/>
        <v>3.8347061680958454</v>
      </c>
      <c r="Q157" s="1">
        <f t="shared" si="46"/>
        <v>3.4014410913005753</v>
      </c>
      <c r="R157" s="1">
        <f t="shared" si="46"/>
        <v>3.0490631385003315</v>
      </c>
      <c r="S157" s="1">
        <f t="shared" si="46"/>
        <v>2.7028118700311392</v>
      </c>
      <c r="T157" s="1">
        <f t="shared" si="46"/>
        <v>2.7409340987772648</v>
      </c>
      <c r="U157" s="1">
        <f t="shared" si="46"/>
        <v>2.9691882819851214</v>
      </c>
      <c r="X157" s="1">
        <f t="shared" si="33"/>
        <v>0.63147135445304825</v>
      </c>
      <c r="Y157" s="1">
        <f t="shared" si="47"/>
        <v>0.66214348980701832</v>
      </c>
      <c r="Z157" s="1">
        <f t="shared" si="47"/>
        <v>0.66481253976055055</v>
      </c>
      <c r="AA157" s="1">
        <f t="shared" si="47"/>
        <v>0.76047306548758953</v>
      </c>
      <c r="AB157" s="1">
        <f t="shared" si="47"/>
        <v>0.68289546032128368</v>
      </c>
      <c r="AC157" s="1">
        <f t="shared" si="47"/>
        <v>0.67940804851412318</v>
      </c>
      <c r="AD157" s="1">
        <f t="shared" si="47"/>
        <v>0.59502111311183858</v>
      </c>
      <c r="AE157" s="1">
        <f t="shared" si="47"/>
        <v>0.59580929356811241</v>
      </c>
      <c r="AF157" s="1">
        <f t="shared" si="47"/>
        <v>0.59785268314494844</v>
      </c>
      <c r="AG157" s="1">
        <f t="shared" si="47"/>
        <v>0.57927382137716366</v>
      </c>
      <c r="AH157" s="1">
        <f t="shared" si="47"/>
        <v>0.5029349291560643</v>
      </c>
    </row>
    <row r="158" spans="1:34" x14ac:dyDescent="0.2">
      <c r="A158">
        <v>6125000</v>
      </c>
      <c r="B158">
        <v>695000</v>
      </c>
      <c r="C158">
        <v>650.43592719353296</v>
      </c>
      <c r="E158">
        <f t="shared" si="40"/>
        <v>161.94623573272705</v>
      </c>
      <c r="F158">
        <f t="shared" si="41"/>
        <v>0</v>
      </c>
      <c r="G158">
        <f t="shared" si="42"/>
        <v>3.812925190374059E-5</v>
      </c>
      <c r="H158">
        <f t="shared" si="43"/>
        <v>0.10933073726425757</v>
      </c>
      <c r="K158" s="1">
        <f t="shared" si="32"/>
        <v>3.9101283451680482</v>
      </c>
      <c r="L158" s="1">
        <f t="shared" si="46"/>
        <v>3.938440633220317</v>
      </c>
      <c r="M158" s="1">
        <f t="shared" si="46"/>
        <v>3.8501932402924961</v>
      </c>
      <c r="N158" s="1">
        <f t="shared" si="46"/>
        <v>4.2422110722620063</v>
      </c>
      <c r="O158" s="1">
        <f t="shared" si="46"/>
        <v>3.8882414880927394</v>
      </c>
      <c r="P158" s="1">
        <f t="shared" si="46"/>
        <v>3.8141202507965302</v>
      </c>
      <c r="Q158" s="1">
        <f t="shared" si="46"/>
        <v>3.3802612279527224</v>
      </c>
      <c r="R158" s="1">
        <f t="shared" si="46"/>
        <v>3.0215015144181909</v>
      </c>
      <c r="S158" s="1">
        <f t="shared" si="46"/>
        <v>2.6679080618170761</v>
      </c>
      <c r="T158" s="1">
        <f t="shared" si="46"/>
        <v>2.6850083915899594</v>
      </c>
      <c r="U158" s="1">
        <f t="shared" si="46"/>
        <v>2.890901137927874</v>
      </c>
      <c r="X158" s="1">
        <f t="shared" si="33"/>
        <v>0.63269306488529631</v>
      </c>
      <c r="Y158" s="1">
        <f t="shared" si="47"/>
        <v>0.66336804030006746</v>
      </c>
      <c r="Z158" s="1">
        <f t="shared" si="47"/>
        <v>0.66605376061127775</v>
      </c>
      <c r="AA158" s="1">
        <f t="shared" si="47"/>
        <v>0.76185869797758465</v>
      </c>
      <c r="AB158" s="1">
        <f t="shared" si="47"/>
        <v>0.68426189634283874</v>
      </c>
      <c r="AC158" s="1">
        <f t="shared" si="47"/>
        <v>0.68085918809561907</v>
      </c>
      <c r="AD158" s="1">
        <f t="shared" si="47"/>
        <v>0.59645537616634081</v>
      </c>
      <c r="AE158" s="1">
        <f t="shared" si="47"/>
        <v>0.59721946740333975</v>
      </c>
      <c r="AF158" s="1">
        <f t="shared" si="47"/>
        <v>0.59918678664574343</v>
      </c>
      <c r="AG158" s="1">
        <f t="shared" si="47"/>
        <v>0.58065047126480318</v>
      </c>
      <c r="AH158" s="1">
        <f t="shared" si="47"/>
        <v>0.50434202084402469</v>
      </c>
    </row>
    <row r="159" spans="1:34" x14ac:dyDescent="0.2">
      <c r="A159">
        <v>6125000</v>
      </c>
      <c r="B159">
        <v>705000</v>
      </c>
      <c r="C159">
        <v>632.97120410703803</v>
      </c>
      <c r="E159">
        <f t="shared" si="40"/>
        <v>169.64263399275549</v>
      </c>
      <c r="F159">
        <f t="shared" si="41"/>
        <v>0</v>
      </c>
      <c r="G159">
        <f t="shared" si="42"/>
        <v>3.4748013853461035E-5</v>
      </c>
      <c r="H159">
        <f t="shared" si="43"/>
        <v>9.6960179206867281E-2</v>
      </c>
      <c r="K159" s="1">
        <f t="shared" si="32"/>
        <v>3.7827930491444137</v>
      </c>
      <c r="L159" s="1">
        <f t="shared" si="46"/>
        <v>3.8226320544337691</v>
      </c>
      <c r="M159" s="1">
        <f t="shared" si="46"/>
        <v>3.754311910547639</v>
      </c>
      <c r="N159" s="1">
        <f t="shared" si="46"/>
        <v>4.1396058241288483</v>
      </c>
      <c r="O159" s="1">
        <f t="shared" si="46"/>
        <v>3.812462054620438</v>
      </c>
      <c r="P159" s="1">
        <f t="shared" si="46"/>
        <v>3.7572201829807303</v>
      </c>
      <c r="Q159" s="1">
        <f t="shared" si="46"/>
        <v>3.3217194761667912</v>
      </c>
      <c r="R159" s="1">
        <f t="shared" si="46"/>
        <v>2.9453203923149003</v>
      </c>
      <c r="S159" s="1">
        <f t="shared" si="46"/>
        <v>2.5714329314872781</v>
      </c>
      <c r="T159" s="1">
        <f t="shared" si="46"/>
        <v>2.5304281275513931</v>
      </c>
      <c r="U159" s="1">
        <f t="shared" si="46"/>
        <v>2.6745132188862009</v>
      </c>
      <c r="X159" s="1">
        <f t="shared" si="33"/>
        <v>0.63693673326245615</v>
      </c>
      <c r="Y159" s="1">
        <f t="shared" si="47"/>
        <v>0.66762477336269588</v>
      </c>
      <c r="Z159" s="1">
        <f t="shared" si="47"/>
        <v>0.670359204401617</v>
      </c>
      <c r="AA159" s="1">
        <f t="shared" si="47"/>
        <v>0.76666931499557689</v>
      </c>
      <c r="AB159" s="1">
        <f t="shared" si="47"/>
        <v>0.68897453683352272</v>
      </c>
      <c r="AC159" s="1">
        <f t="shared" si="47"/>
        <v>0.68584026144686083</v>
      </c>
      <c r="AD159" s="1">
        <f t="shared" si="47"/>
        <v>0.60135101342300945</v>
      </c>
      <c r="AE159" s="1">
        <f t="shared" si="47"/>
        <v>0.60201905685274726</v>
      </c>
      <c r="AF159" s="1">
        <f t="shared" si="47"/>
        <v>0.6037377950937306</v>
      </c>
      <c r="AG159" s="1">
        <f t="shared" si="47"/>
        <v>0.58532677604225891</v>
      </c>
      <c r="AH159" s="1">
        <f t="shared" si="47"/>
        <v>0.50909048501936605</v>
      </c>
    </row>
    <row r="160" spans="1:34" x14ac:dyDescent="0.2">
      <c r="A160">
        <v>6125000</v>
      </c>
      <c r="B160">
        <v>715000</v>
      </c>
      <c r="C160">
        <v>611.18348475420805</v>
      </c>
      <c r="E160">
        <f t="shared" si="40"/>
        <v>177.56875645225429</v>
      </c>
      <c r="F160">
        <f t="shared" si="41"/>
        <v>0</v>
      </c>
      <c r="G160">
        <f t="shared" si="42"/>
        <v>3.1715159034249844E-5</v>
      </c>
      <c r="H160">
        <f t="shared" si="43"/>
        <v>8.5451162297819336E-2</v>
      </c>
      <c r="K160" s="1">
        <f t="shared" si="32"/>
        <v>3.6239387873429303</v>
      </c>
      <c r="L160" s="1">
        <f t="shared" si="46"/>
        <v>3.6781576874051538</v>
      </c>
      <c r="M160" s="1">
        <f t="shared" si="46"/>
        <v>3.6346973313006026</v>
      </c>
      <c r="N160" s="1">
        <f t="shared" si="46"/>
        <v>4.0116029729309721</v>
      </c>
      <c r="O160" s="1">
        <f t="shared" si="46"/>
        <v>3.717925140348509</v>
      </c>
      <c r="P160" s="1">
        <f t="shared" si="46"/>
        <v>3.6862357933292103</v>
      </c>
      <c r="Q160" s="1">
        <f t="shared" si="46"/>
        <v>3.2486870408961055</v>
      </c>
      <c r="R160" s="1">
        <f t="shared" si="46"/>
        <v>2.8502823604978555</v>
      </c>
      <c r="S160" s="1">
        <f t="shared" si="46"/>
        <v>2.4510775697822456</v>
      </c>
      <c r="T160" s="1">
        <f t="shared" si="46"/>
        <v>2.3375850235594955</v>
      </c>
      <c r="U160" s="1">
        <f t="shared" si="46"/>
        <v>2.4045633761046377</v>
      </c>
      <c r="X160" s="1">
        <f t="shared" si="33"/>
        <v>0.64398284558009555</v>
      </c>
      <c r="Y160" s="1">
        <f t="shared" si="47"/>
        <v>0.67469912036873902</v>
      </c>
      <c r="Z160" s="1">
        <f t="shared" si="47"/>
        <v>0.67749943306764338</v>
      </c>
      <c r="AA160" s="1">
        <f t="shared" si="47"/>
        <v>0.77465498844001224</v>
      </c>
      <c r="AB160" s="1">
        <f t="shared" si="47"/>
        <v>0.69674418829778129</v>
      </c>
      <c r="AC160" s="1">
        <f t="shared" si="47"/>
        <v>0.6940118577793879</v>
      </c>
      <c r="AD160" s="1">
        <f t="shared" si="47"/>
        <v>0.60933325113637848</v>
      </c>
      <c r="AE160" s="1">
        <f t="shared" si="47"/>
        <v>0.60982302927272258</v>
      </c>
      <c r="AF160" s="1">
        <f t="shared" si="47"/>
        <v>0.61115654146958143</v>
      </c>
      <c r="AG160" s="1">
        <f t="shared" si="47"/>
        <v>0.59291520644899842</v>
      </c>
      <c r="AH160" s="1">
        <f t="shared" si="47"/>
        <v>0.51673850179117853</v>
      </c>
    </row>
    <row r="161" spans="1:34" x14ac:dyDescent="0.2">
      <c r="A161">
        <v>6125000</v>
      </c>
      <c r="B161">
        <v>865000</v>
      </c>
      <c r="C161">
        <v>621.63413503422896</v>
      </c>
      <c r="E161">
        <f t="shared" si="40"/>
        <v>311.14508395280814</v>
      </c>
      <c r="F161">
        <f t="shared" si="41"/>
        <v>0</v>
      </c>
      <c r="G161">
        <f t="shared" si="42"/>
        <v>1.0329376626681616E-5</v>
      </c>
      <c r="H161">
        <f t="shared" si="43"/>
        <v>2.8306647562231394E-2</v>
      </c>
      <c r="K161" s="1">
        <f t="shared" si="32"/>
        <v>3.7001344785345633</v>
      </c>
      <c r="L161" s="1">
        <f t="shared" si="46"/>
        <v>3.7474559494119717</v>
      </c>
      <c r="M161" s="1">
        <f t="shared" si="46"/>
        <v>3.692071401337917</v>
      </c>
      <c r="N161" s="1">
        <f t="shared" si="46"/>
        <v>4.0730005433260947</v>
      </c>
      <c r="O161" s="1">
        <f t="shared" si="46"/>
        <v>3.7632705119135199</v>
      </c>
      <c r="P161" s="1">
        <f t="shared" si="46"/>
        <v>3.7202840119415184</v>
      </c>
      <c r="Q161" s="1">
        <f t="shared" si="46"/>
        <v>3.2837176206347358</v>
      </c>
      <c r="R161" s="1">
        <f t="shared" si="46"/>
        <v>2.8958680970193069</v>
      </c>
      <c r="S161" s="1">
        <f t="shared" si="46"/>
        <v>2.5088069619290807</v>
      </c>
      <c r="T161" s="1">
        <f t="shared" si="46"/>
        <v>2.4300837291879605</v>
      </c>
      <c r="U161" s="1">
        <f t="shared" si="46"/>
        <v>2.5340469330740962</v>
      </c>
      <c r="X161" s="1">
        <f t="shared" si="33"/>
        <v>0.64036362142254055</v>
      </c>
      <c r="Y161" s="1">
        <f t="shared" si="47"/>
        <v>0.67106458485844767</v>
      </c>
      <c r="Z161" s="1">
        <f t="shared" si="47"/>
        <v>0.67383261548012097</v>
      </c>
      <c r="AA161" s="1">
        <f t="shared" si="47"/>
        <v>0.7705531324283097</v>
      </c>
      <c r="AB161" s="1">
        <f t="shared" si="47"/>
        <v>0.69275905654590109</v>
      </c>
      <c r="AC161" s="1">
        <f t="shared" si="47"/>
        <v>0.68982497664572162</v>
      </c>
      <c r="AD161" s="1">
        <f t="shared" si="47"/>
        <v>0.60524892964452282</v>
      </c>
      <c r="AE161" s="1">
        <f t="shared" si="47"/>
        <v>0.60583209093873813</v>
      </c>
      <c r="AF161" s="1">
        <f t="shared" si="47"/>
        <v>0.60736042570454807</v>
      </c>
      <c r="AG161" s="1">
        <f t="shared" si="47"/>
        <v>0.5890360769992532</v>
      </c>
      <c r="AH161" s="1">
        <f t="shared" si="47"/>
        <v>0.5128355397617973</v>
      </c>
    </row>
    <row r="162" spans="1:34" x14ac:dyDescent="0.2">
      <c r="A162">
        <v>6125000</v>
      </c>
      <c r="B162">
        <v>875000</v>
      </c>
      <c r="C162">
        <v>710.362383322965</v>
      </c>
      <c r="E162">
        <f t="shared" si="40"/>
        <v>320.5671587483659</v>
      </c>
      <c r="F162">
        <f t="shared" si="41"/>
        <v>0</v>
      </c>
      <c r="G162">
        <f t="shared" si="42"/>
        <v>9.7311001904256128E-6</v>
      </c>
      <c r="H162">
        <f t="shared" si="43"/>
        <v>3.0473432126678222E-2</v>
      </c>
      <c r="K162" s="1">
        <f t="shared" si="32"/>
        <v>4.3470521368077373</v>
      </c>
      <c r="L162" s="1">
        <f t="shared" si="46"/>
        <v>4.3358129638145808</v>
      </c>
      <c r="M162" s="1">
        <f t="shared" si="46"/>
        <v>4.1791894844430777</v>
      </c>
      <c r="N162" s="1">
        <f t="shared" si="46"/>
        <v>4.5942790020224189</v>
      </c>
      <c r="O162" s="1">
        <f t="shared" si="46"/>
        <v>4.1482623812383448</v>
      </c>
      <c r="P162" s="1">
        <f t="shared" si="46"/>
        <v>4.00936064486622</v>
      </c>
      <c r="Q162" s="1">
        <f t="shared" si="46"/>
        <v>3.5811347088985785</v>
      </c>
      <c r="R162" s="1">
        <f t="shared" si="46"/>
        <v>3.2829007160547734</v>
      </c>
      <c r="S162" s="1">
        <f t="shared" si="46"/>
        <v>2.998941805476059</v>
      </c>
      <c r="T162" s="1">
        <f t="shared" si="46"/>
        <v>3.215417454791563</v>
      </c>
      <c r="U162" s="1">
        <f t="shared" si="46"/>
        <v>3.6333899293715364</v>
      </c>
      <c r="X162" s="1">
        <f t="shared" si="33"/>
        <v>0.627938936792931</v>
      </c>
      <c r="Y162" s="1">
        <f t="shared" si="47"/>
        <v>0.65862222910955459</v>
      </c>
      <c r="Z162" s="1">
        <f t="shared" si="47"/>
        <v>0.66117210576320429</v>
      </c>
      <c r="AA162" s="1">
        <f t="shared" si="47"/>
        <v>0.75643900654564289</v>
      </c>
      <c r="AB162" s="1">
        <f t="shared" si="47"/>
        <v>0.67868468697203521</v>
      </c>
      <c r="AC162" s="1">
        <f t="shared" si="47"/>
        <v>0.6747604333693723</v>
      </c>
      <c r="AD162" s="1">
        <f t="shared" si="47"/>
        <v>0.59023148808037351</v>
      </c>
      <c r="AE162" s="1">
        <f t="shared" si="47"/>
        <v>0.59098805834518042</v>
      </c>
      <c r="AF162" s="1">
        <f t="shared" si="47"/>
        <v>0.5933636430555872</v>
      </c>
      <c r="AG162" s="1">
        <f t="shared" si="47"/>
        <v>0.57449550890573997</v>
      </c>
      <c r="AH162" s="1">
        <f t="shared" si="47"/>
        <v>0.49783375958984138</v>
      </c>
    </row>
    <row r="163" spans="1:34" x14ac:dyDescent="0.2">
      <c r="A163">
        <v>6125000</v>
      </c>
      <c r="B163">
        <v>885000</v>
      </c>
      <c r="C163">
        <v>696.643347853146</v>
      </c>
      <c r="E163">
        <f t="shared" si="40"/>
        <v>330.02324655696606</v>
      </c>
      <c r="F163">
        <f t="shared" si="41"/>
        <v>0</v>
      </c>
      <c r="G163">
        <f t="shared" si="42"/>
        <v>9.1814428527243698E-6</v>
      </c>
      <c r="H163">
        <f t="shared" si="43"/>
        <v>2.8196869892315967E-2</v>
      </c>
      <c r="K163" s="1">
        <f t="shared" si="32"/>
        <v>4.247026649197287</v>
      </c>
      <c r="L163" s="1">
        <f t="shared" si="46"/>
        <v>4.2448420396142108</v>
      </c>
      <c r="M163" s="1">
        <f t="shared" si="46"/>
        <v>4.1038719797137713</v>
      </c>
      <c r="N163" s="1">
        <f t="shared" si="46"/>
        <v>4.5136796686372325</v>
      </c>
      <c r="O163" s="1">
        <f t="shared" si="46"/>
        <v>4.0887354863348007</v>
      </c>
      <c r="P163" s="1">
        <f t="shared" si="46"/>
        <v>3.9646640273055498</v>
      </c>
      <c r="Q163" s="1">
        <f t="shared" si="46"/>
        <v>3.5351485020037456</v>
      </c>
      <c r="R163" s="1">
        <f t="shared" si="46"/>
        <v>3.2230582833354231</v>
      </c>
      <c r="S163" s="1">
        <f t="shared" si="46"/>
        <v>2.9231578535407787</v>
      </c>
      <c r="T163" s="1">
        <f t="shared" si="46"/>
        <v>3.0939902718481944</v>
      </c>
      <c r="U163" s="1">
        <f t="shared" si="46"/>
        <v>3.4634110799004789</v>
      </c>
      <c r="X163" s="1">
        <f t="shared" si="33"/>
        <v>0.62767153540057119</v>
      </c>
      <c r="Y163" s="1">
        <f t="shared" si="47"/>
        <v>0.65834628686690422</v>
      </c>
      <c r="Z163" s="1">
        <f t="shared" si="47"/>
        <v>0.66092268635325935</v>
      </c>
      <c r="AA163" s="1">
        <f t="shared" si="47"/>
        <v>0.75614801637301532</v>
      </c>
      <c r="AB163" s="1">
        <f t="shared" si="47"/>
        <v>0.67849605213157715</v>
      </c>
      <c r="AC163" s="1">
        <f t="shared" si="47"/>
        <v>0.67463439904150724</v>
      </c>
      <c r="AD163" s="1">
        <f t="shared" si="47"/>
        <v>0.59018920971797884</v>
      </c>
      <c r="AE163" s="1">
        <f t="shared" si="47"/>
        <v>0.59099445071651568</v>
      </c>
      <c r="AF163" s="1">
        <f t="shared" si="47"/>
        <v>0.59333953184077515</v>
      </c>
      <c r="AG163" s="1">
        <f t="shared" si="47"/>
        <v>0.57453226722737349</v>
      </c>
      <c r="AH163" s="1">
        <f t="shared" si="47"/>
        <v>0.49796201830576703</v>
      </c>
    </row>
    <row r="164" spans="1:34" x14ac:dyDescent="0.2">
      <c r="A164">
        <v>6125000</v>
      </c>
      <c r="B164">
        <v>895000</v>
      </c>
      <c r="C164">
        <v>650.38592408214402</v>
      </c>
      <c r="E164">
        <f t="shared" si="40"/>
        <v>339.51050538679948</v>
      </c>
      <c r="F164">
        <f t="shared" si="41"/>
        <v>0</v>
      </c>
      <c r="G164">
        <f t="shared" si="42"/>
        <v>8.675481056726784E-6</v>
      </c>
      <c r="H164">
        <f t="shared" si="43"/>
        <v>2.4873916370631542E-2</v>
      </c>
      <c r="K164" s="1">
        <f t="shared" si="32"/>
        <v>3.9097637724829113</v>
      </c>
      <c r="L164" s="1">
        <f t="shared" ref="L164:U173" si="48">L$2+L$3*$C164</f>
        <v>3.9381090625886968</v>
      </c>
      <c r="M164" s="1">
        <f t="shared" si="48"/>
        <v>3.8499187232109708</v>
      </c>
      <c r="N164" s="1">
        <f t="shared" si="48"/>
        <v>4.2419173039825964</v>
      </c>
      <c r="O164" s="1">
        <f t="shared" si="48"/>
        <v>3.8880245245924225</v>
      </c>
      <c r="P164" s="1">
        <f t="shared" si="48"/>
        <v>3.8139573406596252</v>
      </c>
      <c r="Q164" s="1">
        <f t="shared" si="48"/>
        <v>3.3800936175233467</v>
      </c>
      <c r="R164" s="1">
        <f t="shared" si="48"/>
        <v>3.0212834008463125</v>
      </c>
      <c r="S164" s="1">
        <f t="shared" si="48"/>
        <v>2.6676318446297635</v>
      </c>
      <c r="T164" s="1">
        <f t="shared" si="48"/>
        <v>2.684565814051056</v>
      </c>
      <c r="U164" s="1">
        <f t="shared" si="48"/>
        <v>2.8902815993777642</v>
      </c>
      <c r="X164" s="1">
        <f t="shared" si="33"/>
        <v>0.63270340165394889</v>
      </c>
      <c r="Y164" s="1">
        <f t="shared" ref="Y164:AH173" si="49">SQRT(Y$2+2*Y$3*$C164+Y$4*$C164^2+Y$5)</f>
        <v>0.6633784033907737</v>
      </c>
      <c r="Z164" s="1">
        <f t="shared" si="49"/>
        <v>0.66606425768824373</v>
      </c>
      <c r="AA164" s="1">
        <f t="shared" si="49"/>
        <v>0.76187041952690981</v>
      </c>
      <c r="AB164" s="1">
        <f t="shared" si="49"/>
        <v>0.6842734317277831</v>
      </c>
      <c r="AC164" s="1">
        <f t="shared" si="49"/>
        <v>0.68087142056008387</v>
      </c>
      <c r="AD164" s="1">
        <f t="shared" si="49"/>
        <v>0.59646744572814225</v>
      </c>
      <c r="AE164" s="1">
        <f t="shared" si="49"/>
        <v>0.5972313234738339</v>
      </c>
      <c r="AF164" s="1">
        <f t="shared" si="49"/>
        <v>0.59919801085993751</v>
      </c>
      <c r="AG164" s="1">
        <f t="shared" si="49"/>
        <v>0.5806620384039185</v>
      </c>
      <c r="AH164" s="1">
        <f t="shared" si="49"/>
        <v>0.50435382046362587</v>
      </c>
    </row>
    <row r="165" spans="1:34" x14ac:dyDescent="0.2">
      <c r="A165">
        <v>6135000</v>
      </c>
      <c r="B165">
        <v>465000</v>
      </c>
      <c r="C165">
        <v>791.23105164903802</v>
      </c>
      <c r="E165">
        <f t="shared" si="40"/>
        <v>143.92186514911486</v>
      </c>
      <c r="F165">
        <f t="shared" si="41"/>
        <v>0</v>
      </c>
      <c r="G165">
        <f t="shared" si="42"/>
        <v>4.8277685674971539E-5</v>
      </c>
      <c r="H165">
        <f t="shared" si="43"/>
        <v>0.16839501697055315</v>
      </c>
      <c r="K165" s="1">
        <f t="shared" si="32"/>
        <v>4.9366655975731355</v>
      </c>
      <c r="L165" s="1">
        <f t="shared" si="48"/>
        <v>4.8720531034847712</v>
      </c>
      <c r="M165" s="1">
        <f t="shared" si="48"/>
        <v>4.623158473553219</v>
      </c>
      <c r="N165" s="1">
        <f t="shared" si="48"/>
        <v>5.0693824284380984</v>
      </c>
      <c r="O165" s="1">
        <f t="shared" si="48"/>
        <v>4.4991515331051763</v>
      </c>
      <c r="P165" s="1">
        <f t="shared" si="48"/>
        <v>4.2728307662725662</v>
      </c>
      <c r="Q165" s="1">
        <f t="shared" si="48"/>
        <v>3.8522064851275752</v>
      </c>
      <c r="R165" s="1">
        <f t="shared" si="48"/>
        <v>3.635649847293104</v>
      </c>
      <c r="S165" s="1">
        <f t="shared" si="48"/>
        <v>3.4456603293092862</v>
      </c>
      <c r="T165" s="1">
        <f t="shared" si="48"/>
        <v>3.9311860381456354</v>
      </c>
      <c r="U165" s="1">
        <f t="shared" si="48"/>
        <v>4.6353527299315802</v>
      </c>
      <c r="X165" s="1">
        <f t="shared" si="33"/>
        <v>0.64567277949437851</v>
      </c>
      <c r="Y165" s="1">
        <f t="shared" si="49"/>
        <v>0.67649199509341451</v>
      </c>
      <c r="Z165" s="1">
        <f t="shared" si="49"/>
        <v>0.67894698165001499</v>
      </c>
      <c r="AA165" s="1">
        <f t="shared" si="49"/>
        <v>0.77642538654549709</v>
      </c>
      <c r="AB165" s="1">
        <f t="shared" si="49"/>
        <v>0.6972870796109194</v>
      </c>
      <c r="AC165" s="1">
        <f t="shared" si="49"/>
        <v>0.69368190118613171</v>
      </c>
      <c r="AD165" s="1">
        <f t="shared" si="49"/>
        <v>0.60800661290306346</v>
      </c>
      <c r="AE165" s="1">
        <f t="shared" si="49"/>
        <v>0.60793459248999837</v>
      </c>
      <c r="AF165" s="1">
        <f t="shared" si="49"/>
        <v>0.60973554587216194</v>
      </c>
      <c r="AG165" s="1">
        <f t="shared" si="49"/>
        <v>0.59070019925787054</v>
      </c>
      <c r="AH165" s="1">
        <f t="shared" si="49"/>
        <v>0.51338282991022455</v>
      </c>
    </row>
    <row r="166" spans="1:34" x14ac:dyDescent="0.2">
      <c r="A166">
        <v>6135000</v>
      </c>
      <c r="B166">
        <v>475000</v>
      </c>
      <c r="C166">
        <v>822.14661169882402</v>
      </c>
      <c r="E166">
        <f t="shared" si="40"/>
        <v>136.62189893278457</v>
      </c>
      <c r="F166">
        <f t="shared" si="41"/>
        <v>0</v>
      </c>
      <c r="G166">
        <f t="shared" si="42"/>
        <v>5.3574652805010439E-5</v>
      </c>
      <c r="H166">
        <f t="shared" si="43"/>
        <v>0.19417267203067246</v>
      </c>
      <c r="K166" s="1">
        <f t="shared" si="32"/>
        <v>5.1620709458961258</v>
      </c>
      <c r="L166" s="1">
        <f t="shared" si="48"/>
        <v>5.0770541821749022</v>
      </c>
      <c r="M166" s="1">
        <f t="shared" si="48"/>
        <v>4.7928848982265437</v>
      </c>
      <c r="N166" s="1">
        <f t="shared" si="48"/>
        <v>5.2510113437305908</v>
      </c>
      <c r="O166" s="1">
        <f t="shared" si="48"/>
        <v>4.6332941481611973</v>
      </c>
      <c r="P166" s="1">
        <f t="shared" si="48"/>
        <v>4.3735536609147685</v>
      </c>
      <c r="Q166" s="1">
        <f t="shared" si="48"/>
        <v>3.9558354424144584</v>
      </c>
      <c r="R166" s="1">
        <f t="shared" si="48"/>
        <v>3.7705035202302706</v>
      </c>
      <c r="S166" s="1">
        <f t="shared" si="48"/>
        <v>3.6164378830243042</v>
      </c>
      <c r="T166" s="1">
        <f t="shared" si="48"/>
        <v>4.204819660146291</v>
      </c>
      <c r="U166" s="1">
        <f t="shared" si="48"/>
        <v>5.0183965189484292</v>
      </c>
      <c r="X166" s="1">
        <f t="shared" si="33"/>
        <v>0.65942243522697586</v>
      </c>
      <c r="Y166" s="1">
        <f t="shared" si="49"/>
        <v>0.69034300527422743</v>
      </c>
      <c r="Z166" s="1">
        <f t="shared" si="49"/>
        <v>0.69279087712698295</v>
      </c>
      <c r="AA166" s="1">
        <f t="shared" si="49"/>
        <v>0.7919707733663861</v>
      </c>
      <c r="AB166" s="1">
        <f t="shared" si="49"/>
        <v>0.71195304282404026</v>
      </c>
      <c r="AC166" s="1">
        <f t="shared" si="49"/>
        <v>0.70875855363672102</v>
      </c>
      <c r="AD166" s="1">
        <f t="shared" si="49"/>
        <v>0.62233774531168706</v>
      </c>
      <c r="AE166" s="1">
        <f t="shared" si="49"/>
        <v>0.6217324816016615</v>
      </c>
      <c r="AF166" s="1">
        <f t="shared" si="49"/>
        <v>0.62300105901245495</v>
      </c>
      <c r="AG166" s="1">
        <f t="shared" si="49"/>
        <v>0.60397697511371373</v>
      </c>
      <c r="AH166" s="1">
        <f t="shared" si="49"/>
        <v>0.52632391221089181</v>
      </c>
    </row>
    <row r="167" spans="1:34" x14ac:dyDescent="0.2">
      <c r="A167">
        <v>6135000</v>
      </c>
      <c r="B167">
        <v>485000</v>
      </c>
      <c r="C167">
        <v>862.43548226509404</v>
      </c>
      <c r="E167">
        <f t="shared" si="40"/>
        <v>129.68262515849995</v>
      </c>
      <c r="F167">
        <f t="shared" si="41"/>
        <v>0</v>
      </c>
      <c r="G167">
        <f t="shared" si="42"/>
        <v>5.9461575665438819E-5</v>
      </c>
      <c r="H167">
        <f t="shared" si="43"/>
        <v>0.22606977380376392</v>
      </c>
      <c r="K167" s="1">
        <f t="shared" si="32"/>
        <v>5.4558171011947998</v>
      </c>
      <c r="L167" s="1">
        <f t="shared" si="48"/>
        <v>5.3442096828998382</v>
      </c>
      <c r="M167" s="1">
        <f t="shared" si="48"/>
        <v>5.014070797635366</v>
      </c>
      <c r="N167" s="1">
        <f t="shared" si="48"/>
        <v>5.4877084583074272</v>
      </c>
      <c r="O167" s="1">
        <f t="shared" si="48"/>
        <v>4.8081075575482428</v>
      </c>
      <c r="P167" s="1">
        <f t="shared" si="48"/>
        <v>4.504814801219676</v>
      </c>
      <c r="Q167" s="1">
        <f t="shared" si="48"/>
        <v>4.0908837365525947</v>
      </c>
      <c r="R167" s="1">
        <f t="shared" si="48"/>
        <v>3.9462435736403405</v>
      </c>
      <c r="S167" s="1">
        <f t="shared" si="48"/>
        <v>3.8389936040323795</v>
      </c>
      <c r="T167" s="1">
        <f t="shared" si="48"/>
        <v>4.5614164535283468</v>
      </c>
      <c r="U167" s="1">
        <f t="shared" si="48"/>
        <v>5.5175756252645156</v>
      </c>
      <c r="X167" s="1">
        <f t="shared" si="33"/>
        <v>0.68260647441389344</v>
      </c>
      <c r="Y167" s="1">
        <f t="shared" si="49"/>
        <v>0.71371556018440607</v>
      </c>
      <c r="Z167" s="1">
        <f t="shared" si="49"/>
        <v>0.71617851098683816</v>
      </c>
      <c r="AA167" s="1">
        <f t="shared" si="49"/>
        <v>0.81823471277568471</v>
      </c>
      <c r="AB167" s="1">
        <f t="shared" si="49"/>
        <v>0.73678014675701242</v>
      </c>
      <c r="AC167" s="1">
        <f t="shared" si="49"/>
        <v>0.73432172193037593</v>
      </c>
      <c r="AD167" s="1">
        <f t="shared" si="49"/>
        <v>0.64665292201804614</v>
      </c>
      <c r="AE167" s="1">
        <f t="shared" si="49"/>
        <v>0.6452122672445344</v>
      </c>
      <c r="AF167" s="1">
        <f t="shared" si="49"/>
        <v>0.64557350803729263</v>
      </c>
      <c r="AG167" s="1">
        <f t="shared" si="49"/>
        <v>0.62660468327165564</v>
      </c>
      <c r="AH167" s="1">
        <f t="shared" si="49"/>
        <v>0.54838898608425546</v>
      </c>
    </row>
    <row r="168" spans="1:34" x14ac:dyDescent="0.2">
      <c r="A168">
        <v>6135000</v>
      </c>
      <c r="B168">
        <v>495000</v>
      </c>
      <c r="C168">
        <v>904.51082762912404</v>
      </c>
      <c r="E168">
        <f t="shared" si="40"/>
        <v>123.16502453212925</v>
      </c>
      <c r="F168">
        <f t="shared" si="41"/>
        <v>0</v>
      </c>
      <c r="G168">
        <f t="shared" si="42"/>
        <v>6.5921215203114424E-5</v>
      </c>
      <c r="H168">
        <f t="shared" si="43"/>
        <v>0.26285633313529416</v>
      </c>
      <c r="K168" s="1">
        <f t="shared" si="32"/>
        <v>5.762588444243943</v>
      </c>
      <c r="L168" s="1">
        <f t="shared" si="48"/>
        <v>5.6232112980087212</v>
      </c>
      <c r="M168" s="1">
        <f t="shared" si="48"/>
        <v>5.2450644436838916</v>
      </c>
      <c r="N168" s="1">
        <f t="shared" si="48"/>
        <v>5.7349011123211033</v>
      </c>
      <c r="O168" s="1">
        <f t="shared" si="48"/>
        <v>4.9906724810827692</v>
      </c>
      <c r="P168" s="1">
        <f t="shared" si="48"/>
        <v>4.6418962764156859</v>
      </c>
      <c r="Q168" s="1">
        <f t="shared" si="48"/>
        <v>4.2319202942128236</v>
      </c>
      <c r="R168" s="1">
        <f t="shared" si="48"/>
        <v>4.1297762301182397</v>
      </c>
      <c r="S168" s="1">
        <f t="shared" si="48"/>
        <v>4.0714178118232809</v>
      </c>
      <c r="T168" s="1">
        <f t="shared" si="48"/>
        <v>4.933825335345376</v>
      </c>
      <c r="U168" s="1">
        <f t="shared" si="48"/>
        <v>6.0388891543248464</v>
      </c>
      <c r="X168" s="1">
        <f t="shared" si="33"/>
        <v>0.71258749977136204</v>
      </c>
      <c r="Y168" s="1">
        <f t="shared" si="49"/>
        <v>0.74397582894713332</v>
      </c>
      <c r="Z168" s="1">
        <f t="shared" si="49"/>
        <v>0.74648283580850472</v>
      </c>
      <c r="AA168" s="1">
        <f t="shared" si="49"/>
        <v>0.85227820640255814</v>
      </c>
      <c r="AB168" s="1">
        <f t="shared" si="49"/>
        <v>0.76897371616507393</v>
      </c>
      <c r="AC168" s="1">
        <f t="shared" si="49"/>
        <v>0.76748328425716383</v>
      </c>
      <c r="AD168" s="1">
        <f t="shared" si="49"/>
        <v>0.67815941973312999</v>
      </c>
      <c r="AE168" s="1">
        <f t="shared" si="49"/>
        <v>0.67571494477289518</v>
      </c>
      <c r="AF168" s="1">
        <f t="shared" si="49"/>
        <v>0.67492009411045317</v>
      </c>
      <c r="AG168" s="1">
        <f t="shared" si="49"/>
        <v>0.65603399162949683</v>
      </c>
      <c r="AH168" s="1">
        <f t="shared" si="49"/>
        <v>0.57702711682212182</v>
      </c>
    </row>
    <row r="169" spans="1:34" x14ac:dyDescent="0.2">
      <c r="A169">
        <v>6135000</v>
      </c>
      <c r="B169">
        <v>505000</v>
      </c>
      <c r="C169">
        <v>924.46206907280396</v>
      </c>
      <c r="E169">
        <f t="shared" si="40"/>
        <v>117.13950344781216</v>
      </c>
      <c r="F169">
        <f t="shared" si="41"/>
        <v>0</v>
      </c>
      <c r="G169">
        <f t="shared" si="42"/>
        <v>7.28774624816861E-5</v>
      </c>
      <c r="H169">
        <f t="shared" si="43"/>
        <v>0.29700366580742432</v>
      </c>
      <c r="K169" s="1">
        <f t="shared" si="32"/>
        <v>5.9080529456098132</v>
      </c>
      <c r="L169" s="1">
        <f t="shared" si="48"/>
        <v>5.755507980021763</v>
      </c>
      <c r="M169" s="1">
        <f t="shared" si="48"/>
        <v>5.3545967592096941</v>
      </c>
      <c r="N169" s="1">
        <f t="shared" si="48"/>
        <v>5.8521146558027226</v>
      </c>
      <c r="O169" s="1">
        <f t="shared" si="48"/>
        <v>5.077240917706896</v>
      </c>
      <c r="P169" s="1">
        <f t="shared" si="48"/>
        <v>4.7068974210391952</v>
      </c>
      <c r="Q169" s="1">
        <f t="shared" si="48"/>
        <v>4.2987968555320384</v>
      </c>
      <c r="R169" s="1">
        <f t="shared" si="48"/>
        <v>4.2168035452955719</v>
      </c>
      <c r="S169" s="1">
        <f t="shared" si="48"/>
        <v>4.18162846955817</v>
      </c>
      <c r="T169" s="1">
        <f t="shared" si="48"/>
        <v>5.1104137733633879</v>
      </c>
      <c r="U169" s="1">
        <f t="shared" si="48"/>
        <v>6.2860850358120404</v>
      </c>
      <c r="X169" s="1">
        <f t="shared" si="33"/>
        <v>0.7286627364464936</v>
      </c>
      <c r="Y169" s="1">
        <f t="shared" si="49"/>
        <v>0.7602166878728519</v>
      </c>
      <c r="Z169" s="1">
        <f t="shared" si="49"/>
        <v>0.76275412733742842</v>
      </c>
      <c r="AA169" s="1">
        <f t="shared" si="49"/>
        <v>0.87056386521651929</v>
      </c>
      <c r="AB169" s="1">
        <f t="shared" si="49"/>
        <v>0.78625923852753477</v>
      </c>
      <c r="AC169" s="1">
        <f t="shared" si="49"/>
        <v>0.78528503986380438</v>
      </c>
      <c r="AD169" s="1">
        <f t="shared" si="49"/>
        <v>0.69504727543158917</v>
      </c>
      <c r="AE169" s="1">
        <f t="shared" si="49"/>
        <v>0.69209136760850309</v>
      </c>
      <c r="AF169" s="1">
        <f t="shared" si="49"/>
        <v>0.69068941002721307</v>
      </c>
      <c r="AG169" s="1">
        <f t="shared" si="49"/>
        <v>0.67184411564637725</v>
      </c>
      <c r="AH169" s="1">
        <f t="shared" si="49"/>
        <v>0.59237537285845032</v>
      </c>
    </row>
    <row r="170" spans="1:34" x14ac:dyDescent="0.2">
      <c r="A170">
        <v>6135000</v>
      </c>
      <c r="B170">
        <v>515000</v>
      </c>
      <c r="C170">
        <v>876.59090852520205</v>
      </c>
      <c r="E170">
        <f t="shared" si="40"/>
        <v>111.68573439790777</v>
      </c>
      <c r="F170">
        <f t="shared" si="41"/>
        <v>0</v>
      </c>
      <c r="G170">
        <f t="shared" si="42"/>
        <v>8.0168653888488517E-5</v>
      </c>
      <c r="H170">
        <f t="shared" si="43"/>
        <v>0.30979972222802643</v>
      </c>
      <c r="K170" s="1">
        <f t="shared" si="32"/>
        <v>5.5590243140572477</v>
      </c>
      <c r="L170" s="1">
        <f t="shared" si="48"/>
        <v>5.4380743144306143</v>
      </c>
      <c r="M170" s="1">
        <f t="shared" si="48"/>
        <v>5.0917840878033598</v>
      </c>
      <c r="N170" s="1">
        <f t="shared" si="48"/>
        <v>5.5708715875855619</v>
      </c>
      <c r="O170" s="1">
        <f t="shared" si="48"/>
        <v>4.8695279520908521</v>
      </c>
      <c r="P170" s="1">
        <f t="shared" si="48"/>
        <v>4.5509331799751083</v>
      </c>
      <c r="Q170" s="1">
        <f t="shared" si="48"/>
        <v>4.1383327253764772</v>
      </c>
      <c r="R170" s="1">
        <f t="shared" si="48"/>
        <v>4.0079895429869321</v>
      </c>
      <c r="S170" s="1">
        <f t="shared" si="48"/>
        <v>3.9171881786932166</v>
      </c>
      <c r="T170" s="1">
        <f t="shared" si="48"/>
        <v>4.686706131356563</v>
      </c>
      <c r="U170" s="1">
        <f t="shared" si="48"/>
        <v>5.6929613566272534</v>
      </c>
      <c r="X170" s="1">
        <f t="shared" si="33"/>
        <v>0.69206903212254833</v>
      </c>
      <c r="Y170" s="1">
        <f t="shared" si="49"/>
        <v>0.7232619627304897</v>
      </c>
      <c r="Z170" s="1">
        <f t="shared" si="49"/>
        <v>0.72573659250381195</v>
      </c>
      <c r="AA170" s="1">
        <f t="shared" si="49"/>
        <v>0.8289704489017391</v>
      </c>
      <c r="AB170" s="1">
        <f t="shared" si="49"/>
        <v>0.74693313343924772</v>
      </c>
      <c r="AC170" s="1">
        <f t="shared" si="49"/>
        <v>0.74478005217106968</v>
      </c>
      <c r="AD170" s="1">
        <f t="shared" si="49"/>
        <v>0.65659531228066303</v>
      </c>
      <c r="AE170" s="1">
        <f t="shared" si="49"/>
        <v>0.65482989510593925</v>
      </c>
      <c r="AF170" s="1">
        <f t="shared" si="49"/>
        <v>0.65482326361797927</v>
      </c>
      <c r="AG170" s="1">
        <f t="shared" si="49"/>
        <v>0.63588071528215506</v>
      </c>
      <c r="AH170" s="1">
        <f t="shared" si="49"/>
        <v>0.55742467609665092</v>
      </c>
    </row>
    <row r="171" spans="1:34" x14ac:dyDescent="0.2">
      <c r="A171">
        <v>6135000</v>
      </c>
      <c r="B171">
        <v>525000</v>
      </c>
      <c r="C171">
        <v>850.59838207841005</v>
      </c>
      <c r="E171">
        <f t="shared" si="40"/>
        <v>106.89126843666887</v>
      </c>
      <c r="F171">
        <f t="shared" si="41"/>
        <v>0</v>
      </c>
      <c r="G171">
        <f t="shared" si="42"/>
        <v>8.7521658464066222E-5</v>
      </c>
      <c r="H171">
        <f t="shared" si="43"/>
        <v>0.32818563028481923</v>
      </c>
      <c r="K171" s="1">
        <f t="shared" si="32"/>
        <v>5.369512803733687</v>
      </c>
      <c r="L171" s="1">
        <f t="shared" si="48"/>
        <v>5.2657178715619368</v>
      </c>
      <c r="M171" s="1">
        <f t="shared" si="48"/>
        <v>4.9490851176104718</v>
      </c>
      <c r="N171" s="1">
        <f t="shared" si="48"/>
        <v>5.4181654947106583</v>
      </c>
      <c r="O171" s="1">
        <f t="shared" si="48"/>
        <v>4.756746379838221</v>
      </c>
      <c r="P171" s="1">
        <f t="shared" si="48"/>
        <v>4.4662495288114599</v>
      </c>
      <c r="Q171" s="1">
        <f t="shared" si="48"/>
        <v>4.0512057767268308</v>
      </c>
      <c r="R171" s="1">
        <f t="shared" si="48"/>
        <v>3.8946101426260249</v>
      </c>
      <c r="S171" s="1">
        <f t="shared" si="48"/>
        <v>3.7736054626011373</v>
      </c>
      <c r="T171" s="1">
        <f t="shared" si="48"/>
        <v>4.4566462797760069</v>
      </c>
      <c r="U171" s="1">
        <f t="shared" si="48"/>
        <v>5.3709139539514998</v>
      </c>
      <c r="X171" s="1">
        <f t="shared" si="33"/>
        <v>0.67520584117145011</v>
      </c>
      <c r="Y171" s="1">
        <f t="shared" si="49"/>
        <v>0.70625215601327229</v>
      </c>
      <c r="Z171" s="1">
        <f t="shared" si="49"/>
        <v>0.70870785899859257</v>
      </c>
      <c r="AA171" s="1">
        <f t="shared" si="49"/>
        <v>0.80984457947631694</v>
      </c>
      <c r="AB171" s="1">
        <f t="shared" si="49"/>
        <v>0.72884626951425691</v>
      </c>
      <c r="AC171" s="1">
        <f t="shared" si="49"/>
        <v>0.72615017905539803</v>
      </c>
      <c r="AD171" s="1">
        <f t="shared" si="49"/>
        <v>0.63888151924404857</v>
      </c>
      <c r="AE171" s="1">
        <f t="shared" si="49"/>
        <v>0.63770081711613991</v>
      </c>
      <c r="AF171" s="1">
        <f t="shared" si="49"/>
        <v>0.63835120468832351</v>
      </c>
      <c r="AG171" s="1">
        <f t="shared" si="49"/>
        <v>0.61936260374150476</v>
      </c>
      <c r="AH171" s="1">
        <f t="shared" si="49"/>
        <v>0.54132970105102329</v>
      </c>
    </row>
    <row r="172" spans="1:34" x14ac:dyDescent="0.2">
      <c r="A172">
        <v>6135000</v>
      </c>
      <c r="B172">
        <v>535000</v>
      </c>
      <c r="C172">
        <v>813.87791537025601</v>
      </c>
      <c r="E172">
        <f t="shared" si="40"/>
        <v>102.8483508278086</v>
      </c>
      <c r="F172">
        <f t="shared" si="41"/>
        <v>0</v>
      </c>
      <c r="G172">
        <f t="shared" si="42"/>
        <v>9.4537766057772101E-5</v>
      </c>
      <c r="H172">
        <f t="shared" si="43"/>
        <v>0.33919080466120055</v>
      </c>
      <c r="K172" s="1">
        <f t="shared" si="32"/>
        <v>5.1017838809645362</v>
      </c>
      <c r="L172" s="1">
        <f t="shared" si="48"/>
        <v>5.022224456820167</v>
      </c>
      <c r="M172" s="1">
        <f t="shared" si="48"/>
        <v>4.7474897553827056</v>
      </c>
      <c r="N172" s="1">
        <f t="shared" si="48"/>
        <v>5.2024327528002541</v>
      </c>
      <c r="O172" s="1">
        <f t="shared" si="48"/>
        <v>4.5974162747915406</v>
      </c>
      <c r="P172" s="1">
        <f t="shared" si="48"/>
        <v>4.3466142482762944</v>
      </c>
      <c r="Q172" s="1">
        <f t="shared" si="48"/>
        <v>3.9281187723210982</v>
      </c>
      <c r="R172" s="1">
        <f t="shared" si="48"/>
        <v>3.7344354668450568</v>
      </c>
      <c r="S172" s="1">
        <f t="shared" si="48"/>
        <v>3.5707616045052943</v>
      </c>
      <c r="T172" s="1">
        <f t="shared" si="48"/>
        <v>4.131633428942135</v>
      </c>
      <c r="U172" s="1">
        <f t="shared" si="48"/>
        <v>4.9159473714374711</v>
      </c>
      <c r="X172" s="1">
        <f t="shared" si="33"/>
        <v>0.65538842848567458</v>
      </c>
      <c r="Y172" s="1">
        <f t="shared" si="49"/>
        <v>0.68627855580049146</v>
      </c>
      <c r="Z172" s="1">
        <f t="shared" si="49"/>
        <v>0.68872672762383491</v>
      </c>
      <c r="AA172" s="1">
        <f t="shared" si="49"/>
        <v>0.78740724222300584</v>
      </c>
      <c r="AB172" s="1">
        <f t="shared" si="49"/>
        <v>0.70764370461180426</v>
      </c>
      <c r="AC172" s="1">
        <f t="shared" si="49"/>
        <v>0.70432529851488423</v>
      </c>
      <c r="AD172" s="1">
        <f t="shared" si="49"/>
        <v>0.61812144901042254</v>
      </c>
      <c r="AE172" s="1">
        <f t="shared" si="49"/>
        <v>0.61766887419089633</v>
      </c>
      <c r="AF172" s="1">
        <f t="shared" si="49"/>
        <v>0.61909489699004849</v>
      </c>
      <c r="AG172" s="1">
        <f t="shared" si="49"/>
        <v>0.60006460664304273</v>
      </c>
      <c r="AH172" s="1">
        <f t="shared" si="49"/>
        <v>0.52250821787117741</v>
      </c>
    </row>
    <row r="173" spans="1:34" x14ac:dyDescent="0.2">
      <c r="A173">
        <v>6135000</v>
      </c>
      <c r="B173">
        <v>545000</v>
      </c>
      <c r="C173">
        <v>708.64864032358798</v>
      </c>
      <c r="E173">
        <f t="shared" si="40"/>
        <v>99.648498573736674</v>
      </c>
      <c r="F173">
        <f t="shared" si="41"/>
        <v>0</v>
      </c>
      <c r="G173">
        <f t="shared" si="42"/>
        <v>1.0070672689841472E-4</v>
      </c>
      <c r="H173">
        <f t="shared" si="43"/>
        <v>0.31460738270911265</v>
      </c>
      <c r="K173" s="1">
        <f t="shared" si="32"/>
        <v>4.3345572365992799</v>
      </c>
      <c r="L173" s="1">
        <f t="shared" si="48"/>
        <v>4.3244491339857118</v>
      </c>
      <c r="M173" s="1">
        <f t="shared" si="48"/>
        <v>4.1697810353764977</v>
      </c>
      <c r="N173" s="1">
        <f t="shared" si="48"/>
        <v>4.5842107619010788</v>
      </c>
      <c r="O173" s="1">
        <f t="shared" si="48"/>
        <v>4.140826450364048</v>
      </c>
      <c r="P173" s="1">
        <f t="shared" si="48"/>
        <v>4.0037772701742496</v>
      </c>
      <c r="Q173" s="1">
        <f t="shared" si="48"/>
        <v>3.5753902423646666</v>
      </c>
      <c r="R173" s="1">
        <f t="shared" si="48"/>
        <v>3.275425369091491</v>
      </c>
      <c r="S173" s="1">
        <f t="shared" si="48"/>
        <v>2.9894750891475002</v>
      </c>
      <c r="T173" s="1">
        <f t="shared" si="48"/>
        <v>3.2002491155040769</v>
      </c>
      <c r="U173" s="1">
        <f t="shared" si="48"/>
        <v>3.6121566536092553</v>
      </c>
      <c r="X173" s="1">
        <f t="shared" si="33"/>
        <v>0.62786140256942213</v>
      </c>
      <c r="Y173" s="1">
        <f t="shared" si="49"/>
        <v>0.65854341947117256</v>
      </c>
      <c r="Z173" s="1">
        <f t="shared" si="49"/>
        <v>0.66109645260167005</v>
      </c>
      <c r="AA173" s="1">
        <f t="shared" si="49"/>
        <v>0.75635280415737383</v>
      </c>
      <c r="AB173" s="1">
        <f t="shared" si="49"/>
        <v>0.67861339259491293</v>
      </c>
      <c r="AC173" s="1">
        <f t="shared" si="49"/>
        <v>0.67469507929119699</v>
      </c>
      <c r="AD173" s="1">
        <f t="shared" si="49"/>
        <v>0.59017834525549351</v>
      </c>
      <c r="AE173" s="1">
        <f t="shared" si="49"/>
        <v>0.59094251919207363</v>
      </c>
      <c r="AF173" s="1">
        <f t="shared" si="49"/>
        <v>0.59331636862420634</v>
      </c>
      <c r="AG173" s="1">
        <f t="shared" si="49"/>
        <v>0.57445531615342404</v>
      </c>
      <c r="AH173" s="1">
        <f t="shared" si="49"/>
        <v>0.49780527335277658</v>
      </c>
    </row>
    <row r="174" spans="1:34" x14ac:dyDescent="0.2">
      <c r="A174">
        <v>6135000</v>
      </c>
      <c r="B174">
        <v>555000</v>
      </c>
      <c r="C174">
        <v>685.84267579340803</v>
      </c>
      <c r="E174">
        <f t="shared" si="40"/>
        <v>97.37485952749816</v>
      </c>
      <c r="F174">
        <f t="shared" si="41"/>
        <v>0</v>
      </c>
      <c r="G174">
        <f t="shared" si="42"/>
        <v>1.0546450330863388E-4</v>
      </c>
      <c r="H174">
        <f t="shared" si="43"/>
        <v>0.31886752236733801</v>
      </c>
      <c r="K174" s="1">
        <f t="shared" ref="K174:K237" si="50">K$2+K$3*$C174</f>
        <v>4.1682789492097374</v>
      </c>
      <c r="L174" s="1">
        <f t="shared" ref="L174:U183" si="51">L$2+L$3*$C174</f>
        <v>4.1732227831860884</v>
      </c>
      <c r="M174" s="1">
        <f t="shared" si="51"/>
        <v>4.0445762901058098</v>
      </c>
      <c r="N174" s="1">
        <f t="shared" si="51"/>
        <v>4.4502257202862721</v>
      </c>
      <c r="O174" s="1">
        <f t="shared" si="51"/>
        <v>4.0418713702675975</v>
      </c>
      <c r="P174" s="1">
        <f t="shared" si="51"/>
        <v>3.929475437734923</v>
      </c>
      <c r="Q174" s="1">
        <f t="shared" si="51"/>
        <v>3.4989446492595038</v>
      </c>
      <c r="R174" s="1">
        <f t="shared" si="51"/>
        <v>3.175945751810846</v>
      </c>
      <c r="S174" s="1">
        <f t="shared" si="51"/>
        <v>2.8634949410827861</v>
      </c>
      <c r="T174" s="1">
        <f t="shared" si="51"/>
        <v>2.9983935234474544</v>
      </c>
      <c r="U174" s="1">
        <f t="shared" si="51"/>
        <v>3.3295907530803257</v>
      </c>
      <c r="X174" s="1">
        <f t="shared" ref="X174:X237" si="52">SQRT(X$2+2*X$3*$C174+X$4*$C174^2+X$5)</f>
        <v>0.62802920070880097</v>
      </c>
      <c r="Y174" s="1">
        <f t="shared" ref="Y174:AH183" si="53">SQRT(Y$2+2*Y$3*$C174+Y$4*$C174^2+Y$5)</f>
        <v>0.65869991797774574</v>
      </c>
      <c r="Z174" s="1">
        <f t="shared" si="53"/>
        <v>0.66129917587520737</v>
      </c>
      <c r="AA174" s="1">
        <f t="shared" si="53"/>
        <v>0.75656075028847292</v>
      </c>
      <c r="AB174" s="1">
        <f t="shared" si="53"/>
        <v>0.67896191972219533</v>
      </c>
      <c r="AC174" s="1">
        <f t="shared" si="53"/>
        <v>0.67517363310063261</v>
      </c>
      <c r="AD174" s="1">
        <f t="shared" si="53"/>
        <v>0.59077172796877031</v>
      </c>
      <c r="AE174" s="1">
        <f t="shared" si="53"/>
        <v>0.59159560920339904</v>
      </c>
      <c r="AF174" s="1">
        <f t="shared" si="53"/>
        <v>0.59389004291628877</v>
      </c>
      <c r="AG174" s="1">
        <f t="shared" si="53"/>
        <v>0.57513730176385769</v>
      </c>
      <c r="AH174" s="1">
        <f t="shared" si="53"/>
        <v>0.49863530216144974</v>
      </c>
    </row>
    <row r="175" spans="1:34" x14ac:dyDescent="0.2">
      <c r="A175">
        <v>6135000</v>
      </c>
      <c r="B175">
        <v>565000</v>
      </c>
      <c r="C175">
        <v>712.76707840697304</v>
      </c>
      <c r="E175">
        <f t="shared" si="40"/>
        <v>96.093200945748492</v>
      </c>
      <c r="F175">
        <f t="shared" si="41"/>
        <v>0</v>
      </c>
      <c r="G175">
        <f t="shared" si="42"/>
        <v>1.0829656440797796E-4</v>
      </c>
      <c r="H175">
        <f t="shared" si="43"/>
        <v>0.34028419799105736</v>
      </c>
      <c r="K175" s="1">
        <f t="shared" si="50"/>
        <v>4.3645847686652397</v>
      </c>
      <c r="L175" s="1">
        <f t="shared" si="51"/>
        <v>4.3517584969166379</v>
      </c>
      <c r="M175" s="1">
        <f t="shared" si="51"/>
        <v>4.1923912604542819</v>
      </c>
      <c r="N175" s="1">
        <f t="shared" si="51"/>
        <v>4.6084065856409664</v>
      </c>
      <c r="O175" s="1">
        <f t="shared" si="51"/>
        <v>4.1586963532078558</v>
      </c>
      <c r="P175" s="1">
        <f t="shared" si="51"/>
        <v>4.0171951414499185</v>
      </c>
      <c r="Q175" s="1">
        <f t="shared" si="51"/>
        <v>3.5891952468201733</v>
      </c>
      <c r="R175" s="1">
        <f t="shared" si="51"/>
        <v>3.2933899960112165</v>
      </c>
      <c r="S175" s="1">
        <f t="shared" si="51"/>
        <v>3.0122253411201192</v>
      </c>
      <c r="T175" s="1">
        <f t="shared" si="51"/>
        <v>3.2367014109801175</v>
      </c>
      <c r="U175" s="1">
        <f t="shared" si="51"/>
        <v>3.663184101462396</v>
      </c>
      <c r="X175" s="1">
        <f t="shared" si="52"/>
        <v>0.62806895563717158</v>
      </c>
      <c r="Y175" s="1">
        <f t="shared" si="53"/>
        <v>0.6587541384050476</v>
      </c>
      <c r="Z175" s="1">
        <f t="shared" si="53"/>
        <v>0.66129966235136561</v>
      </c>
      <c r="AA175" s="1">
        <f t="shared" si="53"/>
        <v>0.75658394183117106</v>
      </c>
      <c r="AB175" s="1">
        <f t="shared" si="53"/>
        <v>0.6788076852481354</v>
      </c>
      <c r="AC175" s="1">
        <f t="shared" si="53"/>
        <v>0.67487600255427949</v>
      </c>
      <c r="AD175" s="1">
        <f t="shared" si="53"/>
        <v>0.59032908354922997</v>
      </c>
      <c r="AE175" s="1">
        <f t="shared" si="53"/>
        <v>0.59107425383394985</v>
      </c>
      <c r="AF175" s="1">
        <f t="shared" si="53"/>
        <v>0.59345127415670795</v>
      </c>
      <c r="AG175" s="1">
        <f t="shared" si="53"/>
        <v>0.57457345649684499</v>
      </c>
      <c r="AH175" s="1">
        <f t="shared" si="53"/>
        <v>0.49789515121739331</v>
      </c>
    </row>
    <row r="176" spans="1:34" x14ac:dyDescent="0.2">
      <c r="A176">
        <v>6135000</v>
      </c>
      <c r="B176">
        <v>575000</v>
      </c>
      <c r="C176">
        <v>711.46245177349704</v>
      </c>
      <c r="E176">
        <f t="shared" si="40"/>
        <v>95.843326674317808</v>
      </c>
      <c r="F176">
        <f t="shared" si="41"/>
        <v>0</v>
      </c>
      <c r="G176">
        <f t="shared" si="42"/>
        <v>1.0886198301306557E-4</v>
      </c>
      <c r="H176">
        <f t="shared" si="43"/>
        <v>0.34143473136014113</v>
      </c>
      <c r="K176" s="1">
        <f t="shared" si="50"/>
        <v>4.3550727358805661</v>
      </c>
      <c r="L176" s="1">
        <f t="shared" si="51"/>
        <v>4.3431075177100587</v>
      </c>
      <c r="M176" s="1">
        <f t="shared" si="51"/>
        <v>4.1852288602364984</v>
      </c>
      <c r="N176" s="1">
        <f t="shared" si="51"/>
        <v>4.6007419041692943</v>
      </c>
      <c r="O176" s="1">
        <f t="shared" si="51"/>
        <v>4.1530355782452038</v>
      </c>
      <c r="P176" s="1">
        <f t="shared" si="51"/>
        <v>4.0129446678780534</v>
      </c>
      <c r="Q176" s="1">
        <f t="shared" si="51"/>
        <v>3.5848221383447623</v>
      </c>
      <c r="R176" s="1">
        <f t="shared" si="51"/>
        <v>3.2876992146359942</v>
      </c>
      <c r="S176" s="1">
        <f t="shared" si="51"/>
        <v>3.0050185835967977</v>
      </c>
      <c r="T176" s="1">
        <f t="shared" si="51"/>
        <v>3.2251541606472216</v>
      </c>
      <c r="U176" s="1">
        <f t="shared" si="51"/>
        <v>3.6470197774736279</v>
      </c>
      <c r="X176" s="1">
        <f t="shared" si="52"/>
        <v>0.62799534111720057</v>
      </c>
      <c r="Y176" s="1">
        <f t="shared" si="53"/>
        <v>0.6586794836244545</v>
      </c>
      <c r="Z176" s="1">
        <f t="shared" si="53"/>
        <v>0.66122735796167764</v>
      </c>
      <c r="AA176" s="1">
        <f t="shared" si="53"/>
        <v>0.7565018356676797</v>
      </c>
      <c r="AB176" s="1">
        <f t="shared" si="53"/>
        <v>0.6787376281364158</v>
      </c>
      <c r="AC176" s="1">
        <f t="shared" si="53"/>
        <v>0.67480984462654547</v>
      </c>
      <c r="AD176" s="1">
        <f t="shared" si="53"/>
        <v>0.59027279850332337</v>
      </c>
      <c r="AE176" s="1">
        <f t="shared" si="53"/>
        <v>0.59102425944398007</v>
      </c>
      <c r="AF176" s="1">
        <f t="shared" si="53"/>
        <v>0.59340064569990403</v>
      </c>
      <c r="AG176" s="1">
        <f t="shared" si="53"/>
        <v>0.57452804490548215</v>
      </c>
      <c r="AH176" s="1">
        <f t="shared" si="53"/>
        <v>0.4978587405071318</v>
      </c>
    </row>
    <row r="177" spans="1:34" x14ac:dyDescent="0.2">
      <c r="A177">
        <v>6135000</v>
      </c>
      <c r="B177">
        <v>585000</v>
      </c>
      <c r="C177">
        <v>701.43910080896796</v>
      </c>
      <c r="E177">
        <f t="shared" si="40"/>
        <v>96.633241009499415</v>
      </c>
      <c r="F177">
        <f t="shared" si="41"/>
        <v>0</v>
      </c>
      <c r="G177">
        <f t="shared" si="42"/>
        <v>1.070895043715557E-4</v>
      </c>
      <c r="H177">
        <f t="shared" si="43"/>
        <v>0.33114358827150703</v>
      </c>
      <c r="K177" s="1">
        <f t="shared" si="50"/>
        <v>4.2819924839981853</v>
      </c>
      <c r="L177" s="1">
        <f t="shared" si="51"/>
        <v>4.2766426774642667</v>
      </c>
      <c r="M177" s="1">
        <f t="shared" si="51"/>
        <v>4.1302006634412338</v>
      </c>
      <c r="N177" s="1">
        <f t="shared" si="51"/>
        <v>4.5418547172526864</v>
      </c>
      <c r="O177" s="1">
        <f t="shared" si="51"/>
        <v>4.1095442584101116</v>
      </c>
      <c r="P177" s="1">
        <f t="shared" si="51"/>
        <v>3.9802885904356176</v>
      </c>
      <c r="Q177" s="1">
        <f t="shared" si="51"/>
        <v>3.5512238659116608</v>
      </c>
      <c r="R177" s="1">
        <f t="shared" si="51"/>
        <v>3.2439773577287183</v>
      </c>
      <c r="S177" s="1">
        <f t="shared" si="51"/>
        <v>2.9496495928687394</v>
      </c>
      <c r="T177" s="1">
        <f t="shared" si="51"/>
        <v>3.1364374812601747</v>
      </c>
      <c r="U177" s="1">
        <f t="shared" si="51"/>
        <v>3.5228304590231128</v>
      </c>
      <c r="X177" s="1">
        <f t="shared" si="52"/>
        <v>0.6276731938425737</v>
      </c>
      <c r="Y177" s="1">
        <f t="shared" si="53"/>
        <v>0.65835049758161568</v>
      </c>
      <c r="Z177" s="1">
        <f t="shared" si="53"/>
        <v>0.66091730155526374</v>
      </c>
      <c r="AA177" s="1">
        <f t="shared" si="53"/>
        <v>0.75614601934547709</v>
      </c>
      <c r="AB177" s="1">
        <f t="shared" si="53"/>
        <v>0.6784626951213486</v>
      </c>
      <c r="AC177" s="1">
        <f t="shared" si="53"/>
        <v>0.67457525334230217</v>
      </c>
      <c r="AD177" s="1">
        <f t="shared" si="53"/>
        <v>0.59010442891404036</v>
      </c>
      <c r="AE177" s="1">
        <f t="shared" si="53"/>
        <v>0.59089583032554749</v>
      </c>
      <c r="AF177" s="1">
        <f t="shared" si="53"/>
        <v>0.59325588871805934</v>
      </c>
      <c r="AG177" s="1">
        <f t="shared" si="53"/>
        <v>0.57442626517438433</v>
      </c>
      <c r="AH177" s="1">
        <f t="shared" si="53"/>
        <v>0.49782461459659993</v>
      </c>
    </row>
    <row r="178" spans="1:34" x14ac:dyDescent="0.2">
      <c r="A178">
        <v>6135000</v>
      </c>
      <c r="B178">
        <v>595000</v>
      </c>
      <c r="C178">
        <v>666.16417859365595</v>
      </c>
      <c r="E178">
        <f t="shared" si="40"/>
        <v>98.437915804836095</v>
      </c>
      <c r="F178">
        <f t="shared" si="41"/>
        <v>0</v>
      </c>
      <c r="G178">
        <f t="shared" si="42"/>
        <v>1.0319892660138039E-4</v>
      </c>
      <c r="H178">
        <f t="shared" si="43"/>
        <v>0.30306509939952364</v>
      </c>
      <c r="K178" s="1">
        <f t="shared" si="50"/>
        <v>4.024803026126345</v>
      </c>
      <c r="L178" s="1">
        <f t="shared" si="51"/>
        <v>4.042734668254532</v>
      </c>
      <c r="M178" s="1">
        <f t="shared" si="51"/>
        <v>3.9365413404791711</v>
      </c>
      <c r="N178" s="1">
        <f t="shared" si="51"/>
        <v>4.3346145492377284</v>
      </c>
      <c r="O178" s="1">
        <f t="shared" si="51"/>
        <v>3.9564863709178733</v>
      </c>
      <c r="P178" s="1">
        <f t="shared" si="51"/>
        <v>3.8653628938581308</v>
      </c>
      <c r="Q178" s="1">
        <f t="shared" si="51"/>
        <v>3.4329823266459343</v>
      </c>
      <c r="R178" s="1">
        <f t="shared" si="51"/>
        <v>3.0901081470255276</v>
      </c>
      <c r="S178" s="1">
        <f t="shared" si="51"/>
        <v>2.7547909225513556</v>
      </c>
      <c r="T178" s="1">
        <f t="shared" si="51"/>
        <v>2.8242191447324485</v>
      </c>
      <c r="U178" s="1">
        <f t="shared" si="51"/>
        <v>3.0857741727753973</v>
      </c>
      <c r="X178" s="1">
        <f t="shared" si="52"/>
        <v>0.6299641099387463</v>
      </c>
      <c r="Y178" s="1">
        <f t="shared" si="53"/>
        <v>0.66063374807603881</v>
      </c>
      <c r="Z178" s="1">
        <f t="shared" si="53"/>
        <v>0.66327894912447427</v>
      </c>
      <c r="AA178" s="1">
        <f t="shared" si="53"/>
        <v>0.75876249103744353</v>
      </c>
      <c r="AB178" s="1">
        <f t="shared" si="53"/>
        <v>0.6811976326898338</v>
      </c>
      <c r="AC178" s="1">
        <f t="shared" si="53"/>
        <v>0.67759669134903056</v>
      </c>
      <c r="AD178" s="1">
        <f t="shared" si="53"/>
        <v>0.59322140225287157</v>
      </c>
      <c r="AE178" s="1">
        <f t="shared" si="53"/>
        <v>0.59403474020621561</v>
      </c>
      <c r="AF178" s="1">
        <f t="shared" si="53"/>
        <v>0.59617735677629358</v>
      </c>
      <c r="AG178" s="1">
        <f t="shared" si="53"/>
        <v>0.57753815441872403</v>
      </c>
      <c r="AH178" s="1">
        <f t="shared" si="53"/>
        <v>0.50115030533321636</v>
      </c>
    </row>
    <row r="179" spans="1:34" x14ac:dyDescent="0.2">
      <c r="A179">
        <v>6135000</v>
      </c>
      <c r="B179">
        <v>605000</v>
      </c>
      <c r="C179">
        <v>635.17588674549199</v>
      </c>
      <c r="E179">
        <f t="shared" si="40"/>
        <v>101.20307934050228</v>
      </c>
      <c r="F179">
        <f t="shared" si="41"/>
        <v>0</v>
      </c>
      <c r="G179">
        <f t="shared" si="42"/>
        <v>9.7636577106916575E-5</v>
      </c>
      <c r="H179">
        <f t="shared" si="43"/>
        <v>0.27339213642587318</v>
      </c>
      <c r="K179" s="1">
        <f t="shared" si="50"/>
        <v>3.7988673902613819</v>
      </c>
      <c r="L179" s="1">
        <f t="shared" si="51"/>
        <v>3.8372513050093575</v>
      </c>
      <c r="M179" s="1">
        <f t="shared" si="51"/>
        <v>3.7664156182327511</v>
      </c>
      <c r="N179" s="1">
        <f t="shared" si="51"/>
        <v>4.1525583346297656</v>
      </c>
      <c r="O179" s="1">
        <f t="shared" si="51"/>
        <v>3.8220281725886895</v>
      </c>
      <c r="P179" s="1">
        <f t="shared" si="51"/>
        <v>3.7644030390168126</v>
      </c>
      <c r="Q179" s="1">
        <f t="shared" si="51"/>
        <v>3.3291095723708892</v>
      </c>
      <c r="R179" s="1">
        <f t="shared" si="51"/>
        <v>2.9549372179838365</v>
      </c>
      <c r="S179" s="1">
        <f t="shared" si="51"/>
        <v>2.583611598382098</v>
      </c>
      <c r="T179" s="1">
        <f t="shared" si="51"/>
        <v>2.549941773584349</v>
      </c>
      <c r="U179" s="1">
        <f t="shared" si="51"/>
        <v>2.7018292367766454</v>
      </c>
      <c r="X179" s="1">
        <f t="shared" si="52"/>
        <v>0.63633137534758544</v>
      </c>
      <c r="Y179" s="1">
        <f t="shared" si="53"/>
        <v>0.66701732298275695</v>
      </c>
      <c r="Z179" s="1">
        <f t="shared" si="53"/>
        <v>0.66974539739545003</v>
      </c>
      <c r="AA179" s="1">
        <f t="shared" si="53"/>
        <v>0.76598320150112986</v>
      </c>
      <c r="AB179" s="1">
        <f t="shared" si="53"/>
        <v>0.68830445418142605</v>
      </c>
      <c r="AC179" s="1">
        <f t="shared" si="53"/>
        <v>0.685133576635237</v>
      </c>
      <c r="AD179" s="1">
        <f t="shared" si="53"/>
        <v>0.60065830808124576</v>
      </c>
      <c r="AE179" s="1">
        <f t="shared" si="53"/>
        <v>0.60134082512279641</v>
      </c>
      <c r="AF179" s="1">
        <f t="shared" si="53"/>
        <v>0.60309398099918377</v>
      </c>
      <c r="AG179" s="1">
        <f t="shared" si="53"/>
        <v>0.58466656569944642</v>
      </c>
      <c r="AH179" s="1">
        <f t="shared" si="53"/>
        <v>0.50842223908223994</v>
      </c>
    </row>
    <row r="180" spans="1:34" x14ac:dyDescent="0.2">
      <c r="A180">
        <v>6135000</v>
      </c>
      <c r="B180">
        <v>615000</v>
      </c>
      <c r="C180">
        <v>622.77511512134902</v>
      </c>
      <c r="E180">
        <f t="shared" si="40"/>
        <v>104.85276948178335</v>
      </c>
      <c r="F180">
        <f t="shared" si="41"/>
        <v>0</v>
      </c>
      <c r="G180">
        <f t="shared" si="42"/>
        <v>9.095785036972058E-5</v>
      </c>
      <c r="H180">
        <f t="shared" si="43"/>
        <v>0.24971861018872454</v>
      </c>
      <c r="K180" s="1">
        <f t="shared" si="50"/>
        <v>3.7084533643497553</v>
      </c>
      <c r="L180" s="1">
        <f t="shared" si="51"/>
        <v>3.7550217883696648</v>
      </c>
      <c r="M180" s="1">
        <f t="shared" si="51"/>
        <v>3.6983353820162064</v>
      </c>
      <c r="N180" s="1">
        <f t="shared" si="51"/>
        <v>4.0797038013379252</v>
      </c>
      <c r="O180" s="1">
        <f t="shared" si="51"/>
        <v>3.7682212245115334</v>
      </c>
      <c r="P180" s="1">
        <f t="shared" si="51"/>
        <v>3.7240013250653554</v>
      </c>
      <c r="Q180" s="1">
        <f t="shared" si="51"/>
        <v>3.2875421858867622</v>
      </c>
      <c r="R180" s="1">
        <f t="shared" si="51"/>
        <v>2.9008450521593248</v>
      </c>
      <c r="S180" s="1">
        <f t="shared" si="51"/>
        <v>2.515109735930332</v>
      </c>
      <c r="T180" s="1">
        <f t="shared" si="51"/>
        <v>2.4401825439390601</v>
      </c>
      <c r="U180" s="1">
        <f t="shared" si="51"/>
        <v>2.5481836763535144</v>
      </c>
      <c r="X180" s="1">
        <f t="shared" si="52"/>
        <v>0.63999507984657122</v>
      </c>
      <c r="Y180" s="1">
        <f t="shared" si="53"/>
        <v>0.67069457382283593</v>
      </c>
      <c r="Z180" s="1">
        <f t="shared" si="53"/>
        <v>0.6734591549573109</v>
      </c>
      <c r="AA180" s="1">
        <f t="shared" si="53"/>
        <v>0.77013545694558838</v>
      </c>
      <c r="AB180" s="1">
        <f t="shared" si="53"/>
        <v>0.6923526571668398</v>
      </c>
      <c r="AC180" s="1">
        <f t="shared" si="53"/>
        <v>0.68939753609859189</v>
      </c>
      <c r="AD180" s="1">
        <f t="shared" si="53"/>
        <v>0.6048313659981277</v>
      </c>
      <c r="AE180" s="1">
        <f t="shared" si="53"/>
        <v>0.60542385278562039</v>
      </c>
      <c r="AF180" s="1">
        <f t="shared" si="53"/>
        <v>0.60697235149810924</v>
      </c>
      <c r="AG180" s="1">
        <f t="shared" si="53"/>
        <v>0.58863911135996305</v>
      </c>
      <c r="AH180" s="1">
        <f t="shared" si="53"/>
        <v>0.51243542035864087</v>
      </c>
    </row>
    <row r="181" spans="1:34" x14ac:dyDescent="0.2">
      <c r="A181">
        <v>6135000</v>
      </c>
      <c r="B181">
        <v>635000</v>
      </c>
      <c r="C181">
        <v>543.94748288737298</v>
      </c>
      <c r="E181">
        <f t="shared" si="40"/>
        <v>114.44729471682587</v>
      </c>
      <c r="F181">
        <f t="shared" si="41"/>
        <v>0</v>
      </c>
      <c r="G181">
        <f t="shared" si="42"/>
        <v>7.6346465730334307E-5</v>
      </c>
      <c r="H181">
        <f t="shared" si="43"/>
        <v>0.18307345562047334</v>
      </c>
      <c r="K181" s="1">
        <f t="shared" si="50"/>
        <v>3.1337210977318364</v>
      </c>
      <c r="L181" s="1">
        <f t="shared" si="51"/>
        <v>3.2323157590261702</v>
      </c>
      <c r="M181" s="1">
        <f t="shared" si="51"/>
        <v>3.2655716810516777</v>
      </c>
      <c r="N181" s="1">
        <f t="shared" si="51"/>
        <v>3.6165914619633162</v>
      </c>
      <c r="O181" s="1">
        <f t="shared" si="51"/>
        <v>3.4261881282483113</v>
      </c>
      <c r="P181" s="1">
        <f t="shared" si="51"/>
        <v>3.4671808992470612</v>
      </c>
      <c r="Q181" s="1">
        <f t="shared" si="51"/>
        <v>3.0233119626384743</v>
      </c>
      <c r="R181" s="1">
        <f t="shared" si="51"/>
        <v>2.556998920354721</v>
      </c>
      <c r="S181" s="1">
        <f t="shared" si="51"/>
        <v>2.0796658954698484</v>
      </c>
      <c r="T181" s="1">
        <f t="shared" si="51"/>
        <v>1.7424791710361376</v>
      </c>
      <c r="U181" s="1">
        <f t="shared" si="51"/>
        <v>1.571509312974551</v>
      </c>
      <c r="X181" s="1">
        <f t="shared" si="52"/>
        <v>0.67726762763178816</v>
      </c>
      <c r="Y181" s="1">
        <f t="shared" si="53"/>
        <v>0.70817828489369083</v>
      </c>
      <c r="Z181" s="1">
        <f t="shared" si="53"/>
        <v>0.71121278102232055</v>
      </c>
      <c r="AA181" s="1">
        <f t="shared" si="53"/>
        <v>0.8124143761989725</v>
      </c>
      <c r="AB181" s="1">
        <f t="shared" si="53"/>
        <v>0.73316181616081455</v>
      </c>
      <c r="AC181" s="1">
        <f t="shared" si="53"/>
        <v>0.73206940726014291</v>
      </c>
      <c r="AD181" s="1">
        <f t="shared" si="53"/>
        <v>0.64617805362131553</v>
      </c>
      <c r="AE181" s="1">
        <f t="shared" si="53"/>
        <v>0.64575712573944821</v>
      </c>
      <c r="AF181" s="1">
        <f t="shared" si="53"/>
        <v>0.64545121936711625</v>
      </c>
      <c r="AG181" s="1">
        <f t="shared" si="53"/>
        <v>0.62778181280089984</v>
      </c>
      <c r="AH181" s="1">
        <f t="shared" si="53"/>
        <v>0.55147323178816954</v>
      </c>
    </row>
    <row r="182" spans="1:34" x14ac:dyDescent="0.2">
      <c r="A182">
        <v>6135000</v>
      </c>
      <c r="B182">
        <v>645000</v>
      </c>
      <c r="C182">
        <v>589.79124455507304</v>
      </c>
      <c r="E182">
        <f t="shared" si="40"/>
        <v>120.20908147057776</v>
      </c>
      <c r="F182">
        <f t="shared" si="41"/>
        <v>0</v>
      </c>
      <c r="G182">
        <f t="shared" si="42"/>
        <v>6.9203082987271102E-5</v>
      </c>
      <c r="H182">
        <f t="shared" si="43"/>
        <v>0.17992985679989132</v>
      </c>
      <c r="K182" s="1">
        <f t="shared" si="50"/>
        <v>3.467967964051037</v>
      </c>
      <c r="L182" s="1">
        <f t="shared" si="51"/>
        <v>3.5363057426446889</v>
      </c>
      <c r="M182" s="1">
        <f t="shared" si="51"/>
        <v>3.5172539326073511</v>
      </c>
      <c r="N182" s="1">
        <f t="shared" si="51"/>
        <v>3.8859235617610541</v>
      </c>
      <c r="O182" s="1">
        <f t="shared" si="51"/>
        <v>3.6251042101244622</v>
      </c>
      <c r="P182" s="1">
        <f t="shared" si="51"/>
        <v>3.616539874760428</v>
      </c>
      <c r="Q182" s="1">
        <f t="shared" si="51"/>
        <v>3.1769802517486045</v>
      </c>
      <c r="R182" s="1">
        <f t="shared" si="51"/>
        <v>2.7569694087492289</v>
      </c>
      <c r="S182" s="1">
        <f t="shared" si="51"/>
        <v>2.3329068349222237</v>
      </c>
      <c r="T182" s="1">
        <f t="shared" si="51"/>
        <v>2.1482423055569511</v>
      </c>
      <c r="U182" s="1">
        <f t="shared" si="51"/>
        <v>2.1395135200373545</v>
      </c>
      <c r="X182" s="1">
        <f t="shared" si="52"/>
        <v>0.65273583749323216</v>
      </c>
      <c r="Y182" s="1">
        <f t="shared" si="53"/>
        <v>0.6834947186410224</v>
      </c>
      <c r="Z182" s="1">
        <f t="shared" si="53"/>
        <v>0.68636479989844945</v>
      </c>
      <c r="AA182" s="1">
        <f t="shared" si="53"/>
        <v>0.78457745899726605</v>
      </c>
      <c r="AB182" s="1">
        <f t="shared" si="53"/>
        <v>0.70635144835655517</v>
      </c>
      <c r="AC182" s="1">
        <f t="shared" si="53"/>
        <v>0.70408036239485705</v>
      </c>
      <c r="AD182" s="1">
        <f t="shared" si="53"/>
        <v>0.6191220312602459</v>
      </c>
      <c r="AE182" s="1">
        <f t="shared" si="53"/>
        <v>0.61937757438429297</v>
      </c>
      <c r="AF182" s="1">
        <f t="shared" si="53"/>
        <v>0.62025797792208626</v>
      </c>
      <c r="AG182" s="1">
        <f t="shared" si="53"/>
        <v>0.60219379835210951</v>
      </c>
      <c r="AH182" s="1">
        <f t="shared" si="53"/>
        <v>0.52603375607646163</v>
      </c>
    </row>
    <row r="183" spans="1:34" x14ac:dyDescent="0.2">
      <c r="A183">
        <v>6135000</v>
      </c>
      <c r="B183">
        <v>655000</v>
      </c>
      <c r="C183">
        <v>659.81832918481996</v>
      </c>
      <c r="E183">
        <f t="shared" si="40"/>
        <v>126.50005244267689</v>
      </c>
      <c r="F183">
        <f t="shared" si="41"/>
        <v>0</v>
      </c>
      <c r="G183">
        <f t="shared" si="42"/>
        <v>6.2491160359779663E-5</v>
      </c>
      <c r="H183">
        <f t="shared" si="43"/>
        <v>0.1817700953777138</v>
      </c>
      <c r="K183" s="1">
        <f t="shared" si="50"/>
        <v>3.9785354380865217</v>
      </c>
      <c r="L183" s="1">
        <f t="shared" si="51"/>
        <v>4.0006553408245411</v>
      </c>
      <c r="M183" s="1">
        <f t="shared" si="51"/>
        <v>3.9017026272246618</v>
      </c>
      <c r="N183" s="1">
        <f t="shared" si="51"/>
        <v>4.2973326839608168</v>
      </c>
      <c r="O183" s="1">
        <f t="shared" si="51"/>
        <v>3.9289517303329342</v>
      </c>
      <c r="P183" s="1">
        <f t="shared" si="51"/>
        <v>3.8446881164841438</v>
      </c>
      <c r="Q183" s="1">
        <f t="shared" si="51"/>
        <v>3.4117110394275167</v>
      </c>
      <c r="R183" s="1">
        <f t="shared" si="51"/>
        <v>3.062427551904185</v>
      </c>
      <c r="S183" s="1">
        <f t="shared" si="51"/>
        <v>2.7197364504169457</v>
      </c>
      <c r="T183" s="1">
        <f t="shared" si="51"/>
        <v>2.7680520316148414</v>
      </c>
      <c r="U183" s="1">
        <f t="shared" si="51"/>
        <v>3.0071490985999185</v>
      </c>
      <c r="X183" s="1">
        <f t="shared" si="52"/>
        <v>0.63093947827907138</v>
      </c>
      <c r="Y183" s="1">
        <f t="shared" si="53"/>
        <v>0.66161057711264637</v>
      </c>
      <c r="Z183" s="1">
        <f t="shared" si="53"/>
        <v>0.66427173204307577</v>
      </c>
      <c r="AA183" s="1">
        <f t="shared" si="53"/>
        <v>0.75986961955138599</v>
      </c>
      <c r="AB183" s="1">
        <f t="shared" si="53"/>
        <v>0.68229823986510862</v>
      </c>
      <c r="AC183" s="1">
        <f t="shared" si="53"/>
        <v>0.6787721925057254</v>
      </c>
      <c r="AD183" s="1">
        <f t="shared" si="53"/>
        <v>0.59439080926538734</v>
      </c>
      <c r="AE183" s="1">
        <f t="shared" si="53"/>
        <v>0.59518859578612482</v>
      </c>
      <c r="AF183" s="1">
        <f t="shared" si="53"/>
        <v>0.59726615432829622</v>
      </c>
      <c r="AG183" s="1">
        <f t="shared" si="53"/>
        <v>0.57866723914458029</v>
      </c>
      <c r="AH183" s="1">
        <f t="shared" si="53"/>
        <v>0.50231286005237064</v>
      </c>
    </row>
    <row r="184" spans="1:34" x14ac:dyDescent="0.2">
      <c r="A184">
        <v>6135000</v>
      </c>
      <c r="B184">
        <v>665000</v>
      </c>
      <c r="C184">
        <v>660.42291225887197</v>
      </c>
      <c r="E184">
        <f t="shared" si="40"/>
        <v>133.24527484305025</v>
      </c>
      <c r="F184">
        <f t="shared" si="41"/>
        <v>0</v>
      </c>
      <c r="G184">
        <f t="shared" si="42"/>
        <v>5.6324373021293377E-5</v>
      </c>
      <c r="H184">
        <f t="shared" si="43"/>
        <v>0.16398267570470523</v>
      </c>
      <c r="K184" s="1">
        <f t="shared" si="50"/>
        <v>3.982943453279435</v>
      </c>
      <c r="L184" s="1">
        <f t="shared" ref="L184:U193" si="54">L$2+L$3*$C184</f>
        <v>4.0046643311885797</v>
      </c>
      <c r="M184" s="1">
        <f t="shared" si="54"/>
        <v>3.9050217883012075</v>
      </c>
      <c r="N184" s="1">
        <f t="shared" si="54"/>
        <v>4.3008846095208728</v>
      </c>
      <c r="O184" s="1">
        <f t="shared" si="54"/>
        <v>3.9315750162912453</v>
      </c>
      <c r="P184" s="1">
        <f t="shared" si="54"/>
        <v>3.8466578481394054</v>
      </c>
      <c r="Q184" s="1">
        <f t="shared" si="54"/>
        <v>3.4137376018917385</v>
      </c>
      <c r="R184" s="1">
        <f t="shared" si="54"/>
        <v>3.0650647432731999</v>
      </c>
      <c r="S184" s="1">
        <f t="shared" si="54"/>
        <v>2.7230761673180091</v>
      </c>
      <c r="T184" s="1">
        <f t="shared" si="54"/>
        <v>2.773403196403275</v>
      </c>
      <c r="U184" s="1">
        <f t="shared" si="54"/>
        <v>3.0146398828874235</v>
      </c>
      <c r="X184" s="1">
        <f t="shared" si="52"/>
        <v>0.63083920621136991</v>
      </c>
      <c r="Y184" s="1">
        <f t="shared" ref="Y184:AH193" si="55">SQRT(Y$2+2*Y$3*$C184+Y$4*$C184^2+Y$5)</f>
        <v>0.66151012626972672</v>
      </c>
      <c r="Z184" s="1">
        <f t="shared" si="55"/>
        <v>0.66416973798033929</v>
      </c>
      <c r="AA184" s="1">
        <f t="shared" si="55"/>
        <v>0.75975583618212073</v>
      </c>
      <c r="AB184" s="1">
        <f t="shared" si="55"/>
        <v>0.68218544784813662</v>
      </c>
      <c r="AC184" s="1">
        <f t="shared" si="55"/>
        <v>0.67865196617023682</v>
      </c>
      <c r="AD184" s="1">
        <f t="shared" si="55"/>
        <v>0.59427147696903182</v>
      </c>
      <c r="AE184" s="1">
        <f t="shared" si="55"/>
        <v>0.59507099811820885</v>
      </c>
      <c r="AF184" s="1">
        <f t="shared" si="55"/>
        <v>0.59715508789828453</v>
      </c>
      <c r="AG184" s="1">
        <f t="shared" si="55"/>
        <v>0.57855226128545501</v>
      </c>
      <c r="AH184" s="1">
        <f t="shared" si="55"/>
        <v>0.50219477292543346</v>
      </c>
    </row>
    <row r="185" spans="1:34" x14ac:dyDescent="0.2">
      <c r="A185">
        <v>6135000</v>
      </c>
      <c r="B185">
        <v>675000</v>
      </c>
      <c r="C185">
        <v>656.42266334785802</v>
      </c>
      <c r="E185">
        <f t="shared" si="40"/>
        <v>140.3792836140718</v>
      </c>
      <c r="F185">
        <f t="shared" si="41"/>
        <v>0</v>
      </c>
      <c r="G185">
        <f t="shared" si="42"/>
        <v>5.0745081743493338E-5</v>
      </c>
      <c r="H185">
        <f t="shared" si="43"/>
        <v>0.14684426635405623</v>
      </c>
      <c r="K185" s="1">
        <f t="shared" si="50"/>
        <v>3.9537776384692327</v>
      </c>
      <c r="L185" s="1">
        <f t="shared" si="54"/>
        <v>3.9781386806596464</v>
      </c>
      <c r="M185" s="1">
        <f t="shared" si="54"/>
        <v>3.8830604217797409</v>
      </c>
      <c r="N185" s="1">
        <f t="shared" si="54"/>
        <v>4.2773831471686661</v>
      </c>
      <c r="O185" s="1">
        <f t="shared" si="54"/>
        <v>3.9142179362663558</v>
      </c>
      <c r="P185" s="1">
        <f t="shared" si="54"/>
        <v>3.8336250371873213</v>
      </c>
      <c r="Q185" s="1">
        <f t="shared" si="54"/>
        <v>3.4003287675420202</v>
      </c>
      <c r="R185" s="1">
        <f t="shared" si="54"/>
        <v>3.0476156575233571</v>
      </c>
      <c r="S185" s="1">
        <f t="shared" si="54"/>
        <v>2.7009787923335677</v>
      </c>
      <c r="T185" s="1">
        <f t="shared" si="54"/>
        <v>2.7379969932918913</v>
      </c>
      <c r="U185" s="1">
        <f t="shared" si="54"/>
        <v>2.9650767988799602</v>
      </c>
      <c r="X185" s="1">
        <f t="shared" si="52"/>
        <v>0.63153133773178982</v>
      </c>
      <c r="Y185" s="1">
        <f t="shared" si="55"/>
        <v>0.66220359854032596</v>
      </c>
      <c r="Z185" s="1">
        <f t="shared" si="55"/>
        <v>0.66487351102650838</v>
      </c>
      <c r="AA185" s="1">
        <f t="shared" si="55"/>
        <v>0.76054111090599485</v>
      </c>
      <c r="AB185" s="1">
        <f t="shared" si="55"/>
        <v>0.68296271084875781</v>
      </c>
      <c r="AC185" s="1">
        <f t="shared" si="55"/>
        <v>0.67947957961572847</v>
      </c>
      <c r="AD185" s="1">
        <f t="shared" si="55"/>
        <v>0.59509194017088918</v>
      </c>
      <c r="AE185" s="1">
        <f t="shared" si="55"/>
        <v>0.59587899861435534</v>
      </c>
      <c r="AF185" s="1">
        <f t="shared" si="55"/>
        <v>0.59791858037665391</v>
      </c>
      <c r="AG185" s="1">
        <f t="shared" si="55"/>
        <v>0.57934191354806952</v>
      </c>
      <c r="AH185" s="1">
        <f t="shared" si="55"/>
        <v>0.5030046710829168</v>
      </c>
    </row>
    <row r="186" spans="1:34" x14ac:dyDescent="0.2">
      <c r="A186">
        <v>6135000</v>
      </c>
      <c r="B186">
        <v>685000</v>
      </c>
      <c r="C186">
        <v>671.55087741132797</v>
      </c>
      <c r="E186">
        <f t="shared" si="40"/>
        <v>147.84580909853346</v>
      </c>
      <c r="F186">
        <f t="shared" si="41"/>
        <v>0</v>
      </c>
      <c r="G186">
        <f t="shared" si="42"/>
        <v>4.5749037691363436E-5</v>
      </c>
      <c r="H186">
        <f t="shared" si="43"/>
        <v>0.13543794471819806</v>
      </c>
      <c r="K186" s="1">
        <f t="shared" si="50"/>
        <v>4.0640774472059915</v>
      </c>
      <c r="L186" s="1">
        <f t="shared" si="54"/>
        <v>4.0784538681145159</v>
      </c>
      <c r="M186" s="1">
        <f t="shared" si="54"/>
        <v>3.9661143169881909</v>
      </c>
      <c r="N186" s="1">
        <f t="shared" si="54"/>
        <v>4.366261404791552</v>
      </c>
      <c r="O186" s="1">
        <f t="shared" si="54"/>
        <v>3.9798592570877522</v>
      </c>
      <c r="P186" s="1">
        <f t="shared" si="54"/>
        <v>3.882912758606107</v>
      </c>
      <c r="Q186" s="1">
        <f t="shared" si="54"/>
        <v>3.4510385410827711</v>
      </c>
      <c r="R186" s="1">
        <f t="shared" si="54"/>
        <v>3.1136049272682129</v>
      </c>
      <c r="S186" s="1">
        <f t="shared" si="54"/>
        <v>2.7845470468201761</v>
      </c>
      <c r="T186" s="1">
        <f t="shared" si="54"/>
        <v>2.8718968159676637</v>
      </c>
      <c r="U186" s="1">
        <f t="shared" si="54"/>
        <v>3.1525153711263529</v>
      </c>
      <c r="X186" s="1">
        <f t="shared" si="52"/>
        <v>0.62927027639435129</v>
      </c>
      <c r="Y186" s="1">
        <f t="shared" si="55"/>
        <v>0.65993938187864198</v>
      </c>
      <c r="Z186" s="1">
        <f t="shared" si="55"/>
        <v>0.66257146925987676</v>
      </c>
      <c r="AA186" s="1">
        <f t="shared" si="55"/>
        <v>0.75797428199068062</v>
      </c>
      <c r="AB186" s="1">
        <f t="shared" si="55"/>
        <v>0.68040824383514853</v>
      </c>
      <c r="AC186" s="1">
        <f t="shared" si="55"/>
        <v>0.67674921806932209</v>
      </c>
      <c r="AD186" s="1">
        <f t="shared" si="55"/>
        <v>0.59237343668184361</v>
      </c>
      <c r="AE186" s="1">
        <f t="shared" si="55"/>
        <v>0.59319534700736487</v>
      </c>
      <c r="AF186" s="1">
        <f t="shared" si="55"/>
        <v>0.59538707851581374</v>
      </c>
      <c r="AG186" s="1">
        <f t="shared" si="55"/>
        <v>0.57671504464342327</v>
      </c>
      <c r="AH186" s="1">
        <f t="shared" si="55"/>
        <v>0.50029741558397867</v>
      </c>
    </row>
    <row r="187" spans="1:34" x14ac:dyDescent="0.2">
      <c r="A187">
        <v>6135000</v>
      </c>
      <c r="B187">
        <v>695000</v>
      </c>
      <c r="C187">
        <v>654.31344119477603</v>
      </c>
      <c r="E187">
        <f t="shared" si="40"/>
        <v>155.59698990661741</v>
      </c>
      <c r="F187">
        <f t="shared" si="41"/>
        <v>0</v>
      </c>
      <c r="G187">
        <f t="shared" si="42"/>
        <v>4.1304523631428815E-5</v>
      </c>
      <c r="H187">
        <f t="shared" si="43"/>
        <v>0.11914146338761611</v>
      </c>
      <c r="K187" s="1">
        <f t="shared" si="50"/>
        <v>3.9383992997511115</v>
      </c>
      <c r="L187" s="1">
        <f t="shared" si="54"/>
        <v>3.96415242856256</v>
      </c>
      <c r="M187" s="1">
        <f t="shared" si="54"/>
        <v>3.8714807921593204</v>
      </c>
      <c r="N187" s="1">
        <f t="shared" si="54"/>
        <v>4.2649914670193088</v>
      </c>
      <c r="O187" s="1">
        <f t="shared" si="54"/>
        <v>3.9050660213441333</v>
      </c>
      <c r="P187" s="1">
        <f t="shared" si="54"/>
        <v>3.8267531914125801</v>
      </c>
      <c r="Q187" s="1">
        <f t="shared" si="54"/>
        <v>3.3932586548848889</v>
      </c>
      <c r="R187" s="1">
        <f t="shared" si="54"/>
        <v>3.0384152304916134</v>
      </c>
      <c r="S187" s="1">
        <f t="shared" si="54"/>
        <v>2.689327449159943</v>
      </c>
      <c r="T187" s="1">
        <f t="shared" si="54"/>
        <v>2.7193282680149622</v>
      </c>
      <c r="U187" s="1">
        <f t="shared" si="54"/>
        <v>2.9389435364032748</v>
      </c>
      <c r="X187" s="1">
        <f t="shared" si="52"/>
        <v>0.63192344328289374</v>
      </c>
      <c r="Y187" s="1">
        <f t="shared" si="55"/>
        <v>0.66259656243580489</v>
      </c>
      <c r="Z187" s="1">
        <f t="shared" si="55"/>
        <v>0.66527199106786661</v>
      </c>
      <c r="AA187" s="1">
        <f t="shared" si="55"/>
        <v>0.76098587848433463</v>
      </c>
      <c r="AB187" s="1">
        <f t="shared" si="55"/>
        <v>0.68340187390216522</v>
      </c>
      <c r="AC187" s="1">
        <f t="shared" si="55"/>
        <v>0.67994638732656831</v>
      </c>
      <c r="AD187" s="1">
        <f t="shared" si="55"/>
        <v>0.59555380178726336</v>
      </c>
      <c r="AE187" s="1">
        <f t="shared" si="55"/>
        <v>0.59633335681974309</v>
      </c>
      <c r="AF187" s="1">
        <f t="shared" si="55"/>
        <v>0.59834824862743596</v>
      </c>
      <c r="AG187" s="1">
        <f t="shared" si="55"/>
        <v>0.57978563668971728</v>
      </c>
      <c r="AH187" s="1">
        <f t="shared" si="55"/>
        <v>0.50345875068441814</v>
      </c>
    </row>
    <row r="188" spans="1:34" x14ac:dyDescent="0.2">
      <c r="A188">
        <v>6135000</v>
      </c>
      <c r="B188">
        <v>705000</v>
      </c>
      <c r="C188">
        <v>637.84423459863604</v>
      </c>
      <c r="E188">
        <f t="shared" si="40"/>
        <v>163.59236922301724</v>
      </c>
      <c r="F188">
        <f t="shared" si="41"/>
        <v>0</v>
      </c>
      <c r="G188">
        <f t="shared" si="42"/>
        <v>3.7365768239865446E-5</v>
      </c>
      <c r="H188">
        <f t="shared" si="43"/>
        <v>0.10506740853814894</v>
      </c>
      <c r="K188" s="1">
        <f t="shared" si="50"/>
        <v>3.8183223144586549</v>
      </c>
      <c r="L188" s="1">
        <f t="shared" si="54"/>
        <v>3.8549451196235553</v>
      </c>
      <c r="M188" s="1">
        <f t="shared" si="54"/>
        <v>3.7810648479465119</v>
      </c>
      <c r="N188" s="1">
        <f t="shared" si="54"/>
        <v>4.1682348782669862</v>
      </c>
      <c r="O188" s="1">
        <f t="shared" si="54"/>
        <v>3.8336061339234817</v>
      </c>
      <c r="P188" s="1">
        <f t="shared" si="54"/>
        <v>3.7730965163223562</v>
      </c>
      <c r="Q188" s="1">
        <f t="shared" si="54"/>
        <v>3.3380538743746282</v>
      </c>
      <c r="R188" s="1">
        <f t="shared" si="54"/>
        <v>2.9665765513192506</v>
      </c>
      <c r="S188" s="1">
        <f t="shared" si="54"/>
        <v>2.5983515519228657</v>
      </c>
      <c r="T188" s="1">
        <f t="shared" si="54"/>
        <v>2.5735593204325271</v>
      </c>
      <c r="U188" s="1">
        <f t="shared" si="54"/>
        <v>2.7348900666771003</v>
      </c>
      <c r="X188" s="1">
        <f t="shared" si="52"/>
        <v>0.63562548992690338</v>
      </c>
      <c r="Y188" s="1">
        <f t="shared" si="55"/>
        <v>0.66630908132746136</v>
      </c>
      <c r="Z188" s="1">
        <f t="shared" si="55"/>
        <v>0.66902954118044344</v>
      </c>
      <c r="AA188" s="1">
        <f t="shared" si="55"/>
        <v>0.76518311828495711</v>
      </c>
      <c r="AB188" s="1">
        <f t="shared" si="55"/>
        <v>0.68752235211444179</v>
      </c>
      <c r="AC188" s="1">
        <f t="shared" si="55"/>
        <v>0.68430820952836047</v>
      </c>
      <c r="AD188" s="1">
        <f t="shared" si="55"/>
        <v>0.59984861365873077</v>
      </c>
      <c r="AE188" s="1">
        <f t="shared" si="55"/>
        <v>0.60054774961966639</v>
      </c>
      <c r="AF188" s="1">
        <f t="shared" si="55"/>
        <v>0.60234140319345841</v>
      </c>
      <c r="AG188" s="1">
        <f t="shared" si="55"/>
        <v>0.58389435691571301</v>
      </c>
      <c r="AH188" s="1">
        <f t="shared" si="55"/>
        <v>0.50763986570563679</v>
      </c>
    </row>
    <row r="189" spans="1:34" x14ac:dyDescent="0.2">
      <c r="A189">
        <v>6135000</v>
      </c>
      <c r="B189">
        <v>715000</v>
      </c>
      <c r="C189">
        <v>605.19674859988004</v>
      </c>
      <c r="E189">
        <f t="shared" si="40"/>
        <v>171.79785583062437</v>
      </c>
      <c r="F189">
        <f t="shared" si="41"/>
        <v>0</v>
      </c>
      <c r="G189">
        <f t="shared" si="42"/>
        <v>3.3881647640135378E-5</v>
      </c>
      <c r="H189">
        <f t="shared" si="43"/>
        <v>9.0394202638219096E-2</v>
      </c>
      <c r="K189" s="1">
        <f t="shared" si="50"/>
        <v>3.5802894940417254</v>
      </c>
      <c r="L189" s="1">
        <f t="shared" si="54"/>
        <v>3.638459639965804</v>
      </c>
      <c r="M189" s="1">
        <f t="shared" si="54"/>
        <v>3.6018301498133414</v>
      </c>
      <c r="N189" s="1">
        <f t="shared" si="54"/>
        <v>3.9764308980242955</v>
      </c>
      <c r="O189" s="1">
        <f t="shared" si="54"/>
        <v>3.6919486921748792</v>
      </c>
      <c r="P189" s="1">
        <f t="shared" si="54"/>
        <v>3.6667310069384094</v>
      </c>
      <c r="Q189" s="1">
        <f t="shared" si="54"/>
        <v>3.228619501306798</v>
      </c>
      <c r="R189" s="1">
        <f t="shared" si="54"/>
        <v>2.824168217392677</v>
      </c>
      <c r="S189" s="1">
        <f t="shared" si="54"/>
        <v>2.4180068392657375</v>
      </c>
      <c r="T189" s="1">
        <f t="shared" si="54"/>
        <v>2.2845964218575379</v>
      </c>
      <c r="U189" s="1">
        <f t="shared" si="54"/>
        <v>2.3303877151525132</v>
      </c>
      <c r="X189" s="1">
        <f t="shared" si="52"/>
        <v>0.64625215538410063</v>
      </c>
      <c r="Y189" s="1">
        <f t="shared" si="55"/>
        <v>0.67697877018132591</v>
      </c>
      <c r="Z189" s="1">
        <f t="shared" si="55"/>
        <v>0.67979812041212462</v>
      </c>
      <c r="AA189" s="1">
        <f t="shared" si="55"/>
        <v>0.77722712757094436</v>
      </c>
      <c r="AB189" s="1">
        <f t="shared" si="55"/>
        <v>0.6992384867109307</v>
      </c>
      <c r="AC189" s="1">
        <f t="shared" si="55"/>
        <v>0.69662887392612216</v>
      </c>
      <c r="AD189" s="1">
        <f t="shared" si="55"/>
        <v>0.61188155341130535</v>
      </c>
      <c r="AE189" s="1">
        <f t="shared" si="55"/>
        <v>0.61231149259677109</v>
      </c>
      <c r="AF189" s="1">
        <f t="shared" si="55"/>
        <v>0.61352536895831589</v>
      </c>
      <c r="AG189" s="1">
        <f t="shared" si="55"/>
        <v>0.59533274378737489</v>
      </c>
      <c r="AH189" s="1">
        <f t="shared" si="55"/>
        <v>0.51916530256127558</v>
      </c>
    </row>
    <row r="190" spans="1:34" x14ac:dyDescent="0.2">
      <c r="A190">
        <v>6135000</v>
      </c>
      <c r="B190">
        <v>865000</v>
      </c>
      <c r="C190">
        <v>626.06622899813601</v>
      </c>
      <c r="E190">
        <f t="shared" si="40"/>
        <v>307.8881343410298</v>
      </c>
      <c r="F190">
        <f t="shared" si="41"/>
        <v>0</v>
      </c>
      <c r="G190">
        <f t="shared" si="42"/>
        <v>1.0549068100836914E-5</v>
      </c>
      <c r="H190">
        <f t="shared" si="43"/>
        <v>2.9114802228568819E-2</v>
      </c>
      <c r="K190" s="1">
        <f t="shared" si="50"/>
        <v>3.7324488756254093</v>
      </c>
      <c r="L190" s="1">
        <f t="shared" si="54"/>
        <v>3.7768451644866401</v>
      </c>
      <c r="M190" s="1">
        <f t="shared" si="54"/>
        <v>3.7164035971997667</v>
      </c>
      <c r="N190" s="1">
        <f t="shared" si="54"/>
        <v>4.0990390953640485</v>
      </c>
      <c r="O190" s="1">
        <f t="shared" si="54"/>
        <v>3.7825013676229124</v>
      </c>
      <c r="P190" s="1">
        <f t="shared" si="54"/>
        <v>3.7347237740759276</v>
      </c>
      <c r="Q190" s="1">
        <f t="shared" si="54"/>
        <v>3.2985739996017518</v>
      </c>
      <c r="R190" s="1">
        <f t="shared" si="54"/>
        <v>2.9152008908898694</v>
      </c>
      <c r="S190" s="1">
        <f t="shared" si="54"/>
        <v>2.5332898489857034</v>
      </c>
      <c r="T190" s="1">
        <f t="shared" si="54"/>
        <v>2.4693121928625015</v>
      </c>
      <c r="U190" s="1">
        <f t="shared" si="54"/>
        <v>2.5889605772869047</v>
      </c>
      <c r="X190" s="1">
        <f t="shared" si="52"/>
        <v>0.6389615954051725</v>
      </c>
      <c r="Y190" s="1">
        <f t="shared" si="55"/>
        <v>0.66965706596244634</v>
      </c>
      <c r="Z190" s="1">
        <f t="shared" si="55"/>
        <v>0.67241178161185045</v>
      </c>
      <c r="AA190" s="1">
        <f t="shared" si="55"/>
        <v>0.76896418785963649</v>
      </c>
      <c r="AB190" s="1">
        <f t="shared" si="55"/>
        <v>0.69121230202938611</v>
      </c>
      <c r="AC190" s="1">
        <f t="shared" si="55"/>
        <v>0.68819759817635595</v>
      </c>
      <c r="AD190" s="1">
        <f t="shared" si="55"/>
        <v>0.60365847867621303</v>
      </c>
      <c r="AE190" s="1">
        <f t="shared" si="55"/>
        <v>0.60427688971509053</v>
      </c>
      <c r="AF190" s="1">
        <f t="shared" si="55"/>
        <v>0.60588230585686442</v>
      </c>
      <c r="AG190" s="1">
        <f t="shared" si="55"/>
        <v>0.58752362345825981</v>
      </c>
      <c r="AH190" s="1">
        <f t="shared" si="55"/>
        <v>0.51131026215568864</v>
      </c>
    </row>
    <row r="191" spans="1:34" x14ac:dyDescent="0.2">
      <c r="A191">
        <v>6135000</v>
      </c>
      <c r="B191">
        <v>875000</v>
      </c>
      <c r="C191">
        <v>685.11990354698605</v>
      </c>
      <c r="E191">
        <f t="shared" si="40"/>
        <v>317.40690488393597</v>
      </c>
      <c r="F191">
        <f t="shared" si="41"/>
        <v>0</v>
      </c>
      <c r="G191">
        <f t="shared" si="42"/>
        <v>9.9258397564670909E-6</v>
      </c>
      <c r="H191">
        <f t="shared" si="43"/>
        <v>2.9978735790680146E-2</v>
      </c>
      <c r="K191" s="1">
        <f t="shared" si="50"/>
        <v>4.1630092167610746</v>
      </c>
      <c r="L191" s="1">
        <f t="shared" si="54"/>
        <v>4.1684300804200642</v>
      </c>
      <c r="M191" s="1">
        <f t="shared" si="54"/>
        <v>4.0406082704729531</v>
      </c>
      <c r="N191" s="1">
        <f t="shared" si="54"/>
        <v>4.4459794333385423</v>
      </c>
      <c r="O191" s="1">
        <f t="shared" si="54"/>
        <v>4.0387352614903724</v>
      </c>
      <c r="P191" s="1">
        <f t="shared" si="54"/>
        <v>3.927120645756081</v>
      </c>
      <c r="Q191" s="1">
        <f t="shared" si="54"/>
        <v>3.4965219166894972</v>
      </c>
      <c r="R191" s="1">
        <f t="shared" si="54"/>
        <v>3.1727930192719533</v>
      </c>
      <c r="S191" s="1">
        <f t="shared" si="54"/>
        <v>2.8595023471935512</v>
      </c>
      <c r="T191" s="1">
        <f t="shared" si="54"/>
        <v>2.9919962662943735</v>
      </c>
      <c r="U191" s="1">
        <f t="shared" si="54"/>
        <v>3.3206356049471575</v>
      </c>
      <c r="X191" s="1">
        <f t="shared" si="52"/>
        <v>0.62807099088117269</v>
      </c>
      <c r="Y191" s="1">
        <f t="shared" si="55"/>
        <v>0.65874152366024463</v>
      </c>
      <c r="Z191" s="1">
        <f t="shared" si="55"/>
        <v>0.66134237200384938</v>
      </c>
      <c r="AA191" s="1">
        <f t="shared" si="55"/>
        <v>0.75660854019510904</v>
      </c>
      <c r="AB191" s="1">
        <f t="shared" si="55"/>
        <v>0.67901239702423011</v>
      </c>
      <c r="AC191" s="1">
        <f t="shared" si="55"/>
        <v>0.67522977185633581</v>
      </c>
      <c r="AD191" s="1">
        <f t="shared" si="55"/>
        <v>0.59083004436921238</v>
      </c>
      <c r="AE191" s="1">
        <f t="shared" si="55"/>
        <v>0.59165455345652374</v>
      </c>
      <c r="AF191" s="1">
        <f t="shared" si="55"/>
        <v>0.59394476495329018</v>
      </c>
      <c r="AG191" s="1">
        <f t="shared" si="55"/>
        <v>0.57519587496811031</v>
      </c>
      <c r="AH191" s="1">
        <f t="shared" si="55"/>
        <v>0.49869831276434562</v>
      </c>
    </row>
    <row r="192" spans="1:34" x14ac:dyDescent="0.2">
      <c r="A192">
        <v>6135000</v>
      </c>
      <c r="B192">
        <v>885000</v>
      </c>
      <c r="C192">
        <v>663.55947106409803</v>
      </c>
      <c r="E192">
        <f t="shared" si="40"/>
        <v>326.9544054879824</v>
      </c>
      <c r="F192">
        <f t="shared" si="41"/>
        <v>0</v>
      </c>
      <c r="G192">
        <f t="shared" si="42"/>
        <v>9.3546084210294193E-6</v>
      </c>
      <c r="H192">
        <f t="shared" si="43"/>
        <v>2.7364337341720422E-2</v>
      </c>
      <c r="K192" s="1">
        <f t="shared" si="50"/>
        <v>4.0058121035283385</v>
      </c>
      <c r="L192" s="1">
        <f t="shared" si="54"/>
        <v>4.0254628526260339</v>
      </c>
      <c r="M192" s="1">
        <f t="shared" si="54"/>
        <v>3.9222414961418983</v>
      </c>
      <c r="N192" s="1">
        <f t="shared" si="54"/>
        <v>4.3193118925015757</v>
      </c>
      <c r="O192" s="1">
        <f t="shared" si="54"/>
        <v>3.9451845449471215</v>
      </c>
      <c r="P192" s="1">
        <f t="shared" si="54"/>
        <v>3.8568767567268312</v>
      </c>
      <c r="Q192" s="1">
        <f t="shared" si="54"/>
        <v>3.424251347006857</v>
      </c>
      <c r="R192" s="1">
        <f t="shared" si="54"/>
        <v>3.0787464127815958</v>
      </c>
      <c r="S192" s="1">
        <f t="shared" si="54"/>
        <v>2.7404025181580778</v>
      </c>
      <c r="T192" s="1">
        <f t="shared" si="54"/>
        <v>2.8011648783883309</v>
      </c>
      <c r="U192" s="1">
        <f t="shared" si="54"/>
        <v>3.053501846484175</v>
      </c>
      <c r="X192" s="1">
        <f t="shared" si="52"/>
        <v>0.63034381758506264</v>
      </c>
      <c r="Y192" s="1">
        <f t="shared" si="55"/>
        <v>0.66101394470948804</v>
      </c>
      <c r="Z192" s="1">
        <f t="shared" si="55"/>
        <v>0.66366562863445266</v>
      </c>
      <c r="AA192" s="1">
        <f t="shared" si="55"/>
        <v>0.75919358964200601</v>
      </c>
      <c r="AB192" s="1">
        <f t="shared" si="55"/>
        <v>0.68162709244570574</v>
      </c>
      <c r="AC192" s="1">
        <f t="shared" si="55"/>
        <v>0.67805605051072082</v>
      </c>
      <c r="AD192" s="1">
        <f t="shared" si="55"/>
        <v>0.5936791380981028</v>
      </c>
      <c r="AE192" s="1">
        <f t="shared" si="55"/>
        <v>0.59448680413996458</v>
      </c>
      <c r="AF192" s="1">
        <f t="shared" si="55"/>
        <v>0.59660365409031135</v>
      </c>
      <c r="AG192" s="1">
        <f t="shared" si="55"/>
        <v>0.57798078097896055</v>
      </c>
      <c r="AH192" s="1">
        <f t="shared" si="55"/>
        <v>0.50160688958113231</v>
      </c>
    </row>
    <row r="193" spans="1:34" x14ac:dyDescent="0.2">
      <c r="A193">
        <v>6145000</v>
      </c>
      <c r="B193">
        <v>455000</v>
      </c>
      <c r="C193">
        <v>796.35409769757803</v>
      </c>
      <c r="E193">
        <f t="shared" si="40"/>
        <v>145.41424712867718</v>
      </c>
      <c r="F193">
        <f t="shared" si="41"/>
        <v>0</v>
      </c>
      <c r="G193">
        <f t="shared" si="42"/>
        <v>4.729182586439129E-5</v>
      </c>
      <c r="H193">
        <f t="shared" si="43"/>
        <v>0.16602434341231576</v>
      </c>
      <c r="K193" s="1">
        <f t="shared" si="50"/>
        <v>4.9740177263130407</v>
      </c>
      <c r="L193" s="1">
        <f t="shared" si="54"/>
        <v>4.9060240218326401</v>
      </c>
      <c r="M193" s="1">
        <f t="shared" si="54"/>
        <v>4.6512839963597035</v>
      </c>
      <c r="N193" s="1">
        <f t="shared" si="54"/>
        <v>5.0994803239732702</v>
      </c>
      <c r="O193" s="1">
        <f t="shared" si="54"/>
        <v>4.5213804299097911</v>
      </c>
      <c r="P193" s="1">
        <f t="shared" si="54"/>
        <v>4.2895216502987097</v>
      </c>
      <c r="Q193" s="1">
        <f t="shared" si="54"/>
        <v>3.8693789354822812</v>
      </c>
      <c r="R193" s="1">
        <f t="shared" si="54"/>
        <v>3.6579965741568357</v>
      </c>
      <c r="S193" s="1">
        <f t="shared" si="54"/>
        <v>3.4739600356814209</v>
      </c>
      <c r="T193" s="1">
        <f t="shared" si="54"/>
        <v>3.9765301187212625</v>
      </c>
      <c r="U193" s="1">
        <f t="shared" si="54"/>
        <v>4.6988272704729921</v>
      </c>
      <c r="X193" s="1">
        <f t="shared" si="52"/>
        <v>0.64769667365261108</v>
      </c>
      <c r="Y193" s="1">
        <f t="shared" si="55"/>
        <v>0.67853042040803557</v>
      </c>
      <c r="Z193" s="1">
        <f t="shared" si="55"/>
        <v>0.68098309606046581</v>
      </c>
      <c r="AA193" s="1">
        <f t="shared" si="55"/>
        <v>0.7787118988059204</v>
      </c>
      <c r="AB193" s="1">
        <f t="shared" si="55"/>
        <v>0.69944125214809516</v>
      </c>
      <c r="AC193" s="1">
        <f t="shared" si="55"/>
        <v>0.69589397058577807</v>
      </c>
      <c r="AD193" s="1">
        <f t="shared" si="55"/>
        <v>0.61010740695463583</v>
      </c>
      <c r="AE193" s="1">
        <f t="shared" si="55"/>
        <v>0.60995434898783785</v>
      </c>
      <c r="AF193" s="1">
        <f t="shared" si="55"/>
        <v>0.61167797373924571</v>
      </c>
      <c r="AG193" s="1">
        <f t="shared" si="55"/>
        <v>0.59264210958837471</v>
      </c>
      <c r="AH193" s="1">
        <f t="shared" si="55"/>
        <v>0.51527365309362316</v>
      </c>
    </row>
    <row r="194" spans="1:34" x14ac:dyDescent="0.2">
      <c r="A194">
        <v>6145000</v>
      </c>
      <c r="B194">
        <v>465000</v>
      </c>
      <c r="C194">
        <v>810.25496266334801</v>
      </c>
      <c r="E194">
        <f t="shared" si="40"/>
        <v>137.4676080682282</v>
      </c>
      <c r="F194">
        <f t="shared" si="41"/>
        <v>0</v>
      </c>
      <c r="G194">
        <f t="shared" si="42"/>
        <v>5.2917491407025438E-5</v>
      </c>
      <c r="H194">
        <f t="shared" si="43"/>
        <v>0.18901680510598626</v>
      </c>
      <c r="K194" s="1">
        <f t="shared" si="50"/>
        <v>5.0753689327784697</v>
      </c>
      <c r="L194" s="1">
        <f t="shared" ref="L194:U203" si="56">L$2+L$3*$C194</f>
        <v>4.9982006574206608</v>
      </c>
      <c r="M194" s="1">
        <f t="shared" si="56"/>
        <v>4.7275997450217808</v>
      </c>
      <c r="N194" s="1">
        <f t="shared" si="56"/>
        <v>5.181147905647169</v>
      </c>
      <c r="O194" s="1">
        <f t="shared" si="56"/>
        <v>4.5816962829962673</v>
      </c>
      <c r="P194" s="1">
        <f t="shared" si="56"/>
        <v>4.3348106683571883</v>
      </c>
      <c r="Q194" s="1">
        <f t="shared" si="56"/>
        <v>3.9159746348475428</v>
      </c>
      <c r="R194" s="1">
        <f t="shared" si="56"/>
        <v>3.7186321471375243</v>
      </c>
      <c r="S194" s="1">
        <f t="shared" si="56"/>
        <v>3.5507484137523346</v>
      </c>
      <c r="T194" s="1">
        <f t="shared" si="56"/>
        <v>4.0995666745332926</v>
      </c>
      <c r="U194" s="1">
        <f t="shared" si="56"/>
        <v>4.8710589873988814</v>
      </c>
      <c r="X194" s="1">
        <f t="shared" si="52"/>
        <v>0.65370185420288029</v>
      </c>
      <c r="Y194" s="1">
        <f t="shared" ref="Y194:AH203" si="57">SQRT(Y$2+2*Y$3*$C194+Y$4*$C194^2+Y$5)</f>
        <v>0.68457944161782391</v>
      </c>
      <c r="Z194" s="1">
        <f t="shared" si="57"/>
        <v>0.6870281131623921</v>
      </c>
      <c r="AA194" s="1">
        <f t="shared" si="57"/>
        <v>0.7854999061490312</v>
      </c>
      <c r="AB194" s="1">
        <f t="shared" si="57"/>
        <v>0.70584337559024102</v>
      </c>
      <c r="AC194" s="1">
        <f t="shared" si="57"/>
        <v>0.70247383053686185</v>
      </c>
      <c r="AD194" s="1">
        <f t="shared" si="57"/>
        <v>0.61636095685320547</v>
      </c>
      <c r="AE194" s="1">
        <f t="shared" si="57"/>
        <v>0.61597304656688634</v>
      </c>
      <c r="AF194" s="1">
        <f t="shared" si="57"/>
        <v>0.61746468715192948</v>
      </c>
      <c r="AG194" s="1">
        <f t="shared" si="57"/>
        <v>0.59843236535607569</v>
      </c>
      <c r="AH194" s="1">
        <f t="shared" si="57"/>
        <v>0.52091663502019103</v>
      </c>
    </row>
    <row r="195" spans="1:34" x14ac:dyDescent="0.2">
      <c r="A195">
        <v>6145000</v>
      </c>
      <c r="B195">
        <v>475000</v>
      </c>
      <c r="C195">
        <v>841.91602364654796</v>
      </c>
      <c r="E195">
        <f t="shared" si="40"/>
        <v>129.8051742728309</v>
      </c>
      <c r="F195">
        <f t="shared" si="41"/>
        <v>0</v>
      </c>
      <c r="G195">
        <f t="shared" si="42"/>
        <v>5.9349353272720624E-5</v>
      </c>
      <c r="H195">
        <f t="shared" si="43"/>
        <v>0.22027450632348386</v>
      </c>
      <c r="K195" s="1">
        <f t="shared" si="50"/>
        <v>5.3062097284069809</v>
      </c>
      <c r="L195" s="1">
        <f t="shared" si="56"/>
        <v>5.2081451528002596</v>
      </c>
      <c r="M195" s="1">
        <f t="shared" si="56"/>
        <v>4.9014189698195487</v>
      </c>
      <c r="N195" s="1">
        <f t="shared" si="56"/>
        <v>5.3671566389234693</v>
      </c>
      <c r="O195" s="1">
        <f t="shared" si="56"/>
        <v>4.7190736266023716</v>
      </c>
      <c r="P195" s="1">
        <f t="shared" si="56"/>
        <v>4.4379624050404534</v>
      </c>
      <c r="Q195" s="1">
        <f t="shared" si="56"/>
        <v>4.0221025112632285</v>
      </c>
      <c r="R195" s="1">
        <f t="shared" si="56"/>
        <v>3.8567376951462427</v>
      </c>
      <c r="S195" s="1">
        <f t="shared" si="56"/>
        <v>3.7256441146235315</v>
      </c>
      <c r="T195" s="1">
        <f t="shared" si="56"/>
        <v>4.3797987252955952</v>
      </c>
      <c r="U195" s="1">
        <f t="shared" si="56"/>
        <v>5.2633395329807291</v>
      </c>
      <c r="X195" s="1">
        <f t="shared" si="52"/>
        <v>0.67008381174183218</v>
      </c>
      <c r="Y195" s="1">
        <f t="shared" si="57"/>
        <v>0.70108812117908426</v>
      </c>
      <c r="Z195" s="1">
        <f t="shared" si="57"/>
        <v>0.70353998842287435</v>
      </c>
      <c r="AA195" s="1">
        <f t="shared" si="57"/>
        <v>0.80404109405398783</v>
      </c>
      <c r="AB195" s="1">
        <f t="shared" si="57"/>
        <v>0.72335941435079387</v>
      </c>
      <c r="AC195" s="1">
        <f t="shared" si="57"/>
        <v>0.72049992833448695</v>
      </c>
      <c r="AD195" s="1">
        <f t="shared" si="57"/>
        <v>0.63350689282838424</v>
      </c>
      <c r="AE195" s="1">
        <f t="shared" si="57"/>
        <v>0.63250953536169252</v>
      </c>
      <c r="AF195" s="1">
        <f t="shared" si="57"/>
        <v>0.63336052103615403</v>
      </c>
      <c r="AG195" s="1">
        <f t="shared" si="57"/>
        <v>0.61435906804552598</v>
      </c>
      <c r="AH195" s="1">
        <f t="shared" si="57"/>
        <v>0.53645050923131454</v>
      </c>
    </row>
    <row r="196" spans="1:34" x14ac:dyDescent="0.2">
      <c r="A196">
        <v>6145000</v>
      </c>
      <c r="B196">
        <v>485000</v>
      </c>
      <c r="C196">
        <v>874.14984754200202</v>
      </c>
      <c r="E196">
        <f t="shared" si="40"/>
        <v>122.4802974686133</v>
      </c>
      <c r="F196">
        <f t="shared" si="41"/>
        <v>0</v>
      </c>
      <c r="G196">
        <f t="shared" si="42"/>
        <v>6.6660341631259132E-5</v>
      </c>
      <c r="H196">
        <f t="shared" si="43"/>
        <v>0.25688153738758773</v>
      </c>
      <c r="K196" s="1">
        <f t="shared" si="50"/>
        <v>5.5412265384287362</v>
      </c>
      <c r="L196" s="1">
        <f t="shared" si="56"/>
        <v>5.4218876390510156</v>
      </c>
      <c r="M196" s="1">
        <f t="shared" si="56"/>
        <v>5.0783826630055913</v>
      </c>
      <c r="N196" s="1">
        <f t="shared" si="56"/>
        <v>5.5565303543092615</v>
      </c>
      <c r="O196" s="1">
        <f t="shared" si="56"/>
        <v>4.8589361884847468</v>
      </c>
      <c r="P196" s="1">
        <f t="shared" si="56"/>
        <v>4.5429802032918429</v>
      </c>
      <c r="Q196" s="1">
        <f t="shared" si="56"/>
        <v>4.1301502889607908</v>
      </c>
      <c r="R196" s="1">
        <f t="shared" si="56"/>
        <v>3.9973416349782132</v>
      </c>
      <c r="S196" s="1">
        <f t="shared" si="56"/>
        <v>3.9037037578220191</v>
      </c>
      <c r="T196" s="1">
        <f t="shared" si="56"/>
        <v>4.6651003005942595</v>
      </c>
      <c r="U196" s="1">
        <f t="shared" si="56"/>
        <v>5.662716611045405</v>
      </c>
      <c r="X196" s="1">
        <f t="shared" si="52"/>
        <v>0.69039070641693812</v>
      </c>
      <c r="Y196" s="1">
        <f t="shared" si="57"/>
        <v>0.72156847347792374</v>
      </c>
      <c r="Z196" s="1">
        <f t="shared" si="57"/>
        <v>0.72404085787407702</v>
      </c>
      <c r="AA196" s="1">
        <f t="shared" si="57"/>
        <v>0.82706567335408443</v>
      </c>
      <c r="AB196" s="1">
        <f t="shared" si="57"/>
        <v>0.74513173060573734</v>
      </c>
      <c r="AC196" s="1">
        <f t="shared" si="57"/>
        <v>0.74292442738786879</v>
      </c>
      <c r="AD196" s="1">
        <f t="shared" si="57"/>
        <v>0.65483159327244655</v>
      </c>
      <c r="AE196" s="1">
        <f t="shared" si="57"/>
        <v>0.653123196546465</v>
      </c>
      <c r="AF196" s="1">
        <f t="shared" si="57"/>
        <v>0.65318163544624763</v>
      </c>
      <c r="AG196" s="1">
        <f t="shared" si="57"/>
        <v>0.63423439263988968</v>
      </c>
      <c r="AH196" s="1">
        <f t="shared" si="57"/>
        <v>0.55582157263389054</v>
      </c>
    </row>
    <row r="197" spans="1:34" x14ac:dyDescent="0.2">
      <c r="A197">
        <v>6145000</v>
      </c>
      <c r="B197">
        <v>495000</v>
      </c>
      <c r="C197">
        <v>922.09828562539406</v>
      </c>
      <c r="E197">
        <f t="shared" si="40"/>
        <v>115.55718613742721</v>
      </c>
      <c r="F197">
        <f t="shared" si="41"/>
        <v>0</v>
      </c>
      <c r="G197">
        <f t="shared" si="42"/>
        <v>7.4886939809568507E-5</v>
      </c>
      <c r="H197">
        <f t="shared" si="43"/>
        <v>0.30441270130354653</v>
      </c>
      <c r="K197" s="1">
        <f t="shared" si="50"/>
        <v>5.8908186004947476</v>
      </c>
      <c r="L197" s="1">
        <f t="shared" si="56"/>
        <v>5.7398337319819879</v>
      </c>
      <c r="M197" s="1">
        <f t="shared" si="56"/>
        <v>5.3416195880834136</v>
      </c>
      <c r="N197" s="1">
        <f t="shared" si="56"/>
        <v>5.8382274280491897</v>
      </c>
      <c r="O197" s="1">
        <f t="shared" si="56"/>
        <v>5.0669844613285848</v>
      </c>
      <c r="P197" s="1">
        <f t="shared" si="56"/>
        <v>4.6991962145675341</v>
      </c>
      <c r="Q197" s="1">
        <f t="shared" si="56"/>
        <v>4.2908734534163209</v>
      </c>
      <c r="R197" s="1">
        <f t="shared" si="56"/>
        <v>4.2064927218979697</v>
      </c>
      <c r="S197" s="1">
        <f t="shared" si="56"/>
        <v>4.1685709297946776</v>
      </c>
      <c r="T197" s="1">
        <f t="shared" si="56"/>
        <v>5.0894919260703615</v>
      </c>
      <c r="U197" s="1">
        <f t="shared" si="56"/>
        <v>6.2567977588986325</v>
      </c>
      <c r="X197" s="1">
        <f t="shared" si="52"/>
        <v>0.72669968721510503</v>
      </c>
      <c r="Y197" s="1">
        <f t="shared" si="57"/>
        <v>0.75823284201716623</v>
      </c>
      <c r="Z197" s="1">
        <f t="shared" si="57"/>
        <v>0.7607663687288202</v>
      </c>
      <c r="AA197" s="1">
        <f t="shared" si="57"/>
        <v>0.86832976935458894</v>
      </c>
      <c r="AB197" s="1">
        <f t="shared" si="57"/>
        <v>0.78414770986420279</v>
      </c>
      <c r="AC197" s="1">
        <f t="shared" si="57"/>
        <v>0.78311068564798636</v>
      </c>
      <c r="AD197" s="1">
        <f t="shared" si="57"/>
        <v>0.69298556223352537</v>
      </c>
      <c r="AE197" s="1">
        <f t="shared" si="57"/>
        <v>0.69009123539118644</v>
      </c>
      <c r="AF197" s="1">
        <f t="shared" si="57"/>
        <v>0.68876290089608272</v>
      </c>
      <c r="AG197" s="1">
        <f t="shared" si="57"/>
        <v>0.66991284818171837</v>
      </c>
      <c r="AH197" s="1">
        <f t="shared" si="57"/>
        <v>0.59050195313122411</v>
      </c>
    </row>
    <row r="198" spans="1:34" x14ac:dyDescent="0.2">
      <c r="A198">
        <v>6145000</v>
      </c>
      <c r="B198">
        <v>505000</v>
      </c>
      <c r="C198">
        <v>927.92592097075396</v>
      </c>
      <c r="E198">
        <f t="shared" si="40"/>
        <v>109.11234241826175</v>
      </c>
      <c r="F198">
        <f t="shared" si="41"/>
        <v>0</v>
      </c>
      <c r="G198">
        <f t="shared" si="42"/>
        <v>8.3994769266733344E-5</v>
      </c>
      <c r="H198">
        <f t="shared" si="43"/>
        <v>0.34359356262713014</v>
      </c>
      <c r="K198" s="1">
        <f t="shared" si="50"/>
        <v>5.9333078897977662</v>
      </c>
      <c r="L198" s="1">
        <f t="shared" si="56"/>
        <v>5.7784767819570693</v>
      </c>
      <c r="M198" s="1">
        <f t="shared" si="56"/>
        <v>5.3736133061294398</v>
      </c>
      <c r="N198" s="1">
        <f t="shared" si="56"/>
        <v>5.8724647857031789</v>
      </c>
      <c r="O198" s="1">
        <f t="shared" si="56"/>
        <v>5.0922705710921017</v>
      </c>
      <c r="P198" s="1">
        <f t="shared" si="56"/>
        <v>4.7181826505227162</v>
      </c>
      <c r="Q198" s="1">
        <f t="shared" si="56"/>
        <v>4.3104076870939672</v>
      </c>
      <c r="R198" s="1">
        <f t="shared" si="56"/>
        <v>4.2319128672744295</v>
      </c>
      <c r="S198" s="1">
        <f t="shared" si="56"/>
        <v>4.2007627874424447</v>
      </c>
      <c r="T198" s="1">
        <f t="shared" si="56"/>
        <v>5.1410723265121421</v>
      </c>
      <c r="U198" s="1">
        <f t="shared" si="56"/>
        <v>6.329002160827641</v>
      </c>
      <c r="X198" s="1">
        <f t="shared" si="52"/>
        <v>0.73156701164057636</v>
      </c>
      <c r="Y198" s="1">
        <f t="shared" si="57"/>
        <v>0.76315201705295721</v>
      </c>
      <c r="Z198" s="1">
        <f t="shared" si="57"/>
        <v>0.76569533658755584</v>
      </c>
      <c r="AA198" s="1">
        <f t="shared" si="57"/>
        <v>0.87386969989538776</v>
      </c>
      <c r="AB198" s="1">
        <f t="shared" si="57"/>
        <v>0.78938350110190603</v>
      </c>
      <c r="AC198" s="1">
        <f t="shared" si="57"/>
        <v>0.78850212684392762</v>
      </c>
      <c r="AD198" s="1">
        <f t="shared" si="57"/>
        <v>0.6980971814293212</v>
      </c>
      <c r="AE198" s="1">
        <f t="shared" si="57"/>
        <v>0.69505058986108093</v>
      </c>
      <c r="AF198" s="1">
        <f t="shared" si="57"/>
        <v>0.69353997435147674</v>
      </c>
      <c r="AG198" s="1">
        <f t="shared" si="57"/>
        <v>0.67470159320944889</v>
      </c>
      <c r="AH198" s="1">
        <f t="shared" si="57"/>
        <v>0.59514653082111035</v>
      </c>
    </row>
    <row r="199" spans="1:34" x14ac:dyDescent="0.2">
      <c r="A199">
        <v>6145000</v>
      </c>
      <c r="B199">
        <v>515000</v>
      </c>
      <c r="C199">
        <v>885.95058182949901</v>
      </c>
      <c r="E199">
        <f t="shared" si="40"/>
        <v>103.23537798642479</v>
      </c>
      <c r="F199">
        <f t="shared" si="41"/>
        <v>0</v>
      </c>
      <c r="G199">
        <f t="shared" si="42"/>
        <v>9.3830254764488546E-5</v>
      </c>
      <c r="H199">
        <f t="shared" si="43"/>
        <v>0.3664644607530283</v>
      </c>
      <c r="K199" s="1">
        <f t="shared" si="50"/>
        <v>5.6272656921188764</v>
      </c>
      <c r="L199" s="1">
        <f t="shared" si="56"/>
        <v>5.5001383081114081</v>
      </c>
      <c r="M199" s="1">
        <f t="shared" si="56"/>
        <v>5.1431686942439496</v>
      </c>
      <c r="N199" s="1">
        <f t="shared" si="56"/>
        <v>5.6258596682483066</v>
      </c>
      <c r="O199" s="1">
        <f t="shared" si="56"/>
        <v>4.9101395745581966</v>
      </c>
      <c r="P199" s="1">
        <f t="shared" si="56"/>
        <v>4.5814269956005083</v>
      </c>
      <c r="Q199" s="1">
        <f t="shared" si="56"/>
        <v>4.1697063502924809</v>
      </c>
      <c r="R199" s="1">
        <f t="shared" si="56"/>
        <v>4.0488164379402756</v>
      </c>
      <c r="S199" s="1">
        <f t="shared" si="56"/>
        <v>3.9688910140261524</v>
      </c>
      <c r="T199" s="1">
        <f t="shared" si="56"/>
        <v>4.7695485997728957</v>
      </c>
      <c r="U199" s="1">
        <f t="shared" si="56"/>
        <v>5.8089277088674924</v>
      </c>
      <c r="X199" s="1">
        <f t="shared" si="52"/>
        <v>0.69867977538234038</v>
      </c>
      <c r="Y199" s="1">
        <f t="shared" si="57"/>
        <v>0.72993365030538404</v>
      </c>
      <c r="Z199" s="1">
        <f t="shared" si="57"/>
        <v>0.7324177717204321</v>
      </c>
      <c r="AA199" s="1">
        <f t="shared" si="57"/>
        <v>0.83647572262905123</v>
      </c>
      <c r="AB199" s="1">
        <f t="shared" si="57"/>
        <v>0.75403096082554466</v>
      </c>
      <c r="AC199" s="1">
        <f t="shared" si="57"/>
        <v>0.75209154083354446</v>
      </c>
      <c r="AD199" s="1">
        <f t="shared" si="57"/>
        <v>0.66354299964315355</v>
      </c>
      <c r="AE199" s="1">
        <f t="shared" si="57"/>
        <v>0.66155526624364391</v>
      </c>
      <c r="AF199" s="1">
        <f t="shared" si="57"/>
        <v>0.66129315875389316</v>
      </c>
      <c r="AG199" s="1">
        <f t="shared" si="57"/>
        <v>0.64236908614909072</v>
      </c>
      <c r="AH199" s="1">
        <f t="shared" si="57"/>
        <v>0.56374018561457795</v>
      </c>
    </row>
    <row r="200" spans="1:34" x14ac:dyDescent="0.2">
      <c r="A200">
        <v>6145000</v>
      </c>
      <c r="B200">
        <v>525000</v>
      </c>
      <c r="C200">
        <v>837.92941194773005</v>
      </c>
      <c r="E200">
        <f t="shared" ref="E200:E263" si="58">(SQRT(($A200-E$1)^2+($B200-E$2)^2)/1000)</f>
        <v>98.028481922347453</v>
      </c>
      <c r="F200">
        <f t="shared" si="41"/>
        <v>0</v>
      </c>
      <c r="G200">
        <f t="shared" si="42"/>
        <v>1.0406278525417526E-4</v>
      </c>
      <c r="H200">
        <f t="shared" si="43"/>
        <v>0.38439909003559541</v>
      </c>
      <c r="K200" s="1">
        <f t="shared" si="50"/>
        <v>5.2771433425108993</v>
      </c>
      <c r="L200" s="1">
        <f t="shared" si="56"/>
        <v>5.1817099306253978</v>
      </c>
      <c r="M200" s="1">
        <f t="shared" si="56"/>
        <v>4.8795324715930377</v>
      </c>
      <c r="N200" s="1">
        <f t="shared" si="56"/>
        <v>5.3437352951929133</v>
      </c>
      <c r="O200" s="1">
        <f t="shared" si="56"/>
        <v>4.7017757184412003</v>
      </c>
      <c r="P200" s="1">
        <f t="shared" si="56"/>
        <v>4.4249740241257047</v>
      </c>
      <c r="Q200" s="1">
        <f t="shared" si="56"/>
        <v>4.0087393888487908</v>
      </c>
      <c r="R200" s="1">
        <f t="shared" si="56"/>
        <v>3.8393480949159988</v>
      </c>
      <c r="S200" s="1">
        <f t="shared" si="56"/>
        <v>3.7036220715992614</v>
      </c>
      <c r="T200" s="1">
        <f t="shared" si="56"/>
        <v>4.3445132251493579</v>
      </c>
      <c r="U200" s="1">
        <f t="shared" si="56"/>
        <v>5.2139454140323744</v>
      </c>
      <c r="X200" s="1">
        <f t="shared" si="52"/>
        <v>0.66782068611828105</v>
      </c>
      <c r="Y200" s="1">
        <f t="shared" si="57"/>
        <v>0.69880680735670775</v>
      </c>
      <c r="Z200" s="1">
        <f t="shared" si="57"/>
        <v>0.70125733686949498</v>
      </c>
      <c r="AA200" s="1">
        <f t="shared" si="57"/>
        <v>0.80147779032375532</v>
      </c>
      <c r="AB200" s="1">
        <f t="shared" si="57"/>
        <v>0.72093637855186243</v>
      </c>
      <c r="AC200" s="1">
        <f t="shared" si="57"/>
        <v>0.71800510507744053</v>
      </c>
      <c r="AD200" s="1">
        <f t="shared" si="57"/>
        <v>0.63113361537282442</v>
      </c>
      <c r="AE200" s="1">
        <f t="shared" si="57"/>
        <v>0.63021824367866408</v>
      </c>
      <c r="AF200" s="1">
        <f t="shared" si="57"/>
        <v>0.63115792135874804</v>
      </c>
      <c r="AG200" s="1">
        <f t="shared" si="57"/>
        <v>0.61215111315521875</v>
      </c>
      <c r="AH200" s="1">
        <f t="shared" si="57"/>
        <v>0.53429705614173684</v>
      </c>
    </row>
    <row r="201" spans="1:34" x14ac:dyDescent="0.2">
      <c r="A201">
        <v>6145000</v>
      </c>
      <c r="B201">
        <v>535000</v>
      </c>
      <c r="C201">
        <v>804.95463285625794</v>
      </c>
      <c r="E201">
        <f t="shared" si="58"/>
        <v>93.603543031233599</v>
      </c>
      <c r="F201">
        <f t="shared" ref="F201:F264" si="59">IF(E201=0,1,0)</f>
        <v>0</v>
      </c>
      <c r="G201">
        <f t="shared" ref="G201:G264" si="60">IF($F$618=0,1/E201^2,F201)</f>
        <v>1.1413410157137107E-4</v>
      </c>
      <c r="H201">
        <f t="shared" ref="H201:H264" si="61">G201/$G$618*C201</f>
        <v>0.40501051563118445</v>
      </c>
      <c r="K201" s="1">
        <f t="shared" si="50"/>
        <v>5.0367242281549762</v>
      </c>
      <c r="L201" s="1">
        <f t="shared" si="56"/>
        <v>4.9630541704698459</v>
      </c>
      <c r="M201" s="1">
        <f t="shared" si="56"/>
        <v>4.6985009343808564</v>
      </c>
      <c r="N201" s="1">
        <f t="shared" si="56"/>
        <v>5.1500084680305154</v>
      </c>
      <c r="O201" s="1">
        <f t="shared" si="56"/>
        <v>4.558698151963303</v>
      </c>
      <c r="P201" s="1">
        <f t="shared" si="56"/>
        <v>4.3175421938456884</v>
      </c>
      <c r="Q201" s="1">
        <f t="shared" si="56"/>
        <v>3.8982079293341769</v>
      </c>
      <c r="R201" s="1">
        <f t="shared" si="56"/>
        <v>3.6955121085189973</v>
      </c>
      <c r="S201" s="1">
        <f t="shared" si="56"/>
        <v>3.5214693918979694</v>
      </c>
      <c r="T201" s="1">
        <f t="shared" si="56"/>
        <v>4.0526534554107387</v>
      </c>
      <c r="U201" s="1">
        <f t="shared" si="56"/>
        <v>4.805387901089035</v>
      </c>
      <c r="X201" s="1">
        <f t="shared" si="52"/>
        <v>0.65132437040296998</v>
      </c>
      <c r="Y201" s="1">
        <f t="shared" si="57"/>
        <v>0.68218445744724354</v>
      </c>
      <c r="Z201" s="1">
        <f t="shared" si="57"/>
        <v>0.68463426507244107</v>
      </c>
      <c r="AA201" s="1">
        <f t="shared" si="57"/>
        <v>0.78281188087961318</v>
      </c>
      <c r="AB201" s="1">
        <f t="shared" si="57"/>
        <v>0.7033071056736202</v>
      </c>
      <c r="AC201" s="1">
        <f t="shared" si="57"/>
        <v>0.69986629246706866</v>
      </c>
      <c r="AD201" s="1">
        <f t="shared" si="57"/>
        <v>0.61388207496398506</v>
      </c>
      <c r="AE201" s="1">
        <f t="shared" si="57"/>
        <v>0.61358623304905902</v>
      </c>
      <c r="AF201" s="1">
        <f t="shared" si="57"/>
        <v>0.61517007759531361</v>
      </c>
      <c r="AG201" s="1">
        <f t="shared" si="57"/>
        <v>0.59613558645084996</v>
      </c>
      <c r="AH201" s="1">
        <f t="shared" si="57"/>
        <v>0.5186775877342511</v>
      </c>
    </row>
    <row r="202" spans="1:34" x14ac:dyDescent="0.2">
      <c r="A202">
        <v>6145000</v>
      </c>
      <c r="B202">
        <v>545000</v>
      </c>
      <c r="C202">
        <v>714.38990665837798</v>
      </c>
      <c r="E202">
        <f t="shared" si="58"/>
        <v>90.075875060972905</v>
      </c>
      <c r="F202">
        <f t="shared" si="59"/>
        <v>0</v>
      </c>
      <c r="G202">
        <f t="shared" si="60"/>
        <v>1.2324889103346997E-4</v>
      </c>
      <c r="H202">
        <f t="shared" si="61"/>
        <v>0.38814840039898951</v>
      </c>
      <c r="K202" s="1">
        <f t="shared" si="50"/>
        <v>4.3764168094462335</v>
      </c>
      <c r="L202" s="1">
        <f t="shared" si="56"/>
        <v>4.3625194710517041</v>
      </c>
      <c r="M202" s="1">
        <f t="shared" si="56"/>
        <v>4.2013005875544946</v>
      </c>
      <c r="N202" s="1">
        <f t="shared" si="56"/>
        <v>4.6179407016179699</v>
      </c>
      <c r="O202" s="1">
        <f t="shared" si="56"/>
        <v>4.1657378049907017</v>
      </c>
      <c r="P202" s="1">
        <f t="shared" si="56"/>
        <v>4.0224823158929954</v>
      </c>
      <c r="Q202" s="1">
        <f t="shared" si="56"/>
        <v>3.5946349671188829</v>
      </c>
      <c r="R202" s="1">
        <f t="shared" si="56"/>
        <v>3.3004687728438449</v>
      </c>
      <c r="S202" s="1">
        <f t="shared" si="56"/>
        <v>3.02118984438088</v>
      </c>
      <c r="T202" s="1">
        <f t="shared" si="56"/>
        <v>3.2510650638333027</v>
      </c>
      <c r="U202" s="1">
        <f t="shared" si="56"/>
        <v>3.6832909434973038</v>
      </c>
      <c r="X202" s="1">
        <f t="shared" si="52"/>
        <v>0.62817070011074572</v>
      </c>
      <c r="Y202" s="1">
        <f t="shared" si="57"/>
        <v>0.65885722539049374</v>
      </c>
      <c r="Z202" s="1">
        <f t="shared" si="57"/>
        <v>0.66139986252616856</v>
      </c>
      <c r="AA202" s="1">
        <f t="shared" si="57"/>
        <v>0.75669756962276957</v>
      </c>
      <c r="AB202" s="1">
        <f t="shared" si="57"/>
        <v>0.67890583728592546</v>
      </c>
      <c r="AC202" s="1">
        <f t="shared" si="57"/>
        <v>0.67496973920519387</v>
      </c>
      <c r="AD202" s="1">
        <f t="shared" si="57"/>
        <v>0.59041013716396817</v>
      </c>
      <c r="AE202" s="1">
        <f t="shared" si="57"/>
        <v>0.59114713276075392</v>
      </c>
      <c r="AF202" s="1">
        <f t="shared" si="57"/>
        <v>0.59352446258584202</v>
      </c>
      <c r="AG202" s="1">
        <f t="shared" si="57"/>
        <v>0.57464027750092761</v>
      </c>
      <c r="AH202" s="1">
        <f t="shared" si="57"/>
        <v>0.49795071422231074</v>
      </c>
    </row>
    <row r="203" spans="1:34" x14ac:dyDescent="0.2">
      <c r="A203">
        <v>6145000</v>
      </c>
      <c r="B203">
        <v>555000</v>
      </c>
      <c r="C203">
        <v>693.15222153080902</v>
      </c>
      <c r="E203">
        <f t="shared" si="58"/>
        <v>87.554002010187972</v>
      </c>
      <c r="F203">
        <f t="shared" si="59"/>
        <v>0</v>
      </c>
      <c r="G203">
        <f t="shared" si="60"/>
        <v>1.3045117519411921E-4</v>
      </c>
      <c r="H203">
        <f t="shared" si="61"/>
        <v>0.39861724740373672</v>
      </c>
      <c r="K203" s="1">
        <f t="shared" si="50"/>
        <v>4.221572847181128</v>
      </c>
      <c r="L203" s="1">
        <f t="shared" si="56"/>
        <v>4.2216923809707945</v>
      </c>
      <c r="M203" s="1">
        <f t="shared" si="56"/>
        <v>4.084705696204141</v>
      </c>
      <c r="N203" s="1">
        <f t="shared" si="56"/>
        <v>4.493169301493503</v>
      </c>
      <c r="O203" s="1">
        <f t="shared" si="56"/>
        <v>4.0735874892221799</v>
      </c>
      <c r="P203" s="1">
        <f t="shared" si="56"/>
        <v>3.9532899377473756</v>
      </c>
      <c r="Q203" s="1">
        <f t="shared" si="56"/>
        <v>3.5234462465712717</v>
      </c>
      <c r="R203" s="1">
        <f t="shared" si="56"/>
        <v>3.2078299903173892</v>
      </c>
      <c r="S203" s="1">
        <f t="shared" si="56"/>
        <v>2.9038728717361892</v>
      </c>
      <c r="T203" s="1">
        <f t="shared" si="56"/>
        <v>3.06309031276919</v>
      </c>
      <c r="U203" s="1">
        <f t="shared" si="56"/>
        <v>3.4201560247667233</v>
      </c>
      <c r="X203" s="1">
        <f t="shared" si="52"/>
        <v>0.62773241088624165</v>
      </c>
      <c r="Y203" s="1">
        <f t="shared" si="57"/>
        <v>0.65840559782608821</v>
      </c>
      <c r="Z203" s="1">
        <f t="shared" si="57"/>
        <v>0.6609891982522994</v>
      </c>
      <c r="AA203" s="1">
        <f t="shared" si="57"/>
        <v>0.75621959809719397</v>
      </c>
      <c r="AB203" s="1">
        <f t="shared" si="57"/>
        <v>0.67858746346739185</v>
      </c>
      <c r="AC203" s="1">
        <f t="shared" si="57"/>
        <v>0.67474721466023102</v>
      </c>
      <c r="AD203" s="1">
        <f t="shared" si="57"/>
        <v>0.59031821161830844</v>
      </c>
      <c r="AE203" s="1">
        <f t="shared" si="57"/>
        <v>0.59113137629197987</v>
      </c>
      <c r="AF203" s="1">
        <f t="shared" si="57"/>
        <v>0.59346264444733932</v>
      </c>
      <c r="AG203" s="1">
        <f t="shared" si="57"/>
        <v>0.57467237736247856</v>
      </c>
      <c r="AH203" s="1">
        <f t="shared" si="57"/>
        <v>0.49812457409100863</v>
      </c>
    </row>
    <row r="204" spans="1:34" x14ac:dyDescent="0.2">
      <c r="A204">
        <v>6145000</v>
      </c>
      <c r="B204">
        <v>565000</v>
      </c>
      <c r="C204">
        <v>705.130239576858</v>
      </c>
      <c r="E204">
        <f t="shared" si="58"/>
        <v>86.126321574765981</v>
      </c>
      <c r="F204">
        <f t="shared" si="59"/>
        <v>0</v>
      </c>
      <c r="G204">
        <f t="shared" si="60"/>
        <v>1.3481189141635307E-4</v>
      </c>
      <c r="H204">
        <f t="shared" si="61"/>
        <v>0.41906077540698222</v>
      </c>
      <c r="K204" s="1">
        <f t="shared" si="50"/>
        <v>4.3089045767548715</v>
      </c>
      <c r="L204" s="1">
        <f t="shared" ref="L204:U213" si="62">L$2+L$3*$C204</f>
        <v>4.3011186186341455</v>
      </c>
      <c r="M204" s="1">
        <f t="shared" si="62"/>
        <v>4.15046501527695</v>
      </c>
      <c r="N204" s="1">
        <f t="shared" si="62"/>
        <v>4.5635401575140406</v>
      </c>
      <c r="O204" s="1">
        <f t="shared" si="62"/>
        <v>4.1255601095239873</v>
      </c>
      <c r="P204" s="1">
        <f t="shared" si="62"/>
        <v>3.9923143205414036</v>
      </c>
      <c r="Q204" s="1">
        <f t="shared" si="62"/>
        <v>3.563596563061628</v>
      </c>
      <c r="R204" s="1">
        <f t="shared" si="62"/>
        <v>3.2600781050342547</v>
      </c>
      <c r="S204" s="1">
        <f t="shared" si="62"/>
        <v>2.9700394434225639</v>
      </c>
      <c r="T204" s="1">
        <f t="shared" si="62"/>
        <v>3.1691077504947698</v>
      </c>
      <c r="U204" s="1">
        <f t="shared" si="62"/>
        <v>3.5685636683572701</v>
      </c>
      <c r="X204" s="1">
        <f t="shared" si="52"/>
        <v>0.62774169344754749</v>
      </c>
      <c r="Y204" s="1">
        <f t="shared" ref="Y204:AH213" si="63">SQRT(Y$2+2*Y$3*$C204+Y$4*$C204^2+Y$5)</f>
        <v>0.65842127869540945</v>
      </c>
      <c r="Z204" s="1">
        <f t="shared" si="63"/>
        <v>0.66098093340316477</v>
      </c>
      <c r="AA204" s="1">
        <f t="shared" si="63"/>
        <v>0.75622041780167815</v>
      </c>
      <c r="AB204" s="1">
        <f t="shared" si="63"/>
        <v>0.67850971757532386</v>
      </c>
      <c r="AC204" s="1">
        <f t="shared" si="63"/>
        <v>0.6746052836286639</v>
      </c>
      <c r="AD204" s="1">
        <f t="shared" si="63"/>
        <v>0.59011205818894041</v>
      </c>
      <c r="AE204" s="1">
        <f t="shared" si="63"/>
        <v>0.59089048184196447</v>
      </c>
      <c r="AF204" s="1">
        <f t="shared" si="63"/>
        <v>0.59325891104639616</v>
      </c>
      <c r="AG204" s="1">
        <f t="shared" si="63"/>
        <v>0.57441286700366012</v>
      </c>
      <c r="AH204" s="1">
        <f t="shared" si="63"/>
        <v>0.49778661497845256</v>
      </c>
    </row>
    <row r="205" spans="1:34" x14ac:dyDescent="0.2">
      <c r="A205">
        <v>6145000</v>
      </c>
      <c r="B205">
        <v>575000</v>
      </c>
      <c r="C205">
        <v>681.72878344742298</v>
      </c>
      <c r="E205">
        <f t="shared" si="58"/>
        <v>85.847441825601308</v>
      </c>
      <c r="F205">
        <f t="shared" si="59"/>
        <v>0</v>
      </c>
      <c r="G205">
        <f t="shared" si="60"/>
        <v>1.3568920056876763E-4</v>
      </c>
      <c r="H205">
        <f t="shared" si="61"/>
        <v>0.40778982488289967</v>
      </c>
      <c r="K205" s="1">
        <f t="shared" si="50"/>
        <v>4.1382845601151601</v>
      </c>
      <c r="L205" s="1">
        <f t="shared" si="62"/>
        <v>4.1459435630398618</v>
      </c>
      <c r="M205" s="1">
        <f t="shared" si="62"/>
        <v>4.0219910211263521</v>
      </c>
      <c r="N205" s="1">
        <f t="shared" si="62"/>
        <v>4.4260566027536097</v>
      </c>
      <c r="O205" s="1">
        <f t="shared" si="62"/>
        <v>4.0240211913783686</v>
      </c>
      <c r="P205" s="1">
        <f t="shared" si="62"/>
        <v>3.9160723764717043</v>
      </c>
      <c r="Q205" s="1">
        <f t="shared" si="62"/>
        <v>3.4851548821157614</v>
      </c>
      <c r="R205" s="1">
        <f t="shared" si="62"/>
        <v>3.1580009533976594</v>
      </c>
      <c r="S205" s="1">
        <f t="shared" si="62"/>
        <v>2.8407697997635646</v>
      </c>
      <c r="T205" s="1">
        <f t="shared" si="62"/>
        <v>2.9619814622931404</v>
      </c>
      <c r="U205" s="1">
        <f t="shared" si="62"/>
        <v>3.2786196269135699</v>
      </c>
      <c r="X205" s="1">
        <f t="shared" si="52"/>
        <v>0.62829693538948594</v>
      </c>
      <c r="Y205" s="1">
        <f t="shared" si="63"/>
        <v>0.65896674743088668</v>
      </c>
      <c r="Z205" s="1">
        <f t="shared" si="63"/>
        <v>0.66157515821493718</v>
      </c>
      <c r="AA205" s="1">
        <f t="shared" si="63"/>
        <v>0.75686650867571614</v>
      </c>
      <c r="AB205" s="1">
        <f t="shared" si="63"/>
        <v>0.6792815145173644</v>
      </c>
      <c r="AC205" s="1">
        <f t="shared" si="63"/>
        <v>0.67552670369355172</v>
      </c>
      <c r="AD205" s="1">
        <f t="shared" si="63"/>
        <v>0.59113598127094091</v>
      </c>
      <c r="AE205" s="1">
        <f t="shared" si="63"/>
        <v>0.59196239947735352</v>
      </c>
      <c r="AF205" s="1">
        <f t="shared" si="63"/>
        <v>0.59423141282423564</v>
      </c>
      <c r="AG205" s="1">
        <f t="shared" si="63"/>
        <v>0.57550092465965241</v>
      </c>
      <c r="AH205" s="1">
        <f t="shared" si="63"/>
        <v>0.49902395067277971</v>
      </c>
    </row>
    <row r="206" spans="1:34" x14ac:dyDescent="0.2">
      <c r="A206">
        <v>6145000</v>
      </c>
      <c r="B206">
        <v>585000</v>
      </c>
      <c r="C206">
        <v>668.65069695084503</v>
      </c>
      <c r="E206">
        <f t="shared" si="58"/>
        <v>86.728445552771205</v>
      </c>
      <c r="F206">
        <f t="shared" si="59"/>
        <v>0</v>
      </c>
      <c r="G206">
        <f t="shared" si="60"/>
        <v>1.3294648974993705E-4</v>
      </c>
      <c r="H206">
        <f t="shared" si="61"/>
        <v>0.39188229887299403</v>
      </c>
      <c r="K206" s="1">
        <f t="shared" si="50"/>
        <v>4.0429322314686109</v>
      </c>
      <c r="L206" s="1">
        <f t="shared" si="62"/>
        <v>4.0592227714810534</v>
      </c>
      <c r="M206" s="1">
        <f t="shared" si="62"/>
        <v>3.9501923262601393</v>
      </c>
      <c r="N206" s="1">
        <f t="shared" si="62"/>
        <v>4.3492228445862144</v>
      </c>
      <c r="O206" s="1">
        <f t="shared" si="62"/>
        <v>3.9672753740697164</v>
      </c>
      <c r="P206" s="1">
        <f t="shared" si="62"/>
        <v>3.8734639706658536</v>
      </c>
      <c r="Q206" s="1">
        <f t="shared" si="62"/>
        <v>3.4413171361792321</v>
      </c>
      <c r="R206" s="1">
        <f t="shared" si="62"/>
        <v>3.100954340099586</v>
      </c>
      <c r="S206" s="1">
        <f t="shared" si="62"/>
        <v>2.7685264499564681</v>
      </c>
      <c r="T206" s="1">
        <f t="shared" si="62"/>
        <v>2.8462273187119287</v>
      </c>
      <c r="U206" s="1">
        <f t="shared" si="62"/>
        <v>3.1165821352209706</v>
      </c>
      <c r="X206" s="1">
        <f t="shared" si="52"/>
        <v>0.629628501574236</v>
      </c>
      <c r="Y206" s="1">
        <f t="shared" si="63"/>
        <v>0.66029781433669021</v>
      </c>
      <c r="Z206" s="1">
        <f t="shared" si="63"/>
        <v>0.66293691265502275</v>
      </c>
      <c r="AA206" s="1">
        <f t="shared" si="63"/>
        <v>0.75838132331130059</v>
      </c>
      <c r="AB206" s="1">
        <f t="shared" si="63"/>
        <v>0.68081668463457823</v>
      </c>
      <c r="AC206" s="1">
        <f t="shared" si="63"/>
        <v>0.67718830097125737</v>
      </c>
      <c r="AD206" s="1">
        <f t="shared" si="63"/>
        <v>0.59281342740945608</v>
      </c>
      <c r="AE206" s="1">
        <f t="shared" si="63"/>
        <v>0.59363125236849124</v>
      </c>
      <c r="AF206" s="1">
        <f t="shared" si="63"/>
        <v>0.59579724174322479</v>
      </c>
      <c r="AG206" s="1">
        <f t="shared" si="63"/>
        <v>0.57714272535117672</v>
      </c>
      <c r="AH206" s="1">
        <f t="shared" si="63"/>
        <v>0.50074127903857879</v>
      </c>
    </row>
    <row r="207" spans="1:34" x14ac:dyDescent="0.2">
      <c r="A207">
        <v>6145000</v>
      </c>
      <c r="B207">
        <v>595000</v>
      </c>
      <c r="C207">
        <v>634.35765401369497</v>
      </c>
      <c r="E207">
        <f t="shared" si="58"/>
        <v>88.73479175610882</v>
      </c>
      <c r="F207">
        <f t="shared" si="59"/>
        <v>0</v>
      </c>
      <c r="G207">
        <f t="shared" si="60"/>
        <v>1.2700245939805419E-4</v>
      </c>
      <c r="H207">
        <f t="shared" si="61"/>
        <v>0.35516142185108029</v>
      </c>
      <c r="K207" s="1">
        <f t="shared" si="50"/>
        <v>3.7929016554138499</v>
      </c>
      <c r="L207" s="1">
        <f t="shared" si="62"/>
        <v>3.8318256037648109</v>
      </c>
      <c r="M207" s="1">
        <f t="shared" si="62"/>
        <v>3.7619235205351855</v>
      </c>
      <c r="N207" s="1">
        <f t="shared" si="62"/>
        <v>4.147751217330458</v>
      </c>
      <c r="O207" s="1">
        <f t="shared" si="62"/>
        <v>3.8184778607654222</v>
      </c>
      <c r="P207" s="1">
        <f t="shared" si="62"/>
        <v>3.761737236776618</v>
      </c>
      <c r="Q207" s="1">
        <f t="shared" si="62"/>
        <v>3.3263668562539053</v>
      </c>
      <c r="R207" s="1">
        <f t="shared" si="62"/>
        <v>2.9513680868077374</v>
      </c>
      <c r="S207" s="1">
        <f t="shared" si="62"/>
        <v>2.5790916807716511</v>
      </c>
      <c r="T207" s="1">
        <f t="shared" si="62"/>
        <v>2.5426995956752139</v>
      </c>
      <c r="U207" s="1">
        <f t="shared" si="62"/>
        <v>2.6916913332296808</v>
      </c>
      <c r="X207" s="1">
        <f t="shared" si="52"/>
        <v>0.63655371088443047</v>
      </c>
      <c r="Y207" s="1">
        <f t="shared" si="63"/>
        <v>0.6672404195976197</v>
      </c>
      <c r="Z207" s="1">
        <f t="shared" si="63"/>
        <v>0.6699708463162336</v>
      </c>
      <c r="AA207" s="1">
        <f t="shared" si="63"/>
        <v>0.7662351994382085</v>
      </c>
      <c r="AB207" s="1">
        <f t="shared" si="63"/>
        <v>0.68855062664738897</v>
      </c>
      <c r="AC207" s="1">
        <f t="shared" si="63"/>
        <v>0.68539324349238206</v>
      </c>
      <c r="AD207" s="1">
        <f t="shared" si="63"/>
        <v>0.60091289575956897</v>
      </c>
      <c r="AE207" s="1">
        <f t="shared" si="63"/>
        <v>0.60159011931582485</v>
      </c>
      <c r="AF207" s="1">
        <f t="shared" si="63"/>
        <v>0.60333060229457713</v>
      </c>
      <c r="AG207" s="1">
        <f t="shared" si="63"/>
        <v>0.58490925382606906</v>
      </c>
      <c r="AH207" s="1">
        <f t="shared" si="63"/>
        <v>0.50866794839420715</v>
      </c>
    </row>
    <row r="208" spans="1:34" x14ac:dyDescent="0.2">
      <c r="A208">
        <v>6145000</v>
      </c>
      <c r="B208">
        <v>605000</v>
      </c>
      <c r="C208">
        <v>593.518749222157</v>
      </c>
      <c r="E208">
        <f t="shared" si="58"/>
        <v>91.792719035879969</v>
      </c>
      <c r="F208">
        <f t="shared" si="59"/>
        <v>0</v>
      </c>
      <c r="G208">
        <f t="shared" si="60"/>
        <v>1.1868163782485047E-4</v>
      </c>
      <c r="H208">
        <f t="shared" si="61"/>
        <v>0.31052562485679552</v>
      </c>
      <c r="K208" s="1">
        <f t="shared" si="50"/>
        <v>3.4951452005787464</v>
      </c>
      <c r="L208" s="1">
        <f t="shared" si="62"/>
        <v>3.5610228260921231</v>
      </c>
      <c r="M208" s="1">
        <f t="shared" si="62"/>
        <v>3.5377179332296422</v>
      </c>
      <c r="N208" s="1">
        <f t="shared" si="62"/>
        <v>3.9078226516801724</v>
      </c>
      <c r="O208" s="1">
        <f t="shared" si="62"/>
        <v>3.6412778528749392</v>
      </c>
      <c r="P208" s="1">
        <f t="shared" si="62"/>
        <v>3.6286840849657875</v>
      </c>
      <c r="Q208" s="1">
        <f t="shared" si="62"/>
        <v>3.1894748473926704</v>
      </c>
      <c r="R208" s="1">
        <f t="shared" si="62"/>
        <v>2.7732287841070491</v>
      </c>
      <c r="S208" s="1">
        <f t="shared" si="62"/>
        <v>2.3534975707031953</v>
      </c>
      <c r="T208" s="1">
        <f t="shared" si="62"/>
        <v>2.1812344493653111</v>
      </c>
      <c r="U208" s="1">
        <f t="shared" si="62"/>
        <v>2.1856973028625246</v>
      </c>
      <c r="X208" s="1">
        <f t="shared" si="52"/>
        <v>0.6510829200082876</v>
      </c>
      <c r="Y208" s="1">
        <f t="shared" si="63"/>
        <v>0.6818332161951236</v>
      </c>
      <c r="Z208" s="1">
        <f t="shared" si="63"/>
        <v>0.68469079835435243</v>
      </c>
      <c r="AA208" s="1">
        <f t="shared" si="63"/>
        <v>0.78270337248770538</v>
      </c>
      <c r="AB208" s="1">
        <f t="shared" si="63"/>
        <v>0.70453971272924076</v>
      </c>
      <c r="AC208" s="1">
        <f t="shared" si="63"/>
        <v>0.70218380252509671</v>
      </c>
      <c r="AD208" s="1">
        <f t="shared" si="63"/>
        <v>0.61728110338394726</v>
      </c>
      <c r="AE208" s="1">
        <f t="shared" si="63"/>
        <v>0.61758147602503266</v>
      </c>
      <c r="AF208" s="1">
        <f t="shared" si="63"/>
        <v>0.61854585382895166</v>
      </c>
      <c r="AG208" s="1">
        <f t="shared" si="63"/>
        <v>0.60045024268529157</v>
      </c>
      <c r="AH208" s="1">
        <f t="shared" si="63"/>
        <v>0.52429070904943376</v>
      </c>
    </row>
    <row r="209" spans="1:34" x14ac:dyDescent="0.2">
      <c r="A209">
        <v>6145000</v>
      </c>
      <c r="B209">
        <v>615000</v>
      </c>
      <c r="C209">
        <v>583.78177971375703</v>
      </c>
      <c r="E209">
        <f t="shared" si="58"/>
        <v>95.801582805296079</v>
      </c>
      <c r="F209">
        <f t="shared" si="59"/>
        <v>0</v>
      </c>
      <c r="G209">
        <f t="shared" si="60"/>
        <v>1.0895687310321691E-4</v>
      </c>
      <c r="H209">
        <f t="shared" si="61"/>
        <v>0.28040427972795962</v>
      </c>
      <c r="K209" s="1">
        <f t="shared" si="50"/>
        <v>3.4241529558930024</v>
      </c>
      <c r="L209" s="1">
        <f t="shared" si="62"/>
        <v>3.4964569812819226</v>
      </c>
      <c r="M209" s="1">
        <f t="shared" si="62"/>
        <v>3.4842619706285261</v>
      </c>
      <c r="N209" s="1">
        <f t="shared" si="62"/>
        <v>3.8506179558183224</v>
      </c>
      <c r="O209" s="1">
        <f t="shared" si="62"/>
        <v>3.5990291421779919</v>
      </c>
      <c r="P209" s="1">
        <f t="shared" si="62"/>
        <v>3.5969610383074206</v>
      </c>
      <c r="Q209" s="1">
        <f t="shared" si="62"/>
        <v>3.1568365256005135</v>
      </c>
      <c r="R209" s="1">
        <f t="shared" si="62"/>
        <v>2.7307561231114081</v>
      </c>
      <c r="S209" s="1">
        <f t="shared" si="62"/>
        <v>2.2997105511387939</v>
      </c>
      <c r="T209" s="1">
        <f t="shared" si="62"/>
        <v>2.0950525322464628</v>
      </c>
      <c r="U209" s="1">
        <f t="shared" si="62"/>
        <v>2.0650562506534493</v>
      </c>
      <c r="X209" s="1">
        <f t="shared" si="52"/>
        <v>0.65551213541748621</v>
      </c>
      <c r="Y209" s="1">
        <f t="shared" si="63"/>
        <v>0.68628595300694362</v>
      </c>
      <c r="Z209" s="1">
        <f t="shared" si="63"/>
        <v>0.68917647728042042</v>
      </c>
      <c r="AA209" s="1">
        <f t="shared" si="63"/>
        <v>0.78772563303317922</v>
      </c>
      <c r="AB209" s="1">
        <f t="shared" si="63"/>
        <v>0.70939245884258373</v>
      </c>
      <c r="AC209" s="1">
        <f t="shared" si="63"/>
        <v>0.70726189565889475</v>
      </c>
      <c r="AD209" s="1">
        <f t="shared" si="63"/>
        <v>0.62220762855773382</v>
      </c>
      <c r="AE209" s="1">
        <f t="shared" si="63"/>
        <v>0.62238746609442863</v>
      </c>
      <c r="AF209" s="1">
        <f t="shared" si="63"/>
        <v>0.6231282279413134</v>
      </c>
      <c r="AG209" s="1">
        <f t="shared" si="63"/>
        <v>0.60511510378512057</v>
      </c>
      <c r="AH209" s="1">
        <f t="shared" si="63"/>
        <v>0.52895094473482973</v>
      </c>
    </row>
    <row r="210" spans="1:34" x14ac:dyDescent="0.2">
      <c r="A210">
        <v>6145000</v>
      </c>
      <c r="B210">
        <v>635000</v>
      </c>
      <c r="C210">
        <v>546.42490976976296</v>
      </c>
      <c r="E210">
        <f t="shared" si="58"/>
        <v>106.21686903689074</v>
      </c>
      <c r="F210">
        <f t="shared" si="59"/>
        <v>0</v>
      </c>
      <c r="G210">
        <f t="shared" si="60"/>
        <v>8.863658372664155E-5</v>
      </c>
      <c r="H210">
        <f t="shared" si="61"/>
        <v>0.21351233430076186</v>
      </c>
      <c r="K210" s="1">
        <f t="shared" si="50"/>
        <v>3.1517840171313418</v>
      </c>
      <c r="L210" s="1">
        <f t="shared" si="62"/>
        <v>3.2487435766832982</v>
      </c>
      <c r="M210" s="1">
        <f t="shared" si="62"/>
        <v>3.279172754635999</v>
      </c>
      <c r="N210" s="1">
        <f t="shared" si="62"/>
        <v>3.6311463448973575</v>
      </c>
      <c r="O210" s="1">
        <f t="shared" si="62"/>
        <v>3.4369376834910019</v>
      </c>
      <c r="P210" s="1">
        <f t="shared" si="62"/>
        <v>3.4752523560298876</v>
      </c>
      <c r="Q210" s="1">
        <f t="shared" si="62"/>
        <v>3.0316162975482452</v>
      </c>
      <c r="R210" s="1">
        <f t="shared" si="62"/>
        <v>2.567805456415706</v>
      </c>
      <c r="S210" s="1">
        <f t="shared" si="62"/>
        <v>2.0933512015681708</v>
      </c>
      <c r="T210" s="1">
        <f t="shared" si="62"/>
        <v>1.7644068763721714</v>
      </c>
      <c r="U210" s="1">
        <f t="shared" si="62"/>
        <v>1.6022046320473633</v>
      </c>
      <c r="X210" s="1">
        <f t="shared" si="52"/>
        <v>0.67575054580857297</v>
      </c>
      <c r="Y210" s="1">
        <f t="shared" si="63"/>
        <v>0.70665061719320765</v>
      </c>
      <c r="Z210" s="1">
        <f t="shared" si="63"/>
        <v>0.70967575799745597</v>
      </c>
      <c r="AA210" s="1">
        <f t="shared" si="63"/>
        <v>0.8106915935139124</v>
      </c>
      <c r="AB210" s="1">
        <f t="shared" si="63"/>
        <v>0.73150686344490534</v>
      </c>
      <c r="AC210" s="1">
        <f t="shared" si="63"/>
        <v>0.73034496936326876</v>
      </c>
      <c r="AD210" s="1">
        <f t="shared" si="63"/>
        <v>0.64451611935397279</v>
      </c>
      <c r="AE210" s="1">
        <f t="shared" si="63"/>
        <v>0.6441372000835216</v>
      </c>
      <c r="AF210" s="1">
        <f t="shared" si="63"/>
        <v>0.6439019945734602</v>
      </c>
      <c r="AG210" s="1">
        <f t="shared" si="63"/>
        <v>0.62621122875204471</v>
      </c>
      <c r="AH210" s="1">
        <f t="shared" si="63"/>
        <v>0.54991816333369936</v>
      </c>
    </row>
    <row r="211" spans="1:34" x14ac:dyDescent="0.2">
      <c r="A211">
        <v>6145000</v>
      </c>
      <c r="B211">
        <v>645000</v>
      </c>
      <c r="C211">
        <v>604.27396390790602</v>
      </c>
      <c r="E211">
        <f t="shared" si="58"/>
        <v>112.40134904884371</v>
      </c>
      <c r="F211">
        <f t="shared" si="59"/>
        <v>0</v>
      </c>
      <c r="G211">
        <f t="shared" si="60"/>
        <v>7.9151099593812799E-5</v>
      </c>
      <c r="H211">
        <f t="shared" si="61"/>
        <v>0.21084839793012722</v>
      </c>
      <c r="K211" s="1">
        <f t="shared" si="50"/>
        <v>3.5735614708525425</v>
      </c>
      <c r="L211" s="1">
        <f t="shared" si="62"/>
        <v>3.6323406546733246</v>
      </c>
      <c r="M211" s="1">
        <f t="shared" si="62"/>
        <v>3.5967640618544041</v>
      </c>
      <c r="N211" s="1">
        <f t="shared" si="62"/>
        <v>3.9710095379589481</v>
      </c>
      <c r="O211" s="1">
        <f t="shared" si="62"/>
        <v>3.6879447293964045</v>
      </c>
      <c r="P211" s="1">
        <f t="shared" si="62"/>
        <v>3.6637245744119582</v>
      </c>
      <c r="Q211" s="1">
        <f t="shared" si="62"/>
        <v>3.2255263270193009</v>
      </c>
      <c r="R211" s="1">
        <f t="shared" si="62"/>
        <v>2.8201430305662862</v>
      </c>
      <c r="S211" s="1">
        <f t="shared" si="62"/>
        <v>2.4129093766272729</v>
      </c>
      <c r="T211" s="1">
        <f t="shared" si="62"/>
        <v>2.2764288545488762</v>
      </c>
      <c r="U211" s="1">
        <f t="shared" si="62"/>
        <v>2.3189544128189556</v>
      </c>
      <c r="X211" s="1">
        <f t="shared" si="52"/>
        <v>0.6466145166294307</v>
      </c>
      <c r="Y211" s="1">
        <f t="shared" si="63"/>
        <v>0.67734283107432092</v>
      </c>
      <c r="Z211" s="1">
        <f t="shared" si="63"/>
        <v>0.6801651501329069</v>
      </c>
      <c r="AA211" s="1">
        <f t="shared" si="63"/>
        <v>0.7776378649482919</v>
      </c>
      <c r="AB211" s="1">
        <f t="shared" si="63"/>
        <v>0.69963651141455396</v>
      </c>
      <c r="AC211" s="1">
        <f t="shared" si="63"/>
        <v>0.69704626469517228</v>
      </c>
      <c r="AD211" s="1">
        <f t="shared" si="63"/>
        <v>0.61228769849502229</v>
      </c>
      <c r="AE211" s="1">
        <f t="shared" si="63"/>
        <v>0.61270801173433898</v>
      </c>
      <c r="AF211" s="1">
        <f t="shared" si="63"/>
        <v>0.61390294058284989</v>
      </c>
      <c r="AG211" s="1">
        <f t="shared" si="63"/>
        <v>0.59571789026538835</v>
      </c>
      <c r="AH211" s="1">
        <f t="shared" si="63"/>
        <v>0.51955157419286702</v>
      </c>
    </row>
    <row r="212" spans="1:34" x14ac:dyDescent="0.2">
      <c r="A212">
        <v>6145000</v>
      </c>
      <c r="B212">
        <v>655000</v>
      </c>
      <c r="C212">
        <v>660.89112321095899</v>
      </c>
      <c r="E212">
        <f t="shared" si="58"/>
        <v>119.10542921294561</v>
      </c>
      <c r="F212">
        <f t="shared" si="59"/>
        <v>0</v>
      </c>
      <c r="G212">
        <f t="shared" si="60"/>
        <v>7.0491521252050163E-5</v>
      </c>
      <c r="H212">
        <f t="shared" si="61"/>
        <v>0.20537438322849869</v>
      </c>
      <c r="K212" s="1">
        <f t="shared" si="50"/>
        <v>3.9863571793311019</v>
      </c>
      <c r="L212" s="1">
        <f t="shared" si="62"/>
        <v>4.0077690380118689</v>
      </c>
      <c r="M212" s="1">
        <f t="shared" si="62"/>
        <v>3.907592266428165</v>
      </c>
      <c r="N212" s="1">
        <f t="shared" si="62"/>
        <v>4.3036353488643844</v>
      </c>
      <c r="O212" s="1">
        <f t="shared" si="62"/>
        <v>3.9336065836123515</v>
      </c>
      <c r="P212" s="1">
        <f t="shared" si="62"/>
        <v>3.8481832794213044</v>
      </c>
      <c r="Q212" s="1">
        <f t="shared" si="62"/>
        <v>3.4153070450031349</v>
      </c>
      <c r="R212" s="1">
        <f t="shared" si="62"/>
        <v>3.0671070794462034</v>
      </c>
      <c r="S212" s="1">
        <f t="shared" si="62"/>
        <v>2.7256625646173376</v>
      </c>
      <c r="T212" s="1">
        <f t="shared" si="62"/>
        <v>2.7775473315401973</v>
      </c>
      <c r="U212" s="1">
        <f t="shared" si="62"/>
        <v>3.0204410165837823</v>
      </c>
      <c r="X212" s="1">
        <f t="shared" si="52"/>
        <v>0.63076261360555463</v>
      </c>
      <c r="Y212" s="1">
        <f t="shared" si="63"/>
        <v>0.66143340100198866</v>
      </c>
      <c r="Z212" s="1">
        <f t="shared" si="63"/>
        <v>0.66409182093278862</v>
      </c>
      <c r="AA212" s="1">
        <f t="shared" si="63"/>
        <v>0.75966891850723728</v>
      </c>
      <c r="AB212" s="1">
        <f t="shared" si="63"/>
        <v>0.68209924427790947</v>
      </c>
      <c r="AC212" s="1">
        <f t="shared" si="63"/>
        <v>0.6785600482843116</v>
      </c>
      <c r="AD212" s="1">
        <f t="shared" si="63"/>
        <v>0.59418020594017618</v>
      </c>
      <c r="AE212" s="1">
        <f t="shared" si="63"/>
        <v>0.59498103392551926</v>
      </c>
      <c r="AF212" s="1">
        <f t="shared" si="63"/>
        <v>0.59707013372587503</v>
      </c>
      <c r="AG212" s="1">
        <f t="shared" si="63"/>
        <v>0.57846428841835063</v>
      </c>
      <c r="AH212" s="1">
        <f t="shared" si="63"/>
        <v>0.50210438031806026</v>
      </c>
    </row>
    <row r="213" spans="1:34" x14ac:dyDescent="0.2">
      <c r="A213">
        <v>6145000</v>
      </c>
      <c r="B213">
        <v>665000</v>
      </c>
      <c r="C213">
        <v>676.59210018668705</v>
      </c>
      <c r="E213">
        <f t="shared" si="58"/>
        <v>126.24635942473748</v>
      </c>
      <c r="F213">
        <f t="shared" si="59"/>
        <v>0</v>
      </c>
      <c r="G213">
        <f t="shared" si="60"/>
        <v>6.2742565629194839E-5</v>
      </c>
      <c r="H213">
        <f t="shared" si="61"/>
        <v>0.18714087977902902</v>
      </c>
      <c r="K213" s="1">
        <f t="shared" si="50"/>
        <v>4.100833002461135</v>
      </c>
      <c r="L213" s="1">
        <f t="shared" si="62"/>
        <v>4.1118822163379214</v>
      </c>
      <c r="M213" s="1">
        <f t="shared" si="62"/>
        <v>3.993790630024912</v>
      </c>
      <c r="N213" s="1">
        <f t="shared" si="62"/>
        <v>4.3958785885967862</v>
      </c>
      <c r="O213" s="1">
        <f t="shared" si="62"/>
        <v>4.0017331227100348</v>
      </c>
      <c r="P213" s="1">
        <f t="shared" si="62"/>
        <v>3.8993370624082262</v>
      </c>
      <c r="Q213" s="1">
        <f t="shared" si="62"/>
        <v>3.4679367198257749</v>
      </c>
      <c r="R213" s="1">
        <f t="shared" si="62"/>
        <v>3.1355947410143292</v>
      </c>
      <c r="S213" s="1">
        <f t="shared" si="62"/>
        <v>2.8123947614312592</v>
      </c>
      <c r="T213" s="1">
        <f t="shared" si="62"/>
        <v>2.9165166787523669</v>
      </c>
      <c r="U213" s="1">
        <f t="shared" si="62"/>
        <v>3.214976121313053</v>
      </c>
      <c r="X213" s="1">
        <f t="shared" si="52"/>
        <v>0.62873288332272959</v>
      </c>
      <c r="Y213" s="1">
        <f t="shared" si="63"/>
        <v>0.65940206284836689</v>
      </c>
      <c r="Z213" s="1">
        <f t="shared" si="63"/>
        <v>0.66202224098095319</v>
      </c>
      <c r="AA213" s="1">
        <f t="shared" si="63"/>
        <v>0.75736312294134656</v>
      </c>
      <c r="AB213" s="1">
        <f t="shared" si="63"/>
        <v>0.67979042190711403</v>
      </c>
      <c r="AC213" s="1">
        <f t="shared" si="63"/>
        <v>0.67608165604576287</v>
      </c>
      <c r="AD213" s="1">
        <f t="shared" si="63"/>
        <v>0.59170075071406303</v>
      </c>
      <c r="AE213" s="1">
        <f t="shared" si="63"/>
        <v>0.59252681013936037</v>
      </c>
      <c r="AF213" s="1">
        <f t="shared" si="63"/>
        <v>0.5947593711151008</v>
      </c>
      <c r="AG213" s="1">
        <f t="shared" si="63"/>
        <v>0.57605778798667684</v>
      </c>
      <c r="AH213" s="1">
        <f t="shared" si="63"/>
        <v>0.49961124235542381</v>
      </c>
    </row>
    <row r="214" spans="1:34" x14ac:dyDescent="0.2">
      <c r="A214">
        <v>6145000</v>
      </c>
      <c r="B214">
        <v>675000</v>
      </c>
      <c r="C214">
        <v>662.50031425016005</v>
      </c>
      <c r="E214">
        <f t="shared" si="58"/>
        <v>133.75418972129432</v>
      </c>
      <c r="F214">
        <f t="shared" si="59"/>
        <v>0</v>
      </c>
      <c r="G214">
        <f t="shared" si="60"/>
        <v>5.5896576631984012E-5</v>
      </c>
      <c r="H214">
        <f t="shared" si="61"/>
        <v>0.1632490901980691</v>
      </c>
      <c r="K214" s="1">
        <f t="shared" si="50"/>
        <v>3.9980897911979163</v>
      </c>
      <c r="L214" s="1">
        <f t="shared" ref="L214:U223" si="64">L$2+L$3*$C214</f>
        <v>4.0184395837928113</v>
      </c>
      <c r="M214" s="1">
        <f t="shared" si="64"/>
        <v>3.9164267252333786</v>
      </c>
      <c r="N214" s="1">
        <f t="shared" si="64"/>
        <v>4.31308934621969</v>
      </c>
      <c r="O214" s="1">
        <f t="shared" si="64"/>
        <v>3.9405888635314446</v>
      </c>
      <c r="P214" s="1">
        <f t="shared" si="64"/>
        <v>3.8534260238270219</v>
      </c>
      <c r="Q214" s="1">
        <f t="shared" si="64"/>
        <v>3.4207010533665363</v>
      </c>
      <c r="R214" s="1">
        <f t="shared" si="64"/>
        <v>3.0741263707591981</v>
      </c>
      <c r="S214" s="1">
        <f t="shared" si="64"/>
        <v>2.7345517359178841</v>
      </c>
      <c r="T214" s="1">
        <f t="shared" si="64"/>
        <v>2.7917902814281659</v>
      </c>
      <c r="U214" s="1">
        <f t="shared" si="64"/>
        <v>3.040378893559482</v>
      </c>
      <c r="X214" s="1">
        <f t="shared" si="52"/>
        <v>0.63050644387335342</v>
      </c>
      <c r="Y214" s="1">
        <f t="shared" ref="Y214:AH223" si="65">SQRT(Y$2+2*Y$3*$C214+Y$4*$C214^2+Y$5)</f>
        <v>0.66117681365321335</v>
      </c>
      <c r="Z214" s="1">
        <f t="shared" si="65"/>
        <v>0.66383115989732167</v>
      </c>
      <c r="AA214" s="1">
        <f t="shared" si="65"/>
        <v>0.75937818516762856</v>
      </c>
      <c r="AB214" s="1">
        <f t="shared" si="65"/>
        <v>0.68181060857383902</v>
      </c>
      <c r="AC214" s="1">
        <f t="shared" si="65"/>
        <v>0.67825206047557862</v>
      </c>
      <c r="AD214" s="1">
        <f t="shared" si="65"/>
        <v>0.59387413892014851</v>
      </c>
      <c r="AE214" s="1">
        <f t="shared" si="65"/>
        <v>0.5946792149778023</v>
      </c>
      <c r="AF214" s="1">
        <f t="shared" si="65"/>
        <v>0.59678521355178538</v>
      </c>
      <c r="AG214" s="1">
        <f t="shared" si="65"/>
        <v>0.57816906336401264</v>
      </c>
      <c r="AH214" s="1">
        <f t="shared" si="65"/>
        <v>0.50180076132404927</v>
      </c>
    </row>
    <row r="215" spans="1:34" x14ac:dyDescent="0.2">
      <c r="A215">
        <v>6145000</v>
      </c>
      <c r="B215">
        <v>685000</v>
      </c>
      <c r="C215">
        <v>666.12781269446498</v>
      </c>
      <c r="E215">
        <f t="shared" si="58"/>
        <v>141.57055932643624</v>
      </c>
      <c r="F215">
        <f t="shared" si="59"/>
        <v>0</v>
      </c>
      <c r="G215">
        <f t="shared" si="60"/>
        <v>4.9894664211062311E-5</v>
      </c>
      <c r="H215">
        <f t="shared" si="61"/>
        <v>0.14651805394868431</v>
      </c>
      <c r="K215" s="1">
        <f t="shared" si="50"/>
        <v>4.0245378823553439</v>
      </c>
      <c r="L215" s="1">
        <f t="shared" si="64"/>
        <v>4.0424935259769974</v>
      </c>
      <c r="M215" s="1">
        <f t="shared" si="64"/>
        <v>3.9363416916926131</v>
      </c>
      <c r="N215" s="1">
        <f t="shared" si="64"/>
        <v>4.3344008995799816</v>
      </c>
      <c r="O215" s="1">
        <f t="shared" si="64"/>
        <v>3.9563285792812835</v>
      </c>
      <c r="P215" s="1">
        <f t="shared" si="64"/>
        <v>3.8652444137585666</v>
      </c>
      <c r="Q215" s="1">
        <f t="shared" si="64"/>
        <v>3.4328604281518462</v>
      </c>
      <c r="R215" s="1">
        <f t="shared" si="64"/>
        <v>3.0899495189732566</v>
      </c>
      <c r="S215" s="1">
        <f t="shared" si="64"/>
        <v>2.7545900373242245</v>
      </c>
      <c r="T215" s="1">
        <f t="shared" si="64"/>
        <v>2.8238972701587093</v>
      </c>
      <c r="U215" s="1">
        <f t="shared" si="64"/>
        <v>3.085323599284421</v>
      </c>
      <c r="X215" s="1">
        <f t="shared" si="52"/>
        <v>0.62996921313456034</v>
      </c>
      <c r="Y215" s="1">
        <f t="shared" si="65"/>
        <v>0.66063885705098846</v>
      </c>
      <c r="Z215" s="1">
        <f t="shared" si="65"/>
        <v>0.66328414797819579</v>
      </c>
      <c r="AA215" s="1">
        <f t="shared" si="65"/>
        <v>0.75876828592024992</v>
      </c>
      <c r="AB215" s="1">
        <f t="shared" si="65"/>
        <v>0.681203414620977</v>
      </c>
      <c r="AC215" s="1">
        <f t="shared" si="65"/>
        <v>0.67760288262009949</v>
      </c>
      <c r="AD215" s="1">
        <f t="shared" si="65"/>
        <v>0.59322757924092095</v>
      </c>
      <c r="AE215" s="1">
        <f t="shared" si="65"/>
        <v>0.59404084484168507</v>
      </c>
      <c r="AF215" s="1">
        <f t="shared" si="65"/>
        <v>0.59618311068868957</v>
      </c>
      <c r="AG215" s="1">
        <f t="shared" si="65"/>
        <v>0.57754413430119778</v>
      </c>
      <c r="AH215" s="1">
        <f t="shared" si="65"/>
        <v>0.50115648212628949</v>
      </c>
    </row>
    <row r="216" spans="1:34" x14ac:dyDescent="0.2">
      <c r="A216">
        <v>6145000</v>
      </c>
      <c r="B216">
        <v>695000</v>
      </c>
      <c r="C216">
        <v>635.25316428127496</v>
      </c>
      <c r="E216">
        <f t="shared" si="58"/>
        <v>149.64712916725131</v>
      </c>
      <c r="F216">
        <f t="shared" si="59"/>
        <v>0</v>
      </c>
      <c r="G216">
        <f t="shared" si="60"/>
        <v>4.4654293290770471E-5</v>
      </c>
      <c r="H216">
        <f t="shared" si="61"/>
        <v>0.12505167925497421</v>
      </c>
      <c r="K216" s="1">
        <f t="shared" si="50"/>
        <v>3.7994308207747753</v>
      </c>
      <c r="L216" s="1">
        <f t="shared" si="64"/>
        <v>3.837763732349134</v>
      </c>
      <c r="M216" s="1">
        <f t="shared" si="64"/>
        <v>3.7668398719041996</v>
      </c>
      <c r="N216" s="1">
        <f t="shared" si="64"/>
        <v>4.1530123401524905</v>
      </c>
      <c r="O216" s="1">
        <f t="shared" si="64"/>
        <v>3.8223634798164525</v>
      </c>
      <c r="P216" s="1">
        <f t="shared" si="64"/>
        <v>3.7646548092283938</v>
      </c>
      <c r="Q216" s="1">
        <f t="shared" si="64"/>
        <v>3.3293686066708332</v>
      </c>
      <c r="R216" s="1">
        <f t="shared" si="64"/>
        <v>2.9552743025949217</v>
      </c>
      <c r="S216" s="1">
        <f t="shared" si="64"/>
        <v>2.5840384794897631</v>
      </c>
      <c r="T216" s="1">
        <f t="shared" si="64"/>
        <v>2.550625757053564</v>
      </c>
      <c r="U216" s="1">
        <f t="shared" si="64"/>
        <v>2.7027867054449963</v>
      </c>
      <c r="X216" s="1">
        <f t="shared" si="52"/>
        <v>0.63631051947115269</v>
      </c>
      <c r="Y216" s="1">
        <f t="shared" si="65"/>
        <v>0.66699639616761741</v>
      </c>
      <c r="Z216" s="1">
        <f t="shared" si="65"/>
        <v>0.66972424883746406</v>
      </c>
      <c r="AA216" s="1">
        <f t="shared" si="65"/>
        <v>0.76595956301887391</v>
      </c>
      <c r="AB216" s="1">
        <f t="shared" si="65"/>
        <v>0.68828135831635651</v>
      </c>
      <c r="AC216" s="1">
        <f t="shared" si="65"/>
        <v>0.68510921179989726</v>
      </c>
      <c r="AD216" s="1">
        <f t="shared" si="65"/>
        <v>0.60063441630424008</v>
      </c>
      <c r="AE216" s="1">
        <f t="shared" si="65"/>
        <v>0.60131742850838243</v>
      </c>
      <c r="AF216" s="1">
        <f t="shared" si="65"/>
        <v>0.60307177511330323</v>
      </c>
      <c r="AG216" s="1">
        <f t="shared" si="65"/>
        <v>0.58464378796623684</v>
      </c>
      <c r="AH216" s="1">
        <f t="shared" si="65"/>
        <v>0.50839917366572529</v>
      </c>
    </row>
    <row r="217" spans="1:34" x14ac:dyDescent="0.2">
      <c r="A217">
        <v>6145000</v>
      </c>
      <c r="B217">
        <v>705000</v>
      </c>
      <c r="C217">
        <v>604.08758867455401</v>
      </c>
      <c r="E217">
        <f t="shared" si="58"/>
        <v>157.94398775515324</v>
      </c>
      <c r="F217">
        <f t="shared" si="59"/>
        <v>0</v>
      </c>
      <c r="G217">
        <f t="shared" si="60"/>
        <v>4.0086099702105169E-5</v>
      </c>
      <c r="H217">
        <f t="shared" si="61"/>
        <v>0.10675130327324582</v>
      </c>
      <c r="K217" s="1">
        <f t="shared" si="50"/>
        <v>3.5722026090261725</v>
      </c>
      <c r="L217" s="1">
        <f t="shared" si="64"/>
        <v>3.6311048005009674</v>
      </c>
      <c r="M217" s="1">
        <f t="shared" si="64"/>
        <v>3.5957408618233018</v>
      </c>
      <c r="N217" s="1">
        <f t="shared" si="64"/>
        <v>3.9699145834630047</v>
      </c>
      <c r="O217" s="1">
        <f t="shared" si="64"/>
        <v>3.6871360472588899</v>
      </c>
      <c r="P217" s="1">
        <f t="shared" si="64"/>
        <v>3.663117363901697</v>
      </c>
      <c r="Q217" s="1">
        <f t="shared" si="64"/>
        <v>3.2249015972371051</v>
      </c>
      <c r="R217" s="1">
        <f t="shared" si="64"/>
        <v>2.819330061798405</v>
      </c>
      <c r="S217" s="1">
        <f t="shared" si="64"/>
        <v>2.4118798398382366</v>
      </c>
      <c r="T217" s="1">
        <f t="shared" si="64"/>
        <v>2.2747792473584774</v>
      </c>
      <c r="U217" s="1">
        <f t="shared" si="64"/>
        <v>2.3166452236777237</v>
      </c>
      <c r="X217" s="1">
        <f t="shared" si="52"/>
        <v>0.6466881088265084</v>
      </c>
      <c r="Y217" s="1">
        <f t="shared" si="65"/>
        <v>0.67741677003893896</v>
      </c>
      <c r="Z217" s="1">
        <f t="shared" si="65"/>
        <v>0.68023968981749816</v>
      </c>
      <c r="AA217" s="1">
        <f t="shared" si="65"/>
        <v>0.77772128264353924</v>
      </c>
      <c r="AB217" s="1">
        <f t="shared" si="65"/>
        <v>0.69971733831854122</v>
      </c>
      <c r="AC217" s="1">
        <f t="shared" si="65"/>
        <v>0.69713101741402939</v>
      </c>
      <c r="AD217" s="1">
        <f t="shared" si="65"/>
        <v>0.61237015858981148</v>
      </c>
      <c r="AE217" s="1">
        <f t="shared" si="65"/>
        <v>0.61278851474044171</v>
      </c>
      <c r="AF217" s="1">
        <f t="shared" si="65"/>
        <v>0.61397960049080424</v>
      </c>
      <c r="AG217" s="1">
        <f t="shared" si="65"/>
        <v>0.59579608212844437</v>
      </c>
      <c r="AH217" s="1">
        <f t="shared" si="65"/>
        <v>0.51962998324614429</v>
      </c>
    </row>
    <row r="218" spans="1:34" x14ac:dyDescent="0.2">
      <c r="A218">
        <v>6145000</v>
      </c>
      <c r="B218">
        <v>715000</v>
      </c>
      <c r="C218">
        <v>600.66010267579804</v>
      </c>
      <c r="E218">
        <f t="shared" si="58"/>
        <v>166.42819252758832</v>
      </c>
      <c r="F218">
        <f t="shared" si="59"/>
        <v>0</v>
      </c>
      <c r="G218">
        <f t="shared" si="60"/>
        <v>3.6103242360899744E-5</v>
      </c>
      <c r="H218">
        <f t="shared" si="61"/>
        <v>9.5599245189713425E-2</v>
      </c>
      <c r="K218" s="1">
        <f t="shared" si="50"/>
        <v>3.5472128086092427</v>
      </c>
      <c r="L218" s="1">
        <f t="shared" si="64"/>
        <v>3.6083771408432166</v>
      </c>
      <c r="M218" s="1">
        <f t="shared" si="64"/>
        <v>3.5769239636901315</v>
      </c>
      <c r="N218" s="1">
        <f t="shared" si="64"/>
        <v>3.9497781032203134</v>
      </c>
      <c r="O218" s="1">
        <f t="shared" si="64"/>
        <v>3.6722641855102873</v>
      </c>
      <c r="P218" s="1">
        <f t="shared" si="64"/>
        <v>3.6519506145177498</v>
      </c>
      <c r="Q218" s="1">
        <f t="shared" si="64"/>
        <v>3.2134126641692751</v>
      </c>
      <c r="R218" s="1">
        <f t="shared" si="64"/>
        <v>2.8043793678718312</v>
      </c>
      <c r="S218" s="1">
        <f t="shared" si="64"/>
        <v>2.3929464071811086</v>
      </c>
      <c r="T218" s="1">
        <f t="shared" si="64"/>
        <v>2.2444425687834881</v>
      </c>
      <c r="U218" s="1">
        <f t="shared" si="64"/>
        <v>2.2741786721531376</v>
      </c>
      <c r="X218" s="1">
        <f t="shared" si="52"/>
        <v>0.64806574290330776</v>
      </c>
      <c r="Y218" s="1">
        <f t="shared" si="65"/>
        <v>0.67880099250925352</v>
      </c>
      <c r="Z218" s="1">
        <f t="shared" si="65"/>
        <v>0.68163502542328214</v>
      </c>
      <c r="AA218" s="1">
        <f t="shared" si="65"/>
        <v>0.77928289778598958</v>
      </c>
      <c r="AB218" s="1">
        <f t="shared" si="65"/>
        <v>0.70122991601678553</v>
      </c>
      <c r="AC218" s="1">
        <f t="shared" si="65"/>
        <v>0.69871665072060363</v>
      </c>
      <c r="AD218" s="1">
        <f t="shared" si="65"/>
        <v>0.61391234760225244</v>
      </c>
      <c r="AE218" s="1">
        <f t="shared" si="65"/>
        <v>0.61429394209290733</v>
      </c>
      <c r="AF218" s="1">
        <f t="shared" si="65"/>
        <v>0.61541338495705467</v>
      </c>
      <c r="AG218" s="1">
        <f t="shared" si="65"/>
        <v>0.59725815884007516</v>
      </c>
      <c r="AH218" s="1">
        <f t="shared" si="65"/>
        <v>0.5210954421565549</v>
      </c>
    </row>
    <row r="219" spans="1:34" x14ac:dyDescent="0.2">
      <c r="A219">
        <v>6145000</v>
      </c>
      <c r="B219">
        <v>865000</v>
      </c>
      <c r="C219">
        <v>631.01653702551801</v>
      </c>
      <c r="E219">
        <f t="shared" si="58"/>
        <v>304.92448781296656</v>
      </c>
      <c r="F219">
        <f t="shared" si="59"/>
        <v>0</v>
      </c>
      <c r="G219">
        <f t="shared" si="60"/>
        <v>1.0755123309130618E-5</v>
      </c>
      <c r="H219">
        <f t="shared" si="61"/>
        <v>2.9918209946034439E-2</v>
      </c>
      <c r="K219" s="1">
        <f t="shared" si="50"/>
        <v>3.768541571453051</v>
      </c>
      <c r="L219" s="1">
        <f t="shared" si="64"/>
        <v>3.80967065701621</v>
      </c>
      <c r="M219" s="1">
        <f t="shared" si="64"/>
        <v>3.7435807882700942</v>
      </c>
      <c r="N219" s="1">
        <f t="shared" si="64"/>
        <v>4.1281221550249185</v>
      </c>
      <c r="O219" s="1">
        <f t="shared" si="64"/>
        <v>3.8039807541537227</v>
      </c>
      <c r="P219" s="1">
        <f t="shared" si="64"/>
        <v>3.7508518776291382</v>
      </c>
      <c r="Q219" s="1">
        <f t="shared" si="64"/>
        <v>3.3151674321095363</v>
      </c>
      <c r="R219" s="1">
        <f t="shared" si="64"/>
        <v>2.9367941345053099</v>
      </c>
      <c r="S219" s="1">
        <f t="shared" si="64"/>
        <v>2.5606353505289614</v>
      </c>
      <c r="T219" s="1">
        <f t="shared" si="64"/>
        <v>2.5131273692128593</v>
      </c>
      <c r="U219" s="1">
        <f t="shared" si="64"/>
        <v>2.6502948937461683</v>
      </c>
      <c r="X219" s="1">
        <f t="shared" si="52"/>
        <v>0.63749014058338893</v>
      </c>
      <c r="Y219" s="1">
        <f t="shared" si="65"/>
        <v>0.66818014787318181</v>
      </c>
      <c r="Z219" s="1">
        <f t="shared" si="65"/>
        <v>0.67092026359099055</v>
      </c>
      <c r="AA219" s="1">
        <f t="shared" si="65"/>
        <v>0.76729653109212614</v>
      </c>
      <c r="AB219" s="1">
        <f t="shared" si="65"/>
        <v>0.68958664957523419</v>
      </c>
      <c r="AC219" s="1">
        <f t="shared" si="65"/>
        <v>0.68648546737744842</v>
      </c>
      <c r="AD219" s="1">
        <f t="shared" si="65"/>
        <v>0.60198304137293845</v>
      </c>
      <c r="AE219" s="1">
        <f t="shared" si="65"/>
        <v>0.60263769400988332</v>
      </c>
      <c r="AF219" s="1">
        <f t="shared" si="65"/>
        <v>0.60432519903406767</v>
      </c>
      <c r="AG219" s="1">
        <f t="shared" si="65"/>
        <v>0.58592884675984103</v>
      </c>
      <c r="AH219" s="1">
        <f t="shared" si="65"/>
        <v>0.50969939711729051</v>
      </c>
    </row>
    <row r="220" spans="1:34" x14ac:dyDescent="0.2">
      <c r="A220">
        <v>6145000</v>
      </c>
      <c r="B220">
        <v>895000</v>
      </c>
      <c r="C220">
        <v>575.92674548849095</v>
      </c>
      <c r="E220">
        <f t="shared" si="58"/>
        <v>333.81890789468468</v>
      </c>
      <c r="F220">
        <f t="shared" si="59"/>
        <v>0</v>
      </c>
      <c r="G220">
        <f t="shared" si="60"/>
        <v>8.9738361577900498E-6</v>
      </c>
      <c r="H220">
        <f t="shared" si="61"/>
        <v>2.2783731489566059E-2</v>
      </c>
      <c r="K220" s="1">
        <f t="shared" si="50"/>
        <v>3.3668819013565869</v>
      </c>
      <c r="L220" s="1">
        <f t="shared" si="64"/>
        <v>3.4443702493341832</v>
      </c>
      <c r="M220" s="1">
        <f t="shared" si="64"/>
        <v>3.4411378327318154</v>
      </c>
      <c r="N220" s="1">
        <f t="shared" si="64"/>
        <v>3.8044696297448843</v>
      </c>
      <c r="O220" s="1">
        <f t="shared" si="64"/>
        <v>3.5649461486745624</v>
      </c>
      <c r="P220" s="1">
        <f t="shared" si="64"/>
        <v>3.5713693368015038</v>
      </c>
      <c r="Q220" s="1">
        <f t="shared" si="64"/>
        <v>3.1305064508774216</v>
      </c>
      <c r="R220" s="1">
        <f t="shared" si="64"/>
        <v>2.6964924638207979</v>
      </c>
      <c r="S220" s="1">
        <f t="shared" si="64"/>
        <v>2.2563193420784242</v>
      </c>
      <c r="T220" s="1">
        <f t="shared" si="64"/>
        <v>2.0255276243186326</v>
      </c>
      <c r="U220" s="1">
        <f t="shared" si="64"/>
        <v>1.9677323766024024</v>
      </c>
      <c r="X220" s="1">
        <f t="shared" si="52"/>
        <v>0.65934595657328088</v>
      </c>
      <c r="Y220" s="1">
        <f t="shared" si="65"/>
        <v>0.69014141464294076</v>
      </c>
      <c r="Z220" s="1">
        <f t="shared" si="65"/>
        <v>0.69305918960019275</v>
      </c>
      <c r="AA220" s="1">
        <f t="shared" si="65"/>
        <v>0.79207383967747647</v>
      </c>
      <c r="AB220" s="1">
        <f t="shared" si="65"/>
        <v>0.71358818531478552</v>
      </c>
      <c r="AC220" s="1">
        <f t="shared" si="65"/>
        <v>0.71164808656622025</v>
      </c>
      <c r="AD220" s="1">
        <f t="shared" si="65"/>
        <v>0.62645665485682456</v>
      </c>
      <c r="AE220" s="1">
        <f t="shared" si="65"/>
        <v>0.62653131896330427</v>
      </c>
      <c r="AF220" s="1">
        <f t="shared" si="65"/>
        <v>0.62708187645289604</v>
      </c>
      <c r="AG220" s="1">
        <f t="shared" si="65"/>
        <v>0.60913605576103957</v>
      </c>
      <c r="AH220" s="1">
        <f t="shared" si="65"/>
        <v>0.53296006880716507</v>
      </c>
    </row>
    <row r="221" spans="1:34" x14ac:dyDescent="0.2">
      <c r="A221">
        <v>6155000</v>
      </c>
      <c r="B221">
        <v>445000</v>
      </c>
      <c r="C221">
        <v>799.50883945239798</v>
      </c>
      <c r="E221">
        <f t="shared" si="58"/>
        <v>148.24676478088821</v>
      </c>
      <c r="F221">
        <f t="shared" si="59"/>
        <v>0</v>
      </c>
      <c r="G221">
        <f t="shared" si="60"/>
        <v>4.5501902038930716E-5</v>
      </c>
      <c r="H221">
        <f t="shared" si="61"/>
        <v>0.1603733832943447</v>
      </c>
      <c r="K221" s="1">
        <f t="shared" si="50"/>
        <v>4.9970189484474332</v>
      </c>
      <c r="L221" s="1">
        <f t="shared" si="64"/>
        <v>4.9269431144088509</v>
      </c>
      <c r="M221" s="1">
        <f t="shared" si="64"/>
        <v>4.6686035285936649</v>
      </c>
      <c r="N221" s="1">
        <f t="shared" si="64"/>
        <v>5.1180144317828375</v>
      </c>
      <c r="O221" s="1">
        <f t="shared" si="64"/>
        <v>4.5350688543839546</v>
      </c>
      <c r="P221" s="1">
        <f t="shared" si="64"/>
        <v>4.2997997989359131</v>
      </c>
      <c r="Q221" s="1">
        <f t="shared" si="64"/>
        <v>3.8799536298444384</v>
      </c>
      <c r="R221" s="1">
        <f t="shared" si="64"/>
        <v>3.6717575576913601</v>
      </c>
      <c r="S221" s="1">
        <f t="shared" si="64"/>
        <v>3.4913868291350467</v>
      </c>
      <c r="T221" s="1">
        <f t="shared" si="64"/>
        <v>4.0044527379931738</v>
      </c>
      <c r="U221" s="1">
        <f t="shared" si="64"/>
        <v>4.7379145208152105</v>
      </c>
      <c r="X221" s="1">
        <f t="shared" si="52"/>
        <v>0.64899403856653337</v>
      </c>
      <c r="Y221" s="1">
        <f t="shared" si="65"/>
        <v>0.67983715863291838</v>
      </c>
      <c r="Z221" s="1">
        <f t="shared" si="65"/>
        <v>0.6822886350124967</v>
      </c>
      <c r="AA221" s="1">
        <f t="shared" si="65"/>
        <v>0.78017794254901052</v>
      </c>
      <c r="AB221" s="1">
        <f t="shared" si="65"/>
        <v>0.70082315650497473</v>
      </c>
      <c r="AC221" s="1">
        <f t="shared" si="65"/>
        <v>0.69731359213483901</v>
      </c>
      <c r="AD221" s="1">
        <f t="shared" si="65"/>
        <v>0.61145611385709797</v>
      </c>
      <c r="AE221" s="1">
        <f t="shared" si="65"/>
        <v>0.61125164914652463</v>
      </c>
      <c r="AF221" s="1">
        <f t="shared" si="65"/>
        <v>0.6129254356309628</v>
      </c>
      <c r="AG221" s="1">
        <f t="shared" si="65"/>
        <v>0.593889756385238</v>
      </c>
      <c r="AH221" s="1">
        <f t="shared" si="65"/>
        <v>0.5164890240669</v>
      </c>
    </row>
    <row r="222" spans="1:34" x14ac:dyDescent="0.2">
      <c r="A222">
        <v>6155000</v>
      </c>
      <c r="B222">
        <v>455000</v>
      </c>
      <c r="C222">
        <v>797.62690416926296</v>
      </c>
      <c r="E222">
        <f t="shared" si="58"/>
        <v>139.74671111693468</v>
      </c>
      <c r="F222">
        <f t="shared" si="59"/>
        <v>0</v>
      </c>
      <c r="G222">
        <f t="shared" si="60"/>
        <v>5.1205523267299548E-5</v>
      </c>
      <c r="H222">
        <f t="shared" si="61"/>
        <v>0.18005122208590141</v>
      </c>
      <c r="K222" s="1">
        <f t="shared" si="50"/>
        <v>4.9832977582980957</v>
      </c>
      <c r="L222" s="1">
        <f t="shared" si="64"/>
        <v>4.9144640015463823</v>
      </c>
      <c r="M222" s="1">
        <f t="shared" si="64"/>
        <v>4.6582717038892536</v>
      </c>
      <c r="N222" s="1">
        <f t="shared" si="64"/>
        <v>5.1069580619944199</v>
      </c>
      <c r="O222" s="1">
        <f t="shared" si="64"/>
        <v>4.5269031371904322</v>
      </c>
      <c r="P222" s="1">
        <f t="shared" si="64"/>
        <v>4.2936684537834591</v>
      </c>
      <c r="Q222" s="1">
        <f t="shared" si="64"/>
        <v>3.8736453827753694</v>
      </c>
      <c r="R222" s="1">
        <f t="shared" si="64"/>
        <v>3.6635485559863255</v>
      </c>
      <c r="S222" s="1">
        <f t="shared" si="64"/>
        <v>3.4809910186310087</v>
      </c>
      <c r="T222" s="1">
        <f t="shared" si="64"/>
        <v>3.9877957288021459</v>
      </c>
      <c r="U222" s="1">
        <f t="shared" si="64"/>
        <v>4.714597342657167</v>
      </c>
      <c r="X222" s="1">
        <f t="shared" si="52"/>
        <v>0.64821544112784213</v>
      </c>
      <c r="Y222" s="1">
        <f t="shared" si="65"/>
        <v>0.67905293005869216</v>
      </c>
      <c r="Z222" s="1">
        <f t="shared" si="65"/>
        <v>0.68150510132443332</v>
      </c>
      <c r="AA222" s="1">
        <f t="shared" si="65"/>
        <v>0.77929808398961042</v>
      </c>
      <c r="AB222" s="1">
        <f t="shared" si="65"/>
        <v>0.6999937332784355</v>
      </c>
      <c r="AC222" s="1">
        <f t="shared" si="65"/>
        <v>0.69646148106248662</v>
      </c>
      <c r="AD222" s="1">
        <f t="shared" si="65"/>
        <v>0.6106465265551696</v>
      </c>
      <c r="AE222" s="1">
        <f t="shared" si="65"/>
        <v>0.61047286466787332</v>
      </c>
      <c r="AF222" s="1">
        <f t="shared" si="65"/>
        <v>0.61217658368843908</v>
      </c>
      <c r="AG222" s="1">
        <f t="shared" si="65"/>
        <v>0.59314074875253431</v>
      </c>
      <c r="AH222" s="1">
        <f t="shared" si="65"/>
        <v>0.51575934725988315</v>
      </c>
    </row>
    <row r="223" spans="1:34" x14ac:dyDescent="0.2">
      <c r="A223">
        <v>6155000</v>
      </c>
      <c r="B223">
        <v>465000</v>
      </c>
      <c r="C223">
        <v>826.80599253267303</v>
      </c>
      <c r="E223">
        <f t="shared" si="58"/>
        <v>131.45791443652223</v>
      </c>
      <c r="F223">
        <f t="shared" si="59"/>
        <v>0</v>
      </c>
      <c r="G223">
        <f t="shared" si="60"/>
        <v>5.7866407901114332E-5</v>
      </c>
      <c r="H223">
        <f t="shared" si="61"/>
        <v>0.21091604071042544</v>
      </c>
      <c r="K223" s="1">
        <f t="shared" si="50"/>
        <v>5.1960424915557182</v>
      </c>
      <c r="L223" s="1">
        <f t="shared" si="64"/>
        <v>5.1079505364841546</v>
      </c>
      <c r="M223" s="1">
        <f t="shared" si="64"/>
        <v>4.8184648990043755</v>
      </c>
      <c r="N223" s="1">
        <f t="shared" si="64"/>
        <v>5.2783852061294541</v>
      </c>
      <c r="O223" s="1">
        <f t="shared" si="64"/>
        <v>4.6535112015992679</v>
      </c>
      <c r="P223" s="1">
        <f t="shared" si="64"/>
        <v>4.3887339236714489</v>
      </c>
      <c r="Q223" s="1">
        <f t="shared" si="64"/>
        <v>3.9714536869695198</v>
      </c>
      <c r="R223" s="1">
        <f t="shared" si="64"/>
        <v>3.7908277394275198</v>
      </c>
      <c r="S223" s="1">
        <f t="shared" si="64"/>
        <v>3.6421763027504857</v>
      </c>
      <c r="T223" s="1">
        <f t="shared" si="64"/>
        <v>4.2460598399066889</v>
      </c>
      <c r="U223" s="1">
        <f t="shared" si="64"/>
        <v>5.0761262474798192</v>
      </c>
      <c r="X223" s="1">
        <f t="shared" si="52"/>
        <v>0.66180736344019331</v>
      </c>
      <c r="Y223" s="1">
        <f t="shared" si="65"/>
        <v>0.69274624319357425</v>
      </c>
      <c r="Z223" s="1">
        <f t="shared" si="65"/>
        <v>0.69519445972534344</v>
      </c>
      <c r="AA223" s="1">
        <f t="shared" si="65"/>
        <v>0.79466971602490355</v>
      </c>
      <c r="AB223" s="1">
        <f t="shared" si="65"/>
        <v>0.71450264034051314</v>
      </c>
      <c r="AC223" s="1">
        <f t="shared" si="65"/>
        <v>0.71138228532819625</v>
      </c>
      <c r="AD223" s="1">
        <f t="shared" si="65"/>
        <v>0.62483345522511946</v>
      </c>
      <c r="AE223" s="1">
        <f t="shared" si="65"/>
        <v>0.62413912341488376</v>
      </c>
      <c r="AF223" s="1">
        <f t="shared" si="65"/>
        <v>0.62531439447673942</v>
      </c>
      <c r="AG223" s="1">
        <f t="shared" si="65"/>
        <v>0.60629471024334358</v>
      </c>
      <c r="AH223" s="1">
        <f t="shared" si="65"/>
        <v>0.52858465383218767</v>
      </c>
    </row>
    <row r="224" spans="1:34" x14ac:dyDescent="0.2">
      <c r="A224">
        <v>6155000</v>
      </c>
      <c r="B224">
        <v>475000</v>
      </c>
      <c r="C224">
        <v>871.68605787181298</v>
      </c>
      <c r="E224">
        <f t="shared" si="58"/>
        <v>123.42294465779042</v>
      </c>
      <c r="F224">
        <f t="shared" si="59"/>
        <v>0</v>
      </c>
      <c r="G224">
        <f t="shared" si="60"/>
        <v>6.5645988534854057E-5</v>
      </c>
      <c r="H224">
        <f t="shared" si="61"/>
        <v>0.25225963489095088</v>
      </c>
      <c r="K224" s="1">
        <f t="shared" si="50"/>
        <v>5.523263047943388</v>
      </c>
      <c r="L224" s="1">
        <f t="shared" ref="L224:U233" si="66">L$2+L$3*$C224</f>
        <v>5.4055502497479919</v>
      </c>
      <c r="M224" s="1">
        <f t="shared" si="66"/>
        <v>5.0648564577162531</v>
      </c>
      <c r="N224" s="1">
        <f t="shared" si="66"/>
        <v>5.5420555899969006</v>
      </c>
      <c r="O224" s="1">
        <f t="shared" si="66"/>
        <v>4.8482458051057966</v>
      </c>
      <c r="P224" s="1">
        <f t="shared" si="66"/>
        <v>4.5349531765463666</v>
      </c>
      <c r="Q224" s="1">
        <f t="shared" si="66"/>
        <v>4.1218916659863174</v>
      </c>
      <c r="R224" s="1">
        <f t="shared" si="66"/>
        <v>3.9865945844368484</v>
      </c>
      <c r="S224" s="1">
        <f t="shared" si="66"/>
        <v>3.8900937836838954</v>
      </c>
      <c r="T224" s="1">
        <f t="shared" si="66"/>
        <v>4.6432932982234165</v>
      </c>
      <c r="U224" s="1">
        <f t="shared" si="66"/>
        <v>5.6321902570317635</v>
      </c>
      <c r="X224" s="1">
        <f t="shared" si="52"/>
        <v>0.68871624198337178</v>
      </c>
      <c r="Y224" s="1">
        <f t="shared" ref="Y224:AH233" si="67">SQRT(Y$2+2*Y$3*$C224+Y$4*$C224^2+Y$5)</f>
        <v>0.71987900572760599</v>
      </c>
      <c r="Z224" s="1">
        <f t="shared" si="67"/>
        <v>0.72234922114495248</v>
      </c>
      <c r="AA224" s="1">
        <f t="shared" si="67"/>
        <v>0.82516554849100887</v>
      </c>
      <c r="AB224" s="1">
        <f t="shared" si="67"/>
        <v>0.74333472545926016</v>
      </c>
      <c r="AC224" s="1">
        <f t="shared" si="67"/>
        <v>0.74107334483678833</v>
      </c>
      <c r="AD224" s="1">
        <f t="shared" si="67"/>
        <v>0.6530720288552625</v>
      </c>
      <c r="AE224" s="1">
        <f t="shared" si="67"/>
        <v>0.65142076452744091</v>
      </c>
      <c r="AF224" s="1">
        <f t="shared" si="67"/>
        <v>0.65154420409156844</v>
      </c>
      <c r="AG224" s="1">
        <f t="shared" si="67"/>
        <v>0.63259228534595391</v>
      </c>
      <c r="AH224" s="1">
        <f t="shared" si="67"/>
        <v>0.55422232443583452</v>
      </c>
    </row>
    <row r="225" spans="1:34" x14ac:dyDescent="0.2">
      <c r="A225">
        <v>6155000</v>
      </c>
      <c r="B225">
        <v>485000</v>
      </c>
      <c r="C225">
        <v>904.96994710640797</v>
      </c>
      <c r="E225">
        <f t="shared" si="58"/>
        <v>115.69469853022652</v>
      </c>
      <c r="F225">
        <f t="shared" si="59"/>
        <v>0</v>
      </c>
      <c r="G225">
        <f t="shared" si="60"/>
        <v>7.4709027381679449E-5</v>
      </c>
      <c r="H225">
        <f t="shared" si="61"/>
        <v>0.29804834186659362</v>
      </c>
      <c r="K225" s="1">
        <f t="shared" si="50"/>
        <v>5.7659358843528201</v>
      </c>
      <c r="L225" s="1">
        <f t="shared" si="66"/>
        <v>5.6262557192625913</v>
      </c>
      <c r="M225" s="1">
        <f t="shared" si="66"/>
        <v>5.2475850096141796</v>
      </c>
      <c r="N225" s="1">
        <f t="shared" si="66"/>
        <v>5.7375984392501467</v>
      </c>
      <c r="O225" s="1">
        <f t="shared" si="66"/>
        <v>4.9926646004947042</v>
      </c>
      <c r="P225" s="1">
        <f t="shared" si="66"/>
        <v>4.6433920876726775</v>
      </c>
      <c r="Q225" s="1">
        <f t="shared" si="66"/>
        <v>4.2334592627006797</v>
      </c>
      <c r="R225" s="1">
        <f t="shared" si="66"/>
        <v>4.1317789092781521</v>
      </c>
      <c r="S225" s="1">
        <f t="shared" si="66"/>
        <v>4.0739539878157984</v>
      </c>
      <c r="T225" s="1">
        <f t="shared" si="66"/>
        <v>4.9378890018388164</v>
      </c>
      <c r="U225" s="1">
        <f t="shared" si="66"/>
        <v>6.0445776446483945</v>
      </c>
      <c r="X225" s="1">
        <f t="shared" si="52"/>
        <v>0.7129445907739711</v>
      </c>
      <c r="Y225" s="1">
        <f t="shared" si="67"/>
        <v>0.74433648167170152</v>
      </c>
      <c r="Z225" s="1">
        <f t="shared" si="67"/>
        <v>0.74684412185440974</v>
      </c>
      <c r="AA225" s="1">
        <f t="shared" si="67"/>
        <v>0.85268416759682075</v>
      </c>
      <c r="AB225" s="1">
        <f t="shared" si="67"/>
        <v>0.7693575430406544</v>
      </c>
      <c r="AC225" s="1">
        <f t="shared" si="67"/>
        <v>0.76787861717954686</v>
      </c>
      <c r="AD225" s="1">
        <f t="shared" si="67"/>
        <v>0.67853466083501024</v>
      </c>
      <c r="AE225" s="1">
        <f t="shared" si="67"/>
        <v>0.676078641202847</v>
      </c>
      <c r="AF225" s="1">
        <f t="shared" si="67"/>
        <v>0.67527020138328231</v>
      </c>
      <c r="AG225" s="1">
        <f t="shared" si="67"/>
        <v>0.65638504691288757</v>
      </c>
      <c r="AH225" s="1">
        <f t="shared" si="67"/>
        <v>0.57736820515473375</v>
      </c>
    </row>
    <row r="226" spans="1:34" x14ac:dyDescent="0.2">
      <c r="A226">
        <v>6155000</v>
      </c>
      <c r="B226">
        <v>495000</v>
      </c>
      <c r="C226">
        <v>950.97735532047398</v>
      </c>
      <c r="E226">
        <f t="shared" si="58"/>
        <v>108.33883545617427</v>
      </c>
      <c r="F226">
        <f t="shared" si="59"/>
        <v>0</v>
      </c>
      <c r="G226">
        <f t="shared" si="60"/>
        <v>8.5198446113797724E-5</v>
      </c>
      <c r="H226">
        <f t="shared" si="61"/>
        <v>0.35717521936442187</v>
      </c>
      <c r="K226" s="1">
        <f t="shared" si="50"/>
        <v>6.1013758976415753</v>
      </c>
      <c r="L226" s="1">
        <f t="shared" si="66"/>
        <v>5.9313308431300626</v>
      </c>
      <c r="M226" s="1">
        <f t="shared" si="66"/>
        <v>5.5001656807094026</v>
      </c>
      <c r="N226" s="1">
        <f t="shared" si="66"/>
        <v>6.0078919625077845</v>
      </c>
      <c r="O226" s="1">
        <f t="shared" si="66"/>
        <v>5.1922907447355362</v>
      </c>
      <c r="P226" s="1">
        <f t="shared" si="66"/>
        <v>4.793284223634104</v>
      </c>
      <c r="Q226" s="1">
        <f t="shared" si="66"/>
        <v>4.3876760950342284</v>
      </c>
      <c r="R226" s="1">
        <f t="shared" si="66"/>
        <v>4.3324632239079079</v>
      </c>
      <c r="S226" s="1">
        <f t="shared" si="66"/>
        <v>4.328098910790299</v>
      </c>
      <c r="T226" s="1">
        <f t="shared" si="66"/>
        <v>5.3451005719415141</v>
      </c>
      <c r="U226" s="1">
        <f t="shared" si="66"/>
        <v>6.6146094324206723</v>
      </c>
      <c r="X226" s="1">
        <f t="shared" si="52"/>
        <v>0.75170442607342203</v>
      </c>
      <c r="Y226" s="1">
        <f t="shared" si="67"/>
        <v>0.78351389158190665</v>
      </c>
      <c r="Z226" s="1">
        <f t="shared" si="67"/>
        <v>0.78610066751564833</v>
      </c>
      <c r="AA226" s="1">
        <f t="shared" si="67"/>
        <v>0.89680892570577486</v>
      </c>
      <c r="AB226" s="1">
        <f t="shared" si="67"/>
        <v>0.81105550423047734</v>
      </c>
      <c r="AC226" s="1">
        <f t="shared" si="67"/>
        <v>0.81081323429510899</v>
      </c>
      <c r="AD226" s="1">
        <f t="shared" si="67"/>
        <v>0.719231732583824</v>
      </c>
      <c r="AE226" s="1">
        <f t="shared" si="67"/>
        <v>0.71556944981891712</v>
      </c>
      <c r="AF226" s="1">
        <f t="shared" si="67"/>
        <v>0.71331415977668577</v>
      </c>
      <c r="AG226" s="1">
        <f t="shared" si="67"/>
        <v>0.69451921378924419</v>
      </c>
      <c r="AH226" s="1">
        <f t="shared" si="67"/>
        <v>0.61434177927403155</v>
      </c>
    </row>
    <row r="227" spans="1:34" x14ac:dyDescent="0.2">
      <c r="A227">
        <v>6155000</v>
      </c>
      <c r="B227">
        <v>505000</v>
      </c>
      <c r="C227">
        <v>941.22674859987399</v>
      </c>
      <c r="E227">
        <f t="shared" si="58"/>
        <v>101.43640011356869</v>
      </c>
      <c r="F227">
        <f t="shared" si="59"/>
        <v>0</v>
      </c>
      <c r="G227">
        <f t="shared" si="60"/>
        <v>9.7187932597215791E-5</v>
      </c>
      <c r="H227">
        <f t="shared" si="61"/>
        <v>0.40326086296416846</v>
      </c>
      <c r="K227" s="1">
        <f t="shared" si="50"/>
        <v>6.0302842240416803</v>
      </c>
      <c r="L227" s="1">
        <f t="shared" si="66"/>
        <v>5.8666745699657641</v>
      </c>
      <c r="M227" s="1">
        <f t="shared" si="66"/>
        <v>5.4466348498133081</v>
      </c>
      <c r="N227" s="1">
        <f t="shared" si="66"/>
        <v>5.9506071480242593</v>
      </c>
      <c r="O227" s="1">
        <f t="shared" si="66"/>
        <v>5.1499828621748529</v>
      </c>
      <c r="P227" s="1">
        <f t="shared" si="66"/>
        <v>4.7615167469383897</v>
      </c>
      <c r="Q227" s="1">
        <f t="shared" si="66"/>
        <v>4.3549920613067776</v>
      </c>
      <c r="R227" s="1">
        <f t="shared" si="66"/>
        <v>4.2899310773926507</v>
      </c>
      <c r="S227" s="1">
        <f t="shared" si="66"/>
        <v>4.2742365592657041</v>
      </c>
      <c r="T227" s="1">
        <f t="shared" si="66"/>
        <v>5.2587979518574839</v>
      </c>
      <c r="U227" s="1">
        <f t="shared" si="66"/>
        <v>6.4937994151524387</v>
      </c>
      <c r="X227" s="1">
        <f t="shared" si="52"/>
        <v>0.74301793866292298</v>
      </c>
      <c r="Y227" s="1">
        <f t="shared" si="67"/>
        <v>0.77472865174737715</v>
      </c>
      <c r="Z227" s="1">
        <f t="shared" si="67"/>
        <v>0.7772961414551024</v>
      </c>
      <c r="AA227" s="1">
        <f t="shared" si="67"/>
        <v>0.88691017198762778</v>
      </c>
      <c r="AB227" s="1">
        <f t="shared" si="67"/>
        <v>0.80170519710597521</v>
      </c>
      <c r="AC227" s="1">
        <f t="shared" si="67"/>
        <v>0.80118825626174728</v>
      </c>
      <c r="AD227" s="1">
        <f t="shared" si="67"/>
        <v>0.71011798175026142</v>
      </c>
      <c r="AE227" s="1">
        <f t="shared" si="67"/>
        <v>0.7067185739698234</v>
      </c>
      <c r="AF227" s="1">
        <f t="shared" si="67"/>
        <v>0.70478263756779103</v>
      </c>
      <c r="AG227" s="1">
        <f t="shared" si="67"/>
        <v>0.68596995555435913</v>
      </c>
      <c r="AH227" s="1">
        <f t="shared" si="67"/>
        <v>0.60606605978826023</v>
      </c>
    </row>
    <row r="228" spans="1:34" x14ac:dyDescent="0.2">
      <c r="A228">
        <v>6155000</v>
      </c>
      <c r="B228">
        <v>515000</v>
      </c>
      <c r="C228">
        <v>896.47850964530005</v>
      </c>
      <c r="E228">
        <f t="shared" si="58"/>
        <v>95.086188629053794</v>
      </c>
      <c r="F228">
        <f t="shared" si="59"/>
        <v>0</v>
      </c>
      <c r="G228">
        <f t="shared" si="60"/>
        <v>1.1060254502641E-4</v>
      </c>
      <c r="H228">
        <f t="shared" si="61"/>
        <v>0.43710369129586774</v>
      </c>
      <c r="K228" s="1">
        <f t="shared" si="50"/>
        <v>5.7040248138238825</v>
      </c>
      <c r="L228" s="1">
        <f t="shared" si="66"/>
        <v>5.5699489974579848</v>
      </c>
      <c r="M228" s="1">
        <f t="shared" si="66"/>
        <v>5.2009670179526974</v>
      </c>
      <c r="N228" s="1">
        <f t="shared" si="66"/>
        <v>5.6877112441661373</v>
      </c>
      <c r="O228" s="1">
        <f t="shared" si="66"/>
        <v>4.9558202533509572</v>
      </c>
      <c r="P228" s="1">
        <f t="shared" si="66"/>
        <v>4.6157269844243878</v>
      </c>
      <c r="Q228" s="1">
        <f t="shared" si="66"/>
        <v>4.2049959643310455</v>
      </c>
      <c r="R228" s="1">
        <f t="shared" si="66"/>
        <v>4.0947392590727993</v>
      </c>
      <c r="S228" s="1">
        <f t="shared" si="66"/>
        <v>4.027047287280638</v>
      </c>
      <c r="T228" s="1">
        <f t="shared" si="66"/>
        <v>4.8627312888705498</v>
      </c>
      <c r="U228" s="1">
        <f t="shared" si="66"/>
        <v>5.9393687345052681</v>
      </c>
      <c r="X228" s="1">
        <f t="shared" si="52"/>
        <v>0.70644103055887275</v>
      </c>
      <c r="Y228" s="1">
        <f t="shared" si="67"/>
        <v>0.73776890681014129</v>
      </c>
      <c r="Z228" s="1">
        <f t="shared" si="67"/>
        <v>0.74026535487658363</v>
      </c>
      <c r="AA228" s="1">
        <f t="shared" si="67"/>
        <v>0.84529226347114295</v>
      </c>
      <c r="AB228" s="1">
        <f t="shared" si="67"/>
        <v>0.76236825368888061</v>
      </c>
      <c r="AC228" s="1">
        <f t="shared" si="67"/>
        <v>0.76067956733707764</v>
      </c>
      <c r="AD228" s="1">
        <f t="shared" si="67"/>
        <v>0.67170006930156623</v>
      </c>
      <c r="AE228" s="1">
        <f t="shared" si="67"/>
        <v>0.66945570493185058</v>
      </c>
      <c r="AF228" s="1">
        <f t="shared" si="67"/>
        <v>0.66889547246231174</v>
      </c>
      <c r="AG228" s="1">
        <f t="shared" si="67"/>
        <v>0.64999281410424392</v>
      </c>
      <c r="AH228" s="1">
        <f t="shared" si="67"/>
        <v>0.57115542525778984</v>
      </c>
    </row>
    <row r="229" spans="1:34" x14ac:dyDescent="0.2">
      <c r="A229">
        <v>6155000</v>
      </c>
      <c r="B229">
        <v>525000</v>
      </c>
      <c r="C229">
        <v>828.86975731176699</v>
      </c>
      <c r="E229">
        <f t="shared" si="58"/>
        <v>89.405946491270925</v>
      </c>
      <c r="F229">
        <f t="shared" si="59"/>
        <v>0</v>
      </c>
      <c r="G229">
        <f t="shared" si="60"/>
        <v>1.2510284598631115E-4</v>
      </c>
      <c r="H229">
        <f t="shared" si="61"/>
        <v>0.45712287463228002</v>
      </c>
      <c r="K229" s="1">
        <f t="shared" si="50"/>
        <v>5.211089400560093</v>
      </c>
      <c r="L229" s="1">
        <f t="shared" si="66"/>
        <v>5.1216353607343263</v>
      </c>
      <c r="M229" s="1">
        <f t="shared" si="66"/>
        <v>4.8297949676416012</v>
      </c>
      <c r="N229" s="1">
        <f t="shared" si="66"/>
        <v>5.2905098242066311</v>
      </c>
      <c r="O229" s="1">
        <f t="shared" si="66"/>
        <v>4.662465876975757</v>
      </c>
      <c r="P229" s="1">
        <f t="shared" si="66"/>
        <v>4.3954576693217371</v>
      </c>
      <c r="Q229" s="1">
        <f t="shared" si="66"/>
        <v>3.9783714265090433</v>
      </c>
      <c r="R229" s="1">
        <f t="shared" si="66"/>
        <v>3.799829881393928</v>
      </c>
      <c r="S229" s="1">
        <f t="shared" si="66"/>
        <v>3.6535765393902007</v>
      </c>
      <c r="T229" s="1">
        <f t="shared" si="66"/>
        <v>4.2643262219664493</v>
      </c>
      <c r="U229" s="1">
        <f t="shared" si="66"/>
        <v>5.1016962930927923</v>
      </c>
      <c r="X229" s="1">
        <f t="shared" si="52"/>
        <v>0.66288916486751503</v>
      </c>
      <c r="Y229" s="1">
        <f t="shared" si="67"/>
        <v>0.69383642866078576</v>
      </c>
      <c r="Z229" s="1">
        <f t="shared" si="67"/>
        <v>0.69628491587071217</v>
      </c>
      <c r="AA229" s="1">
        <f t="shared" si="67"/>
        <v>0.79589418106454635</v>
      </c>
      <c r="AB229" s="1">
        <f t="shared" si="67"/>
        <v>0.71565954937526699</v>
      </c>
      <c r="AC229" s="1">
        <f t="shared" si="67"/>
        <v>0.7125730003427968</v>
      </c>
      <c r="AD229" s="1">
        <f t="shared" si="67"/>
        <v>0.62596612655152573</v>
      </c>
      <c r="AE229" s="1">
        <f t="shared" si="67"/>
        <v>0.625231667190836</v>
      </c>
      <c r="AF229" s="1">
        <f t="shared" si="67"/>
        <v>0.62636457967304227</v>
      </c>
      <c r="AG229" s="1">
        <f t="shared" si="67"/>
        <v>0.60734703941627244</v>
      </c>
      <c r="AH229" s="1">
        <f t="shared" si="67"/>
        <v>0.52961112944368693</v>
      </c>
    </row>
    <row r="230" spans="1:34" x14ac:dyDescent="0.2">
      <c r="A230">
        <v>6155000</v>
      </c>
      <c r="B230">
        <v>535000</v>
      </c>
      <c r="C230">
        <v>787.87175171127001</v>
      </c>
      <c r="E230">
        <f t="shared" si="58"/>
        <v>84.530842111030694</v>
      </c>
      <c r="F230">
        <f t="shared" si="59"/>
        <v>0</v>
      </c>
      <c r="G230">
        <f t="shared" si="60"/>
        <v>1.3994893857734403E-4</v>
      </c>
      <c r="H230">
        <f t="shared" si="61"/>
        <v>0.48607648212029225</v>
      </c>
      <c r="K230" s="1">
        <f t="shared" si="50"/>
        <v>4.9121729417268689</v>
      </c>
      <c r="L230" s="1">
        <f t="shared" si="66"/>
        <v>4.8497775855974314</v>
      </c>
      <c r="M230" s="1">
        <f t="shared" si="66"/>
        <v>4.6047159168948726</v>
      </c>
      <c r="N230" s="1">
        <f t="shared" si="66"/>
        <v>5.0496465413037113</v>
      </c>
      <c r="O230" s="1">
        <f t="shared" si="66"/>
        <v>4.4845755306752002</v>
      </c>
      <c r="P230" s="1">
        <f t="shared" si="66"/>
        <v>4.2618861670753176</v>
      </c>
      <c r="Q230" s="1">
        <f t="shared" si="66"/>
        <v>3.8409461117361774</v>
      </c>
      <c r="R230" s="1">
        <f t="shared" si="66"/>
        <v>3.6209965809645599</v>
      </c>
      <c r="S230" s="1">
        <f t="shared" si="66"/>
        <v>3.4271035564530554</v>
      </c>
      <c r="T230" s="1">
        <f t="shared" si="66"/>
        <v>3.9014528743964503</v>
      </c>
      <c r="U230" s="1">
        <f t="shared" si="66"/>
        <v>4.5937310037026355</v>
      </c>
      <c r="X230" s="1">
        <f t="shared" si="52"/>
        <v>0.6444017799190731</v>
      </c>
      <c r="Y230" s="1">
        <f t="shared" si="67"/>
        <v>0.67521191873600506</v>
      </c>
      <c r="Z230" s="1">
        <f t="shared" si="67"/>
        <v>0.67766866460567121</v>
      </c>
      <c r="AA230" s="1">
        <f t="shared" si="67"/>
        <v>0.77498980358458824</v>
      </c>
      <c r="AB230" s="1">
        <f t="shared" si="67"/>
        <v>0.69593538892498852</v>
      </c>
      <c r="AC230" s="1">
        <f t="shared" si="67"/>
        <v>0.69229452908052169</v>
      </c>
      <c r="AD230" s="1">
        <f t="shared" si="67"/>
        <v>0.60668961417971257</v>
      </c>
      <c r="AE230" s="1">
        <f t="shared" si="67"/>
        <v>0.60666905993998765</v>
      </c>
      <c r="AF230" s="1">
        <f t="shared" si="67"/>
        <v>0.60851826165421397</v>
      </c>
      <c r="AG230" s="1">
        <f t="shared" si="67"/>
        <v>0.58948382100912167</v>
      </c>
      <c r="AH230" s="1">
        <f t="shared" si="67"/>
        <v>0.51219910312999917</v>
      </c>
    </row>
    <row r="231" spans="1:34" x14ac:dyDescent="0.2">
      <c r="A231">
        <v>6155000</v>
      </c>
      <c r="B231">
        <v>545000</v>
      </c>
      <c r="C231">
        <v>736.50037336652804</v>
      </c>
      <c r="E231">
        <f t="shared" si="58"/>
        <v>80.607091921244745</v>
      </c>
      <c r="F231">
        <f t="shared" si="59"/>
        <v>0</v>
      </c>
      <c r="G231">
        <f t="shared" si="60"/>
        <v>1.5390527080224318E-4</v>
      </c>
      <c r="H231">
        <f t="shared" si="61"/>
        <v>0.4996960716298417</v>
      </c>
      <c r="K231" s="1">
        <f t="shared" si="50"/>
        <v>4.5376242222153556</v>
      </c>
      <c r="L231" s="1">
        <f t="shared" si="66"/>
        <v>4.5091339757934472</v>
      </c>
      <c r="M231" s="1">
        <f t="shared" si="66"/>
        <v>4.3226870497822389</v>
      </c>
      <c r="N231" s="1">
        <f t="shared" si="66"/>
        <v>4.747839693528352</v>
      </c>
      <c r="O231" s="1">
        <f t="shared" si="66"/>
        <v>4.2616751200373653</v>
      </c>
      <c r="P231" s="1">
        <f t="shared" si="66"/>
        <v>4.0945182164281482</v>
      </c>
      <c r="Q231" s="1">
        <f t="shared" si="66"/>
        <v>3.6687492515246021</v>
      </c>
      <c r="R231" s="1">
        <f t="shared" si="66"/>
        <v>3.3969146286247955</v>
      </c>
      <c r="S231" s="1">
        <f t="shared" si="66"/>
        <v>3.143328062476701</v>
      </c>
      <c r="T231" s="1">
        <f t="shared" si="66"/>
        <v>3.4467648046671391</v>
      </c>
      <c r="U231" s="1">
        <f t="shared" si="66"/>
        <v>3.9572396260112823</v>
      </c>
      <c r="X231" s="1">
        <f t="shared" si="52"/>
        <v>0.63067706238473309</v>
      </c>
      <c r="Y231" s="1">
        <f t="shared" si="67"/>
        <v>0.66138735820524097</v>
      </c>
      <c r="Z231" s="1">
        <f t="shared" si="67"/>
        <v>0.66389480676183055</v>
      </c>
      <c r="AA231" s="1">
        <f t="shared" si="67"/>
        <v>0.75951150801660694</v>
      </c>
      <c r="AB231" s="1">
        <f t="shared" si="67"/>
        <v>0.68145523683465059</v>
      </c>
      <c r="AC231" s="1">
        <f t="shared" si="67"/>
        <v>0.67750691974892308</v>
      </c>
      <c r="AD231" s="1">
        <f t="shared" si="67"/>
        <v>0.59273014730159657</v>
      </c>
      <c r="AE231" s="1">
        <f t="shared" si="67"/>
        <v>0.59331754978810258</v>
      </c>
      <c r="AF231" s="1">
        <f t="shared" si="67"/>
        <v>0.59564636986647668</v>
      </c>
      <c r="AG231" s="1">
        <f t="shared" si="67"/>
        <v>0.57668892630745483</v>
      </c>
      <c r="AH231" s="1">
        <f t="shared" si="67"/>
        <v>0.49983909020709505</v>
      </c>
    </row>
    <row r="232" spans="1:34" x14ac:dyDescent="0.2">
      <c r="A232">
        <v>6155000</v>
      </c>
      <c r="B232">
        <v>555000</v>
      </c>
      <c r="C232">
        <v>709.65779402613896</v>
      </c>
      <c r="E232">
        <f t="shared" si="58"/>
        <v>77.778809890612237</v>
      </c>
      <c r="F232">
        <f t="shared" si="59"/>
        <v>0</v>
      </c>
      <c r="G232">
        <f t="shared" si="60"/>
        <v>1.6530173530449074E-4</v>
      </c>
      <c r="H232">
        <f t="shared" si="61"/>
        <v>0.51713729584133117</v>
      </c>
      <c r="K232" s="1">
        <f t="shared" si="50"/>
        <v>4.3419149762445786</v>
      </c>
      <c r="L232" s="1">
        <f t="shared" si="66"/>
        <v>4.3311408321873275</v>
      </c>
      <c r="M232" s="1">
        <f t="shared" si="66"/>
        <v>4.1753212892035032</v>
      </c>
      <c r="N232" s="1">
        <f t="shared" si="66"/>
        <v>4.590139539903566</v>
      </c>
      <c r="O232" s="1">
        <f t="shared" si="66"/>
        <v>4.1452051682794169</v>
      </c>
      <c r="P232" s="1">
        <f t="shared" si="66"/>
        <v>4.007065092937161</v>
      </c>
      <c r="Q232" s="1">
        <f t="shared" si="66"/>
        <v>3.5787729255756178</v>
      </c>
      <c r="R232" s="1">
        <f t="shared" si="66"/>
        <v>3.2798272975420182</v>
      </c>
      <c r="S232" s="1">
        <f t="shared" si="66"/>
        <v>2.9950496542003919</v>
      </c>
      <c r="T232" s="1">
        <f t="shared" si="66"/>
        <v>3.2091811349253554</v>
      </c>
      <c r="U232" s="1">
        <f t="shared" si="66"/>
        <v>3.6246600679838616</v>
      </c>
      <c r="X232" s="1">
        <f t="shared" si="52"/>
        <v>0.6279055351478855</v>
      </c>
      <c r="Y232" s="1">
        <f t="shared" si="67"/>
        <v>0.65858829586189005</v>
      </c>
      <c r="Z232" s="1">
        <f t="shared" si="67"/>
        <v>0.66113946479883912</v>
      </c>
      <c r="AA232" s="1">
        <f t="shared" si="67"/>
        <v>0.75640184336530503</v>
      </c>
      <c r="AB232" s="1">
        <f t="shared" si="67"/>
        <v>0.67865372623415032</v>
      </c>
      <c r="AC232" s="1">
        <f t="shared" si="67"/>
        <v>0.67473184987577628</v>
      </c>
      <c r="AD232" s="1">
        <f t="shared" si="67"/>
        <v>0.59020798540111397</v>
      </c>
      <c r="AE232" s="1">
        <f t="shared" si="67"/>
        <v>0.59096773434932093</v>
      </c>
      <c r="AF232" s="1">
        <f t="shared" si="67"/>
        <v>0.59334267736801494</v>
      </c>
      <c r="AG232" s="1">
        <f t="shared" si="67"/>
        <v>0.57447743661494233</v>
      </c>
      <c r="AH232" s="1">
        <f t="shared" si="67"/>
        <v>0.49782050965827462</v>
      </c>
    </row>
    <row r="233" spans="1:34" x14ac:dyDescent="0.2">
      <c r="A233">
        <v>6155000</v>
      </c>
      <c r="B233">
        <v>565000</v>
      </c>
      <c r="C233">
        <v>659.64559116366604</v>
      </c>
      <c r="E233">
        <f t="shared" si="58"/>
        <v>76.168125013026284</v>
      </c>
      <c r="F233">
        <f t="shared" si="59"/>
        <v>0</v>
      </c>
      <c r="G233">
        <f t="shared" si="60"/>
        <v>1.7236674090601021E-4</v>
      </c>
      <c r="H233">
        <f t="shared" si="61"/>
        <v>0.5012375571512715</v>
      </c>
      <c r="K233" s="1">
        <f t="shared" si="50"/>
        <v>3.9772760051742884</v>
      </c>
      <c r="L233" s="1">
        <f t="shared" si="66"/>
        <v>3.9995099150062696</v>
      </c>
      <c r="M233" s="1">
        <f t="shared" si="66"/>
        <v>3.9007542954885266</v>
      </c>
      <c r="N233" s="1">
        <f t="shared" si="66"/>
        <v>4.296317848086538</v>
      </c>
      <c r="O233" s="1">
        <f t="shared" si="66"/>
        <v>3.9282022200591467</v>
      </c>
      <c r="P233" s="1">
        <f t="shared" si="66"/>
        <v>3.8441253360112242</v>
      </c>
      <c r="Q233" s="1">
        <f t="shared" si="66"/>
        <v>3.4111320215806087</v>
      </c>
      <c r="R233" s="1">
        <f t="shared" si="66"/>
        <v>3.0616740686559116</v>
      </c>
      <c r="S233" s="1">
        <f t="shared" si="66"/>
        <v>2.7187822455880912</v>
      </c>
      <c r="T233" s="1">
        <f t="shared" si="66"/>
        <v>2.7665231273896076</v>
      </c>
      <c r="U233" s="1">
        <f t="shared" si="66"/>
        <v>3.0050088745178227</v>
      </c>
      <c r="X233" s="1">
        <f t="shared" si="52"/>
        <v>0.63096841116213775</v>
      </c>
      <c r="Y233" s="1">
        <f t="shared" si="67"/>
        <v>0.66163956262526546</v>
      </c>
      <c r="Z233" s="1">
        <f t="shared" si="67"/>
        <v>0.66430115936861822</v>
      </c>
      <c r="AA233" s="1">
        <f t="shared" si="67"/>
        <v>0.75990244984286126</v>
      </c>
      <c r="AB233" s="1">
        <f t="shared" si="67"/>
        <v>0.6823307725701665</v>
      </c>
      <c r="AC233" s="1">
        <f t="shared" si="67"/>
        <v>0.67880686080863273</v>
      </c>
      <c r="AD233" s="1">
        <f t="shared" si="67"/>
        <v>0.59442520994995984</v>
      </c>
      <c r="AE233" s="1">
        <f t="shared" si="67"/>
        <v>0.59522249110531145</v>
      </c>
      <c r="AF233" s="1">
        <f t="shared" si="67"/>
        <v>0.5972981707585443</v>
      </c>
      <c r="AG233" s="1">
        <f t="shared" si="67"/>
        <v>0.57870037591284296</v>
      </c>
      <c r="AH233" s="1">
        <f t="shared" si="67"/>
        <v>0.50234688200564781</v>
      </c>
    </row>
    <row r="234" spans="1:34" x14ac:dyDescent="0.2">
      <c r="A234">
        <v>6155000</v>
      </c>
      <c r="B234">
        <v>575000</v>
      </c>
      <c r="C234">
        <v>639.09885812072605</v>
      </c>
      <c r="E234">
        <f t="shared" si="58"/>
        <v>75.852641799742216</v>
      </c>
      <c r="F234">
        <f t="shared" si="59"/>
        <v>0</v>
      </c>
      <c r="G234">
        <f t="shared" si="60"/>
        <v>1.7380352404400767E-4</v>
      </c>
      <c r="H234">
        <f t="shared" si="61"/>
        <v>0.48967292319465866</v>
      </c>
      <c r="K234" s="1">
        <f t="shared" si="50"/>
        <v>3.8274697745582129</v>
      </c>
      <c r="L234" s="1">
        <f t="shared" ref="L234:U243" si="68">L$2+L$3*$C234</f>
        <v>3.8632645281985338</v>
      </c>
      <c r="M234" s="1">
        <f t="shared" si="68"/>
        <v>3.7879527310827861</v>
      </c>
      <c r="N234" s="1">
        <f t="shared" si="68"/>
        <v>4.1756057914592652</v>
      </c>
      <c r="O234" s="1">
        <f t="shared" si="68"/>
        <v>3.8390499453858302</v>
      </c>
      <c r="P234" s="1">
        <f t="shared" si="68"/>
        <v>3.7771840797573253</v>
      </c>
      <c r="Q234" s="1">
        <f t="shared" si="68"/>
        <v>3.3422593724206733</v>
      </c>
      <c r="R234" s="1">
        <f t="shared" si="68"/>
        <v>2.9720492191226073</v>
      </c>
      <c r="S234" s="1">
        <f t="shared" si="68"/>
        <v>2.6052820922588906</v>
      </c>
      <c r="T234" s="1">
        <f t="shared" si="68"/>
        <v>2.5846639932265463</v>
      </c>
      <c r="U234" s="1">
        <f t="shared" si="68"/>
        <v>2.750434852115796</v>
      </c>
      <c r="X234" s="1">
        <f t="shared" si="52"/>
        <v>0.63530375603558453</v>
      </c>
      <c r="Y234" s="1">
        <f t="shared" ref="Y234:AH243" si="69">SQRT(Y$2+2*Y$3*$C234+Y$4*$C234^2+Y$5)</f>
        <v>0.66598630534565872</v>
      </c>
      <c r="Z234" s="1">
        <f t="shared" si="69"/>
        <v>0.66870321504204933</v>
      </c>
      <c r="AA234" s="1">
        <f t="shared" si="69"/>
        <v>0.76481843598812105</v>
      </c>
      <c r="AB234" s="1">
        <f t="shared" si="69"/>
        <v>0.68716558742579315</v>
      </c>
      <c r="AC234" s="1">
        <f t="shared" si="69"/>
        <v>0.68393149670783648</v>
      </c>
      <c r="AD234" s="1">
        <f t="shared" si="69"/>
        <v>0.59947880028657918</v>
      </c>
      <c r="AE234" s="1">
        <f t="shared" si="69"/>
        <v>0.60018540833720446</v>
      </c>
      <c r="AF234" s="1">
        <f t="shared" si="69"/>
        <v>0.60199766199591498</v>
      </c>
      <c r="AG234" s="1">
        <f t="shared" si="69"/>
        <v>0.58354146825850672</v>
      </c>
      <c r="AH234" s="1">
        <f t="shared" si="69"/>
        <v>0.50728203613464551</v>
      </c>
    </row>
    <row r="235" spans="1:34" x14ac:dyDescent="0.2">
      <c r="A235">
        <v>6155000</v>
      </c>
      <c r="B235">
        <v>585000</v>
      </c>
      <c r="C235">
        <v>609.87885812073</v>
      </c>
      <c r="E235">
        <f t="shared" si="58"/>
        <v>76.848313371211987</v>
      </c>
      <c r="F235">
        <f t="shared" si="59"/>
        <v>0</v>
      </c>
      <c r="G235">
        <f t="shared" si="60"/>
        <v>1.6932899060102661E-4</v>
      </c>
      <c r="H235">
        <f t="shared" si="61"/>
        <v>0.45525462702226727</v>
      </c>
      <c r="K235" s="1">
        <f t="shared" si="50"/>
        <v>3.6144267545582416</v>
      </c>
      <c r="L235" s="1">
        <f t="shared" si="68"/>
        <v>3.6695067081985604</v>
      </c>
      <c r="M235" s="1">
        <f t="shared" si="68"/>
        <v>3.627534931082808</v>
      </c>
      <c r="N235" s="1">
        <f t="shared" si="68"/>
        <v>4.0039382914592885</v>
      </c>
      <c r="O235" s="1">
        <f t="shared" si="68"/>
        <v>3.7122643653858471</v>
      </c>
      <c r="P235" s="1">
        <f t="shared" si="68"/>
        <v>3.6819853197573384</v>
      </c>
      <c r="Q235" s="1">
        <f t="shared" si="68"/>
        <v>3.2443139324206873</v>
      </c>
      <c r="R235" s="1">
        <f t="shared" si="68"/>
        <v>2.8445915791226244</v>
      </c>
      <c r="S235" s="1">
        <f t="shared" si="68"/>
        <v>2.4438708122589126</v>
      </c>
      <c r="T235" s="1">
        <f t="shared" si="68"/>
        <v>2.3260377732265809</v>
      </c>
      <c r="U235" s="1">
        <f t="shared" si="68"/>
        <v>2.3883990521158447</v>
      </c>
      <c r="X235" s="1">
        <f t="shared" si="52"/>
        <v>0.64446528631182121</v>
      </c>
      <c r="Y235" s="1">
        <f t="shared" si="69"/>
        <v>0.67518371429565294</v>
      </c>
      <c r="Z235" s="1">
        <f t="shared" si="69"/>
        <v>0.67798814240622662</v>
      </c>
      <c r="AA235" s="1">
        <f t="shared" si="69"/>
        <v>0.77520179153244761</v>
      </c>
      <c r="AB235" s="1">
        <f t="shared" si="69"/>
        <v>0.69727471181385159</v>
      </c>
      <c r="AC235" s="1">
        <f t="shared" si="69"/>
        <v>0.69456868836039198</v>
      </c>
      <c r="AD235" s="1">
        <f t="shared" si="69"/>
        <v>0.6098757317027188</v>
      </c>
      <c r="AE235" s="1">
        <f t="shared" si="69"/>
        <v>0.6103528580524118</v>
      </c>
      <c r="AF235" s="1">
        <f t="shared" si="69"/>
        <v>0.61166078920188549</v>
      </c>
      <c r="AG235" s="1">
        <f t="shared" si="69"/>
        <v>0.5934300025082867</v>
      </c>
      <c r="AH235" s="1">
        <f t="shared" si="69"/>
        <v>0.51725560084159461</v>
      </c>
    </row>
    <row r="236" spans="1:34" x14ac:dyDescent="0.2">
      <c r="A236">
        <v>6155000</v>
      </c>
      <c r="B236">
        <v>595000</v>
      </c>
      <c r="C236">
        <v>598.16449284381395</v>
      </c>
      <c r="E236">
        <f t="shared" si="58"/>
        <v>79.105646246017102</v>
      </c>
      <c r="F236">
        <f t="shared" si="59"/>
        <v>0</v>
      </c>
      <c r="G236">
        <f t="shared" si="60"/>
        <v>1.5980303909801817E-4</v>
      </c>
      <c r="H236">
        <f t="shared" si="61"/>
        <v>0.42139088235676997</v>
      </c>
      <c r="K236" s="1">
        <f t="shared" si="50"/>
        <v>3.5290173173242474</v>
      </c>
      <c r="L236" s="1">
        <f t="shared" si="68"/>
        <v>3.5918287520473302</v>
      </c>
      <c r="M236" s="1">
        <f t="shared" si="68"/>
        <v>3.5632230657125388</v>
      </c>
      <c r="N236" s="1">
        <f t="shared" si="68"/>
        <v>3.9351163954574071</v>
      </c>
      <c r="O236" s="1">
        <f t="shared" si="68"/>
        <v>3.6614357344493085</v>
      </c>
      <c r="P236" s="1">
        <f t="shared" si="68"/>
        <v>3.6438199176851462</v>
      </c>
      <c r="Q236" s="1">
        <f t="shared" si="68"/>
        <v>3.2050473800124646</v>
      </c>
      <c r="R236" s="1">
        <f t="shared" si="68"/>
        <v>2.7934935177847167</v>
      </c>
      <c r="S236" s="1">
        <f t="shared" si="68"/>
        <v>2.3791606584692282</v>
      </c>
      <c r="T236" s="1">
        <f t="shared" si="68"/>
        <v>2.2223539261605971</v>
      </c>
      <c r="U236" s="1">
        <f t="shared" si="68"/>
        <v>2.2432580663348549</v>
      </c>
      <c r="X236" s="1">
        <f t="shared" si="52"/>
        <v>0.64909765731726721</v>
      </c>
      <c r="Y236" s="1">
        <f t="shared" si="69"/>
        <v>0.67983795970266547</v>
      </c>
      <c r="Z236" s="1">
        <f t="shared" si="69"/>
        <v>0.68268016204673909</v>
      </c>
      <c r="AA236" s="1">
        <f t="shared" si="69"/>
        <v>0.7804526876578104</v>
      </c>
      <c r="AB236" s="1">
        <f t="shared" si="69"/>
        <v>0.70236233696344352</v>
      </c>
      <c r="AC236" s="1">
        <f t="shared" si="69"/>
        <v>0.69990327927450657</v>
      </c>
      <c r="AD236" s="1">
        <f t="shared" si="69"/>
        <v>0.61506580619751494</v>
      </c>
      <c r="AE236" s="1">
        <f t="shared" si="69"/>
        <v>0.61541972202365225</v>
      </c>
      <c r="AF236" s="1">
        <f t="shared" si="69"/>
        <v>0.6164858572951234</v>
      </c>
      <c r="AG236" s="1">
        <f t="shared" si="69"/>
        <v>0.59835136685089074</v>
      </c>
      <c r="AH236" s="1">
        <f t="shared" si="69"/>
        <v>0.52219036746177228</v>
      </c>
    </row>
    <row r="237" spans="1:34" x14ac:dyDescent="0.2">
      <c r="A237">
        <v>6155000</v>
      </c>
      <c r="B237">
        <v>605000</v>
      </c>
      <c r="C237">
        <v>599.47821095208701</v>
      </c>
      <c r="E237">
        <f t="shared" si="58"/>
        <v>82.52116860539482</v>
      </c>
      <c r="F237">
        <f t="shared" si="59"/>
        <v>0</v>
      </c>
      <c r="G237">
        <f t="shared" si="60"/>
        <v>1.4684841419780823E-4</v>
      </c>
      <c r="H237">
        <f t="shared" si="61"/>
        <v>0.38808077958594717</v>
      </c>
      <c r="K237" s="1">
        <f t="shared" si="50"/>
        <v>3.5385956360516664</v>
      </c>
      <c r="L237" s="1">
        <f t="shared" si="68"/>
        <v>3.6005400168232886</v>
      </c>
      <c r="M237" s="1">
        <f t="shared" si="68"/>
        <v>3.570435378126958</v>
      </c>
      <c r="N237" s="1">
        <f t="shared" si="68"/>
        <v>3.9428344893435114</v>
      </c>
      <c r="O237" s="1">
        <f t="shared" si="68"/>
        <v>3.667135957321106</v>
      </c>
      <c r="P237" s="1">
        <f t="shared" si="68"/>
        <v>3.6481000112818993</v>
      </c>
      <c r="Q237" s="1">
        <f t="shared" si="68"/>
        <v>3.2094509631113954</v>
      </c>
      <c r="R237" s="1">
        <f t="shared" si="68"/>
        <v>2.7992239561730039</v>
      </c>
      <c r="S237" s="1">
        <f t="shared" si="68"/>
        <v>2.3864176372993287</v>
      </c>
      <c r="T237" s="1">
        <f t="shared" si="68"/>
        <v>2.2339816451369217</v>
      </c>
      <c r="U237" s="1">
        <f t="shared" si="68"/>
        <v>2.2595350336963582</v>
      </c>
      <c r="X237" s="1">
        <f t="shared" si="52"/>
        <v>0.64855142540823441</v>
      </c>
      <c r="Y237" s="1">
        <f t="shared" si="69"/>
        <v>0.67928904081447283</v>
      </c>
      <c r="Z237" s="1">
        <f t="shared" si="69"/>
        <v>0.68212693456109241</v>
      </c>
      <c r="AA237" s="1">
        <f t="shared" si="69"/>
        <v>0.77983346581122837</v>
      </c>
      <c r="AB237" s="1">
        <f t="shared" si="69"/>
        <v>0.70176296153607132</v>
      </c>
      <c r="AC237" s="1">
        <f t="shared" si="69"/>
        <v>0.69927526258614314</v>
      </c>
      <c r="AD237" s="1">
        <f t="shared" si="69"/>
        <v>0.61445541261403558</v>
      </c>
      <c r="AE237" s="1">
        <f t="shared" si="69"/>
        <v>0.61482399400567656</v>
      </c>
      <c r="AF237" s="1">
        <f t="shared" si="69"/>
        <v>0.61591831020382048</v>
      </c>
      <c r="AG237" s="1">
        <f t="shared" si="69"/>
        <v>0.59777289054284055</v>
      </c>
      <c r="AH237" s="1">
        <f t="shared" si="69"/>
        <v>0.5216110666299727</v>
      </c>
    </row>
    <row r="238" spans="1:34" x14ac:dyDescent="0.2">
      <c r="A238">
        <v>6155000</v>
      </c>
      <c r="B238">
        <v>615000</v>
      </c>
      <c r="C238">
        <v>580.26337896702296</v>
      </c>
      <c r="E238">
        <f t="shared" si="58"/>
        <v>86.958514637728271</v>
      </c>
      <c r="F238">
        <f t="shared" si="59"/>
        <v>0</v>
      </c>
      <c r="G238">
        <f t="shared" si="60"/>
        <v>1.3224393830907661E-4</v>
      </c>
      <c r="H238">
        <f t="shared" si="61"/>
        <v>0.33828318233096333</v>
      </c>
      <c r="K238" s="1">
        <f t="shared" ref="K238:K301" si="70">K$2+K$3*$C238</f>
        <v>3.3985002960485637</v>
      </c>
      <c r="L238" s="1">
        <f t="shared" si="68"/>
        <v>3.4731264659303291</v>
      </c>
      <c r="M238" s="1">
        <f t="shared" si="68"/>
        <v>3.4649459505289562</v>
      </c>
      <c r="N238" s="1">
        <f t="shared" si="68"/>
        <v>3.8299473514312599</v>
      </c>
      <c r="O238" s="1">
        <f t="shared" si="68"/>
        <v>3.5837628013379126</v>
      </c>
      <c r="P238" s="1">
        <f t="shared" si="68"/>
        <v>3.5854980886745609</v>
      </c>
      <c r="Q238" s="1">
        <f t="shared" si="68"/>
        <v>3.1450428462974607</v>
      </c>
      <c r="R238" s="1">
        <f t="shared" si="68"/>
        <v>2.7154088590541545</v>
      </c>
      <c r="S238" s="1">
        <f t="shared" si="68"/>
        <v>2.2802749054138349</v>
      </c>
      <c r="T238" s="1">
        <f t="shared" si="68"/>
        <v>2.0639111672371202</v>
      </c>
      <c r="U238" s="1">
        <f t="shared" si="68"/>
        <v>2.0214632654014144</v>
      </c>
      <c r="X238" s="1">
        <f t="shared" ref="X238:X301" si="71">SQRT(X$2+2*X$3*$C238+X$4*$C238^2+X$5)</f>
        <v>0.6572008608454365</v>
      </c>
      <c r="Y238" s="1">
        <f t="shared" si="69"/>
        <v>0.68798406910721921</v>
      </c>
      <c r="Z238" s="1">
        <f t="shared" si="69"/>
        <v>0.69088672630667691</v>
      </c>
      <c r="AA238" s="1">
        <f t="shared" si="69"/>
        <v>0.78964080984957452</v>
      </c>
      <c r="AB238" s="1">
        <f t="shared" si="69"/>
        <v>0.71124107844298401</v>
      </c>
      <c r="AC238" s="1">
        <f t="shared" si="69"/>
        <v>0.70919489433137584</v>
      </c>
      <c r="AD238" s="1">
        <f t="shared" si="69"/>
        <v>0.62408084772690642</v>
      </c>
      <c r="AE238" s="1">
        <f t="shared" si="69"/>
        <v>0.62421443449208702</v>
      </c>
      <c r="AF238" s="1">
        <f t="shared" si="69"/>
        <v>0.62487105721850866</v>
      </c>
      <c r="AG238" s="1">
        <f t="shared" si="69"/>
        <v>0.60688801050332364</v>
      </c>
      <c r="AH238" s="1">
        <f t="shared" si="69"/>
        <v>0.53071948012308623</v>
      </c>
    </row>
    <row r="239" spans="1:34" x14ac:dyDescent="0.2">
      <c r="A239">
        <v>6155000</v>
      </c>
      <c r="B239">
        <v>635000</v>
      </c>
      <c r="C239">
        <v>556.43916925949395</v>
      </c>
      <c r="E239">
        <f t="shared" si="58"/>
        <v>98.315122275263434</v>
      </c>
      <c r="F239">
        <f t="shared" si="59"/>
        <v>0</v>
      </c>
      <c r="G239">
        <f t="shared" si="60"/>
        <v>1.0345687418428728E-4</v>
      </c>
      <c r="H239">
        <f t="shared" si="61"/>
        <v>0.25377948790197202</v>
      </c>
      <c r="K239" s="1">
        <f t="shared" si="70"/>
        <v>3.2247979830709701</v>
      </c>
      <c r="L239" s="1">
        <f t="shared" si="68"/>
        <v>3.3151481313597042</v>
      </c>
      <c r="M239" s="1">
        <f t="shared" si="68"/>
        <v>3.3341510392346221</v>
      </c>
      <c r="N239" s="1">
        <f t="shared" si="68"/>
        <v>3.689980119399527</v>
      </c>
      <c r="O239" s="1">
        <f t="shared" si="68"/>
        <v>3.4803895554169442</v>
      </c>
      <c r="P239" s="1">
        <f t="shared" si="68"/>
        <v>3.5078788134474315</v>
      </c>
      <c r="Q239" s="1">
        <f t="shared" si="68"/>
        <v>3.0651840953578233</v>
      </c>
      <c r="R239" s="1">
        <f t="shared" si="68"/>
        <v>2.611487656309913</v>
      </c>
      <c r="S239" s="1">
        <f t="shared" si="68"/>
        <v>2.1486699709894448</v>
      </c>
      <c r="T239" s="1">
        <f t="shared" si="68"/>
        <v>1.8530430871157808</v>
      </c>
      <c r="U239" s="1">
        <f t="shared" si="68"/>
        <v>1.7262813071251299</v>
      </c>
      <c r="X239" s="1">
        <f t="shared" si="71"/>
        <v>0.66983477351280984</v>
      </c>
      <c r="Y239" s="1">
        <f t="shared" si="69"/>
        <v>0.70069499158623783</v>
      </c>
      <c r="Z239" s="1">
        <f t="shared" si="69"/>
        <v>0.70368283576377211</v>
      </c>
      <c r="AA239" s="1">
        <f t="shared" si="69"/>
        <v>0.80397538228843035</v>
      </c>
      <c r="AB239" s="1">
        <f t="shared" si="69"/>
        <v>0.72505040535092669</v>
      </c>
      <c r="AC239" s="1">
        <f t="shared" si="69"/>
        <v>0.7236138720945251</v>
      </c>
      <c r="AD239" s="1">
        <f t="shared" si="69"/>
        <v>0.6380233682625166</v>
      </c>
      <c r="AE239" s="1">
        <f t="shared" si="69"/>
        <v>0.63780829535322681</v>
      </c>
      <c r="AF239" s="1">
        <f t="shared" si="69"/>
        <v>0.63785175093862867</v>
      </c>
      <c r="AG239" s="1">
        <f t="shared" si="69"/>
        <v>0.62007438516087565</v>
      </c>
      <c r="AH239" s="1">
        <f t="shared" si="69"/>
        <v>0.54383472138399169</v>
      </c>
    </row>
    <row r="240" spans="1:34" x14ac:dyDescent="0.2">
      <c r="A240">
        <v>6155000</v>
      </c>
      <c r="B240">
        <v>645000</v>
      </c>
      <c r="C240">
        <v>594.50517423771498</v>
      </c>
      <c r="E240">
        <f t="shared" si="58"/>
        <v>104.96620059809729</v>
      </c>
      <c r="F240">
        <f t="shared" si="59"/>
        <v>0</v>
      </c>
      <c r="G240">
        <f t="shared" si="60"/>
        <v>9.0761370441902855E-5</v>
      </c>
      <c r="H240">
        <f t="shared" si="61"/>
        <v>0.23786807292792267</v>
      </c>
      <c r="K240" s="1">
        <f t="shared" si="70"/>
        <v>3.5023372253671798</v>
      </c>
      <c r="L240" s="1">
        <f t="shared" si="68"/>
        <v>3.567563810370288</v>
      </c>
      <c r="M240" s="1">
        <f t="shared" si="68"/>
        <v>3.5431334065650555</v>
      </c>
      <c r="N240" s="1">
        <f t="shared" si="68"/>
        <v>3.9136178986465757</v>
      </c>
      <c r="O240" s="1">
        <f t="shared" si="68"/>
        <v>3.6455579510174454</v>
      </c>
      <c r="P240" s="1">
        <f t="shared" si="68"/>
        <v>3.6318978576664755</v>
      </c>
      <c r="Q240" s="1">
        <f t="shared" si="68"/>
        <v>3.1927813440448203</v>
      </c>
      <c r="R240" s="1">
        <f t="shared" si="68"/>
        <v>2.7775315700249128</v>
      </c>
      <c r="S240" s="1">
        <f t="shared" si="68"/>
        <v>2.3589465824891378</v>
      </c>
      <c r="T240" s="1">
        <f t="shared" si="68"/>
        <v>2.1899652971780146</v>
      </c>
      <c r="U240" s="1">
        <f t="shared" si="68"/>
        <v>2.1979191088052881</v>
      </c>
      <c r="X240" s="1">
        <f t="shared" si="71"/>
        <v>0.65065442543274499</v>
      </c>
      <c r="Y240" s="1">
        <f t="shared" si="69"/>
        <v>0.68140253481883428</v>
      </c>
      <c r="Z240" s="1">
        <f t="shared" si="69"/>
        <v>0.6842568328690839</v>
      </c>
      <c r="AA240" s="1">
        <f t="shared" si="69"/>
        <v>0.78221757031267669</v>
      </c>
      <c r="AB240" s="1">
        <f t="shared" si="69"/>
        <v>0.70406988415679728</v>
      </c>
      <c r="AC240" s="1">
        <f t="shared" si="69"/>
        <v>0.70169183205626451</v>
      </c>
      <c r="AD240" s="1">
        <f t="shared" si="69"/>
        <v>0.61680336240250178</v>
      </c>
      <c r="AE240" s="1">
        <f t="shared" si="69"/>
        <v>0.61711532143491354</v>
      </c>
      <c r="AF240" s="1">
        <f t="shared" si="69"/>
        <v>0.61810157683951905</v>
      </c>
      <c r="AG240" s="1">
        <f t="shared" si="69"/>
        <v>0.59999768185010738</v>
      </c>
      <c r="AH240" s="1">
        <f t="shared" si="69"/>
        <v>0.52383802901877219</v>
      </c>
    </row>
    <row r="241" spans="1:34" x14ac:dyDescent="0.2">
      <c r="A241">
        <v>6155000</v>
      </c>
      <c r="B241">
        <v>655000</v>
      </c>
      <c r="C241">
        <v>645.53562227753901</v>
      </c>
      <c r="E241">
        <f t="shared" si="58"/>
        <v>112.11575833931643</v>
      </c>
      <c r="F241">
        <f t="shared" si="59"/>
        <v>0</v>
      </c>
      <c r="G241">
        <f t="shared" si="60"/>
        <v>7.9554853882734327E-5</v>
      </c>
      <c r="H241">
        <f t="shared" si="61"/>
        <v>0.22639475736002357</v>
      </c>
      <c r="K241" s="1">
        <f t="shared" si="70"/>
        <v>3.8744002220255362</v>
      </c>
      <c r="L241" s="1">
        <f t="shared" si="68"/>
        <v>3.9059467113223612</v>
      </c>
      <c r="M241" s="1">
        <f t="shared" si="68"/>
        <v>3.8232905663036894</v>
      </c>
      <c r="N241" s="1">
        <f t="shared" si="68"/>
        <v>4.2134217808805419</v>
      </c>
      <c r="O241" s="1">
        <f t="shared" si="68"/>
        <v>3.8669790650622415</v>
      </c>
      <c r="P241" s="1">
        <f t="shared" si="68"/>
        <v>3.7981550573802219</v>
      </c>
      <c r="Q241" s="1">
        <f t="shared" si="68"/>
        <v>3.363835405874311</v>
      </c>
      <c r="R241" s="1">
        <f t="shared" si="68"/>
        <v>3.0001263843746253</v>
      </c>
      <c r="S241" s="1">
        <f t="shared" si="68"/>
        <v>2.6408387774611257</v>
      </c>
      <c r="T241" s="1">
        <f t="shared" si="68"/>
        <v>2.641635792778497</v>
      </c>
      <c r="U241" s="1">
        <f t="shared" si="68"/>
        <v>2.8301863600187085</v>
      </c>
      <c r="X241" s="1">
        <f t="shared" si="71"/>
        <v>0.63375578582288816</v>
      </c>
      <c r="Y241" s="1">
        <f t="shared" si="69"/>
        <v>0.66443363484261131</v>
      </c>
      <c r="Z241" s="1">
        <f t="shared" si="69"/>
        <v>0.66713263765873232</v>
      </c>
      <c r="AA241" s="1">
        <f t="shared" si="69"/>
        <v>0.76306365048150704</v>
      </c>
      <c r="AB241" s="1">
        <f t="shared" si="69"/>
        <v>0.68544603952755068</v>
      </c>
      <c r="AC241" s="1">
        <f t="shared" si="69"/>
        <v>0.68211362135228959</v>
      </c>
      <c r="AD241" s="1">
        <f t="shared" si="69"/>
        <v>0.59769163623947263</v>
      </c>
      <c r="AE241" s="1">
        <f t="shared" si="69"/>
        <v>0.59843311141797717</v>
      </c>
      <c r="AF241" s="1">
        <f t="shared" si="69"/>
        <v>0.60033630224825552</v>
      </c>
      <c r="AG241" s="1">
        <f t="shared" si="69"/>
        <v>0.58183404304944242</v>
      </c>
      <c r="AH241" s="1">
        <f t="shared" si="69"/>
        <v>0.50554771133661047</v>
      </c>
    </row>
    <row r="242" spans="1:34" x14ac:dyDescent="0.2">
      <c r="A242">
        <v>6155000</v>
      </c>
      <c r="B242">
        <v>665000</v>
      </c>
      <c r="C242">
        <v>661.45479464841503</v>
      </c>
      <c r="E242">
        <f t="shared" si="58"/>
        <v>119.67448879356034</v>
      </c>
      <c r="F242">
        <f t="shared" si="59"/>
        <v>0</v>
      </c>
      <c r="G242">
        <f t="shared" si="60"/>
        <v>6.9822732039795599E-5</v>
      </c>
      <c r="H242">
        <f t="shared" si="61"/>
        <v>0.20359939227453561</v>
      </c>
      <c r="K242" s="1">
        <f t="shared" si="70"/>
        <v>3.9904669077815935</v>
      </c>
      <c r="L242" s="1">
        <f t="shared" si="68"/>
        <v>4.0115067433136398</v>
      </c>
      <c r="M242" s="1">
        <f t="shared" si="68"/>
        <v>3.9106868226197986</v>
      </c>
      <c r="N242" s="1">
        <f t="shared" si="68"/>
        <v>4.3069469185594382</v>
      </c>
      <c r="O242" s="1">
        <f t="shared" si="68"/>
        <v>3.9360523539794725</v>
      </c>
      <c r="P242" s="1">
        <f t="shared" si="68"/>
        <v>3.8500197209645366</v>
      </c>
      <c r="Q242" s="1">
        <f t="shared" si="68"/>
        <v>3.4171964716614873</v>
      </c>
      <c r="R242" s="1">
        <f t="shared" si="68"/>
        <v>3.0695658142563866</v>
      </c>
      <c r="S242" s="1">
        <f t="shared" si="68"/>
        <v>2.7287762856378448</v>
      </c>
      <c r="T242" s="1">
        <f t="shared" si="68"/>
        <v>2.7825363874331215</v>
      </c>
      <c r="U242" s="1">
        <f t="shared" si="68"/>
        <v>3.027424905693862</v>
      </c>
      <c r="X242" s="1">
        <f t="shared" si="71"/>
        <v>0.6306716349757665</v>
      </c>
      <c r="Y242" s="1">
        <f t="shared" si="69"/>
        <v>0.66134226934448692</v>
      </c>
      <c r="Z242" s="1">
        <f t="shared" si="69"/>
        <v>0.66399925839235518</v>
      </c>
      <c r="AA242" s="1">
        <f t="shared" si="69"/>
        <v>0.75956567019209353</v>
      </c>
      <c r="AB242" s="1">
        <f t="shared" si="69"/>
        <v>0.68199679358517995</v>
      </c>
      <c r="AC242" s="1">
        <f t="shared" si="69"/>
        <v>0.6784507681827513</v>
      </c>
      <c r="AD242" s="1">
        <f t="shared" si="69"/>
        <v>0.5940716519284106</v>
      </c>
      <c r="AE242" s="1">
        <f t="shared" si="69"/>
        <v>0.59487401086645775</v>
      </c>
      <c r="AF242" s="1">
        <f t="shared" si="69"/>
        <v>0.59696908649015601</v>
      </c>
      <c r="AG242" s="1">
        <f t="shared" si="69"/>
        <v>0.57835961918350376</v>
      </c>
      <c r="AH242" s="1">
        <f t="shared" si="69"/>
        <v>0.50199678443345819</v>
      </c>
    </row>
    <row r="243" spans="1:34" x14ac:dyDescent="0.2">
      <c r="A243">
        <v>6155000</v>
      </c>
      <c r="B243">
        <v>675000</v>
      </c>
      <c r="C243">
        <v>661.79572495333196</v>
      </c>
      <c r="E243">
        <f t="shared" si="58"/>
        <v>127.56968004976731</v>
      </c>
      <c r="F243">
        <f t="shared" si="59"/>
        <v>0</v>
      </c>
      <c r="G243">
        <f t="shared" si="60"/>
        <v>6.1447620144818388E-5</v>
      </c>
      <c r="H243">
        <f t="shared" si="61"/>
        <v>0.17927036193639723</v>
      </c>
      <c r="K243" s="1">
        <f t="shared" si="70"/>
        <v>3.9929526306347425</v>
      </c>
      <c r="L243" s="1">
        <f t="shared" si="68"/>
        <v>4.0137674521655438</v>
      </c>
      <c r="M243" s="1">
        <f t="shared" si="68"/>
        <v>3.9125585299937926</v>
      </c>
      <c r="N243" s="1">
        <f t="shared" si="68"/>
        <v>4.3089498841008247</v>
      </c>
      <c r="O243" s="1">
        <f t="shared" si="68"/>
        <v>3.9375316505725078</v>
      </c>
      <c r="P243" s="1">
        <f t="shared" si="68"/>
        <v>3.8511304718979558</v>
      </c>
      <c r="Q243" s="1">
        <f t="shared" si="68"/>
        <v>3.4183392700435684</v>
      </c>
      <c r="R243" s="1">
        <f t="shared" si="68"/>
        <v>3.071052952246434</v>
      </c>
      <c r="S243" s="1">
        <f t="shared" si="68"/>
        <v>2.7306595846422059</v>
      </c>
      <c r="T243" s="1">
        <f t="shared" si="68"/>
        <v>2.7855539615619405</v>
      </c>
      <c r="U243" s="1">
        <f t="shared" si="68"/>
        <v>3.0316490321717824</v>
      </c>
      <c r="X243" s="1">
        <f t="shared" si="71"/>
        <v>0.63061725996512297</v>
      </c>
      <c r="Y243" s="1">
        <f t="shared" si="69"/>
        <v>0.66128780531058473</v>
      </c>
      <c r="Z243" s="1">
        <f t="shared" si="69"/>
        <v>0.6639439309662224</v>
      </c>
      <c r="AA243" s="1">
        <f t="shared" si="69"/>
        <v>0.75950395911544244</v>
      </c>
      <c r="AB243" s="1">
        <f t="shared" si="69"/>
        <v>0.68193553204010959</v>
      </c>
      <c r="AC243" s="1">
        <f t="shared" si="69"/>
        <v>0.67838540246713552</v>
      </c>
      <c r="AD243" s="1">
        <f t="shared" si="69"/>
        <v>0.59400669748898005</v>
      </c>
      <c r="AE243" s="1">
        <f t="shared" si="69"/>
        <v>0.59480995994927488</v>
      </c>
      <c r="AF243" s="1">
        <f t="shared" si="69"/>
        <v>0.59690862044104265</v>
      </c>
      <c r="AG243" s="1">
        <f t="shared" si="69"/>
        <v>0.57829696887688842</v>
      </c>
      <c r="AH243" s="1">
        <f t="shared" si="69"/>
        <v>0.50193235683319437</v>
      </c>
    </row>
    <row r="244" spans="1:34" x14ac:dyDescent="0.2">
      <c r="A244">
        <v>6155000</v>
      </c>
      <c r="B244">
        <v>685000</v>
      </c>
      <c r="C244">
        <v>678.89224331052196</v>
      </c>
      <c r="E244">
        <f t="shared" si="58"/>
        <v>135.74263614649598</v>
      </c>
      <c r="F244">
        <f t="shared" si="59"/>
        <v>0</v>
      </c>
      <c r="G244">
        <f t="shared" si="60"/>
        <v>5.4270952262313708E-5</v>
      </c>
      <c r="H244">
        <f t="shared" si="61"/>
        <v>0.16242308653082307</v>
      </c>
      <c r="K244" s="1">
        <f t="shared" si="70"/>
        <v>4.1176033459770149</v>
      </c>
      <c r="L244" s="1">
        <f t="shared" ref="L244:U253" si="72">L$2+L$3*$C244</f>
        <v>4.1271344653920705</v>
      </c>
      <c r="M244" s="1">
        <f t="shared" si="72"/>
        <v>4.0064184157747658</v>
      </c>
      <c r="N244" s="1">
        <f t="shared" si="72"/>
        <v>4.409391929449316</v>
      </c>
      <c r="O244" s="1">
        <f t="shared" si="72"/>
        <v>4.0117134437243545</v>
      </c>
      <c r="P244" s="1">
        <f t="shared" si="72"/>
        <v>3.9068309287056806</v>
      </c>
      <c r="Q244" s="1">
        <f t="shared" si="72"/>
        <v>3.4756467995768698</v>
      </c>
      <c r="R244" s="1">
        <f t="shared" si="72"/>
        <v>3.145627965320497</v>
      </c>
      <c r="S244" s="1">
        <f t="shared" si="72"/>
        <v>2.8251007520473235</v>
      </c>
      <c r="T244" s="1">
        <f t="shared" si="72"/>
        <v>2.9368752455414295</v>
      </c>
      <c r="U244" s="1">
        <f t="shared" si="72"/>
        <v>3.2434748946173668</v>
      </c>
      <c r="X244" s="1">
        <f t="shared" si="71"/>
        <v>0.62852372612164131</v>
      </c>
      <c r="Y244" s="1">
        <f t="shared" ref="Y244:AH253" si="73">SQRT(Y$2+2*Y$3*$C244+Y$4*$C244^2+Y$5)</f>
        <v>0.65919312000585195</v>
      </c>
      <c r="Z244" s="1">
        <f t="shared" si="73"/>
        <v>0.66180798266240615</v>
      </c>
      <c r="AA244" s="1">
        <f t="shared" si="73"/>
        <v>0.75712498997058175</v>
      </c>
      <c r="AB244" s="1">
        <f t="shared" si="73"/>
        <v>0.67954746973379843</v>
      </c>
      <c r="AC244" s="1">
        <f t="shared" si="73"/>
        <v>0.67581750446747269</v>
      </c>
      <c r="AD244" s="1">
        <f t="shared" si="73"/>
        <v>0.59143277444191134</v>
      </c>
      <c r="AE244" s="1">
        <f t="shared" si="73"/>
        <v>0.59225947815731261</v>
      </c>
      <c r="AF244" s="1">
        <f t="shared" si="73"/>
        <v>0.59450900709631804</v>
      </c>
      <c r="AG244" s="1">
        <f t="shared" si="73"/>
        <v>0.57579432856389867</v>
      </c>
      <c r="AH244" s="1">
        <f t="shared" si="73"/>
        <v>0.49933427361496707</v>
      </c>
    </row>
    <row r="245" spans="1:34" x14ac:dyDescent="0.2">
      <c r="A245">
        <v>6155000</v>
      </c>
      <c r="B245">
        <v>695000</v>
      </c>
      <c r="C245">
        <v>653.84523024269299</v>
      </c>
      <c r="E245">
        <f t="shared" si="58"/>
        <v>144.14611776943559</v>
      </c>
      <c r="F245">
        <f t="shared" si="59"/>
        <v>0</v>
      </c>
      <c r="G245">
        <f t="shared" si="60"/>
        <v>4.8127588312648491E-5</v>
      </c>
      <c r="H245">
        <f t="shared" si="61"/>
        <v>0.13872301847206667</v>
      </c>
      <c r="K245" s="1">
        <f t="shared" si="70"/>
        <v>3.9349855736994739</v>
      </c>
      <c r="L245" s="1">
        <f t="shared" si="72"/>
        <v>3.9610477217392974</v>
      </c>
      <c r="M245" s="1">
        <f t="shared" si="72"/>
        <v>3.8689103140323846</v>
      </c>
      <c r="N245" s="1">
        <f t="shared" si="72"/>
        <v>4.2622407276758212</v>
      </c>
      <c r="O245" s="1">
        <f t="shared" si="72"/>
        <v>3.9030344540230448</v>
      </c>
      <c r="P245" s="1">
        <f t="shared" si="72"/>
        <v>3.8252277601306934</v>
      </c>
      <c r="Q245" s="1">
        <f t="shared" si="72"/>
        <v>3.3916892117735067</v>
      </c>
      <c r="R245" s="1">
        <f t="shared" si="72"/>
        <v>3.0363728943186272</v>
      </c>
      <c r="S245" s="1">
        <f t="shared" si="72"/>
        <v>2.6867410518606363</v>
      </c>
      <c r="T245" s="1">
        <f t="shared" si="72"/>
        <v>2.7151841328780755</v>
      </c>
      <c r="U245" s="1">
        <f t="shared" si="72"/>
        <v>2.9331424027069657</v>
      </c>
      <c r="X245" s="1">
        <f t="shared" si="71"/>
        <v>0.63201302296343242</v>
      </c>
      <c r="Y245" s="1">
        <f t="shared" si="73"/>
        <v>0.66268634702056783</v>
      </c>
      <c r="Z245" s="1">
        <f t="shared" si="73"/>
        <v>0.665363008024215</v>
      </c>
      <c r="AA245" s="1">
        <f t="shared" si="73"/>
        <v>0.76108748038140939</v>
      </c>
      <c r="AB245" s="1">
        <f t="shared" si="73"/>
        <v>0.68350210217976348</v>
      </c>
      <c r="AC245" s="1">
        <f t="shared" si="73"/>
        <v>0.6800528543160812</v>
      </c>
      <c r="AD245" s="1">
        <f t="shared" si="73"/>
        <v>0.59565906018320669</v>
      </c>
      <c r="AE245" s="1">
        <f t="shared" si="73"/>
        <v>0.59643686260716156</v>
      </c>
      <c r="AF245" s="1">
        <f t="shared" si="73"/>
        <v>0.59844615983179461</v>
      </c>
      <c r="AG245" s="1">
        <f t="shared" si="73"/>
        <v>0.57988669190467435</v>
      </c>
      <c r="AH245" s="1">
        <f t="shared" si="73"/>
        <v>0.50356207402024056</v>
      </c>
    </row>
    <row r="246" spans="1:34" x14ac:dyDescent="0.2">
      <c r="A246">
        <v>6155000</v>
      </c>
      <c r="B246">
        <v>705000</v>
      </c>
      <c r="C246">
        <v>600.16007156192097</v>
      </c>
      <c r="E246">
        <f t="shared" si="58"/>
        <v>152.74208086837103</v>
      </c>
      <c r="F246">
        <f t="shared" si="59"/>
        <v>0</v>
      </c>
      <c r="G246">
        <f t="shared" si="60"/>
        <v>4.2863002961992792E-5</v>
      </c>
      <c r="H246">
        <f t="shared" si="61"/>
        <v>0.11340420629238986</v>
      </c>
      <c r="K246" s="1">
        <f t="shared" si="70"/>
        <v>3.5435670817579652</v>
      </c>
      <c r="L246" s="1">
        <f t="shared" si="72"/>
        <v>3.6050614345270979</v>
      </c>
      <c r="M246" s="1">
        <f t="shared" si="72"/>
        <v>3.5741787928749464</v>
      </c>
      <c r="N246" s="1">
        <f t="shared" si="72"/>
        <v>3.9468404204262857</v>
      </c>
      <c r="O246" s="1">
        <f t="shared" si="72"/>
        <v>3.6700945505071747</v>
      </c>
      <c r="P246" s="1">
        <f t="shared" si="72"/>
        <v>3.6503215131487385</v>
      </c>
      <c r="Q246" s="1">
        <f t="shared" si="72"/>
        <v>3.2117365598755594</v>
      </c>
      <c r="R246" s="1">
        <f t="shared" si="72"/>
        <v>2.8021982321530996</v>
      </c>
      <c r="S246" s="1">
        <f t="shared" si="72"/>
        <v>2.3901842353080518</v>
      </c>
      <c r="T246" s="1">
        <f t="shared" si="72"/>
        <v>2.2400167933945623</v>
      </c>
      <c r="U246" s="1">
        <f t="shared" si="72"/>
        <v>2.2679832866522007</v>
      </c>
      <c r="X246" s="1">
        <f t="shared" si="71"/>
        <v>0.64827055992948646</v>
      </c>
      <c r="Y246" s="1">
        <f t="shared" si="73"/>
        <v>0.679006804518833</v>
      </c>
      <c r="Z246" s="1">
        <f t="shared" si="73"/>
        <v>0.68184246907503276</v>
      </c>
      <c r="AA246" s="1">
        <f t="shared" si="73"/>
        <v>0.7795150761353915</v>
      </c>
      <c r="AB246" s="1">
        <f t="shared" si="73"/>
        <v>0.70145471940355442</v>
      </c>
      <c r="AC246" s="1">
        <f t="shared" si="73"/>
        <v>0.69895224733896566</v>
      </c>
      <c r="AD246" s="1">
        <f t="shared" si="73"/>
        <v>0.61414140223756597</v>
      </c>
      <c r="AE246" s="1">
        <f t="shared" si="73"/>
        <v>0.61451751214641337</v>
      </c>
      <c r="AF246" s="1">
        <f t="shared" si="73"/>
        <v>0.6156263507559443</v>
      </c>
      <c r="AG246" s="1">
        <f t="shared" si="73"/>
        <v>0.59747527046182969</v>
      </c>
      <c r="AH246" s="1">
        <f t="shared" si="73"/>
        <v>0.52131294882896462</v>
      </c>
    </row>
    <row r="247" spans="1:34" x14ac:dyDescent="0.2">
      <c r="A247">
        <v>6165000</v>
      </c>
      <c r="B247">
        <v>445000</v>
      </c>
      <c r="C247">
        <v>829.03340385812101</v>
      </c>
      <c r="E247">
        <f t="shared" si="58"/>
        <v>143.39087581851226</v>
      </c>
      <c r="F247">
        <f t="shared" si="59"/>
        <v>0</v>
      </c>
      <c r="G247">
        <f t="shared" si="60"/>
        <v>4.8635900939250616E-5</v>
      </c>
      <c r="H247">
        <f t="shared" si="61"/>
        <v>0.1777495318035042</v>
      </c>
      <c r="K247" s="1">
        <f t="shared" si="70"/>
        <v>5.2122825475295596</v>
      </c>
      <c r="L247" s="1">
        <f t="shared" si="72"/>
        <v>5.1227205009832</v>
      </c>
      <c r="M247" s="1">
        <f t="shared" si="72"/>
        <v>4.8306933871810847</v>
      </c>
      <c r="N247" s="1">
        <f t="shared" si="72"/>
        <v>5.2914712476664603</v>
      </c>
      <c r="O247" s="1">
        <f t="shared" si="72"/>
        <v>4.6631759393403867</v>
      </c>
      <c r="P247" s="1">
        <f t="shared" si="72"/>
        <v>4.3959908297697581</v>
      </c>
      <c r="Q247" s="1">
        <f t="shared" si="72"/>
        <v>3.9789199697324218</v>
      </c>
      <c r="R247" s="1">
        <f t="shared" si="72"/>
        <v>3.800543707629124</v>
      </c>
      <c r="S247" s="1">
        <f t="shared" si="72"/>
        <v>3.654480522912261</v>
      </c>
      <c r="T247" s="1">
        <f t="shared" si="72"/>
        <v>4.2657746575482287</v>
      </c>
      <c r="U247" s="1">
        <f t="shared" si="72"/>
        <v>5.1037238738021182</v>
      </c>
      <c r="X247" s="1">
        <f t="shared" si="71"/>
        <v>0.66297561153183704</v>
      </c>
      <c r="Y247" s="1">
        <f t="shared" si="73"/>
        <v>0.69392354743876261</v>
      </c>
      <c r="Z247" s="1">
        <f t="shared" si="73"/>
        <v>0.6963720592079361</v>
      </c>
      <c r="AA247" s="1">
        <f t="shared" si="73"/>
        <v>0.79599203399255103</v>
      </c>
      <c r="AB247" s="1">
        <f t="shared" si="73"/>
        <v>0.7157520084763237</v>
      </c>
      <c r="AC247" s="1">
        <f t="shared" si="73"/>
        <v>0.71266816530455657</v>
      </c>
      <c r="AD247" s="1">
        <f t="shared" si="73"/>
        <v>0.6260566536092429</v>
      </c>
      <c r="AE247" s="1">
        <f t="shared" si="73"/>
        <v>0.62531899479575437</v>
      </c>
      <c r="AF247" s="1">
        <f t="shared" si="73"/>
        <v>0.62644852168439857</v>
      </c>
      <c r="AG247" s="1">
        <f t="shared" si="73"/>
        <v>0.60743115641022716</v>
      </c>
      <c r="AH247" s="1">
        <f t="shared" si="73"/>
        <v>0.52969318000349463</v>
      </c>
    </row>
    <row r="248" spans="1:34" x14ac:dyDescent="0.2">
      <c r="A248">
        <v>6165000</v>
      </c>
      <c r="B248">
        <v>455000</v>
      </c>
      <c r="C248">
        <v>856.071449906662</v>
      </c>
      <c r="E248">
        <f t="shared" si="58"/>
        <v>134.58448375648658</v>
      </c>
      <c r="F248">
        <f t="shared" si="59"/>
        <v>0</v>
      </c>
      <c r="G248">
        <f t="shared" si="60"/>
        <v>5.5209016935751744E-5</v>
      </c>
      <c r="H248">
        <f t="shared" si="61"/>
        <v>0.20835287526266794</v>
      </c>
      <c r="K248" s="1">
        <f t="shared" si="70"/>
        <v>5.4094169412694724</v>
      </c>
      <c r="L248" s="1">
        <f t="shared" si="72"/>
        <v>5.3020097843310756</v>
      </c>
      <c r="M248" s="1">
        <f t="shared" si="72"/>
        <v>4.9791322599875745</v>
      </c>
      <c r="N248" s="1">
        <f t="shared" si="72"/>
        <v>5.4503197682016387</v>
      </c>
      <c r="O248" s="1">
        <f t="shared" si="72"/>
        <v>4.7804940211450067</v>
      </c>
      <c r="P248" s="1">
        <f t="shared" si="72"/>
        <v>4.4840807837959051</v>
      </c>
      <c r="Q248" s="1">
        <f t="shared" si="72"/>
        <v>4.0695515000871305</v>
      </c>
      <c r="R248" s="1">
        <f t="shared" si="72"/>
        <v>3.91848366449286</v>
      </c>
      <c r="S248" s="1">
        <f t="shared" si="72"/>
        <v>3.8038386892844014</v>
      </c>
      <c r="T248" s="1">
        <f t="shared" si="72"/>
        <v>4.5050884031238647</v>
      </c>
      <c r="U248" s="1">
        <f t="shared" si="72"/>
        <v>5.4387252643435415</v>
      </c>
      <c r="X248" s="1">
        <f t="shared" si="71"/>
        <v>0.67856853266249706</v>
      </c>
      <c r="Y248" s="1">
        <f t="shared" si="73"/>
        <v>0.7096430638734208</v>
      </c>
      <c r="Z248" s="1">
        <f t="shared" si="73"/>
        <v>0.71210183020470752</v>
      </c>
      <c r="AA248" s="1">
        <f t="shared" si="73"/>
        <v>0.81365617789475442</v>
      </c>
      <c r="AB248" s="1">
        <f t="shared" si="73"/>
        <v>0.7324504323311849</v>
      </c>
      <c r="AC248" s="1">
        <f t="shared" si="73"/>
        <v>0.72986214924995962</v>
      </c>
      <c r="AD248" s="1">
        <f t="shared" si="73"/>
        <v>0.64241199416765526</v>
      </c>
      <c r="AE248" s="1">
        <f t="shared" si="73"/>
        <v>0.64111248314380687</v>
      </c>
      <c r="AF248" s="1">
        <f t="shared" si="73"/>
        <v>0.64163136187971692</v>
      </c>
      <c r="AG248" s="1">
        <f t="shared" si="73"/>
        <v>0.62265161215507836</v>
      </c>
      <c r="AH248" s="1">
        <f t="shared" si="73"/>
        <v>0.54453615985121884</v>
      </c>
    </row>
    <row r="249" spans="1:34" x14ac:dyDescent="0.2">
      <c r="A249">
        <v>6165000</v>
      </c>
      <c r="B249">
        <v>465000</v>
      </c>
      <c r="C249">
        <v>900.16510267579395</v>
      </c>
      <c r="E249">
        <f t="shared" si="58"/>
        <v>125.95643400795372</v>
      </c>
      <c r="F249">
        <f t="shared" si="59"/>
        <v>0</v>
      </c>
      <c r="G249">
        <f t="shared" si="60"/>
        <v>6.3031738630791405E-5</v>
      </c>
      <c r="H249">
        <f t="shared" si="61"/>
        <v>0.250127204577273</v>
      </c>
      <c r="K249" s="1">
        <f t="shared" si="70"/>
        <v>5.7309037636092128</v>
      </c>
      <c r="L249" s="1">
        <f t="shared" si="72"/>
        <v>5.594394795843189</v>
      </c>
      <c r="M249" s="1">
        <f t="shared" si="72"/>
        <v>5.2212064136901093</v>
      </c>
      <c r="N249" s="1">
        <f t="shared" si="72"/>
        <v>5.7093699782202894</v>
      </c>
      <c r="O249" s="1">
        <f t="shared" si="72"/>
        <v>4.97181638051027</v>
      </c>
      <c r="P249" s="1">
        <f t="shared" si="72"/>
        <v>4.6277379045177369</v>
      </c>
      <c r="Q249" s="1">
        <f t="shared" si="72"/>
        <v>4.2173534241692616</v>
      </c>
      <c r="R249" s="1">
        <f t="shared" si="72"/>
        <v>4.1108201778718136</v>
      </c>
      <c r="S249" s="1">
        <f t="shared" si="72"/>
        <v>4.0474120271810854</v>
      </c>
      <c r="T249" s="1">
        <f t="shared" si="72"/>
        <v>4.8953613237834519</v>
      </c>
      <c r="U249" s="1">
        <f t="shared" si="72"/>
        <v>5.9850456221530868</v>
      </c>
      <c r="X249" s="1">
        <f t="shared" si="71"/>
        <v>0.7092382622602077</v>
      </c>
      <c r="Y249" s="1">
        <f t="shared" si="73"/>
        <v>0.74059344964986717</v>
      </c>
      <c r="Z249" s="1">
        <f t="shared" si="73"/>
        <v>0.74309462104919488</v>
      </c>
      <c r="AA249" s="1">
        <f t="shared" si="73"/>
        <v>0.84847113277471731</v>
      </c>
      <c r="AB249" s="1">
        <f t="shared" si="73"/>
        <v>0.76537408358239278</v>
      </c>
      <c r="AC249" s="1">
        <f t="shared" si="73"/>
        <v>0.76377566685213605</v>
      </c>
      <c r="AD249" s="1">
        <f t="shared" si="73"/>
        <v>0.6746397913185016</v>
      </c>
      <c r="AE249" s="1">
        <f t="shared" si="73"/>
        <v>0.67230402640545328</v>
      </c>
      <c r="AF249" s="1">
        <f t="shared" si="73"/>
        <v>0.67163685412743579</v>
      </c>
      <c r="AG249" s="1">
        <f t="shared" si="73"/>
        <v>0.65274178338469757</v>
      </c>
      <c r="AH249" s="1">
        <f t="shared" si="73"/>
        <v>0.57382774651965995</v>
      </c>
    </row>
    <row r="250" spans="1:34" x14ac:dyDescent="0.2">
      <c r="A250">
        <v>6165000</v>
      </c>
      <c r="B250">
        <v>475000</v>
      </c>
      <c r="C250">
        <v>892.21006222775497</v>
      </c>
      <c r="E250">
        <f t="shared" si="58"/>
        <v>117.54600490020918</v>
      </c>
      <c r="F250">
        <f t="shared" si="59"/>
        <v>0</v>
      </c>
      <c r="G250">
        <f t="shared" si="60"/>
        <v>7.2374279584864952E-5</v>
      </c>
      <c r="H250">
        <f t="shared" si="61"/>
        <v>0.28466288146588548</v>
      </c>
      <c r="K250" s="1">
        <f t="shared" si="70"/>
        <v>5.6729035637025609</v>
      </c>
      <c r="L250" s="1">
        <f t="shared" si="72"/>
        <v>5.5416449226322433</v>
      </c>
      <c r="M250" s="1">
        <f t="shared" si="72"/>
        <v>5.1775332416303748</v>
      </c>
      <c r="N250" s="1">
        <f t="shared" si="72"/>
        <v>5.6626341155880597</v>
      </c>
      <c r="O250" s="1">
        <f t="shared" si="72"/>
        <v>4.937299460006229</v>
      </c>
      <c r="P250" s="1">
        <f t="shared" si="72"/>
        <v>4.6018203827380262</v>
      </c>
      <c r="Q250" s="1">
        <f t="shared" si="72"/>
        <v>4.1906881285874347</v>
      </c>
      <c r="R250" s="1">
        <f t="shared" si="72"/>
        <v>4.0761202914374675</v>
      </c>
      <c r="S250" s="1">
        <f t="shared" si="72"/>
        <v>4.0034683837461191</v>
      </c>
      <c r="T250" s="1">
        <f t="shared" si="72"/>
        <v>4.8249512607778584</v>
      </c>
      <c r="U250" s="1">
        <f t="shared" si="72"/>
        <v>5.8864826710018834</v>
      </c>
      <c r="X250" s="1">
        <f t="shared" si="71"/>
        <v>0.70325345342817835</v>
      </c>
      <c r="Y250" s="1">
        <f t="shared" si="73"/>
        <v>0.73455061941572009</v>
      </c>
      <c r="Z250" s="1">
        <f t="shared" si="73"/>
        <v>0.7370418612200258</v>
      </c>
      <c r="AA250" s="1">
        <f t="shared" si="73"/>
        <v>0.84167062679259141</v>
      </c>
      <c r="AB250" s="1">
        <f t="shared" si="73"/>
        <v>0.75894358904231873</v>
      </c>
      <c r="AC250" s="1">
        <f t="shared" si="73"/>
        <v>0.75715196311910204</v>
      </c>
      <c r="AD250" s="1">
        <f t="shared" si="73"/>
        <v>0.66834997662643325</v>
      </c>
      <c r="AE250" s="1">
        <f t="shared" si="73"/>
        <v>0.66621046191028821</v>
      </c>
      <c r="AF250" s="1">
        <f t="shared" si="73"/>
        <v>0.66577242402786529</v>
      </c>
      <c r="AG250" s="1">
        <f t="shared" si="73"/>
        <v>0.64686102640375787</v>
      </c>
      <c r="AH250" s="1">
        <f t="shared" si="73"/>
        <v>0.5681100030453291</v>
      </c>
    </row>
    <row r="251" spans="1:34" x14ac:dyDescent="0.2">
      <c r="A251">
        <v>6165000</v>
      </c>
      <c r="B251">
        <v>485000</v>
      </c>
      <c r="C251">
        <v>899.04685127566904</v>
      </c>
      <c r="E251">
        <f t="shared" si="58"/>
        <v>109.40339696737026</v>
      </c>
      <c r="F251">
        <f t="shared" si="59"/>
        <v>0</v>
      </c>
      <c r="G251">
        <f t="shared" si="60"/>
        <v>8.3548447833477245E-5</v>
      </c>
      <c r="H251">
        <f t="shared" si="61"/>
        <v>0.33113125934773729</v>
      </c>
      <c r="K251" s="1">
        <f t="shared" si="70"/>
        <v>5.7227505926509021</v>
      </c>
      <c r="L251" s="1">
        <f t="shared" si="72"/>
        <v>5.5869796708089607</v>
      </c>
      <c r="M251" s="1">
        <f t="shared" si="72"/>
        <v>5.2150672135034233</v>
      </c>
      <c r="N251" s="1">
        <f t="shared" si="72"/>
        <v>5.7028002512445548</v>
      </c>
      <c r="O251" s="1">
        <f t="shared" si="72"/>
        <v>4.9669642876851281</v>
      </c>
      <c r="P251" s="1">
        <f t="shared" si="72"/>
        <v>4.6240946414561295</v>
      </c>
      <c r="Q251" s="1">
        <f t="shared" si="72"/>
        <v>4.2136050454760428</v>
      </c>
      <c r="R251" s="1">
        <f t="shared" si="72"/>
        <v>4.1059423652644691</v>
      </c>
      <c r="S251" s="1">
        <f t="shared" si="72"/>
        <v>4.0412348064467967</v>
      </c>
      <c r="T251" s="1">
        <f t="shared" si="72"/>
        <v>4.8854636806409459</v>
      </c>
      <c r="U251" s="1">
        <f t="shared" si="72"/>
        <v>5.971190487305539</v>
      </c>
      <c r="X251" s="1">
        <f t="shared" si="71"/>
        <v>0.70838548600361251</v>
      </c>
      <c r="Y251" s="1">
        <f t="shared" si="73"/>
        <v>0.73973231154063424</v>
      </c>
      <c r="Z251" s="1">
        <f t="shared" si="73"/>
        <v>0.74223202811047639</v>
      </c>
      <c r="AA251" s="1">
        <f t="shared" si="73"/>
        <v>0.84750193692538267</v>
      </c>
      <c r="AB251" s="1">
        <f t="shared" si="73"/>
        <v>0.76445766096975454</v>
      </c>
      <c r="AC251" s="1">
        <f t="shared" si="73"/>
        <v>0.76283173151207395</v>
      </c>
      <c r="AD251" s="1">
        <f t="shared" si="73"/>
        <v>0.67374359015999064</v>
      </c>
      <c r="AE251" s="1">
        <f t="shared" si="73"/>
        <v>0.67143563064589395</v>
      </c>
      <c r="AF251" s="1">
        <f t="shared" si="73"/>
        <v>0.67080103134527613</v>
      </c>
      <c r="AG251" s="1">
        <f t="shared" si="73"/>
        <v>0.6519036562404138</v>
      </c>
      <c r="AH251" s="1">
        <f t="shared" si="73"/>
        <v>0.57301307208545849</v>
      </c>
    </row>
    <row r="252" spans="1:34" x14ac:dyDescent="0.2">
      <c r="A252">
        <v>6165000</v>
      </c>
      <c r="B252">
        <v>495000</v>
      </c>
      <c r="C252">
        <v>929.91240821406302</v>
      </c>
      <c r="E252">
        <f t="shared" si="58"/>
        <v>101.59302765446061</v>
      </c>
      <c r="F252">
        <f t="shared" si="59"/>
        <v>0</v>
      </c>
      <c r="G252">
        <f t="shared" si="60"/>
        <v>9.6888491326385513E-5</v>
      </c>
      <c r="H252">
        <f t="shared" si="61"/>
        <v>0.39718579385289582</v>
      </c>
      <c r="K252" s="1">
        <f t="shared" si="70"/>
        <v>5.9477913682887333</v>
      </c>
      <c r="L252" s="1">
        <f t="shared" si="72"/>
        <v>5.791649178867452</v>
      </c>
      <c r="M252" s="1">
        <f t="shared" si="72"/>
        <v>5.3845191210952059</v>
      </c>
      <c r="N252" s="1">
        <f t="shared" si="72"/>
        <v>5.8841353982576194</v>
      </c>
      <c r="O252" s="1">
        <f t="shared" si="72"/>
        <v>5.1008899392408189</v>
      </c>
      <c r="P252" s="1">
        <f t="shared" si="72"/>
        <v>4.7246546259614171</v>
      </c>
      <c r="Q252" s="1">
        <f t="shared" si="72"/>
        <v>4.3170663923335395</v>
      </c>
      <c r="R252" s="1">
        <f t="shared" si="72"/>
        <v>4.2405779246297435</v>
      </c>
      <c r="S252" s="1">
        <f t="shared" si="72"/>
        <v>4.211736142974484</v>
      </c>
      <c r="T252" s="1">
        <f t="shared" si="72"/>
        <v>5.1586547251026706</v>
      </c>
      <c r="U252" s="1">
        <f t="shared" si="72"/>
        <v>6.353614737772241</v>
      </c>
      <c r="X252" s="1">
        <f t="shared" si="71"/>
        <v>0.73324728633008041</v>
      </c>
      <c r="Y252" s="1">
        <f t="shared" si="73"/>
        <v>0.76485041286450606</v>
      </c>
      <c r="Z252" s="1">
        <f t="shared" si="73"/>
        <v>0.76739718257374057</v>
      </c>
      <c r="AA252" s="1">
        <f t="shared" si="73"/>
        <v>0.87578259645597278</v>
      </c>
      <c r="AB252" s="1">
        <f t="shared" si="73"/>
        <v>0.79119121694228178</v>
      </c>
      <c r="AC252" s="1">
        <f t="shared" si="73"/>
        <v>0.79036347652927674</v>
      </c>
      <c r="AD252" s="1">
        <f t="shared" si="73"/>
        <v>0.69986151848757194</v>
      </c>
      <c r="AE252" s="1">
        <f t="shared" si="73"/>
        <v>0.69676268864821744</v>
      </c>
      <c r="AF252" s="1">
        <f t="shared" si="73"/>
        <v>0.69518935369874935</v>
      </c>
      <c r="AG252" s="1">
        <f t="shared" si="73"/>
        <v>0.67635490146314137</v>
      </c>
      <c r="AH252" s="1">
        <f t="shared" si="73"/>
        <v>0.59674949880211714</v>
      </c>
    </row>
    <row r="253" spans="1:34" x14ac:dyDescent="0.2">
      <c r="A253">
        <v>6165000</v>
      </c>
      <c r="B253">
        <v>505000</v>
      </c>
      <c r="C253">
        <v>918.56170192905699</v>
      </c>
      <c r="E253">
        <f t="shared" si="58"/>
        <v>94.197575701288613</v>
      </c>
      <c r="F253">
        <f t="shared" si="59"/>
        <v>0</v>
      </c>
      <c r="G253">
        <f t="shared" si="60"/>
        <v>1.126991260967608E-4</v>
      </c>
      <c r="H253">
        <f t="shared" si="61"/>
        <v>0.45636082136246148</v>
      </c>
      <c r="K253" s="1">
        <f t="shared" si="70"/>
        <v>5.8650333687647542</v>
      </c>
      <c r="L253" s="1">
        <f t="shared" si="72"/>
        <v>5.7163826454915769</v>
      </c>
      <c r="M253" s="1">
        <f t="shared" si="72"/>
        <v>5.3222037435905234</v>
      </c>
      <c r="N253" s="1">
        <f t="shared" si="72"/>
        <v>5.8174499988332098</v>
      </c>
      <c r="O253" s="1">
        <f t="shared" si="72"/>
        <v>5.0516392246701782</v>
      </c>
      <c r="P253" s="1">
        <f t="shared" si="72"/>
        <v>4.6876740248848678</v>
      </c>
      <c r="Q253" s="1">
        <f t="shared" si="72"/>
        <v>4.2790188248661991</v>
      </c>
      <c r="R253" s="1">
        <f t="shared" si="72"/>
        <v>4.1910661438145471</v>
      </c>
      <c r="S253" s="1">
        <f t="shared" si="72"/>
        <v>4.1490348414561105</v>
      </c>
      <c r="T253" s="1">
        <f t="shared" si="72"/>
        <v>5.0581896237740827</v>
      </c>
      <c r="U253" s="1">
        <f t="shared" si="72"/>
        <v>6.2129794869010153</v>
      </c>
      <c r="X253" s="1">
        <f t="shared" si="71"/>
        <v>0.72379155674188578</v>
      </c>
      <c r="Y253" s="1">
        <f t="shared" si="73"/>
        <v>0.75529419159526101</v>
      </c>
      <c r="Z253" s="1">
        <f t="shared" si="73"/>
        <v>0.75782201670384042</v>
      </c>
      <c r="AA253" s="1">
        <f t="shared" si="73"/>
        <v>0.86502066243015652</v>
      </c>
      <c r="AB253" s="1">
        <f t="shared" si="73"/>
        <v>0.78101994614656778</v>
      </c>
      <c r="AC253" s="1">
        <f t="shared" si="73"/>
        <v>0.77988973080048174</v>
      </c>
      <c r="AD253" s="1">
        <f t="shared" si="73"/>
        <v>0.68993094498112817</v>
      </c>
      <c r="AE253" s="1">
        <f t="shared" si="73"/>
        <v>0.6871282794656306</v>
      </c>
      <c r="AF253" s="1">
        <f t="shared" si="73"/>
        <v>0.68590927790415002</v>
      </c>
      <c r="AG253" s="1">
        <f t="shared" si="73"/>
        <v>0.66705205346593943</v>
      </c>
      <c r="AH253" s="1">
        <f t="shared" si="73"/>
        <v>0.58772611740155145</v>
      </c>
    </row>
    <row r="254" spans="1:34" x14ac:dyDescent="0.2">
      <c r="A254">
        <v>6165000</v>
      </c>
      <c r="B254">
        <v>515000</v>
      </c>
      <c r="C254">
        <v>889.74172682016297</v>
      </c>
      <c r="E254">
        <f t="shared" si="58"/>
        <v>87.322524402355654</v>
      </c>
      <c r="F254">
        <f t="shared" si="59"/>
        <v>0</v>
      </c>
      <c r="G254">
        <f t="shared" si="60"/>
        <v>1.3114370095844912E-4</v>
      </c>
      <c r="H254">
        <f t="shared" si="61"/>
        <v>0.51438804265306004</v>
      </c>
      <c r="K254" s="1">
        <f t="shared" si="70"/>
        <v>5.6549069302458079</v>
      </c>
      <c r="L254" s="1">
        <f t="shared" ref="L254:U263" si="74">L$2+L$3*$C254</f>
        <v>5.5252773905445007</v>
      </c>
      <c r="M254" s="1">
        <f t="shared" si="74"/>
        <v>5.163982080242695</v>
      </c>
      <c r="N254" s="1">
        <f t="shared" si="74"/>
        <v>5.6481326450684568</v>
      </c>
      <c r="O254" s="1">
        <f t="shared" si="74"/>
        <v>4.9265893526726874</v>
      </c>
      <c r="P254" s="1">
        <f t="shared" si="74"/>
        <v>4.5937785459800908</v>
      </c>
      <c r="Q254" s="1">
        <f t="shared" si="74"/>
        <v>4.1824142683011862</v>
      </c>
      <c r="R254" s="1">
        <f t="shared" si="74"/>
        <v>4.0653534123895509</v>
      </c>
      <c r="S254" s="1">
        <f t="shared" si="74"/>
        <v>3.9898332989545806</v>
      </c>
      <c r="T254" s="1">
        <f t="shared" si="74"/>
        <v>4.803104024085262</v>
      </c>
      <c r="U254" s="1">
        <f t="shared" si="74"/>
        <v>5.8558999953018196</v>
      </c>
      <c r="X254" s="1">
        <f t="shared" si="71"/>
        <v>0.70143548096307184</v>
      </c>
      <c r="Y254" s="1">
        <f t="shared" ref="Y254:AH263" si="75">SQRT(Y$2+2*Y$3*$C254+Y$4*$C254^2+Y$5)</f>
        <v>0.73271532978417797</v>
      </c>
      <c r="Z254" s="1">
        <f t="shared" si="75"/>
        <v>0.73520369040955935</v>
      </c>
      <c r="AA254" s="1">
        <f t="shared" si="75"/>
        <v>0.83960550045300497</v>
      </c>
      <c r="AB254" s="1">
        <f t="shared" si="75"/>
        <v>0.7569907088799116</v>
      </c>
      <c r="AC254" s="1">
        <f t="shared" si="75"/>
        <v>0.75514034665545682</v>
      </c>
      <c r="AD254" s="1">
        <f t="shared" si="75"/>
        <v>0.66643927655558832</v>
      </c>
      <c r="AE254" s="1">
        <f t="shared" si="75"/>
        <v>0.66435990065329886</v>
      </c>
      <c r="AF254" s="1">
        <f t="shared" si="75"/>
        <v>0.66399170918883454</v>
      </c>
      <c r="AG254" s="1">
        <f t="shared" si="75"/>
        <v>0.64507528986324103</v>
      </c>
      <c r="AH254" s="1">
        <f t="shared" si="75"/>
        <v>0.56637306061029602</v>
      </c>
    </row>
    <row r="255" spans="1:34" x14ac:dyDescent="0.2">
      <c r="A255">
        <v>6165000</v>
      </c>
      <c r="B255">
        <v>525000</v>
      </c>
      <c r="C255">
        <v>841.70237398880101</v>
      </c>
      <c r="E255">
        <f t="shared" si="58"/>
        <v>81.100328408706204</v>
      </c>
      <c r="F255">
        <f t="shared" si="59"/>
        <v>0</v>
      </c>
      <c r="G255">
        <f t="shared" si="60"/>
        <v>1.520389194188479E-4</v>
      </c>
      <c r="H255">
        <f t="shared" si="61"/>
        <v>0.56414766752895007</v>
      </c>
      <c r="K255" s="1">
        <f t="shared" si="70"/>
        <v>5.3046520087523481</v>
      </c>
      <c r="L255" s="1">
        <f t="shared" si="74"/>
        <v>5.206728441919739</v>
      </c>
      <c r="M255" s="1">
        <f t="shared" si="74"/>
        <v>4.9002460331985178</v>
      </c>
      <c r="N255" s="1">
        <f t="shared" si="74"/>
        <v>5.3659014471842053</v>
      </c>
      <c r="O255" s="1">
        <f t="shared" si="74"/>
        <v>4.7181466007374073</v>
      </c>
      <c r="P255" s="1">
        <f t="shared" si="74"/>
        <v>4.4372663344555141</v>
      </c>
      <c r="Q255" s="1">
        <f t="shared" si="74"/>
        <v>4.0213863576104609</v>
      </c>
      <c r="R255" s="1">
        <f t="shared" si="74"/>
        <v>3.8558057553391505</v>
      </c>
      <c r="S255" s="1">
        <f t="shared" si="74"/>
        <v>3.7244639139141369</v>
      </c>
      <c r="T255" s="1">
        <f t="shared" si="74"/>
        <v>4.3779077121748768</v>
      </c>
      <c r="U255" s="1">
        <f t="shared" si="74"/>
        <v>5.2606924137212436</v>
      </c>
      <c r="X255" s="1">
        <f t="shared" si="71"/>
        <v>0.66996109996143849</v>
      </c>
      <c r="Y255" s="1">
        <f t="shared" si="75"/>
        <v>0.70096441738555348</v>
      </c>
      <c r="Z255" s="1">
        <f t="shared" si="75"/>
        <v>0.70341620615889477</v>
      </c>
      <c r="AA255" s="1">
        <f t="shared" si="75"/>
        <v>0.80390209130002854</v>
      </c>
      <c r="AB255" s="1">
        <f t="shared" si="75"/>
        <v>0.72322801049664776</v>
      </c>
      <c r="AC255" s="1">
        <f t="shared" si="75"/>
        <v>0.72036462478552798</v>
      </c>
      <c r="AD255" s="1">
        <f t="shared" si="75"/>
        <v>0.63337818276150692</v>
      </c>
      <c r="AE255" s="1">
        <f t="shared" si="75"/>
        <v>0.6323852548701685</v>
      </c>
      <c r="AF255" s="1">
        <f t="shared" si="75"/>
        <v>0.63324104913075341</v>
      </c>
      <c r="AG255" s="1">
        <f t="shared" si="75"/>
        <v>0.61423929998314153</v>
      </c>
      <c r="AH255" s="1">
        <f t="shared" si="75"/>
        <v>0.53633370240278844</v>
      </c>
    </row>
    <row r="256" spans="1:34" x14ac:dyDescent="0.2">
      <c r="A256">
        <v>6165000</v>
      </c>
      <c r="B256">
        <v>535000</v>
      </c>
      <c r="C256">
        <v>793.21299315495298</v>
      </c>
      <c r="E256">
        <f t="shared" si="58"/>
        <v>75.692161205768187</v>
      </c>
      <c r="F256">
        <f t="shared" si="59"/>
        <v>0</v>
      </c>
      <c r="G256">
        <f t="shared" si="60"/>
        <v>1.7454129293265405E-4</v>
      </c>
      <c r="H256">
        <f t="shared" si="61"/>
        <v>0.61033388023910329</v>
      </c>
      <c r="K256" s="1">
        <f t="shared" si="70"/>
        <v>4.9511159330927619</v>
      </c>
      <c r="L256" s="1">
        <f t="shared" si="74"/>
        <v>4.8851953576104927</v>
      </c>
      <c r="M256" s="1">
        <f t="shared" si="74"/>
        <v>4.6340393324206923</v>
      </c>
      <c r="N256" s="1">
        <f t="shared" si="74"/>
        <v>5.0810263347853484</v>
      </c>
      <c r="O256" s="1">
        <f t="shared" si="74"/>
        <v>4.5077511772993413</v>
      </c>
      <c r="P256" s="1">
        <f t="shared" si="74"/>
        <v>4.2792879316988373</v>
      </c>
      <c r="Q256" s="1">
        <f t="shared" si="74"/>
        <v>3.8588499530554019</v>
      </c>
      <c r="R256" s="1">
        <f t="shared" si="74"/>
        <v>3.6442950761419053</v>
      </c>
      <c r="S256" s="1">
        <f t="shared" si="74"/>
        <v>3.4566085741879609</v>
      </c>
      <c r="T256" s="1">
        <f t="shared" si="74"/>
        <v>3.9487282024144887</v>
      </c>
      <c r="U256" s="1">
        <f t="shared" si="74"/>
        <v>4.6599089851898681</v>
      </c>
      <c r="X256" s="1">
        <f t="shared" si="71"/>
        <v>0.64644353847799796</v>
      </c>
      <c r="Y256" s="1">
        <f t="shared" si="75"/>
        <v>0.67726827582323734</v>
      </c>
      <c r="Z256" s="1">
        <f t="shared" si="75"/>
        <v>0.67972231503631608</v>
      </c>
      <c r="AA256" s="1">
        <f t="shared" si="75"/>
        <v>0.77729608154729724</v>
      </c>
      <c r="AB256" s="1">
        <f t="shared" si="75"/>
        <v>0.69810720720662367</v>
      </c>
      <c r="AC256" s="1">
        <f t="shared" si="75"/>
        <v>0.69452393142461433</v>
      </c>
      <c r="AD256" s="1">
        <f t="shared" si="75"/>
        <v>0.60880616243094998</v>
      </c>
      <c r="AE256" s="1">
        <f t="shared" si="75"/>
        <v>0.60870315345227088</v>
      </c>
      <c r="AF256" s="1">
        <f t="shared" si="75"/>
        <v>0.61047472431816452</v>
      </c>
      <c r="AG256" s="1">
        <f t="shared" si="75"/>
        <v>0.59143905538556052</v>
      </c>
      <c r="AH256" s="1">
        <f t="shared" si="75"/>
        <v>0.51410211156455787</v>
      </c>
    </row>
    <row r="257" spans="1:34" x14ac:dyDescent="0.2">
      <c r="A257">
        <v>6165000</v>
      </c>
      <c r="B257">
        <v>545000</v>
      </c>
      <c r="C257">
        <v>773.44358120721995</v>
      </c>
      <c r="E257">
        <f t="shared" si="58"/>
        <v>71.283541354228461</v>
      </c>
      <c r="F257">
        <f t="shared" si="59"/>
        <v>0</v>
      </c>
      <c r="G257">
        <f t="shared" si="60"/>
        <v>1.9679835572171387E-4</v>
      </c>
      <c r="H257">
        <f t="shared" si="61"/>
        <v>0.67101090102200811</v>
      </c>
      <c r="K257" s="1">
        <f t="shared" si="70"/>
        <v>4.8069771505818402</v>
      </c>
      <c r="L257" s="1">
        <f t="shared" si="74"/>
        <v>4.754104386985075</v>
      </c>
      <c r="M257" s="1">
        <f t="shared" si="74"/>
        <v>4.5255052608276376</v>
      </c>
      <c r="N257" s="1">
        <f t="shared" si="74"/>
        <v>4.9648810395924166</v>
      </c>
      <c r="O257" s="1">
        <f t="shared" si="74"/>
        <v>4.421971698858127</v>
      </c>
      <c r="P257" s="1">
        <f t="shared" si="74"/>
        <v>4.2148791875731231</v>
      </c>
      <c r="Q257" s="1">
        <f t="shared" si="74"/>
        <v>3.7925828842066016</v>
      </c>
      <c r="R257" s="1">
        <f t="shared" si="74"/>
        <v>3.5580609012258937</v>
      </c>
      <c r="S257" s="1">
        <f t="shared" si="74"/>
        <v>3.347402342588683</v>
      </c>
      <c r="T257" s="1">
        <f t="shared" si="74"/>
        <v>3.7737491372651037</v>
      </c>
      <c r="U257" s="1">
        <f t="shared" si="74"/>
        <v>4.4149659711574545</v>
      </c>
      <c r="X257" s="1">
        <f t="shared" si="71"/>
        <v>0.6394549329487571</v>
      </c>
      <c r="Y257" s="1">
        <f t="shared" si="75"/>
        <v>0.67022994486868803</v>
      </c>
      <c r="Z257" s="1">
        <f t="shared" si="75"/>
        <v>0.67269643884859187</v>
      </c>
      <c r="AA257" s="1">
        <f t="shared" si="75"/>
        <v>0.76940515652589103</v>
      </c>
      <c r="AB257" s="1">
        <f t="shared" si="75"/>
        <v>0.69068507343722174</v>
      </c>
      <c r="AC257" s="1">
        <f t="shared" si="75"/>
        <v>0.68691202592521794</v>
      </c>
      <c r="AD257" s="1">
        <f t="shared" si="75"/>
        <v>0.60158631404909302</v>
      </c>
      <c r="AE257" s="1">
        <f t="shared" si="75"/>
        <v>0.60177122210247191</v>
      </c>
      <c r="AF257" s="1">
        <f t="shared" si="75"/>
        <v>0.60380491081819487</v>
      </c>
      <c r="AG257" s="1">
        <f t="shared" si="75"/>
        <v>0.58477974933995902</v>
      </c>
      <c r="AH257" s="1">
        <f t="shared" si="75"/>
        <v>0.5076283735580488</v>
      </c>
    </row>
    <row r="258" spans="1:34" x14ac:dyDescent="0.2">
      <c r="A258">
        <v>6165000</v>
      </c>
      <c r="B258">
        <v>555000</v>
      </c>
      <c r="C258">
        <v>724.62690728065604</v>
      </c>
      <c r="E258">
        <f t="shared" si="58"/>
        <v>68.06895965122429</v>
      </c>
      <c r="F258">
        <f t="shared" si="59"/>
        <v>0</v>
      </c>
      <c r="G258">
        <f t="shared" si="60"/>
        <v>2.1582501212589087E-4</v>
      </c>
      <c r="H258">
        <f t="shared" si="61"/>
        <v>0.68943876846415475</v>
      </c>
      <c r="K258" s="1">
        <f t="shared" si="70"/>
        <v>4.451054780983263</v>
      </c>
      <c r="L258" s="1">
        <f t="shared" si="74"/>
        <v>4.4304010221780299</v>
      </c>
      <c r="M258" s="1">
        <f t="shared" si="74"/>
        <v>4.2575017209708017</v>
      </c>
      <c r="N258" s="1">
        <f t="shared" si="74"/>
        <v>4.6780830802738542</v>
      </c>
      <c r="O258" s="1">
        <f t="shared" si="74"/>
        <v>4.210156150690767</v>
      </c>
      <c r="P258" s="1">
        <f t="shared" si="74"/>
        <v>4.0558344639203776</v>
      </c>
      <c r="Q258" s="1">
        <f t="shared" si="74"/>
        <v>3.628949393204759</v>
      </c>
      <c r="R258" s="1">
        <f t="shared" si="74"/>
        <v>3.3451225695582218</v>
      </c>
      <c r="S258" s="1">
        <f t="shared" si="74"/>
        <v>3.0777390358183445</v>
      </c>
      <c r="T258" s="1">
        <f t="shared" si="74"/>
        <v>3.3416727563410866</v>
      </c>
      <c r="U258" s="1">
        <f t="shared" si="74"/>
        <v>3.8101273812073275</v>
      </c>
      <c r="X258" s="1">
        <f t="shared" si="71"/>
        <v>0.62907215809584638</v>
      </c>
      <c r="Y258" s="1">
        <f t="shared" si="75"/>
        <v>0.65976840426028738</v>
      </c>
      <c r="Z258" s="1">
        <f t="shared" si="75"/>
        <v>0.66229378184990007</v>
      </c>
      <c r="AA258" s="1">
        <f t="shared" si="75"/>
        <v>0.75770771713877749</v>
      </c>
      <c r="AB258" s="1">
        <f t="shared" si="75"/>
        <v>0.67980591965769532</v>
      </c>
      <c r="AC258" s="1">
        <f t="shared" si="75"/>
        <v>0.67585307643726278</v>
      </c>
      <c r="AD258" s="1">
        <f t="shared" si="75"/>
        <v>0.59120320267590754</v>
      </c>
      <c r="AE258" s="1">
        <f t="shared" si="75"/>
        <v>0.59187973886999568</v>
      </c>
      <c r="AF258" s="1">
        <f t="shared" si="75"/>
        <v>0.59424679212620735</v>
      </c>
      <c r="AG258" s="1">
        <f t="shared" si="75"/>
        <v>0.57532556313804251</v>
      </c>
      <c r="AH258" s="1">
        <f t="shared" si="75"/>
        <v>0.49856340741108579</v>
      </c>
    </row>
    <row r="259" spans="1:34" x14ac:dyDescent="0.2">
      <c r="A259">
        <v>6165000</v>
      </c>
      <c r="B259">
        <v>575000</v>
      </c>
      <c r="C259">
        <v>611.90625700062697</v>
      </c>
      <c r="E259">
        <f t="shared" si="58"/>
        <v>65.85942049547657</v>
      </c>
      <c r="F259">
        <f t="shared" si="59"/>
        <v>0</v>
      </c>
      <c r="G259">
        <f t="shared" si="60"/>
        <v>2.3054950283442956E-4</v>
      </c>
      <c r="H259">
        <f t="shared" si="61"/>
        <v>0.62191145275368009</v>
      </c>
      <c r="K259" s="1">
        <f t="shared" si="70"/>
        <v>3.6292085197915709</v>
      </c>
      <c r="L259" s="1">
        <f t="shared" si="74"/>
        <v>3.6829503901711576</v>
      </c>
      <c r="M259" s="1">
        <f t="shared" si="74"/>
        <v>3.6386653509334423</v>
      </c>
      <c r="N259" s="1">
        <f t="shared" si="74"/>
        <v>4.0158492598786832</v>
      </c>
      <c r="O259" s="1">
        <f t="shared" si="74"/>
        <v>3.7210612491257207</v>
      </c>
      <c r="P259" s="1">
        <f t="shared" si="74"/>
        <v>3.6885905853080425</v>
      </c>
      <c r="Q259" s="1">
        <f t="shared" si="74"/>
        <v>3.2511097734661014</v>
      </c>
      <c r="R259" s="1">
        <f t="shared" si="74"/>
        <v>2.8534350930367349</v>
      </c>
      <c r="S259" s="1">
        <f t="shared" si="74"/>
        <v>2.4550701636714636</v>
      </c>
      <c r="T259" s="1">
        <f t="shared" si="74"/>
        <v>2.3439822807125488</v>
      </c>
      <c r="U259" s="1">
        <f t="shared" si="74"/>
        <v>2.4135185242377677</v>
      </c>
      <c r="X259" s="1">
        <f t="shared" si="71"/>
        <v>0.64371848069951865</v>
      </c>
      <c r="Y259" s="1">
        <f t="shared" si="75"/>
        <v>0.67443358623860428</v>
      </c>
      <c r="Z259" s="1">
        <f t="shared" si="75"/>
        <v>0.67723162702072004</v>
      </c>
      <c r="AA259" s="1">
        <f t="shared" si="75"/>
        <v>0.77435535818109924</v>
      </c>
      <c r="AB259" s="1">
        <f t="shared" si="75"/>
        <v>0.69645341338736133</v>
      </c>
      <c r="AC259" s="1">
        <f t="shared" si="75"/>
        <v>0.69370661414840562</v>
      </c>
      <c r="AD259" s="1">
        <f t="shared" si="75"/>
        <v>0.60903580858482897</v>
      </c>
      <c r="AE259" s="1">
        <f t="shared" si="75"/>
        <v>0.60953250198713793</v>
      </c>
      <c r="AF259" s="1">
        <f t="shared" si="75"/>
        <v>0.61088006754921853</v>
      </c>
      <c r="AG259" s="1">
        <f t="shared" si="75"/>
        <v>0.59263290534903779</v>
      </c>
      <c r="AH259" s="1">
        <f t="shared" si="75"/>
        <v>0.51645485824419568</v>
      </c>
    </row>
    <row r="260" spans="1:34" x14ac:dyDescent="0.2">
      <c r="A260">
        <v>6165000</v>
      </c>
      <c r="B260">
        <v>585000</v>
      </c>
      <c r="C260">
        <v>572.82200684505699</v>
      </c>
      <c r="E260">
        <f t="shared" si="58"/>
        <v>67.003755626084128</v>
      </c>
      <c r="F260">
        <f t="shared" si="59"/>
        <v>0</v>
      </c>
      <c r="G260">
        <f t="shared" si="60"/>
        <v>2.227417913085702E-4</v>
      </c>
      <c r="H260">
        <f t="shared" si="61"/>
        <v>0.56247195456761478</v>
      </c>
      <c r="K260" s="1">
        <f t="shared" si="70"/>
        <v>3.34424525190731</v>
      </c>
      <c r="L260" s="1">
        <f t="shared" si="74"/>
        <v>3.4237827273895727</v>
      </c>
      <c r="M260" s="1">
        <f t="shared" si="74"/>
        <v>3.4240928175793632</v>
      </c>
      <c r="N260" s="1">
        <f t="shared" si="74"/>
        <v>3.7862292902147097</v>
      </c>
      <c r="O260" s="1">
        <f t="shared" si="74"/>
        <v>3.5514746877007024</v>
      </c>
      <c r="P260" s="1">
        <f t="shared" si="74"/>
        <v>3.5612540983011955</v>
      </c>
      <c r="Q260" s="1">
        <f t="shared" si="74"/>
        <v>3.1200993669446309</v>
      </c>
      <c r="R260" s="1">
        <f t="shared" si="74"/>
        <v>2.6829495938581389</v>
      </c>
      <c r="S260" s="1">
        <f t="shared" si="74"/>
        <v>2.2391687658120949</v>
      </c>
      <c r="T260" s="1">
        <f t="shared" si="74"/>
        <v>1.998047582585599</v>
      </c>
      <c r="U260" s="1">
        <f t="shared" si="74"/>
        <v>1.9292646648102556</v>
      </c>
      <c r="X260" s="1">
        <f t="shared" si="71"/>
        <v>0.66092451235565142</v>
      </c>
      <c r="Y260" s="1">
        <f t="shared" si="75"/>
        <v>0.69172920866559007</v>
      </c>
      <c r="Z260" s="1">
        <f t="shared" si="75"/>
        <v>0.69465791580037983</v>
      </c>
      <c r="AA260" s="1">
        <f t="shared" si="75"/>
        <v>0.79386449209329668</v>
      </c>
      <c r="AB260" s="1">
        <f t="shared" si="75"/>
        <v>0.71531468114038987</v>
      </c>
      <c r="AC260" s="1">
        <f t="shared" si="75"/>
        <v>0.71345191457523538</v>
      </c>
      <c r="AD260" s="1">
        <f t="shared" si="75"/>
        <v>0.62820255098851008</v>
      </c>
      <c r="AE260" s="1">
        <f t="shared" si="75"/>
        <v>0.62823375388514779</v>
      </c>
      <c r="AF260" s="1">
        <f t="shared" si="75"/>
        <v>0.62870680922996169</v>
      </c>
      <c r="AG260" s="1">
        <f t="shared" si="75"/>
        <v>0.61078772561196049</v>
      </c>
      <c r="AH260" s="1">
        <f t="shared" si="75"/>
        <v>0.534604957120702</v>
      </c>
    </row>
    <row r="261" spans="1:34" x14ac:dyDescent="0.2">
      <c r="A261">
        <v>6165000</v>
      </c>
      <c r="B261">
        <v>605000</v>
      </c>
      <c r="C261">
        <v>581.08615743621999</v>
      </c>
      <c r="E261">
        <f t="shared" si="58"/>
        <v>73.441018974412373</v>
      </c>
      <c r="F261">
        <f t="shared" si="59"/>
        <v>0</v>
      </c>
      <c r="G261">
        <f t="shared" si="60"/>
        <v>1.8540549951884052E-4</v>
      </c>
      <c r="H261">
        <f t="shared" si="61"/>
        <v>0.47494422623942145</v>
      </c>
      <c r="K261" s="1">
        <f t="shared" si="70"/>
        <v>3.4044991738674799</v>
      </c>
      <c r="L261" s="1">
        <f t="shared" si="74"/>
        <v>3.4785823099595747</v>
      </c>
      <c r="M261" s="1">
        <f t="shared" si="74"/>
        <v>3.4694630043248478</v>
      </c>
      <c r="N261" s="1">
        <f t="shared" si="74"/>
        <v>3.8347811749377927</v>
      </c>
      <c r="O261" s="1">
        <f t="shared" si="74"/>
        <v>3.5873328371157589</v>
      </c>
      <c r="P261" s="1">
        <f t="shared" si="74"/>
        <v>3.5881787009272048</v>
      </c>
      <c r="Q261" s="1">
        <f t="shared" si="74"/>
        <v>3.1478007997262094</v>
      </c>
      <c r="R261" s="1">
        <f t="shared" si="74"/>
        <v>2.7189978187367916</v>
      </c>
      <c r="S261" s="1">
        <f t="shared" si="74"/>
        <v>2.2848199336776793</v>
      </c>
      <c r="T261" s="1">
        <f t="shared" si="74"/>
        <v>2.071193579467983</v>
      </c>
      <c r="U261" s="1">
        <f t="shared" si="74"/>
        <v>2.0316574906347658</v>
      </c>
      <c r="X261" s="1">
        <f t="shared" si="71"/>
        <v>0.65680179258569982</v>
      </c>
      <c r="Y261" s="1">
        <f t="shared" si="75"/>
        <v>0.68758276133455443</v>
      </c>
      <c r="Z261" s="1">
        <f t="shared" si="75"/>
        <v>0.69048257053754469</v>
      </c>
      <c r="AA261" s="1">
        <f t="shared" si="75"/>
        <v>0.78918821048488108</v>
      </c>
      <c r="AB261" s="1">
        <f t="shared" si="75"/>
        <v>0.71080429635421194</v>
      </c>
      <c r="AC261" s="1">
        <f t="shared" si="75"/>
        <v>0.70873824316079326</v>
      </c>
      <c r="AD261" s="1">
        <f t="shared" si="75"/>
        <v>0.62363841631807049</v>
      </c>
      <c r="AE261" s="1">
        <f t="shared" si="75"/>
        <v>0.62378294460241934</v>
      </c>
      <c r="AF261" s="1">
        <f t="shared" si="75"/>
        <v>0.6244593983592851</v>
      </c>
      <c r="AG261" s="1">
        <f t="shared" si="75"/>
        <v>0.60646930717223912</v>
      </c>
      <c r="AH261" s="1">
        <f t="shared" si="75"/>
        <v>0.53030193188968189</v>
      </c>
    </row>
    <row r="262" spans="1:34" x14ac:dyDescent="0.2">
      <c r="A262">
        <v>6165000</v>
      </c>
      <c r="B262">
        <v>635000</v>
      </c>
      <c r="C262">
        <v>583.86360298693603</v>
      </c>
      <c r="E262">
        <f t="shared" si="58"/>
        <v>90.827877152336882</v>
      </c>
      <c r="F262">
        <f t="shared" si="59"/>
        <v>0</v>
      </c>
      <c r="G262">
        <f t="shared" si="60"/>
        <v>1.2121648106774064E-4</v>
      </c>
      <c r="H262">
        <f t="shared" si="61"/>
        <v>0.31199852846634213</v>
      </c>
      <c r="K262" s="1">
        <f t="shared" si="70"/>
        <v>3.4247495293777499</v>
      </c>
      <c r="L262" s="1">
        <f t="shared" si="74"/>
        <v>3.4969995514063728</v>
      </c>
      <c r="M262" s="1">
        <f t="shared" si="74"/>
        <v>3.4847111803982789</v>
      </c>
      <c r="N262" s="1">
        <f t="shared" si="74"/>
        <v>3.851098667548249</v>
      </c>
      <c r="O262" s="1">
        <f t="shared" si="74"/>
        <v>3.5993841733603151</v>
      </c>
      <c r="P262" s="1">
        <f t="shared" si="74"/>
        <v>3.5972276185314378</v>
      </c>
      <c r="Q262" s="1">
        <f t="shared" si="74"/>
        <v>3.1571107972122094</v>
      </c>
      <c r="R262" s="1">
        <f t="shared" si="74"/>
        <v>2.731113036229015</v>
      </c>
      <c r="S262" s="1">
        <f t="shared" si="74"/>
        <v>2.3001625428998347</v>
      </c>
      <c r="T262" s="1">
        <f t="shared" si="74"/>
        <v>2.0957767500373707</v>
      </c>
      <c r="U262" s="1">
        <f t="shared" si="74"/>
        <v>2.0660700410081372</v>
      </c>
      <c r="X262" s="1">
        <f t="shared" si="71"/>
        <v>0.65547341633405309</v>
      </c>
      <c r="Y262" s="1">
        <f t="shared" si="75"/>
        <v>0.68624702128077941</v>
      </c>
      <c r="Z262" s="1">
        <f t="shared" si="75"/>
        <v>0.68913726482168336</v>
      </c>
      <c r="AA262" s="1">
        <f t="shared" si="75"/>
        <v>0.78768172414896587</v>
      </c>
      <c r="AB262" s="1">
        <f t="shared" si="75"/>
        <v>0.7093500642329833</v>
      </c>
      <c r="AC262" s="1">
        <f t="shared" si="75"/>
        <v>0.70721755704387212</v>
      </c>
      <c r="AD262" s="1">
        <f t="shared" si="75"/>
        <v>0.6221646483032387</v>
      </c>
      <c r="AE262" s="1">
        <f t="shared" si="75"/>
        <v>0.62234554466132486</v>
      </c>
      <c r="AF262" s="1">
        <f t="shared" si="75"/>
        <v>0.62308824252624007</v>
      </c>
      <c r="AG262" s="1">
        <f t="shared" si="75"/>
        <v>0.60507442039729309</v>
      </c>
      <c r="AH262" s="1">
        <f t="shared" si="75"/>
        <v>0.52891034549060556</v>
      </c>
    </row>
    <row r="263" spans="1:34" x14ac:dyDescent="0.2">
      <c r="A263">
        <v>6165000</v>
      </c>
      <c r="B263">
        <v>645000</v>
      </c>
      <c r="C263">
        <v>609.86522090852895</v>
      </c>
      <c r="E263">
        <f t="shared" si="58"/>
        <v>97.98848538476345</v>
      </c>
      <c r="F263">
        <f t="shared" si="59"/>
        <v>0</v>
      </c>
      <c r="G263">
        <f t="shared" si="60"/>
        <v>1.0414775443254437E-4</v>
      </c>
      <c r="H263">
        <f t="shared" si="61"/>
        <v>0.28000336348058158</v>
      </c>
      <c r="K263" s="1">
        <f t="shared" si="70"/>
        <v>3.6143273256440844</v>
      </c>
      <c r="L263" s="1">
        <f t="shared" si="74"/>
        <v>3.6694162798444552</v>
      </c>
      <c r="M263" s="1">
        <f t="shared" si="74"/>
        <v>3.627460062787824</v>
      </c>
      <c r="N263" s="1">
        <f t="shared" si="74"/>
        <v>4.0038581728376075</v>
      </c>
      <c r="O263" s="1">
        <f t="shared" si="74"/>
        <v>3.7122051935221068</v>
      </c>
      <c r="P263" s="1">
        <f t="shared" si="74"/>
        <v>3.6819408897199875</v>
      </c>
      <c r="Q263" s="1">
        <f t="shared" si="74"/>
        <v>3.244268220485389</v>
      </c>
      <c r="R263" s="1">
        <f t="shared" si="74"/>
        <v>2.8445320936030036</v>
      </c>
      <c r="S263" s="1">
        <f t="shared" si="74"/>
        <v>2.4437954802987139</v>
      </c>
      <c r="T263" s="1">
        <f t="shared" si="74"/>
        <v>2.3259170702613892</v>
      </c>
      <c r="U263" s="1">
        <f t="shared" si="74"/>
        <v>2.3882300870566739</v>
      </c>
      <c r="X263" s="1">
        <f t="shared" si="71"/>
        <v>0.64447036491348519</v>
      </c>
      <c r="Y263" s="1">
        <f t="shared" si="75"/>
        <v>0.67518881569595046</v>
      </c>
      <c r="Z263" s="1">
        <f t="shared" si="75"/>
        <v>0.67799328692323879</v>
      </c>
      <c r="AA263" s="1">
        <f t="shared" si="75"/>
        <v>0.77520754771549005</v>
      </c>
      <c r="AB263" s="1">
        <f t="shared" si="75"/>
        <v>0.69728029581825557</v>
      </c>
      <c r="AC263" s="1">
        <f t="shared" si="75"/>
        <v>0.69457454864271473</v>
      </c>
      <c r="AD263" s="1">
        <f t="shared" si="75"/>
        <v>0.60988144015485268</v>
      </c>
      <c r="AE263" s="1">
        <f t="shared" si="75"/>
        <v>0.61035843310658844</v>
      </c>
      <c r="AF263" s="1">
        <f t="shared" si="75"/>
        <v>0.61166609540632111</v>
      </c>
      <c r="AG263" s="1">
        <f t="shared" si="75"/>
        <v>0.59343541917579934</v>
      </c>
      <c r="AH263" s="1">
        <f t="shared" si="75"/>
        <v>0.51726104075935975</v>
      </c>
    </row>
    <row r="264" spans="1:34" x14ac:dyDescent="0.2">
      <c r="A264">
        <v>6165000</v>
      </c>
      <c r="B264">
        <v>655000</v>
      </c>
      <c r="C264">
        <v>654.77710640946304</v>
      </c>
      <c r="E264">
        <f t="shared" ref="E264:E327" si="76">(SQRT(($A264-E$1)^2+($B264-E$2)^2)/1000)</f>
        <v>105.61147318355141</v>
      </c>
      <c r="F264">
        <f t="shared" si="59"/>
        <v>0</v>
      </c>
      <c r="G264">
        <f t="shared" si="60"/>
        <v>8.9655677896214973E-5</v>
      </c>
      <c r="H264">
        <f t="shared" si="61"/>
        <v>0.25879194553007318</v>
      </c>
      <c r="K264" s="1">
        <f t="shared" si="70"/>
        <v>3.941779882831395</v>
      </c>
      <c r="L264" s="1">
        <f t="shared" ref="L264:U273" si="77">L$2+L$3*$C264</f>
        <v>3.967226992601149</v>
      </c>
      <c r="M264" s="1">
        <f t="shared" si="77"/>
        <v>3.8740263141879523</v>
      </c>
      <c r="N264" s="1">
        <f t="shared" si="77"/>
        <v>4.2677155001555951</v>
      </c>
      <c r="O264" s="1">
        <f t="shared" si="77"/>
        <v>3.9070778647106605</v>
      </c>
      <c r="P264" s="1">
        <f t="shared" si="77"/>
        <v>3.8282638126820308</v>
      </c>
      <c r="Q264" s="1">
        <f t="shared" si="77"/>
        <v>3.39481286068452</v>
      </c>
      <c r="R264" s="1">
        <f t="shared" si="77"/>
        <v>3.0404377381580781</v>
      </c>
      <c r="S264" s="1">
        <f t="shared" si="77"/>
        <v>2.6918887358058741</v>
      </c>
      <c r="T264" s="1">
        <f t="shared" si="77"/>
        <v>2.7234321688301568</v>
      </c>
      <c r="U264" s="1">
        <f t="shared" si="77"/>
        <v>2.9446883484132469</v>
      </c>
      <c r="X264" s="1">
        <f t="shared" si="71"/>
        <v>0.63183564193384789</v>
      </c>
      <c r="Y264" s="1">
        <f t="shared" ref="Y264:AH273" si="78">SQRT(Y$2+2*Y$3*$C264+Y$4*$C264^2+Y$5)</f>
        <v>0.66250856333299457</v>
      </c>
      <c r="Z264" s="1">
        <f t="shared" si="78"/>
        <v>0.66518277437489515</v>
      </c>
      <c r="AA264" s="1">
        <f t="shared" si="78"/>
        <v>0.76088629053548762</v>
      </c>
      <c r="AB264" s="1">
        <f t="shared" si="78"/>
        <v>0.68330359984264033</v>
      </c>
      <c r="AC264" s="1">
        <f t="shared" si="78"/>
        <v>0.67984197161843318</v>
      </c>
      <c r="AD264" s="1">
        <f t="shared" si="78"/>
        <v>0.59545054327586355</v>
      </c>
      <c r="AE264" s="1">
        <f t="shared" si="78"/>
        <v>0.59623180278785204</v>
      </c>
      <c r="AF264" s="1">
        <f t="shared" si="78"/>
        <v>0.59825219415897846</v>
      </c>
      <c r="AG264" s="1">
        <f t="shared" si="78"/>
        <v>0.57968647731322998</v>
      </c>
      <c r="AH264" s="1">
        <f t="shared" si="78"/>
        <v>0.50335733407703021</v>
      </c>
    </row>
    <row r="265" spans="1:34" x14ac:dyDescent="0.2">
      <c r="A265">
        <v>6165000</v>
      </c>
      <c r="B265">
        <v>665000</v>
      </c>
      <c r="C265">
        <v>659.24102053516401</v>
      </c>
      <c r="E265">
        <f t="shared" si="76"/>
        <v>113.60379953152976</v>
      </c>
      <c r="F265">
        <f t="shared" ref="F265:F307" si="79">IF(E265=0,1,0)</f>
        <v>0</v>
      </c>
      <c r="G265">
        <f t="shared" ref="G265:G328" si="80">IF($F$618=0,1/E265^2,F265)</f>
        <v>7.7484402136475926E-5</v>
      </c>
      <c r="H265">
        <f t="shared" ref="H265:H328" si="81">G265/$G$618*C265</f>
        <v>0.22518423362921419</v>
      </c>
      <c r="K265" s="1">
        <f t="shared" si="70"/>
        <v>3.97432628072188</v>
      </c>
      <c r="L265" s="1">
        <f t="shared" si="77"/>
        <v>3.9968272071686721</v>
      </c>
      <c r="M265" s="1">
        <f t="shared" si="77"/>
        <v>3.8985332027380504</v>
      </c>
      <c r="N265" s="1">
        <f t="shared" si="77"/>
        <v>4.2939409956440882</v>
      </c>
      <c r="O265" s="1">
        <f t="shared" si="77"/>
        <v>3.9264467881020764</v>
      </c>
      <c r="P265" s="1">
        <f t="shared" si="77"/>
        <v>3.8428072449035646</v>
      </c>
      <c r="Q265" s="1">
        <f t="shared" si="77"/>
        <v>3.4097759008338695</v>
      </c>
      <c r="R265" s="1">
        <f t="shared" si="77"/>
        <v>3.0599093315743855</v>
      </c>
      <c r="S265" s="1">
        <f t="shared" si="77"/>
        <v>2.716547397436246</v>
      </c>
      <c r="T265" s="1">
        <f t="shared" si="77"/>
        <v>2.7629422727567361</v>
      </c>
      <c r="U265" s="1">
        <f t="shared" si="77"/>
        <v>2.9999962444306822</v>
      </c>
      <c r="X265" s="1">
        <f t="shared" si="71"/>
        <v>0.63103666838583583</v>
      </c>
      <c r="Y265" s="1">
        <f t="shared" si="78"/>
        <v>0.66170794581676851</v>
      </c>
      <c r="Z265" s="1">
        <f t="shared" si="78"/>
        <v>0.66437057888365547</v>
      </c>
      <c r="AA265" s="1">
        <f t="shared" si="78"/>
        <v>0.75997989962073442</v>
      </c>
      <c r="AB265" s="1">
        <f t="shared" si="78"/>
        <v>0.68240750041149911</v>
      </c>
      <c r="AC265" s="1">
        <f t="shared" si="78"/>
        <v>0.67888861044125726</v>
      </c>
      <c r="AD265" s="1">
        <f t="shared" si="78"/>
        <v>0.59450631159081402</v>
      </c>
      <c r="AE265" s="1">
        <f t="shared" si="78"/>
        <v>0.5953023921648547</v>
      </c>
      <c r="AF265" s="1">
        <f t="shared" si="78"/>
        <v>0.59737364898081446</v>
      </c>
      <c r="AG265" s="1">
        <f t="shared" si="78"/>
        <v>0.57877848291805045</v>
      </c>
      <c r="AH265" s="1">
        <f t="shared" si="78"/>
        <v>0.50242705664768095</v>
      </c>
    </row>
    <row r="266" spans="1:34" x14ac:dyDescent="0.2">
      <c r="A266">
        <v>6165000</v>
      </c>
      <c r="B266">
        <v>675000</v>
      </c>
      <c r="C266">
        <v>660.53200995644204</v>
      </c>
      <c r="E266">
        <f t="shared" si="76"/>
        <v>121.89283517910312</v>
      </c>
      <c r="F266">
        <f t="shared" si="79"/>
        <v>0</v>
      </c>
      <c r="G266">
        <f t="shared" si="80"/>
        <v>6.7304428770302512E-5</v>
      </c>
      <c r="H266">
        <f t="shared" si="81"/>
        <v>0.19598235945770234</v>
      </c>
      <c r="K266" s="1">
        <f t="shared" si="70"/>
        <v>3.9837388845924186</v>
      </c>
      <c r="L266" s="1">
        <f t="shared" si="77"/>
        <v>4.0053877580211665</v>
      </c>
      <c r="M266" s="1">
        <f t="shared" si="77"/>
        <v>3.9056207346608671</v>
      </c>
      <c r="N266" s="1">
        <f t="shared" si="77"/>
        <v>4.301525558494097</v>
      </c>
      <c r="O266" s="1">
        <f t="shared" si="77"/>
        <v>3.9320483912010022</v>
      </c>
      <c r="P266" s="1">
        <f t="shared" si="77"/>
        <v>3.8470132884380881</v>
      </c>
      <c r="Q266" s="1">
        <f t="shared" si="77"/>
        <v>3.4141032973739938</v>
      </c>
      <c r="R266" s="1">
        <f t="shared" si="77"/>
        <v>3.0655406274300003</v>
      </c>
      <c r="S266" s="1">
        <f t="shared" si="77"/>
        <v>2.723678822999386</v>
      </c>
      <c r="T266" s="1">
        <f t="shared" si="77"/>
        <v>2.7743688201244678</v>
      </c>
      <c r="U266" s="1">
        <f t="shared" si="77"/>
        <v>3.0159916033603169</v>
      </c>
      <c r="X266" s="1">
        <f t="shared" si="71"/>
        <v>0.630821276563449</v>
      </c>
      <c r="Y266" s="1">
        <f t="shared" si="78"/>
        <v>0.66149216525943588</v>
      </c>
      <c r="Z266" s="1">
        <f t="shared" si="78"/>
        <v>0.66415149901263493</v>
      </c>
      <c r="AA266" s="1">
        <f t="shared" si="78"/>
        <v>0.75973548988349648</v>
      </c>
      <c r="AB266" s="1">
        <f t="shared" si="78"/>
        <v>0.68216527212535283</v>
      </c>
      <c r="AC266" s="1">
        <f t="shared" si="78"/>
        <v>0.67863045559358759</v>
      </c>
      <c r="AD266" s="1">
        <f t="shared" si="78"/>
        <v>0.59425012066506355</v>
      </c>
      <c r="AE266" s="1">
        <f t="shared" si="78"/>
        <v>0.59504994916948006</v>
      </c>
      <c r="AF266" s="1">
        <f t="shared" si="78"/>
        <v>0.597135210079344</v>
      </c>
      <c r="AG266" s="1">
        <f t="shared" si="78"/>
        <v>0.57853167926426574</v>
      </c>
      <c r="AH266" s="1">
        <f t="shared" si="78"/>
        <v>0.50217362799920473</v>
      </c>
    </row>
    <row r="267" spans="1:34" x14ac:dyDescent="0.2">
      <c r="A267">
        <v>6165000</v>
      </c>
      <c r="B267">
        <v>685000</v>
      </c>
      <c r="C267">
        <v>646.15838830118696</v>
      </c>
      <c r="E267">
        <f t="shared" si="76"/>
        <v>130.42201987394614</v>
      </c>
      <c r="F267">
        <f t="shared" si="79"/>
        <v>0</v>
      </c>
      <c r="G267">
        <f t="shared" si="80"/>
        <v>5.8789281999107953E-5</v>
      </c>
      <c r="H267">
        <f t="shared" si="81"/>
        <v>0.16746213093736725</v>
      </c>
      <c r="K267" s="1">
        <f t="shared" si="70"/>
        <v>3.8789408091039537</v>
      </c>
      <c r="L267" s="1">
        <f t="shared" si="77"/>
        <v>3.9100762728251706</v>
      </c>
      <c r="M267" s="1">
        <f t="shared" si="77"/>
        <v>3.8267095517735168</v>
      </c>
      <c r="N267" s="1">
        <f t="shared" si="77"/>
        <v>4.217080531269473</v>
      </c>
      <c r="O267" s="1">
        <f t="shared" si="77"/>
        <v>3.8696812468388506</v>
      </c>
      <c r="P267" s="1">
        <f t="shared" si="77"/>
        <v>3.8001840290852673</v>
      </c>
      <c r="Q267" s="1">
        <f t="shared" si="77"/>
        <v>3.3659229175855785</v>
      </c>
      <c r="R267" s="1">
        <f t="shared" si="77"/>
        <v>3.0028428897697776</v>
      </c>
      <c r="S267" s="1">
        <f t="shared" si="77"/>
        <v>2.6442789369757569</v>
      </c>
      <c r="T267" s="1">
        <f t="shared" si="77"/>
        <v>2.6471478948538056</v>
      </c>
      <c r="U267" s="1">
        <f t="shared" si="77"/>
        <v>2.8379024310517069</v>
      </c>
      <c r="X267" s="1">
        <f t="shared" si="71"/>
        <v>0.63361516330140333</v>
      </c>
      <c r="Y267" s="1">
        <f t="shared" si="78"/>
        <v>0.66429261386121308</v>
      </c>
      <c r="Z267" s="1">
        <f t="shared" si="78"/>
        <v>0.66698991171016697</v>
      </c>
      <c r="AA267" s="1">
        <f t="shared" si="78"/>
        <v>0.76290422157058568</v>
      </c>
      <c r="AB267" s="1">
        <f t="shared" si="78"/>
        <v>0.6852895431014191</v>
      </c>
      <c r="AC267" s="1">
        <f t="shared" si="78"/>
        <v>0.68194797138552121</v>
      </c>
      <c r="AD267" s="1">
        <f t="shared" si="78"/>
        <v>0.59752854419625478</v>
      </c>
      <c r="AE267" s="1">
        <f t="shared" si="78"/>
        <v>0.59827308290009518</v>
      </c>
      <c r="AF267" s="1">
        <f t="shared" si="78"/>
        <v>0.60018466996052366</v>
      </c>
      <c r="AG267" s="1">
        <f t="shared" si="78"/>
        <v>0.5816780329322746</v>
      </c>
      <c r="AH267" s="1">
        <f t="shared" si="78"/>
        <v>0.50538896621835017</v>
      </c>
    </row>
    <row r="268" spans="1:34" x14ac:dyDescent="0.2">
      <c r="A268">
        <v>6165000</v>
      </c>
      <c r="B268">
        <v>695000</v>
      </c>
      <c r="C268">
        <v>664.71863410081198</v>
      </c>
      <c r="E268">
        <f t="shared" si="76"/>
        <v>139.14720000057494</v>
      </c>
      <c r="F268">
        <f t="shared" si="79"/>
        <v>0</v>
      </c>
      <c r="G268">
        <f t="shared" si="80"/>
        <v>5.1647708401910593E-5</v>
      </c>
      <c r="H268">
        <f t="shared" si="81"/>
        <v>0.15134510562023187</v>
      </c>
      <c r="K268" s="1">
        <f t="shared" si="70"/>
        <v>4.0142635612290194</v>
      </c>
      <c r="L268" s="1">
        <f t="shared" si="77"/>
        <v>4.0331492627224836</v>
      </c>
      <c r="M268" s="1">
        <f t="shared" si="77"/>
        <v>3.9286053012134579</v>
      </c>
      <c r="N268" s="1">
        <f t="shared" si="77"/>
        <v>4.3261219753422706</v>
      </c>
      <c r="O268" s="1">
        <f t="shared" si="77"/>
        <v>3.9502141533634232</v>
      </c>
      <c r="P268" s="1">
        <f t="shared" si="77"/>
        <v>3.8606533099004459</v>
      </c>
      <c r="Q268" s="1">
        <f t="shared" si="77"/>
        <v>3.428136861505922</v>
      </c>
      <c r="R268" s="1">
        <f t="shared" si="77"/>
        <v>3.0838026819477422</v>
      </c>
      <c r="S268" s="1">
        <f t="shared" si="77"/>
        <v>2.7468057347728854</v>
      </c>
      <c r="T268" s="1">
        <f t="shared" si="77"/>
        <v>2.8114246304262869</v>
      </c>
      <c r="U268" s="1">
        <f t="shared" si="77"/>
        <v>3.0678638765090609</v>
      </c>
      <c r="X268" s="1">
        <f t="shared" si="71"/>
        <v>0.63017128434062275</v>
      </c>
      <c r="Y268" s="1">
        <f t="shared" si="78"/>
        <v>0.66084117500702733</v>
      </c>
      <c r="Z268" s="1">
        <f t="shared" si="78"/>
        <v>0.66348996255134152</v>
      </c>
      <c r="AA268" s="1">
        <f t="shared" si="78"/>
        <v>0.75899772305367985</v>
      </c>
      <c r="AB268" s="1">
        <f t="shared" si="78"/>
        <v>0.6814321333965484</v>
      </c>
      <c r="AC268" s="1">
        <f t="shared" si="78"/>
        <v>0.67784764021019939</v>
      </c>
      <c r="AD268" s="1">
        <f t="shared" si="78"/>
        <v>0.59347160071322491</v>
      </c>
      <c r="AE268" s="1">
        <f t="shared" si="78"/>
        <v>0.59428191347950232</v>
      </c>
      <c r="AF268" s="1">
        <f t="shared" si="78"/>
        <v>0.59641039192305567</v>
      </c>
      <c r="AG268" s="1">
        <f t="shared" si="78"/>
        <v>0.57778021587934625</v>
      </c>
      <c r="AH268" s="1">
        <f t="shared" si="78"/>
        <v>0.50140014978402292</v>
      </c>
    </row>
    <row r="269" spans="1:34" x14ac:dyDescent="0.2">
      <c r="A269">
        <v>6165000</v>
      </c>
      <c r="B269">
        <v>705000</v>
      </c>
      <c r="C269">
        <v>624.16611076540596</v>
      </c>
      <c r="E269">
        <f t="shared" si="76"/>
        <v>148.03372341463279</v>
      </c>
      <c r="F269">
        <f t="shared" si="79"/>
        <v>0</v>
      </c>
      <c r="G269">
        <f t="shared" si="80"/>
        <v>4.5632963563509465E-5</v>
      </c>
      <c r="H269">
        <f t="shared" si="81"/>
        <v>0.12556203034363003</v>
      </c>
      <c r="K269" s="1">
        <f t="shared" si="70"/>
        <v>3.7185951135905748</v>
      </c>
      <c r="L269" s="1">
        <f t="shared" si="77"/>
        <v>3.7642454804854069</v>
      </c>
      <c r="M269" s="1">
        <f t="shared" si="77"/>
        <v>3.705971948102079</v>
      </c>
      <c r="N269" s="1">
        <f t="shared" si="77"/>
        <v>4.0878759007467602</v>
      </c>
      <c r="O269" s="1">
        <f t="shared" si="77"/>
        <v>3.7742567546110966</v>
      </c>
      <c r="P269" s="1">
        <f t="shared" si="77"/>
        <v>3.7285331888736923</v>
      </c>
      <c r="Q269" s="1">
        <f t="shared" si="77"/>
        <v>3.2922048032856406</v>
      </c>
      <c r="R269" s="1">
        <f t="shared" si="77"/>
        <v>2.9069125751587008</v>
      </c>
      <c r="S269" s="1">
        <f t="shared" si="77"/>
        <v>2.5227935958681025</v>
      </c>
      <c r="T269" s="1">
        <f t="shared" si="77"/>
        <v>2.4524942463846076</v>
      </c>
      <c r="U269" s="1">
        <f t="shared" si="77"/>
        <v>2.5654181123833792</v>
      </c>
      <c r="X269" s="1">
        <f t="shared" si="71"/>
        <v>0.63955291273681836</v>
      </c>
      <c r="Y269" s="1">
        <f t="shared" si="78"/>
        <v>0.67025066745255701</v>
      </c>
      <c r="Z269" s="1">
        <f t="shared" si="78"/>
        <v>0.67301106356916107</v>
      </c>
      <c r="AA269" s="1">
        <f t="shared" si="78"/>
        <v>0.76963434046956658</v>
      </c>
      <c r="AB269" s="1">
        <f t="shared" si="78"/>
        <v>0.69186489832007092</v>
      </c>
      <c r="AC269" s="1">
        <f t="shared" si="78"/>
        <v>0.68888439271151358</v>
      </c>
      <c r="AD269" s="1">
        <f t="shared" si="78"/>
        <v>0.60432991580531292</v>
      </c>
      <c r="AE269" s="1">
        <f t="shared" si="78"/>
        <v>0.60493353661618054</v>
      </c>
      <c r="AF269" s="1">
        <f t="shared" si="78"/>
        <v>0.60650631786908038</v>
      </c>
      <c r="AG269" s="1">
        <f t="shared" si="78"/>
        <v>0.58816228694816919</v>
      </c>
      <c r="AH269" s="1">
        <f t="shared" si="78"/>
        <v>0.51195461160019451</v>
      </c>
    </row>
    <row r="270" spans="1:34" x14ac:dyDescent="0.2">
      <c r="A270">
        <v>6165000</v>
      </c>
      <c r="B270">
        <v>715000</v>
      </c>
      <c r="C270">
        <v>620.62498133167696</v>
      </c>
      <c r="E270">
        <f t="shared" si="76"/>
        <v>157.05420487207593</v>
      </c>
      <c r="F270">
        <f t="shared" si="79"/>
        <v>0</v>
      </c>
      <c r="G270">
        <f t="shared" si="80"/>
        <v>4.0541598016626023E-5</v>
      </c>
      <c r="H270">
        <f t="shared" si="81"/>
        <v>0.11091992990017108</v>
      </c>
      <c r="K270" s="1">
        <f t="shared" si="70"/>
        <v>3.6927767388892567</v>
      </c>
      <c r="L270" s="1">
        <f t="shared" si="77"/>
        <v>3.7407642512103498</v>
      </c>
      <c r="M270" s="1">
        <f t="shared" si="77"/>
        <v>3.6865311475109066</v>
      </c>
      <c r="N270" s="1">
        <f t="shared" si="77"/>
        <v>4.0670717653236022</v>
      </c>
      <c r="O270" s="1">
        <f t="shared" si="77"/>
        <v>3.7588917939981465</v>
      </c>
      <c r="P270" s="1">
        <f t="shared" si="77"/>
        <v>3.7169961891786034</v>
      </c>
      <c r="Q270" s="1">
        <f t="shared" si="77"/>
        <v>3.2803349374237811</v>
      </c>
      <c r="R270" s="1">
        <f t="shared" si="77"/>
        <v>2.8914661685687753</v>
      </c>
      <c r="S270" s="1">
        <f t="shared" si="77"/>
        <v>2.5032323968761836</v>
      </c>
      <c r="T270" s="1">
        <f t="shared" si="77"/>
        <v>2.4211517097666722</v>
      </c>
      <c r="U270" s="1">
        <f t="shared" si="77"/>
        <v>2.5215435186994775</v>
      </c>
      <c r="X270" s="1">
        <f t="shared" si="71"/>
        <v>0.64069396768124531</v>
      </c>
      <c r="Y270" s="1">
        <f t="shared" si="78"/>
        <v>0.67139626322672885</v>
      </c>
      <c r="Z270" s="1">
        <f t="shared" si="78"/>
        <v>0.67416735725538735</v>
      </c>
      <c r="AA270" s="1">
        <f t="shared" si="78"/>
        <v>0.7709275210915213</v>
      </c>
      <c r="AB270" s="1">
        <f t="shared" si="78"/>
        <v>0.69312323180944024</v>
      </c>
      <c r="AC270" s="1">
        <f t="shared" si="78"/>
        <v>0.69020792586831703</v>
      </c>
      <c r="AD270" s="1">
        <f t="shared" si="78"/>
        <v>0.60562292813722962</v>
      </c>
      <c r="AE270" s="1">
        <f t="shared" si="78"/>
        <v>0.60619769720057148</v>
      </c>
      <c r="AF270" s="1">
        <f t="shared" si="78"/>
        <v>0.607708013873971</v>
      </c>
      <c r="AG270" s="1">
        <f t="shared" si="78"/>
        <v>0.58939155893993567</v>
      </c>
      <c r="AH270" s="1">
        <f t="shared" si="78"/>
        <v>0.51319372389512341</v>
      </c>
    </row>
    <row r="271" spans="1:34" x14ac:dyDescent="0.2">
      <c r="A271">
        <v>6165000</v>
      </c>
      <c r="B271">
        <v>725000</v>
      </c>
      <c r="C271">
        <v>609.41973864343902</v>
      </c>
      <c r="E271">
        <f t="shared" si="76"/>
        <v>166.18683241460499</v>
      </c>
      <c r="F271">
        <f t="shared" si="79"/>
        <v>0</v>
      </c>
      <c r="G271">
        <f t="shared" si="80"/>
        <v>3.6208187022247206E-5</v>
      </c>
      <c r="H271">
        <f t="shared" si="81"/>
        <v>9.7275342123657155E-2</v>
      </c>
      <c r="K271" s="1">
        <f t="shared" si="70"/>
        <v>3.6110793144493138</v>
      </c>
      <c r="L271" s="1">
        <f t="shared" si="77"/>
        <v>3.6664622869446442</v>
      </c>
      <c r="M271" s="1">
        <f t="shared" si="77"/>
        <v>3.6250143651524804</v>
      </c>
      <c r="N271" s="1">
        <f t="shared" si="77"/>
        <v>4.0012409645302043</v>
      </c>
      <c r="O271" s="1">
        <f t="shared" si="77"/>
        <v>3.7102722459738819</v>
      </c>
      <c r="P271" s="1">
        <f t="shared" si="77"/>
        <v>3.6804895085003242</v>
      </c>
      <c r="Q271" s="1">
        <f t="shared" si="77"/>
        <v>3.2427749639328072</v>
      </c>
      <c r="R271" s="1">
        <f t="shared" si="77"/>
        <v>2.8425888999626814</v>
      </c>
      <c r="S271" s="1">
        <f t="shared" si="77"/>
        <v>2.4413346362663573</v>
      </c>
      <c r="T271" s="1">
        <f t="shared" si="77"/>
        <v>2.3219741067330784</v>
      </c>
      <c r="U271" s="1">
        <f t="shared" si="77"/>
        <v>2.3827105617922095</v>
      </c>
      <c r="X271" s="1">
        <f t="shared" si="71"/>
        <v>0.64463667127457192</v>
      </c>
      <c r="Y271" s="1">
        <f t="shared" si="78"/>
        <v>0.67535587014105403</v>
      </c>
      <c r="Z271" s="1">
        <f t="shared" si="78"/>
        <v>0.6781617509652127</v>
      </c>
      <c r="AA271" s="1">
        <f t="shared" si="78"/>
        <v>0.77539604302921861</v>
      </c>
      <c r="AB271" s="1">
        <f t="shared" si="78"/>
        <v>0.6974631437640606</v>
      </c>
      <c r="AC271" s="1">
        <f t="shared" si="78"/>
        <v>0.69476643631671098</v>
      </c>
      <c r="AD271" s="1">
        <f t="shared" si="78"/>
        <v>0.61006834719364467</v>
      </c>
      <c r="AE271" s="1">
        <f t="shared" si="78"/>
        <v>0.61054096943095104</v>
      </c>
      <c r="AF271" s="1">
        <f t="shared" si="78"/>
        <v>0.61183983282931531</v>
      </c>
      <c r="AG271" s="1">
        <f t="shared" si="78"/>
        <v>0.59361276732921564</v>
      </c>
      <c r="AH271" s="1">
        <f t="shared" si="78"/>
        <v>0.51743913899998795</v>
      </c>
    </row>
    <row r="272" spans="1:34" x14ac:dyDescent="0.2">
      <c r="A272">
        <v>6165000</v>
      </c>
      <c r="B272">
        <v>735000</v>
      </c>
      <c r="C272">
        <v>596.21437149969199</v>
      </c>
      <c r="E272">
        <f t="shared" si="76"/>
        <v>175.41409084791334</v>
      </c>
      <c r="F272">
        <f t="shared" si="79"/>
        <v>0</v>
      </c>
      <c r="G272">
        <f t="shared" si="80"/>
        <v>3.2499078449306691E-5</v>
      </c>
      <c r="H272">
        <f t="shared" si="81"/>
        <v>8.5418699896970166E-2</v>
      </c>
      <c r="K272" s="1">
        <f t="shared" si="70"/>
        <v>3.5147989826042538</v>
      </c>
      <c r="L272" s="1">
        <f t="shared" si="77"/>
        <v>3.5788974974144576</v>
      </c>
      <c r="M272" s="1">
        <f t="shared" si="77"/>
        <v>3.5525168995333094</v>
      </c>
      <c r="N272" s="1">
        <f t="shared" si="77"/>
        <v>3.9236594325606906</v>
      </c>
      <c r="O272" s="1">
        <f t="shared" si="77"/>
        <v>3.6529741579371633</v>
      </c>
      <c r="P272" s="1">
        <f t="shared" si="77"/>
        <v>3.6374664223459967</v>
      </c>
      <c r="Q272" s="1">
        <f t="shared" si="77"/>
        <v>3.1985105732669674</v>
      </c>
      <c r="R272" s="1">
        <f t="shared" si="77"/>
        <v>2.7849870884816568</v>
      </c>
      <c r="S272" s="1">
        <f t="shared" si="77"/>
        <v>2.3683881881642987</v>
      </c>
      <c r="T272" s="1">
        <f t="shared" si="77"/>
        <v>2.2050934021437731</v>
      </c>
      <c r="U272" s="1">
        <f t="shared" si="77"/>
        <v>2.2190960628811833</v>
      </c>
      <c r="X272" s="1">
        <f t="shared" si="71"/>
        <v>0.64992084501495218</v>
      </c>
      <c r="Y272" s="1">
        <f t="shared" si="78"/>
        <v>0.6806652483971205</v>
      </c>
      <c r="Z272" s="1">
        <f t="shared" si="78"/>
        <v>0.68351387959569765</v>
      </c>
      <c r="AA272" s="1">
        <f t="shared" si="78"/>
        <v>0.78138590477319447</v>
      </c>
      <c r="AB272" s="1">
        <f t="shared" si="78"/>
        <v>0.70326537539701894</v>
      </c>
      <c r="AC272" s="1">
        <f t="shared" si="78"/>
        <v>0.70084926381037815</v>
      </c>
      <c r="AD272" s="1">
        <f t="shared" si="78"/>
        <v>0.61598496398587721</v>
      </c>
      <c r="AE272" s="1">
        <f t="shared" si="78"/>
        <v>0.61631672195219123</v>
      </c>
      <c r="AF272" s="1">
        <f t="shared" si="78"/>
        <v>0.61734053960721269</v>
      </c>
      <c r="AG272" s="1">
        <f t="shared" si="78"/>
        <v>0.59922232694701827</v>
      </c>
      <c r="AH272" s="1">
        <f t="shared" si="78"/>
        <v>0.52306222099385924</v>
      </c>
    </row>
    <row r="273" spans="1:34" x14ac:dyDescent="0.2">
      <c r="A273">
        <v>6175000</v>
      </c>
      <c r="B273">
        <v>445000</v>
      </c>
      <c r="C273">
        <v>841.10688238954901</v>
      </c>
      <c r="E273">
        <f t="shared" si="76"/>
        <v>139.08552501249008</v>
      </c>
      <c r="F273">
        <f t="shared" si="79"/>
        <v>0</v>
      </c>
      <c r="G273">
        <f t="shared" si="80"/>
        <v>5.169352306232309E-5</v>
      </c>
      <c r="H273">
        <f t="shared" si="81"/>
        <v>0.19167558116512012</v>
      </c>
      <c r="K273" s="1">
        <f t="shared" si="70"/>
        <v>5.3003102795022015</v>
      </c>
      <c r="L273" s="1">
        <f t="shared" si="77"/>
        <v>5.2027797371250992</v>
      </c>
      <c r="M273" s="1">
        <f t="shared" si="77"/>
        <v>4.8969767843186238</v>
      </c>
      <c r="N273" s="1">
        <f t="shared" si="77"/>
        <v>5.3624029340385997</v>
      </c>
      <c r="O273" s="1">
        <f t="shared" si="77"/>
        <v>4.7155627626882533</v>
      </c>
      <c r="P273" s="1">
        <f t="shared" si="77"/>
        <v>4.4353262228251511</v>
      </c>
      <c r="Q273" s="1">
        <f t="shared" si="77"/>
        <v>4.0193902697697679</v>
      </c>
      <c r="R273" s="1">
        <f t="shared" si="77"/>
        <v>3.853208220983213</v>
      </c>
      <c r="S273" s="1">
        <f t="shared" si="77"/>
        <v>3.7211744183198685</v>
      </c>
      <c r="T273" s="1">
        <f t="shared" si="77"/>
        <v>4.3726370160298975</v>
      </c>
      <c r="U273" s="1">
        <f t="shared" si="77"/>
        <v>5.2533142728065121</v>
      </c>
      <c r="X273" s="1">
        <f t="shared" si="71"/>
        <v>0.66961992407904058</v>
      </c>
      <c r="Y273" s="1">
        <f t="shared" si="78"/>
        <v>0.7006204869138325</v>
      </c>
      <c r="Z273" s="1">
        <f t="shared" si="78"/>
        <v>0.70307206101976127</v>
      </c>
      <c r="AA273" s="1">
        <f t="shared" si="78"/>
        <v>0.80351563035451534</v>
      </c>
      <c r="AB273" s="1">
        <f t="shared" si="78"/>
        <v>0.72286268063814596</v>
      </c>
      <c r="AC273" s="1">
        <f t="shared" si="78"/>
        <v>0.71998845676142476</v>
      </c>
      <c r="AD273" s="1">
        <f t="shared" si="78"/>
        <v>0.63302034464491075</v>
      </c>
      <c r="AE273" s="1">
        <f t="shared" si="78"/>
        <v>0.63203974176321609</v>
      </c>
      <c r="AF273" s="1">
        <f t="shared" si="78"/>
        <v>0.63290890574564362</v>
      </c>
      <c r="AG273" s="1">
        <f t="shared" si="78"/>
        <v>0.61390633651989424</v>
      </c>
      <c r="AH273" s="1">
        <f t="shared" si="78"/>
        <v>0.53600896823912969</v>
      </c>
    </row>
    <row r="274" spans="1:34" x14ac:dyDescent="0.2">
      <c r="A274">
        <v>6175000</v>
      </c>
      <c r="B274">
        <v>455000</v>
      </c>
      <c r="C274">
        <v>868.27675482265204</v>
      </c>
      <c r="E274">
        <f t="shared" si="76"/>
        <v>129.98778122577522</v>
      </c>
      <c r="F274">
        <f t="shared" si="79"/>
        <v>0</v>
      </c>
      <c r="G274">
        <f t="shared" si="80"/>
        <v>5.9182722346030989E-5</v>
      </c>
      <c r="H274">
        <f t="shared" si="81"/>
        <v>0.22653357736176935</v>
      </c>
      <c r="K274" s="1">
        <f t="shared" si="70"/>
        <v>5.4984058194119552</v>
      </c>
      <c r="L274" s="1">
        <f t="shared" ref="L274:U283" si="82">L$2+L$3*$C274</f>
        <v>5.3829431612290053</v>
      </c>
      <c r="M274" s="1">
        <f t="shared" si="82"/>
        <v>5.0461393839763602</v>
      </c>
      <c r="N274" s="1">
        <f t="shared" si="82"/>
        <v>5.5220259345830804</v>
      </c>
      <c r="O274" s="1">
        <f t="shared" si="82"/>
        <v>4.8334528391754876</v>
      </c>
      <c r="P274" s="1">
        <f t="shared" si="82"/>
        <v>4.5238456672122007</v>
      </c>
      <c r="Q274" s="1">
        <f t="shared" si="82"/>
        <v>4.1104636821655296</v>
      </c>
      <c r="R274" s="1">
        <f t="shared" si="82"/>
        <v>3.9717232045364086</v>
      </c>
      <c r="S274" s="1">
        <f t="shared" si="82"/>
        <v>3.8712607936403303</v>
      </c>
      <c r="T274" s="1">
        <f t="shared" si="82"/>
        <v>4.6131175569352925</v>
      </c>
      <c r="U274" s="1">
        <f t="shared" si="82"/>
        <v>5.5899489922526593</v>
      </c>
      <c r="X274" s="1">
        <f t="shared" si="71"/>
        <v>0.6864317345567299</v>
      </c>
      <c r="Y274" s="1">
        <f t="shared" ref="Y274:AH283" si="83">SQRT(Y$2+2*Y$3*$C274+Y$4*$C274^2+Y$5)</f>
        <v>0.71757423139516474</v>
      </c>
      <c r="Z274" s="1">
        <f t="shared" si="83"/>
        <v>0.72004160740217593</v>
      </c>
      <c r="AA274" s="1">
        <f t="shared" si="83"/>
        <v>0.82257360519899947</v>
      </c>
      <c r="AB274" s="1">
        <f t="shared" si="83"/>
        <v>0.74088345948628431</v>
      </c>
      <c r="AC274" s="1">
        <f t="shared" si="83"/>
        <v>0.73854834317669349</v>
      </c>
      <c r="AD274" s="1">
        <f t="shared" si="83"/>
        <v>0.65067161183459488</v>
      </c>
      <c r="AE274" s="1">
        <f t="shared" si="83"/>
        <v>0.64909869555262756</v>
      </c>
      <c r="AF274" s="1">
        <f t="shared" si="83"/>
        <v>0.64931094039545667</v>
      </c>
      <c r="AG274" s="1">
        <f t="shared" si="83"/>
        <v>0.63035266434827908</v>
      </c>
      <c r="AH274" s="1">
        <f t="shared" si="83"/>
        <v>0.55204076643533695</v>
      </c>
    </row>
    <row r="275" spans="1:34" x14ac:dyDescent="0.2">
      <c r="A275">
        <v>6175000</v>
      </c>
      <c r="B275">
        <v>465000</v>
      </c>
      <c r="C275">
        <v>915.92971997510995</v>
      </c>
      <c r="E275">
        <f t="shared" si="76"/>
        <v>121.03248848139908</v>
      </c>
      <c r="F275">
        <f t="shared" si="79"/>
        <v>0</v>
      </c>
      <c r="G275">
        <f t="shared" si="80"/>
        <v>6.8264682501642952E-5</v>
      </c>
      <c r="H275">
        <f t="shared" si="81"/>
        <v>0.27563711544455316</v>
      </c>
      <c r="K275" s="1">
        <f t="shared" si="70"/>
        <v>5.8458435883385258</v>
      </c>
      <c r="L275" s="1">
        <f t="shared" si="82"/>
        <v>5.6989299731549536</v>
      </c>
      <c r="M275" s="1">
        <f t="shared" si="82"/>
        <v>5.307754162663354</v>
      </c>
      <c r="N275" s="1">
        <f t="shared" si="82"/>
        <v>5.8019871048537706</v>
      </c>
      <c r="O275" s="1">
        <f t="shared" si="82"/>
        <v>5.0402190549720025</v>
      </c>
      <c r="P275" s="1">
        <f t="shared" si="82"/>
        <v>4.679099027678908</v>
      </c>
      <c r="Q275" s="1">
        <f t="shared" si="82"/>
        <v>4.2701964213565686</v>
      </c>
      <c r="R275" s="1">
        <f t="shared" si="82"/>
        <v>4.1795854385314302</v>
      </c>
      <c r="S275" s="1">
        <f t="shared" si="82"/>
        <v>4.1344957731425076</v>
      </c>
      <c r="T275" s="1">
        <f t="shared" si="82"/>
        <v>5.034893951499698</v>
      </c>
      <c r="U275" s="1">
        <f t="shared" si="82"/>
        <v>6.1803692304916114</v>
      </c>
      <c r="X275" s="1">
        <f t="shared" si="71"/>
        <v>0.72164997837114797</v>
      </c>
      <c r="Y275" s="1">
        <f t="shared" si="83"/>
        <v>0.75313036014921753</v>
      </c>
      <c r="Z275" s="1">
        <f t="shared" si="83"/>
        <v>0.75565406147912284</v>
      </c>
      <c r="AA275" s="1">
        <f t="shared" si="83"/>
        <v>0.86258423414555252</v>
      </c>
      <c r="AB275" s="1">
        <f t="shared" si="83"/>
        <v>0.77871688809796802</v>
      </c>
      <c r="AC275" s="1">
        <f t="shared" si="83"/>
        <v>0.77751795888317221</v>
      </c>
      <c r="AD275" s="1">
        <f t="shared" si="83"/>
        <v>0.68768125952796588</v>
      </c>
      <c r="AE275" s="1">
        <f t="shared" si="83"/>
        <v>0.68494643120517307</v>
      </c>
      <c r="AF275" s="1">
        <f t="shared" si="83"/>
        <v>0.68380814522499545</v>
      </c>
      <c r="AG275" s="1">
        <f t="shared" si="83"/>
        <v>0.66494554914955584</v>
      </c>
      <c r="AH275" s="1">
        <f t="shared" si="83"/>
        <v>0.58568161311485545</v>
      </c>
    </row>
    <row r="276" spans="1:34" x14ac:dyDescent="0.2">
      <c r="A276">
        <v>6175000</v>
      </c>
      <c r="B276">
        <v>475000</v>
      </c>
      <c r="C276">
        <v>885.29599564405703</v>
      </c>
      <c r="E276">
        <f t="shared" si="76"/>
        <v>112.25374500656982</v>
      </c>
      <c r="F276">
        <f t="shared" si="79"/>
        <v>0</v>
      </c>
      <c r="G276">
        <f t="shared" si="80"/>
        <v>7.9359390254149522E-5</v>
      </c>
      <c r="H276">
        <f t="shared" si="81"/>
        <v>0.30971789053819299</v>
      </c>
      <c r="K276" s="1">
        <f t="shared" si="70"/>
        <v>5.6224931042408191</v>
      </c>
      <c r="L276" s="1">
        <f t="shared" si="82"/>
        <v>5.4957977471157422</v>
      </c>
      <c r="M276" s="1">
        <f t="shared" si="82"/>
        <v>5.1395750160858729</v>
      </c>
      <c r="N276" s="1">
        <f t="shared" si="82"/>
        <v>5.6220139744088344</v>
      </c>
      <c r="O276" s="1">
        <f t="shared" si="82"/>
        <v>4.9072993250995633</v>
      </c>
      <c r="P276" s="1">
        <f t="shared" si="82"/>
        <v>4.5792943538083382</v>
      </c>
      <c r="Q276" s="1">
        <f t="shared" si="82"/>
        <v>4.167512177398879</v>
      </c>
      <c r="R276" s="1">
        <f t="shared" si="82"/>
        <v>4.045961132999377</v>
      </c>
      <c r="S276" s="1">
        <f t="shared" si="82"/>
        <v>3.9652750799377716</v>
      </c>
      <c r="T276" s="1">
        <f t="shared" si="82"/>
        <v>4.7637548574455479</v>
      </c>
      <c r="U276" s="1">
        <f t="shared" si="82"/>
        <v>5.8008173860298671</v>
      </c>
      <c r="X276" s="1">
        <f t="shared" si="71"/>
        <v>0.69820848329438612</v>
      </c>
      <c r="Y276" s="1">
        <f t="shared" si="83"/>
        <v>0.72945794944612175</v>
      </c>
      <c r="Z276" s="1">
        <f t="shared" si="83"/>
        <v>0.73194136182313307</v>
      </c>
      <c r="AA276" s="1">
        <f t="shared" si="83"/>
        <v>0.83594052418484699</v>
      </c>
      <c r="AB276" s="1">
        <f t="shared" si="83"/>
        <v>0.7535248289965194</v>
      </c>
      <c r="AC276" s="1">
        <f t="shared" si="83"/>
        <v>0.7515701760813206</v>
      </c>
      <c r="AD276" s="1">
        <f t="shared" si="83"/>
        <v>0.66304766838341445</v>
      </c>
      <c r="AE276" s="1">
        <f t="shared" si="83"/>
        <v>0.66107566742410007</v>
      </c>
      <c r="AF276" s="1">
        <f t="shared" si="83"/>
        <v>0.66083172774256338</v>
      </c>
      <c r="AG276" s="1">
        <f t="shared" si="83"/>
        <v>0.64190634215595654</v>
      </c>
      <c r="AH276" s="1">
        <f t="shared" si="83"/>
        <v>0.56328990673896773</v>
      </c>
    </row>
    <row r="277" spans="1:34" x14ac:dyDescent="0.2">
      <c r="A277">
        <v>6175000</v>
      </c>
      <c r="B277">
        <v>485000</v>
      </c>
      <c r="C277">
        <v>886.49152457996502</v>
      </c>
      <c r="E277">
        <f t="shared" si="76"/>
        <v>103.69639949390721</v>
      </c>
      <c r="F277">
        <f t="shared" si="79"/>
        <v>0</v>
      </c>
      <c r="G277">
        <f t="shared" si="80"/>
        <v>9.2997793727409445E-5</v>
      </c>
      <c r="H277">
        <f t="shared" si="81"/>
        <v>0.36343496221605492</v>
      </c>
      <c r="K277" s="1">
        <f t="shared" si="70"/>
        <v>5.6312097057125241</v>
      </c>
      <c r="L277" s="1">
        <f t="shared" si="82"/>
        <v>5.5037252994897479</v>
      </c>
      <c r="M277" s="1">
        <f t="shared" si="82"/>
        <v>5.1461384699440078</v>
      </c>
      <c r="N277" s="1">
        <f t="shared" si="82"/>
        <v>5.6290377069072939</v>
      </c>
      <c r="O277" s="1">
        <f t="shared" si="82"/>
        <v>4.9124867251524682</v>
      </c>
      <c r="P277" s="1">
        <f t="shared" si="82"/>
        <v>4.5831893870815259</v>
      </c>
      <c r="Q277" s="1">
        <f t="shared" si="82"/>
        <v>4.1715195903920428</v>
      </c>
      <c r="R277" s="1">
        <f t="shared" si="82"/>
        <v>4.0511760302178077</v>
      </c>
      <c r="S277" s="1">
        <f t="shared" si="82"/>
        <v>3.9718791817797272</v>
      </c>
      <c r="T277" s="1">
        <f t="shared" si="82"/>
        <v>4.7743364840572697</v>
      </c>
      <c r="U277" s="1">
        <f t="shared" si="82"/>
        <v>5.8156299895457666</v>
      </c>
      <c r="X277" s="1">
        <f t="shared" si="71"/>
        <v>0.69907025226627828</v>
      </c>
      <c r="Y277" s="1">
        <f t="shared" si="83"/>
        <v>0.73032778736368842</v>
      </c>
      <c r="Z277" s="1">
        <f t="shared" si="83"/>
        <v>0.7328124998218688</v>
      </c>
      <c r="AA277" s="1">
        <f t="shared" si="83"/>
        <v>0.83691916281008705</v>
      </c>
      <c r="AB277" s="1">
        <f t="shared" si="83"/>
        <v>0.75445031596467027</v>
      </c>
      <c r="AC277" s="1">
        <f t="shared" si="83"/>
        <v>0.75252351651283855</v>
      </c>
      <c r="AD277" s="1">
        <f t="shared" si="83"/>
        <v>0.66395339437119416</v>
      </c>
      <c r="AE277" s="1">
        <f t="shared" si="83"/>
        <v>0.66195263951008609</v>
      </c>
      <c r="AF277" s="1">
        <f t="shared" si="83"/>
        <v>0.66167548501154549</v>
      </c>
      <c r="AG277" s="1">
        <f t="shared" si="83"/>
        <v>0.64275249943721868</v>
      </c>
      <c r="AH277" s="1">
        <f t="shared" si="83"/>
        <v>0.56411325453897343</v>
      </c>
    </row>
    <row r="278" spans="1:34" x14ac:dyDescent="0.2">
      <c r="A278">
        <v>6175000</v>
      </c>
      <c r="B278">
        <v>495000</v>
      </c>
      <c r="C278">
        <v>880.65025202240201</v>
      </c>
      <c r="E278">
        <f t="shared" si="76"/>
        <v>95.420035988255634</v>
      </c>
      <c r="F278">
        <f t="shared" si="79"/>
        <v>0</v>
      </c>
      <c r="G278">
        <f t="shared" si="80"/>
        <v>1.0982996569741747E-4</v>
      </c>
      <c r="H278">
        <f t="shared" si="81"/>
        <v>0.42638683020257945</v>
      </c>
      <c r="K278" s="1">
        <f t="shared" si="70"/>
        <v>5.5886209874953323</v>
      </c>
      <c r="L278" s="1">
        <f t="shared" si="82"/>
        <v>5.464991821160547</v>
      </c>
      <c r="M278" s="1">
        <f t="shared" si="82"/>
        <v>5.114069883602987</v>
      </c>
      <c r="N278" s="1">
        <f t="shared" si="82"/>
        <v>5.5947202306316113</v>
      </c>
      <c r="O278" s="1">
        <f t="shared" si="82"/>
        <v>4.8871414435252021</v>
      </c>
      <c r="P278" s="1">
        <f t="shared" si="82"/>
        <v>4.5641585210889861</v>
      </c>
      <c r="Q278" s="1">
        <f t="shared" si="82"/>
        <v>4.1519396447790911</v>
      </c>
      <c r="R278" s="1">
        <f t="shared" si="82"/>
        <v>4.0256963993217179</v>
      </c>
      <c r="S278" s="1">
        <f t="shared" si="82"/>
        <v>3.939611992171749</v>
      </c>
      <c r="T278" s="1">
        <f t="shared" si="82"/>
        <v>4.7226353806502797</v>
      </c>
      <c r="U278" s="1">
        <f t="shared" si="82"/>
        <v>5.7432566225575608</v>
      </c>
      <c r="X278" s="1">
        <f t="shared" si="71"/>
        <v>0.69490216644541836</v>
      </c>
      <c r="Y278" s="1">
        <f t="shared" si="83"/>
        <v>0.72612097865861369</v>
      </c>
      <c r="Z278" s="1">
        <f t="shared" si="83"/>
        <v>0.72859955378627261</v>
      </c>
      <c r="AA278" s="1">
        <f t="shared" si="83"/>
        <v>0.83218645044746387</v>
      </c>
      <c r="AB278" s="1">
        <f t="shared" si="83"/>
        <v>0.74997458112272264</v>
      </c>
      <c r="AC278" s="1">
        <f t="shared" si="83"/>
        <v>0.74791305944568309</v>
      </c>
      <c r="AD278" s="1">
        <f t="shared" si="83"/>
        <v>0.65957276345567795</v>
      </c>
      <c r="AE278" s="1">
        <f t="shared" si="83"/>
        <v>0.65771163152752299</v>
      </c>
      <c r="AF278" s="1">
        <f t="shared" si="83"/>
        <v>0.65759534603424219</v>
      </c>
      <c r="AG278" s="1">
        <f t="shared" si="83"/>
        <v>0.63866072621642223</v>
      </c>
      <c r="AH278" s="1">
        <f t="shared" si="83"/>
        <v>0.56013112397880094</v>
      </c>
    </row>
    <row r="279" spans="1:34" x14ac:dyDescent="0.2">
      <c r="A279">
        <v>6175000</v>
      </c>
      <c r="B279">
        <v>505000</v>
      </c>
      <c r="C279">
        <v>887.54158991910003</v>
      </c>
      <c r="E279">
        <f t="shared" si="76"/>
        <v>87.504418562721739</v>
      </c>
      <c r="F279">
        <f t="shared" si="79"/>
        <v>0</v>
      </c>
      <c r="G279">
        <f t="shared" si="80"/>
        <v>1.3059905461945893E-4</v>
      </c>
      <c r="H279">
        <f t="shared" si="81"/>
        <v>0.51098507672998206</v>
      </c>
      <c r="K279" s="1">
        <f t="shared" si="70"/>
        <v>5.6388657321001574</v>
      </c>
      <c r="L279" s="1">
        <f t="shared" si="82"/>
        <v>5.5106882827535522</v>
      </c>
      <c r="M279" s="1">
        <f t="shared" si="82"/>
        <v>5.1519033286558598</v>
      </c>
      <c r="N279" s="1">
        <f t="shared" si="82"/>
        <v>5.6352068407747122</v>
      </c>
      <c r="O279" s="1">
        <f t="shared" si="82"/>
        <v>4.9170429586589748</v>
      </c>
      <c r="P279" s="1">
        <f t="shared" si="82"/>
        <v>4.5866104999564277</v>
      </c>
      <c r="Q279" s="1">
        <f t="shared" si="82"/>
        <v>4.1750394094088232</v>
      </c>
      <c r="R279" s="1">
        <f t="shared" si="82"/>
        <v>4.0557564152271146</v>
      </c>
      <c r="S279" s="1">
        <f t="shared" si="82"/>
        <v>3.9776797427131085</v>
      </c>
      <c r="T279" s="1">
        <f t="shared" si="82"/>
        <v>4.7836306123739538</v>
      </c>
      <c r="U279" s="1">
        <f t="shared" si="82"/>
        <v>5.8286402990976489</v>
      </c>
      <c r="X279" s="1">
        <f t="shared" si="71"/>
        <v>0.69983083047204153</v>
      </c>
      <c r="Y279" s="1">
        <f t="shared" si="83"/>
        <v>0.73109551415787433</v>
      </c>
      <c r="Z279" s="1">
        <f t="shared" si="83"/>
        <v>0.73358138709683374</v>
      </c>
      <c r="AA279" s="1">
        <f t="shared" si="83"/>
        <v>0.83778294370196127</v>
      </c>
      <c r="AB279" s="1">
        <f t="shared" si="83"/>
        <v>0.75526717642625307</v>
      </c>
      <c r="AC279" s="1">
        <f t="shared" si="83"/>
        <v>0.75336495849763085</v>
      </c>
      <c r="AD279" s="1">
        <f t="shared" si="83"/>
        <v>0.66475277033365576</v>
      </c>
      <c r="AE279" s="1">
        <f t="shared" si="83"/>
        <v>0.66272668628538933</v>
      </c>
      <c r="AF279" s="1">
        <f t="shared" si="83"/>
        <v>0.66242023723166499</v>
      </c>
      <c r="AG279" s="1">
        <f t="shared" si="83"/>
        <v>0.64349936672002672</v>
      </c>
      <c r="AH279" s="1">
        <f t="shared" si="83"/>
        <v>0.56483992926221727</v>
      </c>
    </row>
    <row r="280" spans="1:34" x14ac:dyDescent="0.2">
      <c r="A280">
        <v>6175000</v>
      </c>
      <c r="B280">
        <v>515000</v>
      </c>
      <c r="C280">
        <v>866.50391723708799</v>
      </c>
      <c r="E280">
        <f t="shared" si="76"/>
        <v>80.056625384786244</v>
      </c>
      <c r="F280">
        <f t="shared" si="79"/>
        <v>0</v>
      </c>
      <c r="G280">
        <f t="shared" si="80"/>
        <v>1.5602904171549203E-4</v>
      </c>
      <c r="H280">
        <f t="shared" si="81"/>
        <v>0.59601260143909918</v>
      </c>
      <c r="K280" s="1">
        <f t="shared" si="70"/>
        <v>5.4854800605756084</v>
      </c>
      <c r="L280" s="1">
        <f t="shared" si="82"/>
        <v>5.3711874751991298</v>
      </c>
      <c r="M280" s="1">
        <f t="shared" si="82"/>
        <v>5.0364065056316134</v>
      </c>
      <c r="N280" s="1">
        <f t="shared" si="82"/>
        <v>5.5116105137678915</v>
      </c>
      <c r="O280" s="1">
        <f t="shared" si="82"/>
        <v>4.8257604968917249</v>
      </c>
      <c r="P280" s="1">
        <f t="shared" si="82"/>
        <v>4.5180697623584329</v>
      </c>
      <c r="Q280" s="1">
        <f t="shared" si="82"/>
        <v>4.1045211305787186</v>
      </c>
      <c r="R280" s="1">
        <f t="shared" si="82"/>
        <v>3.9639900869881779</v>
      </c>
      <c r="S280" s="1">
        <f t="shared" si="82"/>
        <v>3.8614676388176741</v>
      </c>
      <c r="T280" s="1">
        <f t="shared" si="82"/>
        <v>4.5974261714654654</v>
      </c>
      <c r="U280" s="1">
        <f t="shared" si="82"/>
        <v>5.5679835345675199</v>
      </c>
      <c r="X280" s="1">
        <f t="shared" si="71"/>
        <v>0.68525883988394676</v>
      </c>
      <c r="Y280" s="1">
        <f t="shared" si="83"/>
        <v>0.71639102238396835</v>
      </c>
      <c r="Z280" s="1">
        <f t="shared" si="83"/>
        <v>0.71885699649589041</v>
      </c>
      <c r="AA280" s="1">
        <f t="shared" si="83"/>
        <v>0.82124306737008668</v>
      </c>
      <c r="AB280" s="1">
        <f t="shared" si="83"/>
        <v>0.73962514807239876</v>
      </c>
      <c r="AC280" s="1">
        <f t="shared" si="83"/>
        <v>0.73725219935803843</v>
      </c>
      <c r="AD280" s="1">
        <f t="shared" si="83"/>
        <v>0.64943931157987445</v>
      </c>
      <c r="AE280" s="1">
        <f t="shared" si="83"/>
        <v>0.64790680406138934</v>
      </c>
      <c r="AF280" s="1">
        <f t="shared" si="83"/>
        <v>0.64816469560754564</v>
      </c>
      <c r="AG280" s="1">
        <f t="shared" si="83"/>
        <v>0.62920316988839853</v>
      </c>
      <c r="AH280" s="1">
        <f t="shared" si="83"/>
        <v>0.55092090241351377</v>
      </c>
    </row>
    <row r="281" spans="1:34" x14ac:dyDescent="0.2">
      <c r="A281">
        <v>6175000</v>
      </c>
      <c r="B281">
        <v>525000</v>
      </c>
      <c r="C281">
        <v>840.834138145613</v>
      </c>
      <c r="E281">
        <f t="shared" si="76"/>
        <v>73.219555229460383</v>
      </c>
      <c r="F281">
        <f t="shared" si="79"/>
        <v>0</v>
      </c>
      <c r="G281">
        <f t="shared" si="80"/>
        <v>1.865287702941521E-4</v>
      </c>
      <c r="H281">
        <f t="shared" si="81"/>
        <v>0.69140996332311422</v>
      </c>
      <c r="K281" s="1">
        <f t="shared" si="70"/>
        <v>5.2983217012196642</v>
      </c>
      <c r="L281" s="1">
        <f t="shared" si="82"/>
        <v>5.2009711700435597</v>
      </c>
      <c r="M281" s="1">
        <f t="shared" si="82"/>
        <v>4.8954794184194155</v>
      </c>
      <c r="N281" s="1">
        <f t="shared" si="82"/>
        <v>5.3608005616054761</v>
      </c>
      <c r="O281" s="1">
        <f t="shared" si="82"/>
        <v>4.7143793254138151</v>
      </c>
      <c r="P281" s="1">
        <f t="shared" si="82"/>
        <v>4.4344376220784074</v>
      </c>
      <c r="Q281" s="1">
        <f t="shared" si="82"/>
        <v>4.018476031064095</v>
      </c>
      <c r="R281" s="1">
        <f t="shared" si="82"/>
        <v>3.8520185105911642</v>
      </c>
      <c r="S281" s="1">
        <f t="shared" si="82"/>
        <v>3.7196677791163668</v>
      </c>
      <c r="T281" s="1">
        <f t="shared" si="82"/>
        <v>4.3702229567268205</v>
      </c>
      <c r="U281" s="1">
        <f t="shared" si="82"/>
        <v>5.2499349716241452</v>
      </c>
      <c r="X281" s="1">
        <f t="shared" si="71"/>
        <v>0.66946407872887392</v>
      </c>
      <c r="Y281" s="1">
        <f t="shared" si="83"/>
        <v>0.70046338501322958</v>
      </c>
      <c r="Z281" s="1">
        <f t="shared" si="83"/>
        <v>0.70291486278839244</v>
      </c>
      <c r="AA281" s="1">
        <f t="shared" si="83"/>
        <v>0.80333910359259297</v>
      </c>
      <c r="AB281" s="1">
        <f t="shared" si="83"/>
        <v>0.72269580823993518</v>
      </c>
      <c r="AC281" s="1">
        <f t="shared" si="83"/>
        <v>0.71981663567856768</v>
      </c>
      <c r="AD281" s="1">
        <f t="shared" si="83"/>
        <v>0.63285689552370983</v>
      </c>
      <c r="AE281" s="1">
        <f t="shared" si="83"/>
        <v>0.63188192721373004</v>
      </c>
      <c r="AF281" s="1">
        <f t="shared" si="83"/>
        <v>0.63275719851464807</v>
      </c>
      <c r="AG281" s="1">
        <f t="shared" si="83"/>
        <v>0.6137542563410141</v>
      </c>
      <c r="AH281" s="1">
        <f t="shared" si="83"/>
        <v>0.53586064527228883</v>
      </c>
    </row>
    <row r="282" spans="1:34" x14ac:dyDescent="0.2">
      <c r="A282">
        <v>6175000</v>
      </c>
      <c r="B282">
        <v>535000</v>
      </c>
      <c r="C282">
        <v>825.364993777226</v>
      </c>
      <c r="E282">
        <f t="shared" si="76"/>
        <v>67.179932033308873</v>
      </c>
      <c r="F282">
        <f t="shared" si="79"/>
        <v>0</v>
      </c>
      <c r="G282">
        <f t="shared" si="80"/>
        <v>2.2157506212807426E-4</v>
      </c>
      <c r="H282">
        <f t="shared" si="81"/>
        <v>0.80620668589077671</v>
      </c>
      <c r="K282" s="1">
        <f t="shared" si="70"/>
        <v>5.1855361696297546</v>
      </c>
      <c r="L282" s="1">
        <f t="shared" si="82"/>
        <v>5.0983952737367852</v>
      </c>
      <c r="M282" s="1">
        <f t="shared" si="82"/>
        <v>4.8105538158369709</v>
      </c>
      <c r="N282" s="1">
        <f t="shared" si="82"/>
        <v>5.269919338441202</v>
      </c>
      <c r="O282" s="1">
        <f t="shared" si="82"/>
        <v>4.6472587079993835</v>
      </c>
      <c r="P282" s="1">
        <f t="shared" si="82"/>
        <v>4.3840391497262026</v>
      </c>
      <c r="Q282" s="1">
        <f t="shared" si="82"/>
        <v>3.9666234591412612</v>
      </c>
      <c r="R282" s="1">
        <f t="shared" si="82"/>
        <v>3.78454210285626</v>
      </c>
      <c r="S282" s="1">
        <f t="shared" si="82"/>
        <v>3.6342162256253965</v>
      </c>
      <c r="T282" s="1">
        <f t="shared" si="82"/>
        <v>4.2333055599222265</v>
      </c>
      <c r="U282" s="1">
        <f t="shared" si="82"/>
        <v>5.0582722728998304</v>
      </c>
      <c r="X282" s="1">
        <f t="shared" si="71"/>
        <v>0.66106124993832938</v>
      </c>
      <c r="Y282" s="1">
        <f t="shared" si="83"/>
        <v>0.69199437606471492</v>
      </c>
      <c r="Z282" s="1">
        <f t="shared" si="83"/>
        <v>0.69444244652550846</v>
      </c>
      <c r="AA282" s="1">
        <f t="shared" si="83"/>
        <v>0.7938252900627436</v>
      </c>
      <c r="AB282" s="1">
        <f t="shared" si="83"/>
        <v>0.71370487239719649</v>
      </c>
      <c r="AC282" s="1">
        <f t="shared" si="83"/>
        <v>0.71056126407359044</v>
      </c>
      <c r="AD282" s="1">
        <f t="shared" si="83"/>
        <v>0.62405247387420615</v>
      </c>
      <c r="AE282" s="1">
        <f t="shared" si="83"/>
        <v>0.6233859158748124</v>
      </c>
      <c r="AF282" s="1">
        <f t="shared" si="83"/>
        <v>0.62459039016659734</v>
      </c>
      <c r="AG282" s="1">
        <f t="shared" si="83"/>
        <v>0.6055692790026288</v>
      </c>
      <c r="AH282" s="1">
        <f t="shared" si="83"/>
        <v>0.52787705032302445</v>
      </c>
    </row>
    <row r="283" spans="1:34" x14ac:dyDescent="0.2">
      <c r="A283">
        <v>6175000</v>
      </c>
      <c r="B283">
        <v>545000</v>
      </c>
      <c r="C283">
        <v>776.70742065961997</v>
      </c>
      <c r="E283">
        <f t="shared" si="76"/>
        <v>62.170598099101475</v>
      </c>
      <c r="F283">
        <f t="shared" si="79"/>
        <v>0</v>
      </c>
      <c r="G283">
        <f t="shared" si="80"/>
        <v>2.5871994435012645E-4</v>
      </c>
      <c r="H283">
        <f t="shared" si="81"/>
        <v>0.88586355332435929</v>
      </c>
      <c r="K283" s="1">
        <f t="shared" si="70"/>
        <v>4.8307738040292891</v>
      </c>
      <c r="L283" s="1">
        <f t="shared" si="82"/>
        <v>4.7757469063939402</v>
      </c>
      <c r="M283" s="1">
        <f t="shared" si="82"/>
        <v>4.5434237394213142</v>
      </c>
      <c r="N283" s="1">
        <f t="shared" si="82"/>
        <v>4.9840560963752667</v>
      </c>
      <c r="O283" s="1">
        <f t="shared" si="82"/>
        <v>4.436133498242091</v>
      </c>
      <c r="P283" s="1">
        <f t="shared" si="82"/>
        <v>4.2255127765090421</v>
      </c>
      <c r="Q283" s="1">
        <f t="shared" si="82"/>
        <v>3.8035232740510461</v>
      </c>
      <c r="R283" s="1">
        <f t="shared" si="82"/>
        <v>3.5722977689172626</v>
      </c>
      <c r="S283" s="1">
        <f t="shared" si="82"/>
        <v>3.3654317917237413</v>
      </c>
      <c r="T283" s="1">
        <f t="shared" si="82"/>
        <v>3.8026373802582958</v>
      </c>
      <c r="U283" s="1">
        <f t="shared" si="82"/>
        <v>4.4554049419726907</v>
      </c>
      <c r="X283" s="1">
        <f t="shared" si="71"/>
        <v>0.64050069010335065</v>
      </c>
      <c r="Y283" s="1">
        <f t="shared" si="83"/>
        <v>0.67128311878017954</v>
      </c>
      <c r="Z283" s="1">
        <f t="shared" si="83"/>
        <v>0.67374709710810554</v>
      </c>
      <c r="AA283" s="1">
        <f t="shared" si="83"/>
        <v>0.77058534605122686</v>
      </c>
      <c r="AB283" s="1">
        <f t="shared" si="83"/>
        <v>0.69179332184675391</v>
      </c>
      <c r="AC283" s="1">
        <f t="shared" si="83"/>
        <v>0.68804714314318294</v>
      </c>
      <c r="AD283" s="1">
        <f t="shared" si="83"/>
        <v>0.60266151874901175</v>
      </c>
      <c r="AE283" s="1">
        <f t="shared" si="83"/>
        <v>0.60280220726388667</v>
      </c>
      <c r="AF283" s="1">
        <f t="shared" si="83"/>
        <v>0.6047974431316433</v>
      </c>
      <c r="AG283" s="1">
        <f t="shared" si="83"/>
        <v>0.58576939329690636</v>
      </c>
      <c r="AH283" s="1">
        <f t="shared" si="83"/>
        <v>0.50858876912057704</v>
      </c>
    </row>
    <row r="284" spans="1:34" x14ac:dyDescent="0.2">
      <c r="A284">
        <v>6175000</v>
      </c>
      <c r="B284">
        <v>555000</v>
      </c>
      <c r="C284">
        <v>736.60492532670196</v>
      </c>
      <c r="E284">
        <f t="shared" si="76"/>
        <v>58.457020690418361</v>
      </c>
      <c r="F284">
        <f t="shared" si="79"/>
        <v>0</v>
      </c>
      <c r="G284">
        <f t="shared" si="80"/>
        <v>2.9263525429091159E-4</v>
      </c>
      <c r="H284">
        <f t="shared" si="81"/>
        <v>0.95025624871355074</v>
      </c>
      <c r="K284" s="1">
        <f t="shared" si="70"/>
        <v>4.5383865105569834</v>
      </c>
      <c r="L284" s="1">
        <f t="shared" ref="L284:U293" si="84">L$2+L$3*$C284</f>
        <v>4.5098272598413605</v>
      </c>
      <c r="M284" s="1">
        <f t="shared" si="84"/>
        <v>4.3232610400435938</v>
      </c>
      <c r="N284" s="1">
        <f t="shared" si="84"/>
        <v>4.7484539362943741</v>
      </c>
      <c r="O284" s="1">
        <f t="shared" si="84"/>
        <v>4.2621287709925602</v>
      </c>
      <c r="P284" s="1">
        <f t="shared" si="84"/>
        <v>4.0948588467143949</v>
      </c>
      <c r="Q284" s="1">
        <f t="shared" si="84"/>
        <v>3.6690997096951046</v>
      </c>
      <c r="R284" s="1">
        <f t="shared" si="84"/>
        <v>3.3973706842750744</v>
      </c>
      <c r="S284" s="1">
        <f t="shared" si="84"/>
        <v>3.1439056075047014</v>
      </c>
      <c r="T284" s="1">
        <f t="shared" si="84"/>
        <v>3.4476901940666389</v>
      </c>
      <c r="U284" s="1">
        <f t="shared" si="84"/>
        <v>3.958535024797837</v>
      </c>
      <c r="X284" s="1">
        <f t="shared" si="71"/>
        <v>0.63069385090196406</v>
      </c>
      <c r="Y284" s="1">
        <f t="shared" ref="Y284:AH293" si="85">SQRT(Y$2+2*Y$3*$C284+Y$4*$C284^2+Y$5)</f>
        <v>0.6614042840591603</v>
      </c>
      <c r="Z284" s="1">
        <f t="shared" si="85"/>
        <v>0.66391158484973212</v>
      </c>
      <c r="AA284" s="1">
        <f t="shared" si="85"/>
        <v>0.75953039457835714</v>
      </c>
      <c r="AB284" s="1">
        <f t="shared" si="85"/>
        <v>0.68147263561464988</v>
      </c>
      <c r="AC284" s="1">
        <f t="shared" si="85"/>
        <v>0.67752447208414479</v>
      </c>
      <c r="AD284" s="1">
        <f t="shared" si="85"/>
        <v>0.59274647617480403</v>
      </c>
      <c r="AE284" s="1">
        <f t="shared" si="85"/>
        <v>0.59333300427296731</v>
      </c>
      <c r="AF284" s="1">
        <f t="shared" si="85"/>
        <v>0.59566136299482719</v>
      </c>
      <c r="AG284" s="1">
        <f t="shared" si="85"/>
        <v>0.57670363260019586</v>
      </c>
      <c r="AH284" s="1">
        <f t="shared" si="85"/>
        <v>0.49985300709742048</v>
      </c>
    </row>
    <row r="285" spans="1:34" x14ac:dyDescent="0.2">
      <c r="A285">
        <v>6175000</v>
      </c>
      <c r="B285">
        <v>565000</v>
      </c>
      <c r="C285">
        <v>676.18752955818695</v>
      </c>
      <c r="E285">
        <f t="shared" si="76"/>
        <v>56.296210067818954</v>
      </c>
      <c r="F285">
        <f t="shared" si="79"/>
        <v>0</v>
      </c>
      <c r="G285">
        <f t="shared" si="80"/>
        <v>3.1553074498322177E-4</v>
      </c>
      <c r="H285">
        <f t="shared" si="81"/>
        <v>0.94056390973019899</v>
      </c>
      <c r="K285" s="1">
        <f t="shared" si="70"/>
        <v>4.0978832780087409</v>
      </c>
      <c r="L285" s="1">
        <f t="shared" si="84"/>
        <v>4.1091995085003372</v>
      </c>
      <c r="M285" s="1">
        <f t="shared" si="84"/>
        <v>3.9915695372744464</v>
      </c>
      <c r="N285" s="1">
        <f t="shared" si="84"/>
        <v>4.3935017361543478</v>
      </c>
      <c r="O285" s="1">
        <f t="shared" si="84"/>
        <v>3.9999776907529734</v>
      </c>
      <c r="P285" s="1">
        <f t="shared" si="84"/>
        <v>3.8980189713005728</v>
      </c>
      <c r="Q285" s="1">
        <f t="shared" si="84"/>
        <v>3.4665805990790428</v>
      </c>
      <c r="R285" s="1">
        <f t="shared" si="84"/>
        <v>3.1338300039328115</v>
      </c>
      <c r="S285" s="1">
        <f t="shared" si="84"/>
        <v>2.810159913279425</v>
      </c>
      <c r="T285" s="1">
        <f t="shared" si="84"/>
        <v>2.9129358241195122</v>
      </c>
      <c r="U285" s="1">
        <f t="shared" si="84"/>
        <v>3.2099634912259356</v>
      </c>
      <c r="X285" s="1">
        <f t="shared" si="71"/>
        <v>0.62877200882680739</v>
      </c>
      <c r="Y285" s="1">
        <f t="shared" si="85"/>
        <v>0.65944116227848215</v>
      </c>
      <c r="Z285" s="1">
        <f t="shared" si="85"/>
        <v>0.66206228305127279</v>
      </c>
      <c r="AA285" s="1">
        <f t="shared" si="85"/>
        <v>0.75740764843730501</v>
      </c>
      <c r="AB285" s="1">
        <f t="shared" si="85"/>
        <v>0.67983567990630012</v>
      </c>
      <c r="AC285" s="1">
        <f t="shared" si="85"/>
        <v>0.67613073995370998</v>
      </c>
      <c r="AD285" s="1">
        <f t="shared" si="85"/>
        <v>0.59175041124817918</v>
      </c>
      <c r="AE285" s="1">
        <f t="shared" si="85"/>
        <v>0.59257627633166554</v>
      </c>
      <c r="AF285" s="1">
        <f t="shared" si="85"/>
        <v>0.59480574492266736</v>
      </c>
      <c r="AG285" s="1">
        <f t="shared" si="85"/>
        <v>0.57610649041319217</v>
      </c>
      <c r="AH285" s="1">
        <f t="shared" si="85"/>
        <v>0.49966230093247999</v>
      </c>
    </row>
    <row r="286" spans="1:34" x14ac:dyDescent="0.2">
      <c r="A286">
        <v>6175000</v>
      </c>
      <c r="B286">
        <v>585000</v>
      </c>
      <c r="C286">
        <v>587.68202240199696</v>
      </c>
      <c r="E286">
        <f t="shared" si="76"/>
        <v>57.213138945525436</v>
      </c>
      <c r="F286">
        <f t="shared" si="79"/>
        <v>0</v>
      </c>
      <c r="G286">
        <f t="shared" si="80"/>
        <v>3.0549805447413285E-4</v>
      </c>
      <c r="H286">
        <f t="shared" si="81"/>
        <v>0.7914624678496075</v>
      </c>
      <c r="K286" s="1">
        <f t="shared" si="70"/>
        <v>3.4525896253329593</v>
      </c>
      <c r="L286" s="1">
        <f t="shared" si="84"/>
        <v>3.5223194905476416</v>
      </c>
      <c r="M286" s="1">
        <f t="shared" si="84"/>
        <v>3.5056743029869635</v>
      </c>
      <c r="N286" s="1">
        <f t="shared" si="84"/>
        <v>3.8735318816117323</v>
      </c>
      <c r="O286" s="1">
        <f t="shared" si="84"/>
        <v>3.6159522952022645</v>
      </c>
      <c r="P286" s="1">
        <f t="shared" si="84"/>
        <v>3.6096680289857064</v>
      </c>
      <c r="Q286" s="1">
        <f t="shared" si="84"/>
        <v>3.1699101390914937</v>
      </c>
      <c r="R286" s="1">
        <f t="shared" si="84"/>
        <v>2.747768981717511</v>
      </c>
      <c r="S286" s="1">
        <f t="shared" si="84"/>
        <v>2.3212554917486314</v>
      </c>
      <c r="T286" s="1">
        <f t="shared" si="84"/>
        <v>2.1295735802800744</v>
      </c>
      <c r="U286" s="1">
        <f t="shared" si="84"/>
        <v>2.1133802575607419</v>
      </c>
      <c r="X286" s="1">
        <f t="shared" si="71"/>
        <v>0.653694663588824</v>
      </c>
      <c r="Y286" s="1">
        <f t="shared" si="85"/>
        <v>0.68445863118248784</v>
      </c>
      <c r="Z286" s="1">
        <f t="shared" si="85"/>
        <v>0.6873358468986509</v>
      </c>
      <c r="AA286" s="1">
        <f t="shared" si="85"/>
        <v>0.78566465984385803</v>
      </c>
      <c r="AB286" s="1">
        <f t="shared" si="85"/>
        <v>0.70740197150178585</v>
      </c>
      <c r="AC286" s="1">
        <f t="shared" si="85"/>
        <v>0.70517968247633811</v>
      </c>
      <c r="AD286" s="1">
        <f t="shared" si="85"/>
        <v>0.62018856115729193</v>
      </c>
      <c r="AE286" s="1">
        <f t="shared" si="85"/>
        <v>0.62041801114248896</v>
      </c>
      <c r="AF286" s="1">
        <f t="shared" si="85"/>
        <v>0.62124999530315717</v>
      </c>
      <c r="AG286" s="1">
        <f t="shared" si="85"/>
        <v>0.60320368524725909</v>
      </c>
      <c r="AH286" s="1">
        <f t="shared" si="85"/>
        <v>0.52704266939492184</v>
      </c>
    </row>
    <row r="287" spans="1:34" x14ac:dyDescent="0.2">
      <c r="A287">
        <v>6175000</v>
      </c>
      <c r="B287">
        <v>625000</v>
      </c>
      <c r="C287">
        <v>550.75699751089405</v>
      </c>
      <c r="E287">
        <f t="shared" si="76"/>
        <v>76.690959493280559</v>
      </c>
      <c r="F287">
        <f t="shared" si="79"/>
        <v>0</v>
      </c>
      <c r="G287">
        <f t="shared" si="80"/>
        <v>1.7002455910222579E-4</v>
      </c>
      <c r="H287">
        <f t="shared" si="81"/>
        <v>0.41281089571314533</v>
      </c>
      <c r="K287" s="1">
        <f t="shared" si="70"/>
        <v>3.1833692688519282</v>
      </c>
      <c r="L287" s="1">
        <f t="shared" si="84"/>
        <v>3.2774696504947385</v>
      </c>
      <c r="M287" s="1">
        <f t="shared" si="84"/>
        <v>3.3029559163348083</v>
      </c>
      <c r="N287" s="1">
        <f t="shared" si="84"/>
        <v>3.6565973603765025</v>
      </c>
      <c r="O287" s="1">
        <f t="shared" si="84"/>
        <v>3.4557346121997696</v>
      </c>
      <c r="P287" s="1">
        <f t="shared" si="84"/>
        <v>3.4893662978904931</v>
      </c>
      <c r="Q287" s="1">
        <f t="shared" si="84"/>
        <v>3.0461374556565168</v>
      </c>
      <c r="R287" s="1">
        <f t="shared" si="84"/>
        <v>2.5867020231425202</v>
      </c>
      <c r="S287" s="1">
        <f t="shared" si="84"/>
        <v>2.1172816542501787</v>
      </c>
      <c r="T287" s="1">
        <f t="shared" si="84"/>
        <v>1.8027501849689225</v>
      </c>
      <c r="U287" s="1">
        <f t="shared" si="84"/>
        <v>1.6558791991599771</v>
      </c>
      <c r="X287" s="1">
        <f t="shared" si="71"/>
        <v>0.67314855535877804</v>
      </c>
      <c r="Y287" s="1">
        <f t="shared" si="85"/>
        <v>0.70403081486463059</v>
      </c>
      <c r="Z287" s="1">
        <f t="shared" si="85"/>
        <v>0.70703971814535183</v>
      </c>
      <c r="AA287" s="1">
        <f t="shared" si="85"/>
        <v>0.8077372095585339</v>
      </c>
      <c r="AB287" s="1">
        <f t="shared" si="85"/>
        <v>0.72866768501104473</v>
      </c>
      <c r="AC287" s="1">
        <f t="shared" si="85"/>
        <v>0.72738573738074852</v>
      </c>
      <c r="AD287" s="1">
        <f t="shared" si="85"/>
        <v>0.64166280075407267</v>
      </c>
      <c r="AE287" s="1">
        <f t="shared" si="85"/>
        <v>0.64135594866033385</v>
      </c>
      <c r="AF287" s="1">
        <f t="shared" si="85"/>
        <v>0.64124271382231712</v>
      </c>
      <c r="AG287" s="1">
        <f t="shared" si="85"/>
        <v>0.62351452573695154</v>
      </c>
      <c r="AH287" s="1">
        <f t="shared" si="85"/>
        <v>0.54724637212924754</v>
      </c>
    </row>
    <row r="288" spans="1:34" x14ac:dyDescent="0.2">
      <c r="A288">
        <v>6175000</v>
      </c>
      <c r="B288">
        <v>635000</v>
      </c>
      <c r="C288">
        <v>581.33162725576005</v>
      </c>
      <c r="E288">
        <f t="shared" si="76"/>
        <v>83.866222449803942</v>
      </c>
      <c r="F288">
        <f t="shared" si="79"/>
        <v>0</v>
      </c>
      <c r="G288">
        <f t="shared" si="80"/>
        <v>1.4217585104646011E-4</v>
      </c>
      <c r="H288">
        <f t="shared" si="81"/>
        <v>0.36435879607007154</v>
      </c>
      <c r="K288" s="1">
        <f t="shared" si="70"/>
        <v>3.4062888943217464</v>
      </c>
      <c r="L288" s="1">
        <f t="shared" si="84"/>
        <v>3.4802100203329447</v>
      </c>
      <c r="M288" s="1">
        <f t="shared" si="84"/>
        <v>3.4708106336341227</v>
      </c>
      <c r="N288" s="1">
        <f t="shared" si="84"/>
        <v>3.8362233101275902</v>
      </c>
      <c r="O288" s="1">
        <f t="shared" si="84"/>
        <v>3.5883979306627429</v>
      </c>
      <c r="P288" s="1">
        <f t="shared" si="84"/>
        <v>3.5889784415992665</v>
      </c>
      <c r="Q288" s="1">
        <f t="shared" si="84"/>
        <v>3.1486236145613073</v>
      </c>
      <c r="R288" s="1">
        <f t="shared" si="84"/>
        <v>2.7200685580896256</v>
      </c>
      <c r="S288" s="1">
        <f t="shared" si="84"/>
        <v>2.2861759089608187</v>
      </c>
      <c r="T288" s="1">
        <f t="shared" si="84"/>
        <v>2.0733662328407316</v>
      </c>
      <c r="U288" s="1">
        <f t="shared" si="84"/>
        <v>2.0346988616988666</v>
      </c>
      <c r="X288" s="1">
        <f t="shared" si="71"/>
        <v>0.65668322445366423</v>
      </c>
      <c r="Y288" s="1">
        <f t="shared" si="85"/>
        <v>0.68746353022988294</v>
      </c>
      <c r="Z288" s="1">
        <f t="shared" si="85"/>
        <v>0.69036249101595415</v>
      </c>
      <c r="AA288" s="1">
        <f t="shared" si="85"/>
        <v>0.78905373971303006</v>
      </c>
      <c r="AB288" s="1">
        <f t="shared" si="85"/>
        <v>0.71067451463901721</v>
      </c>
      <c r="AC288" s="1">
        <f t="shared" si="85"/>
        <v>0.7086025497759928</v>
      </c>
      <c r="AD288" s="1">
        <f t="shared" si="85"/>
        <v>0.62350693683463287</v>
      </c>
      <c r="AE288" s="1">
        <f t="shared" si="85"/>
        <v>0.62365471462728983</v>
      </c>
      <c r="AF288" s="1">
        <f t="shared" si="85"/>
        <v>0.62433706657248167</v>
      </c>
      <c r="AG288" s="1">
        <f t="shared" si="85"/>
        <v>0.60634487495618827</v>
      </c>
      <c r="AH288" s="1">
        <f t="shared" si="85"/>
        <v>0.53017782847712047</v>
      </c>
    </row>
    <row r="289" spans="1:34" x14ac:dyDescent="0.2">
      <c r="A289">
        <v>6175000</v>
      </c>
      <c r="B289">
        <v>645000</v>
      </c>
      <c r="C289">
        <v>618.62485687617004</v>
      </c>
      <c r="E289">
        <f t="shared" si="76"/>
        <v>91.572830402909361</v>
      </c>
      <c r="F289">
        <f t="shared" si="79"/>
        <v>0</v>
      </c>
      <c r="G289">
        <f t="shared" si="80"/>
        <v>1.1925228908239134E-4</v>
      </c>
      <c r="H289">
        <f t="shared" si="81"/>
        <v>0.3252172409383986</v>
      </c>
      <c r="K289" s="1">
        <f t="shared" si="70"/>
        <v>3.6781938314841556</v>
      </c>
      <c r="L289" s="1">
        <f t="shared" si="84"/>
        <v>3.7275014259458832</v>
      </c>
      <c r="M289" s="1">
        <f t="shared" si="84"/>
        <v>3.6755504642501737</v>
      </c>
      <c r="N289" s="1">
        <f t="shared" si="84"/>
        <v>4.0553210341474992</v>
      </c>
      <c r="O289" s="1">
        <f t="shared" si="84"/>
        <v>3.7502132539857023</v>
      </c>
      <c r="P289" s="1">
        <f t="shared" si="84"/>
        <v>3.7104797837025618</v>
      </c>
      <c r="Q289" s="1">
        <f t="shared" si="84"/>
        <v>3.273630520248922</v>
      </c>
      <c r="R289" s="1">
        <f t="shared" si="84"/>
        <v>2.8827416256938538</v>
      </c>
      <c r="S289" s="1">
        <f t="shared" si="84"/>
        <v>2.4921837093839634</v>
      </c>
      <c r="T289" s="1">
        <f t="shared" si="84"/>
        <v>2.4034486082109803</v>
      </c>
      <c r="U289" s="1">
        <f t="shared" si="84"/>
        <v>2.4967619766957467</v>
      </c>
      <c r="X289" s="1">
        <f t="shared" si="71"/>
        <v>0.64136084639985647</v>
      </c>
      <c r="Y289" s="1">
        <f t="shared" si="85"/>
        <v>0.67206587301378995</v>
      </c>
      <c r="Z289" s="1">
        <f t="shared" si="85"/>
        <v>0.67484307304305691</v>
      </c>
      <c r="AA289" s="1">
        <f t="shared" si="85"/>
        <v>0.77168331296520143</v>
      </c>
      <c r="AB289" s="1">
        <f t="shared" si="85"/>
        <v>0.69385811403754405</v>
      </c>
      <c r="AC289" s="1">
        <f t="shared" si="85"/>
        <v>0.69098046960752735</v>
      </c>
      <c r="AD289" s="1">
        <f t="shared" si="85"/>
        <v>0.60637713335244037</v>
      </c>
      <c r="AE289" s="1">
        <f t="shared" si="85"/>
        <v>0.6069348709695479</v>
      </c>
      <c r="AF289" s="1">
        <f t="shared" si="85"/>
        <v>0.60840896894695151</v>
      </c>
      <c r="AG289" s="1">
        <f t="shared" si="85"/>
        <v>0.59010823978176141</v>
      </c>
      <c r="AH289" s="1">
        <f t="shared" si="85"/>
        <v>0.51391551452792927</v>
      </c>
    </row>
    <row r="290" spans="1:34" x14ac:dyDescent="0.2">
      <c r="A290">
        <v>6175000</v>
      </c>
      <c r="B290">
        <v>655000</v>
      </c>
      <c r="C290">
        <v>646.25839452396394</v>
      </c>
      <c r="E290">
        <f t="shared" si="76"/>
        <v>99.687628460105316</v>
      </c>
      <c r="F290">
        <f t="shared" si="79"/>
        <v>0</v>
      </c>
      <c r="G290">
        <f t="shared" si="80"/>
        <v>1.0062768259892543E-4</v>
      </c>
      <c r="H290">
        <f t="shared" si="81"/>
        <v>0.28668379121976534</v>
      </c>
      <c r="K290" s="1">
        <f t="shared" si="70"/>
        <v>3.8796699544742204</v>
      </c>
      <c r="L290" s="1">
        <f t="shared" si="84"/>
        <v>3.9107394140884049</v>
      </c>
      <c r="M290" s="1">
        <f t="shared" si="84"/>
        <v>3.8272585859365624</v>
      </c>
      <c r="N290" s="1">
        <f t="shared" si="84"/>
        <v>4.2176680678282876</v>
      </c>
      <c r="O290" s="1">
        <f t="shared" si="84"/>
        <v>3.8701151738394799</v>
      </c>
      <c r="P290" s="1">
        <f t="shared" si="84"/>
        <v>3.8005098493590745</v>
      </c>
      <c r="Q290" s="1">
        <f t="shared" si="84"/>
        <v>3.3662581384443273</v>
      </c>
      <c r="R290" s="1">
        <f t="shared" si="84"/>
        <v>3.0032791169135309</v>
      </c>
      <c r="S290" s="1">
        <f t="shared" si="84"/>
        <v>2.644831371350377</v>
      </c>
      <c r="T290" s="1">
        <f t="shared" si="84"/>
        <v>2.6480330499316045</v>
      </c>
      <c r="U290" s="1">
        <f t="shared" si="84"/>
        <v>2.8391415081519122</v>
      </c>
      <c r="X290" s="1">
        <f t="shared" si="71"/>
        <v>0.63359273234315316</v>
      </c>
      <c r="Y290" s="1">
        <f t="shared" si="85"/>
        <v>0.6642701198275156</v>
      </c>
      <c r="Z290" s="1">
        <f t="shared" si="85"/>
        <v>0.66696714434313908</v>
      </c>
      <c r="AA290" s="1">
        <f t="shared" si="85"/>
        <v>0.7628787904171721</v>
      </c>
      <c r="AB290" s="1">
        <f t="shared" si="85"/>
        <v>0.68526457503635496</v>
      </c>
      <c r="AC290" s="1">
        <f t="shared" si="85"/>
        <v>0.68192153936856892</v>
      </c>
      <c r="AD290" s="1">
        <f t="shared" si="85"/>
        <v>0.59750251618083539</v>
      </c>
      <c r="AE290" s="1">
        <f t="shared" si="85"/>
        <v>0.59824754171561412</v>
      </c>
      <c r="AF290" s="1">
        <f t="shared" si="85"/>
        <v>0.60016047041837961</v>
      </c>
      <c r="AG290" s="1">
        <f t="shared" si="85"/>
        <v>0.58165313171238087</v>
      </c>
      <c r="AH290" s="1">
        <f t="shared" si="85"/>
        <v>0.50536362369724119</v>
      </c>
    </row>
    <row r="291" spans="1:34" x14ac:dyDescent="0.2">
      <c r="A291">
        <v>6175000</v>
      </c>
      <c r="B291">
        <v>665000</v>
      </c>
      <c r="C291">
        <v>641.63537958930101</v>
      </c>
      <c r="E291">
        <f t="shared" si="76"/>
        <v>108.11874614515284</v>
      </c>
      <c r="F291">
        <f t="shared" si="79"/>
        <v>0</v>
      </c>
      <c r="G291">
        <f t="shared" si="80"/>
        <v>8.5545663469833308E-5</v>
      </c>
      <c r="H291">
        <f t="shared" si="81"/>
        <v>0.24197236667789077</v>
      </c>
      <c r="K291" s="1">
        <f t="shared" si="70"/>
        <v>3.8459635525855935</v>
      </c>
      <c r="L291" s="1">
        <f t="shared" si="84"/>
        <v>3.8800842020566551</v>
      </c>
      <c r="M291" s="1">
        <f t="shared" si="84"/>
        <v>3.8018782339452626</v>
      </c>
      <c r="N291" s="1">
        <f t="shared" si="84"/>
        <v>4.1905078550871435</v>
      </c>
      <c r="O291" s="1">
        <f t="shared" si="84"/>
        <v>3.8500559120379769</v>
      </c>
      <c r="P291" s="1">
        <f t="shared" si="84"/>
        <v>3.7854480667019432</v>
      </c>
      <c r="Q291" s="1">
        <f t="shared" si="84"/>
        <v>3.350761792383337</v>
      </c>
      <c r="R291" s="1">
        <f t="shared" si="84"/>
        <v>2.9831135257685313</v>
      </c>
      <c r="S291" s="1">
        <f t="shared" si="84"/>
        <v>2.6192938368512988</v>
      </c>
      <c r="T291" s="1">
        <f t="shared" si="84"/>
        <v>2.6071147447449032</v>
      </c>
      <c r="U291" s="1">
        <f t="shared" si="84"/>
        <v>2.781862353111439</v>
      </c>
      <c r="X291" s="1">
        <f t="shared" si="71"/>
        <v>0.63467320537781924</v>
      </c>
      <c r="Y291" s="1">
        <f t="shared" si="85"/>
        <v>0.66535377446657584</v>
      </c>
      <c r="Z291" s="1">
        <f t="shared" si="85"/>
        <v>0.66806356600043393</v>
      </c>
      <c r="AA291" s="1">
        <f t="shared" si="85"/>
        <v>0.76410368068363121</v>
      </c>
      <c r="AB291" s="1">
        <f t="shared" si="85"/>
        <v>0.6864657925671811</v>
      </c>
      <c r="AC291" s="1">
        <f t="shared" si="85"/>
        <v>0.68319214847940868</v>
      </c>
      <c r="AD291" s="1">
        <f t="shared" si="85"/>
        <v>0.59875248799556346</v>
      </c>
      <c r="AE291" s="1">
        <f t="shared" si="85"/>
        <v>0.59947353109661039</v>
      </c>
      <c r="AF291" s="1">
        <f t="shared" si="85"/>
        <v>0.60132252080246673</v>
      </c>
      <c r="AG291" s="1">
        <f t="shared" si="85"/>
        <v>0.58284799896592976</v>
      </c>
      <c r="AH291" s="1">
        <f t="shared" si="85"/>
        <v>0.5065782709734068</v>
      </c>
    </row>
    <row r="292" spans="1:34" x14ac:dyDescent="0.2">
      <c r="A292">
        <v>6175000</v>
      </c>
      <c r="B292">
        <v>675000</v>
      </c>
      <c r="C292">
        <v>635.63955196018003</v>
      </c>
      <c r="E292">
        <f t="shared" si="76"/>
        <v>116.79770232329059</v>
      </c>
      <c r="F292">
        <f t="shared" si="79"/>
        <v>0</v>
      </c>
      <c r="G292">
        <f t="shared" si="80"/>
        <v>7.3304629220732878E-5</v>
      </c>
      <c r="H292">
        <f t="shared" si="81"/>
        <v>0.20541009562816065</v>
      </c>
      <c r="K292" s="1">
        <f t="shared" si="70"/>
        <v>3.8022479733416725</v>
      </c>
      <c r="L292" s="1">
        <f t="shared" si="84"/>
        <v>3.8403258690479536</v>
      </c>
      <c r="M292" s="1">
        <f t="shared" si="84"/>
        <v>3.7689611402613887</v>
      </c>
      <c r="N292" s="1">
        <f t="shared" si="84"/>
        <v>4.1552823677660573</v>
      </c>
      <c r="O292" s="1">
        <f t="shared" si="84"/>
        <v>3.8240400159552213</v>
      </c>
      <c r="P292" s="1">
        <f t="shared" si="84"/>
        <v>3.7659136602862668</v>
      </c>
      <c r="Q292" s="1">
        <f t="shared" si="84"/>
        <v>3.3306637781705231</v>
      </c>
      <c r="R292" s="1">
        <f t="shared" si="84"/>
        <v>2.9569597256503055</v>
      </c>
      <c r="S292" s="1">
        <f t="shared" si="84"/>
        <v>2.5861728850280348</v>
      </c>
      <c r="T292" s="1">
        <f t="shared" si="84"/>
        <v>2.5540456743995534</v>
      </c>
      <c r="U292" s="1">
        <f t="shared" si="84"/>
        <v>2.70757404878663</v>
      </c>
      <c r="X292" s="1">
        <f t="shared" si="71"/>
        <v>0.63620660914630467</v>
      </c>
      <c r="Y292" s="1">
        <f t="shared" si="85"/>
        <v>0.66689213357770405</v>
      </c>
      <c r="Z292" s="1">
        <f t="shared" si="85"/>
        <v>0.66961887862084324</v>
      </c>
      <c r="AA292" s="1">
        <f t="shared" si="85"/>
        <v>0.76584178845978401</v>
      </c>
      <c r="AB292" s="1">
        <f t="shared" si="85"/>
        <v>0.68816627726335533</v>
      </c>
      <c r="AC292" s="1">
        <f t="shared" si="85"/>
        <v>0.68498780015583671</v>
      </c>
      <c r="AD292" s="1">
        <f t="shared" si="85"/>
        <v>0.60051535277461532</v>
      </c>
      <c r="AE292" s="1">
        <f t="shared" si="85"/>
        <v>0.60120082840938116</v>
      </c>
      <c r="AF292" s="1">
        <f t="shared" si="85"/>
        <v>0.60296111269646158</v>
      </c>
      <c r="AG292" s="1">
        <f t="shared" si="85"/>
        <v>0.58453026925609919</v>
      </c>
      <c r="AH292" s="1">
        <f t="shared" si="85"/>
        <v>0.5082842104923333</v>
      </c>
    </row>
    <row r="293" spans="1:34" x14ac:dyDescent="0.2">
      <c r="A293">
        <v>6175000</v>
      </c>
      <c r="B293">
        <v>685000</v>
      </c>
      <c r="C293">
        <v>630.67106098320403</v>
      </c>
      <c r="E293">
        <f t="shared" si="76"/>
        <v>125.67316049180907</v>
      </c>
      <c r="F293">
        <f t="shared" si="79"/>
        <v>0</v>
      </c>
      <c r="G293">
        <f t="shared" si="80"/>
        <v>6.3316212188032635E-5</v>
      </c>
      <c r="H293">
        <f t="shared" si="81"/>
        <v>0.17603430085141672</v>
      </c>
      <c r="K293" s="1">
        <f t="shared" si="70"/>
        <v>3.76602270562854</v>
      </c>
      <c r="L293" s="1">
        <f t="shared" si="84"/>
        <v>3.8073798053796253</v>
      </c>
      <c r="M293" s="1">
        <f t="shared" si="84"/>
        <v>3.7416841247977901</v>
      </c>
      <c r="N293" s="1">
        <f t="shared" si="84"/>
        <v>4.1260924832763237</v>
      </c>
      <c r="O293" s="1">
        <f t="shared" si="84"/>
        <v>3.8024817336061227</v>
      </c>
      <c r="P293" s="1">
        <f t="shared" si="84"/>
        <v>3.7497263166832786</v>
      </c>
      <c r="Q293" s="1">
        <f t="shared" si="84"/>
        <v>3.3140093964156998</v>
      </c>
      <c r="R293" s="1">
        <f t="shared" si="84"/>
        <v>2.935287168008736</v>
      </c>
      <c r="S293" s="1">
        <f t="shared" si="84"/>
        <v>2.5587269408712192</v>
      </c>
      <c r="T293" s="1">
        <f t="shared" si="84"/>
        <v>2.5100695607623384</v>
      </c>
      <c r="U293" s="1">
        <f t="shared" si="84"/>
        <v>2.6460144455818977</v>
      </c>
      <c r="X293" s="1">
        <f t="shared" si="71"/>
        <v>0.63758958096162488</v>
      </c>
      <c r="Y293" s="1">
        <f t="shared" si="85"/>
        <v>0.66827994700623528</v>
      </c>
      <c r="Z293" s="1">
        <f t="shared" si="85"/>
        <v>0.67102107220979978</v>
      </c>
      <c r="AA293" s="1">
        <f t="shared" si="85"/>
        <v>0.76740923263589667</v>
      </c>
      <c r="AB293" s="1">
        <f t="shared" si="85"/>
        <v>0.68969659453576737</v>
      </c>
      <c r="AC293" s="1">
        <f t="shared" si="85"/>
        <v>0.68660132374966931</v>
      </c>
      <c r="AD293" s="1">
        <f t="shared" si="85"/>
        <v>0.60209649172770174</v>
      </c>
      <c r="AE293" s="1">
        <f t="shared" si="85"/>
        <v>0.60274872325149753</v>
      </c>
      <c r="AF293" s="1">
        <f t="shared" si="85"/>
        <v>0.60443063811662212</v>
      </c>
      <c r="AG293" s="1">
        <f t="shared" si="85"/>
        <v>0.58603689056962749</v>
      </c>
      <c r="AH293" s="1">
        <f t="shared" si="85"/>
        <v>0.50980862189386222</v>
      </c>
    </row>
    <row r="294" spans="1:34" x14ac:dyDescent="0.2">
      <c r="A294">
        <v>6175000</v>
      </c>
      <c r="B294">
        <v>695000</v>
      </c>
      <c r="C294">
        <v>631.78931238332802</v>
      </c>
      <c r="E294">
        <f t="shared" si="76"/>
        <v>134.70628518372854</v>
      </c>
      <c r="F294">
        <f t="shared" si="79"/>
        <v>0</v>
      </c>
      <c r="G294">
        <f t="shared" si="80"/>
        <v>5.5109222083760633E-5</v>
      </c>
      <c r="H294">
        <f t="shared" si="81"/>
        <v>0.15348856508735301</v>
      </c>
      <c r="K294" s="1">
        <f t="shared" si="70"/>
        <v>3.7741758765868445</v>
      </c>
      <c r="L294" s="1">
        <f t="shared" ref="L294:U303" si="86">L$2+L$3*$C294</f>
        <v>3.8147949304138482</v>
      </c>
      <c r="M294" s="1">
        <f t="shared" si="86"/>
        <v>3.7478233249844708</v>
      </c>
      <c r="N294" s="1">
        <f t="shared" si="86"/>
        <v>4.132662210252052</v>
      </c>
      <c r="O294" s="1">
        <f t="shared" si="86"/>
        <v>3.8073338264312602</v>
      </c>
      <c r="P294" s="1">
        <f t="shared" si="86"/>
        <v>3.7533695797448825</v>
      </c>
      <c r="Q294" s="1">
        <f t="shared" si="86"/>
        <v>3.3177577751089151</v>
      </c>
      <c r="R294" s="1">
        <f t="shared" si="86"/>
        <v>2.940164980616077</v>
      </c>
      <c r="S294" s="1">
        <f t="shared" si="86"/>
        <v>2.5649041616055039</v>
      </c>
      <c r="T294" s="1">
        <f t="shared" si="86"/>
        <v>2.5199672039048355</v>
      </c>
      <c r="U294" s="1">
        <f t="shared" si="86"/>
        <v>2.6598695804294339</v>
      </c>
      <c r="X294" s="1">
        <f t="shared" si="71"/>
        <v>0.63726947856130045</v>
      </c>
      <c r="Y294" s="1">
        <f t="shared" ref="Y294:AH303" si="87">SQRT(Y$2+2*Y$3*$C294+Y$4*$C294^2+Y$5)</f>
        <v>0.66795869544038422</v>
      </c>
      <c r="Z294" s="1">
        <f t="shared" si="87"/>
        <v>0.67069655825733254</v>
      </c>
      <c r="AA294" s="1">
        <f t="shared" si="87"/>
        <v>0.76704644065368932</v>
      </c>
      <c r="AB294" s="1">
        <f t="shared" si="87"/>
        <v>0.68934263036691701</v>
      </c>
      <c r="AC294" s="1">
        <f t="shared" si="87"/>
        <v>0.68622829301518651</v>
      </c>
      <c r="AD294" s="1">
        <f t="shared" si="87"/>
        <v>0.60173116520114867</v>
      </c>
      <c r="AE294" s="1">
        <f t="shared" si="87"/>
        <v>0.60239117442548951</v>
      </c>
      <c r="AF294" s="1">
        <f t="shared" si="87"/>
        <v>0.60409110787708487</v>
      </c>
      <c r="AG294" s="1">
        <f t="shared" si="87"/>
        <v>0.58568894272101168</v>
      </c>
      <c r="AH294" s="1">
        <f t="shared" si="87"/>
        <v>0.50945682060947683</v>
      </c>
    </row>
    <row r="295" spans="1:34" x14ac:dyDescent="0.2">
      <c r="A295">
        <v>6175000</v>
      </c>
      <c r="B295">
        <v>705000</v>
      </c>
      <c r="C295">
        <v>629.91192283759005</v>
      </c>
      <c r="E295">
        <f t="shared" si="76"/>
        <v>143.86738083387769</v>
      </c>
      <c r="F295">
        <f t="shared" si="79"/>
        <v>0</v>
      </c>
      <c r="G295">
        <f t="shared" si="80"/>
        <v>4.8314259284745969E-5</v>
      </c>
      <c r="H295">
        <f t="shared" si="81"/>
        <v>0.13416357581131755</v>
      </c>
      <c r="K295" s="1">
        <f t="shared" si="70"/>
        <v>3.7604878294088691</v>
      </c>
      <c r="L295" s="1">
        <f t="shared" si="86"/>
        <v>3.8023459603360594</v>
      </c>
      <c r="M295" s="1">
        <f t="shared" si="86"/>
        <v>3.7375164563783696</v>
      </c>
      <c r="N295" s="1">
        <f t="shared" si="86"/>
        <v>4.121632546670841</v>
      </c>
      <c r="O295" s="1">
        <f t="shared" si="86"/>
        <v>3.7991878331923035</v>
      </c>
      <c r="P295" s="1">
        <f t="shared" si="86"/>
        <v>3.7472530446048689</v>
      </c>
      <c r="Q295" s="1">
        <f t="shared" si="86"/>
        <v>3.3114647653516016</v>
      </c>
      <c r="R295" s="1">
        <f t="shared" si="86"/>
        <v>2.9319758074175679</v>
      </c>
      <c r="S295" s="1">
        <f t="shared" si="86"/>
        <v>2.5545334617548474</v>
      </c>
      <c r="T295" s="1">
        <f t="shared" si="86"/>
        <v>2.5033504290355095</v>
      </c>
      <c r="U295" s="1">
        <f t="shared" si="86"/>
        <v>2.6366087239577407</v>
      </c>
      <c r="X295" s="1">
        <f t="shared" si="71"/>
        <v>0.63780980460432168</v>
      </c>
      <c r="Y295" s="1">
        <f t="shared" si="87"/>
        <v>0.66850097072740866</v>
      </c>
      <c r="Z295" s="1">
        <f t="shared" si="87"/>
        <v>0.67124431913713545</v>
      </c>
      <c r="AA295" s="1">
        <f t="shared" si="87"/>
        <v>0.7676588236113151</v>
      </c>
      <c r="AB295" s="1">
        <f t="shared" si="87"/>
        <v>0.68994003622692601</v>
      </c>
      <c r="AC295" s="1">
        <f t="shared" si="87"/>
        <v>0.68685782056971811</v>
      </c>
      <c r="AD295" s="1">
        <f t="shared" si="87"/>
        <v>0.60234762030772815</v>
      </c>
      <c r="AE295" s="1">
        <f t="shared" si="87"/>
        <v>0.60299447454276112</v>
      </c>
      <c r="AF295" s="1">
        <f t="shared" si="87"/>
        <v>0.60466403230527344</v>
      </c>
      <c r="AG295" s="1">
        <f t="shared" si="87"/>
        <v>0.5862760212808602</v>
      </c>
      <c r="AH295" s="1">
        <f t="shared" si="87"/>
        <v>0.51005031746064089</v>
      </c>
    </row>
    <row r="296" spans="1:34" x14ac:dyDescent="0.2">
      <c r="A296">
        <v>6175000</v>
      </c>
      <c r="B296">
        <v>715000</v>
      </c>
      <c r="C296">
        <v>645.49925637834997</v>
      </c>
      <c r="E296">
        <f t="shared" si="76"/>
        <v>153.13348186467908</v>
      </c>
      <c r="F296">
        <f t="shared" si="79"/>
        <v>0</v>
      </c>
      <c r="G296">
        <f t="shared" si="80"/>
        <v>4.2644171890102812E-5</v>
      </c>
      <c r="H296">
        <f t="shared" si="81"/>
        <v>0.12134863682568123</v>
      </c>
      <c r="K296" s="1">
        <f t="shared" si="70"/>
        <v>3.8741350782545494</v>
      </c>
      <c r="L296" s="1">
        <f t="shared" si="86"/>
        <v>3.9057055690448381</v>
      </c>
      <c r="M296" s="1">
        <f t="shared" si="86"/>
        <v>3.8230909175171415</v>
      </c>
      <c r="N296" s="1">
        <f t="shared" si="86"/>
        <v>4.2132081312228058</v>
      </c>
      <c r="O296" s="1">
        <f t="shared" si="86"/>
        <v>3.8668212734256606</v>
      </c>
      <c r="P296" s="1">
        <f t="shared" si="86"/>
        <v>3.7980365772806639</v>
      </c>
      <c r="Q296" s="1">
        <f t="shared" si="86"/>
        <v>3.3637135073802291</v>
      </c>
      <c r="R296" s="1">
        <f t="shared" si="86"/>
        <v>2.9999677563223628</v>
      </c>
      <c r="S296" s="1">
        <f t="shared" si="86"/>
        <v>2.6406378922340052</v>
      </c>
      <c r="T296" s="1">
        <f t="shared" si="86"/>
        <v>2.6413139182047756</v>
      </c>
      <c r="U296" s="1">
        <f t="shared" si="86"/>
        <v>2.8297357865277561</v>
      </c>
      <c r="X296" s="1">
        <f t="shared" si="71"/>
        <v>0.63376404733838565</v>
      </c>
      <c r="Y296" s="1">
        <f t="shared" si="87"/>
        <v>0.66444191992839374</v>
      </c>
      <c r="Z296" s="1">
        <f t="shared" si="87"/>
        <v>0.66714102245605333</v>
      </c>
      <c r="AA296" s="1">
        <f t="shared" si="87"/>
        <v>0.76307301674846173</v>
      </c>
      <c r="AB296" s="1">
        <f t="shared" si="87"/>
        <v>0.68545523196011404</v>
      </c>
      <c r="AC296" s="1">
        <f t="shared" si="87"/>
        <v>0.68212335027299364</v>
      </c>
      <c r="AD296" s="1">
        <f t="shared" si="87"/>
        <v>0.59770121354936734</v>
      </c>
      <c r="AE296" s="1">
        <f t="shared" si="87"/>
        <v>0.59844250813823252</v>
      </c>
      <c r="AF296" s="1">
        <f t="shared" si="87"/>
        <v>0.60034520647160639</v>
      </c>
      <c r="AG296" s="1">
        <f t="shared" si="87"/>
        <v>0.58184320335288209</v>
      </c>
      <c r="AH296" s="1">
        <f t="shared" si="87"/>
        <v>0.50555703064789037</v>
      </c>
    </row>
    <row r="297" spans="1:34" x14ac:dyDescent="0.2">
      <c r="A297">
        <v>6175000</v>
      </c>
      <c r="B297">
        <v>725000</v>
      </c>
      <c r="C297">
        <v>633.02575295582199</v>
      </c>
      <c r="E297">
        <f t="shared" si="76"/>
        <v>162.48662488955821</v>
      </c>
      <c r="F297">
        <f t="shared" si="79"/>
        <v>0</v>
      </c>
      <c r="G297">
        <f t="shared" si="80"/>
        <v>3.7876057261827558E-5</v>
      </c>
      <c r="H297">
        <f t="shared" si="81"/>
        <v>0.10569771858364813</v>
      </c>
      <c r="K297" s="1">
        <f t="shared" si="70"/>
        <v>3.7831907648008976</v>
      </c>
      <c r="L297" s="1">
        <f t="shared" si="86"/>
        <v>3.822993767850055</v>
      </c>
      <c r="M297" s="1">
        <f t="shared" si="86"/>
        <v>3.7546113837274628</v>
      </c>
      <c r="N297" s="1">
        <f t="shared" si="86"/>
        <v>4.1399262986154541</v>
      </c>
      <c r="O297" s="1">
        <f t="shared" si="86"/>
        <v>3.8126987420753116</v>
      </c>
      <c r="P297" s="1">
        <f t="shared" si="86"/>
        <v>3.7573979031300677</v>
      </c>
      <c r="Q297" s="1">
        <f t="shared" si="86"/>
        <v>3.3219023239079153</v>
      </c>
      <c r="R297" s="1">
        <f t="shared" si="86"/>
        <v>2.9455583343932958</v>
      </c>
      <c r="S297" s="1">
        <f t="shared" si="86"/>
        <v>2.5717342593279606</v>
      </c>
      <c r="T297" s="1">
        <f t="shared" si="86"/>
        <v>2.5309109394119798</v>
      </c>
      <c r="U297" s="1">
        <f t="shared" si="86"/>
        <v>2.6751890791226343</v>
      </c>
      <c r="X297" s="1">
        <f t="shared" si="71"/>
        <v>0.6369215142301391</v>
      </c>
      <c r="Y297" s="1">
        <f t="shared" si="87"/>
        <v>0.66760950094977178</v>
      </c>
      <c r="Z297" s="1">
        <f t="shared" si="87"/>
        <v>0.6703437740039272</v>
      </c>
      <c r="AA297" s="1">
        <f t="shared" si="87"/>
        <v>0.76665206597597602</v>
      </c>
      <c r="AB297" s="1">
        <f t="shared" si="87"/>
        <v>0.68895769729110146</v>
      </c>
      <c r="AC297" s="1">
        <f t="shared" si="87"/>
        <v>0.68582250700273417</v>
      </c>
      <c r="AD297" s="1">
        <f t="shared" si="87"/>
        <v>0.60133361615199965</v>
      </c>
      <c r="AE297" s="1">
        <f t="shared" si="87"/>
        <v>0.60200202576350226</v>
      </c>
      <c r="AF297" s="1">
        <f t="shared" si="87"/>
        <v>0.60372162596580248</v>
      </c>
      <c r="AG297" s="1">
        <f t="shared" si="87"/>
        <v>0.58531019934451278</v>
      </c>
      <c r="AH297" s="1">
        <f t="shared" si="87"/>
        <v>0.50907371354872144</v>
      </c>
    </row>
    <row r="298" spans="1:34" x14ac:dyDescent="0.2">
      <c r="A298">
        <v>6175000</v>
      </c>
      <c r="B298">
        <v>735000</v>
      </c>
      <c r="C298">
        <v>619.415815183576</v>
      </c>
      <c r="E298">
        <f t="shared" si="76"/>
        <v>171.91260357518874</v>
      </c>
      <c r="F298">
        <f t="shared" si="79"/>
        <v>0</v>
      </c>
      <c r="G298">
        <f t="shared" si="80"/>
        <v>3.3836432280181234E-5</v>
      </c>
      <c r="H298">
        <f t="shared" si="81"/>
        <v>9.2394543688781319E-2</v>
      </c>
      <c r="K298" s="1">
        <f t="shared" si="70"/>
        <v>3.6839607085034523</v>
      </c>
      <c r="L298" s="1">
        <f t="shared" si="86"/>
        <v>3.7327462704822922</v>
      </c>
      <c r="M298" s="1">
        <f t="shared" si="86"/>
        <v>3.6798928253578325</v>
      </c>
      <c r="N298" s="1">
        <f t="shared" si="86"/>
        <v>4.0599679142035088</v>
      </c>
      <c r="O298" s="1">
        <f t="shared" si="86"/>
        <v>3.7536452220815359</v>
      </c>
      <c r="P298" s="1">
        <f t="shared" si="86"/>
        <v>3.7130567258680909</v>
      </c>
      <c r="Q298" s="1">
        <f t="shared" si="86"/>
        <v>3.2762818124953466</v>
      </c>
      <c r="R298" s="1">
        <f t="shared" si="86"/>
        <v>2.8861917858307589</v>
      </c>
      <c r="S298" s="1">
        <f t="shared" si="86"/>
        <v>2.4965529630740741</v>
      </c>
      <c r="T298" s="1">
        <f t="shared" si="86"/>
        <v>2.4104493801898306</v>
      </c>
      <c r="U298" s="1">
        <f t="shared" si="86"/>
        <v>2.5065619501245067</v>
      </c>
      <c r="X298" s="1">
        <f t="shared" si="71"/>
        <v>0.64109519961921191</v>
      </c>
      <c r="Y298" s="1">
        <f t="shared" si="87"/>
        <v>0.67179913170690186</v>
      </c>
      <c r="Z298" s="1">
        <f t="shared" si="87"/>
        <v>0.67457391164375979</v>
      </c>
      <c r="AA298" s="1">
        <f t="shared" si="87"/>
        <v>0.77138224750501028</v>
      </c>
      <c r="AB298" s="1">
        <f t="shared" si="87"/>
        <v>0.69356542342557348</v>
      </c>
      <c r="AC298" s="1">
        <f t="shared" si="87"/>
        <v>0.69067281400361769</v>
      </c>
      <c r="AD298" s="1">
        <f t="shared" si="87"/>
        <v>0.60607682504507354</v>
      </c>
      <c r="AE298" s="1">
        <f t="shared" si="87"/>
        <v>0.60664136094671584</v>
      </c>
      <c r="AF298" s="1">
        <f t="shared" si="87"/>
        <v>0.60812986211916309</v>
      </c>
      <c r="AG298" s="1">
        <f t="shared" si="87"/>
        <v>0.5898229014919476</v>
      </c>
      <c r="AH298" s="1">
        <f t="shared" si="87"/>
        <v>0.51362819496628598</v>
      </c>
    </row>
    <row r="299" spans="1:34" x14ac:dyDescent="0.2">
      <c r="A299">
        <v>6185000</v>
      </c>
      <c r="B299">
        <v>445000</v>
      </c>
      <c r="C299">
        <v>815.79621655258404</v>
      </c>
      <c r="E299">
        <f t="shared" si="76"/>
        <v>135.3832458910629</v>
      </c>
      <c r="F299">
        <f t="shared" si="79"/>
        <v>0</v>
      </c>
      <c r="G299">
        <f t="shared" si="80"/>
        <v>5.455947156412468E-5</v>
      </c>
      <c r="H299">
        <f t="shared" si="81"/>
        <v>0.19621459696624358</v>
      </c>
      <c r="K299" s="1">
        <f t="shared" si="70"/>
        <v>5.1157702148848898</v>
      </c>
      <c r="L299" s="1">
        <f t="shared" si="86"/>
        <v>5.0349447119601844</v>
      </c>
      <c r="M299" s="1">
        <f t="shared" si="86"/>
        <v>4.7580212288736865</v>
      </c>
      <c r="N299" s="1">
        <f t="shared" si="86"/>
        <v>5.2137027722464309</v>
      </c>
      <c r="O299" s="1">
        <f t="shared" si="86"/>
        <v>4.6057397836216625</v>
      </c>
      <c r="P299" s="1">
        <f t="shared" si="86"/>
        <v>4.3528640735283188</v>
      </c>
      <c r="Q299" s="1">
        <f t="shared" si="86"/>
        <v>3.9345489178842614</v>
      </c>
      <c r="R299" s="1">
        <f t="shared" si="86"/>
        <v>3.7428030966023718</v>
      </c>
      <c r="S299" s="1">
        <f t="shared" si="86"/>
        <v>3.5813583002364742</v>
      </c>
      <c r="T299" s="1">
        <f t="shared" si="86"/>
        <v>4.1486123127069208</v>
      </c>
      <c r="U299" s="1">
        <f t="shared" si="86"/>
        <v>4.9397151230865157</v>
      </c>
      <c r="X299" s="1">
        <f t="shared" si="71"/>
        <v>0.65630150723840175</v>
      </c>
      <c r="Y299" s="1">
        <f t="shared" si="87"/>
        <v>0.68719846868739065</v>
      </c>
      <c r="Z299" s="1">
        <f t="shared" si="87"/>
        <v>0.6896464668526795</v>
      </c>
      <c r="AA299" s="1">
        <f t="shared" si="87"/>
        <v>0.78843999375921514</v>
      </c>
      <c r="AB299" s="1">
        <f t="shared" si="87"/>
        <v>0.7086187197420174</v>
      </c>
      <c r="AC299" s="1">
        <f t="shared" si="87"/>
        <v>0.70532817655937752</v>
      </c>
      <c r="AD299" s="1">
        <f t="shared" si="87"/>
        <v>0.61907515240753552</v>
      </c>
      <c r="AE299" s="1">
        <f t="shared" si="87"/>
        <v>0.6185877801834766</v>
      </c>
      <c r="AF299" s="1">
        <f t="shared" si="87"/>
        <v>0.6199782203254397</v>
      </c>
      <c r="AG299" s="1">
        <f t="shared" si="87"/>
        <v>0.60094917931761638</v>
      </c>
      <c r="AH299" s="1">
        <f t="shared" si="87"/>
        <v>0.52337085271550809</v>
      </c>
    </row>
    <row r="300" spans="1:34" x14ac:dyDescent="0.2">
      <c r="A300">
        <v>6185000</v>
      </c>
      <c r="B300">
        <v>455000</v>
      </c>
      <c r="C300">
        <v>831.20172059738604</v>
      </c>
      <c r="E300">
        <f t="shared" si="76"/>
        <v>126.01850367307175</v>
      </c>
      <c r="F300">
        <f t="shared" si="79"/>
        <v>0</v>
      </c>
      <c r="G300">
        <f t="shared" si="80"/>
        <v>6.2969662105677237E-5</v>
      </c>
      <c r="H300">
        <f t="shared" si="81"/>
        <v>0.23073701340274436</v>
      </c>
      <c r="K300" s="1">
        <f t="shared" si="70"/>
        <v>5.2280917448755408</v>
      </c>
      <c r="L300" s="1">
        <f t="shared" si="86"/>
        <v>5.1370986092812663</v>
      </c>
      <c r="M300" s="1">
        <f t="shared" si="86"/>
        <v>4.8425974460796493</v>
      </c>
      <c r="N300" s="1">
        <f t="shared" si="86"/>
        <v>5.3042101085096425</v>
      </c>
      <c r="O300" s="1">
        <f t="shared" si="86"/>
        <v>4.6725842656720582</v>
      </c>
      <c r="P300" s="1">
        <f t="shared" si="86"/>
        <v>4.4030552057062842</v>
      </c>
      <c r="Q300" s="1">
        <f t="shared" si="86"/>
        <v>3.986188167442438</v>
      </c>
      <c r="R300" s="1">
        <f t="shared" si="86"/>
        <v>3.8100019052457981</v>
      </c>
      <c r="S300" s="1">
        <f t="shared" si="86"/>
        <v>3.6664583045799604</v>
      </c>
      <c r="T300" s="1">
        <f t="shared" si="86"/>
        <v>4.2849664290074632</v>
      </c>
      <c r="U300" s="1">
        <f t="shared" si="86"/>
        <v>5.1305893182016122</v>
      </c>
      <c r="X300" s="1">
        <f t="shared" si="71"/>
        <v>0.66413022315149051</v>
      </c>
      <c r="Y300" s="1">
        <f t="shared" si="87"/>
        <v>0.69508716668455617</v>
      </c>
      <c r="Z300" s="1">
        <f t="shared" si="87"/>
        <v>0.69753604676550807</v>
      </c>
      <c r="AA300" s="1">
        <f t="shared" si="87"/>
        <v>0.79729907638588471</v>
      </c>
      <c r="AB300" s="1">
        <f t="shared" si="87"/>
        <v>0.71698706992858818</v>
      </c>
      <c r="AC300" s="1">
        <f t="shared" si="87"/>
        <v>0.71393942670706401</v>
      </c>
      <c r="AD300" s="1">
        <f t="shared" si="87"/>
        <v>0.6272659716451584</v>
      </c>
      <c r="AE300" s="1">
        <f t="shared" si="87"/>
        <v>0.62648567908997443</v>
      </c>
      <c r="AF300" s="1">
        <f t="shared" si="87"/>
        <v>0.62756997839499684</v>
      </c>
      <c r="AG300" s="1">
        <f t="shared" si="87"/>
        <v>0.60855499929461421</v>
      </c>
      <c r="AH300" s="1">
        <f t="shared" si="87"/>
        <v>0.53078941236799437</v>
      </c>
    </row>
    <row r="301" spans="1:34" x14ac:dyDescent="0.2">
      <c r="A301">
        <v>6185000</v>
      </c>
      <c r="B301">
        <v>465000</v>
      </c>
      <c r="C301">
        <v>867.71762912258703</v>
      </c>
      <c r="E301">
        <f t="shared" si="76"/>
        <v>116.75916781135433</v>
      </c>
      <c r="F301">
        <f t="shared" si="79"/>
        <v>0</v>
      </c>
      <c r="G301">
        <f t="shared" si="80"/>
        <v>7.3353023266287674E-5</v>
      </c>
      <c r="H301">
        <f t="shared" si="81"/>
        <v>0.28059240377052957</v>
      </c>
      <c r="K301" s="1">
        <f t="shared" si="70"/>
        <v>5.4943292339327812</v>
      </c>
      <c r="L301" s="1">
        <f t="shared" si="86"/>
        <v>5.3792355987118743</v>
      </c>
      <c r="M301" s="1">
        <f t="shared" si="86"/>
        <v>5.043069783883003</v>
      </c>
      <c r="N301" s="1">
        <f t="shared" si="86"/>
        <v>5.5187410710951985</v>
      </c>
      <c r="O301" s="1">
        <f t="shared" si="86"/>
        <v>4.8310267927629056</v>
      </c>
      <c r="P301" s="1">
        <f t="shared" si="86"/>
        <v>4.5220240356813886</v>
      </c>
      <c r="Q301" s="1">
        <f t="shared" si="86"/>
        <v>4.1085894928189113</v>
      </c>
      <c r="R301" s="1">
        <f t="shared" si="86"/>
        <v>3.9692842982327248</v>
      </c>
      <c r="S301" s="1">
        <f t="shared" si="86"/>
        <v>3.8681721832731708</v>
      </c>
      <c r="T301" s="1">
        <f t="shared" si="86"/>
        <v>4.6081687353640168</v>
      </c>
      <c r="U301" s="1">
        <f t="shared" si="86"/>
        <v>5.5830214248288526</v>
      </c>
      <c r="X301" s="1">
        <f t="shared" si="71"/>
        <v>0.6860607057136634</v>
      </c>
      <c r="Y301" s="1">
        <f t="shared" si="87"/>
        <v>0.71719993307698737</v>
      </c>
      <c r="Z301" s="1">
        <f t="shared" si="87"/>
        <v>0.71966686142645542</v>
      </c>
      <c r="AA301" s="1">
        <f t="shared" si="87"/>
        <v>0.82215269351794429</v>
      </c>
      <c r="AB301" s="1">
        <f t="shared" si="87"/>
        <v>0.74048539531927637</v>
      </c>
      <c r="AC301" s="1">
        <f t="shared" si="87"/>
        <v>0.73813830926509294</v>
      </c>
      <c r="AD301" s="1">
        <f t="shared" si="87"/>
        <v>0.65028178257513347</v>
      </c>
      <c r="AE301" s="1">
        <f t="shared" si="87"/>
        <v>0.64872163538939975</v>
      </c>
      <c r="AF301" s="1">
        <f t="shared" si="87"/>
        <v>0.64894831614035164</v>
      </c>
      <c r="AG301" s="1">
        <f t="shared" si="87"/>
        <v>0.62998901088784642</v>
      </c>
      <c r="AH301" s="1">
        <f t="shared" si="87"/>
        <v>0.55168649917019119</v>
      </c>
    </row>
    <row r="302" spans="1:34" x14ac:dyDescent="0.2">
      <c r="A302">
        <v>6185000</v>
      </c>
      <c r="B302">
        <v>475000</v>
      </c>
      <c r="C302">
        <v>893.21921593030504</v>
      </c>
      <c r="E302">
        <f t="shared" si="76"/>
        <v>107.63244523841313</v>
      </c>
      <c r="F302">
        <f t="shared" si="79"/>
        <v>0</v>
      </c>
      <c r="G302">
        <f t="shared" si="80"/>
        <v>8.6320428244815206E-5</v>
      </c>
      <c r="H302">
        <f t="shared" si="81"/>
        <v>0.33989996064230804</v>
      </c>
      <c r="K302" s="1">
        <f t="shared" ref="K302:K365" si="88">K$2+K$3*$C302</f>
        <v>5.6802613033478533</v>
      </c>
      <c r="L302" s="1">
        <f t="shared" si="86"/>
        <v>5.5483366208338527</v>
      </c>
      <c r="M302" s="1">
        <f t="shared" si="86"/>
        <v>5.1830734954573749</v>
      </c>
      <c r="N302" s="1">
        <f t="shared" si="86"/>
        <v>5.6685628935905417</v>
      </c>
      <c r="O302" s="1">
        <f t="shared" si="86"/>
        <v>4.9416781779215935</v>
      </c>
      <c r="P302" s="1">
        <f t="shared" si="86"/>
        <v>4.605108205500934</v>
      </c>
      <c r="Q302" s="1">
        <f t="shared" si="86"/>
        <v>4.1940708117983823</v>
      </c>
      <c r="R302" s="1">
        <f t="shared" si="86"/>
        <v>4.0805222198879907</v>
      </c>
      <c r="S302" s="1">
        <f t="shared" si="86"/>
        <v>4.0090429487990047</v>
      </c>
      <c r="T302" s="1">
        <f t="shared" si="86"/>
        <v>4.8338832801991298</v>
      </c>
      <c r="U302" s="1">
        <f t="shared" si="86"/>
        <v>5.8989860853764791</v>
      </c>
      <c r="X302" s="1">
        <f t="shared" ref="X302:X365" si="89">SQRT(X$2+2*X$3*$C302+X$4*$C302^2+X$5)</f>
        <v>0.70400207542984616</v>
      </c>
      <c r="Y302" s="1">
        <f t="shared" si="87"/>
        <v>0.73530641429892685</v>
      </c>
      <c r="Z302" s="1">
        <f t="shared" si="87"/>
        <v>0.73779886142581264</v>
      </c>
      <c r="AA302" s="1">
        <f t="shared" si="87"/>
        <v>0.84252110973889793</v>
      </c>
      <c r="AB302" s="1">
        <f t="shared" si="87"/>
        <v>0.75974783120803024</v>
      </c>
      <c r="AC302" s="1">
        <f t="shared" si="87"/>
        <v>0.75798038720094241</v>
      </c>
      <c r="AD302" s="1">
        <f t="shared" si="87"/>
        <v>0.66913677632667345</v>
      </c>
      <c r="AE302" s="1">
        <f t="shared" si="87"/>
        <v>0.66697256942209215</v>
      </c>
      <c r="AF302" s="1">
        <f t="shared" si="87"/>
        <v>0.66650580205018195</v>
      </c>
      <c r="AG302" s="1">
        <f t="shared" si="87"/>
        <v>0.64759646488306666</v>
      </c>
      <c r="AH302" s="1">
        <f t="shared" si="87"/>
        <v>0.56882525120907823</v>
      </c>
    </row>
    <row r="303" spans="1:34" x14ac:dyDescent="0.2">
      <c r="A303">
        <v>6185000</v>
      </c>
      <c r="B303">
        <v>485000</v>
      </c>
      <c r="C303">
        <v>904.933581207217</v>
      </c>
      <c r="E303">
        <f t="shared" si="76"/>
        <v>98.675140070840541</v>
      </c>
      <c r="F303">
        <f t="shared" si="79"/>
        <v>0</v>
      </c>
      <c r="G303">
        <f t="shared" si="80"/>
        <v>1.0270332331279328E-4</v>
      </c>
      <c r="H303">
        <f t="shared" si="81"/>
        <v>0.40971387549709043</v>
      </c>
      <c r="K303" s="1">
        <f t="shared" si="88"/>
        <v>5.7656707405818191</v>
      </c>
      <c r="L303" s="1">
        <f t="shared" si="86"/>
        <v>5.6260145769850558</v>
      </c>
      <c r="M303" s="1">
        <f t="shared" si="86"/>
        <v>5.2473853608276215</v>
      </c>
      <c r="N303" s="1">
        <f t="shared" si="86"/>
        <v>5.7373847895923999</v>
      </c>
      <c r="O303" s="1">
        <f t="shared" si="86"/>
        <v>4.9925068088581144</v>
      </c>
      <c r="P303" s="1">
        <f t="shared" si="86"/>
        <v>4.6432736075731134</v>
      </c>
      <c r="Q303" s="1">
        <f t="shared" si="86"/>
        <v>4.2333373642065917</v>
      </c>
      <c r="R303" s="1">
        <f t="shared" si="86"/>
        <v>4.1316202812258807</v>
      </c>
      <c r="S303" s="1">
        <f t="shared" si="86"/>
        <v>4.0737531025886664</v>
      </c>
      <c r="T303" s="1">
        <f t="shared" si="86"/>
        <v>4.9375671272650772</v>
      </c>
      <c r="U303" s="1">
        <f t="shared" si="86"/>
        <v>6.0441270711574182</v>
      </c>
      <c r="X303" s="1">
        <f t="shared" si="89"/>
        <v>0.71291628381307337</v>
      </c>
      <c r="Y303" s="1">
        <f t="shared" si="87"/>
        <v>0.74430789217196913</v>
      </c>
      <c r="Z303" s="1">
        <f t="shared" si="87"/>
        <v>0.74681548207383552</v>
      </c>
      <c r="AA303" s="1">
        <f t="shared" si="87"/>
        <v>0.85265198625315064</v>
      </c>
      <c r="AB303" s="1">
        <f t="shared" si="87"/>
        <v>0.76932711643123297</v>
      </c>
      <c r="AC303" s="1">
        <f t="shared" si="87"/>
        <v>0.76784727852752088</v>
      </c>
      <c r="AD303" s="1">
        <f t="shared" si="87"/>
        <v>0.67850491522536704</v>
      </c>
      <c r="AE303" s="1">
        <f t="shared" si="87"/>
        <v>0.67604981043211476</v>
      </c>
      <c r="AF303" s="1">
        <f t="shared" si="87"/>
        <v>0.67524244767076336</v>
      </c>
      <c r="AG303" s="1">
        <f t="shared" si="87"/>
        <v>0.65635721811059189</v>
      </c>
      <c r="AH303" s="1">
        <f t="shared" si="87"/>
        <v>0.57734116692659443</v>
      </c>
    </row>
    <row r="304" spans="1:34" x14ac:dyDescent="0.2">
      <c r="A304">
        <v>6185000</v>
      </c>
      <c r="B304">
        <v>495000</v>
      </c>
      <c r="C304">
        <v>891.88731487243604</v>
      </c>
      <c r="E304">
        <f t="shared" si="76"/>
        <v>89.937885610014206</v>
      </c>
      <c r="F304">
        <f t="shared" si="79"/>
        <v>0</v>
      </c>
      <c r="G304">
        <f t="shared" si="80"/>
        <v>1.2362737655006954E-4</v>
      </c>
      <c r="H304">
        <f t="shared" si="81"/>
        <v>0.4860759245870509</v>
      </c>
      <c r="K304" s="1">
        <f t="shared" si="88"/>
        <v>5.6705504127349302</v>
      </c>
      <c r="L304" s="1">
        <f t="shared" ref="L304:U313" si="90">L$2+L$3*$C304</f>
        <v>5.5395047849191235</v>
      </c>
      <c r="M304" s="1">
        <f t="shared" si="90"/>
        <v>5.175761358649674</v>
      </c>
      <c r="N304" s="1">
        <f t="shared" si="90"/>
        <v>5.6607379748755617</v>
      </c>
      <c r="O304" s="1">
        <f t="shared" si="90"/>
        <v>4.9358990592314997</v>
      </c>
      <c r="P304" s="1">
        <f t="shared" si="90"/>
        <v>4.6007688718543971</v>
      </c>
      <c r="Q304" s="1">
        <f t="shared" si="90"/>
        <v>4.1896062794524056</v>
      </c>
      <c r="R304" s="1">
        <f t="shared" si="90"/>
        <v>4.0747124674735664</v>
      </c>
      <c r="S304" s="1">
        <f t="shared" si="90"/>
        <v>4.0016855273553364</v>
      </c>
      <c r="T304" s="1">
        <f t="shared" si="90"/>
        <v>4.8220946239359312</v>
      </c>
      <c r="U304" s="1">
        <f t="shared" si="90"/>
        <v>5.8824838312694832</v>
      </c>
      <c r="X304" s="1">
        <f t="shared" si="89"/>
        <v>0.70301468466725947</v>
      </c>
      <c r="Y304" s="1">
        <f t="shared" ref="Y304:AH313" si="91">SQRT(Y$2+2*Y$3*$C304+Y$4*$C304^2+Y$5)</f>
        <v>0.73430956803379366</v>
      </c>
      <c r="Z304" s="1">
        <f t="shared" si="91"/>
        <v>0.73680042770148868</v>
      </c>
      <c r="AA304" s="1">
        <f t="shared" si="91"/>
        <v>0.84139938052841823</v>
      </c>
      <c r="AB304" s="1">
        <f t="shared" si="91"/>
        <v>0.75868708863142553</v>
      </c>
      <c r="AC304" s="1">
        <f t="shared" si="91"/>
        <v>0.75688774935314029</v>
      </c>
      <c r="AD304" s="1">
        <f t="shared" si="91"/>
        <v>0.66809903034368801</v>
      </c>
      <c r="AE304" s="1">
        <f t="shared" si="91"/>
        <v>0.6659673998909279</v>
      </c>
      <c r="AF304" s="1">
        <f t="shared" si="91"/>
        <v>0.66553852912710765</v>
      </c>
      <c r="AG304" s="1">
        <f t="shared" si="91"/>
        <v>0.64662647338136425</v>
      </c>
      <c r="AH304" s="1">
        <f t="shared" si="91"/>
        <v>0.56788187763195797</v>
      </c>
    </row>
    <row r="305" spans="1:34" x14ac:dyDescent="0.2">
      <c r="A305">
        <v>6185000</v>
      </c>
      <c r="B305">
        <v>505000</v>
      </c>
      <c r="C305">
        <v>891.44183260734599</v>
      </c>
      <c r="E305">
        <f t="shared" si="76"/>
        <v>81.491491997631272</v>
      </c>
      <c r="F305">
        <f t="shared" si="79"/>
        <v>0</v>
      </c>
      <c r="G305">
        <f t="shared" si="80"/>
        <v>1.5058283232823817E-4</v>
      </c>
      <c r="H305">
        <f t="shared" si="81"/>
        <v>0.59176318395550309</v>
      </c>
      <c r="K305" s="1">
        <f t="shared" si="88"/>
        <v>5.6673024015401587</v>
      </c>
      <c r="L305" s="1">
        <f t="shared" si="90"/>
        <v>5.5365507920193107</v>
      </c>
      <c r="M305" s="1">
        <f t="shared" si="90"/>
        <v>5.17331566101433</v>
      </c>
      <c r="N305" s="1">
        <f t="shared" si="90"/>
        <v>5.6581207665681577</v>
      </c>
      <c r="O305" s="1">
        <f t="shared" si="90"/>
        <v>4.933966111683274</v>
      </c>
      <c r="P305" s="1">
        <f t="shared" si="90"/>
        <v>4.5993174906347329</v>
      </c>
      <c r="Q305" s="1">
        <f t="shared" si="90"/>
        <v>4.1881130228998238</v>
      </c>
      <c r="R305" s="1">
        <f t="shared" si="90"/>
        <v>4.0727692738332433</v>
      </c>
      <c r="S305" s="1">
        <f t="shared" si="90"/>
        <v>3.9992246833229799</v>
      </c>
      <c r="T305" s="1">
        <f t="shared" si="90"/>
        <v>4.8181516604076187</v>
      </c>
      <c r="U305" s="1">
        <f t="shared" si="90"/>
        <v>5.876964306005017</v>
      </c>
      <c r="X305" s="1">
        <f t="shared" si="89"/>
        <v>0.70268563927657512</v>
      </c>
      <c r="Y305" s="1">
        <f t="shared" si="91"/>
        <v>0.73397738104970489</v>
      </c>
      <c r="Z305" s="1">
        <f t="shared" si="91"/>
        <v>0.73646771593092852</v>
      </c>
      <c r="AA305" s="1">
        <f t="shared" si="91"/>
        <v>0.84102558645742453</v>
      </c>
      <c r="AB305" s="1">
        <f t="shared" si="91"/>
        <v>0.75833361385398745</v>
      </c>
      <c r="AC305" s="1">
        <f t="shared" si="91"/>
        <v>0.75652364436028319</v>
      </c>
      <c r="AD305" s="1">
        <f t="shared" si="91"/>
        <v>0.66775320254447257</v>
      </c>
      <c r="AE305" s="1">
        <f t="shared" si="91"/>
        <v>0.66563244436262281</v>
      </c>
      <c r="AF305" s="1">
        <f t="shared" si="91"/>
        <v>0.66521620990048869</v>
      </c>
      <c r="AG305" s="1">
        <f t="shared" si="91"/>
        <v>0.64630324647467796</v>
      </c>
      <c r="AH305" s="1">
        <f t="shared" si="91"/>
        <v>0.56756749908746174</v>
      </c>
    </row>
    <row r="306" spans="1:34" x14ac:dyDescent="0.2">
      <c r="A306">
        <v>6185000</v>
      </c>
      <c r="B306">
        <v>515000</v>
      </c>
      <c r="C306">
        <v>845.22077473553497</v>
      </c>
      <c r="E306">
        <f t="shared" si="76"/>
        <v>73.436389263089453</v>
      </c>
      <c r="F306">
        <f t="shared" si="79"/>
        <v>0</v>
      </c>
      <c r="G306">
        <f t="shared" si="80"/>
        <v>1.854288776017408E-4</v>
      </c>
      <c r="H306">
        <f t="shared" si="81"/>
        <v>0.69091878894379266</v>
      </c>
      <c r="K306" s="1">
        <f t="shared" si="88"/>
        <v>5.330304668596785</v>
      </c>
      <c r="L306" s="1">
        <f t="shared" si="90"/>
        <v>5.2300589572713321</v>
      </c>
      <c r="M306" s="1">
        <f t="shared" si="90"/>
        <v>4.9195620532980868</v>
      </c>
      <c r="N306" s="1">
        <f t="shared" si="90"/>
        <v>5.3865720515712674</v>
      </c>
      <c r="O306" s="1">
        <f t="shared" si="90"/>
        <v>4.7334129415774866</v>
      </c>
      <c r="P306" s="1">
        <f t="shared" si="90"/>
        <v>4.4487292840883734</v>
      </c>
      <c r="Q306" s="1">
        <f t="shared" si="90"/>
        <v>4.0331800369135129</v>
      </c>
      <c r="R306" s="1">
        <f t="shared" si="90"/>
        <v>3.8711530193964037</v>
      </c>
      <c r="S306" s="1">
        <f t="shared" si="90"/>
        <v>3.7438995596390954</v>
      </c>
      <c r="T306" s="1">
        <f t="shared" si="90"/>
        <v>4.4090490771842195</v>
      </c>
      <c r="U306" s="1">
        <f t="shared" si="90"/>
        <v>5.3042853989732786</v>
      </c>
      <c r="X306" s="1">
        <f t="shared" si="89"/>
        <v>0.67200238103593102</v>
      </c>
      <c r="Y306" s="1">
        <f t="shared" si="91"/>
        <v>0.70302228736921302</v>
      </c>
      <c r="Z306" s="1">
        <f t="shared" si="91"/>
        <v>0.70547546595557709</v>
      </c>
      <c r="AA306" s="1">
        <f t="shared" si="91"/>
        <v>0.80621458439854787</v>
      </c>
      <c r="AB306" s="1">
        <f t="shared" si="91"/>
        <v>0.72541418620610776</v>
      </c>
      <c r="AC306" s="1">
        <f t="shared" si="91"/>
        <v>0.72261576846514675</v>
      </c>
      <c r="AD306" s="1">
        <f t="shared" si="91"/>
        <v>0.63551959176026673</v>
      </c>
      <c r="AE306" s="1">
        <f t="shared" si="91"/>
        <v>0.63445320911415204</v>
      </c>
      <c r="AF306" s="1">
        <f t="shared" si="91"/>
        <v>0.63522902656218017</v>
      </c>
      <c r="AG306" s="1">
        <f t="shared" si="91"/>
        <v>0.6162322814092388</v>
      </c>
      <c r="AH306" s="1">
        <f t="shared" si="91"/>
        <v>0.53827732372069015</v>
      </c>
    </row>
    <row r="307" spans="1:34" x14ac:dyDescent="0.2">
      <c r="A307">
        <v>6185000</v>
      </c>
      <c r="B307">
        <v>525000</v>
      </c>
      <c r="C307">
        <v>821.30565028002604</v>
      </c>
      <c r="E307">
        <f t="shared" si="76"/>
        <v>65.9161836577331</v>
      </c>
      <c r="F307">
        <f t="shared" si="79"/>
        <v>0</v>
      </c>
      <c r="G307">
        <f t="shared" si="80"/>
        <v>2.3015260230550841E-4</v>
      </c>
      <c r="H307">
        <f t="shared" si="81"/>
        <v>0.83329767654304188</v>
      </c>
      <c r="K307" s="1">
        <f t="shared" si="88"/>
        <v>5.1559394961916691</v>
      </c>
      <c r="L307" s="1">
        <f t="shared" si="90"/>
        <v>5.0714777670068525</v>
      </c>
      <c r="M307" s="1">
        <f t="shared" si="90"/>
        <v>4.7882680200373429</v>
      </c>
      <c r="N307" s="1">
        <f t="shared" si="90"/>
        <v>5.2460706953951526</v>
      </c>
      <c r="O307" s="1">
        <f t="shared" si="90"/>
        <v>4.6296452165650335</v>
      </c>
      <c r="P307" s="1">
        <f t="shared" si="90"/>
        <v>4.3708138086123247</v>
      </c>
      <c r="Q307" s="1">
        <f t="shared" si="90"/>
        <v>3.9530165397386474</v>
      </c>
      <c r="R307" s="1">
        <f t="shared" si="90"/>
        <v>3.7668352465214738</v>
      </c>
      <c r="S307" s="1">
        <f t="shared" si="90"/>
        <v>3.6117924121468641</v>
      </c>
      <c r="T307" s="1">
        <f t="shared" si="90"/>
        <v>4.1973763106285098</v>
      </c>
      <c r="U307" s="1">
        <f t="shared" si="90"/>
        <v>5.0079770069695231</v>
      </c>
      <c r="X307" s="1">
        <f t="shared" si="89"/>
        <v>0.65900052003731457</v>
      </c>
      <c r="Y307" s="1">
        <f t="shared" si="91"/>
        <v>0.68991787545639116</v>
      </c>
      <c r="Z307" s="1">
        <f t="shared" si="91"/>
        <v>0.69236572449834577</v>
      </c>
      <c r="AA307" s="1">
        <f t="shared" si="91"/>
        <v>0.79149337901047467</v>
      </c>
      <c r="AB307" s="1">
        <f t="shared" si="91"/>
        <v>0.71150213437228493</v>
      </c>
      <c r="AC307" s="1">
        <f t="shared" si="91"/>
        <v>0.70829459199353773</v>
      </c>
      <c r="AD307" s="1">
        <f t="shared" si="91"/>
        <v>0.62189644538667921</v>
      </c>
      <c r="AE307" s="1">
        <f t="shared" si="91"/>
        <v>0.62130702823743311</v>
      </c>
      <c r="AF307" s="1">
        <f t="shared" si="91"/>
        <v>0.62259209834536788</v>
      </c>
      <c r="AG307" s="1">
        <f t="shared" si="91"/>
        <v>0.60356728758247891</v>
      </c>
      <c r="AH307" s="1">
        <f t="shared" si="91"/>
        <v>0.52592431306655285</v>
      </c>
    </row>
    <row r="308" spans="1:34" x14ac:dyDescent="0.2">
      <c r="A308">
        <v>6185000</v>
      </c>
      <c r="B308">
        <v>535000</v>
      </c>
      <c r="C308">
        <v>791.31287492221998</v>
      </c>
      <c r="E308">
        <f t="shared" si="76"/>
        <v>59.135296295867157</v>
      </c>
      <c r="F308">
        <f t="shared" ref="F308:F371" si="92">IF(E308=0,1,0)</f>
        <v>0</v>
      </c>
      <c r="G308">
        <f t="shared" si="80"/>
        <v>2.8596076199470109E-4</v>
      </c>
      <c r="H308">
        <f t="shared" si="81"/>
        <v>0.99754879433035926</v>
      </c>
      <c r="K308" s="1">
        <f t="shared" si="88"/>
        <v>4.9372621710579052</v>
      </c>
      <c r="L308" s="1">
        <f t="shared" si="90"/>
        <v>4.8725956736092408</v>
      </c>
      <c r="M308" s="1">
        <f t="shared" si="90"/>
        <v>4.6236076833229882</v>
      </c>
      <c r="N308" s="1">
        <f t="shared" si="90"/>
        <v>5.0698631401680423</v>
      </c>
      <c r="O308" s="1">
        <f t="shared" si="90"/>
        <v>4.4995065642875129</v>
      </c>
      <c r="P308" s="1">
        <f t="shared" si="90"/>
        <v>4.2730973464965931</v>
      </c>
      <c r="Q308" s="1">
        <f t="shared" si="90"/>
        <v>3.8524807567392809</v>
      </c>
      <c r="R308" s="1">
        <f t="shared" si="90"/>
        <v>3.6360067604107238</v>
      </c>
      <c r="S308" s="1">
        <f t="shared" si="90"/>
        <v>3.4461123210703435</v>
      </c>
      <c r="T308" s="1">
        <f t="shared" si="90"/>
        <v>3.9319102559365682</v>
      </c>
      <c r="U308" s="1">
        <f t="shared" si="90"/>
        <v>4.6363665202863045</v>
      </c>
      <c r="X308" s="1">
        <f t="shared" si="89"/>
        <v>0.6457042936937305</v>
      </c>
      <c r="Y308" s="1">
        <f t="shared" si="91"/>
        <v>0.67652373478895256</v>
      </c>
      <c r="Z308" s="1">
        <f t="shared" si="91"/>
        <v>0.67897868090364444</v>
      </c>
      <c r="AA308" s="1">
        <f t="shared" si="91"/>
        <v>0.77646098496284677</v>
      </c>
      <c r="AB308" s="1">
        <f t="shared" si="91"/>
        <v>0.69732060612949387</v>
      </c>
      <c r="AC308" s="1">
        <f t="shared" si="91"/>
        <v>0.69371631948991841</v>
      </c>
      <c r="AD308" s="1">
        <f t="shared" si="91"/>
        <v>0.60803929156325875</v>
      </c>
      <c r="AE308" s="1">
        <f t="shared" si="91"/>
        <v>0.60796600092472175</v>
      </c>
      <c r="AF308" s="1">
        <f t="shared" si="91"/>
        <v>0.60976575467333283</v>
      </c>
      <c r="AG308" s="1">
        <f t="shared" si="91"/>
        <v>0.59073039166283892</v>
      </c>
      <c r="AH308" s="1">
        <f t="shared" si="91"/>
        <v>0.513412218824708</v>
      </c>
    </row>
    <row r="309" spans="1:34" x14ac:dyDescent="0.2">
      <c r="A309">
        <v>6185000</v>
      </c>
      <c r="B309">
        <v>545000</v>
      </c>
      <c r="C309">
        <v>741.39613254512005</v>
      </c>
      <c r="D309" s="91"/>
      <c r="E309">
        <f t="shared" si="76"/>
        <v>53.376242542914163</v>
      </c>
      <c r="F309">
        <f t="shared" si="92"/>
        <v>0</v>
      </c>
      <c r="G309">
        <f t="shared" si="80"/>
        <v>3.5099748437716167E-4</v>
      </c>
      <c r="H309">
        <f t="shared" si="81"/>
        <v>1.1471858739091001</v>
      </c>
      <c r="K309" s="1">
        <f t="shared" si="88"/>
        <v>4.5733192023864699</v>
      </c>
      <c r="L309" s="1">
        <f t="shared" si="90"/>
        <v>4.5415977549066913</v>
      </c>
      <c r="M309" s="1">
        <f t="shared" si="90"/>
        <v>4.3495647676727094</v>
      </c>
      <c r="N309" s="1">
        <f t="shared" si="90"/>
        <v>4.7766022787025797</v>
      </c>
      <c r="O309" s="1">
        <f t="shared" si="90"/>
        <v>4.2829178191132762</v>
      </c>
      <c r="P309" s="1">
        <f t="shared" si="90"/>
        <v>4.110468599832001</v>
      </c>
      <c r="Q309" s="1">
        <f t="shared" si="90"/>
        <v>3.6851598362912421</v>
      </c>
      <c r="R309" s="1">
        <f t="shared" si="90"/>
        <v>3.4182699301618138</v>
      </c>
      <c r="S309" s="1">
        <f t="shared" si="90"/>
        <v>3.1703722361792432</v>
      </c>
      <c r="T309" s="1">
        <f t="shared" si="90"/>
        <v>3.490097169156857</v>
      </c>
      <c r="U309" s="1">
        <f t="shared" si="90"/>
        <v>4.017898082234038</v>
      </c>
      <c r="X309" s="1">
        <f t="shared" si="89"/>
        <v>0.63151275833167919</v>
      </c>
      <c r="Y309" s="1">
        <f t="shared" si="91"/>
        <v>0.6622297470196703</v>
      </c>
      <c r="Z309" s="1">
        <f t="shared" si="91"/>
        <v>0.66473046742924535</v>
      </c>
      <c r="AA309" s="1">
        <f t="shared" si="91"/>
        <v>0.76045193057635374</v>
      </c>
      <c r="AB309" s="1">
        <f t="shared" si="91"/>
        <v>0.68232360713014328</v>
      </c>
      <c r="AC309" s="1">
        <f t="shared" si="91"/>
        <v>0.67838459895341996</v>
      </c>
      <c r="AD309" s="1">
        <f t="shared" si="91"/>
        <v>0.59354854493528453</v>
      </c>
      <c r="AE309" s="1">
        <f t="shared" si="91"/>
        <v>0.59409334567498462</v>
      </c>
      <c r="AF309" s="1">
        <f t="shared" si="91"/>
        <v>0.59639824235897432</v>
      </c>
      <c r="AG309" s="1">
        <f t="shared" si="91"/>
        <v>0.57742796328511226</v>
      </c>
      <c r="AH309" s="1">
        <f t="shared" si="91"/>
        <v>0.50054082198447925</v>
      </c>
    </row>
    <row r="310" spans="1:34" x14ac:dyDescent="0.2">
      <c r="A310">
        <v>6185000</v>
      </c>
      <c r="B310">
        <v>555000</v>
      </c>
      <c r="C310">
        <v>671.95544803983103</v>
      </c>
      <c r="E310">
        <f t="shared" si="76"/>
        <v>49.000645587583847</v>
      </c>
      <c r="F310">
        <f t="shared" si="92"/>
        <v>0</v>
      </c>
      <c r="G310">
        <f t="shared" si="80"/>
        <v>4.1648215327243926E-4</v>
      </c>
      <c r="H310">
        <f t="shared" si="81"/>
        <v>1.2337192639040131</v>
      </c>
      <c r="K310" s="1">
        <f t="shared" si="88"/>
        <v>4.0670271716584079</v>
      </c>
      <c r="L310" s="1">
        <f t="shared" si="90"/>
        <v>4.0811365759521196</v>
      </c>
      <c r="M310" s="1">
        <f t="shared" si="90"/>
        <v>3.9683354097386725</v>
      </c>
      <c r="N310" s="1">
        <f t="shared" si="90"/>
        <v>4.3686382572340072</v>
      </c>
      <c r="O310" s="1">
        <f t="shared" si="90"/>
        <v>3.981614689044827</v>
      </c>
      <c r="P310" s="1">
        <f t="shared" si="90"/>
        <v>3.8842308497137692</v>
      </c>
      <c r="Q310" s="1">
        <f t="shared" si="90"/>
        <v>3.4523946618295138</v>
      </c>
      <c r="R310" s="1">
        <f t="shared" si="90"/>
        <v>3.1153696643497431</v>
      </c>
      <c r="S310" s="1">
        <f t="shared" si="90"/>
        <v>2.7867818949720267</v>
      </c>
      <c r="T310" s="1">
        <f t="shared" si="90"/>
        <v>2.875477670600544</v>
      </c>
      <c r="U310" s="1">
        <f t="shared" si="90"/>
        <v>3.1575280012135059</v>
      </c>
      <c r="X310" s="1">
        <f t="shared" si="89"/>
        <v>0.62922315051434763</v>
      </c>
      <c r="Y310" s="1">
        <f t="shared" si="91"/>
        <v>0.65989224168872018</v>
      </c>
      <c r="Z310" s="1">
        <f t="shared" si="91"/>
        <v>0.6625233602755819</v>
      </c>
      <c r="AA310" s="1">
        <f t="shared" si="91"/>
        <v>0.75792071648901971</v>
      </c>
      <c r="AB310" s="1">
        <f t="shared" si="91"/>
        <v>0.68035434164698805</v>
      </c>
      <c r="AC310" s="1">
        <f t="shared" si="91"/>
        <v>0.67669115867991525</v>
      </c>
      <c r="AD310" s="1">
        <f t="shared" si="91"/>
        <v>0.59231513190469642</v>
      </c>
      <c r="AE310" s="1">
        <f t="shared" si="91"/>
        <v>0.5931375136772119</v>
      </c>
      <c r="AF310" s="1">
        <f t="shared" si="91"/>
        <v>0.59533270571421104</v>
      </c>
      <c r="AG310" s="1">
        <f t="shared" si="91"/>
        <v>0.5766582579863837</v>
      </c>
      <c r="AH310" s="1">
        <f t="shared" si="91"/>
        <v>0.50023834457076244</v>
      </c>
    </row>
    <row r="311" spans="1:34" x14ac:dyDescent="0.2">
      <c r="A311">
        <v>6185000</v>
      </c>
      <c r="B311">
        <v>565000</v>
      </c>
      <c r="C311">
        <v>632.62572806472099</v>
      </c>
      <c r="E311">
        <f t="shared" si="76"/>
        <v>46.401543810524238</v>
      </c>
      <c r="F311">
        <f t="shared" si="92"/>
        <v>0</v>
      </c>
      <c r="G311">
        <f t="shared" si="80"/>
        <v>4.6444590692061496E-4</v>
      </c>
      <c r="H311">
        <f t="shared" si="81"/>
        <v>1.295273440711199</v>
      </c>
      <c r="K311" s="1">
        <f t="shared" si="88"/>
        <v>3.7802741833198805</v>
      </c>
      <c r="L311" s="1">
        <f t="shared" si="90"/>
        <v>3.8203412027971648</v>
      </c>
      <c r="M311" s="1">
        <f t="shared" si="90"/>
        <v>3.7524152470753185</v>
      </c>
      <c r="N311" s="1">
        <f t="shared" si="90"/>
        <v>4.1375761523802357</v>
      </c>
      <c r="O311" s="1">
        <f t="shared" si="90"/>
        <v>3.8109630340728247</v>
      </c>
      <c r="P311" s="1">
        <f t="shared" si="90"/>
        <v>3.756094622034861</v>
      </c>
      <c r="Q311" s="1">
        <f t="shared" si="90"/>
        <v>3.3205614404729449</v>
      </c>
      <c r="R311" s="1">
        <f t="shared" si="90"/>
        <v>2.9438134258183131</v>
      </c>
      <c r="S311" s="1">
        <f t="shared" si="90"/>
        <v>2.5695245218295191</v>
      </c>
      <c r="T311" s="1">
        <f t="shared" si="90"/>
        <v>2.5273703191008448</v>
      </c>
      <c r="U311" s="1">
        <f t="shared" si="90"/>
        <v>2.6702327707218929</v>
      </c>
      <c r="X311" s="1">
        <f t="shared" si="89"/>
        <v>0.63703340424410526</v>
      </c>
      <c r="Y311" s="1">
        <f t="shared" si="91"/>
        <v>0.66772178432796825</v>
      </c>
      <c r="Z311" s="1">
        <f t="shared" si="91"/>
        <v>0.67045721676782077</v>
      </c>
      <c r="AA311" s="1">
        <f t="shared" si="91"/>
        <v>0.76677888014313977</v>
      </c>
      <c r="AB311" s="1">
        <f t="shared" si="91"/>
        <v>0.6890814934870253</v>
      </c>
      <c r="AC311" s="1">
        <f t="shared" si="91"/>
        <v>0.68595302338012287</v>
      </c>
      <c r="AD311" s="1">
        <f t="shared" si="91"/>
        <v>0.60146149993066</v>
      </c>
      <c r="AE311" s="1">
        <f t="shared" si="91"/>
        <v>0.60212721471980213</v>
      </c>
      <c r="AF311" s="1">
        <f t="shared" si="91"/>
        <v>0.60384048166473281</v>
      </c>
      <c r="AG311" s="1">
        <f t="shared" si="91"/>
        <v>0.58543204609195054</v>
      </c>
      <c r="AH311" s="1">
        <f t="shared" si="91"/>
        <v>0.50919698380954215</v>
      </c>
    </row>
    <row r="312" spans="1:34" x14ac:dyDescent="0.2">
      <c r="A312">
        <v>6185000</v>
      </c>
      <c r="B312">
        <v>575000</v>
      </c>
      <c r="C312">
        <v>621.697775357816</v>
      </c>
      <c r="E312">
        <f t="shared" si="76"/>
        <v>45.881840285672936</v>
      </c>
      <c r="F312">
        <f t="shared" si="92"/>
        <v>0</v>
      </c>
      <c r="G312">
        <f t="shared" si="80"/>
        <v>4.7502705169803202E-4</v>
      </c>
      <c r="H312">
        <f t="shared" si="81"/>
        <v>1.3018984988152311</v>
      </c>
      <c r="K312" s="1">
        <f t="shared" si="88"/>
        <v>3.7005984801338361</v>
      </c>
      <c r="L312" s="1">
        <f t="shared" si="90"/>
        <v>3.7478779483976776</v>
      </c>
      <c r="M312" s="1">
        <f t="shared" si="90"/>
        <v>3.6924207867144099</v>
      </c>
      <c r="N312" s="1">
        <f t="shared" si="90"/>
        <v>4.0733744302271688</v>
      </c>
      <c r="O312" s="1">
        <f t="shared" si="90"/>
        <v>3.7635466472775638</v>
      </c>
      <c r="P312" s="1">
        <f t="shared" si="90"/>
        <v>3.720491352115765</v>
      </c>
      <c r="Q312" s="1">
        <f t="shared" si="90"/>
        <v>3.2839309429993992</v>
      </c>
      <c r="R312" s="1">
        <f t="shared" si="90"/>
        <v>2.8961456961107936</v>
      </c>
      <c r="S312" s="1">
        <f t="shared" si="90"/>
        <v>2.5091585110765755</v>
      </c>
      <c r="T312" s="1">
        <f t="shared" si="90"/>
        <v>2.430647009692029</v>
      </c>
      <c r="U312" s="1">
        <f t="shared" si="90"/>
        <v>2.5348354366833403</v>
      </c>
      <c r="X312" s="1">
        <f t="shared" si="89"/>
        <v>0.64034292667934645</v>
      </c>
      <c r="Y312" s="1">
        <f t="shared" si="91"/>
        <v>0.67104380713132006</v>
      </c>
      <c r="Z312" s="1">
        <f t="shared" si="91"/>
        <v>0.67381164495682933</v>
      </c>
      <c r="AA312" s="1">
        <f t="shared" si="91"/>
        <v>0.77052967864821564</v>
      </c>
      <c r="AB312" s="1">
        <f t="shared" si="91"/>
        <v>0.69273623929655337</v>
      </c>
      <c r="AC312" s="1">
        <f t="shared" si="91"/>
        <v>0.68980098060059192</v>
      </c>
      <c r="AD312" s="1">
        <f t="shared" si="91"/>
        <v>0.60522549128952652</v>
      </c>
      <c r="AE312" s="1">
        <f t="shared" si="91"/>
        <v>0.60580917729191919</v>
      </c>
      <c r="AF312" s="1">
        <f t="shared" si="91"/>
        <v>0.60733864255741343</v>
      </c>
      <c r="AG312" s="1">
        <f t="shared" si="91"/>
        <v>0.58901379697406109</v>
      </c>
      <c r="AH312" s="1">
        <f t="shared" si="91"/>
        <v>0.51281308657270275</v>
      </c>
    </row>
    <row r="313" spans="1:34" x14ac:dyDescent="0.2">
      <c r="A313">
        <v>6185000</v>
      </c>
      <c r="B313">
        <v>585000</v>
      </c>
      <c r="C313">
        <v>594.75518979465198</v>
      </c>
      <c r="E313">
        <f t="shared" si="76"/>
        <v>47.509822858015376</v>
      </c>
      <c r="F313">
        <f t="shared" si="92"/>
        <v>0</v>
      </c>
      <c r="G313">
        <f t="shared" si="80"/>
        <v>4.4303004287554374E-4</v>
      </c>
      <c r="H313">
        <f t="shared" si="81"/>
        <v>1.1615847148752494</v>
      </c>
      <c r="K313" s="1">
        <f t="shared" si="88"/>
        <v>3.5041600887928075</v>
      </c>
      <c r="L313" s="1">
        <f t="shared" si="90"/>
        <v>3.5692216635283369</v>
      </c>
      <c r="M313" s="1">
        <f t="shared" si="90"/>
        <v>3.5445059919726396</v>
      </c>
      <c r="N313" s="1">
        <f t="shared" si="90"/>
        <v>3.9150867400435803</v>
      </c>
      <c r="O313" s="1">
        <f t="shared" si="90"/>
        <v>3.646642768518995</v>
      </c>
      <c r="P313" s="1">
        <f t="shared" si="90"/>
        <v>3.6327124083509763</v>
      </c>
      <c r="Q313" s="1">
        <f t="shared" si="90"/>
        <v>3.1936193961916732</v>
      </c>
      <c r="R313" s="1">
        <f t="shared" si="90"/>
        <v>2.7786221378842719</v>
      </c>
      <c r="S313" s="1">
        <f t="shared" si="90"/>
        <v>2.3603276684256578</v>
      </c>
      <c r="T313" s="1">
        <f t="shared" si="90"/>
        <v>2.1921781848724642</v>
      </c>
      <c r="U313" s="1">
        <f t="shared" si="90"/>
        <v>2.2010168015557383</v>
      </c>
      <c r="X313" s="1">
        <f t="shared" si="89"/>
        <v>0.65054641605755581</v>
      </c>
      <c r="Y313" s="1">
        <f t="shared" si="91"/>
        <v>0.68129397677949799</v>
      </c>
      <c r="Z313" s="1">
        <f t="shared" si="91"/>
        <v>0.68414744403098904</v>
      </c>
      <c r="AA313" s="1">
        <f t="shared" si="91"/>
        <v>0.78209511730365711</v>
      </c>
      <c r="AB313" s="1">
        <f t="shared" si="91"/>
        <v>0.70395144478960758</v>
      </c>
      <c r="AC313" s="1">
        <f t="shared" si="91"/>
        <v>0.70156780117869244</v>
      </c>
      <c r="AD313" s="1">
        <f t="shared" si="91"/>
        <v>0.61668290544297721</v>
      </c>
      <c r="AE313" s="1">
        <f t="shared" si="91"/>
        <v>0.616997782569774</v>
      </c>
      <c r="AF313" s="1">
        <f t="shared" si="91"/>
        <v>0.61798955986580184</v>
      </c>
      <c r="AG313" s="1">
        <f t="shared" si="91"/>
        <v>0.59988356765976236</v>
      </c>
      <c r="AH313" s="1">
        <f t="shared" si="91"/>
        <v>0.52372386799811255</v>
      </c>
    </row>
    <row r="314" spans="1:34" x14ac:dyDescent="0.2">
      <c r="A314">
        <v>6185000</v>
      </c>
      <c r="B314">
        <v>595000</v>
      </c>
      <c r="C314">
        <v>560.11212507779101</v>
      </c>
      <c r="E314">
        <f t="shared" si="76"/>
        <v>51.080556653192417</v>
      </c>
      <c r="F314">
        <f t="shared" si="92"/>
        <v>0</v>
      </c>
      <c r="G314">
        <f t="shared" si="80"/>
        <v>3.832558187964158E-4</v>
      </c>
      <c r="H314">
        <f t="shared" si="81"/>
        <v>0.94633129414621786</v>
      </c>
      <c r="K314" s="1">
        <f t="shared" si="88"/>
        <v>3.2515775039421735</v>
      </c>
      <c r="L314" s="1">
        <f t="shared" ref="L314:U323" si="93">L$2+L$3*$C314</f>
        <v>3.3395035013908321</v>
      </c>
      <c r="M314" s="1">
        <f t="shared" si="93"/>
        <v>3.354315566677073</v>
      </c>
      <c r="N314" s="1">
        <f t="shared" si="93"/>
        <v>3.711558734832022</v>
      </c>
      <c r="O314" s="1">
        <f t="shared" si="93"/>
        <v>3.4963265107125352</v>
      </c>
      <c r="P314" s="1">
        <f t="shared" si="93"/>
        <v>3.5198453035034429</v>
      </c>
      <c r="Q314" s="1">
        <f t="shared" si="93"/>
        <v>3.0774958432607553</v>
      </c>
      <c r="R314" s="1">
        <f t="shared" si="93"/>
        <v>2.6275090895893247</v>
      </c>
      <c r="S314" s="1">
        <f t="shared" si="93"/>
        <v>2.1689593789297175</v>
      </c>
      <c r="T314" s="1">
        <f t="shared" si="93"/>
        <v>1.8855524190635276</v>
      </c>
      <c r="U314" s="1">
        <f t="shared" si="93"/>
        <v>1.7717892297138302</v>
      </c>
      <c r="X314" s="1">
        <f t="shared" si="89"/>
        <v>0.66775331042295361</v>
      </c>
      <c r="Y314" s="1">
        <f t="shared" ref="Y314:AH323" si="94">SQRT(Y$2+2*Y$3*$C314+Y$4*$C314^2+Y$5)</f>
        <v>0.6986000610153692</v>
      </c>
      <c r="Z314" s="1">
        <f t="shared" si="94"/>
        <v>0.70157443988078005</v>
      </c>
      <c r="AA314" s="1">
        <f t="shared" si="94"/>
        <v>0.80161291752299013</v>
      </c>
      <c r="AB314" s="1">
        <f t="shared" si="94"/>
        <v>0.7227774176331726</v>
      </c>
      <c r="AC314" s="1">
        <f t="shared" si="94"/>
        <v>0.72124275761196377</v>
      </c>
      <c r="AD314" s="1">
        <f t="shared" si="94"/>
        <v>0.63573396530449522</v>
      </c>
      <c r="AE314" s="1">
        <f t="shared" si="94"/>
        <v>0.63557651554889605</v>
      </c>
      <c r="AF314" s="1">
        <f t="shared" si="94"/>
        <v>0.63571920611977983</v>
      </c>
      <c r="AG314" s="1">
        <f t="shared" si="94"/>
        <v>0.61791002801101769</v>
      </c>
      <c r="AH314" s="1">
        <f t="shared" si="94"/>
        <v>0.54168631730120675</v>
      </c>
    </row>
    <row r="315" spans="1:34" x14ac:dyDescent="0.2">
      <c r="A315">
        <v>6185000</v>
      </c>
      <c r="B315">
        <v>605000</v>
      </c>
      <c r="C315">
        <v>553.26169881767805</v>
      </c>
      <c r="E315">
        <f t="shared" si="76"/>
        <v>56.225112432079676</v>
      </c>
      <c r="F315">
        <f t="shared" si="92"/>
        <v>0</v>
      </c>
      <c r="G315">
        <f t="shared" si="80"/>
        <v>3.1632923778368457E-4</v>
      </c>
      <c r="H315">
        <f t="shared" si="81"/>
        <v>0.77152394848147987</v>
      </c>
      <c r="K315" s="1">
        <f t="shared" si="88"/>
        <v>3.2016310460796902</v>
      </c>
      <c r="L315" s="1">
        <f t="shared" si="93"/>
        <v>3.2940783248600232</v>
      </c>
      <c r="M315" s="1">
        <f t="shared" si="93"/>
        <v>3.3167067265090528</v>
      </c>
      <c r="N315" s="1">
        <f t="shared" si="93"/>
        <v>3.6713124805538588</v>
      </c>
      <c r="O315" s="1">
        <f t="shared" si="93"/>
        <v>3.4666025111699055</v>
      </c>
      <c r="P315" s="1">
        <f t="shared" si="93"/>
        <v>3.4975266147479953</v>
      </c>
      <c r="Q315" s="1">
        <f t="shared" si="93"/>
        <v>3.0545332144368569</v>
      </c>
      <c r="R315" s="1">
        <f t="shared" si="93"/>
        <v>2.5976275302427116</v>
      </c>
      <c r="S315" s="1">
        <f t="shared" si="93"/>
        <v>2.1311176242688536</v>
      </c>
      <c r="T315" s="1">
        <f t="shared" si="93"/>
        <v>1.8249192962352678</v>
      </c>
      <c r="U315" s="1">
        <f t="shared" si="93"/>
        <v>1.6869124483510305</v>
      </c>
      <c r="X315" s="1">
        <f t="shared" si="89"/>
        <v>0.67167389493014784</v>
      </c>
      <c r="Y315" s="1">
        <f t="shared" si="94"/>
        <v>0.70254625580054464</v>
      </c>
      <c r="Z315" s="1">
        <f t="shared" si="94"/>
        <v>0.70554584247386065</v>
      </c>
      <c r="AA315" s="1">
        <f t="shared" si="94"/>
        <v>0.80606306199367228</v>
      </c>
      <c r="AB315" s="1">
        <f t="shared" si="94"/>
        <v>0.72705817136711171</v>
      </c>
      <c r="AC315" s="1">
        <f t="shared" si="94"/>
        <v>0.72570767269508851</v>
      </c>
      <c r="AD315" s="1">
        <f t="shared" si="94"/>
        <v>0.64004401709996595</v>
      </c>
      <c r="AE315" s="1">
        <f t="shared" si="94"/>
        <v>0.63977801061842754</v>
      </c>
      <c r="AF315" s="1">
        <f t="shared" si="94"/>
        <v>0.63973431249399204</v>
      </c>
      <c r="AG315" s="1">
        <f t="shared" si="94"/>
        <v>0.62198445617079068</v>
      </c>
      <c r="AH315" s="1">
        <f t="shared" si="94"/>
        <v>0.54572943890522607</v>
      </c>
    </row>
    <row r="316" spans="1:34" x14ac:dyDescent="0.2">
      <c r="A316">
        <v>6185000</v>
      </c>
      <c r="B316">
        <v>645000</v>
      </c>
      <c r="C316">
        <v>601.46924393279801</v>
      </c>
      <c r="E316">
        <f t="shared" si="76"/>
        <v>85.845345057259806</v>
      </c>
      <c r="F316">
        <f t="shared" si="92"/>
        <v>0</v>
      </c>
      <c r="G316">
        <f t="shared" si="80"/>
        <v>1.3569582905385098E-4</v>
      </c>
      <c r="H316">
        <f t="shared" si="81"/>
        <v>0.3597985376612326</v>
      </c>
      <c r="K316" s="1">
        <f t="shared" si="88"/>
        <v>3.5531122575140301</v>
      </c>
      <c r="L316" s="1">
        <f t="shared" si="93"/>
        <v>3.6137425565183836</v>
      </c>
      <c r="M316" s="1">
        <f t="shared" si="93"/>
        <v>3.5813661491910613</v>
      </c>
      <c r="N316" s="1">
        <f t="shared" si="93"/>
        <v>3.9545318081051883</v>
      </c>
      <c r="O316" s="1">
        <f t="shared" si="93"/>
        <v>3.675775049424411</v>
      </c>
      <c r="P316" s="1">
        <f t="shared" si="93"/>
        <v>3.6545867967330561</v>
      </c>
      <c r="Q316" s="1">
        <f t="shared" si="93"/>
        <v>3.2161249056627392</v>
      </c>
      <c r="R316" s="1">
        <f t="shared" si="93"/>
        <v>2.8079088420348652</v>
      </c>
      <c r="S316" s="1">
        <f t="shared" si="93"/>
        <v>2.3974161034847765</v>
      </c>
      <c r="T316" s="1">
        <f t="shared" si="93"/>
        <v>2.2516042780491947</v>
      </c>
      <c r="U316" s="1">
        <f t="shared" si="93"/>
        <v>2.2842039323273671</v>
      </c>
      <c r="X316" s="1">
        <f t="shared" si="89"/>
        <v>0.64773637740430146</v>
      </c>
      <c r="Y316" s="1">
        <f t="shared" si="94"/>
        <v>0.67847003529338035</v>
      </c>
      <c r="Z316" s="1">
        <f t="shared" si="94"/>
        <v>0.68130143348189887</v>
      </c>
      <c r="AA316" s="1">
        <f t="shared" si="94"/>
        <v>0.77890953725205803</v>
      </c>
      <c r="AB316" s="1">
        <f t="shared" si="94"/>
        <v>0.700868370250746</v>
      </c>
      <c r="AC316" s="1">
        <f t="shared" si="94"/>
        <v>0.69833771217726803</v>
      </c>
      <c r="AD316" s="1">
        <f t="shared" si="94"/>
        <v>0.61354388494696388</v>
      </c>
      <c r="AE316" s="1">
        <f t="shared" si="94"/>
        <v>0.61393428919290427</v>
      </c>
      <c r="AF316" s="1">
        <f t="shared" si="94"/>
        <v>0.61507080982438922</v>
      </c>
      <c r="AG316" s="1">
        <f t="shared" si="94"/>
        <v>0.59690888468242065</v>
      </c>
      <c r="AH316" s="1">
        <f t="shared" si="94"/>
        <v>0.52074547521186343</v>
      </c>
    </row>
    <row r="317" spans="1:34" x14ac:dyDescent="0.2">
      <c r="A317">
        <v>6185000</v>
      </c>
      <c r="B317">
        <v>655000</v>
      </c>
      <c r="C317">
        <v>620.53861232110103</v>
      </c>
      <c r="E317">
        <f t="shared" si="76"/>
        <v>94.453497912994209</v>
      </c>
      <c r="F317">
        <f t="shared" si="92"/>
        <v>0</v>
      </c>
      <c r="G317">
        <f t="shared" si="80"/>
        <v>1.1208923580808267E-4</v>
      </c>
      <c r="H317">
        <f t="shared" si="81"/>
        <v>0.30662826733859216</v>
      </c>
      <c r="K317" s="1">
        <f t="shared" si="88"/>
        <v>3.6921470224331472</v>
      </c>
      <c r="L317" s="1">
        <f t="shared" si="93"/>
        <v>3.7401915383012208</v>
      </c>
      <c r="M317" s="1">
        <f t="shared" si="93"/>
        <v>3.686056981642845</v>
      </c>
      <c r="N317" s="1">
        <f t="shared" si="93"/>
        <v>4.0665643473864685</v>
      </c>
      <c r="O317" s="1">
        <f t="shared" si="93"/>
        <v>3.7585170388612577</v>
      </c>
      <c r="P317" s="1">
        <f t="shared" si="93"/>
        <v>3.7167147989421476</v>
      </c>
      <c r="Q317" s="1">
        <f t="shared" si="93"/>
        <v>3.2800454285003307</v>
      </c>
      <c r="R317" s="1">
        <f t="shared" si="93"/>
        <v>2.8910894269446428</v>
      </c>
      <c r="S317" s="1">
        <f t="shared" si="93"/>
        <v>2.5027552944617621</v>
      </c>
      <c r="T317" s="1">
        <f t="shared" si="93"/>
        <v>2.420387257654065</v>
      </c>
      <c r="U317" s="1">
        <f t="shared" si="93"/>
        <v>2.520473406658442</v>
      </c>
      <c r="X317" s="1">
        <f t="shared" si="89"/>
        <v>0.64072243156629005</v>
      </c>
      <c r="Y317" s="1">
        <f t="shared" si="94"/>
        <v>0.67142484254282631</v>
      </c>
      <c r="Z317" s="1">
        <f t="shared" si="94"/>
        <v>0.67419619929690577</v>
      </c>
      <c r="AA317" s="1">
        <f t="shared" si="94"/>
        <v>0.7709597798810518</v>
      </c>
      <c r="AB317" s="1">
        <f t="shared" si="94"/>
        <v>0.6931546060016649</v>
      </c>
      <c r="AC317" s="1">
        <f t="shared" si="94"/>
        <v>0.69024091396332132</v>
      </c>
      <c r="AD317" s="1">
        <f t="shared" si="94"/>
        <v>0.60565514078712146</v>
      </c>
      <c r="AE317" s="1">
        <f t="shared" si="94"/>
        <v>0.60622918532386438</v>
      </c>
      <c r="AF317" s="1">
        <f t="shared" si="94"/>
        <v>0.60773795191509605</v>
      </c>
      <c r="AG317" s="1">
        <f t="shared" si="94"/>
        <v>0.58942217385161022</v>
      </c>
      <c r="AH317" s="1">
        <f t="shared" si="94"/>
        <v>0.51322456623916923</v>
      </c>
    </row>
    <row r="318" spans="1:34" x14ac:dyDescent="0.2">
      <c r="A318">
        <v>6185000</v>
      </c>
      <c r="B318">
        <v>665000</v>
      </c>
      <c r="C318">
        <v>629.24369943995396</v>
      </c>
      <c r="E318">
        <f t="shared" si="76"/>
        <v>103.31264815113394</v>
      </c>
      <c r="F318">
        <f t="shared" si="92"/>
        <v>0</v>
      </c>
      <c r="G318">
        <f t="shared" si="80"/>
        <v>9.3689951170772425E-5</v>
      </c>
      <c r="H318">
        <f t="shared" si="81"/>
        <v>0.25989107098208292</v>
      </c>
      <c r="K318" s="1">
        <f t="shared" si="88"/>
        <v>3.7556158126167043</v>
      </c>
      <c r="L318" s="1">
        <f t="shared" si="93"/>
        <v>3.7979149709863345</v>
      </c>
      <c r="M318" s="1">
        <f t="shared" si="93"/>
        <v>3.7338479099253474</v>
      </c>
      <c r="N318" s="1">
        <f t="shared" si="93"/>
        <v>4.1177067342097295</v>
      </c>
      <c r="O318" s="1">
        <f t="shared" si="93"/>
        <v>3.79628841186996</v>
      </c>
      <c r="P318" s="1">
        <f t="shared" si="93"/>
        <v>3.7450759727753704</v>
      </c>
      <c r="Q318" s="1">
        <f t="shared" si="93"/>
        <v>3.3092248805227253</v>
      </c>
      <c r="R318" s="1">
        <f t="shared" si="93"/>
        <v>2.9290610169570792</v>
      </c>
      <c r="S318" s="1">
        <f t="shared" si="93"/>
        <v>2.5508421957063057</v>
      </c>
      <c r="T318" s="1">
        <f t="shared" si="93"/>
        <v>2.4974359837430322</v>
      </c>
      <c r="U318" s="1">
        <f t="shared" si="93"/>
        <v>2.628329436061029</v>
      </c>
      <c r="X318" s="1">
        <f t="shared" si="89"/>
        <v>0.63800560497428038</v>
      </c>
      <c r="Y318" s="1">
        <f t="shared" si="94"/>
        <v>0.66869748879297763</v>
      </c>
      <c r="Z318" s="1">
        <f t="shared" si="94"/>
        <v>0.67144279982358768</v>
      </c>
      <c r="AA318" s="1">
        <f t="shared" si="94"/>
        <v>0.76788073311756078</v>
      </c>
      <c r="AB318" s="1">
        <f t="shared" si="94"/>
        <v>0.69015642812699152</v>
      </c>
      <c r="AC318" s="1">
        <f t="shared" si="94"/>
        <v>0.68708577853581498</v>
      </c>
      <c r="AD318" s="1">
        <f t="shared" si="94"/>
        <v>0.60257076029463574</v>
      </c>
      <c r="AE318" s="1">
        <f t="shared" si="94"/>
        <v>0.60321281626162471</v>
      </c>
      <c r="AF318" s="1">
        <f t="shared" si="94"/>
        <v>0.60487141343169926</v>
      </c>
      <c r="AG318" s="1">
        <f t="shared" si="94"/>
        <v>0.58648846656858022</v>
      </c>
      <c r="AH318" s="1">
        <f t="shared" si="94"/>
        <v>0.51026498586339375</v>
      </c>
    </row>
    <row r="319" spans="1:34" x14ac:dyDescent="0.2">
      <c r="A319">
        <v>6185000</v>
      </c>
      <c r="B319">
        <v>675000</v>
      </c>
      <c r="C319">
        <v>645.15378033603599</v>
      </c>
      <c r="E319">
        <f t="shared" si="76"/>
        <v>112.36344275608505</v>
      </c>
      <c r="F319">
        <f t="shared" si="92"/>
        <v>0</v>
      </c>
      <c r="G319">
        <f t="shared" si="80"/>
        <v>7.9204512532505771E-5</v>
      </c>
      <c r="H319">
        <f t="shared" si="81"/>
        <v>0.22526444127640644</v>
      </c>
      <c r="K319" s="1">
        <f t="shared" si="88"/>
        <v>3.8716162124300384</v>
      </c>
      <c r="L319" s="1">
        <f t="shared" si="93"/>
        <v>3.9034147174082543</v>
      </c>
      <c r="M319" s="1">
        <f t="shared" si="93"/>
        <v>3.8211942540448378</v>
      </c>
      <c r="N319" s="1">
        <f t="shared" si="93"/>
        <v>4.211178459474211</v>
      </c>
      <c r="O319" s="1">
        <f t="shared" si="93"/>
        <v>3.8653222528780606</v>
      </c>
      <c r="P319" s="1">
        <f t="shared" si="93"/>
        <v>3.7969110163348052</v>
      </c>
      <c r="Q319" s="1">
        <f t="shared" si="93"/>
        <v>3.3625554716863926</v>
      </c>
      <c r="R319" s="1">
        <f t="shared" si="93"/>
        <v>2.9984607898257893</v>
      </c>
      <c r="S319" s="1">
        <f t="shared" si="93"/>
        <v>2.6387294825762631</v>
      </c>
      <c r="T319" s="1">
        <f t="shared" si="93"/>
        <v>2.6382561097542538</v>
      </c>
      <c r="U319" s="1">
        <f t="shared" si="93"/>
        <v>2.8254553383634855</v>
      </c>
      <c r="X319" s="1">
        <f t="shared" si="89"/>
        <v>0.63384280670673265</v>
      </c>
      <c r="Y319" s="1">
        <f t="shared" si="94"/>
        <v>0.66452090488325577</v>
      </c>
      <c r="Z319" s="1">
        <f t="shared" si="94"/>
        <v>0.66722095550276872</v>
      </c>
      <c r="AA319" s="1">
        <f t="shared" si="94"/>
        <v>0.76316230739656221</v>
      </c>
      <c r="AB319" s="1">
        <f t="shared" si="94"/>
        <v>0.68554285689885475</v>
      </c>
      <c r="AC319" s="1">
        <f t="shared" si="94"/>
        <v>0.68221608270612566</v>
      </c>
      <c r="AD319" s="1">
        <f t="shared" si="94"/>
        <v>0.5977924933260188</v>
      </c>
      <c r="AE319" s="1">
        <f t="shared" si="94"/>
        <v>0.59853206297705486</v>
      </c>
      <c r="AF319" s="1">
        <f t="shared" si="94"/>
        <v>0.60043007046055397</v>
      </c>
      <c r="AG319" s="1">
        <f t="shared" si="94"/>
        <v>0.58193050251852108</v>
      </c>
      <c r="AH319" s="1">
        <f t="shared" si="94"/>
        <v>0.50564583651565453</v>
      </c>
    </row>
    <row r="320" spans="1:34" x14ac:dyDescent="0.2">
      <c r="A320">
        <v>6185000</v>
      </c>
      <c r="B320">
        <v>685000</v>
      </c>
      <c r="C320">
        <v>635.82138145613499</v>
      </c>
      <c r="E320">
        <f t="shared" si="76"/>
        <v>121.56308349165876</v>
      </c>
      <c r="F320">
        <f t="shared" si="92"/>
        <v>0</v>
      </c>
      <c r="G320">
        <f t="shared" si="80"/>
        <v>6.767006362707779E-5</v>
      </c>
      <c r="H320">
        <f t="shared" si="81"/>
        <v>0.18967547645081231</v>
      </c>
      <c r="K320" s="1">
        <f t="shared" si="88"/>
        <v>3.8035736921966796</v>
      </c>
      <c r="L320" s="1">
        <f t="shared" si="93"/>
        <v>3.8415315804356309</v>
      </c>
      <c r="M320" s="1">
        <f t="shared" si="93"/>
        <v>3.7699593841941814</v>
      </c>
      <c r="N320" s="1">
        <f t="shared" si="93"/>
        <v>4.1563506160547927</v>
      </c>
      <c r="O320" s="1">
        <f t="shared" si="93"/>
        <v>3.8248289741381694</v>
      </c>
      <c r="P320" s="1">
        <f t="shared" si="93"/>
        <v>3.7665060607840877</v>
      </c>
      <c r="Q320" s="1">
        <f t="shared" si="93"/>
        <v>3.3312732706409642</v>
      </c>
      <c r="R320" s="1">
        <f t="shared" si="93"/>
        <v>2.9577528659116612</v>
      </c>
      <c r="S320" s="1">
        <f t="shared" si="93"/>
        <v>2.58717731116369</v>
      </c>
      <c r="T320" s="1">
        <f t="shared" si="93"/>
        <v>2.5556550472682504</v>
      </c>
      <c r="U320" s="1">
        <f t="shared" si="93"/>
        <v>2.7098269162415125</v>
      </c>
      <c r="X320" s="1">
        <f t="shared" si="89"/>
        <v>0.63615792306377994</v>
      </c>
      <c r="Y320" s="1">
        <f t="shared" si="94"/>
        <v>0.66684328312176699</v>
      </c>
      <c r="Z320" s="1">
        <f t="shared" si="94"/>
        <v>0.66956950755651468</v>
      </c>
      <c r="AA320" s="1">
        <f t="shared" si="94"/>
        <v>0.76578660617563454</v>
      </c>
      <c r="AB320" s="1">
        <f t="shared" si="94"/>
        <v>0.68811235122202064</v>
      </c>
      <c r="AC320" s="1">
        <f t="shared" si="94"/>
        <v>0.68493090324303207</v>
      </c>
      <c r="AD320" s="1">
        <f t="shared" si="94"/>
        <v>0.6004595509557813</v>
      </c>
      <c r="AE320" s="1">
        <f t="shared" si="94"/>
        <v>0.60114617870714926</v>
      </c>
      <c r="AF320" s="1">
        <f t="shared" si="94"/>
        <v>0.60290924798649004</v>
      </c>
      <c r="AG320" s="1">
        <f t="shared" si="94"/>
        <v>0.58447706210986494</v>
      </c>
      <c r="AH320" s="1">
        <f t="shared" si="94"/>
        <v>0.50823032012160652</v>
      </c>
    </row>
    <row r="321" spans="1:34" x14ac:dyDescent="0.2">
      <c r="A321">
        <v>6185000</v>
      </c>
      <c r="B321">
        <v>695000</v>
      </c>
      <c r="C321">
        <v>628.87549471064494</v>
      </c>
      <c r="E321">
        <f t="shared" si="76"/>
        <v>130.88018668996466</v>
      </c>
      <c r="F321">
        <f t="shared" si="92"/>
        <v>0</v>
      </c>
      <c r="G321">
        <f t="shared" si="80"/>
        <v>5.8378400059043248E-5</v>
      </c>
      <c r="H321">
        <f t="shared" si="81"/>
        <v>0.16184389837660129</v>
      </c>
      <c r="K321" s="1">
        <f t="shared" si="88"/>
        <v>3.7529312319353121</v>
      </c>
      <c r="L321" s="1">
        <f t="shared" si="93"/>
        <v>3.7954734054262866</v>
      </c>
      <c r="M321" s="1">
        <f t="shared" si="93"/>
        <v>3.7318264659614409</v>
      </c>
      <c r="N321" s="1">
        <f t="shared" si="93"/>
        <v>4.1155435314250388</v>
      </c>
      <c r="O321" s="1">
        <f t="shared" si="93"/>
        <v>3.7946907715494884</v>
      </c>
      <c r="P321" s="1">
        <f t="shared" si="93"/>
        <v>3.7438763617672812</v>
      </c>
      <c r="Q321" s="1">
        <f t="shared" si="93"/>
        <v>3.3079906582700822</v>
      </c>
      <c r="R321" s="1">
        <f t="shared" si="93"/>
        <v>2.9274549079278334</v>
      </c>
      <c r="S321" s="1">
        <f t="shared" si="93"/>
        <v>2.5488082327816026</v>
      </c>
      <c r="T321" s="1">
        <f t="shared" si="93"/>
        <v>2.4941770036839177</v>
      </c>
      <c r="U321" s="1">
        <f t="shared" si="93"/>
        <v>2.6237673794648906</v>
      </c>
      <c r="X321" s="1">
        <f t="shared" si="89"/>
        <v>0.63811427486072858</v>
      </c>
      <c r="Y321" s="1">
        <f t="shared" si="94"/>
        <v>0.66880655954272705</v>
      </c>
      <c r="Z321" s="1">
        <f t="shared" si="94"/>
        <v>0.67155295427943518</v>
      </c>
      <c r="AA321" s="1">
        <f t="shared" si="94"/>
        <v>0.76800389319480877</v>
      </c>
      <c r="AB321" s="1">
        <f t="shared" si="94"/>
        <v>0.69027650595148893</v>
      </c>
      <c r="AC321" s="1">
        <f t="shared" si="94"/>
        <v>0.6872122592090093</v>
      </c>
      <c r="AD321" s="1">
        <f t="shared" si="94"/>
        <v>0.60269454904313335</v>
      </c>
      <c r="AE321" s="1">
        <f t="shared" si="94"/>
        <v>0.6033339351172986</v>
      </c>
      <c r="AF321" s="1">
        <f t="shared" si="94"/>
        <v>0.6049864594878146</v>
      </c>
      <c r="AG321" s="1">
        <f t="shared" si="94"/>
        <v>0.58660630889537146</v>
      </c>
      <c r="AH321" s="1">
        <f t="shared" si="94"/>
        <v>0.51038403923249809</v>
      </c>
    </row>
    <row r="322" spans="1:34" x14ac:dyDescent="0.2">
      <c r="A322">
        <v>6185000</v>
      </c>
      <c r="B322">
        <v>705000</v>
      </c>
      <c r="C322">
        <v>638.07152146858095</v>
      </c>
      <c r="E322">
        <f t="shared" si="76"/>
        <v>140.29135136564906</v>
      </c>
      <c r="F322">
        <f t="shared" si="92"/>
        <v>0</v>
      </c>
      <c r="G322">
        <f t="shared" si="80"/>
        <v>5.0808713998571386E-5</v>
      </c>
      <c r="H322">
        <f t="shared" si="81"/>
        <v>0.14291803448150481</v>
      </c>
      <c r="K322" s="1">
        <f t="shared" si="88"/>
        <v>3.8199794630274235</v>
      </c>
      <c r="L322" s="1">
        <f t="shared" si="93"/>
        <v>3.8564522588581598</v>
      </c>
      <c r="M322" s="1">
        <f t="shared" si="93"/>
        <v>3.7823126528625095</v>
      </c>
      <c r="N322" s="1">
        <f t="shared" si="93"/>
        <v>4.1695701886279126</v>
      </c>
      <c r="O322" s="1">
        <f t="shared" si="93"/>
        <v>3.8345923316521731</v>
      </c>
      <c r="P322" s="1">
        <f t="shared" si="93"/>
        <v>3.7738370169446371</v>
      </c>
      <c r="Q322" s="1">
        <f t="shared" si="93"/>
        <v>3.3388157399626834</v>
      </c>
      <c r="R322" s="1">
        <f t="shared" si="93"/>
        <v>2.9675679766459502</v>
      </c>
      <c r="S322" s="1">
        <f t="shared" si="93"/>
        <v>2.5996070845924413</v>
      </c>
      <c r="T322" s="1">
        <f t="shared" si="93"/>
        <v>2.5755710365184097</v>
      </c>
      <c r="U322" s="1">
        <f t="shared" si="93"/>
        <v>2.7377061509957175</v>
      </c>
      <c r="X322" s="1">
        <f t="shared" si="89"/>
        <v>0.63556672200893993</v>
      </c>
      <c r="Y322" s="1">
        <f t="shared" si="94"/>
        <v>0.66625012152522289</v>
      </c>
      <c r="Z322" s="1">
        <f t="shared" si="94"/>
        <v>0.66896993679990835</v>
      </c>
      <c r="AA322" s="1">
        <f t="shared" si="94"/>
        <v>0.7651165061445806</v>
      </c>
      <c r="AB322" s="1">
        <f t="shared" si="94"/>
        <v>0.68745719977187314</v>
      </c>
      <c r="AC322" s="1">
        <f t="shared" si="94"/>
        <v>0.68423942461355824</v>
      </c>
      <c r="AD322" s="1">
        <f t="shared" si="94"/>
        <v>0.5997811008739955</v>
      </c>
      <c r="AE322" s="1">
        <f t="shared" si="94"/>
        <v>0.60048160673434914</v>
      </c>
      <c r="AF322" s="1">
        <f t="shared" si="94"/>
        <v>0.60227865089662436</v>
      </c>
      <c r="AG322" s="1">
        <f t="shared" si="94"/>
        <v>0.58382994350002437</v>
      </c>
      <c r="AH322" s="1">
        <f t="shared" si="94"/>
        <v>0.5075745647650155</v>
      </c>
    </row>
    <row r="323" spans="1:34" x14ac:dyDescent="0.2">
      <c r="A323">
        <v>6185000</v>
      </c>
      <c r="B323">
        <v>715000</v>
      </c>
      <c r="C323">
        <v>689.57927193528894</v>
      </c>
      <c r="E323">
        <f t="shared" si="76"/>
        <v>149.77884786577843</v>
      </c>
      <c r="F323">
        <f t="shared" si="92"/>
        <v>0</v>
      </c>
      <c r="G323">
        <f t="shared" si="80"/>
        <v>4.4575787958576824E-5</v>
      </c>
      <c r="H323">
        <f t="shared" si="81"/>
        <v>0.13550730185002968</v>
      </c>
      <c r="K323" s="1">
        <f t="shared" si="88"/>
        <v>4.1955224716801913</v>
      </c>
      <c r="L323" s="1">
        <f t="shared" si="93"/>
        <v>4.1980001522029005</v>
      </c>
      <c r="M323" s="1">
        <f t="shared" si="93"/>
        <v>4.0650902029247362</v>
      </c>
      <c r="N323" s="1">
        <f t="shared" si="93"/>
        <v>4.4721782226198226</v>
      </c>
      <c r="O323" s="1">
        <f t="shared" si="93"/>
        <v>4.0580844609272191</v>
      </c>
      <c r="P323" s="1">
        <f t="shared" si="93"/>
        <v>3.9416492679651718</v>
      </c>
      <c r="Q323" s="1">
        <f t="shared" si="93"/>
        <v>3.5114697195270885</v>
      </c>
      <c r="R323" s="1">
        <f t="shared" si="93"/>
        <v>3.1922447841817307</v>
      </c>
      <c r="S323" s="1">
        <f t="shared" si="93"/>
        <v>2.8841358981705363</v>
      </c>
      <c r="T323" s="1">
        <f t="shared" si="93"/>
        <v>3.0314661358992421</v>
      </c>
      <c r="U323" s="1">
        <f t="shared" si="93"/>
        <v>3.3758871792782292</v>
      </c>
      <c r="X323" s="1">
        <f t="shared" si="89"/>
        <v>0.62784885889963515</v>
      </c>
      <c r="Y323" s="1">
        <f t="shared" si="94"/>
        <v>0.65852070177910993</v>
      </c>
      <c r="Z323" s="1">
        <f t="shared" si="94"/>
        <v>0.6611118581508435</v>
      </c>
      <c r="AA323" s="1">
        <f t="shared" si="94"/>
        <v>0.75635402031619114</v>
      </c>
      <c r="AB323" s="1">
        <f t="shared" si="94"/>
        <v>0.67873955633958161</v>
      </c>
      <c r="AC323" s="1">
        <f t="shared" si="94"/>
        <v>0.67492350125900391</v>
      </c>
      <c r="AD323" s="1">
        <f t="shared" si="94"/>
        <v>0.59050889563016906</v>
      </c>
      <c r="AE323" s="1">
        <f t="shared" si="94"/>
        <v>0.59132829185422009</v>
      </c>
      <c r="AF323" s="1">
        <f t="shared" si="94"/>
        <v>0.59364289079404409</v>
      </c>
      <c r="AG323" s="1">
        <f t="shared" si="94"/>
        <v>0.5748706415561704</v>
      </c>
      <c r="AH323" s="1">
        <f t="shared" si="94"/>
        <v>0.49834543442664303</v>
      </c>
    </row>
    <row r="324" spans="1:34" x14ac:dyDescent="0.2">
      <c r="A324">
        <v>6185000</v>
      </c>
      <c r="B324">
        <v>725000</v>
      </c>
      <c r="C324">
        <v>667.11423771002501</v>
      </c>
      <c r="E324">
        <f t="shared" si="76"/>
        <v>159.32904088081369</v>
      </c>
      <c r="F324">
        <f t="shared" si="92"/>
        <v>0</v>
      </c>
      <c r="G324">
        <f t="shared" si="80"/>
        <v>3.9392189129264142E-5</v>
      </c>
      <c r="H324">
        <f t="shared" si="81"/>
        <v>0.11584833501906408</v>
      </c>
      <c r="K324" s="1">
        <f t="shared" si="88"/>
        <v>4.0317299071437915</v>
      </c>
      <c r="L324" s="1">
        <f t="shared" ref="L324:U333" si="95">L$2+L$3*$C324</f>
        <v>4.0490345102551757</v>
      </c>
      <c r="M324" s="1">
        <f t="shared" si="95"/>
        <v>3.9417571650280374</v>
      </c>
      <c r="N324" s="1">
        <f t="shared" si="95"/>
        <v>4.340196146546397</v>
      </c>
      <c r="O324" s="1">
        <f t="shared" si="95"/>
        <v>3.9606086774237985</v>
      </c>
      <c r="P324" s="1">
        <f t="shared" si="95"/>
        <v>3.8684581864592618</v>
      </c>
      <c r="Q324" s="1">
        <f t="shared" si="95"/>
        <v>3.4361669248040041</v>
      </c>
      <c r="R324" s="1">
        <f t="shared" si="95"/>
        <v>3.0942523048911292</v>
      </c>
      <c r="S324" s="1">
        <f t="shared" si="95"/>
        <v>2.7600390491101785</v>
      </c>
      <c r="T324" s="1">
        <f t="shared" si="95"/>
        <v>2.8326281179714305</v>
      </c>
      <c r="U324" s="1">
        <f t="shared" si="95"/>
        <v>3.0975454052272093</v>
      </c>
      <c r="X324" s="1">
        <f t="shared" si="89"/>
        <v>0.629832778574415</v>
      </c>
      <c r="Y324" s="1">
        <f t="shared" ref="Y324:AH333" si="96">SQRT(Y$2+2*Y$3*$C324+Y$4*$C324^2+Y$5)</f>
        <v>0.66050227618220958</v>
      </c>
      <c r="Z324" s="1">
        <f t="shared" si="96"/>
        <v>0.66314513552044063</v>
      </c>
      <c r="AA324" s="1">
        <f t="shared" si="96"/>
        <v>0.7586133484616584</v>
      </c>
      <c r="AB324" s="1">
        <f t="shared" si="96"/>
        <v>0.68104872895176261</v>
      </c>
      <c r="AC324" s="1">
        <f t="shared" si="96"/>
        <v>0.67743717512828294</v>
      </c>
      <c r="AD324" s="1">
        <f t="shared" si="96"/>
        <v>0.5930621752751627</v>
      </c>
      <c r="AE324" s="1">
        <f t="shared" si="96"/>
        <v>0.59387733474514326</v>
      </c>
      <c r="AF324" s="1">
        <f t="shared" si="96"/>
        <v>0.59602902323277607</v>
      </c>
      <c r="AG324" s="1">
        <f t="shared" si="96"/>
        <v>0.57738393775720542</v>
      </c>
      <c r="AH324" s="1">
        <f t="shared" si="96"/>
        <v>0.5009909242893682</v>
      </c>
    </row>
    <row r="325" spans="1:34" x14ac:dyDescent="0.2">
      <c r="A325">
        <v>6195000</v>
      </c>
      <c r="B325">
        <v>445000</v>
      </c>
      <c r="C325">
        <v>786.74895457374396</v>
      </c>
      <c r="E325">
        <f t="shared" si="76"/>
        <v>132.33466389423447</v>
      </c>
      <c r="F325">
        <f t="shared" si="92"/>
        <v>0</v>
      </c>
      <c r="G325">
        <f t="shared" si="80"/>
        <v>5.7102189720350185E-5</v>
      </c>
      <c r="H325">
        <f t="shared" si="81"/>
        <v>0.19804706361474364</v>
      </c>
      <c r="K325" s="1">
        <f t="shared" si="88"/>
        <v>4.9039866277971669</v>
      </c>
      <c r="L325" s="1">
        <f t="shared" si="95"/>
        <v>4.8423323177784958</v>
      </c>
      <c r="M325" s="1">
        <f t="shared" si="95"/>
        <v>4.5985517606098547</v>
      </c>
      <c r="N325" s="1">
        <f t="shared" si="95"/>
        <v>5.0430501081207453</v>
      </c>
      <c r="O325" s="1">
        <f t="shared" si="95"/>
        <v>4.4797037138954749</v>
      </c>
      <c r="P325" s="1">
        <f t="shared" si="95"/>
        <v>4.2582280940012582</v>
      </c>
      <c r="Q325" s="1">
        <f t="shared" si="95"/>
        <v>3.8371824957311897</v>
      </c>
      <c r="R325" s="1">
        <f t="shared" si="95"/>
        <v>3.6160989398506715</v>
      </c>
      <c r="S325" s="1">
        <f t="shared" si="95"/>
        <v>3.4209012250653621</v>
      </c>
      <c r="T325" s="1">
        <f t="shared" si="95"/>
        <v>3.8915149969322069</v>
      </c>
      <c r="U325" s="1">
        <f t="shared" si="95"/>
        <v>4.5798195471686869</v>
      </c>
      <c r="X325" s="1">
        <f t="shared" si="89"/>
        <v>0.64398693378198035</v>
      </c>
      <c r="Y325" s="1">
        <f t="shared" si="96"/>
        <v>0.67479411682292967</v>
      </c>
      <c r="Z325" s="1">
        <f t="shared" si="96"/>
        <v>0.67725149377499227</v>
      </c>
      <c r="AA325" s="1">
        <f t="shared" si="96"/>
        <v>0.77452129763736177</v>
      </c>
      <c r="AB325" s="1">
        <f t="shared" si="96"/>
        <v>0.69549441313369853</v>
      </c>
      <c r="AC325" s="1">
        <f t="shared" si="96"/>
        <v>0.69184203474184347</v>
      </c>
      <c r="AD325" s="1">
        <f t="shared" si="96"/>
        <v>0.60626018578096796</v>
      </c>
      <c r="AE325" s="1">
        <f t="shared" si="96"/>
        <v>0.60625653366595478</v>
      </c>
      <c r="AF325" s="1">
        <f t="shared" si="96"/>
        <v>0.60812142251047974</v>
      </c>
      <c r="AG325" s="1">
        <f t="shared" si="96"/>
        <v>0.58908738716424258</v>
      </c>
      <c r="AH325" s="1">
        <f t="shared" si="96"/>
        <v>0.51181343909680577</v>
      </c>
    </row>
    <row r="326" spans="1:34" x14ac:dyDescent="0.2">
      <c r="A326">
        <v>6195000</v>
      </c>
      <c r="B326">
        <v>455000</v>
      </c>
      <c r="C326">
        <v>799.45883634101097</v>
      </c>
      <c r="E326">
        <f t="shared" si="76"/>
        <v>122.73753813727893</v>
      </c>
      <c r="F326">
        <f t="shared" si="92"/>
        <v>0</v>
      </c>
      <c r="G326">
        <f t="shared" si="80"/>
        <v>6.6381212988562239E-5</v>
      </c>
      <c r="H326">
        <f t="shared" si="81"/>
        <v>0.23394876754028873</v>
      </c>
      <c r="K326" s="1">
        <f t="shared" si="88"/>
        <v>4.9966543757623105</v>
      </c>
      <c r="L326" s="1">
        <f t="shared" si="95"/>
        <v>4.9266115437772431</v>
      </c>
      <c r="M326" s="1">
        <f t="shared" si="95"/>
        <v>4.6683290115121503</v>
      </c>
      <c r="N326" s="1">
        <f t="shared" si="95"/>
        <v>5.1177206635034391</v>
      </c>
      <c r="O326" s="1">
        <f t="shared" si="95"/>
        <v>4.5348518908836466</v>
      </c>
      <c r="P326" s="1">
        <f t="shared" si="95"/>
        <v>4.2996368887990135</v>
      </c>
      <c r="Q326" s="1">
        <f t="shared" si="95"/>
        <v>3.8797860194150688</v>
      </c>
      <c r="R326" s="1">
        <f t="shared" si="95"/>
        <v>3.6715394441194902</v>
      </c>
      <c r="S326" s="1">
        <f t="shared" si="95"/>
        <v>3.4911106119477444</v>
      </c>
      <c r="T326" s="1">
        <f t="shared" si="95"/>
        <v>4.0040101604542873</v>
      </c>
      <c r="U326" s="1">
        <f t="shared" si="95"/>
        <v>4.7372949822651256</v>
      </c>
      <c r="X326" s="1">
        <f t="shared" si="89"/>
        <v>0.64897317314645897</v>
      </c>
      <c r="Y326" s="1">
        <f t="shared" si="96"/>
        <v>0.67981614206963281</v>
      </c>
      <c r="Z326" s="1">
        <f t="shared" si="96"/>
        <v>0.68226763612720542</v>
      </c>
      <c r="AA326" s="1">
        <f t="shared" si="96"/>
        <v>0.78015436227430524</v>
      </c>
      <c r="AB326" s="1">
        <f t="shared" si="96"/>
        <v>0.70080092558028528</v>
      </c>
      <c r="AC326" s="1">
        <f t="shared" si="96"/>
        <v>0.69729075123155071</v>
      </c>
      <c r="AD326" s="1">
        <f t="shared" si="96"/>
        <v>0.61143441124941766</v>
      </c>
      <c r="AE326" s="1">
        <f t="shared" si="96"/>
        <v>0.61123077016662419</v>
      </c>
      <c r="AF326" s="1">
        <f t="shared" si="96"/>
        <v>0.61290535965047366</v>
      </c>
      <c r="AG326" s="1">
        <f t="shared" si="96"/>
        <v>0.59386967454759931</v>
      </c>
      <c r="AH326" s="1">
        <f t="shared" si="96"/>
        <v>0.51646945883115558</v>
      </c>
    </row>
    <row r="327" spans="1:34" x14ac:dyDescent="0.2">
      <c r="A327">
        <v>6195000</v>
      </c>
      <c r="B327">
        <v>465000</v>
      </c>
      <c r="C327">
        <v>832.56544181705203</v>
      </c>
      <c r="E327">
        <f t="shared" si="76"/>
        <v>113.21017298811975</v>
      </c>
      <c r="F327">
        <f t="shared" si="92"/>
        <v>0</v>
      </c>
      <c r="G327">
        <f t="shared" si="80"/>
        <v>7.8024158237484609E-5</v>
      </c>
      <c r="H327">
        <f t="shared" si="81"/>
        <v>0.28636961964745822</v>
      </c>
      <c r="K327" s="1">
        <f t="shared" si="88"/>
        <v>5.238034636288126</v>
      </c>
      <c r="L327" s="1">
        <f t="shared" si="95"/>
        <v>5.1461414446888716</v>
      </c>
      <c r="M327" s="1">
        <f t="shared" si="95"/>
        <v>4.8500842755756155</v>
      </c>
      <c r="N327" s="1">
        <f t="shared" si="95"/>
        <v>5.3122219706751803</v>
      </c>
      <c r="O327" s="1">
        <f t="shared" si="95"/>
        <v>4.6785014520441885</v>
      </c>
      <c r="P327" s="1">
        <f t="shared" si="95"/>
        <v>4.4074982094399555</v>
      </c>
      <c r="Q327" s="1">
        <f t="shared" si="95"/>
        <v>3.9907593609707579</v>
      </c>
      <c r="R327" s="1">
        <f t="shared" si="95"/>
        <v>3.815950457205981</v>
      </c>
      <c r="S327" s="1">
        <f t="shared" si="95"/>
        <v>3.673991500597396</v>
      </c>
      <c r="T327" s="1">
        <f t="shared" si="95"/>
        <v>4.2970367255227266</v>
      </c>
      <c r="U327" s="1">
        <f t="shared" si="95"/>
        <v>5.1474858241132742</v>
      </c>
      <c r="X327" s="1">
        <f t="shared" si="89"/>
        <v>0.66486512547974419</v>
      </c>
      <c r="Y327" s="1">
        <f t="shared" si="96"/>
        <v>0.6958278321494582</v>
      </c>
      <c r="Z327" s="1">
        <f t="shared" si="96"/>
        <v>0.69827698470502197</v>
      </c>
      <c r="AA327" s="1">
        <f t="shared" si="96"/>
        <v>0.7981310814011715</v>
      </c>
      <c r="AB327" s="1">
        <f t="shared" si="96"/>
        <v>0.71777331550325174</v>
      </c>
      <c r="AC327" s="1">
        <f t="shared" si="96"/>
        <v>0.71474876843129131</v>
      </c>
      <c r="AD327" s="1">
        <f t="shared" si="96"/>
        <v>0.62803588649344722</v>
      </c>
      <c r="AE327" s="1">
        <f t="shared" si="96"/>
        <v>0.62722855247388121</v>
      </c>
      <c r="AF327" s="1">
        <f t="shared" si="96"/>
        <v>0.62828405800001463</v>
      </c>
      <c r="AG327" s="1">
        <f t="shared" si="96"/>
        <v>0.6092706429866025</v>
      </c>
      <c r="AH327" s="1">
        <f t="shared" si="96"/>
        <v>0.53148746907903976</v>
      </c>
    </row>
    <row r="328" spans="1:34" x14ac:dyDescent="0.2">
      <c r="A328">
        <v>6195000</v>
      </c>
      <c r="B328">
        <v>475000</v>
      </c>
      <c r="C328">
        <v>863.83556938394804</v>
      </c>
      <c r="E328">
        <f t="shared" ref="E328:E391" si="97">(SQRT(($A328-E$1)^2+($B328-E$2)^2)/1000)</f>
        <v>103.77178454666759</v>
      </c>
      <c r="F328">
        <f t="shared" si="92"/>
        <v>0</v>
      </c>
      <c r="G328">
        <f t="shared" si="80"/>
        <v>9.2862726239170885E-5</v>
      </c>
      <c r="H328">
        <f t="shared" si="81"/>
        <v>0.35363234633157631</v>
      </c>
      <c r="K328" s="1">
        <f t="shared" si="88"/>
        <v>5.4660251363783647</v>
      </c>
      <c r="L328" s="1">
        <f t="shared" si="95"/>
        <v>5.3534936605849595</v>
      </c>
      <c r="M328" s="1">
        <f t="shared" si="95"/>
        <v>5.0217572759178752</v>
      </c>
      <c r="N328" s="1">
        <f t="shared" si="95"/>
        <v>5.495933970130694</v>
      </c>
      <c r="O328" s="1">
        <f t="shared" si="95"/>
        <v>4.8141825355569505</v>
      </c>
      <c r="P328" s="1">
        <f t="shared" si="95"/>
        <v>4.5093762850529027</v>
      </c>
      <c r="Q328" s="1">
        <f t="shared" si="95"/>
        <v>4.0955768285749938</v>
      </c>
      <c r="R328" s="1">
        <f t="shared" si="95"/>
        <v>3.9523507536527815</v>
      </c>
      <c r="S328" s="1">
        <f t="shared" si="95"/>
        <v>3.8467276852769294</v>
      </c>
      <c r="T328" s="1">
        <f t="shared" si="95"/>
        <v>4.5738086246173237</v>
      </c>
      <c r="U328" s="1">
        <f t="shared" si="95"/>
        <v>5.5349227046671166</v>
      </c>
      <c r="X328" s="1">
        <f t="shared" si="89"/>
        <v>0.68351304294304194</v>
      </c>
      <c r="Y328" s="1">
        <f t="shared" si="96"/>
        <v>0.71462998750609918</v>
      </c>
      <c r="Z328" s="1">
        <f t="shared" si="96"/>
        <v>0.71709394819108085</v>
      </c>
      <c r="AA328" s="1">
        <f t="shared" si="96"/>
        <v>0.81926287813976773</v>
      </c>
      <c r="AB328" s="1">
        <f t="shared" si="96"/>
        <v>0.73775247368320696</v>
      </c>
      <c r="AC328" s="1">
        <f t="shared" si="96"/>
        <v>0.73532325088257378</v>
      </c>
      <c r="AD328" s="1">
        <f t="shared" si="96"/>
        <v>0.64760524602544356</v>
      </c>
      <c r="AE328" s="1">
        <f t="shared" si="96"/>
        <v>0.64613312154004521</v>
      </c>
      <c r="AF328" s="1">
        <f t="shared" si="96"/>
        <v>0.64645901916772242</v>
      </c>
      <c r="AG328" s="1">
        <f t="shared" si="96"/>
        <v>0.62749268031817873</v>
      </c>
      <c r="AH328" s="1">
        <f t="shared" si="96"/>
        <v>0.5492542964258379</v>
      </c>
    </row>
    <row r="329" spans="1:34" x14ac:dyDescent="0.2">
      <c r="A329">
        <v>6195000</v>
      </c>
      <c r="B329">
        <v>485000</v>
      </c>
      <c r="C329">
        <v>888.58710952084596</v>
      </c>
      <c r="E329">
        <f t="shared" si="97"/>
        <v>94.449051175752942</v>
      </c>
      <c r="F329">
        <f t="shared" si="92"/>
        <v>0</v>
      </c>
      <c r="G329">
        <f t="shared" ref="G329:G392" si="98">IF($F$618=0,1/E329^2,F329)</f>
        <v>1.1209979055916346E-4</v>
      </c>
      <c r="H329">
        <f t="shared" ref="H329:H392" si="99">G329/$G$618*C329</f>
        <v>0.4391210744904977</v>
      </c>
      <c r="K329" s="1">
        <f t="shared" si="88"/>
        <v>5.6464886155164873</v>
      </c>
      <c r="L329" s="1">
        <f t="shared" si="95"/>
        <v>5.517621123232729</v>
      </c>
      <c r="M329" s="1">
        <f t="shared" si="95"/>
        <v>5.1576432312694447</v>
      </c>
      <c r="N329" s="1">
        <f t="shared" si="95"/>
        <v>5.6413492684349693</v>
      </c>
      <c r="O329" s="1">
        <f t="shared" si="95"/>
        <v>4.9215794682109504</v>
      </c>
      <c r="P329" s="1">
        <f t="shared" si="95"/>
        <v>4.5900168028189166</v>
      </c>
      <c r="Q329" s="1">
        <f t="shared" si="95"/>
        <v>4.1785439911138758</v>
      </c>
      <c r="R329" s="1">
        <f t="shared" si="95"/>
        <v>4.0603169717299306</v>
      </c>
      <c r="S329" s="1">
        <f t="shared" si="95"/>
        <v>3.9834551929931536</v>
      </c>
      <c r="T329" s="1">
        <f t="shared" si="95"/>
        <v>4.7928845063690071</v>
      </c>
      <c r="U329" s="1">
        <f t="shared" si="95"/>
        <v>5.8415942869632813</v>
      </c>
      <c r="X329" s="1">
        <f t="shared" si="89"/>
        <v>0.70059150829503092</v>
      </c>
      <c r="Y329" s="1">
        <f t="shared" si="96"/>
        <v>0.73186336689087961</v>
      </c>
      <c r="Z329" s="1">
        <f t="shared" si="96"/>
        <v>0.73435041251947708</v>
      </c>
      <c r="AA329" s="1">
        <f t="shared" si="96"/>
        <v>0.83864689012693683</v>
      </c>
      <c r="AB329" s="1">
        <f t="shared" si="96"/>
        <v>0.75608418647902442</v>
      </c>
      <c r="AC329" s="1">
        <f t="shared" si="96"/>
        <v>0.75420655165155737</v>
      </c>
      <c r="AD329" s="1">
        <f t="shared" si="96"/>
        <v>0.66555225179011335</v>
      </c>
      <c r="AE329" s="1">
        <f t="shared" si="96"/>
        <v>0.66350088021562725</v>
      </c>
      <c r="AF329" s="1">
        <f t="shared" si="96"/>
        <v>0.66316515179149982</v>
      </c>
      <c r="AG329" s="1">
        <f t="shared" si="96"/>
        <v>0.64424639334288636</v>
      </c>
      <c r="AH329" s="1">
        <f t="shared" si="96"/>
        <v>0.5655667028350152</v>
      </c>
    </row>
    <row r="330" spans="1:34" x14ac:dyDescent="0.2">
      <c r="A330">
        <v>6195000</v>
      </c>
      <c r="B330">
        <v>495000</v>
      </c>
      <c r="C330">
        <v>893.93289670193599</v>
      </c>
      <c r="E330">
        <f t="shared" si="97"/>
        <v>85.279911280441652</v>
      </c>
      <c r="F330">
        <f t="shared" si="92"/>
        <v>0</v>
      </c>
      <c r="G330">
        <f t="shared" si="98"/>
        <v>1.3750121010002467E-4</v>
      </c>
      <c r="H330">
        <f t="shared" si="99"/>
        <v>0.54186476327909683</v>
      </c>
      <c r="K330" s="1">
        <f t="shared" si="88"/>
        <v>5.6854647498538151</v>
      </c>
      <c r="L330" s="1">
        <f t="shared" si="95"/>
        <v>5.5530690380305376</v>
      </c>
      <c r="M330" s="1">
        <f t="shared" si="95"/>
        <v>5.1869916028936291</v>
      </c>
      <c r="N330" s="1">
        <f t="shared" si="95"/>
        <v>5.6727557681238734</v>
      </c>
      <c r="O330" s="1">
        <f t="shared" si="95"/>
        <v>4.9447748387897006</v>
      </c>
      <c r="P330" s="1">
        <f t="shared" si="95"/>
        <v>4.6074333774549077</v>
      </c>
      <c r="Q330" s="1">
        <f t="shared" si="95"/>
        <v>4.1964630697448895</v>
      </c>
      <c r="R330" s="1">
        <f t="shared" si="95"/>
        <v>4.0836352954138455</v>
      </c>
      <c r="S330" s="1">
        <f t="shared" si="95"/>
        <v>4.0129853213814943</v>
      </c>
      <c r="T330" s="1">
        <f t="shared" si="95"/>
        <v>4.8402000687088353</v>
      </c>
      <c r="U330" s="1">
        <f t="shared" si="95"/>
        <v>5.9078285901369876</v>
      </c>
      <c r="X330" s="1">
        <f t="shared" si="89"/>
        <v>0.70453337689114648</v>
      </c>
      <c r="Y330" s="1">
        <f t="shared" si="96"/>
        <v>0.73584282117291089</v>
      </c>
      <c r="Z330" s="1">
        <f t="shared" si="96"/>
        <v>0.73833613028022027</v>
      </c>
      <c r="AA330" s="1">
        <f t="shared" si="96"/>
        <v>0.8431247326335275</v>
      </c>
      <c r="AB330" s="1">
        <f t="shared" si="96"/>
        <v>0.76031862973090547</v>
      </c>
      <c r="AC330" s="1">
        <f t="shared" si="96"/>
        <v>0.7585683457167226</v>
      </c>
      <c r="AD330" s="1">
        <f t="shared" si="96"/>
        <v>0.66969516953728092</v>
      </c>
      <c r="AE330" s="1">
        <f t="shared" si="96"/>
        <v>0.66751346377873999</v>
      </c>
      <c r="AF330" s="1">
        <f t="shared" si="96"/>
        <v>0.6670263185336458</v>
      </c>
      <c r="AG330" s="1">
        <f t="shared" si="96"/>
        <v>0.64811844083807146</v>
      </c>
      <c r="AH330" s="1">
        <f t="shared" si="96"/>
        <v>0.56933286336207023</v>
      </c>
    </row>
    <row r="331" spans="1:34" x14ac:dyDescent="0.2">
      <c r="A331">
        <v>6195000</v>
      </c>
      <c r="B331">
        <v>505000</v>
      </c>
      <c r="C331">
        <v>886.74154013690304</v>
      </c>
      <c r="E331">
        <f t="shared" si="97"/>
        <v>76.319743631644883</v>
      </c>
      <c r="F331">
        <f t="shared" si="92"/>
        <v>0</v>
      </c>
      <c r="G331">
        <f t="shared" si="98"/>
        <v>1.7168256544395011E-4</v>
      </c>
      <c r="H331">
        <f t="shared" si="99"/>
        <v>0.67112392085421324</v>
      </c>
      <c r="K331" s="1">
        <f t="shared" si="88"/>
        <v>5.6330325691381598</v>
      </c>
      <c r="L331" s="1">
        <f t="shared" si="95"/>
        <v>5.5053831526478039</v>
      </c>
      <c r="M331" s="1">
        <f t="shared" si="95"/>
        <v>5.1475110553515977</v>
      </c>
      <c r="N331" s="1">
        <f t="shared" si="95"/>
        <v>5.6305065483043046</v>
      </c>
      <c r="O331" s="1">
        <f t="shared" si="95"/>
        <v>4.9135715426540223</v>
      </c>
      <c r="P331" s="1">
        <f t="shared" si="95"/>
        <v>4.5840039377660302</v>
      </c>
      <c r="Q331" s="1">
        <f t="shared" si="95"/>
        <v>4.1723576425388993</v>
      </c>
      <c r="R331" s="1">
        <f t="shared" si="95"/>
        <v>4.0522665980771713</v>
      </c>
      <c r="S331" s="1">
        <f t="shared" si="95"/>
        <v>3.973260267716253</v>
      </c>
      <c r="T331" s="1">
        <f t="shared" si="95"/>
        <v>4.7765493717517282</v>
      </c>
      <c r="U331" s="1">
        <f t="shared" si="95"/>
        <v>5.8187276822962284</v>
      </c>
      <c r="X331" s="1">
        <f t="shared" si="89"/>
        <v>0.69925103203512518</v>
      </c>
      <c r="Y331" s="1">
        <f t="shared" si="96"/>
        <v>0.73051026395949148</v>
      </c>
      <c r="Z331" s="1">
        <f t="shared" si="96"/>
        <v>0.7329952511475617</v>
      </c>
      <c r="AA331" s="1">
        <f t="shared" si="96"/>
        <v>0.83712446778734395</v>
      </c>
      <c r="AB331" s="1">
        <f t="shared" si="96"/>
        <v>0.75464446941638352</v>
      </c>
      <c r="AC331" s="1">
        <f t="shared" si="96"/>
        <v>0.75272351280872796</v>
      </c>
      <c r="AD331" s="1">
        <f t="shared" si="96"/>
        <v>0.66414339573434411</v>
      </c>
      <c r="AE331" s="1">
        <f t="shared" si="96"/>
        <v>0.66213661635404641</v>
      </c>
      <c r="AF331" s="1">
        <f t="shared" si="96"/>
        <v>0.66185249719757522</v>
      </c>
      <c r="AG331" s="1">
        <f t="shared" si="96"/>
        <v>0.64293001462659127</v>
      </c>
      <c r="AH331" s="1">
        <f t="shared" si="96"/>
        <v>0.56428597544084036</v>
      </c>
    </row>
    <row r="332" spans="1:34" x14ac:dyDescent="0.2">
      <c r="A332">
        <v>6195000</v>
      </c>
      <c r="B332">
        <v>515000</v>
      </c>
      <c r="C332">
        <v>851.23478531425303</v>
      </c>
      <c r="E332">
        <f t="shared" si="97"/>
        <v>67.651631672857675</v>
      </c>
      <c r="F332">
        <f t="shared" si="92"/>
        <v>0</v>
      </c>
      <c r="G332">
        <f t="shared" si="98"/>
        <v>2.1849597878733363E-4</v>
      </c>
      <c r="H332">
        <f t="shared" si="99"/>
        <v>0.81992151325236673</v>
      </c>
      <c r="K332" s="1">
        <f t="shared" si="88"/>
        <v>5.3741528197262181</v>
      </c>
      <c r="L332" s="1">
        <f t="shared" si="95"/>
        <v>5.2699378614188115</v>
      </c>
      <c r="M332" s="1">
        <f t="shared" si="95"/>
        <v>4.9525789713752495</v>
      </c>
      <c r="N332" s="1">
        <f t="shared" si="95"/>
        <v>5.4219043637212359</v>
      </c>
      <c r="O332" s="1">
        <f t="shared" si="95"/>
        <v>4.7595077334785438</v>
      </c>
      <c r="P332" s="1">
        <f t="shared" si="95"/>
        <v>4.4683229305538363</v>
      </c>
      <c r="Q332" s="1">
        <f t="shared" si="95"/>
        <v>4.0533390003733762</v>
      </c>
      <c r="R332" s="1">
        <f t="shared" si="95"/>
        <v>3.8973861335407718</v>
      </c>
      <c r="S332" s="1">
        <f t="shared" si="95"/>
        <v>3.7771209540759343</v>
      </c>
      <c r="T332" s="1">
        <f t="shared" si="95"/>
        <v>4.4622790848164531</v>
      </c>
      <c r="U332" s="1">
        <f t="shared" si="95"/>
        <v>5.3787989900435944</v>
      </c>
      <c r="X332" s="1">
        <f t="shared" si="89"/>
        <v>0.67559157470801523</v>
      </c>
      <c r="Y332" s="1">
        <f t="shared" si="96"/>
        <v>0.70664110044893502</v>
      </c>
      <c r="Z332" s="1">
        <f t="shared" si="96"/>
        <v>0.70909713408526409</v>
      </c>
      <c r="AA332" s="1">
        <f t="shared" si="96"/>
        <v>0.8102817467064537</v>
      </c>
      <c r="AB332" s="1">
        <f t="shared" si="96"/>
        <v>0.72925962775965014</v>
      </c>
      <c r="AC332" s="1">
        <f t="shared" si="96"/>
        <v>0.72657588524069139</v>
      </c>
      <c r="AD332" s="1">
        <f t="shared" si="96"/>
        <v>0.63928643056365886</v>
      </c>
      <c r="AE332" s="1">
        <f t="shared" si="96"/>
        <v>0.63809203913809531</v>
      </c>
      <c r="AF332" s="1">
        <f t="shared" si="96"/>
        <v>0.63872733228661405</v>
      </c>
      <c r="AG332" s="1">
        <f t="shared" si="96"/>
        <v>0.61973973255346126</v>
      </c>
      <c r="AH332" s="1">
        <f t="shared" si="96"/>
        <v>0.54169740049306292</v>
      </c>
    </row>
    <row r="333" spans="1:34" x14ac:dyDescent="0.2">
      <c r="A333">
        <v>6195000</v>
      </c>
      <c r="B333">
        <v>525000</v>
      </c>
      <c r="C333">
        <v>847.16635034225806</v>
      </c>
      <c r="E333">
        <f t="shared" si="97"/>
        <v>59.403562755107544</v>
      </c>
      <c r="F333">
        <f t="shared" si="92"/>
        <v>0</v>
      </c>
      <c r="G333">
        <f t="shared" si="98"/>
        <v>2.8338379663842819E-4</v>
      </c>
      <c r="H333">
        <f t="shared" si="99"/>
        <v>1.0583350567622358</v>
      </c>
      <c r="K333" s="1">
        <f t="shared" si="88"/>
        <v>5.3444898603454032</v>
      </c>
      <c r="L333" s="1">
        <f t="shared" si="95"/>
        <v>5.2429600691195128</v>
      </c>
      <c r="M333" s="1">
        <f t="shared" si="95"/>
        <v>4.9302432633789968</v>
      </c>
      <c r="N333" s="1">
        <f t="shared" si="95"/>
        <v>5.3980023082607653</v>
      </c>
      <c r="O333" s="1">
        <f t="shared" si="95"/>
        <v>4.7418547941350582</v>
      </c>
      <c r="P333" s="1">
        <f t="shared" si="95"/>
        <v>4.4550679694150768</v>
      </c>
      <c r="Q333" s="1">
        <f t="shared" si="95"/>
        <v>4.0397016063472488</v>
      </c>
      <c r="R333" s="1">
        <f t="shared" si="95"/>
        <v>3.87963962019293</v>
      </c>
      <c r="S333" s="1">
        <f t="shared" si="95"/>
        <v>3.7546469192906335</v>
      </c>
      <c r="T333" s="1">
        <f t="shared" si="95"/>
        <v>4.4262693668793256</v>
      </c>
      <c r="U333" s="1">
        <f t="shared" si="95"/>
        <v>5.3283910807405777</v>
      </c>
      <c r="X333" s="1">
        <f t="shared" si="89"/>
        <v>0.6731497660782042</v>
      </c>
      <c r="Y333" s="1">
        <f t="shared" si="96"/>
        <v>0.70417907839489002</v>
      </c>
      <c r="Z333" s="1">
        <f t="shared" si="96"/>
        <v>0.70663311454128808</v>
      </c>
      <c r="AA333" s="1">
        <f t="shared" si="96"/>
        <v>0.80751461482355136</v>
      </c>
      <c r="AB333" s="1">
        <f t="shared" si="96"/>
        <v>0.72664328985706772</v>
      </c>
      <c r="AC333" s="1">
        <f t="shared" si="96"/>
        <v>0.72388147467840236</v>
      </c>
      <c r="AD333" s="1">
        <f t="shared" si="96"/>
        <v>0.63672356132538699</v>
      </c>
      <c r="AE333" s="1">
        <f t="shared" si="96"/>
        <v>0.63561610125382662</v>
      </c>
      <c r="AF333" s="1">
        <f t="shared" si="96"/>
        <v>0.63634697994483735</v>
      </c>
      <c r="AG333" s="1">
        <f t="shared" si="96"/>
        <v>0.61735311435212892</v>
      </c>
      <c r="AH333" s="1">
        <f t="shared" si="96"/>
        <v>0.53937031095289301</v>
      </c>
    </row>
    <row r="334" spans="1:34" x14ac:dyDescent="0.2">
      <c r="A334">
        <v>6195000</v>
      </c>
      <c r="B334">
        <v>535000</v>
      </c>
      <c r="C334">
        <v>787.43081518357496</v>
      </c>
      <c r="E334">
        <f t="shared" si="97"/>
        <v>51.776667216034681</v>
      </c>
      <c r="F334">
        <f t="shared" si="92"/>
        <v>0</v>
      </c>
      <c r="G334">
        <f t="shared" si="98"/>
        <v>3.7301974059112048E-4</v>
      </c>
      <c r="H334">
        <f t="shared" si="99"/>
        <v>1.2948626163066157</v>
      </c>
      <c r="K334" s="1">
        <f t="shared" si="88"/>
        <v>4.9089580735034444</v>
      </c>
      <c r="L334" s="1">
        <f t="shared" ref="L334:U343" si="100">L$2+L$3*$C334</f>
        <v>4.8468537354822852</v>
      </c>
      <c r="M334" s="1">
        <f t="shared" si="100"/>
        <v>4.6022951753578267</v>
      </c>
      <c r="N334" s="1">
        <f t="shared" si="100"/>
        <v>5.0470560392035022</v>
      </c>
      <c r="O334" s="1">
        <f t="shared" si="100"/>
        <v>4.4826623070815321</v>
      </c>
      <c r="P334" s="1">
        <f t="shared" si="100"/>
        <v>4.2604495958680877</v>
      </c>
      <c r="Q334" s="1">
        <f t="shared" si="100"/>
        <v>3.839468092495343</v>
      </c>
      <c r="R334" s="1">
        <f t="shared" si="100"/>
        <v>3.6190732158307544</v>
      </c>
      <c r="S334" s="1">
        <f t="shared" si="100"/>
        <v>3.4246678230740684</v>
      </c>
      <c r="T334" s="1">
        <f t="shared" si="100"/>
        <v>3.8975501451898218</v>
      </c>
      <c r="U334" s="1">
        <f t="shared" si="100"/>
        <v>4.5882678001244939</v>
      </c>
      <c r="X334" s="1">
        <f t="shared" si="89"/>
        <v>0.64423826786233374</v>
      </c>
      <c r="Y334" s="1">
        <f t="shared" ref="Y334:AH343" si="101">SQRT(Y$2+2*Y$3*$C334+Y$4*$C334^2+Y$5)</f>
        <v>0.67504724128965576</v>
      </c>
      <c r="Z334" s="1">
        <f t="shared" si="101"/>
        <v>0.67750423242191982</v>
      </c>
      <c r="AA334" s="1">
        <f t="shared" si="101"/>
        <v>0.7748051379189792</v>
      </c>
      <c r="AB334" s="1">
        <f t="shared" si="101"/>
        <v>0.69576156514173382</v>
      </c>
      <c r="AC334" s="1">
        <f t="shared" si="101"/>
        <v>0.69211615737806242</v>
      </c>
      <c r="AD334" s="1">
        <f t="shared" si="101"/>
        <v>0.60652032790619537</v>
      </c>
      <c r="AE334" s="1">
        <f t="shared" si="101"/>
        <v>0.60650642935051391</v>
      </c>
      <c r="AF334" s="1">
        <f t="shared" si="101"/>
        <v>0.60836181795357192</v>
      </c>
      <c r="AG334" s="1">
        <f t="shared" si="101"/>
        <v>0.58932753029518592</v>
      </c>
      <c r="AH334" s="1">
        <f t="shared" si="101"/>
        <v>0.51204705028266106</v>
      </c>
    </row>
    <row r="335" spans="1:34" x14ac:dyDescent="0.2">
      <c r="A335">
        <v>6195000</v>
      </c>
      <c r="B335">
        <v>545000</v>
      </c>
      <c r="C335">
        <v>737.22314561295002</v>
      </c>
      <c r="E335">
        <f t="shared" si="97"/>
        <v>45.087284992556384</v>
      </c>
      <c r="F335">
        <f t="shared" si="92"/>
        <v>0</v>
      </c>
      <c r="G335">
        <f t="shared" si="98"/>
        <v>4.9191699989927699E-4</v>
      </c>
      <c r="H335">
        <f t="shared" si="99"/>
        <v>1.59871210601141</v>
      </c>
      <c r="K335" s="1">
        <f t="shared" si="88"/>
        <v>4.5428939546640184</v>
      </c>
      <c r="L335" s="1">
        <f t="shared" si="100"/>
        <v>4.5139266785594714</v>
      </c>
      <c r="M335" s="1">
        <f t="shared" si="100"/>
        <v>4.3266550694150956</v>
      </c>
      <c r="N335" s="1">
        <f t="shared" si="100"/>
        <v>4.7520859804760809</v>
      </c>
      <c r="O335" s="1">
        <f t="shared" si="100"/>
        <v>4.2648112288145903</v>
      </c>
      <c r="P335" s="1">
        <f t="shared" si="100"/>
        <v>4.0968730084069911</v>
      </c>
      <c r="Q335" s="1">
        <f t="shared" si="100"/>
        <v>3.6711719840946087</v>
      </c>
      <c r="R335" s="1">
        <f t="shared" si="100"/>
        <v>3.4000673611636882</v>
      </c>
      <c r="S335" s="1">
        <f t="shared" si="100"/>
        <v>3.1473206563659359</v>
      </c>
      <c r="T335" s="1">
        <f t="shared" si="100"/>
        <v>3.4531620618202199</v>
      </c>
      <c r="U335" s="1">
        <f t="shared" si="100"/>
        <v>3.9661947741444505</v>
      </c>
      <c r="X335" s="1">
        <f t="shared" si="89"/>
        <v>0.63079406717025188</v>
      </c>
      <c r="Y335" s="1">
        <f t="shared" si="101"/>
        <v>0.66150531735984786</v>
      </c>
      <c r="Z335" s="1">
        <f t="shared" si="101"/>
        <v>0.66401174803667085</v>
      </c>
      <c r="AA335" s="1">
        <f t="shared" si="101"/>
        <v>0.7596431402382704</v>
      </c>
      <c r="AB335" s="1">
        <f t="shared" si="101"/>
        <v>0.68157653850151956</v>
      </c>
      <c r="AC335" s="1">
        <f t="shared" si="101"/>
        <v>0.67762932336654524</v>
      </c>
      <c r="AD335" s="1">
        <f t="shared" si="101"/>
        <v>0.59284405516442384</v>
      </c>
      <c r="AE335" s="1">
        <f t="shared" si="101"/>
        <v>0.5934253812938648</v>
      </c>
      <c r="AF335" s="1">
        <f t="shared" si="101"/>
        <v>0.59575096771956348</v>
      </c>
      <c r="AG335" s="1">
        <f t="shared" si="101"/>
        <v>0.57679155263080051</v>
      </c>
      <c r="AH335" s="1">
        <f t="shared" si="101"/>
        <v>0.49993625295767979</v>
      </c>
    </row>
    <row r="336" spans="1:34" x14ac:dyDescent="0.2">
      <c r="A336">
        <v>6195000</v>
      </c>
      <c r="B336">
        <v>555000</v>
      </c>
      <c r="C336">
        <v>726.15427504667605</v>
      </c>
      <c r="E336">
        <f t="shared" si="97"/>
        <v>39.81084359819571</v>
      </c>
      <c r="F336">
        <f t="shared" si="92"/>
        <v>0</v>
      </c>
      <c r="G336">
        <f t="shared" si="98"/>
        <v>6.3095333336141482E-4</v>
      </c>
      <c r="H336">
        <f t="shared" si="99"/>
        <v>2.0197871650526515</v>
      </c>
      <c r="K336" s="1">
        <f t="shared" si="88"/>
        <v>4.4621908193653148</v>
      </c>
      <c r="L336" s="1">
        <f t="shared" si="100"/>
        <v>4.4405289978345088</v>
      </c>
      <c r="M336" s="1">
        <f t="shared" si="100"/>
        <v>4.2658869700062514</v>
      </c>
      <c r="N336" s="1">
        <f t="shared" si="100"/>
        <v>4.6870563658992213</v>
      </c>
      <c r="O336" s="1">
        <f t="shared" si="100"/>
        <v>4.216783399427527</v>
      </c>
      <c r="P336" s="1">
        <f t="shared" si="100"/>
        <v>4.0608106281020708</v>
      </c>
      <c r="Q336" s="1">
        <f t="shared" si="100"/>
        <v>3.6340691299564583</v>
      </c>
      <c r="R336" s="1">
        <f t="shared" si="100"/>
        <v>3.3517849477536013</v>
      </c>
      <c r="S336" s="1">
        <f t="shared" si="100"/>
        <v>3.0861762153578387</v>
      </c>
      <c r="T336" s="1">
        <f t="shared" si="100"/>
        <v>3.3551914884381295</v>
      </c>
      <c r="U336" s="1">
        <f t="shared" si="100"/>
        <v>3.8290514678283154</v>
      </c>
      <c r="X336" s="1">
        <f t="shared" si="89"/>
        <v>0.6292450112176724</v>
      </c>
      <c r="Y336" s="1">
        <f t="shared" si="101"/>
        <v>0.65994289533439288</v>
      </c>
      <c r="Z336" s="1">
        <f t="shared" si="101"/>
        <v>0.66246583984035567</v>
      </c>
      <c r="AA336" s="1">
        <f t="shared" si="101"/>
        <v>0.75790177488556709</v>
      </c>
      <c r="AB336" s="1">
        <f t="shared" si="101"/>
        <v>0.67998171787473227</v>
      </c>
      <c r="AC336" s="1">
        <f t="shared" si="101"/>
        <v>0.67602801832422854</v>
      </c>
      <c r="AD336" s="1">
        <f t="shared" si="101"/>
        <v>0.59136315738191358</v>
      </c>
      <c r="AE336" s="1">
        <f t="shared" si="101"/>
        <v>0.59202936468208056</v>
      </c>
      <c r="AF336" s="1">
        <f t="shared" si="101"/>
        <v>0.59439307882559989</v>
      </c>
      <c r="AG336" s="1">
        <f t="shared" si="101"/>
        <v>0.57546678552127084</v>
      </c>
      <c r="AH336" s="1">
        <f t="shared" si="101"/>
        <v>0.49869356422074529</v>
      </c>
    </row>
    <row r="337" spans="1:34" x14ac:dyDescent="0.2">
      <c r="A337">
        <v>6195000</v>
      </c>
      <c r="B337">
        <v>565000</v>
      </c>
      <c r="C337">
        <v>664.64590230243004</v>
      </c>
      <c r="E337">
        <f t="shared" si="97"/>
        <v>36.564234820381515</v>
      </c>
      <c r="F337">
        <f t="shared" si="92"/>
        <v>0</v>
      </c>
      <c r="G337">
        <f t="shared" si="98"/>
        <v>7.4797489462357649E-4</v>
      </c>
      <c r="H337">
        <f t="shared" si="99"/>
        <v>2.1915774508189276</v>
      </c>
      <c r="K337" s="1">
        <f t="shared" si="88"/>
        <v>4.0137332736870173</v>
      </c>
      <c r="L337" s="1">
        <f t="shared" si="100"/>
        <v>4.0326669781674136</v>
      </c>
      <c r="M337" s="1">
        <f t="shared" si="100"/>
        <v>3.9282060036403412</v>
      </c>
      <c r="N337" s="1">
        <f t="shared" si="100"/>
        <v>4.3256946760267763</v>
      </c>
      <c r="O337" s="1">
        <f t="shared" si="100"/>
        <v>3.9498985700902436</v>
      </c>
      <c r="P337" s="1">
        <f t="shared" si="100"/>
        <v>3.8604163497013175</v>
      </c>
      <c r="Q337" s="1">
        <f t="shared" si="100"/>
        <v>3.427893064517745</v>
      </c>
      <c r="R337" s="1">
        <f t="shared" si="100"/>
        <v>3.0834854258431998</v>
      </c>
      <c r="S337" s="1">
        <f t="shared" si="100"/>
        <v>2.7464039643186235</v>
      </c>
      <c r="T337" s="1">
        <f t="shared" si="100"/>
        <v>2.8107808812788075</v>
      </c>
      <c r="U337" s="1">
        <f t="shared" si="100"/>
        <v>3.0669627295271082</v>
      </c>
      <c r="X337" s="1">
        <f t="shared" si="89"/>
        <v>0.63018194244549319</v>
      </c>
      <c r="Y337" s="1">
        <f t="shared" si="101"/>
        <v>0.66085184705738553</v>
      </c>
      <c r="Z337" s="1">
        <f t="shared" si="101"/>
        <v>0.66350081580196751</v>
      </c>
      <c r="AA337" s="1">
        <f t="shared" si="101"/>
        <v>0.7590098233804049</v>
      </c>
      <c r="AB337" s="1">
        <f t="shared" si="101"/>
        <v>0.68144418518729521</v>
      </c>
      <c r="AC337" s="1">
        <f t="shared" si="101"/>
        <v>0.67786052915993056</v>
      </c>
      <c r="AD337" s="1">
        <f t="shared" si="101"/>
        <v>0.59348444199592243</v>
      </c>
      <c r="AE337" s="1">
        <f t="shared" si="101"/>
        <v>0.59429459446986921</v>
      </c>
      <c r="AF337" s="1">
        <f t="shared" si="101"/>
        <v>0.59642235089868756</v>
      </c>
      <c r="AG337" s="1">
        <f t="shared" si="101"/>
        <v>0.57779263138674342</v>
      </c>
      <c r="AH337" s="1">
        <f t="shared" si="101"/>
        <v>0.50141295447399103</v>
      </c>
    </row>
    <row r="338" spans="1:34" x14ac:dyDescent="0.2">
      <c r="A338">
        <v>6195000</v>
      </c>
      <c r="B338">
        <v>575000</v>
      </c>
      <c r="C338">
        <v>646.52659303049597</v>
      </c>
      <c r="E338">
        <f t="shared" si="97"/>
        <v>35.902413122240127</v>
      </c>
      <c r="F338">
        <f t="shared" si="92"/>
        <v>0</v>
      </c>
      <c r="G338">
        <f t="shared" si="98"/>
        <v>7.758052604915583E-4</v>
      </c>
      <c r="H338">
        <f t="shared" si="99"/>
        <v>2.2111519265534736</v>
      </c>
      <c r="K338" s="1">
        <f t="shared" si="88"/>
        <v>3.8816253897853459</v>
      </c>
      <c r="L338" s="1">
        <f t="shared" si="100"/>
        <v>3.9125178383852184</v>
      </c>
      <c r="M338" s="1">
        <f t="shared" si="100"/>
        <v>3.8287309957374229</v>
      </c>
      <c r="N338" s="1">
        <f t="shared" si="100"/>
        <v>4.2192437340541638</v>
      </c>
      <c r="O338" s="1">
        <f t="shared" si="100"/>
        <v>3.8712788871593222</v>
      </c>
      <c r="P338" s="1">
        <f t="shared" si="100"/>
        <v>3.8013836400933556</v>
      </c>
      <c r="Q338" s="1">
        <f t="shared" si="100"/>
        <v>3.3671571398382225</v>
      </c>
      <c r="R338" s="1">
        <f t="shared" si="100"/>
        <v>3.0044489987990235</v>
      </c>
      <c r="S338" s="1">
        <f t="shared" si="100"/>
        <v>2.6463128999004599</v>
      </c>
      <c r="T338" s="1">
        <f t="shared" si="100"/>
        <v>2.6504068749129193</v>
      </c>
      <c r="U338" s="1">
        <f t="shared" si="100"/>
        <v>2.8424644876478444</v>
      </c>
      <c r="X338" s="1">
        <f t="shared" si="89"/>
        <v>0.6335327826342958</v>
      </c>
      <c r="Y338" s="1">
        <f t="shared" si="101"/>
        <v>0.66421000220341353</v>
      </c>
      <c r="Z338" s="1">
        <f t="shared" si="101"/>
        <v>0.66690629431389448</v>
      </c>
      <c r="AA338" s="1">
        <f t="shared" si="101"/>
        <v>0.76281082179831605</v>
      </c>
      <c r="AB338" s="1">
        <f t="shared" si="101"/>
        <v>0.68519783765359388</v>
      </c>
      <c r="AC338" s="1">
        <f t="shared" si="101"/>
        <v>0.68185088408353967</v>
      </c>
      <c r="AD338" s="1">
        <f t="shared" si="101"/>
        <v>0.59743293512599338</v>
      </c>
      <c r="AE338" s="1">
        <f t="shared" si="101"/>
        <v>0.59817925925018856</v>
      </c>
      <c r="AF338" s="1">
        <f t="shared" si="101"/>
        <v>0.6000957768896884</v>
      </c>
      <c r="AG338" s="1">
        <f t="shared" si="101"/>
        <v>0.58158655823629568</v>
      </c>
      <c r="AH338" s="1">
        <f t="shared" si="101"/>
        <v>0.50529586387072156</v>
      </c>
    </row>
    <row r="339" spans="1:34" x14ac:dyDescent="0.2">
      <c r="A339">
        <v>6195000</v>
      </c>
      <c r="B339">
        <v>595000</v>
      </c>
      <c r="C339">
        <v>569.13541381456605</v>
      </c>
      <c r="E339">
        <f t="shared" si="97"/>
        <v>42.344577787480652</v>
      </c>
      <c r="F339">
        <f t="shared" si="92"/>
        <v>0</v>
      </c>
      <c r="G339">
        <f t="shared" si="98"/>
        <v>5.5770480487027634E-4</v>
      </c>
      <c r="H339">
        <f t="shared" si="99"/>
        <v>1.3992633741660758</v>
      </c>
      <c r="K339" s="1">
        <f t="shared" si="88"/>
        <v>3.317366302122001</v>
      </c>
      <c r="L339" s="1">
        <f t="shared" si="100"/>
        <v>3.3993369290043871</v>
      </c>
      <c r="M339" s="1">
        <f t="shared" si="100"/>
        <v>3.4038534218419678</v>
      </c>
      <c r="N339" s="1">
        <f t="shared" si="100"/>
        <v>3.7645705561605758</v>
      </c>
      <c r="O339" s="1">
        <f t="shared" si="100"/>
        <v>3.5354785605414021</v>
      </c>
      <c r="P339" s="1">
        <f t="shared" si="100"/>
        <v>3.5492431782078562</v>
      </c>
      <c r="Q339" s="1">
        <f t="shared" si="100"/>
        <v>3.1077419071064254</v>
      </c>
      <c r="R339" s="1">
        <f t="shared" si="100"/>
        <v>2.6668686750591371</v>
      </c>
      <c r="S339" s="1">
        <f t="shared" si="100"/>
        <v>2.218804025911663</v>
      </c>
      <c r="T339" s="1">
        <f t="shared" si="100"/>
        <v>1.9654175476727236</v>
      </c>
      <c r="U339" s="1">
        <f t="shared" si="100"/>
        <v>1.8835877771624734</v>
      </c>
      <c r="X339" s="1">
        <f t="shared" si="89"/>
        <v>0.66284490105534188</v>
      </c>
      <c r="Y339" s="1">
        <f t="shared" si="101"/>
        <v>0.6936610855143277</v>
      </c>
      <c r="Z339" s="1">
        <f t="shared" si="101"/>
        <v>0.69660288961449535</v>
      </c>
      <c r="AA339" s="1">
        <f t="shared" si="101"/>
        <v>0.79604314957539379</v>
      </c>
      <c r="AB339" s="1">
        <f t="shared" si="101"/>
        <v>0.71741429090393105</v>
      </c>
      <c r="AC339" s="1">
        <f t="shared" si="101"/>
        <v>0.7156448131495291</v>
      </c>
      <c r="AD339" s="1">
        <f t="shared" si="101"/>
        <v>0.63032390098893298</v>
      </c>
      <c r="AE339" s="1">
        <f t="shared" si="101"/>
        <v>0.63030213970373383</v>
      </c>
      <c r="AF339" s="1">
        <f t="shared" si="101"/>
        <v>0.6306815074751031</v>
      </c>
      <c r="AG339" s="1">
        <f t="shared" si="101"/>
        <v>0.61279424426886508</v>
      </c>
      <c r="AH339" s="1">
        <f t="shared" si="101"/>
        <v>0.53660181595405254</v>
      </c>
    </row>
    <row r="340" spans="1:34" x14ac:dyDescent="0.2">
      <c r="A340">
        <v>6195000</v>
      </c>
      <c r="B340">
        <v>605000</v>
      </c>
      <c r="C340">
        <v>568.41264156814395</v>
      </c>
      <c r="E340">
        <f t="shared" si="97"/>
        <v>48.426266302493318</v>
      </c>
      <c r="F340">
        <f t="shared" si="92"/>
        <v>0</v>
      </c>
      <c r="G340">
        <f t="shared" si="98"/>
        <v>4.264204539072776E-4</v>
      </c>
      <c r="H340">
        <f t="shared" si="99"/>
        <v>1.0685164848267446</v>
      </c>
      <c r="K340" s="1">
        <f t="shared" si="88"/>
        <v>3.3120965696733373</v>
      </c>
      <c r="L340" s="1">
        <f t="shared" si="100"/>
        <v>3.3945442262383625</v>
      </c>
      <c r="M340" s="1">
        <f t="shared" si="100"/>
        <v>3.3998854022091103</v>
      </c>
      <c r="N340" s="1">
        <f t="shared" si="100"/>
        <v>3.7603242692128456</v>
      </c>
      <c r="O340" s="1">
        <f t="shared" si="100"/>
        <v>3.532342451764177</v>
      </c>
      <c r="P340" s="1">
        <f t="shared" si="100"/>
        <v>3.5468883862290133</v>
      </c>
      <c r="Q340" s="1">
        <f t="shared" si="100"/>
        <v>3.1053191745364184</v>
      </c>
      <c r="R340" s="1">
        <f t="shared" si="100"/>
        <v>2.6637159425202439</v>
      </c>
      <c r="S340" s="1">
        <f t="shared" si="100"/>
        <v>2.2148114320224273</v>
      </c>
      <c r="T340" s="1">
        <f t="shared" si="100"/>
        <v>1.9590202905196419</v>
      </c>
      <c r="U340" s="1">
        <f t="shared" si="100"/>
        <v>1.8746326290293034</v>
      </c>
      <c r="X340" s="1">
        <f t="shared" si="89"/>
        <v>0.66322722216664642</v>
      </c>
      <c r="Y340" s="1">
        <f t="shared" si="101"/>
        <v>0.69404572589622671</v>
      </c>
      <c r="Z340" s="1">
        <f t="shared" si="101"/>
        <v>0.69699011230979691</v>
      </c>
      <c r="AA340" s="1">
        <f t="shared" si="101"/>
        <v>0.7964769203900639</v>
      </c>
      <c r="AB340" s="1">
        <f t="shared" si="101"/>
        <v>0.71783219864941383</v>
      </c>
      <c r="AC340" s="1">
        <f t="shared" si="101"/>
        <v>0.71608119398660175</v>
      </c>
      <c r="AD340" s="1">
        <f t="shared" si="101"/>
        <v>0.63074590155814192</v>
      </c>
      <c r="AE340" s="1">
        <f t="shared" si="101"/>
        <v>0.63071358575761294</v>
      </c>
      <c r="AF340" s="1">
        <f t="shared" si="101"/>
        <v>0.63107437743467187</v>
      </c>
      <c r="AG340" s="1">
        <f t="shared" si="101"/>
        <v>0.61319336025782256</v>
      </c>
      <c r="AH340" s="1">
        <f t="shared" si="101"/>
        <v>0.53699882980351266</v>
      </c>
    </row>
    <row r="341" spans="1:34" x14ac:dyDescent="0.2">
      <c r="A341">
        <v>6195000</v>
      </c>
      <c r="B341">
        <v>635000</v>
      </c>
      <c r="C341">
        <v>548.97506845053204</v>
      </c>
      <c r="E341">
        <f t="shared" si="97"/>
        <v>72.119506848008882</v>
      </c>
      <c r="F341">
        <f t="shared" si="92"/>
        <v>0</v>
      </c>
      <c r="G341">
        <f t="shared" si="98"/>
        <v>1.9226246374624964E-4</v>
      </c>
      <c r="H341">
        <f t="shared" si="99"/>
        <v>0.46529308183598905</v>
      </c>
      <c r="K341" s="1">
        <f t="shared" si="88"/>
        <v>3.170377224072829</v>
      </c>
      <c r="L341" s="1">
        <f t="shared" si="100"/>
        <v>3.2656536788954775</v>
      </c>
      <c r="M341" s="1">
        <f t="shared" si="100"/>
        <v>3.2931731257934209</v>
      </c>
      <c r="N341" s="1">
        <f t="shared" si="100"/>
        <v>3.646128527146876</v>
      </c>
      <c r="O341" s="1">
        <f t="shared" si="100"/>
        <v>3.4480028220068588</v>
      </c>
      <c r="P341" s="1">
        <f t="shared" si="100"/>
        <v>3.4835607730118334</v>
      </c>
      <c r="Q341" s="1">
        <f t="shared" si="100"/>
        <v>3.0401644294461834</v>
      </c>
      <c r="R341" s="1">
        <f t="shared" si="100"/>
        <v>2.578929248581221</v>
      </c>
      <c r="S341" s="1">
        <f t="shared" si="100"/>
        <v>2.107438278120739</v>
      </c>
      <c r="T341" s="1">
        <f t="shared" si="100"/>
        <v>1.7869783308556588</v>
      </c>
      <c r="U341" s="1">
        <f t="shared" si="100"/>
        <v>1.6338010981020918</v>
      </c>
      <c r="X341" s="1">
        <f t="shared" si="89"/>
        <v>0.67421097593211443</v>
      </c>
      <c r="Y341" s="1">
        <f t="shared" si="101"/>
        <v>0.7051004552391561</v>
      </c>
      <c r="Z341" s="1">
        <f t="shared" si="101"/>
        <v>0.70811601869286489</v>
      </c>
      <c r="AA341" s="1">
        <f t="shared" si="101"/>
        <v>0.80894345366844356</v>
      </c>
      <c r="AB341" s="1">
        <f t="shared" si="101"/>
        <v>0.72982706552875343</v>
      </c>
      <c r="AC341" s="1">
        <f t="shared" si="101"/>
        <v>0.72859427375176189</v>
      </c>
      <c r="AD341" s="1">
        <f t="shared" si="101"/>
        <v>0.64282829136057595</v>
      </c>
      <c r="AE341" s="1">
        <f t="shared" si="101"/>
        <v>0.64249201194363192</v>
      </c>
      <c r="AF341" s="1">
        <f t="shared" si="101"/>
        <v>0.64232886505248221</v>
      </c>
      <c r="AG341" s="1">
        <f t="shared" si="101"/>
        <v>0.62461607967908761</v>
      </c>
      <c r="AH341" s="1">
        <f t="shared" si="101"/>
        <v>0.54833801786952197</v>
      </c>
    </row>
    <row r="342" spans="1:34" x14ac:dyDescent="0.2">
      <c r="A342">
        <v>6195000</v>
      </c>
      <c r="B342">
        <v>645000</v>
      </c>
      <c r="C342">
        <v>569.77636278780699</v>
      </c>
      <c r="E342">
        <f t="shared" si="97"/>
        <v>80.952228307811268</v>
      </c>
      <c r="F342">
        <f t="shared" si="92"/>
        <v>0</v>
      </c>
      <c r="G342">
        <f t="shared" si="98"/>
        <v>1.5259573118068726E-4</v>
      </c>
      <c r="H342">
        <f t="shared" si="99"/>
        <v>0.38328893641182843</v>
      </c>
      <c r="K342" s="1">
        <f t="shared" si="88"/>
        <v>3.3220394610859003</v>
      </c>
      <c r="L342" s="1">
        <f t="shared" si="100"/>
        <v>3.4035870616459478</v>
      </c>
      <c r="M342" s="1">
        <f t="shared" si="100"/>
        <v>3.4073722317050605</v>
      </c>
      <c r="N342" s="1">
        <f t="shared" si="100"/>
        <v>3.7683361313783661</v>
      </c>
      <c r="O342" s="1">
        <f t="shared" si="100"/>
        <v>3.538259638136295</v>
      </c>
      <c r="P342" s="1">
        <f t="shared" si="100"/>
        <v>3.5513313899626753</v>
      </c>
      <c r="Q342" s="1">
        <f t="shared" si="100"/>
        <v>3.109890368064729</v>
      </c>
      <c r="R342" s="1">
        <f t="shared" si="100"/>
        <v>2.6696644944804144</v>
      </c>
      <c r="S342" s="1">
        <f t="shared" si="100"/>
        <v>2.222344628039846</v>
      </c>
      <c r="T342" s="1">
        <f t="shared" si="100"/>
        <v>1.9710905870348796</v>
      </c>
      <c r="U342" s="1">
        <f t="shared" si="100"/>
        <v>1.891529134940928</v>
      </c>
      <c r="X342" s="1">
        <f t="shared" si="89"/>
        <v>0.66250745415969914</v>
      </c>
      <c r="Y342" s="1">
        <f t="shared" si="101"/>
        <v>0.69332160038096735</v>
      </c>
      <c r="Z342" s="1">
        <f t="shared" si="101"/>
        <v>0.69626111849006889</v>
      </c>
      <c r="AA342" s="1">
        <f t="shared" si="101"/>
        <v>0.79566030070431637</v>
      </c>
      <c r="AB342" s="1">
        <f t="shared" si="101"/>
        <v>0.71704540901568237</v>
      </c>
      <c r="AC342" s="1">
        <f t="shared" si="101"/>
        <v>0.71525959944503636</v>
      </c>
      <c r="AD342" s="1">
        <f t="shared" si="101"/>
        <v>0.62995134264630359</v>
      </c>
      <c r="AE342" s="1">
        <f t="shared" si="101"/>
        <v>0.62993889446357199</v>
      </c>
      <c r="AF342" s="1">
        <f t="shared" si="101"/>
        <v>0.63033467861239378</v>
      </c>
      <c r="AG342" s="1">
        <f t="shared" si="101"/>
        <v>0.61244187833964447</v>
      </c>
      <c r="AH342" s="1">
        <f t="shared" si="101"/>
        <v>0.53625125665269469</v>
      </c>
    </row>
    <row r="343" spans="1:34" x14ac:dyDescent="0.2">
      <c r="A343">
        <v>6195000</v>
      </c>
      <c r="B343">
        <v>655000</v>
      </c>
      <c r="C343">
        <v>629.30733976353895</v>
      </c>
      <c r="E343">
        <f t="shared" si="97"/>
        <v>90.029457779106949</v>
      </c>
      <c r="F343">
        <f t="shared" si="92"/>
        <v>0</v>
      </c>
      <c r="G343">
        <f t="shared" si="98"/>
        <v>1.2337601283199758E-4</v>
      </c>
      <c r="H343">
        <f t="shared" si="99"/>
        <v>0.34227328142335317</v>
      </c>
      <c r="K343" s="1">
        <f t="shared" si="88"/>
        <v>3.7560798142159619</v>
      </c>
      <c r="L343" s="1">
        <f t="shared" si="100"/>
        <v>3.7983369699720262</v>
      </c>
      <c r="M343" s="1">
        <f t="shared" si="100"/>
        <v>3.7341972953018292</v>
      </c>
      <c r="N343" s="1">
        <f t="shared" si="100"/>
        <v>4.1180806211107912</v>
      </c>
      <c r="O343" s="1">
        <f t="shared" si="100"/>
        <v>3.7965645472339959</v>
      </c>
      <c r="P343" s="1">
        <f t="shared" si="100"/>
        <v>3.7452833129496099</v>
      </c>
      <c r="Q343" s="1">
        <f t="shared" si="100"/>
        <v>3.3094382028873826</v>
      </c>
      <c r="R343" s="1">
        <f t="shared" si="100"/>
        <v>2.9293386160485571</v>
      </c>
      <c r="S343" s="1">
        <f t="shared" si="100"/>
        <v>2.5511937448537894</v>
      </c>
      <c r="T343" s="1">
        <f t="shared" si="100"/>
        <v>2.497999264247083</v>
      </c>
      <c r="U343" s="1">
        <f t="shared" si="100"/>
        <v>2.6291179396702473</v>
      </c>
      <c r="X343" s="1">
        <f t="shared" si="89"/>
        <v>0.63798687867380055</v>
      </c>
      <c r="Y343" s="1">
        <f t="shared" si="101"/>
        <v>0.66867869359681398</v>
      </c>
      <c r="Z343" s="1">
        <f t="shared" si="101"/>
        <v>0.67142381748296232</v>
      </c>
      <c r="AA343" s="1">
        <f t="shared" si="101"/>
        <v>0.76785950979403828</v>
      </c>
      <c r="AB343" s="1">
        <f t="shared" si="101"/>
        <v>0.69013573451764687</v>
      </c>
      <c r="AC343" s="1">
        <f t="shared" si="101"/>
        <v>0.68706398039924554</v>
      </c>
      <c r="AD343" s="1">
        <f t="shared" si="101"/>
        <v>0.60254942475446749</v>
      </c>
      <c r="AE343" s="1">
        <f t="shared" si="101"/>
        <v>0.60319194031671319</v>
      </c>
      <c r="AF343" s="1">
        <f t="shared" si="101"/>
        <v>0.60485158471083167</v>
      </c>
      <c r="AG343" s="1">
        <f t="shared" si="101"/>
        <v>0.58646815495928806</v>
      </c>
      <c r="AH343" s="1">
        <f t="shared" si="101"/>
        <v>0.51024446393167888</v>
      </c>
    </row>
    <row r="344" spans="1:34" x14ac:dyDescent="0.2">
      <c r="A344">
        <v>6195000</v>
      </c>
      <c r="B344">
        <v>665000</v>
      </c>
      <c r="C344">
        <v>662.95943372744705</v>
      </c>
      <c r="E344">
        <f t="shared" si="97"/>
        <v>99.284154163693202</v>
      </c>
      <c r="F344">
        <f t="shared" si="92"/>
        <v>0</v>
      </c>
      <c r="G344">
        <f t="shared" si="98"/>
        <v>1.014472127846365E-4</v>
      </c>
      <c r="H344">
        <f t="shared" si="99"/>
        <v>0.29648760702797472</v>
      </c>
      <c r="K344" s="1">
        <f t="shared" si="88"/>
        <v>4.0014372313068156</v>
      </c>
      <c r="L344" s="1">
        <f t="shared" ref="L344:U353" si="102">L$2+L$3*$C344</f>
        <v>4.0214840050467009</v>
      </c>
      <c r="M344" s="1">
        <f t="shared" si="102"/>
        <v>3.9189472911636845</v>
      </c>
      <c r="N344" s="1">
        <f t="shared" si="102"/>
        <v>4.3157866731487511</v>
      </c>
      <c r="O344" s="1">
        <f t="shared" si="102"/>
        <v>3.9425809829433929</v>
      </c>
      <c r="P344" s="1">
        <f t="shared" si="102"/>
        <v>3.8549218350840224</v>
      </c>
      <c r="Q344" s="1">
        <f t="shared" si="102"/>
        <v>3.4222400218544022</v>
      </c>
      <c r="R344" s="1">
        <f t="shared" si="102"/>
        <v>3.0761290499191243</v>
      </c>
      <c r="S344" s="1">
        <f t="shared" si="102"/>
        <v>2.7370879119104177</v>
      </c>
      <c r="T344" s="1">
        <f t="shared" si="102"/>
        <v>2.7958539479216338</v>
      </c>
      <c r="U344" s="1">
        <f t="shared" si="102"/>
        <v>3.0460673838830692</v>
      </c>
      <c r="X344" s="1">
        <f t="shared" si="89"/>
        <v>0.63043536575291492</v>
      </c>
      <c r="Y344" s="1">
        <f t="shared" ref="Y344:AH353" si="103">SQRT(Y$2+2*Y$3*$C344+Y$4*$C344^2+Y$5)</f>
        <v>0.66110562721887267</v>
      </c>
      <c r="Z344" s="1">
        <f t="shared" si="103"/>
        <v>0.66375881755899346</v>
      </c>
      <c r="AA344" s="1">
        <f t="shared" si="103"/>
        <v>0.75929750782508865</v>
      </c>
      <c r="AB344" s="1">
        <f t="shared" si="103"/>
        <v>0.68173042847126863</v>
      </c>
      <c r="AC344" s="1">
        <f t="shared" si="103"/>
        <v>0.67816644080952271</v>
      </c>
      <c r="AD344" s="1">
        <f t="shared" si="103"/>
        <v>0.5937889815259112</v>
      </c>
      <c r="AE344" s="1">
        <f t="shared" si="103"/>
        <v>0.59459520038592462</v>
      </c>
      <c r="AF344" s="1">
        <f t="shared" si="103"/>
        <v>0.59670592925638333</v>
      </c>
      <c r="AG344" s="1">
        <f t="shared" si="103"/>
        <v>0.57808685899546519</v>
      </c>
      <c r="AH344" s="1">
        <f t="shared" si="103"/>
        <v>0.50171614032568357</v>
      </c>
    </row>
    <row r="345" spans="1:34" x14ac:dyDescent="0.2">
      <c r="A345">
        <v>6195000</v>
      </c>
      <c r="B345">
        <v>675000</v>
      </c>
      <c r="C345">
        <v>645.77654635968304</v>
      </c>
      <c r="E345">
        <f t="shared" si="97"/>
        <v>108.67098632109676</v>
      </c>
      <c r="F345">
        <f t="shared" si="92"/>
        <v>0</v>
      </c>
      <c r="G345">
        <f t="shared" si="98"/>
        <v>8.4678427086849628E-5</v>
      </c>
      <c r="H345">
        <f t="shared" si="99"/>
        <v>0.2410652002379195</v>
      </c>
      <c r="K345" s="1">
        <f t="shared" si="88"/>
        <v>3.8761567995084487</v>
      </c>
      <c r="L345" s="1">
        <f t="shared" si="102"/>
        <v>3.9075442789110584</v>
      </c>
      <c r="M345" s="1">
        <f t="shared" si="102"/>
        <v>3.8246132395146599</v>
      </c>
      <c r="N345" s="1">
        <f t="shared" si="102"/>
        <v>4.2148372098631377</v>
      </c>
      <c r="O345" s="1">
        <f t="shared" si="102"/>
        <v>3.8680244346546644</v>
      </c>
      <c r="P345" s="1">
        <f t="shared" si="102"/>
        <v>3.7989399880398471</v>
      </c>
      <c r="Q345" s="1">
        <f t="shared" si="102"/>
        <v>3.3646429833976574</v>
      </c>
      <c r="R345" s="1">
        <f t="shared" si="102"/>
        <v>3.0011772952209377</v>
      </c>
      <c r="S345" s="1">
        <f t="shared" si="102"/>
        <v>2.6421696420908893</v>
      </c>
      <c r="T345" s="1">
        <f t="shared" si="102"/>
        <v>2.6437682118295545</v>
      </c>
      <c r="U345" s="1">
        <f t="shared" si="102"/>
        <v>2.8331714093964733</v>
      </c>
      <c r="X345" s="1">
        <f t="shared" si="89"/>
        <v>0.63370119256532242</v>
      </c>
      <c r="Y345" s="1">
        <f t="shared" si="103"/>
        <v>0.66437888627585873</v>
      </c>
      <c r="Z345" s="1">
        <f t="shared" si="103"/>
        <v>0.66707722892483268</v>
      </c>
      <c r="AA345" s="1">
        <f t="shared" si="103"/>
        <v>0.76300175655013536</v>
      </c>
      <c r="AB345" s="1">
        <f t="shared" si="103"/>
        <v>0.68538529001737825</v>
      </c>
      <c r="AC345" s="1">
        <f t="shared" si="103"/>
        <v>0.68204932310997868</v>
      </c>
      <c r="AD345" s="1">
        <f t="shared" si="103"/>
        <v>0.5976283361655218</v>
      </c>
      <c r="AE345" s="1">
        <f t="shared" si="103"/>
        <v>0.59837100302020119</v>
      </c>
      <c r="AF345" s="1">
        <f t="shared" si="103"/>
        <v>0.60027745049621373</v>
      </c>
      <c r="AG345" s="1">
        <f t="shared" si="103"/>
        <v>0.58177349599274797</v>
      </c>
      <c r="AH345" s="1">
        <f t="shared" si="103"/>
        <v>0.50548610889775403</v>
      </c>
    </row>
    <row r="346" spans="1:34" x14ac:dyDescent="0.2">
      <c r="A346">
        <v>6195000</v>
      </c>
      <c r="B346">
        <v>685000</v>
      </c>
      <c r="C346">
        <v>653.63612632234504</v>
      </c>
      <c r="E346">
        <f t="shared" si="97"/>
        <v>118.15846676391836</v>
      </c>
      <c r="F346">
        <f t="shared" si="92"/>
        <v>0</v>
      </c>
      <c r="G346">
        <f t="shared" si="98"/>
        <v>7.162593532222678E-5</v>
      </c>
      <c r="H346">
        <f t="shared" si="99"/>
        <v>0.20638865663333508</v>
      </c>
      <c r="K346" s="1">
        <f t="shared" si="88"/>
        <v>3.9334609970162173</v>
      </c>
      <c r="L346" s="1">
        <f t="shared" si="102"/>
        <v>3.95966115364347</v>
      </c>
      <c r="M346" s="1">
        <f t="shared" si="102"/>
        <v>3.8677623335096745</v>
      </c>
      <c r="N346" s="1">
        <f t="shared" si="102"/>
        <v>4.2610122421437771</v>
      </c>
      <c r="O346" s="1">
        <f t="shared" si="102"/>
        <v>3.902127152112655</v>
      </c>
      <c r="P346" s="1">
        <f t="shared" si="102"/>
        <v>3.8245464995581999</v>
      </c>
      <c r="Q346" s="1">
        <f t="shared" si="102"/>
        <v>3.3909882954325008</v>
      </c>
      <c r="R346" s="1">
        <f t="shared" si="102"/>
        <v>3.0354607830180691</v>
      </c>
      <c r="S346" s="1">
        <f t="shared" si="102"/>
        <v>2.6855859618046343</v>
      </c>
      <c r="T346" s="1">
        <f t="shared" si="102"/>
        <v>2.7133333540790758</v>
      </c>
      <c r="U346" s="1">
        <f t="shared" si="102"/>
        <v>2.9305516051338545</v>
      </c>
      <c r="X346" s="1">
        <f t="shared" si="89"/>
        <v>0.63205332715458762</v>
      </c>
      <c r="Y346" s="1">
        <f t="shared" si="103"/>
        <v>0.66272674441805501</v>
      </c>
      <c r="Z346" s="1">
        <f t="shared" si="103"/>
        <v>0.66540395672324215</v>
      </c>
      <c r="AA346" s="1">
        <f t="shared" si="103"/>
        <v>0.76113319268360158</v>
      </c>
      <c r="AB346" s="1">
        <f t="shared" si="103"/>
        <v>0.68354718580817364</v>
      </c>
      <c r="AC346" s="1">
        <f t="shared" si="103"/>
        <v>0.68010073611500343</v>
      </c>
      <c r="AD346" s="1">
        <f t="shared" si="103"/>
        <v>0.5957063892101836</v>
      </c>
      <c r="AE346" s="1">
        <f t="shared" si="103"/>
        <v>0.59648339872401579</v>
      </c>
      <c r="AF346" s="1">
        <f t="shared" si="103"/>
        <v>0.59849018406784937</v>
      </c>
      <c r="AG346" s="1">
        <f t="shared" si="103"/>
        <v>0.57993212306487729</v>
      </c>
      <c r="AH346" s="1">
        <f t="shared" si="103"/>
        <v>0.50360851445842247</v>
      </c>
    </row>
    <row r="347" spans="1:34" x14ac:dyDescent="0.2">
      <c r="A347">
        <v>6195000</v>
      </c>
      <c r="B347">
        <v>695000</v>
      </c>
      <c r="C347">
        <v>656.022638456756</v>
      </c>
      <c r="E347">
        <f t="shared" si="97"/>
        <v>127.72416869175544</v>
      </c>
      <c r="F347">
        <f t="shared" si="92"/>
        <v>0</v>
      </c>
      <c r="G347">
        <f t="shared" si="98"/>
        <v>6.129906222681544E-5</v>
      </c>
      <c r="H347">
        <f t="shared" si="99"/>
        <v>0.17727689140285963</v>
      </c>
      <c r="K347" s="1">
        <f t="shared" si="88"/>
        <v>3.9508610569882077</v>
      </c>
      <c r="L347" s="1">
        <f t="shared" si="102"/>
        <v>3.9754861156067491</v>
      </c>
      <c r="M347" s="1">
        <f t="shared" si="102"/>
        <v>3.8808642851275907</v>
      </c>
      <c r="N347" s="1">
        <f t="shared" si="102"/>
        <v>4.2750330009334414</v>
      </c>
      <c r="O347" s="1">
        <f t="shared" si="102"/>
        <v>3.9124822282638645</v>
      </c>
      <c r="P347" s="1">
        <f t="shared" si="102"/>
        <v>3.832321756092111</v>
      </c>
      <c r="Q347" s="1">
        <f t="shared" si="102"/>
        <v>3.3989878841070462</v>
      </c>
      <c r="R347" s="1">
        <f t="shared" si="102"/>
        <v>3.0458707489483698</v>
      </c>
      <c r="S347" s="1">
        <f t="shared" si="102"/>
        <v>2.6987690548351204</v>
      </c>
      <c r="T347" s="1">
        <f t="shared" si="102"/>
        <v>2.7344563729807465</v>
      </c>
      <c r="U347" s="1">
        <f t="shared" si="102"/>
        <v>2.9601204904792064</v>
      </c>
      <c r="X347" s="1">
        <f t="shared" si="89"/>
        <v>0.63160426313619222</v>
      </c>
      <c r="Y347" s="1">
        <f t="shared" si="103"/>
        <v>0.66227667863051987</v>
      </c>
      <c r="Z347" s="1">
        <f t="shared" si="103"/>
        <v>0.66494763280485469</v>
      </c>
      <c r="AA347" s="1">
        <f t="shared" si="103"/>
        <v>0.7606238356886339</v>
      </c>
      <c r="AB347" s="1">
        <f t="shared" si="103"/>
        <v>0.68304444603194003</v>
      </c>
      <c r="AC347" s="1">
        <f t="shared" si="103"/>
        <v>0.67956649980730721</v>
      </c>
      <c r="AD347" s="1">
        <f t="shared" si="103"/>
        <v>0.59517798489997986</v>
      </c>
      <c r="AE347" s="1">
        <f t="shared" si="103"/>
        <v>0.5959636696238948</v>
      </c>
      <c r="AF347" s="1">
        <f t="shared" si="103"/>
        <v>0.59799863342197235</v>
      </c>
      <c r="AG347" s="1">
        <f t="shared" si="103"/>
        <v>0.57942461845945248</v>
      </c>
      <c r="AH347" s="1">
        <f t="shared" si="103"/>
        <v>0.50308935743148486</v>
      </c>
    </row>
    <row r="348" spans="1:34" x14ac:dyDescent="0.2">
      <c r="A348">
        <v>6195000</v>
      </c>
      <c r="B348">
        <v>705000</v>
      </c>
      <c r="C348">
        <v>680.27869321718003</v>
      </c>
      <c r="E348">
        <f t="shared" si="97"/>
        <v>137.35175014538402</v>
      </c>
      <c r="F348">
        <f t="shared" si="92"/>
        <v>0</v>
      </c>
      <c r="G348">
        <f t="shared" si="98"/>
        <v>5.3006802193091658E-5</v>
      </c>
      <c r="H348">
        <f t="shared" si="99"/>
        <v>0.15896369316684492</v>
      </c>
      <c r="K348" s="1">
        <f t="shared" si="88"/>
        <v>4.1277119522464591</v>
      </c>
      <c r="L348" s="1">
        <f t="shared" si="102"/>
        <v>4.1363280147231203</v>
      </c>
      <c r="M348" s="1">
        <f t="shared" si="102"/>
        <v>4.0140300257623185</v>
      </c>
      <c r="N348" s="1">
        <f t="shared" si="102"/>
        <v>4.4175373226509329</v>
      </c>
      <c r="O348" s="1">
        <f t="shared" si="102"/>
        <v>4.017729249869344</v>
      </c>
      <c r="P348" s="1">
        <f t="shared" si="102"/>
        <v>3.9113479825015727</v>
      </c>
      <c r="Q348" s="1">
        <f t="shared" si="102"/>
        <v>3.4802941796639875</v>
      </c>
      <c r="R348" s="1">
        <f t="shared" si="102"/>
        <v>3.1516756598133395</v>
      </c>
      <c r="S348" s="1">
        <f t="shared" si="102"/>
        <v>2.8327595013317026</v>
      </c>
      <c r="T348" s="1">
        <f t="shared" si="102"/>
        <v>2.94914671366526</v>
      </c>
      <c r="U348" s="1">
        <f t="shared" si="102"/>
        <v>3.260653008960861</v>
      </c>
      <c r="X348" s="1">
        <f t="shared" si="89"/>
        <v>0.62840857564459496</v>
      </c>
      <c r="Y348" s="1">
        <f t="shared" si="103"/>
        <v>0.659078152784905</v>
      </c>
      <c r="Z348" s="1">
        <f t="shared" si="103"/>
        <v>0.66168984759082106</v>
      </c>
      <c r="AA348" s="1">
        <f t="shared" si="103"/>
        <v>0.75699379178505166</v>
      </c>
      <c r="AB348" s="1">
        <f t="shared" si="103"/>
        <v>0.67941282945494175</v>
      </c>
      <c r="AC348" s="1">
        <f t="shared" si="103"/>
        <v>0.6756705407365915</v>
      </c>
      <c r="AD348" s="1">
        <f t="shared" si="103"/>
        <v>0.59128305743054022</v>
      </c>
      <c r="AE348" s="1">
        <f t="shared" si="103"/>
        <v>0.5921097707298566</v>
      </c>
      <c r="AF348" s="1">
        <f t="shared" si="103"/>
        <v>0.59436902239863454</v>
      </c>
      <c r="AG348" s="1">
        <f t="shared" si="103"/>
        <v>0.5756465692616628</v>
      </c>
      <c r="AH348" s="1">
        <f t="shared" si="103"/>
        <v>0.49917827975473156</v>
      </c>
    </row>
    <row r="349" spans="1:34" x14ac:dyDescent="0.2">
      <c r="A349">
        <v>6195000</v>
      </c>
      <c r="B349">
        <v>715000</v>
      </c>
      <c r="C349">
        <v>718.58562227754101</v>
      </c>
      <c r="E349">
        <f t="shared" si="97"/>
        <v>147.02905586311843</v>
      </c>
      <c r="F349">
        <f t="shared" si="92"/>
        <v>0</v>
      </c>
      <c r="G349">
        <f t="shared" si="98"/>
        <v>4.625872549913103E-5</v>
      </c>
      <c r="H349">
        <f t="shared" si="99"/>
        <v>0.14653847143686341</v>
      </c>
      <c r="K349" s="1">
        <f t="shared" si="88"/>
        <v>4.4070077720255512</v>
      </c>
      <c r="L349" s="1">
        <f t="shared" si="102"/>
        <v>4.3903412613223738</v>
      </c>
      <c r="M349" s="1">
        <f t="shared" si="102"/>
        <v>4.2243350663037003</v>
      </c>
      <c r="N349" s="1">
        <f t="shared" si="102"/>
        <v>4.6425905308805531</v>
      </c>
      <c r="O349" s="1">
        <f t="shared" si="102"/>
        <v>4.1839430150622503</v>
      </c>
      <c r="P349" s="1">
        <f t="shared" si="102"/>
        <v>4.0361519573802287</v>
      </c>
      <c r="Q349" s="1">
        <f t="shared" si="102"/>
        <v>3.6086990058743176</v>
      </c>
      <c r="R349" s="1">
        <f t="shared" si="102"/>
        <v>3.318770484374634</v>
      </c>
      <c r="S349" s="1">
        <f t="shared" si="102"/>
        <v>3.0443669774611366</v>
      </c>
      <c r="T349" s="1">
        <f t="shared" si="102"/>
        <v>3.2882013427785148</v>
      </c>
      <c r="U349" s="1">
        <f t="shared" si="102"/>
        <v>3.7352758600187324</v>
      </c>
      <c r="X349" s="1">
        <f t="shared" si="89"/>
        <v>0.62848600254287224</v>
      </c>
      <c r="Y349" s="1">
        <f t="shared" si="103"/>
        <v>0.65917624933786523</v>
      </c>
      <c r="Z349" s="1">
        <f t="shared" si="103"/>
        <v>0.66171161317123539</v>
      </c>
      <c r="AA349" s="1">
        <f t="shared" si="103"/>
        <v>0.75705037965490252</v>
      </c>
      <c r="AB349" s="1">
        <f t="shared" si="103"/>
        <v>0.67921613152850502</v>
      </c>
      <c r="AC349" s="1">
        <f t="shared" si="103"/>
        <v>0.67527085205488224</v>
      </c>
      <c r="AD349" s="1">
        <f t="shared" si="103"/>
        <v>0.5906763939066112</v>
      </c>
      <c r="AE349" s="1">
        <f t="shared" si="103"/>
        <v>0.59139046183419419</v>
      </c>
      <c r="AF349" s="1">
        <f t="shared" si="103"/>
        <v>0.59376613081284935</v>
      </c>
      <c r="AG349" s="1">
        <f t="shared" si="103"/>
        <v>0.57486611049447556</v>
      </c>
      <c r="AH349" s="1">
        <f t="shared" si="103"/>
        <v>0.4981471238821451</v>
      </c>
    </row>
    <row r="350" spans="1:34" x14ac:dyDescent="0.2">
      <c r="A350">
        <v>6195000</v>
      </c>
      <c r="B350">
        <v>725000</v>
      </c>
      <c r="C350">
        <v>697.83433105165705</v>
      </c>
      <c r="E350">
        <f t="shared" si="97"/>
        <v>156.74687642182857</v>
      </c>
      <c r="F350">
        <f t="shared" si="92"/>
        <v>0</v>
      </c>
      <c r="G350">
        <f t="shared" si="98"/>
        <v>4.0700731025520628E-5</v>
      </c>
      <c r="H350">
        <f t="shared" si="99"/>
        <v>0.12520855733557054</v>
      </c>
      <c r="K350" s="1">
        <f t="shared" si="88"/>
        <v>4.2557101076976309</v>
      </c>
      <c r="L350" s="1">
        <f t="shared" si="102"/>
        <v>4.2527394492035375</v>
      </c>
      <c r="M350" s="1">
        <f t="shared" si="102"/>
        <v>4.1104104774735974</v>
      </c>
      <c r="N350" s="1">
        <f t="shared" si="102"/>
        <v>4.5206766949284845</v>
      </c>
      <c r="O350" s="1">
        <f t="shared" si="102"/>
        <v>4.0939031624331399</v>
      </c>
      <c r="P350" s="1">
        <f t="shared" si="102"/>
        <v>3.9685442505662989</v>
      </c>
      <c r="Q350" s="1">
        <f t="shared" si="102"/>
        <v>3.5391406776851539</v>
      </c>
      <c r="R350" s="1">
        <f t="shared" si="102"/>
        <v>3.2282533520473282</v>
      </c>
      <c r="S350" s="1">
        <f t="shared" si="102"/>
        <v>2.9297368447293537</v>
      </c>
      <c r="T350" s="1">
        <f t="shared" si="102"/>
        <v>3.1045316641382161</v>
      </c>
      <c r="U350" s="1">
        <f t="shared" si="102"/>
        <v>3.4781673617300308</v>
      </c>
      <c r="X350" s="1">
        <f t="shared" si="89"/>
        <v>0.62766273383286064</v>
      </c>
      <c r="Y350" s="1">
        <f t="shared" si="103"/>
        <v>0.65833807564296432</v>
      </c>
      <c r="Z350" s="1">
        <f t="shared" si="103"/>
        <v>0.66091206001487746</v>
      </c>
      <c r="AA350" s="1">
        <f t="shared" si="103"/>
        <v>0.75613711303305298</v>
      </c>
      <c r="AB350" s="1">
        <f t="shared" si="103"/>
        <v>0.67847780543550784</v>
      </c>
      <c r="AC350" s="1">
        <f t="shared" si="103"/>
        <v>0.67460935704600988</v>
      </c>
      <c r="AD350" s="1">
        <f t="shared" si="103"/>
        <v>0.59015816821474965</v>
      </c>
      <c r="AE350" s="1">
        <f t="shared" si="103"/>
        <v>0.59096029134668271</v>
      </c>
      <c r="AF350" s="1">
        <f t="shared" si="103"/>
        <v>0.59330952415314708</v>
      </c>
      <c r="AG350" s="1">
        <f t="shared" si="103"/>
        <v>0.57449659944636933</v>
      </c>
      <c r="AH350" s="1">
        <f t="shared" si="103"/>
        <v>0.49791861267190451</v>
      </c>
    </row>
    <row r="351" spans="1:34" x14ac:dyDescent="0.2">
      <c r="A351">
        <v>6205000</v>
      </c>
      <c r="B351">
        <v>445000</v>
      </c>
      <c r="C351">
        <v>786.039819539517</v>
      </c>
      <c r="E351">
        <f t="shared" si="97"/>
        <v>129.98578102238721</v>
      </c>
      <c r="F351">
        <f t="shared" si="92"/>
        <v>0</v>
      </c>
      <c r="G351">
        <f t="shared" si="98"/>
        <v>5.9184543751289398E-5</v>
      </c>
      <c r="H351">
        <f t="shared" si="99"/>
        <v>0.20508425612427789</v>
      </c>
      <c r="K351" s="1">
        <f t="shared" si="88"/>
        <v>4.8988163242626177</v>
      </c>
      <c r="L351" s="1">
        <f t="shared" si="102"/>
        <v>4.8376300433665369</v>
      </c>
      <c r="M351" s="1">
        <f t="shared" si="102"/>
        <v>4.5946586092719484</v>
      </c>
      <c r="N351" s="1">
        <f t="shared" si="102"/>
        <v>5.0388839397946619</v>
      </c>
      <c r="O351" s="1">
        <f t="shared" si="102"/>
        <v>4.4766267769819645</v>
      </c>
      <c r="P351" s="1">
        <f t="shared" si="102"/>
        <v>4.2559177320597463</v>
      </c>
      <c r="Q351" s="1">
        <f t="shared" si="102"/>
        <v>3.8348054750964611</v>
      </c>
      <c r="R351" s="1">
        <f t="shared" si="102"/>
        <v>3.6130056928313734</v>
      </c>
      <c r="S351" s="1">
        <f t="shared" si="102"/>
        <v>3.4169839631362922</v>
      </c>
      <c r="T351" s="1">
        <f t="shared" si="102"/>
        <v>3.8852384427442646</v>
      </c>
      <c r="U351" s="1">
        <f t="shared" si="102"/>
        <v>4.5710333640946148</v>
      </c>
      <c r="X351" s="1">
        <f t="shared" si="89"/>
        <v>0.64372750629548459</v>
      </c>
      <c r="Y351" s="1">
        <f t="shared" si="103"/>
        <v>0.67453284242516287</v>
      </c>
      <c r="Z351" s="1">
        <f t="shared" si="103"/>
        <v>0.67699062906427387</v>
      </c>
      <c r="AA351" s="1">
        <f t="shared" si="103"/>
        <v>0.77422832869130298</v>
      </c>
      <c r="AB351" s="1">
        <f t="shared" si="103"/>
        <v>0.69521870011109155</v>
      </c>
      <c r="AC351" s="1">
        <f t="shared" si="103"/>
        <v>0.69155915260717271</v>
      </c>
      <c r="AD351" s="1">
        <f t="shared" si="103"/>
        <v>0.6059917544122011</v>
      </c>
      <c r="AE351" s="1">
        <f t="shared" si="103"/>
        <v>0.60599869935449413</v>
      </c>
      <c r="AF351" s="1">
        <f t="shared" si="103"/>
        <v>0.60787338179609096</v>
      </c>
      <c r="AG351" s="1">
        <f t="shared" si="103"/>
        <v>0.58883962921496202</v>
      </c>
      <c r="AH351" s="1">
        <f t="shared" si="103"/>
        <v>0.51157244695171522</v>
      </c>
    </row>
    <row r="352" spans="1:34" x14ac:dyDescent="0.2">
      <c r="A352">
        <v>6205000</v>
      </c>
      <c r="B352">
        <v>455000</v>
      </c>
      <c r="C352">
        <v>812.02325451151398</v>
      </c>
      <c r="E352">
        <f t="shared" si="97"/>
        <v>120.20126150752328</v>
      </c>
      <c r="F352">
        <f t="shared" si="92"/>
        <v>0</v>
      </c>
      <c r="G352">
        <f t="shared" si="98"/>
        <v>6.9212087604174444E-5</v>
      </c>
      <c r="H352">
        <f t="shared" si="99"/>
        <v>0.24775925471534718</v>
      </c>
      <c r="K352" s="1">
        <f t="shared" si="88"/>
        <v>5.0882615486434482</v>
      </c>
      <c r="L352" s="1">
        <f t="shared" si="102"/>
        <v>5.0099262006658494</v>
      </c>
      <c r="M352" s="1">
        <f t="shared" si="102"/>
        <v>4.7373076672682117</v>
      </c>
      <c r="N352" s="1">
        <f t="shared" si="102"/>
        <v>5.1915366202551443</v>
      </c>
      <c r="O352" s="1">
        <f t="shared" si="102"/>
        <v>4.589368901325459</v>
      </c>
      <c r="P352" s="1">
        <f t="shared" si="102"/>
        <v>4.340571763198513</v>
      </c>
      <c r="Q352" s="1">
        <f t="shared" si="102"/>
        <v>3.9219019491225948</v>
      </c>
      <c r="R352" s="1">
        <f t="shared" si="102"/>
        <v>3.7263454361792241</v>
      </c>
      <c r="S352" s="1">
        <f t="shared" si="102"/>
        <v>3.5605164579216031</v>
      </c>
      <c r="T352" s="1">
        <f t="shared" si="102"/>
        <v>4.1152178256814098</v>
      </c>
      <c r="U352" s="1">
        <f t="shared" si="102"/>
        <v>4.8929681233976572</v>
      </c>
      <c r="X352" s="1">
        <f t="shared" si="89"/>
        <v>0.65451883147592116</v>
      </c>
      <c r="Y352" s="1">
        <f t="shared" si="103"/>
        <v>0.68540247985841318</v>
      </c>
      <c r="Z352" s="1">
        <f t="shared" si="103"/>
        <v>0.68785087943166212</v>
      </c>
      <c r="AA352" s="1">
        <f t="shared" si="103"/>
        <v>0.78642377319364398</v>
      </c>
      <c r="AB352" s="1">
        <f t="shared" si="103"/>
        <v>0.70671534708952377</v>
      </c>
      <c r="AC352" s="1">
        <f t="shared" si="103"/>
        <v>0.70337051831390951</v>
      </c>
      <c r="AD352" s="1">
        <f t="shared" si="103"/>
        <v>0.61721355028679581</v>
      </c>
      <c r="AE352" s="1">
        <f t="shared" si="103"/>
        <v>0.61679425203148264</v>
      </c>
      <c r="AF352" s="1">
        <f t="shared" si="103"/>
        <v>0.61825412619999409</v>
      </c>
      <c r="AG352" s="1">
        <f t="shared" si="103"/>
        <v>0.59922274159530409</v>
      </c>
      <c r="AH352" s="1">
        <f t="shared" si="103"/>
        <v>0.52168729135712111</v>
      </c>
    </row>
    <row r="353" spans="1:34" x14ac:dyDescent="0.2">
      <c r="A353">
        <v>6205000</v>
      </c>
      <c r="B353">
        <v>465000</v>
      </c>
      <c r="C353">
        <v>862.176375233356</v>
      </c>
      <c r="E353">
        <f t="shared" si="97"/>
        <v>110.45534513096231</v>
      </c>
      <c r="F353">
        <f t="shared" si="92"/>
        <v>0</v>
      </c>
      <c r="G353">
        <f t="shared" si="98"/>
        <v>8.1964638162054169E-5</v>
      </c>
      <c r="H353">
        <f t="shared" si="99"/>
        <v>0.31153160670445912</v>
      </c>
      <c r="K353" s="1">
        <f t="shared" si="88"/>
        <v>5.4539279518263983</v>
      </c>
      <c r="L353" s="1">
        <f t="shared" si="102"/>
        <v>5.3424915441723835</v>
      </c>
      <c r="M353" s="1">
        <f t="shared" si="102"/>
        <v>5.0126483000311248</v>
      </c>
      <c r="N353" s="1">
        <f t="shared" si="102"/>
        <v>5.4861862044959659</v>
      </c>
      <c r="O353" s="1">
        <f t="shared" si="102"/>
        <v>4.8069832921375317</v>
      </c>
      <c r="P353" s="1">
        <f t="shared" si="102"/>
        <v>4.503970630510274</v>
      </c>
      <c r="Q353" s="1">
        <f t="shared" si="102"/>
        <v>4.0900152097822096</v>
      </c>
      <c r="R353" s="1">
        <f t="shared" si="102"/>
        <v>3.9451133487678991</v>
      </c>
      <c r="S353" s="1">
        <f t="shared" si="102"/>
        <v>3.8375622967890588</v>
      </c>
      <c r="T353" s="1">
        <f t="shared" si="102"/>
        <v>4.5591230971904331</v>
      </c>
      <c r="U353" s="1">
        <f t="shared" si="102"/>
        <v>5.5143652891412804</v>
      </c>
      <c r="X353" s="1">
        <f t="shared" si="89"/>
        <v>0.68243941686243903</v>
      </c>
      <c r="Y353" s="1">
        <f t="shared" si="103"/>
        <v>0.71354705849154343</v>
      </c>
      <c r="Z353" s="1">
        <f t="shared" si="103"/>
        <v>0.71600982592188478</v>
      </c>
      <c r="AA353" s="1">
        <f t="shared" si="103"/>
        <v>0.8180452570148028</v>
      </c>
      <c r="AB353" s="1">
        <f t="shared" si="103"/>
        <v>0.73660098133357665</v>
      </c>
      <c r="AC353" s="1">
        <f t="shared" si="103"/>
        <v>0.73413717698176628</v>
      </c>
      <c r="AD353" s="1">
        <f t="shared" si="103"/>
        <v>0.64647743945180114</v>
      </c>
      <c r="AE353" s="1">
        <f t="shared" si="103"/>
        <v>0.64504259233625472</v>
      </c>
      <c r="AF353" s="1">
        <f t="shared" si="103"/>
        <v>0.6454103480307174</v>
      </c>
      <c r="AG353" s="1">
        <f t="shared" si="103"/>
        <v>0.62644106630747964</v>
      </c>
      <c r="AH353" s="1">
        <f t="shared" si="103"/>
        <v>0.54822954227337684</v>
      </c>
    </row>
    <row r="354" spans="1:34" x14ac:dyDescent="0.2">
      <c r="A354">
        <v>6205000</v>
      </c>
      <c r="B354">
        <v>475000</v>
      </c>
      <c r="C354">
        <v>875.28628189172696</v>
      </c>
      <c r="E354">
        <f t="shared" si="97"/>
        <v>100.75923415747066</v>
      </c>
      <c r="F354">
        <f t="shared" si="92"/>
        <v>0</v>
      </c>
      <c r="G354">
        <f t="shared" si="98"/>
        <v>9.8498651366512327E-5</v>
      </c>
      <c r="H354">
        <f t="shared" si="99"/>
        <v>0.380066749567471</v>
      </c>
      <c r="K354" s="1">
        <f t="shared" si="88"/>
        <v>5.5495122812725803</v>
      </c>
      <c r="L354" s="1">
        <f t="shared" ref="L354:U363" si="104">L$2+L$3*$C354</f>
        <v>5.4294233352240413</v>
      </c>
      <c r="M354" s="1">
        <f t="shared" si="104"/>
        <v>5.0846216875855808</v>
      </c>
      <c r="N354" s="1">
        <f t="shared" si="104"/>
        <v>5.5632069061138951</v>
      </c>
      <c r="O354" s="1">
        <f t="shared" si="104"/>
        <v>4.8638671771282036</v>
      </c>
      <c r="P354" s="1">
        <f t="shared" si="104"/>
        <v>4.5466827064032467</v>
      </c>
      <c r="Q354" s="1">
        <f t="shared" si="104"/>
        <v>4.1339596169010688</v>
      </c>
      <c r="R354" s="1">
        <f t="shared" si="104"/>
        <v>4.0022987616117138</v>
      </c>
      <c r="S354" s="1">
        <f t="shared" si="104"/>
        <v>3.9099814211698996</v>
      </c>
      <c r="T354" s="1">
        <f t="shared" si="104"/>
        <v>4.6751588810236751</v>
      </c>
      <c r="U354" s="1">
        <f t="shared" si="104"/>
        <v>5.676797032638496</v>
      </c>
      <c r="X354" s="1">
        <f t="shared" si="89"/>
        <v>0.69116966742423458</v>
      </c>
      <c r="Y354" s="1">
        <f t="shared" ref="Y354:AH363" si="105">SQRT(Y$2+2*Y$3*$C354+Y$4*$C354^2+Y$5)</f>
        <v>0.72235445671708531</v>
      </c>
      <c r="Z354" s="1">
        <f t="shared" si="105"/>
        <v>0.72482787453237851</v>
      </c>
      <c r="AA354" s="1">
        <f t="shared" si="105"/>
        <v>0.82794970315528327</v>
      </c>
      <c r="AB354" s="1">
        <f t="shared" si="105"/>
        <v>0.74596778436614841</v>
      </c>
      <c r="AC354" s="1">
        <f t="shared" si="105"/>
        <v>0.74378564506444866</v>
      </c>
      <c r="AD354" s="1">
        <f t="shared" si="105"/>
        <v>0.65565017698726547</v>
      </c>
      <c r="AE354" s="1">
        <f t="shared" si="105"/>
        <v>0.65391528533640386</v>
      </c>
      <c r="AF354" s="1">
        <f t="shared" si="105"/>
        <v>0.65394351297914466</v>
      </c>
      <c r="AG354" s="1">
        <f t="shared" si="105"/>
        <v>0.63499844836205255</v>
      </c>
      <c r="AH354" s="1">
        <f t="shared" si="105"/>
        <v>0.55656560186206716</v>
      </c>
    </row>
    <row r="355" spans="1:34" x14ac:dyDescent="0.2">
      <c r="A355">
        <v>6205000</v>
      </c>
      <c r="B355">
        <v>485000</v>
      </c>
      <c r="C355">
        <v>882.68219663970206</v>
      </c>
      <c r="E355">
        <f t="shared" si="97"/>
        <v>91.128827864732244</v>
      </c>
      <c r="F355">
        <f t="shared" si="92"/>
        <v>0</v>
      </c>
      <c r="G355">
        <f t="shared" si="98"/>
        <v>1.2041717420237737E-4</v>
      </c>
      <c r="H355">
        <f t="shared" si="99"/>
        <v>0.46856761507006128</v>
      </c>
      <c r="K355" s="1">
        <f t="shared" si="88"/>
        <v>5.6034358957000672</v>
      </c>
      <c r="L355" s="1">
        <f t="shared" si="104"/>
        <v>5.478465645917864</v>
      </c>
      <c r="M355" s="1">
        <f t="shared" si="104"/>
        <v>5.1252252595519643</v>
      </c>
      <c r="N355" s="1">
        <f t="shared" si="104"/>
        <v>5.606657905258249</v>
      </c>
      <c r="O355" s="1">
        <f t="shared" si="104"/>
        <v>4.895958051219667</v>
      </c>
      <c r="P355" s="1">
        <f t="shared" si="104"/>
        <v>4.5707785966521497</v>
      </c>
      <c r="Q355" s="1">
        <f t="shared" si="104"/>
        <v>4.158750723136281</v>
      </c>
      <c r="R355" s="1">
        <f t="shared" si="104"/>
        <v>4.0345597417423811</v>
      </c>
      <c r="S355" s="1">
        <f t="shared" si="104"/>
        <v>3.9508364542377143</v>
      </c>
      <c r="T355" s="1">
        <f t="shared" si="104"/>
        <v>4.7406201224580027</v>
      </c>
      <c r="U355" s="1">
        <f t="shared" si="104"/>
        <v>5.7684324163659086</v>
      </c>
      <c r="X355" s="1">
        <f t="shared" si="89"/>
        <v>0.69633993351520218</v>
      </c>
      <c r="Y355" s="1">
        <f t="shared" si="105"/>
        <v>0.72757201638402524</v>
      </c>
      <c r="Z355" s="1">
        <f t="shared" si="105"/>
        <v>0.73005266508533773</v>
      </c>
      <c r="AA355" s="1">
        <f t="shared" si="105"/>
        <v>0.83381880271150011</v>
      </c>
      <c r="AB355" s="1">
        <f t="shared" si="105"/>
        <v>0.75151831674227454</v>
      </c>
      <c r="AC355" s="1">
        <f t="shared" si="105"/>
        <v>0.74950326713392057</v>
      </c>
      <c r="AD355" s="1">
        <f t="shared" si="105"/>
        <v>0.66108382619573103</v>
      </c>
      <c r="AE355" s="1">
        <f t="shared" si="105"/>
        <v>0.65917437405612178</v>
      </c>
      <c r="AF355" s="1">
        <f t="shared" si="105"/>
        <v>0.65900253513869134</v>
      </c>
      <c r="AG355" s="1">
        <f t="shared" si="105"/>
        <v>0.64007193498618431</v>
      </c>
      <c r="AH355" s="1">
        <f t="shared" si="105"/>
        <v>0.56150470454435819</v>
      </c>
    </row>
    <row r="356" spans="1:34" x14ac:dyDescent="0.2">
      <c r="A356">
        <v>6205000</v>
      </c>
      <c r="B356">
        <v>495000</v>
      </c>
      <c r="C356">
        <v>904.18808027380203</v>
      </c>
      <c r="E356">
        <f t="shared" si="97"/>
        <v>81.587396502155897</v>
      </c>
      <c r="F356">
        <f t="shared" si="92"/>
        <v>0</v>
      </c>
      <c r="G356">
        <f t="shared" si="98"/>
        <v>1.5022902562180488E-4</v>
      </c>
      <c r="H356">
        <f t="shared" si="99"/>
        <v>0.59881421105603361</v>
      </c>
      <c r="K356" s="1">
        <f t="shared" si="88"/>
        <v>5.7602352932762901</v>
      </c>
      <c r="L356" s="1">
        <f t="shared" si="104"/>
        <v>5.621071160295581</v>
      </c>
      <c r="M356" s="1">
        <f t="shared" si="104"/>
        <v>5.2432925607031731</v>
      </c>
      <c r="N356" s="1">
        <f t="shared" si="104"/>
        <v>5.7330049716085867</v>
      </c>
      <c r="O356" s="1">
        <f t="shared" si="104"/>
        <v>4.9892720803080266</v>
      </c>
      <c r="P356" s="1">
        <f t="shared" si="104"/>
        <v>4.6408447655320471</v>
      </c>
      <c r="Q356" s="1">
        <f t="shared" si="104"/>
        <v>4.2308384450777847</v>
      </c>
      <c r="R356" s="1">
        <f t="shared" si="104"/>
        <v>4.1283684061543253</v>
      </c>
      <c r="S356" s="1">
        <f t="shared" si="104"/>
        <v>4.0696349554324822</v>
      </c>
      <c r="T356" s="1">
        <f t="shared" si="104"/>
        <v>4.9309686985034213</v>
      </c>
      <c r="U356" s="1">
        <f t="shared" si="104"/>
        <v>6.0348903145924071</v>
      </c>
      <c r="X356" s="1">
        <f t="shared" si="89"/>
        <v>0.71233684542968134</v>
      </c>
      <c r="Y356" s="1">
        <f t="shared" si="105"/>
        <v>0.7437226777470477</v>
      </c>
      <c r="Z356" s="1">
        <f t="shared" si="105"/>
        <v>0.74622924132009927</v>
      </c>
      <c r="AA356" s="1">
        <f t="shared" si="105"/>
        <v>0.85199325486021538</v>
      </c>
      <c r="AB356" s="1">
        <f t="shared" si="105"/>
        <v>0.76870429942308083</v>
      </c>
      <c r="AC356" s="1">
        <f t="shared" si="105"/>
        <v>0.76720579016508583</v>
      </c>
      <c r="AD356" s="1">
        <f t="shared" si="105"/>
        <v>0.67789602315211439</v>
      </c>
      <c r="AE356" s="1">
        <f t="shared" si="105"/>
        <v>0.67545965701727173</v>
      </c>
      <c r="AF356" s="1">
        <f t="shared" si="105"/>
        <v>0.67467434779239832</v>
      </c>
      <c r="AG356" s="1">
        <f t="shared" si="105"/>
        <v>0.655787578895207</v>
      </c>
      <c r="AH356" s="1">
        <f t="shared" si="105"/>
        <v>0.57678769231018512</v>
      </c>
    </row>
    <row r="357" spans="1:34" x14ac:dyDescent="0.2">
      <c r="A357">
        <v>6205000</v>
      </c>
      <c r="B357">
        <v>505000</v>
      </c>
      <c r="C357">
        <v>875.29537336652197</v>
      </c>
      <c r="E357">
        <f t="shared" si="97"/>
        <v>72.170238104082756</v>
      </c>
      <c r="F357">
        <f t="shared" si="92"/>
        <v>0</v>
      </c>
      <c r="G357">
        <f t="shared" si="98"/>
        <v>1.9199226128037615E-4</v>
      </c>
      <c r="H357">
        <f t="shared" si="99"/>
        <v>0.7408287484382361</v>
      </c>
      <c r="K357" s="1">
        <f t="shared" si="88"/>
        <v>5.5495785672153115</v>
      </c>
      <c r="L357" s="1">
        <f t="shared" si="104"/>
        <v>5.4294836207934072</v>
      </c>
      <c r="M357" s="1">
        <f t="shared" si="104"/>
        <v>5.0846715997822054</v>
      </c>
      <c r="N357" s="1">
        <f t="shared" si="104"/>
        <v>5.5632603185283163</v>
      </c>
      <c r="O357" s="1">
        <f t="shared" si="104"/>
        <v>4.8639066250373393</v>
      </c>
      <c r="P357" s="1">
        <f t="shared" si="104"/>
        <v>4.5467123264281284</v>
      </c>
      <c r="Q357" s="1">
        <f t="shared" si="104"/>
        <v>4.1339900915245815</v>
      </c>
      <c r="R357" s="1">
        <f t="shared" si="104"/>
        <v>4.0023384186247695</v>
      </c>
      <c r="S357" s="1">
        <f t="shared" si="104"/>
        <v>3.9100316424766679</v>
      </c>
      <c r="T357" s="1">
        <f t="shared" si="104"/>
        <v>4.6752393496670859</v>
      </c>
      <c r="U357" s="1">
        <f t="shared" si="104"/>
        <v>5.6769096760112072</v>
      </c>
      <c r="X357" s="1">
        <f t="shared" si="89"/>
        <v>0.69117591586897964</v>
      </c>
      <c r="Y357" s="1">
        <f t="shared" si="105"/>
        <v>0.7223607616002039</v>
      </c>
      <c r="Z357" s="1">
        <f t="shared" si="105"/>
        <v>0.7248341877666038</v>
      </c>
      <c r="AA357" s="1">
        <f t="shared" si="105"/>
        <v>0.82795679464441874</v>
      </c>
      <c r="AB357" s="1">
        <f t="shared" si="105"/>
        <v>0.74597449099973323</v>
      </c>
      <c r="AC357" s="1">
        <f t="shared" si="105"/>
        <v>0.74379255356633889</v>
      </c>
      <c r="AD357" s="1">
        <f t="shared" si="105"/>
        <v>0.65565674334516311</v>
      </c>
      <c r="AE357" s="1">
        <f t="shared" si="105"/>
        <v>0.65392163937606029</v>
      </c>
      <c r="AF357" s="1">
        <f t="shared" si="105"/>
        <v>0.65394962474951879</v>
      </c>
      <c r="AG357" s="1">
        <f t="shared" si="105"/>
        <v>0.63500457761014906</v>
      </c>
      <c r="AH357" s="1">
        <f t="shared" si="105"/>
        <v>0.55657157023829806</v>
      </c>
    </row>
    <row r="358" spans="1:34" x14ac:dyDescent="0.2">
      <c r="A358">
        <v>6205000</v>
      </c>
      <c r="B358">
        <v>515000</v>
      </c>
      <c r="C358">
        <v>832.00177037958997</v>
      </c>
      <c r="E358">
        <f t="shared" si="97"/>
        <v>62.933165088051943</v>
      </c>
      <c r="F358">
        <f t="shared" si="92"/>
        <v>0</v>
      </c>
      <c r="G358">
        <f t="shared" si="98"/>
        <v>2.5248806358387112E-4</v>
      </c>
      <c r="H358">
        <f t="shared" si="99"/>
        <v>0.92607161425869711</v>
      </c>
      <c r="K358" s="1">
        <f t="shared" si="88"/>
        <v>5.23392490783759</v>
      </c>
      <c r="L358" s="1">
        <f t="shared" si="104"/>
        <v>5.1424037393870607</v>
      </c>
      <c r="M358" s="1">
        <f t="shared" si="104"/>
        <v>4.8469897193839495</v>
      </c>
      <c r="N358" s="1">
        <f t="shared" si="104"/>
        <v>5.3089104009800909</v>
      </c>
      <c r="O358" s="1">
        <f t="shared" si="104"/>
        <v>4.6760556816770409</v>
      </c>
      <c r="P358" s="1">
        <f t="shared" si="104"/>
        <v>4.4056617678967038</v>
      </c>
      <c r="Q358" s="1">
        <f t="shared" si="104"/>
        <v>3.9888699343123859</v>
      </c>
      <c r="R358" s="1">
        <f t="shared" si="104"/>
        <v>3.8134917223957716</v>
      </c>
      <c r="S358" s="1">
        <f t="shared" si="104"/>
        <v>3.670877779576855</v>
      </c>
      <c r="T358" s="1">
        <f t="shared" si="104"/>
        <v>4.29204766962975</v>
      </c>
      <c r="U358" s="1">
        <f t="shared" si="104"/>
        <v>5.1405019350031198</v>
      </c>
      <c r="X358" s="1">
        <f t="shared" si="89"/>
        <v>0.66456055032243677</v>
      </c>
      <c r="Y358" s="1">
        <f t="shared" si="105"/>
        <v>0.69552086567250049</v>
      </c>
      <c r="Z358" s="1">
        <f t="shared" si="105"/>
        <v>0.69796990178508989</v>
      </c>
      <c r="AA358" s="1">
        <f t="shared" si="105"/>
        <v>0.79778625505693934</v>
      </c>
      <c r="AB358" s="1">
        <f t="shared" si="105"/>
        <v>0.7174474487869239</v>
      </c>
      <c r="AC358" s="1">
        <f t="shared" si="105"/>
        <v>0.71441332466119412</v>
      </c>
      <c r="AD358" s="1">
        <f t="shared" si="105"/>
        <v>0.62771678312495871</v>
      </c>
      <c r="AE358" s="1">
        <f t="shared" si="105"/>
        <v>0.62692064743728038</v>
      </c>
      <c r="AF358" s="1">
        <f t="shared" si="105"/>
        <v>0.62798808687560703</v>
      </c>
      <c r="AG358" s="1">
        <f t="shared" si="105"/>
        <v>0.6089740195245843</v>
      </c>
      <c r="AH358" s="1">
        <f t="shared" si="105"/>
        <v>0.53119813586501341</v>
      </c>
    </row>
    <row r="359" spans="1:34" x14ac:dyDescent="0.2">
      <c r="A359">
        <v>6205000</v>
      </c>
      <c r="B359">
        <v>525000</v>
      </c>
      <c r="C359">
        <v>839.87498755445301</v>
      </c>
      <c r="E359">
        <f t="shared" si="97"/>
        <v>53.968724906189884</v>
      </c>
      <c r="F359">
        <f t="shared" si="92"/>
        <v>0</v>
      </c>
      <c r="G359">
        <f t="shared" si="98"/>
        <v>3.4333310833112519E-4</v>
      </c>
      <c r="H359">
        <f t="shared" si="99"/>
        <v>1.2711880557782143</v>
      </c>
      <c r="K359" s="1">
        <f t="shared" si="88"/>
        <v>5.2913285342595167</v>
      </c>
      <c r="L359" s="1">
        <f t="shared" si="104"/>
        <v>5.1946110424735776</v>
      </c>
      <c r="M359" s="1">
        <f t="shared" si="104"/>
        <v>4.8902136816739477</v>
      </c>
      <c r="N359" s="1">
        <f t="shared" si="104"/>
        <v>5.3551655518824113</v>
      </c>
      <c r="O359" s="1">
        <f t="shared" si="104"/>
        <v>4.7102175709987719</v>
      </c>
      <c r="P359" s="1">
        <f t="shared" si="104"/>
        <v>4.4313127094524081</v>
      </c>
      <c r="Q359" s="1">
        <f t="shared" si="104"/>
        <v>4.0152609582825267</v>
      </c>
      <c r="R359" s="1">
        <f t="shared" si="104"/>
        <v>3.8478346957125242</v>
      </c>
      <c r="S359" s="1">
        <f t="shared" si="104"/>
        <v>3.7143694312507987</v>
      </c>
      <c r="T359" s="1">
        <f t="shared" si="104"/>
        <v>4.3617335148444631</v>
      </c>
      <c r="U359" s="1">
        <f t="shared" si="104"/>
        <v>5.2380510957996735</v>
      </c>
      <c r="X359" s="1">
        <f t="shared" si="89"/>
        <v>0.66891811355689301</v>
      </c>
      <c r="Y359" s="1">
        <f t="shared" si="105"/>
        <v>0.69991302630602148</v>
      </c>
      <c r="Z359" s="1">
        <f t="shared" si="105"/>
        <v>0.70236417525399375</v>
      </c>
      <c r="AA359" s="1">
        <f t="shared" si="105"/>
        <v>0.80272070761747505</v>
      </c>
      <c r="AB359" s="1">
        <f t="shared" si="105"/>
        <v>0.72211124370262381</v>
      </c>
      <c r="AC359" s="1">
        <f t="shared" si="105"/>
        <v>0.7192147451519072</v>
      </c>
      <c r="AD359" s="1">
        <f t="shared" si="105"/>
        <v>0.63228432966491621</v>
      </c>
      <c r="AE359" s="1">
        <f t="shared" si="105"/>
        <v>0.63132912380514694</v>
      </c>
      <c r="AF359" s="1">
        <f t="shared" si="105"/>
        <v>0.63222579131085244</v>
      </c>
      <c r="AG359" s="1">
        <f t="shared" si="105"/>
        <v>0.61322155101310438</v>
      </c>
      <c r="AH359" s="1">
        <f t="shared" si="105"/>
        <v>0.53534109356602277</v>
      </c>
    </row>
    <row r="360" spans="1:34" x14ac:dyDescent="0.2">
      <c r="A360">
        <v>6205000</v>
      </c>
      <c r="B360">
        <v>535000</v>
      </c>
      <c r="C360">
        <v>818.064539514628</v>
      </c>
      <c r="E360">
        <f t="shared" si="97"/>
        <v>45.438565866453139</v>
      </c>
      <c r="F360">
        <f t="shared" si="92"/>
        <v>0</v>
      </c>
      <c r="G360">
        <f t="shared" si="98"/>
        <v>4.8434048084203138E-4</v>
      </c>
      <c r="H360">
        <f t="shared" si="99"/>
        <v>1.7466979353218881</v>
      </c>
      <c r="K360" s="1">
        <f t="shared" si="88"/>
        <v>5.132308557601152</v>
      </c>
      <c r="L360" s="1">
        <f t="shared" si="104"/>
        <v>5.0499859615214984</v>
      </c>
      <c r="M360" s="1">
        <f t="shared" si="104"/>
        <v>4.7704743219353078</v>
      </c>
      <c r="N360" s="1">
        <f t="shared" si="104"/>
        <v>5.2270291696484392</v>
      </c>
      <c r="O360" s="1">
        <f t="shared" si="104"/>
        <v>4.6155820369539713</v>
      </c>
      <c r="P360" s="1">
        <f t="shared" si="104"/>
        <v>4.3602542697386584</v>
      </c>
      <c r="Q360" s="1">
        <f t="shared" si="104"/>
        <v>3.9421523364530326</v>
      </c>
      <c r="R360" s="1">
        <f t="shared" si="104"/>
        <v>3.7526975213628075</v>
      </c>
      <c r="S360" s="1">
        <f t="shared" si="104"/>
        <v>3.5938885162788048</v>
      </c>
      <c r="T360" s="1">
        <f t="shared" si="104"/>
        <v>4.1686892392439718</v>
      </c>
      <c r="U360" s="1">
        <f t="shared" si="104"/>
        <v>4.9678196445862399</v>
      </c>
      <c r="X360" s="1">
        <f t="shared" si="89"/>
        <v>0.65739901265023215</v>
      </c>
      <c r="Y360" s="1">
        <f t="shared" si="105"/>
        <v>0.6883042318039172</v>
      </c>
      <c r="Z360" s="1">
        <f t="shared" si="105"/>
        <v>0.69075210579610236</v>
      </c>
      <c r="AA360" s="1">
        <f t="shared" si="105"/>
        <v>0.78968148665279592</v>
      </c>
      <c r="AB360" s="1">
        <f t="shared" si="105"/>
        <v>0.70979097847618677</v>
      </c>
      <c r="AC360" s="1">
        <f t="shared" si="105"/>
        <v>0.70653407637290555</v>
      </c>
      <c r="AD360" s="1">
        <f t="shared" si="105"/>
        <v>0.62022200367393554</v>
      </c>
      <c r="AE360" s="1">
        <f t="shared" si="105"/>
        <v>0.6196929931166173</v>
      </c>
      <c r="AF360" s="1">
        <f t="shared" si="105"/>
        <v>0.62104061741860672</v>
      </c>
      <c r="AG360" s="1">
        <f t="shared" si="105"/>
        <v>0.60201320454662133</v>
      </c>
      <c r="AH360" s="1">
        <f t="shared" si="105"/>
        <v>0.52440856065002273</v>
      </c>
    </row>
    <row r="361" spans="1:34" x14ac:dyDescent="0.2">
      <c r="A361">
        <v>6205000</v>
      </c>
      <c r="B361">
        <v>545000</v>
      </c>
      <c r="C361">
        <v>780.534931549475</v>
      </c>
      <c r="E361">
        <f t="shared" si="97"/>
        <v>37.639118852598024</v>
      </c>
      <c r="F361">
        <f t="shared" si="92"/>
        <v>0</v>
      </c>
      <c r="G361">
        <f t="shared" si="98"/>
        <v>7.0586411606978806E-4</v>
      </c>
      <c r="H361">
        <f t="shared" si="99"/>
        <v>2.4288065126898957</v>
      </c>
      <c r="K361" s="1">
        <f t="shared" si="88"/>
        <v>4.8586801859272217</v>
      </c>
      <c r="L361" s="1">
        <f t="shared" si="104"/>
        <v>4.8011271311045682</v>
      </c>
      <c r="M361" s="1">
        <f t="shared" si="104"/>
        <v>4.5644367742066176</v>
      </c>
      <c r="N361" s="1">
        <f t="shared" si="104"/>
        <v>5.0065427228531654</v>
      </c>
      <c r="O361" s="1">
        <f t="shared" si="104"/>
        <v>4.4527410679931725</v>
      </c>
      <c r="P361" s="1">
        <f t="shared" si="104"/>
        <v>4.2379828069881897</v>
      </c>
      <c r="Q361" s="1">
        <f t="shared" si="104"/>
        <v>3.8163530905538403</v>
      </c>
      <c r="R361" s="1">
        <f t="shared" si="104"/>
        <v>3.5889933714188103</v>
      </c>
      <c r="S361" s="1">
        <f t="shared" si="104"/>
        <v>3.3865749618792997</v>
      </c>
      <c r="T361" s="1">
        <f t="shared" si="104"/>
        <v>3.8365146791444031</v>
      </c>
      <c r="U361" s="1">
        <f t="shared" si="104"/>
        <v>4.5028278018979959</v>
      </c>
      <c r="X361" s="1">
        <f t="shared" si="89"/>
        <v>0.64178185032346591</v>
      </c>
      <c r="Y361" s="1">
        <f t="shared" si="105"/>
        <v>0.67257336420654812</v>
      </c>
      <c r="Z361" s="1">
        <f t="shared" si="105"/>
        <v>0.67503462340629505</v>
      </c>
      <c r="AA361" s="1">
        <f t="shared" si="105"/>
        <v>0.77203150327168546</v>
      </c>
      <c r="AB361" s="1">
        <f t="shared" si="105"/>
        <v>0.69315236581614548</v>
      </c>
      <c r="AC361" s="1">
        <f t="shared" si="105"/>
        <v>0.68943997172461635</v>
      </c>
      <c r="AD361" s="1">
        <f t="shared" si="105"/>
        <v>0.60398167883317899</v>
      </c>
      <c r="AE361" s="1">
        <f t="shared" si="105"/>
        <v>0.60406881155692405</v>
      </c>
      <c r="AF361" s="1">
        <f t="shared" si="105"/>
        <v>0.60601649108444056</v>
      </c>
      <c r="AG361" s="1">
        <f t="shared" si="105"/>
        <v>0.58698565083354215</v>
      </c>
      <c r="AH361" s="1">
        <f t="shared" si="105"/>
        <v>0.5097700686096629</v>
      </c>
    </row>
    <row r="362" spans="1:34" x14ac:dyDescent="0.2">
      <c r="A362">
        <v>6205000</v>
      </c>
      <c r="B362">
        <v>555000</v>
      </c>
      <c r="C362">
        <v>750.99218419415797</v>
      </c>
      <c r="E362">
        <f t="shared" si="97"/>
        <v>31.124640849333506</v>
      </c>
      <c r="F362">
        <f t="shared" si="92"/>
        <v>0</v>
      </c>
      <c r="G362">
        <f t="shared" si="98"/>
        <v>1.0322652378937616E-3</v>
      </c>
      <c r="H362">
        <f t="shared" si="99"/>
        <v>3.4174816409733793</v>
      </c>
      <c r="K362" s="1">
        <f t="shared" si="88"/>
        <v>4.6432840149596055</v>
      </c>
      <c r="L362" s="1">
        <f t="shared" si="104"/>
        <v>4.6052291733914617</v>
      </c>
      <c r="M362" s="1">
        <f t="shared" si="104"/>
        <v>4.4022470912259273</v>
      </c>
      <c r="N362" s="1">
        <f t="shared" si="104"/>
        <v>4.8329790821406773</v>
      </c>
      <c r="O362" s="1">
        <f t="shared" si="104"/>
        <v>4.3245550872184513</v>
      </c>
      <c r="P362" s="1">
        <f t="shared" si="104"/>
        <v>4.1417325361045672</v>
      </c>
      <c r="Q362" s="1">
        <f t="shared" si="104"/>
        <v>3.7173258014188173</v>
      </c>
      <c r="R362" s="1">
        <f t="shared" si="104"/>
        <v>3.4601279074549174</v>
      </c>
      <c r="S362" s="1">
        <f t="shared" si="104"/>
        <v>3.2233808254885292</v>
      </c>
      <c r="T362" s="1">
        <f t="shared" si="104"/>
        <v>3.5750318223024919</v>
      </c>
      <c r="U362" s="1">
        <f t="shared" si="104"/>
        <v>4.1367931621656178</v>
      </c>
      <c r="X362" s="1">
        <f t="shared" si="89"/>
        <v>0.63344336977065263</v>
      </c>
      <c r="Y362" s="1">
        <f t="shared" si="105"/>
        <v>0.66417507052258662</v>
      </c>
      <c r="Z362" s="1">
        <f t="shared" si="105"/>
        <v>0.66666374499038461</v>
      </c>
      <c r="AA362" s="1">
        <f t="shared" si="105"/>
        <v>0.76262618209898669</v>
      </c>
      <c r="AB362" s="1">
        <f t="shared" si="105"/>
        <v>0.6843425058732634</v>
      </c>
      <c r="AC362" s="1">
        <f t="shared" si="105"/>
        <v>0.68043422999924985</v>
      </c>
      <c r="AD362" s="1">
        <f t="shared" si="105"/>
        <v>0.59547013270996696</v>
      </c>
      <c r="AE362" s="1">
        <f t="shared" si="105"/>
        <v>0.59592171469683841</v>
      </c>
      <c r="AF362" s="1">
        <f t="shared" si="105"/>
        <v>0.59816606503792169</v>
      </c>
      <c r="AG362" s="1">
        <f t="shared" si="105"/>
        <v>0.57917412608875785</v>
      </c>
      <c r="AH362" s="1">
        <f t="shared" si="105"/>
        <v>0.50221173586662982</v>
      </c>
    </row>
    <row r="363" spans="1:34" x14ac:dyDescent="0.2">
      <c r="A363">
        <v>6205000</v>
      </c>
      <c r="B363">
        <v>565000</v>
      </c>
      <c r="C363">
        <v>720.34027691351196</v>
      </c>
      <c r="E363">
        <f t="shared" si="97"/>
        <v>26.847407100127938</v>
      </c>
      <c r="F363">
        <f t="shared" si="92"/>
        <v>0</v>
      </c>
      <c r="G363">
        <f t="shared" si="98"/>
        <v>1.3873795971634569E-3</v>
      </c>
      <c r="H363">
        <f t="shared" si="99"/>
        <v>4.4056751593188981</v>
      </c>
      <c r="K363" s="1">
        <f t="shared" si="88"/>
        <v>4.4198009589764151</v>
      </c>
      <c r="L363" s="1">
        <f t="shared" si="104"/>
        <v>4.4019763762134971</v>
      </c>
      <c r="M363" s="1">
        <f t="shared" si="104"/>
        <v>4.2339681202551809</v>
      </c>
      <c r="N363" s="1">
        <f t="shared" si="104"/>
        <v>4.652899126866882</v>
      </c>
      <c r="O363" s="1">
        <f t="shared" si="104"/>
        <v>4.1915564615277283</v>
      </c>
      <c r="P363" s="1">
        <f t="shared" si="104"/>
        <v>4.0418686221842224</v>
      </c>
      <c r="Q363" s="1">
        <f t="shared" si="104"/>
        <v>3.6145806082140917</v>
      </c>
      <c r="R363" s="1">
        <f t="shared" si="104"/>
        <v>3.3264242878967392</v>
      </c>
      <c r="S363" s="1">
        <f t="shared" si="104"/>
        <v>3.0540596896702401</v>
      </c>
      <c r="T363" s="1">
        <f t="shared" si="104"/>
        <v>3.3037317909614936</v>
      </c>
      <c r="U363" s="1">
        <f t="shared" si="104"/>
        <v>3.7570160309584137</v>
      </c>
      <c r="X363" s="1">
        <f t="shared" si="89"/>
        <v>0.62864018780603403</v>
      </c>
      <c r="Y363" s="1">
        <f t="shared" si="105"/>
        <v>0.65933209871591425</v>
      </c>
      <c r="Z363" s="1">
        <f t="shared" si="105"/>
        <v>0.66186450270528974</v>
      </c>
      <c r="AA363" s="1">
        <f t="shared" si="105"/>
        <v>0.75722315103213589</v>
      </c>
      <c r="AB363" s="1">
        <f t="shared" si="105"/>
        <v>0.67937005303157283</v>
      </c>
      <c r="AC363" s="1">
        <f t="shared" si="105"/>
        <v>0.67542188914673462</v>
      </c>
      <c r="AD363" s="1">
        <f t="shared" si="105"/>
        <v>0.5908119714860347</v>
      </c>
      <c r="AE363" s="1">
        <f t="shared" si="105"/>
        <v>0.5915156866877439</v>
      </c>
      <c r="AF363" s="1">
        <f t="shared" si="105"/>
        <v>0.59388960953270009</v>
      </c>
      <c r="AG363" s="1">
        <f t="shared" si="105"/>
        <v>0.57498323556843134</v>
      </c>
      <c r="AH363" s="1">
        <f t="shared" si="105"/>
        <v>0.49825180873765468</v>
      </c>
    </row>
    <row r="364" spans="1:34" x14ac:dyDescent="0.2">
      <c r="A364">
        <v>6205000</v>
      </c>
      <c r="B364">
        <v>575000</v>
      </c>
      <c r="C364">
        <v>688.574663970134</v>
      </c>
      <c r="E364">
        <f t="shared" si="97"/>
        <v>25.938837059513673</v>
      </c>
      <c r="F364">
        <f t="shared" si="92"/>
        <v>0</v>
      </c>
      <c r="G364">
        <f t="shared" si="98"/>
        <v>1.4862744015565169E-3</v>
      </c>
      <c r="H364">
        <f t="shared" si="99"/>
        <v>4.511588773012237</v>
      </c>
      <c r="K364" s="1">
        <f t="shared" si="88"/>
        <v>4.1881978750062467</v>
      </c>
      <c r="L364" s="1">
        <f t="shared" ref="L364:U373" si="106">L$2+L$3*$C364</f>
        <v>4.1913385967859584</v>
      </c>
      <c r="M364" s="1">
        <f t="shared" si="106"/>
        <v>4.0595749051960359</v>
      </c>
      <c r="N364" s="1">
        <f t="shared" si="106"/>
        <v>4.4662761508245366</v>
      </c>
      <c r="O364" s="1">
        <f t="shared" si="106"/>
        <v>4.0537254669664113</v>
      </c>
      <c r="P364" s="1">
        <f t="shared" si="106"/>
        <v>3.9383762552146964</v>
      </c>
      <c r="Q364" s="1">
        <f t="shared" si="106"/>
        <v>3.5081022736278893</v>
      </c>
      <c r="R364" s="1">
        <f t="shared" si="106"/>
        <v>3.1878626842377247</v>
      </c>
      <c r="S364" s="1">
        <f t="shared" si="106"/>
        <v>2.8785864437710202</v>
      </c>
      <c r="T364" s="1">
        <f t="shared" si="106"/>
        <v>3.0225743507996556</v>
      </c>
      <c r="U364" s="1">
        <f t="shared" si="106"/>
        <v>3.3634400865899599</v>
      </c>
      <c r="X364" s="1">
        <f t="shared" si="89"/>
        <v>0.6278914622031263</v>
      </c>
      <c r="Y364" s="1">
        <f t="shared" ref="Y364:AH373" si="107">SQRT(Y$2+2*Y$3*$C364+Y$4*$C364^2+Y$5)</f>
        <v>0.65856297422914845</v>
      </c>
      <c r="Z364" s="1">
        <f t="shared" si="107"/>
        <v>0.66115628878775046</v>
      </c>
      <c r="AA364" s="1">
        <f t="shared" si="107"/>
        <v>0.7564029556193288</v>
      </c>
      <c r="AB364" s="1">
        <f t="shared" si="107"/>
        <v>0.67879298115102327</v>
      </c>
      <c r="AC364" s="1">
        <f t="shared" si="107"/>
        <v>0.67498414435745036</v>
      </c>
      <c r="AD364" s="1">
        <f t="shared" si="107"/>
        <v>0.59057319057267521</v>
      </c>
      <c r="AE364" s="1">
        <f t="shared" si="107"/>
        <v>0.59139399676984561</v>
      </c>
      <c r="AF364" s="1">
        <f t="shared" si="107"/>
        <v>0.59370344836276667</v>
      </c>
      <c r="AG364" s="1">
        <f t="shared" si="107"/>
        <v>0.5749363775401648</v>
      </c>
      <c r="AH364" s="1">
        <f t="shared" si="107"/>
        <v>0.4984174532504278</v>
      </c>
    </row>
    <row r="365" spans="1:34" x14ac:dyDescent="0.2">
      <c r="A365">
        <v>6205000</v>
      </c>
      <c r="B365">
        <v>585000</v>
      </c>
      <c r="C365">
        <v>612.20172993155199</v>
      </c>
      <c r="E365">
        <f t="shared" si="97"/>
        <v>28.720432935455552</v>
      </c>
      <c r="F365">
        <f t="shared" si="92"/>
        <v>0</v>
      </c>
      <c r="G365">
        <f t="shared" si="98"/>
        <v>1.2123221372490548E-3</v>
      </c>
      <c r="H365">
        <f t="shared" si="99"/>
        <v>3.2718400070250055</v>
      </c>
      <c r="K365" s="1">
        <f t="shared" si="88"/>
        <v>3.631362812930945</v>
      </c>
      <c r="L365" s="1">
        <f t="shared" si="106"/>
        <v>3.6849096711761211</v>
      </c>
      <c r="M365" s="1">
        <f t="shared" si="106"/>
        <v>3.6402874973242207</v>
      </c>
      <c r="N365" s="1">
        <f t="shared" si="106"/>
        <v>4.0175851633478681</v>
      </c>
      <c r="O365" s="1">
        <f t="shared" si="106"/>
        <v>3.7223433061730038</v>
      </c>
      <c r="P365" s="1">
        <f t="shared" si="106"/>
        <v>3.6895532361169963</v>
      </c>
      <c r="Q365" s="1">
        <f t="shared" si="106"/>
        <v>3.2521001987305622</v>
      </c>
      <c r="R365" s="1">
        <f t="shared" si="106"/>
        <v>2.85472394596143</v>
      </c>
      <c r="S365" s="1">
        <f t="shared" si="106"/>
        <v>2.4567023561418933</v>
      </c>
      <c r="T365" s="1">
        <f t="shared" si="106"/>
        <v>2.3465975116241662</v>
      </c>
      <c r="U365" s="1">
        <f t="shared" si="106"/>
        <v>2.4171794338519295</v>
      </c>
      <c r="X365" s="1">
        <f t="shared" si="89"/>
        <v>0.64361100540869187</v>
      </c>
      <c r="Y365" s="1">
        <f t="shared" si="107"/>
        <v>0.67432563777898558</v>
      </c>
      <c r="Z365" s="1">
        <f t="shared" si="107"/>
        <v>0.67712275144834777</v>
      </c>
      <c r="AA365" s="1">
        <f t="shared" si="107"/>
        <v>0.7742335467284972</v>
      </c>
      <c r="AB365" s="1">
        <f t="shared" si="107"/>
        <v>0.69633518846679998</v>
      </c>
      <c r="AC365" s="1">
        <f t="shared" si="107"/>
        <v>0.69358249609646949</v>
      </c>
      <c r="AD365" s="1">
        <f t="shared" si="107"/>
        <v>0.60891484913117588</v>
      </c>
      <c r="AE365" s="1">
        <f t="shared" si="107"/>
        <v>0.60941435019338075</v>
      </c>
      <c r="AF365" s="1">
        <f t="shared" si="107"/>
        <v>0.61076763638444664</v>
      </c>
      <c r="AG365" s="1">
        <f t="shared" si="107"/>
        <v>0.59251809547655776</v>
      </c>
      <c r="AH365" s="1">
        <f t="shared" si="107"/>
        <v>0.51633948601927993</v>
      </c>
    </row>
    <row r="366" spans="1:34" x14ac:dyDescent="0.2">
      <c r="A366">
        <v>6205000</v>
      </c>
      <c r="B366">
        <v>595000</v>
      </c>
      <c r="C366">
        <v>568.799029247048</v>
      </c>
      <c r="E366">
        <f t="shared" si="97"/>
        <v>34.306023785918413</v>
      </c>
      <c r="F366">
        <f t="shared" si="92"/>
        <v>0</v>
      </c>
      <c r="G366">
        <f t="shared" si="98"/>
        <v>8.4968750379916537E-4</v>
      </c>
      <c r="H366">
        <f t="shared" si="99"/>
        <v>2.1305785395682597</v>
      </c>
      <c r="K366" s="1">
        <f t="shared" ref="K366:K429" si="108">K$2+K$3*$C366</f>
        <v>3.3149137222402265</v>
      </c>
      <c r="L366" s="1">
        <f t="shared" si="106"/>
        <v>3.3971063629371749</v>
      </c>
      <c r="M366" s="1">
        <f t="shared" si="106"/>
        <v>3.4020066705662937</v>
      </c>
      <c r="N366" s="1">
        <f t="shared" si="106"/>
        <v>3.762594296826407</v>
      </c>
      <c r="O366" s="1">
        <f t="shared" si="106"/>
        <v>3.5340189879029413</v>
      </c>
      <c r="P366" s="1">
        <f t="shared" si="106"/>
        <v>3.5481472372868827</v>
      </c>
      <c r="Q366" s="1">
        <f t="shared" si="106"/>
        <v>3.1066143460361051</v>
      </c>
      <c r="R366" s="1">
        <f t="shared" si="106"/>
        <v>2.6654013655756237</v>
      </c>
      <c r="S366" s="1">
        <f t="shared" si="106"/>
        <v>2.2169458375606932</v>
      </c>
      <c r="T366" s="1">
        <f t="shared" si="106"/>
        <v>1.9624402078656216</v>
      </c>
      <c r="U366" s="1">
        <f t="shared" si="106"/>
        <v>1.8794199723709246</v>
      </c>
      <c r="X366" s="1">
        <f t="shared" ref="X366:X429" si="109">SQRT(X$2+2*X$3*$C366+X$4*$C366^2+X$5)</f>
        <v>0.66302260003488578</v>
      </c>
      <c r="Y366" s="1">
        <f t="shared" si="107"/>
        <v>0.69383986115069263</v>
      </c>
      <c r="Z366" s="1">
        <f t="shared" si="107"/>
        <v>0.69678286649057797</v>
      </c>
      <c r="AA366" s="1">
        <f t="shared" si="107"/>
        <v>0.7962447605193973</v>
      </c>
      <c r="AB366" s="1">
        <f t="shared" si="107"/>
        <v>0.71760853394755697</v>
      </c>
      <c r="AC366" s="1">
        <f t="shared" si="107"/>
        <v>0.71584764631583231</v>
      </c>
      <c r="AD366" s="1">
        <f t="shared" si="107"/>
        <v>0.63052005587670379</v>
      </c>
      <c r="AE366" s="1">
        <f t="shared" si="107"/>
        <v>0.63049338933921029</v>
      </c>
      <c r="AF366" s="1">
        <f t="shared" si="107"/>
        <v>0.63086412005652559</v>
      </c>
      <c r="AG366" s="1">
        <f t="shared" si="107"/>
        <v>0.61297976353916417</v>
      </c>
      <c r="AH366" s="1">
        <f t="shared" si="107"/>
        <v>0.53678636544466141</v>
      </c>
    </row>
    <row r="367" spans="1:34" x14ac:dyDescent="0.2">
      <c r="A367">
        <v>6205000</v>
      </c>
      <c r="B367">
        <v>645000</v>
      </c>
      <c r="C367">
        <v>554.74360920971003</v>
      </c>
      <c r="E367">
        <f t="shared" si="97"/>
        <v>77.052600656953814</v>
      </c>
      <c r="F367">
        <f t="shared" si="92"/>
        <v>0</v>
      </c>
      <c r="G367">
        <f t="shared" si="98"/>
        <v>1.6843230694501036E-4</v>
      </c>
      <c r="H367">
        <f t="shared" si="99"/>
        <v>0.41190510577055517</v>
      </c>
      <c r="K367" s="1">
        <f t="shared" si="108"/>
        <v>3.2124356547479955</v>
      </c>
      <c r="L367" s="1">
        <f t="shared" si="106"/>
        <v>3.303904872669587</v>
      </c>
      <c r="M367" s="1">
        <f t="shared" si="106"/>
        <v>3.3248424145613082</v>
      </c>
      <c r="N367" s="1">
        <f t="shared" si="106"/>
        <v>3.6800187041070465</v>
      </c>
      <c r="O367" s="1">
        <f t="shared" si="106"/>
        <v>3.473032520360932</v>
      </c>
      <c r="P367" s="1">
        <f t="shared" si="106"/>
        <v>3.5023546788052355</v>
      </c>
      <c r="Q367" s="1">
        <f t="shared" si="106"/>
        <v>3.0595005780709479</v>
      </c>
      <c r="R367" s="1">
        <f t="shared" si="106"/>
        <v>2.6040916233727551</v>
      </c>
      <c r="S367" s="1">
        <f t="shared" si="106"/>
        <v>2.1393036972744381</v>
      </c>
      <c r="T367" s="1">
        <f t="shared" si="106"/>
        <v>1.8380356851151429</v>
      </c>
      <c r="U367" s="1">
        <f t="shared" si="106"/>
        <v>1.7052733181083068</v>
      </c>
      <c r="X367" s="1">
        <f t="shared" si="109"/>
        <v>0.67081174644889752</v>
      </c>
      <c r="Y367" s="1">
        <f t="shared" si="107"/>
        <v>0.70167838683225492</v>
      </c>
      <c r="Z367" s="1">
        <f t="shared" si="107"/>
        <v>0.70467248631115442</v>
      </c>
      <c r="AA367" s="1">
        <f t="shared" si="107"/>
        <v>0.80508436166204156</v>
      </c>
      <c r="AB367" s="1">
        <f t="shared" si="107"/>
        <v>0.72611703076411793</v>
      </c>
      <c r="AC367" s="1">
        <f t="shared" si="107"/>
        <v>0.7247262766749254</v>
      </c>
      <c r="AD367" s="1">
        <f t="shared" si="107"/>
        <v>0.63909702272031887</v>
      </c>
      <c r="AE367" s="1">
        <f t="shared" si="107"/>
        <v>0.63885489452247712</v>
      </c>
      <c r="AF367" s="1">
        <f t="shared" si="107"/>
        <v>0.63885199213002974</v>
      </c>
      <c r="AG367" s="1">
        <f t="shared" si="107"/>
        <v>0.62108930817789709</v>
      </c>
      <c r="AH367" s="1">
        <f t="shared" si="107"/>
        <v>0.54484163258895779</v>
      </c>
    </row>
    <row r="368" spans="1:34" x14ac:dyDescent="0.2">
      <c r="A368">
        <v>6205000</v>
      </c>
      <c r="B368">
        <v>655000</v>
      </c>
      <c r="C368">
        <v>582.30441505912199</v>
      </c>
      <c r="E368">
        <f t="shared" si="97"/>
        <v>86.539836306755291</v>
      </c>
      <c r="F368">
        <f t="shared" si="92"/>
        <v>0</v>
      </c>
      <c r="G368">
        <f t="shared" si="98"/>
        <v>1.335266216995543E-4</v>
      </c>
      <c r="H368">
        <f t="shared" si="99"/>
        <v>0.34276574610545296</v>
      </c>
      <c r="K368" s="1">
        <f t="shared" si="108"/>
        <v>3.4133814901960582</v>
      </c>
      <c r="L368" s="1">
        <f t="shared" si="106"/>
        <v>3.4866605762570377</v>
      </c>
      <c r="M368" s="1">
        <f t="shared" si="106"/>
        <v>3.4761512386745799</v>
      </c>
      <c r="N368" s="1">
        <f t="shared" si="106"/>
        <v>3.8419384384723418</v>
      </c>
      <c r="O368" s="1">
        <f t="shared" si="106"/>
        <v>3.59261885694153</v>
      </c>
      <c r="P368" s="1">
        <f t="shared" si="106"/>
        <v>3.5921477842626195</v>
      </c>
      <c r="Q368" s="1">
        <f t="shared" si="106"/>
        <v>3.1518843992781767</v>
      </c>
      <c r="R368" s="1">
        <f t="shared" si="106"/>
        <v>2.7243118584878903</v>
      </c>
      <c r="S368" s="1">
        <f t="shared" si="106"/>
        <v>2.29154958878659</v>
      </c>
      <c r="T368" s="1">
        <f t="shared" si="106"/>
        <v>2.0819763776882887</v>
      </c>
      <c r="U368" s="1">
        <f t="shared" si="106"/>
        <v>2.0467517025825215</v>
      </c>
      <c r="X368" s="1">
        <f t="shared" si="109"/>
        <v>0.65621556530563752</v>
      </c>
      <c r="Y368" s="1">
        <f t="shared" si="107"/>
        <v>0.68699326701072527</v>
      </c>
      <c r="Z368" s="1">
        <f t="shared" si="107"/>
        <v>0.68988887127125209</v>
      </c>
      <c r="AA368" s="1">
        <f t="shared" si="107"/>
        <v>0.78852336641092124</v>
      </c>
      <c r="AB368" s="1">
        <f t="shared" si="107"/>
        <v>0.71016258877034422</v>
      </c>
      <c r="AC368" s="1">
        <f t="shared" si="107"/>
        <v>0.70806726933859443</v>
      </c>
      <c r="AD368" s="1">
        <f t="shared" si="107"/>
        <v>0.62298822748692584</v>
      </c>
      <c r="AE368" s="1">
        <f t="shared" si="107"/>
        <v>0.62314881580009818</v>
      </c>
      <c r="AF368" s="1">
        <f t="shared" si="107"/>
        <v>0.6238544592421994</v>
      </c>
      <c r="AG368" s="1">
        <f t="shared" si="107"/>
        <v>0.60585394946879312</v>
      </c>
      <c r="AH368" s="1">
        <f t="shared" si="107"/>
        <v>0.52968813495466638</v>
      </c>
    </row>
    <row r="369" spans="1:34" x14ac:dyDescent="0.2">
      <c r="A369">
        <v>6205000</v>
      </c>
      <c r="B369">
        <v>665000</v>
      </c>
      <c r="C369">
        <v>624.27975420038001</v>
      </c>
      <c r="E369">
        <f t="shared" si="97"/>
        <v>96.13107337380562</v>
      </c>
      <c r="F369">
        <f t="shared" si="92"/>
        <v>0</v>
      </c>
      <c r="G369">
        <f t="shared" si="98"/>
        <v>1.0821125076728648E-4</v>
      </c>
      <c r="H369">
        <f t="shared" si="99"/>
        <v>0.29780441921737227</v>
      </c>
      <c r="K369" s="1">
        <f t="shared" si="108"/>
        <v>3.7194236878749702</v>
      </c>
      <c r="L369" s="1">
        <f t="shared" si="106"/>
        <v>3.7649990501027197</v>
      </c>
      <c r="M369" s="1">
        <f t="shared" si="106"/>
        <v>3.7065958505600864</v>
      </c>
      <c r="N369" s="1">
        <f t="shared" si="106"/>
        <v>4.0885435559272327</v>
      </c>
      <c r="O369" s="1">
        <f t="shared" si="106"/>
        <v>3.7747498534754493</v>
      </c>
      <c r="P369" s="1">
        <f t="shared" si="106"/>
        <v>3.7289034391848386</v>
      </c>
      <c r="Q369" s="1">
        <f t="shared" si="106"/>
        <v>3.2925857360796735</v>
      </c>
      <c r="R369" s="1">
        <f t="shared" si="106"/>
        <v>2.907408287822058</v>
      </c>
      <c r="S369" s="1">
        <f t="shared" si="106"/>
        <v>2.5234213622028991</v>
      </c>
      <c r="T369" s="1">
        <f t="shared" si="106"/>
        <v>2.4535001044275635</v>
      </c>
      <c r="U369" s="1">
        <f t="shared" si="106"/>
        <v>2.5668261545427082</v>
      </c>
      <c r="X369" s="1">
        <f t="shared" si="109"/>
        <v>0.63951713462147108</v>
      </c>
      <c r="Y369" s="1">
        <f t="shared" si="107"/>
        <v>0.6702147497587102</v>
      </c>
      <c r="Z369" s="1">
        <f t="shared" si="107"/>
        <v>0.67297480495283946</v>
      </c>
      <c r="AA369" s="1">
        <f t="shared" si="107"/>
        <v>0.76959379242838299</v>
      </c>
      <c r="AB369" s="1">
        <f t="shared" si="107"/>
        <v>0.69182542270109748</v>
      </c>
      <c r="AC369" s="1">
        <f t="shared" si="107"/>
        <v>0.68884285621371244</v>
      </c>
      <c r="AD369" s="1">
        <f t="shared" si="107"/>
        <v>0.60428931777572747</v>
      </c>
      <c r="AE369" s="1">
        <f t="shared" si="107"/>
        <v>0.6048938367931358</v>
      </c>
      <c r="AF369" s="1">
        <f t="shared" si="107"/>
        <v>0.60646858730818931</v>
      </c>
      <c r="AG369" s="1">
        <f t="shared" si="107"/>
        <v>0.58812367719637271</v>
      </c>
      <c r="AH369" s="1">
        <f t="shared" si="107"/>
        <v>0.51191566962880675</v>
      </c>
    </row>
    <row r="370" spans="1:34" x14ac:dyDescent="0.2">
      <c r="A370">
        <v>6205000</v>
      </c>
      <c r="B370">
        <v>675000</v>
      </c>
      <c r="C370">
        <v>639.72616988177003</v>
      </c>
      <c r="E370">
        <f t="shared" si="97"/>
        <v>105.79803054877723</v>
      </c>
      <c r="F370">
        <f t="shared" si="92"/>
        <v>0</v>
      </c>
      <c r="G370">
        <f t="shared" si="98"/>
        <v>8.9339770685971441E-5</v>
      </c>
      <c r="H370">
        <f t="shared" si="99"/>
        <v>0.25195235443332376</v>
      </c>
      <c r="K370" s="1">
        <f t="shared" si="108"/>
        <v>3.8320435046079853</v>
      </c>
      <c r="L370" s="1">
        <f t="shared" si="106"/>
        <v>3.8674242324860169</v>
      </c>
      <c r="M370" s="1">
        <f t="shared" si="106"/>
        <v>3.7913966726509178</v>
      </c>
      <c r="N370" s="1">
        <f t="shared" si="106"/>
        <v>4.1792912480553985</v>
      </c>
      <c r="O370" s="1">
        <f t="shared" si="106"/>
        <v>3.8417718511170005</v>
      </c>
      <c r="P370" s="1">
        <f t="shared" si="106"/>
        <v>3.7792278614748067</v>
      </c>
      <c r="Q370" s="1">
        <f t="shared" si="106"/>
        <v>3.3443621214436927</v>
      </c>
      <c r="R370" s="1">
        <f t="shared" si="106"/>
        <v>2.9747855530242813</v>
      </c>
      <c r="S370" s="1">
        <f t="shared" si="106"/>
        <v>2.608747362426898</v>
      </c>
      <c r="T370" s="1">
        <f t="shared" si="106"/>
        <v>2.5902163296235461</v>
      </c>
      <c r="U370" s="1">
        <f t="shared" si="106"/>
        <v>2.7582072448351305</v>
      </c>
      <c r="X370" s="1">
        <f t="shared" si="109"/>
        <v>0.63514533168085441</v>
      </c>
      <c r="Y370" s="1">
        <f t="shared" si="107"/>
        <v>0.66582737555799476</v>
      </c>
      <c r="Z370" s="1">
        <f t="shared" si="107"/>
        <v>0.66854251744170623</v>
      </c>
      <c r="AA370" s="1">
        <f t="shared" si="107"/>
        <v>0.76463885967186473</v>
      </c>
      <c r="AB370" s="1">
        <f t="shared" si="107"/>
        <v>0.68698984131407415</v>
      </c>
      <c r="AC370" s="1">
        <f t="shared" si="107"/>
        <v>0.68374587166012379</v>
      </c>
      <c r="AD370" s="1">
        <f t="shared" si="107"/>
        <v>0.59929651271598361</v>
      </c>
      <c r="AE370" s="1">
        <f t="shared" si="107"/>
        <v>0.60000677449159445</v>
      </c>
      <c r="AF370" s="1">
        <f t="shared" si="107"/>
        <v>0.60182822178950568</v>
      </c>
      <c r="AG370" s="1">
        <f t="shared" si="107"/>
        <v>0.58336747451999404</v>
      </c>
      <c r="AH370" s="1">
        <f t="shared" si="107"/>
        <v>0.50710553396416802</v>
      </c>
    </row>
    <row r="371" spans="1:34" x14ac:dyDescent="0.2">
      <c r="A371">
        <v>6205000</v>
      </c>
      <c r="B371">
        <v>685000</v>
      </c>
      <c r="C371">
        <v>674.03285003111898</v>
      </c>
      <c r="E371">
        <f t="shared" si="97"/>
        <v>115.52170042031065</v>
      </c>
      <c r="F371">
        <f t="shared" si="92"/>
        <v>0</v>
      </c>
      <c r="G371">
        <f t="shared" si="98"/>
        <v>7.4932954106484689E-5</v>
      </c>
      <c r="H371">
        <f t="shared" si="99"/>
        <v>0.22265547968073321</v>
      </c>
      <c r="K371" s="1">
        <f t="shared" si="108"/>
        <v>4.0821735095768883</v>
      </c>
      <c r="L371" s="1">
        <f t="shared" si="106"/>
        <v>4.0949118285563495</v>
      </c>
      <c r="M371" s="1">
        <f t="shared" si="106"/>
        <v>3.9797403466708432</v>
      </c>
      <c r="N371" s="1">
        <f t="shared" si="106"/>
        <v>4.3808429939328235</v>
      </c>
      <c r="O371" s="1">
        <f t="shared" si="106"/>
        <v>3.9906285362850253</v>
      </c>
      <c r="P371" s="1">
        <f t="shared" si="106"/>
        <v>3.8909990254013858</v>
      </c>
      <c r="Q371" s="1">
        <f t="shared" si="106"/>
        <v>3.4593581133043108</v>
      </c>
      <c r="R371" s="1">
        <f t="shared" si="106"/>
        <v>3.1244312918357413</v>
      </c>
      <c r="S371" s="1">
        <f t="shared" si="106"/>
        <v>2.7982574635719013</v>
      </c>
      <c r="T371" s="1">
        <f t="shared" si="106"/>
        <v>2.893864755625434</v>
      </c>
      <c r="U371" s="1">
        <f t="shared" si="106"/>
        <v>3.1832670118855644</v>
      </c>
      <c r="X371" s="1">
        <f t="shared" si="109"/>
        <v>0.62899215334706393</v>
      </c>
      <c r="Y371" s="1">
        <f t="shared" si="107"/>
        <v>0.65966122691078777</v>
      </c>
      <c r="Z371" s="1">
        <f t="shared" si="107"/>
        <v>0.66228740666706964</v>
      </c>
      <c r="AA371" s="1">
        <f t="shared" si="107"/>
        <v>0.75765808114817679</v>
      </c>
      <c r="AB371" s="1">
        <f t="shared" si="107"/>
        <v>0.68008943278157286</v>
      </c>
      <c r="AC371" s="1">
        <f t="shared" si="107"/>
        <v>0.67640535729921747</v>
      </c>
      <c r="AD371" s="1">
        <f t="shared" si="107"/>
        <v>0.59202761403598991</v>
      </c>
      <c r="AE371" s="1">
        <f t="shared" si="107"/>
        <v>0.59285203627829819</v>
      </c>
      <c r="AF371" s="1">
        <f t="shared" si="107"/>
        <v>0.59506449287937024</v>
      </c>
      <c r="AG371" s="1">
        <f t="shared" si="107"/>
        <v>0.5763777665524602</v>
      </c>
      <c r="AH371" s="1">
        <f t="shared" si="107"/>
        <v>0.49994602240380837</v>
      </c>
    </row>
    <row r="372" spans="1:34" x14ac:dyDescent="0.2">
      <c r="A372">
        <v>6205000</v>
      </c>
      <c r="B372">
        <v>695000</v>
      </c>
      <c r="C372">
        <v>676.49663970131098</v>
      </c>
      <c r="E372">
        <f t="shared" si="97"/>
        <v>125.28887926707623</v>
      </c>
      <c r="F372">
        <f t="shared" ref="F372:F435" si="110">IF(E372=0,1,0)</f>
        <v>0</v>
      </c>
      <c r="G372">
        <f t="shared" si="98"/>
        <v>6.3705209928546552E-5</v>
      </c>
      <c r="H372">
        <f t="shared" si="99"/>
        <v>0.18998532905773097</v>
      </c>
      <c r="K372" s="1">
        <f t="shared" si="108"/>
        <v>4.1001370000622579</v>
      </c>
      <c r="L372" s="1">
        <f t="shared" si="106"/>
        <v>4.1112492178593927</v>
      </c>
      <c r="M372" s="1">
        <f t="shared" si="106"/>
        <v>3.9932665519601973</v>
      </c>
      <c r="N372" s="1">
        <f t="shared" si="106"/>
        <v>4.3953177582452021</v>
      </c>
      <c r="O372" s="1">
        <f t="shared" si="106"/>
        <v>4.001318919663988</v>
      </c>
      <c r="P372" s="1">
        <f t="shared" si="106"/>
        <v>3.8990260521468709</v>
      </c>
      <c r="Q372" s="1">
        <f t="shared" si="106"/>
        <v>3.467616736278794</v>
      </c>
      <c r="R372" s="1">
        <f t="shared" si="106"/>
        <v>3.1351783423771189</v>
      </c>
      <c r="S372" s="1">
        <f t="shared" si="106"/>
        <v>2.8118674377100419</v>
      </c>
      <c r="T372" s="1">
        <f t="shared" si="106"/>
        <v>2.9156717579963027</v>
      </c>
      <c r="U372" s="1">
        <f t="shared" si="106"/>
        <v>3.2137933658992432</v>
      </c>
      <c r="X372" s="1">
        <f t="shared" si="109"/>
        <v>0.62874205218598689</v>
      </c>
      <c r="Y372" s="1">
        <f t="shared" si="107"/>
        <v>0.65941122524477891</v>
      </c>
      <c r="Z372" s="1">
        <f t="shared" si="107"/>
        <v>0.66203162559083906</v>
      </c>
      <c r="AA372" s="1">
        <f t="shared" si="107"/>
        <v>0.75737355777823934</v>
      </c>
      <c r="AB372" s="1">
        <f t="shared" si="107"/>
        <v>0.67980103268887382</v>
      </c>
      <c r="AC372" s="1">
        <f t="shared" si="107"/>
        <v>0.67609316695349764</v>
      </c>
      <c r="AD372" s="1">
        <f t="shared" si="107"/>
        <v>0.59171240027443672</v>
      </c>
      <c r="AE372" s="1">
        <f t="shared" si="107"/>
        <v>0.59253841602735202</v>
      </c>
      <c r="AF372" s="1">
        <f t="shared" si="107"/>
        <v>0.59477025024554375</v>
      </c>
      <c r="AG372" s="1">
        <f t="shared" si="107"/>
        <v>0.57606921588765958</v>
      </c>
      <c r="AH372" s="1">
        <f t="shared" si="107"/>
        <v>0.49962322674744475</v>
      </c>
    </row>
    <row r="373" spans="1:34" x14ac:dyDescent="0.2">
      <c r="A373">
        <v>6205000</v>
      </c>
      <c r="B373">
        <v>705000</v>
      </c>
      <c r="C373">
        <v>744.55087429994205</v>
      </c>
      <c r="E373">
        <f t="shared" si="97"/>
        <v>135.09013016501243</v>
      </c>
      <c r="F373">
        <f t="shared" si="110"/>
        <v>0</v>
      </c>
      <c r="G373">
        <f t="shared" si="98"/>
        <v>5.4796492416989476E-5</v>
      </c>
      <c r="H373">
        <f t="shared" si="99"/>
        <v>0.17985669478954502</v>
      </c>
      <c r="K373" s="1">
        <f t="shared" si="108"/>
        <v>4.5963204245208766</v>
      </c>
      <c r="L373" s="1">
        <f t="shared" si="106"/>
        <v>4.5625168474829154</v>
      </c>
      <c r="M373" s="1">
        <f t="shared" si="106"/>
        <v>4.3668842999066824</v>
      </c>
      <c r="N373" s="1">
        <f t="shared" si="106"/>
        <v>4.7951363865121595</v>
      </c>
      <c r="O373" s="1">
        <f t="shared" si="106"/>
        <v>4.2966062435874486</v>
      </c>
      <c r="P373" s="1">
        <f t="shared" si="106"/>
        <v>4.1207467484692115</v>
      </c>
      <c r="Q373" s="1">
        <f t="shared" si="106"/>
        <v>3.6957345306534055</v>
      </c>
      <c r="R373" s="1">
        <f t="shared" si="106"/>
        <v>3.4320309136963476</v>
      </c>
      <c r="S373" s="1">
        <f t="shared" si="106"/>
        <v>3.1877990296328798</v>
      </c>
      <c r="T373" s="1">
        <f t="shared" si="106"/>
        <v>3.5180197884287869</v>
      </c>
      <c r="U373" s="1">
        <f t="shared" si="106"/>
        <v>4.0569853325762812</v>
      </c>
      <c r="X373" s="1">
        <f t="shared" si="109"/>
        <v>0.63210480404445224</v>
      </c>
      <c r="Y373" s="1">
        <f t="shared" si="107"/>
        <v>0.66282639305364432</v>
      </c>
      <c r="Z373" s="1">
        <f t="shared" si="107"/>
        <v>0.66532298580745219</v>
      </c>
      <c r="AA373" s="1">
        <f t="shared" si="107"/>
        <v>0.76111847339634309</v>
      </c>
      <c r="AB373" s="1">
        <f t="shared" si="107"/>
        <v>0.68294113985744076</v>
      </c>
      <c r="AC373" s="1">
        <f t="shared" si="107"/>
        <v>0.67901041695380093</v>
      </c>
      <c r="AD373" s="1">
        <f t="shared" si="107"/>
        <v>0.5941340028493256</v>
      </c>
      <c r="AE373" s="1">
        <f t="shared" si="107"/>
        <v>0.59464956793107004</v>
      </c>
      <c r="AF373" s="1">
        <f t="shared" si="107"/>
        <v>0.5969365465018297</v>
      </c>
      <c r="AG373" s="1">
        <f t="shared" si="107"/>
        <v>0.57795863846130469</v>
      </c>
      <c r="AH373" s="1">
        <f t="shared" si="107"/>
        <v>0.50104707927558756</v>
      </c>
    </row>
    <row r="374" spans="1:34" x14ac:dyDescent="0.2">
      <c r="A374">
        <v>6205000</v>
      </c>
      <c r="B374">
        <v>715000</v>
      </c>
      <c r="C374">
        <v>723.35864654636396</v>
      </c>
      <c r="E374">
        <f t="shared" si="97"/>
        <v>144.9185401113329</v>
      </c>
      <c r="F374">
        <f t="shared" si="110"/>
        <v>0</v>
      </c>
      <c r="G374">
        <f t="shared" si="98"/>
        <v>4.7615911163514116E-5</v>
      </c>
      <c r="H374">
        <f t="shared" si="99"/>
        <v>0.1518396684831512</v>
      </c>
      <c r="K374" s="1">
        <f t="shared" si="108"/>
        <v>4.441807891969539</v>
      </c>
      <c r="L374" s="1">
        <f t="shared" ref="L374:U383" si="111">L$2+L$3*$C374</f>
        <v>4.4219911852489391</v>
      </c>
      <c r="M374" s="1">
        <f t="shared" si="111"/>
        <v>4.2505389695395381</v>
      </c>
      <c r="N374" s="1">
        <f t="shared" si="111"/>
        <v>4.670632048459888</v>
      </c>
      <c r="O374" s="1">
        <f t="shared" si="111"/>
        <v>4.2046531673646736</v>
      </c>
      <c r="P374" s="1">
        <f t="shared" si="111"/>
        <v>4.0517024704480535</v>
      </c>
      <c r="Q374" s="1">
        <f t="shared" si="111"/>
        <v>3.624698183223412</v>
      </c>
      <c r="R374" s="1">
        <f t="shared" si="111"/>
        <v>3.3395904162352399</v>
      </c>
      <c r="S374" s="1">
        <f t="shared" si="111"/>
        <v>3.0707331635221147</v>
      </c>
      <c r="T374" s="1">
        <f t="shared" si="111"/>
        <v>3.3304473805818668</v>
      </c>
      <c r="U374" s="1">
        <f t="shared" si="111"/>
        <v>3.7944136307094487</v>
      </c>
      <c r="X374" s="1">
        <f t="shared" si="109"/>
        <v>0.62893618583870614</v>
      </c>
      <c r="Y374" s="1">
        <f t="shared" ref="Y374:AH383" si="112">SQRT(Y$2+2*Y$3*$C374+Y$4*$C374^2+Y$5)</f>
        <v>0.65963110927799262</v>
      </c>
      <c r="Z374" s="1">
        <f t="shared" si="112"/>
        <v>0.66215853539770397</v>
      </c>
      <c r="AA374" s="1">
        <f t="shared" si="112"/>
        <v>0.75755512116593671</v>
      </c>
      <c r="AB374" s="1">
        <f t="shared" si="112"/>
        <v>0.67966812345149685</v>
      </c>
      <c r="AC374" s="1">
        <f t="shared" si="112"/>
        <v>0.67571631494211015</v>
      </c>
      <c r="AD374" s="1">
        <f t="shared" si="112"/>
        <v>0.59107858624866216</v>
      </c>
      <c r="AE374" s="1">
        <f t="shared" si="112"/>
        <v>0.59176344207732023</v>
      </c>
      <c r="AF374" s="1">
        <f t="shared" si="112"/>
        <v>0.59413291232121745</v>
      </c>
      <c r="AG374" s="1">
        <f t="shared" si="112"/>
        <v>0.57521597980993899</v>
      </c>
      <c r="AH374" s="1">
        <f t="shared" si="112"/>
        <v>0.49846296574767757</v>
      </c>
    </row>
    <row r="375" spans="1:34" x14ac:dyDescent="0.2">
      <c r="A375">
        <v>6205000</v>
      </c>
      <c r="B375">
        <v>725000</v>
      </c>
      <c r="C375">
        <v>675.88751088986305</v>
      </c>
      <c r="E375">
        <f t="shared" si="97"/>
        <v>154.76893508711623</v>
      </c>
      <c r="F375">
        <f t="shared" si="110"/>
        <v>0</v>
      </c>
      <c r="G375">
        <f t="shared" si="98"/>
        <v>4.1747686283151271E-5</v>
      </c>
      <c r="H375">
        <f t="shared" si="99"/>
        <v>0.12439023931231687</v>
      </c>
      <c r="K375" s="1">
        <f t="shared" si="108"/>
        <v>4.0956958418979914</v>
      </c>
      <c r="L375" s="1">
        <f t="shared" si="111"/>
        <v>4.1072100847106814</v>
      </c>
      <c r="M375" s="1">
        <f t="shared" si="111"/>
        <v>3.9899224347853481</v>
      </c>
      <c r="N375" s="1">
        <f t="shared" si="111"/>
        <v>4.3917391264779448</v>
      </c>
      <c r="O375" s="1">
        <f t="shared" si="111"/>
        <v>3.9986759097511158</v>
      </c>
      <c r="P375" s="1">
        <f t="shared" si="111"/>
        <v>3.8970415104791742</v>
      </c>
      <c r="Q375" s="1">
        <f t="shared" si="111"/>
        <v>3.4655749365028212</v>
      </c>
      <c r="R375" s="1">
        <f t="shared" si="111"/>
        <v>3.1325213225015829</v>
      </c>
      <c r="S375" s="1">
        <f t="shared" si="111"/>
        <v>2.8085026101556037</v>
      </c>
      <c r="T375" s="1">
        <f t="shared" si="111"/>
        <v>2.9102803588861779</v>
      </c>
      <c r="U375" s="1">
        <f t="shared" si="111"/>
        <v>3.2062462599254031</v>
      </c>
      <c r="X375" s="1">
        <f t="shared" si="109"/>
        <v>0.62880147450696255</v>
      </c>
      <c r="Y375" s="1">
        <f t="shared" si="112"/>
        <v>0.65947061087817049</v>
      </c>
      <c r="Z375" s="1">
        <f t="shared" si="112"/>
        <v>0.66209243217126912</v>
      </c>
      <c r="AA375" s="1">
        <f t="shared" si="112"/>
        <v>0.75744117721593285</v>
      </c>
      <c r="AB375" s="1">
        <f t="shared" si="112"/>
        <v>0.67986972962749692</v>
      </c>
      <c r="AC375" s="1">
        <f t="shared" si="112"/>
        <v>0.67616764560373699</v>
      </c>
      <c r="AD375" s="1">
        <f t="shared" si="112"/>
        <v>0.59178772591367701</v>
      </c>
      <c r="AE375" s="1">
        <f t="shared" si="112"/>
        <v>0.59261343123816124</v>
      </c>
      <c r="AF375" s="1">
        <f t="shared" si="112"/>
        <v>0.59484058578631283</v>
      </c>
      <c r="AG375" s="1">
        <f t="shared" si="112"/>
        <v>0.57614306297612916</v>
      </c>
      <c r="AH375" s="1">
        <f t="shared" si="112"/>
        <v>0.49970061683436784</v>
      </c>
    </row>
    <row r="376" spans="1:34" x14ac:dyDescent="0.2">
      <c r="A376">
        <v>6215000</v>
      </c>
      <c r="B376">
        <v>445000</v>
      </c>
      <c r="C376">
        <v>797.18596764157201</v>
      </c>
      <c r="E376">
        <f t="shared" si="97"/>
        <v>128.37501029405996</v>
      </c>
      <c r="F376">
        <f t="shared" si="110"/>
        <v>0</v>
      </c>
      <c r="G376">
        <f t="shared" si="98"/>
        <v>6.0679084140107614E-5</v>
      </c>
      <c r="H376">
        <f t="shared" si="99"/>
        <v>0.21324464458672673</v>
      </c>
      <c r="K376" s="1">
        <f t="shared" si="108"/>
        <v>4.9800828900747014</v>
      </c>
      <c r="L376" s="1">
        <f t="shared" si="111"/>
        <v>4.9115401514312635</v>
      </c>
      <c r="M376" s="1">
        <f t="shared" si="111"/>
        <v>4.6558509623522308</v>
      </c>
      <c r="N376" s="1">
        <f t="shared" si="111"/>
        <v>5.1043675598942349</v>
      </c>
      <c r="O376" s="1">
        <f t="shared" si="111"/>
        <v>4.524989913596781</v>
      </c>
      <c r="P376" s="1">
        <f t="shared" si="111"/>
        <v>4.2922318825762416</v>
      </c>
      <c r="Q376" s="1">
        <f t="shared" si="111"/>
        <v>3.8721673635345493</v>
      </c>
      <c r="R376" s="1">
        <f t="shared" si="111"/>
        <v>3.6616251908525372</v>
      </c>
      <c r="S376" s="1">
        <f t="shared" si="111"/>
        <v>3.4785552852520438</v>
      </c>
      <c r="T376" s="1">
        <f t="shared" si="111"/>
        <v>3.983892999595553</v>
      </c>
      <c r="U376" s="1">
        <f t="shared" si="111"/>
        <v>4.7091341390790769</v>
      </c>
      <c r="X376" s="1">
        <f t="shared" si="109"/>
        <v>0.64803500983535722</v>
      </c>
      <c r="Y376" s="1">
        <f t="shared" si="112"/>
        <v>0.67887119634315396</v>
      </c>
      <c r="Z376" s="1">
        <f t="shared" si="112"/>
        <v>0.68132353919922073</v>
      </c>
      <c r="AA376" s="1">
        <f t="shared" si="112"/>
        <v>0.77909419963716386</v>
      </c>
      <c r="AB376" s="1">
        <f t="shared" si="112"/>
        <v>0.69980156213241052</v>
      </c>
      <c r="AC376" s="1">
        <f t="shared" si="112"/>
        <v>0.69626407445856842</v>
      </c>
      <c r="AD376" s="1">
        <f t="shared" si="112"/>
        <v>0.61045898903877593</v>
      </c>
      <c r="AE376" s="1">
        <f t="shared" si="112"/>
        <v>0.61029248592866914</v>
      </c>
      <c r="AF376" s="1">
        <f t="shared" si="112"/>
        <v>0.61200313187889455</v>
      </c>
      <c r="AG376" s="1">
        <f t="shared" si="112"/>
        <v>0.59296727982660358</v>
      </c>
      <c r="AH376" s="1">
        <f t="shared" si="112"/>
        <v>0.5155903745199214</v>
      </c>
    </row>
    <row r="377" spans="1:34" x14ac:dyDescent="0.2">
      <c r="A377">
        <v>6215000</v>
      </c>
      <c r="B377">
        <v>455000</v>
      </c>
      <c r="C377">
        <v>828.49700684505603</v>
      </c>
      <c r="E377">
        <f t="shared" si="97"/>
        <v>118.45751672224098</v>
      </c>
      <c r="F377">
        <f t="shared" si="110"/>
        <v>0</v>
      </c>
      <c r="G377">
        <f t="shared" si="98"/>
        <v>7.1264747680460514E-5</v>
      </c>
      <c r="H377">
        <f t="shared" si="99"/>
        <v>0.2602826178414912</v>
      </c>
      <c r="K377" s="1">
        <f t="shared" si="108"/>
        <v>5.2083716769073032</v>
      </c>
      <c r="L377" s="1">
        <f t="shared" si="111"/>
        <v>5.1191636523895667</v>
      </c>
      <c r="M377" s="1">
        <f t="shared" si="111"/>
        <v>4.8277485675793574</v>
      </c>
      <c r="N377" s="1">
        <f t="shared" si="111"/>
        <v>5.2883199152147036</v>
      </c>
      <c r="O377" s="1">
        <f t="shared" si="111"/>
        <v>4.6608485127006984</v>
      </c>
      <c r="P377" s="1">
        <f t="shared" si="111"/>
        <v>4.3942432483011924</v>
      </c>
      <c r="Q377" s="1">
        <f t="shared" si="111"/>
        <v>3.9771219669446278</v>
      </c>
      <c r="R377" s="1">
        <f t="shared" si="111"/>
        <v>3.7982039438581348</v>
      </c>
      <c r="S377" s="1">
        <f t="shared" si="111"/>
        <v>3.6515174658120899</v>
      </c>
      <c r="T377" s="1">
        <f t="shared" si="111"/>
        <v>4.2610270075855903</v>
      </c>
      <c r="U377" s="1">
        <f t="shared" si="111"/>
        <v>5.097077914810245</v>
      </c>
      <c r="X377" s="1">
        <f t="shared" si="109"/>
        <v>0.66269262288612896</v>
      </c>
      <c r="Y377" s="1">
        <f t="shared" si="112"/>
        <v>0.69363835977108568</v>
      </c>
      <c r="Z377" s="1">
        <f t="shared" si="112"/>
        <v>0.69608679273798602</v>
      </c>
      <c r="AA377" s="1">
        <f t="shared" si="112"/>
        <v>0.79567170952585908</v>
      </c>
      <c r="AB377" s="1">
        <f t="shared" si="112"/>
        <v>0.71544934350070799</v>
      </c>
      <c r="AC377" s="1">
        <f t="shared" si="112"/>
        <v>0.71235664491063344</v>
      </c>
      <c r="AD377" s="1">
        <f t="shared" si="112"/>
        <v>0.6257603158418763</v>
      </c>
      <c r="AE377" s="1">
        <f t="shared" si="112"/>
        <v>0.62503313454036913</v>
      </c>
      <c r="AF377" s="1">
        <f t="shared" si="112"/>
        <v>0.62617374401431536</v>
      </c>
      <c r="AG377" s="1">
        <f t="shared" si="112"/>
        <v>0.60715580789456824</v>
      </c>
      <c r="AH377" s="1">
        <f t="shared" si="112"/>
        <v>0.52942459577124912</v>
      </c>
    </row>
    <row r="378" spans="1:34" x14ac:dyDescent="0.2">
      <c r="A378">
        <v>6215000</v>
      </c>
      <c r="B378">
        <v>465000</v>
      </c>
      <c r="C378">
        <v>900.40602675793195</v>
      </c>
      <c r="E378">
        <f t="shared" si="97"/>
        <v>108.55516232773087</v>
      </c>
      <c r="F378">
        <f t="shared" si="110"/>
        <v>0</v>
      </c>
      <c r="G378">
        <f t="shared" si="98"/>
        <v>8.48592204388638E-5</v>
      </c>
      <c r="H378">
        <f t="shared" si="99"/>
        <v>0.33683475917802336</v>
      </c>
      <c r="K378" s="1">
        <f t="shared" si="108"/>
        <v>5.7326603410920818</v>
      </c>
      <c r="L378" s="1">
        <f t="shared" si="111"/>
        <v>5.5959923634318463</v>
      </c>
      <c r="M378" s="1">
        <f t="shared" si="111"/>
        <v>5.222529086901047</v>
      </c>
      <c r="N378" s="1">
        <f t="shared" si="111"/>
        <v>5.7107854072028497</v>
      </c>
      <c r="O378" s="1">
        <f t="shared" si="111"/>
        <v>4.9728617501026671</v>
      </c>
      <c r="P378" s="1">
        <f t="shared" si="111"/>
        <v>4.6285228351773426</v>
      </c>
      <c r="Q378" s="1">
        <f t="shared" si="111"/>
        <v>4.2181610016925877</v>
      </c>
      <c r="R378" s="1">
        <f t="shared" si="111"/>
        <v>4.1118710887180994</v>
      </c>
      <c r="S378" s="1">
        <f t="shared" si="111"/>
        <v>4.0487428918108161</v>
      </c>
      <c r="T378" s="1">
        <f t="shared" si="111"/>
        <v>4.8974937428344552</v>
      </c>
      <c r="U378" s="1">
        <f t="shared" si="111"/>
        <v>5.9880306715307769</v>
      </c>
      <c r="X378" s="1">
        <f t="shared" si="109"/>
        <v>0.70942247801356839</v>
      </c>
      <c r="Y378" s="1">
        <f t="shared" si="112"/>
        <v>0.74077947581854597</v>
      </c>
      <c r="Z378" s="1">
        <f t="shared" si="112"/>
        <v>0.7432809631701921</v>
      </c>
      <c r="AA378" s="1">
        <f t="shared" si="112"/>
        <v>0.84868050559531127</v>
      </c>
      <c r="AB378" s="1">
        <f t="shared" si="112"/>
        <v>0.76557205405520101</v>
      </c>
      <c r="AC378" s="1">
        <f t="shared" si="112"/>
        <v>0.76397957969888797</v>
      </c>
      <c r="AD378" s="1">
        <f t="shared" si="112"/>
        <v>0.67483338571295481</v>
      </c>
      <c r="AE378" s="1">
        <f t="shared" si="112"/>
        <v>0.67249162108487692</v>
      </c>
      <c r="AF378" s="1">
        <f t="shared" si="112"/>
        <v>0.67181741580894183</v>
      </c>
      <c r="AG378" s="1">
        <f t="shared" si="112"/>
        <v>0.65292284178653126</v>
      </c>
      <c r="AH378" s="1">
        <f t="shared" si="112"/>
        <v>0.5740037288252462</v>
      </c>
    </row>
    <row r="379" spans="1:34" x14ac:dyDescent="0.2">
      <c r="A379">
        <v>6215000</v>
      </c>
      <c r="B379">
        <v>475000</v>
      </c>
      <c r="C379">
        <v>937.35832607342797</v>
      </c>
      <c r="E379">
        <f t="shared" si="97"/>
        <v>98.672505126808247</v>
      </c>
      <c r="F379">
        <f t="shared" si="110"/>
        <v>0</v>
      </c>
      <c r="G379">
        <f t="shared" si="98"/>
        <v>1.0270880855149859E-4</v>
      </c>
      <c r="H379">
        <f t="shared" si="99"/>
        <v>0.42441703123582114</v>
      </c>
      <c r="K379" s="1">
        <f t="shared" si="108"/>
        <v>6.0020795554013633</v>
      </c>
      <c r="L379" s="1">
        <f t="shared" si="111"/>
        <v>5.8410230601929003</v>
      </c>
      <c r="M379" s="1">
        <f t="shared" si="111"/>
        <v>5.42539721014312</v>
      </c>
      <c r="N379" s="1">
        <f t="shared" si="111"/>
        <v>5.9278801656813886</v>
      </c>
      <c r="O379" s="1">
        <f t="shared" si="111"/>
        <v>5.1331977768326036</v>
      </c>
      <c r="P379" s="1">
        <f t="shared" si="111"/>
        <v>4.7489134263472286</v>
      </c>
      <c r="Q379" s="1">
        <f t="shared" si="111"/>
        <v>4.3420251089981301</v>
      </c>
      <c r="R379" s="1">
        <f t="shared" si="111"/>
        <v>4.2730570183322936</v>
      </c>
      <c r="S379" s="1">
        <f t="shared" si="111"/>
        <v>4.2528673932296162</v>
      </c>
      <c r="T379" s="1">
        <f t="shared" si="111"/>
        <v>5.2245585440759106</v>
      </c>
      <c r="U379" s="1">
        <f t="shared" si="111"/>
        <v>6.4458696600497722</v>
      </c>
      <c r="X379" s="1">
        <f t="shared" si="109"/>
        <v>0.73963937507308108</v>
      </c>
      <c r="Y379" s="1">
        <f t="shared" si="112"/>
        <v>0.7713124625294514</v>
      </c>
      <c r="Z379" s="1">
        <f t="shared" si="112"/>
        <v>0.77387266502929264</v>
      </c>
      <c r="AA379" s="1">
        <f t="shared" si="112"/>
        <v>0.8830615921196876</v>
      </c>
      <c r="AB379" s="1">
        <f t="shared" si="112"/>
        <v>0.79806917859856608</v>
      </c>
      <c r="AC379" s="1">
        <f t="shared" si="112"/>
        <v>0.79744498112214401</v>
      </c>
      <c r="AD379" s="1">
        <f t="shared" si="112"/>
        <v>0.70657203124909584</v>
      </c>
      <c r="AE379" s="1">
        <f t="shared" si="112"/>
        <v>0.7032759568428828</v>
      </c>
      <c r="AF379" s="1">
        <f t="shared" si="112"/>
        <v>0.7014649966403721</v>
      </c>
      <c r="AG379" s="1">
        <f t="shared" si="112"/>
        <v>0.68264499913849264</v>
      </c>
      <c r="AH379" s="1">
        <f t="shared" si="112"/>
        <v>0.60284542703735444</v>
      </c>
    </row>
    <row r="380" spans="1:34" x14ac:dyDescent="0.2">
      <c r="A380">
        <v>6215000</v>
      </c>
      <c r="B380">
        <v>485000</v>
      </c>
      <c r="C380">
        <v>928.16229931549606</v>
      </c>
      <c r="E380">
        <f t="shared" si="97"/>
        <v>88.816120541262109</v>
      </c>
      <c r="F380">
        <f t="shared" si="110"/>
        <v>0</v>
      </c>
      <c r="G380">
        <f t="shared" si="98"/>
        <v>1.2676997397610701E-4</v>
      </c>
      <c r="H380">
        <f t="shared" si="99"/>
        <v>0.51870423719125414</v>
      </c>
      <c r="K380" s="1">
        <f t="shared" si="108"/>
        <v>5.9350313243092812</v>
      </c>
      <c r="L380" s="1">
        <f t="shared" si="111"/>
        <v>5.7800442067610538</v>
      </c>
      <c r="M380" s="1">
        <f t="shared" si="111"/>
        <v>5.3749110232420731</v>
      </c>
      <c r="N380" s="1">
        <f t="shared" si="111"/>
        <v>5.8738535084785388</v>
      </c>
      <c r="O380" s="1">
        <f t="shared" si="111"/>
        <v>5.0932962167299376</v>
      </c>
      <c r="P380" s="1">
        <f t="shared" si="111"/>
        <v>4.718952771169886</v>
      </c>
      <c r="Q380" s="1">
        <f t="shared" si="111"/>
        <v>4.3112000273055431</v>
      </c>
      <c r="R380" s="1">
        <f t="shared" si="111"/>
        <v>4.232943949614195</v>
      </c>
      <c r="S380" s="1">
        <f t="shared" si="111"/>
        <v>4.2020685414188002</v>
      </c>
      <c r="T380" s="1">
        <f t="shared" si="111"/>
        <v>5.1431645112414559</v>
      </c>
      <c r="U380" s="1">
        <f t="shared" si="111"/>
        <v>6.331930888518996</v>
      </c>
      <c r="X380" s="1">
        <f t="shared" si="109"/>
        <v>0.73176639353369799</v>
      </c>
      <c r="Y380" s="1">
        <f t="shared" si="112"/>
        <v>0.76335354329093541</v>
      </c>
      <c r="Z380" s="1">
        <f t="shared" si="112"/>
        <v>0.7658972704012027</v>
      </c>
      <c r="AA380" s="1">
        <f t="shared" si="112"/>
        <v>0.87409667337113872</v>
      </c>
      <c r="AB380" s="1">
        <f t="shared" si="112"/>
        <v>0.78959799889477933</v>
      </c>
      <c r="AC380" s="1">
        <f t="shared" si="112"/>
        <v>0.78872299156324244</v>
      </c>
      <c r="AD380" s="1">
        <f t="shared" si="112"/>
        <v>0.69830654570248096</v>
      </c>
      <c r="AE380" s="1">
        <f t="shared" si="112"/>
        <v>0.69525374689228747</v>
      </c>
      <c r="AF380" s="1">
        <f t="shared" si="112"/>
        <v>0.69373568352008841</v>
      </c>
      <c r="AG380" s="1">
        <f t="shared" si="112"/>
        <v>0.67489777132634277</v>
      </c>
      <c r="AH380" s="1">
        <f t="shared" si="112"/>
        <v>0.59533675085469551</v>
      </c>
    </row>
    <row r="381" spans="1:34" x14ac:dyDescent="0.2">
      <c r="A381">
        <v>6215000</v>
      </c>
      <c r="B381">
        <v>495000</v>
      </c>
      <c r="C381">
        <v>936.499181705041</v>
      </c>
      <c r="E381">
        <f t="shared" si="97"/>
        <v>78.995843359002137</v>
      </c>
      <c r="F381">
        <f t="shared" si="110"/>
        <v>0</v>
      </c>
      <c r="G381">
        <f t="shared" si="98"/>
        <v>1.6024759489240321E-4</v>
      </c>
      <c r="H381">
        <f t="shared" si="99"/>
        <v>0.66157394481093845</v>
      </c>
      <c r="K381" s="1">
        <f t="shared" si="108"/>
        <v>5.9958155338114532</v>
      </c>
      <c r="L381" s="1">
        <f t="shared" si="111"/>
        <v>5.8353260738861268</v>
      </c>
      <c r="M381" s="1">
        <f t="shared" si="111"/>
        <v>5.4206805075606752</v>
      </c>
      <c r="N381" s="1">
        <f t="shared" si="111"/>
        <v>5.9228326925171153</v>
      </c>
      <c r="O381" s="1">
        <f t="shared" si="111"/>
        <v>5.1294699494181728</v>
      </c>
      <c r="P381" s="1">
        <f t="shared" si="111"/>
        <v>4.746114333995024</v>
      </c>
      <c r="Q381" s="1">
        <f t="shared" si="111"/>
        <v>4.3391452570752973</v>
      </c>
      <c r="R381" s="1">
        <f t="shared" si="111"/>
        <v>4.2693094305973895</v>
      </c>
      <c r="S381" s="1">
        <f t="shared" si="111"/>
        <v>4.2481214797386464</v>
      </c>
      <c r="T381" s="1">
        <f t="shared" si="111"/>
        <v>5.2169542572713175</v>
      </c>
      <c r="U381" s="1">
        <f t="shared" si="111"/>
        <v>6.4352248613254579</v>
      </c>
      <c r="X381" s="1">
        <f t="shared" si="109"/>
        <v>0.73889433222699796</v>
      </c>
      <c r="Y381" s="1">
        <f t="shared" si="112"/>
        <v>0.770559182351507</v>
      </c>
      <c r="Z381" s="1">
        <f t="shared" si="112"/>
        <v>0.77311779487713261</v>
      </c>
      <c r="AA381" s="1">
        <f t="shared" si="112"/>
        <v>0.88221301527872398</v>
      </c>
      <c r="AB381" s="1">
        <f t="shared" si="112"/>
        <v>0.79726742013128182</v>
      </c>
      <c r="AC381" s="1">
        <f t="shared" si="112"/>
        <v>0.79661953939148811</v>
      </c>
      <c r="AD381" s="1">
        <f t="shared" si="112"/>
        <v>0.70578998889066535</v>
      </c>
      <c r="AE381" s="1">
        <f t="shared" si="112"/>
        <v>0.70251678618847724</v>
      </c>
      <c r="AF381" s="1">
        <f t="shared" si="112"/>
        <v>0.70073344363826728</v>
      </c>
      <c r="AG381" s="1">
        <f t="shared" si="112"/>
        <v>0.68191180227923009</v>
      </c>
      <c r="AH381" s="1">
        <f t="shared" si="112"/>
        <v>0.602135078495321</v>
      </c>
    </row>
    <row r="382" spans="1:34" x14ac:dyDescent="0.2">
      <c r="A382">
        <v>6215000</v>
      </c>
      <c r="B382">
        <v>505000</v>
      </c>
      <c r="C382">
        <v>891.97822962041096</v>
      </c>
      <c r="E382">
        <f t="shared" si="97"/>
        <v>69.227041450577673</v>
      </c>
      <c r="F382">
        <f t="shared" si="110"/>
        <v>0</v>
      </c>
      <c r="G382">
        <f t="shared" si="98"/>
        <v>2.0866444607576826E-4</v>
      </c>
      <c r="H382">
        <f t="shared" si="99"/>
        <v>0.8205067950720567</v>
      </c>
      <c r="K382" s="1">
        <f t="shared" si="108"/>
        <v>5.671213272162416</v>
      </c>
      <c r="L382" s="1">
        <f t="shared" si="111"/>
        <v>5.5401076406129448</v>
      </c>
      <c r="M382" s="1">
        <f t="shared" si="111"/>
        <v>5.1762604806160564</v>
      </c>
      <c r="N382" s="1">
        <f t="shared" si="111"/>
        <v>5.6612720990199144</v>
      </c>
      <c r="O382" s="1">
        <f t="shared" si="111"/>
        <v>4.9362935383229631</v>
      </c>
      <c r="P382" s="1">
        <f t="shared" si="111"/>
        <v>4.6010650721032986</v>
      </c>
      <c r="Q382" s="1">
        <f t="shared" si="111"/>
        <v>4.1899110256876178</v>
      </c>
      <c r="R382" s="1">
        <f t="shared" si="111"/>
        <v>4.0751090376042329</v>
      </c>
      <c r="S382" s="1">
        <f t="shared" si="111"/>
        <v>4.0021877404231496</v>
      </c>
      <c r="T382" s="1">
        <f t="shared" si="111"/>
        <v>4.8228993103702571</v>
      </c>
      <c r="U382" s="1">
        <f t="shared" si="111"/>
        <v>5.883610264996892</v>
      </c>
      <c r="X382" s="1">
        <f t="shared" si="109"/>
        <v>0.70308191129632314</v>
      </c>
      <c r="Y382" s="1">
        <f t="shared" si="112"/>
        <v>0.73437743709600589</v>
      </c>
      <c r="Z382" s="1">
        <f t="shared" si="112"/>
        <v>0.73686840424345612</v>
      </c>
      <c r="AA382" s="1">
        <f t="shared" si="112"/>
        <v>0.84147575086025195</v>
      </c>
      <c r="AB382" s="1">
        <f t="shared" si="112"/>
        <v>0.7587593073039911</v>
      </c>
      <c r="AC382" s="1">
        <f t="shared" si="112"/>
        <v>0.75696213979376104</v>
      </c>
      <c r="AD382" s="1">
        <f t="shared" si="112"/>
        <v>0.66816968566214052</v>
      </c>
      <c r="AE382" s="1">
        <f t="shared" si="112"/>
        <v>0.66603583491938501</v>
      </c>
      <c r="AF382" s="1">
        <f t="shared" si="112"/>
        <v>0.66560438290836077</v>
      </c>
      <c r="AG382" s="1">
        <f t="shared" si="112"/>
        <v>0.6466925125057007</v>
      </c>
      <c r="AH382" s="1">
        <f t="shared" si="112"/>
        <v>0.56794610761361619</v>
      </c>
    </row>
    <row r="383" spans="1:34" x14ac:dyDescent="0.2">
      <c r="A383">
        <v>6215000</v>
      </c>
      <c r="B383">
        <v>515000</v>
      </c>
      <c r="C383">
        <v>839.56587741132898</v>
      </c>
      <c r="E383">
        <f t="shared" si="97"/>
        <v>59.535059150050401</v>
      </c>
      <c r="F383">
        <f t="shared" si="110"/>
        <v>0</v>
      </c>
      <c r="G383">
        <f t="shared" si="98"/>
        <v>2.8213334706051255E-4</v>
      </c>
      <c r="H383">
        <f t="shared" si="99"/>
        <v>1.0442119783781199</v>
      </c>
      <c r="K383" s="1">
        <f t="shared" si="108"/>
        <v>5.2890748122059987</v>
      </c>
      <c r="L383" s="1">
        <f t="shared" si="111"/>
        <v>5.1925613331145222</v>
      </c>
      <c r="M383" s="1">
        <f t="shared" si="111"/>
        <v>4.8885166669881963</v>
      </c>
      <c r="N383" s="1">
        <f t="shared" si="111"/>
        <v>5.353349529791557</v>
      </c>
      <c r="O383" s="1">
        <f t="shared" si="111"/>
        <v>4.7088763420877564</v>
      </c>
      <c r="P383" s="1">
        <f t="shared" si="111"/>
        <v>4.43030562860611</v>
      </c>
      <c r="Q383" s="1">
        <f t="shared" si="111"/>
        <v>4.0142248210827747</v>
      </c>
      <c r="R383" s="1">
        <f t="shared" si="111"/>
        <v>3.8464863572682173</v>
      </c>
      <c r="S383" s="1">
        <f t="shared" si="111"/>
        <v>3.7126619068201818</v>
      </c>
      <c r="T383" s="1">
        <f t="shared" si="111"/>
        <v>4.3589975809676726</v>
      </c>
      <c r="U383" s="1">
        <f t="shared" si="111"/>
        <v>5.2342212211263659</v>
      </c>
      <c r="X383" s="1">
        <f t="shared" si="109"/>
        <v>0.66874285736759964</v>
      </c>
      <c r="Y383" s="1">
        <f t="shared" si="112"/>
        <v>0.69973636257346539</v>
      </c>
      <c r="Z383" s="1">
        <f t="shared" si="112"/>
        <v>0.70218740884692898</v>
      </c>
      <c r="AA383" s="1">
        <f t="shared" si="112"/>
        <v>0.8025222080190999</v>
      </c>
      <c r="AB383" s="1">
        <f t="shared" si="112"/>
        <v>0.72192360739629857</v>
      </c>
      <c r="AC383" s="1">
        <f t="shared" si="112"/>
        <v>0.71902155069139162</v>
      </c>
      <c r="AD383" s="1">
        <f t="shared" si="112"/>
        <v>0.63210054710798669</v>
      </c>
      <c r="AE383" s="1">
        <f t="shared" si="112"/>
        <v>0.63115169272368887</v>
      </c>
      <c r="AF383" s="1">
        <f t="shared" si="112"/>
        <v>0.63205522867086428</v>
      </c>
      <c r="AG383" s="1">
        <f t="shared" si="112"/>
        <v>0.61305057450707057</v>
      </c>
      <c r="AH383" s="1">
        <f t="shared" si="112"/>
        <v>0.53517433657037528</v>
      </c>
    </row>
    <row r="384" spans="1:34" x14ac:dyDescent="0.2">
      <c r="A384">
        <v>6215000</v>
      </c>
      <c r="B384">
        <v>525000</v>
      </c>
      <c r="C384">
        <v>837.07935905413694</v>
      </c>
      <c r="E384">
        <f t="shared" si="97"/>
        <v>49.964620162671103</v>
      </c>
      <c r="F384">
        <f t="shared" si="110"/>
        <v>0</v>
      </c>
      <c r="G384">
        <f t="shared" si="98"/>
        <v>4.0056667879641322E-4</v>
      </c>
      <c r="H384">
        <f t="shared" si="99"/>
        <v>1.4781582213159996</v>
      </c>
      <c r="K384" s="1">
        <f t="shared" si="108"/>
        <v>5.2709456068637124</v>
      </c>
      <c r="L384" s="1">
        <f t="shared" ref="L384:U393" si="113">L$2+L$3*$C384</f>
        <v>5.1760732298879821</v>
      </c>
      <c r="M384" s="1">
        <f t="shared" si="113"/>
        <v>4.8748656812072122</v>
      </c>
      <c r="N384" s="1">
        <f t="shared" si="113"/>
        <v>5.338741234443054</v>
      </c>
      <c r="O384" s="1">
        <f t="shared" si="113"/>
        <v>4.6980873389358999</v>
      </c>
      <c r="P384" s="1">
        <f t="shared" si="113"/>
        <v>4.4222045517983783</v>
      </c>
      <c r="Q384" s="1">
        <f t="shared" si="113"/>
        <v>4.0058900115494671</v>
      </c>
      <c r="R384" s="1">
        <f t="shared" si="113"/>
        <v>3.8356401641941456</v>
      </c>
      <c r="S384" s="1">
        <f t="shared" si="113"/>
        <v>3.6989263794150529</v>
      </c>
      <c r="T384" s="1">
        <f t="shared" si="113"/>
        <v>4.3369894069881658</v>
      </c>
      <c r="U384" s="1">
        <f t="shared" si="113"/>
        <v>5.2034132586807571</v>
      </c>
      <c r="X384" s="1">
        <f t="shared" si="109"/>
        <v>0.66734543284501646</v>
      </c>
      <c r="Y384" s="1">
        <f t="shared" ref="Y384:AH393" si="114">SQRT(Y$2+2*Y$3*$C384+Y$4*$C384^2+Y$5)</f>
        <v>0.69832776326490598</v>
      </c>
      <c r="Z384" s="1">
        <f t="shared" si="114"/>
        <v>0.70077804216262252</v>
      </c>
      <c r="AA384" s="1">
        <f t="shared" si="114"/>
        <v>0.80093957318017128</v>
      </c>
      <c r="AB384" s="1">
        <f t="shared" si="114"/>
        <v>0.72042765359640415</v>
      </c>
      <c r="AC384" s="1">
        <f t="shared" si="114"/>
        <v>0.71748134287541177</v>
      </c>
      <c r="AD384" s="1">
        <f t="shared" si="114"/>
        <v>0.63063536482062765</v>
      </c>
      <c r="AE384" s="1">
        <f t="shared" si="114"/>
        <v>0.62973729015585667</v>
      </c>
      <c r="AF384" s="1">
        <f t="shared" si="114"/>
        <v>0.63069559425260613</v>
      </c>
      <c r="AG384" s="1">
        <f t="shared" si="114"/>
        <v>0.61168769208714369</v>
      </c>
      <c r="AH384" s="1">
        <f t="shared" si="114"/>
        <v>0.53384505298914597</v>
      </c>
    </row>
    <row r="385" spans="1:34" x14ac:dyDescent="0.2">
      <c r="A385">
        <v>6215000</v>
      </c>
      <c r="B385">
        <v>535000</v>
      </c>
      <c r="C385">
        <v>824.36947728687005</v>
      </c>
      <c r="E385">
        <f t="shared" si="97"/>
        <v>40.601764345900044</v>
      </c>
      <c r="F385">
        <f t="shared" si="110"/>
        <v>0</v>
      </c>
      <c r="G385">
        <f t="shared" si="98"/>
        <v>6.0661086902983317E-4</v>
      </c>
      <c r="H385">
        <f t="shared" si="99"/>
        <v>2.2045074026148752</v>
      </c>
      <c r="K385" s="1">
        <f t="shared" si="108"/>
        <v>5.1782778588985687</v>
      </c>
      <c r="L385" s="1">
        <f t="shared" si="113"/>
        <v>5.0917940038892349</v>
      </c>
      <c r="M385" s="1">
        <f t="shared" si="113"/>
        <v>4.8050884303049166</v>
      </c>
      <c r="N385" s="1">
        <f t="shared" si="113"/>
        <v>5.2640706790603611</v>
      </c>
      <c r="O385" s="1">
        <f t="shared" si="113"/>
        <v>4.6429391619477292</v>
      </c>
      <c r="P385" s="1">
        <f t="shared" si="113"/>
        <v>4.3807957570006231</v>
      </c>
      <c r="Q385" s="1">
        <f t="shared" si="113"/>
        <v>3.963286487865588</v>
      </c>
      <c r="R385" s="1">
        <f t="shared" si="113"/>
        <v>3.7801996599253274</v>
      </c>
      <c r="S385" s="1">
        <f t="shared" si="113"/>
        <v>3.6287169925326705</v>
      </c>
      <c r="T385" s="1">
        <f t="shared" si="113"/>
        <v>4.2244942434660864</v>
      </c>
      <c r="U385" s="1">
        <f t="shared" si="113"/>
        <v>5.0459378235843202</v>
      </c>
      <c r="X385" s="1">
        <f t="shared" si="109"/>
        <v>0.66055025020748248</v>
      </c>
      <c r="Y385" s="1">
        <f t="shared" si="114"/>
        <v>0.69147944924208904</v>
      </c>
      <c r="Z385" s="1">
        <f t="shared" si="114"/>
        <v>0.69392743942554258</v>
      </c>
      <c r="AA385" s="1">
        <f t="shared" si="114"/>
        <v>0.79324699686727418</v>
      </c>
      <c r="AB385" s="1">
        <f t="shared" si="114"/>
        <v>0.71315856699913693</v>
      </c>
      <c r="AC385" s="1">
        <f t="shared" si="114"/>
        <v>0.70999906398932611</v>
      </c>
      <c r="AD385" s="1">
        <f t="shared" si="114"/>
        <v>0.62351770143956442</v>
      </c>
      <c r="AE385" s="1">
        <f t="shared" si="114"/>
        <v>0.62287021238157958</v>
      </c>
      <c r="AF385" s="1">
        <f t="shared" si="114"/>
        <v>0.62409468120235012</v>
      </c>
      <c r="AG385" s="1">
        <f t="shared" si="114"/>
        <v>0.60507261856432881</v>
      </c>
      <c r="AH385" s="1">
        <f t="shared" si="114"/>
        <v>0.52739260007610334</v>
      </c>
    </row>
    <row r="386" spans="1:34" x14ac:dyDescent="0.2">
      <c r="A386">
        <v>6215000</v>
      </c>
      <c r="B386">
        <v>545000</v>
      </c>
      <c r="C386">
        <v>776.44376789048204</v>
      </c>
      <c r="E386">
        <f t="shared" si="97"/>
        <v>31.631365256656249</v>
      </c>
      <c r="F386">
        <f t="shared" si="110"/>
        <v>0</v>
      </c>
      <c r="G386">
        <f t="shared" si="98"/>
        <v>9.9945702697986673E-4</v>
      </c>
      <c r="H386">
        <f t="shared" si="99"/>
        <v>3.421004179150986</v>
      </c>
      <c r="K386" s="1">
        <f t="shared" si="108"/>
        <v>4.8288515116895043</v>
      </c>
      <c r="L386" s="1">
        <f t="shared" si="113"/>
        <v>4.7739986248817861</v>
      </c>
      <c r="M386" s="1">
        <f t="shared" si="113"/>
        <v>4.5419762857187465</v>
      </c>
      <c r="N386" s="1">
        <f t="shared" si="113"/>
        <v>4.9825071363565812</v>
      </c>
      <c r="O386" s="1">
        <f t="shared" si="113"/>
        <v>4.4349895088768019</v>
      </c>
      <c r="P386" s="1">
        <f t="shared" si="113"/>
        <v>4.2246537957871908</v>
      </c>
      <c r="Q386" s="1">
        <f t="shared" si="113"/>
        <v>3.8026395099688957</v>
      </c>
      <c r="R386" s="1">
        <f t="shared" si="113"/>
        <v>3.5711477155382827</v>
      </c>
      <c r="S386" s="1">
        <f t="shared" si="113"/>
        <v>3.3639753738270231</v>
      </c>
      <c r="T386" s="1">
        <f t="shared" si="113"/>
        <v>3.8003037895986562</v>
      </c>
      <c r="U386" s="1">
        <f t="shared" si="113"/>
        <v>4.4521382841630723</v>
      </c>
      <c r="X386" s="1">
        <f t="shared" si="109"/>
        <v>0.64041461355545648</v>
      </c>
      <c r="Y386" s="1">
        <f t="shared" si="114"/>
        <v>0.67119643192021106</v>
      </c>
      <c r="Z386" s="1">
        <f t="shared" si="114"/>
        <v>0.673660606736465</v>
      </c>
      <c r="AA386" s="1">
        <f t="shared" si="114"/>
        <v>0.77048819571023275</v>
      </c>
      <c r="AB386" s="1">
        <f t="shared" si="114"/>
        <v>0.69170206298289916</v>
      </c>
      <c r="AC386" s="1">
        <f t="shared" si="114"/>
        <v>0.68795364725593344</v>
      </c>
      <c r="AD386" s="1">
        <f t="shared" si="114"/>
        <v>0.60257293264622258</v>
      </c>
      <c r="AE386" s="1">
        <f t="shared" si="114"/>
        <v>0.60271724301111795</v>
      </c>
      <c r="AF386" s="1">
        <f t="shared" si="114"/>
        <v>0.60471565716622355</v>
      </c>
      <c r="AG386" s="1">
        <f t="shared" si="114"/>
        <v>0.58568782312281342</v>
      </c>
      <c r="AH386" s="1">
        <f t="shared" si="114"/>
        <v>0.50850958044863925</v>
      </c>
    </row>
    <row r="387" spans="1:34" x14ac:dyDescent="0.2">
      <c r="A387">
        <v>6215000</v>
      </c>
      <c r="B387">
        <v>555000</v>
      </c>
      <c r="C387">
        <v>735.00028002489705</v>
      </c>
      <c r="E387">
        <f t="shared" si="97"/>
        <v>23.507089739055321</v>
      </c>
      <c r="F387">
        <f t="shared" si="110"/>
        <v>0</v>
      </c>
      <c r="G387">
        <f t="shared" si="98"/>
        <v>1.8096820115805607E-3</v>
      </c>
      <c r="H387">
        <f t="shared" si="99"/>
        <v>5.8636662703445515</v>
      </c>
      <c r="K387" s="1">
        <f t="shared" si="108"/>
        <v>4.5266870416615239</v>
      </c>
      <c r="L387" s="1">
        <f t="shared" si="113"/>
        <v>4.4991868568450917</v>
      </c>
      <c r="M387" s="1">
        <f t="shared" si="113"/>
        <v>4.3144515373366854</v>
      </c>
      <c r="N387" s="1">
        <f t="shared" si="113"/>
        <v>4.7390266451462697</v>
      </c>
      <c r="O387" s="1">
        <f t="shared" si="113"/>
        <v>4.2551662150280283</v>
      </c>
      <c r="P387" s="1">
        <f t="shared" si="113"/>
        <v>4.0896309123211143</v>
      </c>
      <c r="Q387" s="1">
        <f t="shared" si="113"/>
        <v>3.663720938643455</v>
      </c>
      <c r="R387" s="1">
        <f t="shared" si="113"/>
        <v>3.3903712214686013</v>
      </c>
      <c r="S387" s="1">
        <f t="shared" si="113"/>
        <v>3.1350415468575314</v>
      </c>
      <c r="T387" s="1">
        <f t="shared" si="113"/>
        <v>3.4334874785003633</v>
      </c>
      <c r="U387" s="1">
        <f t="shared" si="113"/>
        <v>3.9386534695084743</v>
      </c>
      <c r="X387" s="1">
        <f t="shared" si="109"/>
        <v>0.63044127749969403</v>
      </c>
      <c r="Y387" s="1">
        <f t="shared" si="114"/>
        <v>0.66114962943174571</v>
      </c>
      <c r="Z387" s="1">
        <f t="shared" si="114"/>
        <v>0.66365921765715596</v>
      </c>
      <c r="AA387" s="1">
        <f t="shared" si="114"/>
        <v>0.75924628655821291</v>
      </c>
      <c r="AB387" s="1">
        <f t="shared" si="114"/>
        <v>0.68121111688965419</v>
      </c>
      <c r="AC387" s="1">
        <f t="shared" si="114"/>
        <v>0.67726081451097375</v>
      </c>
      <c r="AD387" s="1">
        <f t="shared" si="114"/>
        <v>0.59250139194622364</v>
      </c>
      <c r="AE387" s="1">
        <f t="shared" si="114"/>
        <v>0.59310116911330568</v>
      </c>
      <c r="AF387" s="1">
        <f t="shared" si="114"/>
        <v>0.59543636991626248</v>
      </c>
      <c r="AG387" s="1">
        <f t="shared" si="114"/>
        <v>0.57648310318312168</v>
      </c>
      <c r="AH387" s="1">
        <f t="shared" si="114"/>
        <v>0.49964455905144745</v>
      </c>
    </row>
    <row r="388" spans="1:34" x14ac:dyDescent="0.2">
      <c r="A388">
        <v>6215000</v>
      </c>
      <c r="B388">
        <v>565000</v>
      </c>
      <c r="C388">
        <v>720.10844430616601</v>
      </c>
      <c r="E388">
        <f t="shared" si="97"/>
        <v>17.453460058108824</v>
      </c>
      <c r="F388">
        <f t="shared" si="110"/>
        <v>0</v>
      </c>
      <c r="G388">
        <f t="shared" si="98"/>
        <v>3.2827433260941832E-3</v>
      </c>
      <c r="H388">
        <f t="shared" si="99"/>
        <v>10.421117705948159</v>
      </c>
      <c r="K388" s="1">
        <f t="shared" si="108"/>
        <v>4.418110667436256</v>
      </c>
      <c r="L388" s="1">
        <f t="shared" si="113"/>
        <v>4.4004390941941862</v>
      </c>
      <c r="M388" s="1">
        <f t="shared" si="113"/>
        <v>4.2326953592408509</v>
      </c>
      <c r="N388" s="1">
        <f t="shared" si="113"/>
        <v>4.6515371102987251</v>
      </c>
      <c r="O388" s="1">
        <f t="shared" si="113"/>
        <v>4.1905505398444545</v>
      </c>
      <c r="P388" s="1">
        <f t="shared" si="113"/>
        <v>4.0411133115494886</v>
      </c>
      <c r="Q388" s="1">
        <f t="shared" si="113"/>
        <v>3.6138035053142685</v>
      </c>
      <c r="R388" s="1">
        <f t="shared" si="113"/>
        <v>3.3254130340634962</v>
      </c>
      <c r="S388" s="1">
        <f t="shared" si="113"/>
        <v>3.0527790463472613</v>
      </c>
      <c r="T388" s="1">
        <f t="shared" si="113"/>
        <v>3.3016798405538745</v>
      </c>
      <c r="U388" s="1">
        <f t="shared" si="113"/>
        <v>3.7541436249533975</v>
      </c>
      <c r="X388" s="1">
        <f t="shared" si="109"/>
        <v>0.62861906185577809</v>
      </c>
      <c r="Y388" s="1">
        <f t="shared" si="114"/>
        <v>0.6593107492335798</v>
      </c>
      <c r="Z388" s="1">
        <f t="shared" si="114"/>
        <v>0.66184354151108016</v>
      </c>
      <c r="AA388" s="1">
        <f t="shared" si="114"/>
        <v>0.75719947136100774</v>
      </c>
      <c r="AB388" s="1">
        <f t="shared" si="114"/>
        <v>0.67934890002629056</v>
      </c>
      <c r="AC388" s="1">
        <f t="shared" si="114"/>
        <v>0.67540108495448214</v>
      </c>
      <c r="AD388" s="1">
        <f t="shared" si="114"/>
        <v>0.59079323970813424</v>
      </c>
      <c r="AE388" s="1">
        <f t="shared" si="114"/>
        <v>0.59149834853920613</v>
      </c>
      <c r="AF388" s="1">
        <f t="shared" si="114"/>
        <v>0.59387253761747227</v>
      </c>
      <c r="AG388" s="1">
        <f t="shared" si="114"/>
        <v>0.57496699403344931</v>
      </c>
      <c r="AH388" s="1">
        <f t="shared" si="114"/>
        <v>0.49823721544235311</v>
      </c>
    </row>
    <row r="389" spans="1:34" x14ac:dyDescent="0.2">
      <c r="A389">
        <v>6215000</v>
      </c>
      <c r="B389">
        <v>575000</v>
      </c>
      <c r="C389">
        <v>723.12681393902199</v>
      </c>
      <c r="E389">
        <f t="shared" si="97"/>
        <v>16.020713716935337</v>
      </c>
      <c r="F389">
        <f t="shared" si="110"/>
        <v>0</v>
      </c>
      <c r="G389">
        <f t="shared" si="98"/>
        <v>3.8961554872744769E-3</v>
      </c>
      <c r="H389">
        <f t="shared" si="99"/>
        <v>12.420246538039995</v>
      </c>
      <c r="K389" s="1">
        <f t="shared" si="108"/>
        <v>4.4401176004294092</v>
      </c>
      <c r="L389" s="1">
        <f t="shared" si="113"/>
        <v>4.4204539032296548</v>
      </c>
      <c r="M389" s="1">
        <f t="shared" si="113"/>
        <v>4.2492662085252304</v>
      </c>
      <c r="N389" s="1">
        <f t="shared" si="113"/>
        <v>4.6692700318917542</v>
      </c>
      <c r="O389" s="1">
        <f t="shared" si="113"/>
        <v>4.2036472456814167</v>
      </c>
      <c r="P389" s="1">
        <f t="shared" si="113"/>
        <v>4.050947159813334</v>
      </c>
      <c r="Q389" s="1">
        <f t="shared" si="113"/>
        <v>3.6239210803236013</v>
      </c>
      <c r="R389" s="1">
        <f t="shared" si="113"/>
        <v>3.3385791624020142</v>
      </c>
      <c r="S389" s="1">
        <f t="shared" si="113"/>
        <v>3.0694525201991576</v>
      </c>
      <c r="T389" s="1">
        <f t="shared" si="113"/>
        <v>3.3283954301742833</v>
      </c>
      <c r="U389" s="1">
        <f t="shared" si="113"/>
        <v>3.7915412247044822</v>
      </c>
      <c r="X389" s="1">
        <f t="shared" si="109"/>
        <v>0.62891207237016866</v>
      </c>
      <c r="Y389" s="1">
        <f t="shared" si="114"/>
        <v>0.65960675767286481</v>
      </c>
      <c r="Z389" s="1">
        <f t="shared" si="114"/>
        <v>0.66213456101569756</v>
      </c>
      <c r="AA389" s="1">
        <f t="shared" si="114"/>
        <v>0.75752806546055962</v>
      </c>
      <c r="AB389" s="1">
        <f t="shared" si="114"/>
        <v>0.67964373754228025</v>
      </c>
      <c r="AC389" s="1">
        <f t="shared" si="114"/>
        <v>0.6756921499342573</v>
      </c>
      <c r="AD389" s="1">
        <f t="shared" si="114"/>
        <v>0.59105661191854264</v>
      </c>
      <c r="AE389" s="1">
        <f t="shared" si="114"/>
        <v>0.59174296328939746</v>
      </c>
      <c r="AF389" s="1">
        <f t="shared" si="114"/>
        <v>0.59411284043681978</v>
      </c>
      <c r="AG389" s="1">
        <f t="shared" si="114"/>
        <v>0.57519670225915254</v>
      </c>
      <c r="AH389" s="1">
        <f t="shared" si="114"/>
        <v>0.49844535469032653</v>
      </c>
    </row>
    <row r="390" spans="1:34" x14ac:dyDescent="0.2">
      <c r="A390">
        <v>6215000</v>
      </c>
      <c r="B390">
        <v>595000</v>
      </c>
      <c r="C390">
        <v>587.48200995644299</v>
      </c>
      <c r="E390">
        <f t="shared" si="97"/>
        <v>27.581574791878726</v>
      </c>
      <c r="F390">
        <f t="shared" si="110"/>
        <v>0</v>
      </c>
      <c r="G390">
        <f t="shared" si="98"/>
        <v>1.314503909615931E-3</v>
      </c>
      <c r="H390">
        <f t="shared" si="99"/>
        <v>3.4043634931485527</v>
      </c>
      <c r="K390" s="1">
        <f t="shared" si="108"/>
        <v>3.451131334592425</v>
      </c>
      <c r="L390" s="1">
        <f t="shared" si="113"/>
        <v>3.5209932080211734</v>
      </c>
      <c r="M390" s="1">
        <f t="shared" si="113"/>
        <v>3.5045762346608722</v>
      </c>
      <c r="N390" s="1">
        <f t="shared" si="113"/>
        <v>3.8723568084941027</v>
      </c>
      <c r="O390" s="1">
        <f t="shared" si="113"/>
        <v>3.6150844412010059</v>
      </c>
      <c r="P390" s="1">
        <f t="shared" si="113"/>
        <v>3.6090163884380915</v>
      </c>
      <c r="Q390" s="1">
        <f t="shared" si="113"/>
        <v>3.1692396973739969</v>
      </c>
      <c r="R390" s="1">
        <f t="shared" si="113"/>
        <v>2.7468965274300046</v>
      </c>
      <c r="S390" s="1">
        <f t="shared" si="113"/>
        <v>2.3201506229993911</v>
      </c>
      <c r="T390" s="1">
        <f t="shared" si="113"/>
        <v>2.1278032701244767</v>
      </c>
      <c r="U390" s="1">
        <f t="shared" si="113"/>
        <v>2.1109021033603286</v>
      </c>
      <c r="X390" s="1">
        <f t="shared" si="109"/>
        <v>0.65378646536353824</v>
      </c>
      <c r="Y390" s="1">
        <f t="shared" si="114"/>
        <v>0.68455092398199591</v>
      </c>
      <c r="Z390" s="1">
        <f t="shared" si="114"/>
        <v>0.68742881853939608</v>
      </c>
      <c r="AA390" s="1">
        <f t="shared" si="114"/>
        <v>0.78576875582935934</v>
      </c>
      <c r="AB390" s="1">
        <f t="shared" si="114"/>
        <v>0.70750253697842436</v>
      </c>
      <c r="AC390" s="1">
        <f t="shared" si="114"/>
        <v>0.70528490488594286</v>
      </c>
      <c r="AD390" s="1">
        <f t="shared" si="114"/>
        <v>0.62029062477342911</v>
      </c>
      <c r="AE390" s="1">
        <f t="shared" si="114"/>
        <v>0.62051757340703806</v>
      </c>
      <c r="AF390" s="1">
        <f t="shared" si="114"/>
        <v>0.62134493258552914</v>
      </c>
      <c r="AG390" s="1">
        <f t="shared" si="114"/>
        <v>0.60330031999128408</v>
      </c>
      <c r="AH390" s="1">
        <f t="shared" si="114"/>
        <v>0.52713918563202711</v>
      </c>
    </row>
    <row r="391" spans="1:34" x14ac:dyDescent="0.2">
      <c r="A391">
        <v>6215000</v>
      </c>
      <c r="B391">
        <v>685000</v>
      </c>
      <c r="C391">
        <v>658.08640323584802</v>
      </c>
      <c r="E391">
        <f t="shared" si="97"/>
        <v>113.70621472901119</v>
      </c>
      <c r="F391">
        <f t="shared" si="110"/>
        <v>0</v>
      </c>
      <c r="G391">
        <f t="shared" si="98"/>
        <v>7.73448845810549E-5</v>
      </c>
      <c r="H391">
        <f t="shared" si="99"/>
        <v>0.22438508416039896</v>
      </c>
      <c r="K391" s="1">
        <f t="shared" si="108"/>
        <v>3.9659079659925673</v>
      </c>
      <c r="L391" s="1">
        <f t="shared" si="113"/>
        <v>3.9891709398569084</v>
      </c>
      <c r="M391" s="1">
        <f t="shared" si="113"/>
        <v>3.8921943537648058</v>
      </c>
      <c r="N391" s="1">
        <f t="shared" si="113"/>
        <v>4.2871576190106069</v>
      </c>
      <c r="O391" s="1">
        <f t="shared" si="113"/>
        <v>3.9214369036403447</v>
      </c>
      <c r="P391" s="1">
        <f t="shared" si="113"/>
        <v>3.839045501742393</v>
      </c>
      <c r="Q391" s="1">
        <f t="shared" si="113"/>
        <v>3.4059056236465626</v>
      </c>
      <c r="R391" s="1">
        <f t="shared" si="113"/>
        <v>3.0548728909147691</v>
      </c>
      <c r="S391" s="1">
        <f t="shared" si="113"/>
        <v>2.7101692914748248</v>
      </c>
      <c r="T391" s="1">
        <f t="shared" si="113"/>
        <v>2.7527227550404909</v>
      </c>
      <c r="U391" s="1">
        <f t="shared" si="113"/>
        <v>2.9856905360921564</v>
      </c>
      <c r="X391" s="1">
        <f t="shared" si="109"/>
        <v>0.63123527092801934</v>
      </c>
      <c r="Y391" s="1">
        <f t="shared" si="114"/>
        <v>0.66190692877314194</v>
      </c>
      <c r="Z391" s="1">
        <f t="shared" si="114"/>
        <v>0.66457253136956251</v>
      </c>
      <c r="AA391" s="1">
        <f t="shared" si="114"/>
        <v>0.7602052334674122</v>
      </c>
      <c r="AB391" s="1">
        <f t="shared" si="114"/>
        <v>0.68263058142716115</v>
      </c>
      <c r="AC391" s="1">
        <f t="shared" si="114"/>
        <v>0.67912617721913271</v>
      </c>
      <c r="AD391" s="1">
        <f t="shared" si="114"/>
        <v>0.59474186542889551</v>
      </c>
      <c r="AE391" s="1">
        <f t="shared" si="114"/>
        <v>0.59553438899556599</v>
      </c>
      <c r="AF391" s="1">
        <f t="shared" si="114"/>
        <v>0.59759285181602551</v>
      </c>
      <c r="AG391" s="1">
        <f t="shared" si="114"/>
        <v>0.57900522521580478</v>
      </c>
      <c r="AH391" s="1">
        <f t="shared" si="114"/>
        <v>0.50265965661259526</v>
      </c>
    </row>
    <row r="392" spans="1:34" x14ac:dyDescent="0.2">
      <c r="A392">
        <v>6215000</v>
      </c>
      <c r="B392">
        <v>695000</v>
      </c>
      <c r="C392">
        <v>675.92387678905095</v>
      </c>
      <c r="E392">
        <f t="shared" ref="E392:E455" si="115">(SQRT(($A392-E$1)^2+($B392-E$2)^2)/1000)</f>
        <v>123.61692144686342</v>
      </c>
      <c r="F392">
        <f t="shared" si="110"/>
        <v>0</v>
      </c>
      <c r="G392">
        <f t="shared" si="98"/>
        <v>6.5440129868691441E-5</v>
      </c>
      <c r="H392">
        <f t="shared" si="99"/>
        <v>0.1949940731046774</v>
      </c>
      <c r="K392" s="1">
        <f t="shared" si="108"/>
        <v>4.0959609856689703</v>
      </c>
      <c r="L392" s="1">
        <f t="shared" si="113"/>
        <v>4.1074512269881964</v>
      </c>
      <c r="M392" s="1">
        <f t="shared" si="113"/>
        <v>3.9901220835718898</v>
      </c>
      <c r="N392" s="1">
        <f t="shared" si="113"/>
        <v>4.3919527761356738</v>
      </c>
      <c r="O392" s="1">
        <f t="shared" si="113"/>
        <v>3.9988337013876922</v>
      </c>
      <c r="P392" s="1">
        <f t="shared" si="113"/>
        <v>3.8971599905787278</v>
      </c>
      <c r="Q392" s="1">
        <f t="shared" si="113"/>
        <v>3.4656968349968986</v>
      </c>
      <c r="R392" s="1">
        <f t="shared" si="113"/>
        <v>3.1326799505538405</v>
      </c>
      <c r="S392" s="1">
        <f t="shared" si="113"/>
        <v>2.8087034953827175</v>
      </c>
      <c r="T392" s="1">
        <f t="shared" si="113"/>
        <v>2.9106022334598896</v>
      </c>
      <c r="U392" s="1">
        <f t="shared" si="113"/>
        <v>3.2066968334163404</v>
      </c>
      <c r="X392" s="1">
        <f t="shared" si="109"/>
        <v>0.62879788244372381</v>
      </c>
      <c r="Y392" s="1">
        <f t="shared" si="114"/>
        <v>0.65946702078290953</v>
      </c>
      <c r="Z392" s="1">
        <f t="shared" si="114"/>
        <v>0.66208875709720438</v>
      </c>
      <c r="AA392" s="1">
        <f t="shared" si="114"/>
        <v>0.75743708999768622</v>
      </c>
      <c r="AB392" s="1">
        <f t="shared" si="114"/>
        <v>0.67986558027461952</v>
      </c>
      <c r="AC392" s="1">
        <f t="shared" si="114"/>
        <v>0.67616314922809362</v>
      </c>
      <c r="AD392" s="1">
        <f t="shared" si="114"/>
        <v>0.59178318080412207</v>
      </c>
      <c r="AE392" s="1">
        <f t="shared" si="114"/>
        <v>0.59260890620261442</v>
      </c>
      <c r="AF392" s="1">
        <f t="shared" si="114"/>
        <v>0.59483634218453352</v>
      </c>
      <c r="AG392" s="1">
        <f t="shared" si="114"/>
        <v>0.57613860925130356</v>
      </c>
      <c r="AH392" s="1">
        <f t="shared" si="114"/>
        <v>0.49969595197404865</v>
      </c>
    </row>
    <row r="393" spans="1:34" x14ac:dyDescent="0.2">
      <c r="A393">
        <v>6215000</v>
      </c>
      <c r="B393">
        <v>705000</v>
      </c>
      <c r="C393">
        <v>714.08988799004703</v>
      </c>
      <c r="E393">
        <f t="shared" si="115"/>
        <v>133.54094229111911</v>
      </c>
      <c r="F393">
        <f t="shared" si="110"/>
        <v>0</v>
      </c>
      <c r="G393">
        <f t="shared" ref="G393:G456" si="116">IF($F$618=0,1/E393^2,F393)</f>
        <v>5.6075238221456925E-5</v>
      </c>
      <c r="H393">
        <f t="shared" ref="H393:H456" si="117">G393/$G$618*C393</f>
        <v>0.17652388661537066</v>
      </c>
      <c r="K393" s="1">
        <f t="shared" si="108"/>
        <v>4.3742293733354325</v>
      </c>
      <c r="L393" s="1">
        <f t="shared" si="113"/>
        <v>4.3605300472620012</v>
      </c>
      <c r="M393" s="1">
        <f t="shared" si="113"/>
        <v>4.1996534850653582</v>
      </c>
      <c r="N393" s="1">
        <f t="shared" si="113"/>
        <v>4.6161780919415261</v>
      </c>
      <c r="O393" s="1">
        <f t="shared" si="113"/>
        <v>4.1644360239888139</v>
      </c>
      <c r="P393" s="1">
        <f t="shared" si="113"/>
        <v>4.0215048550715737</v>
      </c>
      <c r="Q393" s="1">
        <f t="shared" si="113"/>
        <v>3.5936293045426373</v>
      </c>
      <c r="R393" s="1">
        <f t="shared" si="113"/>
        <v>3.2991600914125851</v>
      </c>
      <c r="S393" s="1">
        <f t="shared" si="113"/>
        <v>3.01953254125702</v>
      </c>
      <c r="T393" s="1">
        <f t="shared" si="113"/>
        <v>3.2484095985999062</v>
      </c>
      <c r="U393" s="1">
        <f t="shared" si="113"/>
        <v>3.6795737121966825</v>
      </c>
      <c r="X393" s="1">
        <f t="shared" si="109"/>
        <v>0.62815104041203929</v>
      </c>
      <c r="Y393" s="1">
        <f t="shared" si="114"/>
        <v>0.65883731343597662</v>
      </c>
      <c r="Z393" s="1">
        <f t="shared" si="114"/>
        <v>0.66138048118354409</v>
      </c>
      <c r="AA393" s="1">
        <f t="shared" si="114"/>
        <v>0.75667560270321355</v>
      </c>
      <c r="AB393" s="1">
        <f t="shared" si="114"/>
        <v>0.6788867721705456</v>
      </c>
      <c r="AC393" s="1">
        <f t="shared" si="114"/>
        <v>0.67495145405524315</v>
      </c>
      <c r="AD393" s="1">
        <f t="shared" si="114"/>
        <v>0.59039423036002325</v>
      </c>
      <c r="AE393" s="1">
        <f t="shared" si="114"/>
        <v>0.59113276643270263</v>
      </c>
      <c r="AF393" s="1">
        <f t="shared" si="114"/>
        <v>0.5935100790641189</v>
      </c>
      <c r="AG393" s="1">
        <f t="shared" si="114"/>
        <v>0.5746270609632641</v>
      </c>
      <c r="AH393" s="1">
        <f t="shared" si="114"/>
        <v>0.49793958414801393</v>
      </c>
    </row>
    <row r="394" spans="1:34" x14ac:dyDescent="0.2">
      <c r="A394">
        <v>6215000</v>
      </c>
      <c r="B394">
        <v>715000</v>
      </c>
      <c r="C394">
        <v>704.74385189794998</v>
      </c>
      <c r="E394">
        <f t="shared" si="115"/>
        <v>143.47551452425603</v>
      </c>
      <c r="F394">
        <f t="shared" si="110"/>
        <v>0</v>
      </c>
      <c r="G394">
        <f t="shared" si="116"/>
        <v>4.8578535534006722E-5</v>
      </c>
      <c r="H394">
        <f t="shared" si="117"/>
        <v>0.15092291493471616</v>
      </c>
      <c r="K394" s="1">
        <f t="shared" si="108"/>
        <v>4.306087424187953</v>
      </c>
      <c r="L394" s="1">
        <f t="shared" ref="L394:U403" si="118">L$2+L$3*$C394</f>
        <v>4.2985564819353064</v>
      </c>
      <c r="M394" s="1">
        <f t="shared" si="118"/>
        <v>4.1483437469197453</v>
      </c>
      <c r="N394" s="1">
        <f t="shared" si="118"/>
        <v>4.5612701299004561</v>
      </c>
      <c r="O394" s="1">
        <f t="shared" si="118"/>
        <v>4.1238835733852053</v>
      </c>
      <c r="P394" s="1">
        <f t="shared" si="118"/>
        <v>3.9910554694835207</v>
      </c>
      <c r="Q394" s="1">
        <f t="shared" si="118"/>
        <v>3.5623013915619284</v>
      </c>
      <c r="R394" s="1">
        <f t="shared" si="118"/>
        <v>3.258392681978858</v>
      </c>
      <c r="S394" s="1">
        <f t="shared" si="118"/>
        <v>2.9679050378842757</v>
      </c>
      <c r="T394" s="1">
        <f t="shared" si="118"/>
        <v>3.1656878331487546</v>
      </c>
      <c r="U394" s="1">
        <f t="shared" si="118"/>
        <v>3.5637763250156</v>
      </c>
      <c r="X394" s="1">
        <f t="shared" si="109"/>
        <v>0.62773178324749801</v>
      </c>
      <c r="Y394" s="1">
        <f t="shared" ref="Y394:AH403" si="119">SQRT(Y$2+2*Y$3*$C394+Y$4*$C394^2+Y$5)</f>
        <v>0.65841111674238317</v>
      </c>
      <c r="Z394" s="1">
        <f t="shared" si="119"/>
        <v>0.66097151014379196</v>
      </c>
      <c r="AA394" s="1">
        <f t="shared" si="119"/>
        <v>0.75620953498072752</v>
      </c>
      <c r="AB394" s="1">
        <f t="shared" si="119"/>
        <v>0.67850183228310401</v>
      </c>
      <c r="AC394" s="1">
        <f t="shared" si="119"/>
        <v>0.67459906046627527</v>
      </c>
      <c r="AD394" s="1">
        <f t="shared" si="119"/>
        <v>0.59010828858240105</v>
      </c>
      <c r="AE394" s="1">
        <f t="shared" si="119"/>
        <v>0.59088816542542799</v>
      </c>
      <c r="AF394" s="1">
        <f t="shared" si="119"/>
        <v>0.59325584715704271</v>
      </c>
      <c r="AG394" s="1">
        <f t="shared" si="119"/>
        <v>0.5744114896849708</v>
      </c>
      <c r="AH394" s="1">
        <f t="shared" si="119"/>
        <v>0.49778783021634526</v>
      </c>
    </row>
    <row r="395" spans="1:34" x14ac:dyDescent="0.2">
      <c r="A395">
        <v>6215000</v>
      </c>
      <c r="B395">
        <v>725000</v>
      </c>
      <c r="C395">
        <v>637.96696950840396</v>
      </c>
      <c r="E395">
        <f t="shared" si="115"/>
        <v>153.41858840440423</v>
      </c>
      <c r="F395">
        <f t="shared" si="110"/>
        <v>0</v>
      </c>
      <c r="G395">
        <f t="shared" si="116"/>
        <v>4.2485822952898119E-5</v>
      </c>
      <c r="H395">
        <f t="shared" si="117"/>
        <v>0.11948728670457999</v>
      </c>
      <c r="K395" s="1">
        <f t="shared" si="108"/>
        <v>3.8192171746857726</v>
      </c>
      <c r="L395" s="1">
        <f t="shared" si="118"/>
        <v>3.8557589748102261</v>
      </c>
      <c r="M395" s="1">
        <f t="shared" si="118"/>
        <v>3.7817386626011378</v>
      </c>
      <c r="N395" s="1">
        <f t="shared" si="118"/>
        <v>4.1689559458618728</v>
      </c>
      <c r="O395" s="1">
        <f t="shared" si="118"/>
        <v>3.8341386806969648</v>
      </c>
      <c r="P395" s="1">
        <f t="shared" si="118"/>
        <v>3.7734963866583806</v>
      </c>
      <c r="Q395" s="1">
        <f t="shared" si="118"/>
        <v>3.3384652817921703</v>
      </c>
      <c r="R395" s="1">
        <f t="shared" si="118"/>
        <v>2.9671119209956585</v>
      </c>
      <c r="S395" s="1">
        <f t="shared" si="118"/>
        <v>2.5990295395644236</v>
      </c>
      <c r="T395" s="1">
        <f t="shared" si="118"/>
        <v>2.5746456471188832</v>
      </c>
      <c r="U395" s="1">
        <f t="shared" si="118"/>
        <v>2.7364107522091246</v>
      </c>
      <c r="X395" s="1">
        <f t="shared" si="109"/>
        <v>0.63559372873112741</v>
      </c>
      <c r="Y395" s="1">
        <f t="shared" si="119"/>
        <v>0.666277216343379</v>
      </c>
      <c r="Z395" s="1">
        <f t="shared" si="119"/>
        <v>0.66899732804539036</v>
      </c>
      <c r="AA395" s="1">
        <f t="shared" si="119"/>
        <v>0.76514711770841859</v>
      </c>
      <c r="AB395" s="1">
        <f t="shared" si="119"/>
        <v>0.68748714122775345</v>
      </c>
      <c r="AC395" s="1">
        <f t="shared" si="119"/>
        <v>0.68427103602191686</v>
      </c>
      <c r="AD395" s="1">
        <f t="shared" si="119"/>
        <v>0.59981212832527986</v>
      </c>
      <c r="AE395" s="1">
        <f t="shared" si="119"/>
        <v>0.60051200492465262</v>
      </c>
      <c r="AF395" s="1">
        <f t="shared" si="119"/>
        <v>0.60230749056931865</v>
      </c>
      <c r="AG395" s="1">
        <f t="shared" si="119"/>
        <v>0.58385954707012111</v>
      </c>
      <c r="AH395" s="1">
        <f t="shared" si="119"/>
        <v>0.50760457701464923</v>
      </c>
    </row>
    <row r="396" spans="1:34" x14ac:dyDescent="0.2">
      <c r="A396">
        <v>6225000</v>
      </c>
      <c r="B396">
        <v>445000</v>
      </c>
      <c r="C396">
        <v>794.60398879900902</v>
      </c>
      <c r="E396">
        <f t="shared" si="115"/>
        <v>127.53032293537095</v>
      </c>
      <c r="F396">
        <f t="shared" si="110"/>
        <v>0</v>
      </c>
      <c r="G396">
        <f t="shared" si="116"/>
        <v>6.148555267930812E-5</v>
      </c>
      <c r="H396">
        <f t="shared" si="117"/>
        <v>0.21537896839867504</v>
      </c>
      <c r="K396" s="1">
        <f t="shared" si="108"/>
        <v>4.9612576823335743</v>
      </c>
      <c r="L396" s="1">
        <f t="shared" si="118"/>
        <v>4.8944190497262285</v>
      </c>
      <c r="M396" s="1">
        <f t="shared" si="118"/>
        <v>4.64167589850656</v>
      </c>
      <c r="N396" s="1">
        <f t="shared" si="118"/>
        <v>5.0891984341941772</v>
      </c>
      <c r="O396" s="1">
        <f t="shared" si="118"/>
        <v>4.5137867073989</v>
      </c>
      <c r="P396" s="1">
        <f t="shared" si="118"/>
        <v>4.2838197955071715</v>
      </c>
      <c r="Q396" s="1">
        <f t="shared" si="118"/>
        <v>3.8635125704542785</v>
      </c>
      <c r="R396" s="1">
        <f t="shared" si="118"/>
        <v>3.6503625991412774</v>
      </c>
      <c r="S396" s="1">
        <f t="shared" si="118"/>
        <v>3.4642924341257264</v>
      </c>
      <c r="T396" s="1">
        <f t="shared" si="118"/>
        <v>3.9610399048600282</v>
      </c>
      <c r="U396" s="1">
        <f t="shared" si="118"/>
        <v>4.6771434212197223</v>
      </c>
      <c r="X396" s="1">
        <f t="shared" si="109"/>
        <v>0.64699370362480235</v>
      </c>
      <c r="Y396" s="1">
        <f t="shared" si="119"/>
        <v>0.67782239130170097</v>
      </c>
      <c r="Z396" s="1">
        <f t="shared" si="119"/>
        <v>0.68027580582268932</v>
      </c>
      <c r="AA396" s="1">
        <f t="shared" si="119"/>
        <v>0.77791763883225662</v>
      </c>
      <c r="AB396" s="1">
        <f t="shared" si="119"/>
        <v>0.69869279931736661</v>
      </c>
      <c r="AC396" s="1">
        <f t="shared" si="119"/>
        <v>0.69512526996182267</v>
      </c>
      <c r="AD396" s="1">
        <f t="shared" si="119"/>
        <v>0.60937725879115867</v>
      </c>
      <c r="AE396" s="1">
        <f t="shared" si="119"/>
        <v>0.60925222719135741</v>
      </c>
      <c r="AF396" s="1">
        <f t="shared" si="119"/>
        <v>0.61100277347783583</v>
      </c>
      <c r="AG396" s="1">
        <f t="shared" si="119"/>
        <v>0.5919669707738302</v>
      </c>
      <c r="AH396" s="1">
        <f t="shared" si="119"/>
        <v>0.51461614717181137</v>
      </c>
    </row>
    <row r="397" spans="1:34" x14ac:dyDescent="0.2">
      <c r="A397">
        <v>6225000</v>
      </c>
      <c r="B397">
        <v>455000</v>
      </c>
      <c r="C397">
        <v>823.72398257623104</v>
      </c>
      <c r="E397">
        <f t="shared" si="115"/>
        <v>117.5415810171022</v>
      </c>
      <c r="F397">
        <f t="shared" si="110"/>
        <v>0</v>
      </c>
      <c r="G397">
        <f t="shared" si="116"/>
        <v>7.2379727552728668E-5</v>
      </c>
      <c r="H397">
        <f t="shared" si="117"/>
        <v>0.26283193059246518</v>
      </c>
      <c r="K397" s="1">
        <f t="shared" si="108"/>
        <v>5.1735715569633003</v>
      </c>
      <c r="L397" s="1">
        <f t="shared" si="118"/>
        <v>5.0875137284629881</v>
      </c>
      <c r="M397" s="1">
        <f t="shared" si="118"/>
        <v>4.8015446643435089</v>
      </c>
      <c r="N397" s="1">
        <f t="shared" si="118"/>
        <v>5.2602783976353571</v>
      </c>
      <c r="O397" s="1">
        <f t="shared" si="118"/>
        <v>4.6401383603982662</v>
      </c>
      <c r="P397" s="1">
        <f t="shared" si="118"/>
        <v>4.3786927352333604</v>
      </c>
      <c r="Q397" s="1">
        <f t="shared" si="118"/>
        <v>3.9611227895955263</v>
      </c>
      <c r="R397" s="1">
        <f t="shared" si="118"/>
        <v>3.7773840119975199</v>
      </c>
      <c r="S397" s="1">
        <f t="shared" si="118"/>
        <v>3.6251512797511007</v>
      </c>
      <c r="T397" s="1">
        <f t="shared" si="118"/>
        <v>4.2187809697822205</v>
      </c>
      <c r="U397" s="1">
        <f t="shared" si="118"/>
        <v>5.037940144119502</v>
      </c>
      <c r="X397" s="1">
        <f t="shared" si="109"/>
        <v>0.66022086682674119</v>
      </c>
      <c r="Y397" s="1">
        <f t="shared" si="119"/>
        <v>0.69114754028093384</v>
      </c>
      <c r="Z397" s="1">
        <f t="shared" si="119"/>
        <v>0.69359548742969934</v>
      </c>
      <c r="AA397" s="1">
        <f t="shared" si="119"/>
        <v>0.79287425394940836</v>
      </c>
      <c r="AB397" s="1">
        <f t="shared" si="119"/>
        <v>0.71280645760867289</v>
      </c>
      <c r="AC397" s="1">
        <f t="shared" si="119"/>
        <v>0.7096367230043602</v>
      </c>
      <c r="AD397" s="1">
        <f t="shared" si="119"/>
        <v>0.6231730425843145</v>
      </c>
      <c r="AE397" s="1">
        <f t="shared" si="119"/>
        <v>0.62253786572536907</v>
      </c>
      <c r="AF397" s="1">
        <f t="shared" si="119"/>
        <v>0.62377521977185313</v>
      </c>
      <c r="AG397" s="1">
        <f t="shared" si="119"/>
        <v>0.60475255538451655</v>
      </c>
      <c r="AH397" s="1">
        <f t="shared" si="119"/>
        <v>0.52708040812510148</v>
      </c>
    </row>
    <row r="398" spans="1:34" x14ac:dyDescent="0.2">
      <c r="A398">
        <v>6225000</v>
      </c>
      <c r="B398">
        <v>465000</v>
      </c>
      <c r="C398">
        <v>941.87678904791505</v>
      </c>
      <c r="E398">
        <f t="shared" si="115"/>
        <v>107.55493139786758</v>
      </c>
      <c r="F398">
        <f t="shared" si="110"/>
        <v>0</v>
      </c>
      <c r="G398">
        <f t="shared" si="116"/>
        <v>8.6444893741741247E-5</v>
      </c>
      <c r="H398">
        <f t="shared" si="117"/>
        <v>0.35893260415808004</v>
      </c>
      <c r="K398" s="1">
        <f t="shared" si="108"/>
        <v>6.0350236689483481</v>
      </c>
      <c r="L398" s="1">
        <f t="shared" si="118"/>
        <v>5.8709849881767244</v>
      </c>
      <c r="M398" s="1">
        <f t="shared" si="118"/>
        <v>5.4502035718730539</v>
      </c>
      <c r="N398" s="1">
        <f t="shared" si="118"/>
        <v>5.9544261356565009</v>
      </c>
      <c r="O398" s="1">
        <f t="shared" si="118"/>
        <v>5.1528033876789037</v>
      </c>
      <c r="P398" s="1">
        <f t="shared" si="118"/>
        <v>4.7636345787181069</v>
      </c>
      <c r="Q398" s="1">
        <f t="shared" si="118"/>
        <v>4.3571709968886108</v>
      </c>
      <c r="R398" s="1">
        <f t="shared" si="118"/>
        <v>4.2927665538270059</v>
      </c>
      <c r="S398" s="1">
        <f t="shared" si="118"/>
        <v>4.2778273827006839</v>
      </c>
      <c r="T398" s="1">
        <f t="shared" si="118"/>
        <v>5.2645514598630951</v>
      </c>
      <c r="U398" s="1">
        <f t="shared" si="118"/>
        <v>6.5018534163036668</v>
      </c>
      <c r="X398" s="1">
        <f t="shared" si="109"/>
        <v>0.74358947857573798</v>
      </c>
      <c r="Y398" s="1">
        <f t="shared" si="119"/>
        <v>0.77530660044540034</v>
      </c>
      <c r="Z398" s="1">
        <f t="shared" si="119"/>
        <v>0.77787533515683771</v>
      </c>
      <c r="AA398" s="1">
        <f t="shared" si="119"/>
        <v>0.88756130632743424</v>
      </c>
      <c r="AB398" s="1">
        <f t="shared" si="119"/>
        <v>0.80232033187409924</v>
      </c>
      <c r="AC398" s="1">
        <f t="shared" si="119"/>
        <v>0.80182151220121567</v>
      </c>
      <c r="AD398" s="1">
        <f t="shared" si="119"/>
        <v>0.71071777277403736</v>
      </c>
      <c r="AE398" s="1">
        <f t="shared" si="119"/>
        <v>0.70730094591028581</v>
      </c>
      <c r="AF398" s="1">
        <f t="shared" si="119"/>
        <v>0.70534391018184428</v>
      </c>
      <c r="AG398" s="1">
        <f t="shared" si="119"/>
        <v>0.68653244295300175</v>
      </c>
      <c r="AH398" s="1">
        <f t="shared" si="119"/>
        <v>0.60661078394125989</v>
      </c>
    </row>
    <row r="399" spans="1:34" x14ac:dyDescent="0.2">
      <c r="A399">
        <v>6225000</v>
      </c>
      <c r="B399">
        <v>475000</v>
      </c>
      <c r="C399">
        <v>947.83625077784802</v>
      </c>
      <c r="E399">
        <f t="shared" si="115"/>
        <v>97.571016536674463</v>
      </c>
      <c r="F399">
        <f t="shared" si="110"/>
        <v>0</v>
      </c>
      <c r="G399">
        <f t="shared" si="116"/>
        <v>1.0504087737801206E-4</v>
      </c>
      <c r="H399">
        <f t="shared" si="117"/>
        <v>0.43890560377014409</v>
      </c>
      <c r="K399" s="1">
        <f t="shared" si="108"/>
        <v>6.0784741044212893</v>
      </c>
      <c r="L399" s="1">
        <f t="shared" si="118"/>
        <v>5.91050217890791</v>
      </c>
      <c r="M399" s="1">
        <f t="shared" si="118"/>
        <v>5.4829210167703861</v>
      </c>
      <c r="N399" s="1">
        <f t="shared" si="118"/>
        <v>5.9894379733198564</v>
      </c>
      <c r="O399" s="1">
        <f t="shared" si="118"/>
        <v>5.178661492125082</v>
      </c>
      <c r="P399" s="1">
        <f t="shared" si="118"/>
        <v>4.7830505050342289</v>
      </c>
      <c r="Q399" s="1">
        <f t="shared" si="118"/>
        <v>4.3771471126073465</v>
      </c>
      <c r="R399" s="1">
        <f t="shared" si="118"/>
        <v>4.3187617258929736</v>
      </c>
      <c r="S399" s="1">
        <f t="shared" si="118"/>
        <v>4.3107474492968318</v>
      </c>
      <c r="T399" s="1">
        <f t="shared" si="118"/>
        <v>5.3172986556347324</v>
      </c>
      <c r="U399" s="1">
        <f t="shared" si="118"/>
        <v>6.5756911471375377</v>
      </c>
      <c r="X399" s="1">
        <f t="shared" si="109"/>
        <v>0.7488797804722287</v>
      </c>
      <c r="Y399" s="1">
        <f t="shared" si="119"/>
        <v>0.7806568188998646</v>
      </c>
      <c r="Z399" s="1">
        <f t="shared" si="119"/>
        <v>0.78323723966243186</v>
      </c>
      <c r="AA399" s="1">
        <f t="shared" si="119"/>
        <v>0.89358948247995063</v>
      </c>
      <c r="AB399" s="1">
        <f t="shared" si="119"/>
        <v>0.80801471312034867</v>
      </c>
      <c r="AC399" s="1">
        <f t="shared" si="119"/>
        <v>0.8076833027984891</v>
      </c>
      <c r="AD399" s="1">
        <f t="shared" si="119"/>
        <v>0.71626865285172348</v>
      </c>
      <c r="AE399" s="1">
        <f t="shared" si="119"/>
        <v>0.7126914176208764</v>
      </c>
      <c r="AF399" s="1">
        <f t="shared" si="119"/>
        <v>0.71053966393041046</v>
      </c>
      <c r="AG399" s="1">
        <f t="shared" si="119"/>
        <v>0.69173912282032068</v>
      </c>
      <c r="AH399" s="1">
        <f t="shared" si="119"/>
        <v>0.61165147117374186</v>
      </c>
    </row>
    <row r="400" spans="1:34" x14ac:dyDescent="0.2">
      <c r="A400">
        <v>6225000</v>
      </c>
      <c r="B400">
        <v>485000</v>
      </c>
      <c r="C400">
        <v>929.81240199128899</v>
      </c>
      <c r="E400">
        <f t="shared" si="115"/>
        <v>87.590771591532402</v>
      </c>
      <c r="F400">
        <f t="shared" si="110"/>
        <v>0</v>
      </c>
      <c r="G400">
        <f t="shared" si="116"/>
        <v>1.3034167442765748E-4</v>
      </c>
      <c r="H400">
        <f t="shared" si="117"/>
        <v>0.53426669358227075</v>
      </c>
      <c r="K400" s="1">
        <f t="shared" si="108"/>
        <v>5.947062222918488</v>
      </c>
      <c r="L400" s="1">
        <f t="shared" si="118"/>
        <v>5.7909860376042372</v>
      </c>
      <c r="M400" s="1">
        <f t="shared" si="118"/>
        <v>5.3839700869321767</v>
      </c>
      <c r="N400" s="1">
        <f t="shared" si="118"/>
        <v>5.8835478616988226</v>
      </c>
      <c r="O400" s="1">
        <f t="shared" si="118"/>
        <v>5.100456012240203</v>
      </c>
      <c r="P400" s="1">
        <f t="shared" si="118"/>
        <v>4.7243288056876196</v>
      </c>
      <c r="Q400" s="1">
        <f t="shared" si="118"/>
        <v>4.3167311714748005</v>
      </c>
      <c r="R400" s="1">
        <f t="shared" si="118"/>
        <v>4.2401416974860036</v>
      </c>
      <c r="S400" s="1">
        <f t="shared" si="118"/>
        <v>4.2111837085998811</v>
      </c>
      <c r="T400" s="1">
        <f t="shared" si="118"/>
        <v>5.1577695700248976</v>
      </c>
      <c r="U400" s="1">
        <f t="shared" si="118"/>
        <v>6.3523756606720712</v>
      </c>
      <c r="X400" s="1">
        <f t="shared" si="109"/>
        <v>0.73316244128079344</v>
      </c>
      <c r="Y400" s="1">
        <f t="shared" si="119"/>
        <v>0.76476465008694661</v>
      </c>
      <c r="Z400" s="1">
        <f t="shared" si="119"/>
        <v>0.76731124474995238</v>
      </c>
      <c r="AA400" s="1">
        <f t="shared" si="119"/>
        <v>0.87568600000934049</v>
      </c>
      <c r="AB400" s="1">
        <f t="shared" si="119"/>
        <v>0.79109993391257982</v>
      </c>
      <c r="AC400" s="1">
        <f t="shared" si="119"/>
        <v>0.79026948652595475</v>
      </c>
      <c r="AD400" s="1">
        <f t="shared" si="119"/>
        <v>0.6997724322008303</v>
      </c>
      <c r="AE400" s="1">
        <f t="shared" si="119"/>
        <v>0.69667623617570074</v>
      </c>
      <c r="AF400" s="1">
        <f t="shared" si="119"/>
        <v>0.69510606568122379</v>
      </c>
      <c r="AG400" s="1">
        <f t="shared" si="119"/>
        <v>0.67627141632010634</v>
      </c>
      <c r="AH400" s="1">
        <f t="shared" si="119"/>
        <v>0.59666856259250933</v>
      </c>
    </row>
    <row r="401" spans="1:34" x14ac:dyDescent="0.2">
      <c r="A401">
        <v>6225000</v>
      </c>
      <c r="B401">
        <v>495000</v>
      </c>
      <c r="C401">
        <v>893.77834163037096</v>
      </c>
      <c r="E401">
        <f t="shared" si="115"/>
        <v>77.615612269697394</v>
      </c>
      <c r="F401">
        <f t="shared" si="110"/>
        <v>0</v>
      </c>
      <c r="G401">
        <f t="shared" si="116"/>
        <v>1.6599760590152083E-4</v>
      </c>
      <c r="H401">
        <f t="shared" si="117"/>
        <v>0.65405025820930818</v>
      </c>
      <c r="K401" s="1">
        <f t="shared" si="108"/>
        <v>5.6843378888270344</v>
      </c>
      <c r="L401" s="1">
        <f t="shared" si="118"/>
        <v>5.5520441833509899</v>
      </c>
      <c r="M401" s="1">
        <f t="shared" si="118"/>
        <v>5.1861430955507366</v>
      </c>
      <c r="N401" s="1">
        <f t="shared" si="118"/>
        <v>5.6718477570784289</v>
      </c>
      <c r="O401" s="1">
        <f t="shared" si="118"/>
        <v>4.94410422433418</v>
      </c>
      <c r="P401" s="1">
        <f t="shared" si="118"/>
        <v>4.6069298370317489</v>
      </c>
      <c r="Q401" s="1">
        <f t="shared" si="118"/>
        <v>4.1959450011450032</v>
      </c>
      <c r="R401" s="1">
        <f t="shared" si="118"/>
        <v>4.0829611261916785</v>
      </c>
      <c r="S401" s="1">
        <f t="shared" si="118"/>
        <v>4.0121315591661695</v>
      </c>
      <c r="T401" s="1">
        <f t="shared" si="118"/>
        <v>4.8388321017704126</v>
      </c>
      <c r="U401" s="1">
        <f t="shared" si="118"/>
        <v>5.9059136528002965</v>
      </c>
      <c r="X401" s="1">
        <f t="shared" si="109"/>
        <v>0.70441818672473644</v>
      </c>
      <c r="Y401" s="1">
        <f t="shared" si="119"/>
        <v>0.73572652307397668</v>
      </c>
      <c r="Z401" s="1">
        <f t="shared" si="119"/>
        <v>0.73821964483862768</v>
      </c>
      <c r="AA401" s="1">
        <f t="shared" si="119"/>
        <v>0.84299386051602121</v>
      </c>
      <c r="AB401" s="1">
        <f t="shared" si="119"/>
        <v>0.76019487468712554</v>
      </c>
      <c r="AC401" s="1">
        <f t="shared" si="119"/>
        <v>0.7584408704085569</v>
      </c>
      <c r="AD401" s="1">
        <f t="shared" si="119"/>
        <v>0.66957410592228117</v>
      </c>
      <c r="AE401" s="1">
        <f t="shared" si="119"/>
        <v>0.6673961922682895</v>
      </c>
      <c r="AF401" s="1">
        <f t="shared" si="119"/>
        <v>0.66691346427860354</v>
      </c>
      <c r="AG401" s="1">
        <f t="shared" si="119"/>
        <v>0.64800527036486455</v>
      </c>
      <c r="AH401" s="1">
        <f t="shared" si="119"/>
        <v>0.56922280951288762</v>
      </c>
    </row>
    <row r="402" spans="1:34" x14ac:dyDescent="0.2">
      <c r="A402">
        <v>6225000</v>
      </c>
      <c r="B402">
        <v>505000</v>
      </c>
      <c r="C402">
        <v>853.56674859988004</v>
      </c>
      <c r="E402">
        <f t="shared" si="115"/>
        <v>67.647788345222352</v>
      </c>
      <c r="F402">
        <f t="shared" si="110"/>
        <v>0</v>
      </c>
      <c r="G402">
        <f t="shared" si="116"/>
        <v>2.1852080666445308E-4</v>
      </c>
      <c r="H402">
        <f t="shared" si="117"/>
        <v>0.82226111721226602</v>
      </c>
      <c r="K402" s="1">
        <f t="shared" si="108"/>
        <v>5.3911551640417246</v>
      </c>
      <c r="L402" s="1">
        <f t="shared" si="118"/>
        <v>5.2854011099658047</v>
      </c>
      <c r="M402" s="1">
        <f t="shared" si="118"/>
        <v>4.965381449813342</v>
      </c>
      <c r="N402" s="1">
        <f t="shared" si="118"/>
        <v>5.4356046480242952</v>
      </c>
      <c r="O402" s="1">
        <f t="shared" si="118"/>
        <v>4.7696261221748797</v>
      </c>
      <c r="P402" s="1">
        <f t="shared" si="118"/>
        <v>4.4759204669384092</v>
      </c>
      <c r="Q402" s="1">
        <f t="shared" si="118"/>
        <v>4.0611557413067976</v>
      </c>
      <c r="R402" s="1">
        <f t="shared" si="118"/>
        <v>3.907558157392677</v>
      </c>
      <c r="S402" s="1">
        <f t="shared" si="118"/>
        <v>3.7900027192657375</v>
      </c>
      <c r="T402" s="1">
        <f t="shared" si="118"/>
        <v>4.482919291857538</v>
      </c>
      <c r="U402" s="1">
        <f t="shared" si="118"/>
        <v>5.4076920151525139</v>
      </c>
      <c r="X402" s="1">
        <f t="shared" si="109"/>
        <v>0.67701690692216898</v>
      </c>
      <c r="Y402" s="1">
        <f t="shared" si="119"/>
        <v>0.70807835528069485</v>
      </c>
      <c r="Z402" s="1">
        <f t="shared" si="119"/>
        <v>0.71053565803725882</v>
      </c>
      <c r="AA402" s="1">
        <f t="shared" si="119"/>
        <v>0.81189726877060242</v>
      </c>
      <c r="AB402" s="1">
        <f t="shared" si="119"/>
        <v>0.73078720642635209</v>
      </c>
      <c r="AC402" s="1">
        <f t="shared" si="119"/>
        <v>0.72814913458381936</v>
      </c>
      <c r="AD402" s="1">
        <f t="shared" si="119"/>
        <v>0.64078278690557144</v>
      </c>
      <c r="AE402" s="1">
        <f t="shared" si="119"/>
        <v>0.63953794962642108</v>
      </c>
      <c r="AF402" s="1">
        <f t="shared" si="119"/>
        <v>0.64011748657068601</v>
      </c>
      <c r="AG402" s="1">
        <f t="shared" si="119"/>
        <v>0.62113361961333624</v>
      </c>
      <c r="AH402" s="1">
        <f t="shared" si="119"/>
        <v>0.54305635693882948</v>
      </c>
    </row>
    <row r="403" spans="1:34" x14ac:dyDescent="0.2">
      <c r="A403">
        <v>6225000</v>
      </c>
      <c r="B403">
        <v>515000</v>
      </c>
      <c r="C403">
        <v>838.470354698194</v>
      </c>
      <c r="E403">
        <f t="shared" si="115"/>
        <v>57.691102156225099</v>
      </c>
      <c r="F403">
        <f t="shared" si="110"/>
        <v>0</v>
      </c>
      <c r="G403">
        <f t="shared" si="116"/>
        <v>3.0045700098745915E-4</v>
      </c>
      <c r="H403">
        <f t="shared" si="117"/>
        <v>1.1105791368838764</v>
      </c>
      <c r="K403" s="1">
        <f t="shared" si="108"/>
        <v>5.2810873561045319</v>
      </c>
      <c r="L403" s="1">
        <f t="shared" si="118"/>
        <v>5.1852969220037242</v>
      </c>
      <c r="M403" s="1">
        <f t="shared" si="118"/>
        <v>4.8825022472930852</v>
      </c>
      <c r="N403" s="1">
        <f t="shared" si="118"/>
        <v>5.346913333851889</v>
      </c>
      <c r="O403" s="1">
        <f t="shared" si="118"/>
        <v>4.7041228690354639</v>
      </c>
      <c r="P403" s="1">
        <f t="shared" si="118"/>
        <v>4.4267364156067162</v>
      </c>
      <c r="Q403" s="1">
        <f t="shared" si="118"/>
        <v>4.0105526289483464</v>
      </c>
      <c r="R403" s="1">
        <f t="shared" si="118"/>
        <v>3.8417076871935225</v>
      </c>
      <c r="S403" s="1">
        <f t="shared" si="118"/>
        <v>3.7066102393528237</v>
      </c>
      <c r="T403" s="1">
        <f t="shared" si="118"/>
        <v>4.3493011094337142</v>
      </c>
      <c r="U403" s="1">
        <f t="shared" si="118"/>
        <v>5.2206476947106237</v>
      </c>
      <c r="X403" s="1">
        <f t="shared" si="109"/>
        <v>0.66812446101245682</v>
      </c>
      <c r="Y403" s="1">
        <f t="shared" si="119"/>
        <v>0.69911301048669472</v>
      </c>
      <c r="Z403" s="1">
        <f t="shared" si="119"/>
        <v>0.70156370582527261</v>
      </c>
      <c r="AA403" s="1">
        <f t="shared" si="119"/>
        <v>0.8018218241738877</v>
      </c>
      <c r="AB403" s="1">
        <f t="shared" si="119"/>
        <v>0.72126156837527622</v>
      </c>
      <c r="AC403" s="1">
        <f t="shared" si="119"/>
        <v>0.71833991371839545</v>
      </c>
      <c r="AD403" s="1">
        <f t="shared" si="119"/>
        <v>0.6314521153011976</v>
      </c>
      <c r="AE403" s="1">
        <f t="shared" si="119"/>
        <v>0.63052570237421979</v>
      </c>
      <c r="AF403" s="1">
        <f t="shared" si="119"/>
        <v>0.63145347437105803</v>
      </c>
      <c r="AG403" s="1">
        <f t="shared" si="119"/>
        <v>0.61244737125565007</v>
      </c>
      <c r="AH403" s="1">
        <f t="shared" si="119"/>
        <v>0.53458601144428464</v>
      </c>
    </row>
    <row r="404" spans="1:34" x14ac:dyDescent="0.2">
      <c r="A404">
        <v>6225000</v>
      </c>
      <c r="B404">
        <v>525000</v>
      </c>
      <c r="C404">
        <v>805.391023646549</v>
      </c>
      <c r="E404">
        <f t="shared" si="115"/>
        <v>47.752521064337529</v>
      </c>
      <c r="F404">
        <f t="shared" si="110"/>
        <v>0</v>
      </c>
      <c r="G404">
        <f t="shared" si="116"/>
        <v>4.3853816026719842E-4</v>
      </c>
      <c r="H404">
        <f t="shared" si="117"/>
        <v>1.5570180448258921</v>
      </c>
      <c r="K404" s="1">
        <f t="shared" si="108"/>
        <v>5.0399059534069881</v>
      </c>
      <c r="L404" s="1">
        <f t="shared" ref="L404:U413" si="120">L$2+L$3*$C404</f>
        <v>4.9659478778002661</v>
      </c>
      <c r="M404" s="1">
        <f t="shared" si="120"/>
        <v>4.7008967198195544</v>
      </c>
      <c r="N404" s="1">
        <f t="shared" si="120"/>
        <v>5.1525722639234752</v>
      </c>
      <c r="O404" s="1">
        <f t="shared" si="120"/>
        <v>4.5605916516023761</v>
      </c>
      <c r="P404" s="1">
        <f t="shared" si="120"/>
        <v>4.3189639550404566</v>
      </c>
      <c r="Q404" s="1">
        <f t="shared" si="120"/>
        <v>3.8996707112632318</v>
      </c>
      <c r="R404" s="1">
        <f t="shared" si="120"/>
        <v>3.697415645146247</v>
      </c>
      <c r="S404" s="1">
        <f t="shared" si="120"/>
        <v>3.5238800146235367</v>
      </c>
      <c r="T404" s="1">
        <f t="shared" si="120"/>
        <v>4.056515950295605</v>
      </c>
      <c r="U404" s="1">
        <f t="shared" si="120"/>
        <v>4.810794782980742</v>
      </c>
      <c r="X404" s="1">
        <f t="shared" si="109"/>
        <v>0.65151605456922657</v>
      </c>
      <c r="Y404" s="1">
        <f t="shared" ref="Y404:AH413" si="121">SQRT(Y$2+2*Y$3*$C404+Y$4*$C404^2+Y$5)</f>
        <v>0.68237754522372829</v>
      </c>
      <c r="Z404" s="1">
        <f t="shared" si="121"/>
        <v>0.68482724112673199</v>
      </c>
      <c r="AA404" s="1">
        <f t="shared" si="121"/>
        <v>0.78302857326243747</v>
      </c>
      <c r="AB404" s="1">
        <f t="shared" si="121"/>
        <v>0.70351151875952156</v>
      </c>
      <c r="AC404" s="1">
        <f t="shared" si="121"/>
        <v>0.70007641224916062</v>
      </c>
      <c r="AD404" s="1">
        <f t="shared" si="121"/>
        <v>0.61408180040540061</v>
      </c>
      <c r="AE404" s="1">
        <f t="shared" si="121"/>
        <v>0.61377849376084248</v>
      </c>
      <c r="AF404" s="1">
        <f t="shared" si="121"/>
        <v>0.61535491928350783</v>
      </c>
      <c r="AG404" s="1">
        <f t="shared" si="121"/>
        <v>0.59632056969713443</v>
      </c>
      <c r="AH404" s="1">
        <f t="shared" si="121"/>
        <v>0.5188578938445576</v>
      </c>
    </row>
    <row r="405" spans="1:34" x14ac:dyDescent="0.2">
      <c r="A405">
        <v>6225000</v>
      </c>
      <c r="B405">
        <v>535000</v>
      </c>
      <c r="C405">
        <v>783.95787181083006</v>
      </c>
      <c r="E405">
        <f t="shared" si="115"/>
        <v>37.846311154457311</v>
      </c>
      <c r="F405">
        <f t="shared" si="110"/>
        <v>0</v>
      </c>
      <c r="G405">
        <f t="shared" si="116"/>
        <v>6.9815666561292493E-4</v>
      </c>
      <c r="H405">
        <f t="shared" si="117"/>
        <v>2.4128208914730878</v>
      </c>
      <c r="K405" s="1">
        <f t="shared" si="108"/>
        <v>4.883636843372761</v>
      </c>
      <c r="L405" s="1">
        <f t="shared" si="120"/>
        <v>4.8238246479776139</v>
      </c>
      <c r="M405" s="1">
        <f t="shared" si="120"/>
        <v>4.5832287162414573</v>
      </c>
      <c r="N405" s="1">
        <f t="shared" si="120"/>
        <v>5.0266524968886266</v>
      </c>
      <c r="O405" s="1">
        <f t="shared" si="120"/>
        <v>4.4675932057871917</v>
      </c>
      <c r="P405" s="1">
        <f t="shared" si="120"/>
        <v>4.249134746359684</v>
      </c>
      <c r="Q405" s="1">
        <f t="shared" si="120"/>
        <v>3.8278267863099025</v>
      </c>
      <c r="R405" s="1">
        <f t="shared" si="120"/>
        <v>3.6039242368388411</v>
      </c>
      <c r="S405" s="1">
        <f t="shared" si="120"/>
        <v>3.4054832838830253</v>
      </c>
      <c r="T405" s="1">
        <f t="shared" si="120"/>
        <v>3.8668111233976568</v>
      </c>
      <c r="U405" s="1">
        <f t="shared" si="120"/>
        <v>4.5452380317361838</v>
      </c>
      <c r="X405" s="1">
        <f t="shared" si="109"/>
        <v>0.64297742260674828</v>
      </c>
      <c r="Y405" s="1">
        <f t="shared" si="121"/>
        <v>0.67377742457616008</v>
      </c>
      <c r="Z405" s="1">
        <f t="shared" si="121"/>
        <v>0.6762364636802678</v>
      </c>
      <c r="AA405" s="1">
        <f t="shared" si="121"/>
        <v>0.77338133326307823</v>
      </c>
      <c r="AB405" s="1">
        <f t="shared" si="121"/>
        <v>0.69442177793072246</v>
      </c>
      <c r="AC405" s="1">
        <f t="shared" si="121"/>
        <v>0.69074165764552387</v>
      </c>
      <c r="AD405" s="1">
        <f t="shared" si="121"/>
        <v>0.60521616234206377</v>
      </c>
      <c r="AE405" s="1">
        <f t="shared" si="121"/>
        <v>0.60525386837711359</v>
      </c>
      <c r="AF405" s="1">
        <f t="shared" si="121"/>
        <v>0.60715679128835054</v>
      </c>
      <c r="AG405" s="1">
        <f t="shared" si="121"/>
        <v>0.5881239897865459</v>
      </c>
      <c r="AH405" s="1">
        <f t="shared" si="121"/>
        <v>0.51087651222054609</v>
      </c>
    </row>
    <row r="406" spans="1:34" x14ac:dyDescent="0.2">
      <c r="A406">
        <v>6225000</v>
      </c>
      <c r="B406">
        <v>545000</v>
      </c>
      <c r="C406">
        <v>749.00569695084596</v>
      </c>
      <c r="E406">
        <f t="shared" si="115"/>
        <v>28.006843235180931</v>
      </c>
      <c r="F406">
        <f t="shared" si="110"/>
        <v>0</v>
      </c>
      <c r="G406">
        <f t="shared" si="116"/>
        <v>1.2748869599803858E-3</v>
      </c>
      <c r="H406">
        <f t="shared" si="117"/>
        <v>4.2095557978648168</v>
      </c>
      <c r="K406" s="1">
        <f t="shared" si="108"/>
        <v>4.6288005364686171</v>
      </c>
      <c r="L406" s="1">
        <f t="shared" si="120"/>
        <v>4.5920567764810594</v>
      </c>
      <c r="M406" s="1">
        <f t="shared" si="120"/>
        <v>4.3913412762601443</v>
      </c>
      <c r="N406" s="1">
        <f t="shared" si="120"/>
        <v>4.8213084695862198</v>
      </c>
      <c r="O406" s="1">
        <f t="shared" si="120"/>
        <v>4.3159357190697207</v>
      </c>
      <c r="P406" s="1">
        <f t="shared" si="120"/>
        <v>4.1352605606658566</v>
      </c>
      <c r="Q406" s="1">
        <f t="shared" si="120"/>
        <v>3.7106670961792352</v>
      </c>
      <c r="R406" s="1">
        <f t="shared" si="120"/>
        <v>3.4514628500995901</v>
      </c>
      <c r="S406" s="1">
        <f t="shared" si="120"/>
        <v>3.2124074699564731</v>
      </c>
      <c r="T406" s="1">
        <f t="shared" si="120"/>
        <v>3.5574494237119367</v>
      </c>
      <c r="U406" s="1">
        <f t="shared" si="120"/>
        <v>4.1121805852209805</v>
      </c>
      <c r="X406" s="1">
        <f t="shared" si="109"/>
        <v>0.63301202994393879</v>
      </c>
      <c r="Y406" s="1">
        <f t="shared" si="121"/>
        <v>0.66374050781090199</v>
      </c>
      <c r="Z406" s="1">
        <f t="shared" si="121"/>
        <v>0.66623155105564336</v>
      </c>
      <c r="AA406" s="1">
        <f t="shared" si="121"/>
        <v>0.76214024254831381</v>
      </c>
      <c r="AB406" s="1">
        <f t="shared" si="121"/>
        <v>0.68389026007320319</v>
      </c>
      <c r="AC406" s="1">
        <f t="shared" si="121"/>
        <v>0.67997427272608613</v>
      </c>
      <c r="AD406" s="1">
        <f t="shared" si="121"/>
        <v>0.59503797384010437</v>
      </c>
      <c r="AE406" s="1">
        <f t="shared" si="121"/>
        <v>0.5955098982407333</v>
      </c>
      <c r="AF406" s="1">
        <f t="shared" si="121"/>
        <v>0.59776825644555176</v>
      </c>
      <c r="AG406" s="1">
        <f t="shared" si="121"/>
        <v>0.57878042471669822</v>
      </c>
      <c r="AH406" s="1">
        <f t="shared" si="121"/>
        <v>0.50183385462228014</v>
      </c>
    </row>
    <row r="407" spans="1:34" x14ac:dyDescent="0.2">
      <c r="A407">
        <v>6225000</v>
      </c>
      <c r="B407">
        <v>555000</v>
      </c>
      <c r="C407">
        <v>724.22688238955095</v>
      </c>
      <c r="E407">
        <f t="shared" si="115"/>
        <v>18.341844727289565</v>
      </c>
      <c r="F407">
        <f t="shared" si="110"/>
        <v>0</v>
      </c>
      <c r="G407">
        <f t="shared" si="116"/>
        <v>2.9724460081042908E-3</v>
      </c>
      <c r="H407">
        <f t="shared" si="117"/>
        <v>9.4900409521241773</v>
      </c>
      <c r="K407" s="1">
        <f t="shared" si="108"/>
        <v>4.4481381995022158</v>
      </c>
      <c r="L407" s="1">
        <f t="shared" si="120"/>
        <v>4.4277484571251122</v>
      </c>
      <c r="M407" s="1">
        <f t="shared" si="120"/>
        <v>4.2553055843186343</v>
      </c>
      <c r="N407" s="1">
        <f t="shared" si="120"/>
        <v>4.6757329340386118</v>
      </c>
      <c r="O407" s="1">
        <f t="shared" si="120"/>
        <v>4.2084204426882614</v>
      </c>
      <c r="P407" s="1">
        <f t="shared" si="120"/>
        <v>4.0545311828251567</v>
      </c>
      <c r="Q407" s="1">
        <f t="shared" si="120"/>
        <v>3.6276085097697743</v>
      </c>
      <c r="R407" s="1">
        <f t="shared" si="120"/>
        <v>3.3433776609832213</v>
      </c>
      <c r="S407" s="1">
        <f t="shared" si="120"/>
        <v>3.0755292983198799</v>
      </c>
      <c r="T407" s="1">
        <f t="shared" si="120"/>
        <v>3.3381321360299152</v>
      </c>
      <c r="U407" s="1">
        <f t="shared" si="120"/>
        <v>3.8051710728065364</v>
      </c>
      <c r="X407" s="1">
        <f t="shared" si="109"/>
        <v>0.62902853022121008</v>
      </c>
      <c r="Y407" s="1">
        <f t="shared" si="121"/>
        <v>0.65972435553043007</v>
      </c>
      <c r="Z407" s="1">
        <f t="shared" si="121"/>
        <v>0.6622503764923543</v>
      </c>
      <c r="AA407" s="1">
        <f t="shared" si="121"/>
        <v>0.75765874956819157</v>
      </c>
      <c r="AB407" s="1">
        <f t="shared" si="121"/>
        <v>0.67976165559962554</v>
      </c>
      <c r="AC407" s="1">
        <f t="shared" si="121"/>
        <v>0.67580910702579355</v>
      </c>
      <c r="AD407" s="1">
        <f t="shared" si="121"/>
        <v>0.59116309331754957</v>
      </c>
      <c r="AE407" s="1">
        <f t="shared" si="121"/>
        <v>0.59184227882977836</v>
      </c>
      <c r="AF407" s="1">
        <f t="shared" si="121"/>
        <v>0.59421012929017358</v>
      </c>
      <c r="AG407" s="1">
        <f t="shared" si="121"/>
        <v>0.57529024651944027</v>
      </c>
      <c r="AH407" s="1">
        <f t="shared" si="121"/>
        <v>0.49853097874876151</v>
      </c>
    </row>
    <row r="408" spans="1:34" x14ac:dyDescent="0.2">
      <c r="A408">
        <v>6225000</v>
      </c>
      <c r="B408">
        <v>565000</v>
      </c>
      <c r="C408">
        <v>697.94797448662803</v>
      </c>
      <c r="E408">
        <f t="shared" si="115"/>
        <v>9.4054913747235993</v>
      </c>
      <c r="F408">
        <f t="shared" si="110"/>
        <v>0</v>
      </c>
      <c r="G408">
        <f t="shared" si="116"/>
        <v>1.1304126815663194E-2</v>
      </c>
      <c r="H408">
        <f t="shared" si="117"/>
        <v>34.780798051503822</v>
      </c>
      <c r="K408" s="1">
        <f t="shared" si="108"/>
        <v>4.2565386819820041</v>
      </c>
      <c r="L408" s="1">
        <f t="shared" si="120"/>
        <v>4.25349301882083</v>
      </c>
      <c r="M408" s="1">
        <f t="shared" si="120"/>
        <v>4.1110343799315876</v>
      </c>
      <c r="N408" s="1">
        <f t="shared" si="120"/>
        <v>4.5213443501089392</v>
      </c>
      <c r="O408" s="1">
        <f t="shared" si="120"/>
        <v>4.0943962612974794</v>
      </c>
      <c r="P408" s="1">
        <f t="shared" si="120"/>
        <v>3.9689145008774345</v>
      </c>
      <c r="Q408" s="1">
        <f t="shared" si="120"/>
        <v>3.5395216104791771</v>
      </c>
      <c r="R408" s="1">
        <f t="shared" si="120"/>
        <v>3.2287490647106716</v>
      </c>
      <c r="S408" s="1">
        <f t="shared" si="120"/>
        <v>2.9303646110641335</v>
      </c>
      <c r="T408" s="1">
        <f t="shared" si="120"/>
        <v>3.1055375221811445</v>
      </c>
      <c r="U408" s="1">
        <f t="shared" si="120"/>
        <v>3.4795754038893216</v>
      </c>
      <c r="X408" s="1">
        <f t="shared" si="109"/>
        <v>0.62766221216175122</v>
      </c>
      <c r="Y408" s="1">
        <f t="shared" si="121"/>
        <v>0.65833761180531991</v>
      </c>
      <c r="Z408" s="1">
        <f t="shared" si="121"/>
        <v>0.66091136683435103</v>
      </c>
      <c r="AA408" s="1">
        <f t="shared" si="121"/>
        <v>0.75613643204215208</v>
      </c>
      <c r="AB408" s="1">
        <f t="shared" si="121"/>
        <v>0.67847640837641898</v>
      </c>
      <c r="AC408" s="1">
        <f t="shared" si="121"/>
        <v>0.67460732506909049</v>
      </c>
      <c r="AD408" s="1">
        <f t="shared" si="121"/>
        <v>0.59015555108693118</v>
      </c>
      <c r="AE408" s="1">
        <f t="shared" si="121"/>
        <v>0.59095736568946855</v>
      </c>
      <c r="AF408" s="1">
        <f t="shared" si="121"/>
        <v>0.59330697973118574</v>
      </c>
      <c r="AG408" s="1">
        <f t="shared" si="121"/>
        <v>0.57449351863894238</v>
      </c>
      <c r="AH408" s="1">
        <f t="shared" si="121"/>
        <v>0.49791479140961697</v>
      </c>
    </row>
    <row r="409" spans="1:34" x14ac:dyDescent="0.2">
      <c r="A409">
        <v>6225000</v>
      </c>
      <c r="B409">
        <v>575000</v>
      </c>
      <c r="C409">
        <v>700.75724019913503</v>
      </c>
      <c r="E409">
        <f t="shared" si="115"/>
        <v>6.3642177838285834</v>
      </c>
      <c r="F409">
        <f t="shared" si="110"/>
        <v>0</v>
      </c>
      <c r="G409">
        <f t="shared" si="116"/>
        <v>2.468936580623568E-2</v>
      </c>
      <c r="H409">
        <f t="shared" si="117"/>
        <v>76.270571125646725</v>
      </c>
      <c r="K409" s="1">
        <f t="shared" si="108"/>
        <v>4.2770210382918927</v>
      </c>
      <c r="L409" s="1">
        <f t="shared" si="120"/>
        <v>4.2721212597604641</v>
      </c>
      <c r="M409" s="1">
        <f t="shared" si="120"/>
        <v>4.1264572486932511</v>
      </c>
      <c r="N409" s="1">
        <f t="shared" si="120"/>
        <v>4.5378487861699179</v>
      </c>
      <c r="O409" s="1">
        <f t="shared" si="120"/>
        <v>4.1065856652240473</v>
      </c>
      <c r="P409" s="1">
        <f t="shared" si="120"/>
        <v>3.9780670885687819</v>
      </c>
      <c r="Q409" s="1">
        <f t="shared" si="120"/>
        <v>3.5489382691475004</v>
      </c>
      <c r="R409" s="1">
        <f t="shared" si="120"/>
        <v>3.2410030817486271</v>
      </c>
      <c r="S409" s="1">
        <f t="shared" si="120"/>
        <v>2.945882994860022</v>
      </c>
      <c r="T409" s="1">
        <f t="shared" si="120"/>
        <v>3.1304023330025439</v>
      </c>
      <c r="U409" s="1">
        <f t="shared" si="120"/>
        <v>3.5143822060672827</v>
      </c>
      <c r="X409" s="1">
        <f t="shared" si="109"/>
        <v>0.62766693820766173</v>
      </c>
      <c r="Y409" s="1">
        <f t="shared" si="121"/>
        <v>0.65834385066166123</v>
      </c>
      <c r="Z409" s="1">
        <f t="shared" si="121"/>
        <v>0.6609119978644461</v>
      </c>
      <c r="AA409" s="1">
        <f t="shared" si="121"/>
        <v>0.75613950331159319</v>
      </c>
      <c r="AB409" s="1">
        <f t="shared" si="121"/>
        <v>0.6784609281749211</v>
      </c>
      <c r="AC409" s="1">
        <f t="shared" si="121"/>
        <v>0.67457689746011718</v>
      </c>
      <c r="AD409" s="1">
        <f t="shared" si="121"/>
        <v>0.59010995724883364</v>
      </c>
      <c r="AE409" s="1">
        <f t="shared" si="121"/>
        <v>0.59090353477774626</v>
      </c>
      <c r="AF409" s="1">
        <f t="shared" si="121"/>
        <v>0.59326174621959704</v>
      </c>
      <c r="AG409" s="1">
        <f t="shared" si="121"/>
        <v>0.57443523129862806</v>
      </c>
      <c r="AH409" s="1">
        <f t="shared" si="121"/>
        <v>0.49783808459190615</v>
      </c>
    </row>
    <row r="410" spans="1:34" x14ac:dyDescent="0.2">
      <c r="A410">
        <v>6225000</v>
      </c>
      <c r="B410">
        <v>585000</v>
      </c>
      <c r="C410">
        <v>647.540292470449</v>
      </c>
      <c r="E410">
        <f t="shared" si="115"/>
        <v>13.875996108388039</v>
      </c>
      <c r="F410">
        <f t="shared" si="110"/>
        <v>0</v>
      </c>
      <c r="G410">
        <f t="shared" si="116"/>
        <v>5.1936378269013287E-3</v>
      </c>
      <c r="H410">
        <f t="shared" si="117"/>
        <v>14.825792887606921</v>
      </c>
      <c r="K410" s="1">
        <f t="shared" si="108"/>
        <v>3.889016272402043</v>
      </c>
      <c r="L410" s="1">
        <f t="shared" si="120"/>
        <v>3.9192396793715467</v>
      </c>
      <c r="M410" s="1">
        <f t="shared" si="120"/>
        <v>3.8342962056627652</v>
      </c>
      <c r="N410" s="1">
        <f t="shared" si="120"/>
        <v>4.2251992182638878</v>
      </c>
      <c r="O410" s="1">
        <f t="shared" si="120"/>
        <v>3.8756773290292781</v>
      </c>
      <c r="P410" s="1">
        <f t="shared" si="120"/>
        <v>3.8046862728687225</v>
      </c>
      <c r="Q410" s="1">
        <f t="shared" si="120"/>
        <v>3.3705550603609451</v>
      </c>
      <c r="R410" s="1">
        <f t="shared" si="120"/>
        <v>3.0088707557560985</v>
      </c>
      <c r="S410" s="1">
        <f t="shared" si="120"/>
        <v>2.6519125756067603</v>
      </c>
      <c r="T410" s="1">
        <f t="shared" si="120"/>
        <v>2.6593791286559441</v>
      </c>
      <c r="U410" s="1">
        <f t="shared" si="120"/>
        <v>2.8550242237088623</v>
      </c>
      <c r="X410" s="1">
        <f t="shared" si="109"/>
        <v>0.6333089056537754</v>
      </c>
      <c r="Y410" s="1">
        <f t="shared" si="121"/>
        <v>0.66398550684890334</v>
      </c>
      <c r="Z410" s="1">
        <f t="shared" si="121"/>
        <v>0.66667903895665415</v>
      </c>
      <c r="AA410" s="1">
        <f t="shared" si="121"/>
        <v>0.76255699232440999</v>
      </c>
      <c r="AB410" s="1">
        <f t="shared" si="121"/>
        <v>0.68494852132409001</v>
      </c>
      <c r="AC410" s="1">
        <f t="shared" si="121"/>
        <v>0.68158686681357306</v>
      </c>
      <c r="AD410" s="1">
        <f t="shared" si="121"/>
        <v>0.5971728567739335</v>
      </c>
      <c r="AE410" s="1">
        <f t="shared" si="121"/>
        <v>0.59792399689079567</v>
      </c>
      <c r="AF410" s="1">
        <f t="shared" si="121"/>
        <v>0.59985395953734333</v>
      </c>
      <c r="AG410" s="1">
        <f t="shared" si="121"/>
        <v>0.58133765943833193</v>
      </c>
      <c r="AH410" s="1">
        <f t="shared" si="121"/>
        <v>0.50504244367445228</v>
      </c>
    </row>
    <row r="411" spans="1:34" x14ac:dyDescent="0.2">
      <c r="A411">
        <v>6225000</v>
      </c>
      <c r="B411">
        <v>595000</v>
      </c>
      <c r="C411">
        <v>621.40684816428598</v>
      </c>
      <c r="E411">
        <f t="shared" si="115"/>
        <v>23.336307934204161</v>
      </c>
      <c r="F411">
        <f t="shared" si="110"/>
        <v>0</v>
      </c>
      <c r="G411">
        <f t="shared" si="116"/>
        <v>1.8362664789032773E-3</v>
      </c>
      <c r="H411">
        <f t="shared" si="117"/>
        <v>5.0302690193163491</v>
      </c>
      <c r="K411" s="1">
        <f t="shared" si="108"/>
        <v>3.6984773299658089</v>
      </c>
      <c r="L411" s="1">
        <f t="shared" si="120"/>
        <v>3.7459488101773797</v>
      </c>
      <c r="M411" s="1">
        <f t="shared" si="120"/>
        <v>3.69082359642193</v>
      </c>
      <c r="N411" s="1">
        <f t="shared" si="120"/>
        <v>4.0716652329651799</v>
      </c>
      <c r="O411" s="1">
        <f t="shared" si="120"/>
        <v>3.7622843141848366</v>
      </c>
      <c r="P411" s="1">
        <f t="shared" si="120"/>
        <v>3.7195435113192437</v>
      </c>
      <c r="Q411" s="1">
        <f t="shared" si="120"/>
        <v>3.2829557550466868</v>
      </c>
      <c r="R411" s="1">
        <f t="shared" si="120"/>
        <v>2.8948766716926158</v>
      </c>
      <c r="S411" s="1">
        <f t="shared" si="120"/>
        <v>2.5075514292595158</v>
      </c>
      <c r="T411" s="1">
        <f t="shared" si="120"/>
        <v>2.4280720131020948</v>
      </c>
      <c r="U411" s="1">
        <f t="shared" si="120"/>
        <v>2.5312308487555031</v>
      </c>
      <c r="X411" s="1">
        <f t="shared" si="109"/>
        <v>0.64043766483585318</v>
      </c>
      <c r="Y411" s="1">
        <f t="shared" si="121"/>
        <v>0.67113892563187549</v>
      </c>
      <c r="Z411" s="1">
        <f t="shared" si="121"/>
        <v>0.67390764519101998</v>
      </c>
      <c r="AA411" s="1">
        <f t="shared" si="121"/>
        <v>0.7706370473809121</v>
      </c>
      <c r="AB411" s="1">
        <f t="shared" si="121"/>
        <v>0.69284069085646327</v>
      </c>
      <c r="AC411" s="1">
        <f t="shared" si="121"/>
        <v>0.68991082593218978</v>
      </c>
      <c r="AD411" s="1">
        <f t="shared" si="121"/>
        <v>0.60533278062741813</v>
      </c>
      <c r="AE411" s="1">
        <f t="shared" si="121"/>
        <v>0.60591406357125543</v>
      </c>
      <c r="AF411" s="1">
        <f t="shared" si="121"/>
        <v>0.60743835523779954</v>
      </c>
      <c r="AG411" s="1">
        <f t="shared" si="121"/>
        <v>0.58911578199875947</v>
      </c>
      <c r="AH411" s="1">
        <f t="shared" si="121"/>
        <v>0.51291586054353699</v>
      </c>
    </row>
    <row r="412" spans="1:34" x14ac:dyDescent="0.2">
      <c r="A412">
        <v>6225000</v>
      </c>
      <c r="B412">
        <v>605000</v>
      </c>
      <c r="C412">
        <v>626.57989732421504</v>
      </c>
      <c r="E412">
        <f t="shared" si="115"/>
        <v>33.115302625825414</v>
      </c>
      <c r="F412">
        <f t="shared" si="110"/>
        <v>0</v>
      </c>
      <c r="G412">
        <f t="shared" si="116"/>
        <v>9.1189018980399777E-4</v>
      </c>
      <c r="H412">
        <f t="shared" si="117"/>
        <v>2.5188277615418011</v>
      </c>
      <c r="K412" s="1">
        <f t="shared" si="108"/>
        <v>3.736194031390851</v>
      </c>
      <c r="L412" s="1">
        <f t="shared" si="120"/>
        <v>3.7802512991568697</v>
      </c>
      <c r="M412" s="1">
        <f t="shared" si="120"/>
        <v>3.7192236363099407</v>
      </c>
      <c r="N412" s="1">
        <f t="shared" si="120"/>
        <v>4.1020568967797635</v>
      </c>
      <c r="O412" s="1">
        <f t="shared" si="120"/>
        <v>3.784730174489769</v>
      </c>
      <c r="P412" s="1">
        <f t="shared" si="120"/>
        <v>3.736397305482293</v>
      </c>
      <c r="Q412" s="1">
        <f t="shared" si="120"/>
        <v>3.3002958158307685</v>
      </c>
      <c r="R412" s="1">
        <f t="shared" si="120"/>
        <v>2.9174415121282262</v>
      </c>
      <c r="S412" s="1">
        <f t="shared" si="120"/>
        <v>2.5361273528189638</v>
      </c>
      <c r="T412" s="1">
        <f t="shared" si="120"/>
        <v>2.4738586712166271</v>
      </c>
      <c r="U412" s="1">
        <f t="shared" si="120"/>
        <v>2.5953249278470238</v>
      </c>
      <c r="X412" s="1">
        <f t="shared" si="109"/>
        <v>0.63880426215222275</v>
      </c>
      <c r="Y412" s="1">
        <f t="shared" si="121"/>
        <v>0.66949913323717136</v>
      </c>
      <c r="Z412" s="1">
        <f t="shared" si="121"/>
        <v>0.67225232049677308</v>
      </c>
      <c r="AA412" s="1">
        <f t="shared" si="121"/>
        <v>0.76878587813335508</v>
      </c>
      <c r="AB412" s="1">
        <f t="shared" si="121"/>
        <v>0.69103860166413822</v>
      </c>
      <c r="AC412" s="1">
        <f t="shared" si="121"/>
        <v>0.68801474796237849</v>
      </c>
      <c r="AD412" s="1">
        <f t="shared" si="121"/>
        <v>0.60347965841225493</v>
      </c>
      <c r="AE412" s="1">
        <f t="shared" si="121"/>
        <v>0.60410198437262519</v>
      </c>
      <c r="AF412" s="1">
        <f t="shared" si="121"/>
        <v>0.60571611619872023</v>
      </c>
      <c r="AG412" s="1">
        <f t="shared" si="121"/>
        <v>0.58735349093957478</v>
      </c>
      <c r="AH412" s="1">
        <f t="shared" si="121"/>
        <v>0.51113854504095158</v>
      </c>
    </row>
    <row r="413" spans="1:34" x14ac:dyDescent="0.2">
      <c r="A413">
        <v>6225000</v>
      </c>
      <c r="B413">
        <v>695000</v>
      </c>
      <c r="C413">
        <v>657.77729309272399</v>
      </c>
      <c r="E413">
        <f t="shared" si="115"/>
        <v>122.73949351370162</v>
      </c>
      <c r="F413">
        <f t="shared" si="110"/>
        <v>0</v>
      </c>
      <c r="G413">
        <f t="shared" si="116"/>
        <v>6.6379097952543438E-5</v>
      </c>
      <c r="H413">
        <f t="shared" si="117"/>
        <v>0.19248181009882034</v>
      </c>
      <c r="K413" s="1">
        <f t="shared" si="108"/>
        <v>3.9636542439390503</v>
      </c>
      <c r="L413" s="1">
        <f t="shared" si="120"/>
        <v>3.9871212304978529</v>
      </c>
      <c r="M413" s="1">
        <f t="shared" si="120"/>
        <v>3.8904973390790549</v>
      </c>
      <c r="N413" s="1">
        <f t="shared" si="120"/>
        <v>4.2853415969197535</v>
      </c>
      <c r="O413" s="1">
        <f t="shared" si="120"/>
        <v>3.9200956747293292</v>
      </c>
      <c r="P413" s="1">
        <f t="shared" si="120"/>
        <v>3.8380384208960949</v>
      </c>
      <c r="Q413" s="1">
        <f t="shared" si="120"/>
        <v>3.4048694864468105</v>
      </c>
      <c r="R413" s="1">
        <f t="shared" si="120"/>
        <v>3.0535245524704622</v>
      </c>
      <c r="S413" s="1">
        <f t="shared" si="120"/>
        <v>2.7084617670442075</v>
      </c>
      <c r="T413" s="1">
        <f t="shared" si="120"/>
        <v>2.7499868211636995</v>
      </c>
      <c r="U413" s="1">
        <f t="shared" si="120"/>
        <v>2.9818606614188505</v>
      </c>
      <c r="X413" s="1">
        <f t="shared" si="109"/>
        <v>0.63128939492249336</v>
      </c>
      <c r="Y413" s="1">
        <f t="shared" si="121"/>
        <v>0.6619611598852263</v>
      </c>
      <c r="Z413" s="1">
        <f t="shared" si="121"/>
        <v>0.66462756046608773</v>
      </c>
      <c r="AA413" s="1">
        <f t="shared" si="121"/>
        <v>0.76026663859415755</v>
      </c>
      <c r="AB413" s="1">
        <f t="shared" si="121"/>
        <v>0.68269133503291646</v>
      </c>
      <c r="AC413" s="1">
        <f t="shared" si="121"/>
        <v>0.67919084752382208</v>
      </c>
      <c r="AD413" s="1">
        <f t="shared" si="121"/>
        <v>0.59480595566195194</v>
      </c>
      <c r="AE413" s="1">
        <f t="shared" si="121"/>
        <v>0.59559749415993479</v>
      </c>
      <c r="AF413" s="1">
        <f t="shared" si="121"/>
        <v>0.59765248877206545</v>
      </c>
      <c r="AG413" s="1">
        <f t="shared" si="121"/>
        <v>0.57906688988899435</v>
      </c>
      <c r="AH413" s="1">
        <f t="shared" si="121"/>
        <v>0.50272287851299735</v>
      </c>
    </row>
    <row r="414" spans="1:34" x14ac:dyDescent="0.2">
      <c r="A414">
        <v>6225000</v>
      </c>
      <c r="B414">
        <v>705000</v>
      </c>
      <c r="C414">
        <v>663.71402613565999</v>
      </c>
      <c r="E414">
        <f t="shared" si="115"/>
        <v>132.72913496290104</v>
      </c>
      <c r="F414">
        <f t="shared" si="110"/>
        <v>0</v>
      </c>
      <c r="G414">
        <f t="shared" si="116"/>
        <v>5.6763278607710353E-5</v>
      </c>
      <c r="H414">
        <f t="shared" si="117"/>
        <v>0.16608405439314089</v>
      </c>
      <c r="K414" s="1">
        <f t="shared" si="108"/>
        <v>4.0069389645550961</v>
      </c>
      <c r="L414" s="1">
        <f t="shared" ref="L414:U423" si="122">L$2+L$3*$C414</f>
        <v>4.0264877073055612</v>
      </c>
      <c r="M414" s="1">
        <f t="shared" si="122"/>
        <v>3.9230900034847735</v>
      </c>
      <c r="N414" s="1">
        <f t="shared" si="122"/>
        <v>4.3202199035470024</v>
      </c>
      <c r="O414" s="1">
        <f t="shared" si="122"/>
        <v>3.9458551594026288</v>
      </c>
      <c r="P414" s="1">
        <f t="shared" si="122"/>
        <v>3.8573802971499802</v>
      </c>
      <c r="Q414" s="1">
        <f t="shared" si="122"/>
        <v>3.4247694156067325</v>
      </c>
      <c r="R414" s="1">
        <f t="shared" si="122"/>
        <v>3.079420582003749</v>
      </c>
      <c r="S414" s="1">
        <f t="shared" si="122"/>
        <v>2.7412562803733858</v>
      </c>
      <c r="T414" s="1">
        <f t="shared" si="122"/>
        <v>2.8025328453267262</v>
      </c>
      <c r="U414" s="1">
        <f t="shared" si="122"/>
        <v>3.055416783820827</v>
      </c>
      <c r="X414" s="1">
        <f t="shared" si="109"/>
        <v>0.63032048407380015</v>
      </c>
      <c r="Y414" s="1">
        <f t="shared" ref="Y414:AH423" si="123">SQRT(Y$2+2*Y$3*$C414+Y$4*$C414^2+Y$5)</f>
        <v>0.66099057791663052</v>
      </c>
      <c r="Z414" s="1">
        <f t="shared" si="123"/>
        <v>0.66364187461046609</v>
      </c>
      <c r="AA414" s="1">
        <f t="shared" si="123"/>
        <v>0.75916710212577143</v>
      </c>
      <c r="AB414" s="1">
        <f t="shared" si="123"/>
        <v>0.68160074245997004</v>
      </c>
      <c r="AC414" s="1">
        <f t="shared" si="123"/>
        <v>0.67802789359174465</v>
      </c>
      <c r="AD414" s="1">
        <f t="shared" si="123"/>
        <v>0.5936511115358214</v>
      </c>
      <c r="AE414" s="1">
        <f t="shared" si="123"/>
        <v>0.59445914182060322</v>
      </c>
      <c r="AF414" s="1">
        <f t="shared" si="123"/>
        <v>0.59657755719263161</v>
      </c>
      <c r="AG414" s="1">
        <f t="shared" si="123"/>
        <v>0.57795370704037652</v>
      </c>
      <c r="AH414" s="1">
        <f t="shared" si="123"/>
        <v>0.50157899580559251</v>
      </c>
    </row>
    <row r="415" spans="1:34" x14ac:dyDescent="0.2">
      <c r="A415">
        <v>6225000</v>
      </c>
      <c r="B415">
        <v>715000</v>
      </c>
      <c r="C415">
        <v>678.00582451773903</v>
      </c>
      <c r="E415">
        <f t="shared" si="115"/>
        <v>142.72022725598501</v>
      </c>
      <c r="F415">
        <f t="shared" si="110"/>
        <v>0</v>
      </c>
      <c r="G415">
        <f t="shared" si="116"/>
        <v>4.9094059301735764E-5</v>
      </c>
      <c r="H415">
        <f t="shared" si="117"/>
        <v>0.14673774411589185</v>
      </c>
      <c r="K415" s="1">
        <f t="shared" si="108"/>
        <v>4.1111404665588349</v>
      </c>
      <c r="L415" s="1">
        <f t="shared" si="122"/>
        <v>4.1212566223771274</v>
      </c>
      <c r="M415" s="1">
        <f t="shared" si="122"/>
        <v>4.0015519766023875</v>
      </c>
      <c r="N415" s="1">
        <f t="shared" si="122"/>
        <v>4.4041842190417162</v>
      </c>
      <c r="O415" s="1">
        <f t="shared" si="122"/>
        <v>4.0078672725824696</v>
      </c>
      <c r="P415" s="1">
        <f t="shared" si="122"/>
        <v>3.9039429762787936</v>
      </c>
      <c r="Q415" s="1">
        <f t="shared" si="122"/>
        <v>3.4726755237834608</v>
      </c>
      <c r="R415" s="1">
        <f t="shared" si="122"/>
        <v>3.1417614065463777</v>
      </c>
      <c r="S415" s="1">
        <f t="shared" si="122"/>
        <v>2.8202041746359905</v>
      </c>
      <c r="T415" s="1">
        <f t="shared" si="122"/>
        <v>2.929029552806508</v>
      </c>
      <c r="U415" s="1">
        <f t="shared" si="122"/>
        <v>3.2324921657747856</v>
      </c>
      <c r="X415" s="1">
        <f t="shared" si="109"/>
        <v>0.62860165311082228</v>
      </c>
      <c r="Y415" s="1">
        <f t="shared" si="123"/>
        <v>0.65927095109876666</v>
      </c>
      <c r="Z415" s="1">
        <f t="shared" si="123"/>
        <v>0.66188785336927281</v>
      </c>
      <c r="AA415" s="1">
        <f t="shared" si="123"/>
        <v>0.75721373593145624</v>
      </c>
      <c r="AB415" s="1">
        <f t="shared" si="123"/>
        <v>0.67963820469540215</v>
      </c>
      <c r="AC415" s="1">
        <f t="shared" si="123"/>
        <v>0.67591629777972939</v>
      </c>
      <c r="AD415" s="1">
        <f t="shared" si="123"/>
        <v>0.59153315163999887</v>
      </c>
      <c r="AE415" s="1">
        <f t="shared" si="123"/>
        <v>0.59235969988297998</v>
      </c>
      <c r="AF415" s="1">
        <f t="shared" si="123"/>
        <v>0.59460281346416743</v>
      </c>
      <c r="AG415" s="1">
        <f t="shared" si="123"/>
        <v>0.575893152543552</v>
      </c>
      <c r="AH415" s="1">
        <f t="shared" si="123"/>
        <v>0.49943832645317493</v>
      </c>
    </row>
    <row r="416" spans="1:34" x14ac:dyDescent="0.2">
      <c r="A416">
        <v>6235000</v>
      </c>
      <c r="B416">
        <v>445000</v>
      </c>
      <c r="C416">
        <v>799.89977286870203</v>
      </c>
      <c r="E416">
        <f t="shared" si="115"/>
        <v>127.4669497085421</v>
      </c>
      <c r="F416">
        <f t="shared" si="110"/>
        <v>0</v>
      </c>
      <c r="G416">
        <f t="shared" si="116"/>
        <v>6.1546705888258554E-5</v>
      </c>
      <c r="H416">
        <f t="shared" si="117"/>
        <v>0.21703004351796901</v>
      </c>
      <c r="K416" s="1">
        <f t="shared" si="108"/>
        <v>4.9998692439857058</v>
      </c>
      <c r="L416" s="1">
        <f t="shared" si="122"/>
        <v>4.9295353938923627</v>
      </c>
      <c r="M416" s="1">
        <f t="shared" si="122"/>
        <v>4.6707497530491739</v>
      </c>
      <c r="N416" s="1">
        <f t="shared" si="122"/>
        <v>5.1203111656036242</v>
      </c>
      <c r="O416" s="1">
        <f t="shared" si="122"/>
        <v>4.5367651144772978</v>
      </c>
      <c r="P416" s="1">
        <f t="shared" si="122"/>
        <v>4.301073460006231</v>
      </c>
      <c r="Q416" s="1">
        <f t="shared" si="122"/>
        <v>3.881264038655889</v>
      </c>
      <c r="R416" s="1">
        <f t="shared" si="122"/>
        <v>3.6734628092532784</v>
      </c>
      <c r="S416" s="1">
        <f t="shared" si="122"/>
        <v>3.4935463453267102</v>
      </c>
      <c r="T416" s="1">
        <f t="shared" si="122"/>
        <v>4.0079128896608811</v>
      </c>
      <c r="U416" s="1">
        <f t="shared" si="122"/>
        <v>4.7427581858432175</v>
      </c>
      <c r="X416" s="1">
        <f t="shared" si="109"/>
        <v>0.64915750277743756</v>
      </c>
      <c r="Y416" s="1">
        <f t="shared" si="123"/>
        <v>0.68000180739090244</v>
      </c>
      <c r="Z416" s="1">
        <f t="shared" si="123"/>
        <v>0.6824531470382702</v>
      </c>
      <c r="AA416" s="1">
        <f t="shared" si="123"/>
        <v>0.78036267775977919</v>
      </c>
      <c r="AB416" s="1">
        <f t="shared" si="123"/>
        <v>0.70099732478673871</v>
      </c>
      <c r="AC416" s="1">
        <f t="shared" si="123"/>
        <v>0.69749254277956385</v>
      </c>
      <c r="AD416" s="1">
        <f t="shared" si="123"/>
        <v>0.61162614920196245</v>
      </c>
      <c r="AE416" s="1">
        <f t="shared" si="123"/>
        <v>0.6114152354801764</v>
      </c>
      <c r="AF416" s="1">
        <f t="shared" si="123"/>
        <v>0.61308272954107801</v>
      </c>
      <c r="AG416" s="1">
        <f t="shared" si="123"/>
        <v>0.59404709930406163</v>
      </c>
      <c r="AH416" s="1">
        <f t="shared" si="123"/>
        <v>0.51664232243574448</v>
      </c>
    </row>
    <row r="417" spans="1:34" x14ac:dyDescent="0.2">
      <c r="A417">
        <v>6235000</v>
      </c>
      <c r="B417">
        <v>455000</v>
      </c>
      <c r="C417">
        <v>863.56282514001396</v>
      </c>
      <c r="E417">
        <f t="shared" si="115"/>
        <v>117.47281927322592</v>
      </c>
      <c r="F417">
        <f t="shared" si="110"/>
        <v>0</v>
      </c>
      <c r="G417">
        <f t="shared" si="116"/>
        <v>7.2464486102472012E-5</v>
      </c>
      <c r="H417">
        <f t="shared" si="117"/>
        <v>0.27586628449063244</v>
      </c>
      <c r="K417" s="1">
        <f t="shared" si="108"/>
        <v>5.4640365580958417</v>
      </c>
      <c r="L417" s="1">
        <f t="shared" si="122"/>
        <v>5.3516850935034324</v>
      </c>
      <c r="M417" s="1">
        <f t="shared" si="122"/>
        <v>5.0202599100186767</v>
      </c>
      <c r="N417" s="1">
        <f t="shared" si="122"/>
        <v>5.4943315976975819</v>
      </c>
      <c r="O417" s="1">
        <f t="shared" si="122"/>
        <v>4.8129990982825204</v>
      </c>
      <c r="P417" s="1">
        <f t="shared" si="122"/>
        <v>4.5084876843061652</v>
      </c>
      <c r="Q417" s="1">
        <f t="shared" si="122"/>
        <v>4.0946625898693263</v>
      </c>
      <c r="R417" s="1">
        <f t="shared" si="122"/>
        <v>3.9511610432607411</v>
      </c>
      <c r="S417" s="1">
        <f t="shared" si="122"/>
        <v>3.8452210460734375</v>
      </c>
      <c r="T417" s="1">
        <f t="shared" si="122"/>
        <v>4.5713945653142627</v>
      </c>
      <c r="U417" s="1">
        <f t="shared" si="122"/>
        <v>5.5315434034847728</v>
      </c>
      <c r="X417" s="1">
        <f t="shared" si="109"/>
        <v>0.68333592691090872</v>
      </c>
      <c r="Y417" s="1">
        <f t="shared" si="123"/>
        <v>0.71445133319818166</v>
      </c>
      <c r="Z417" s="1">
        <f t="shared" si="123"/>
        <v>0.71691509463563341</v>
      </c>
      <c r="AA417" s="1">
        <f t="shared" si="123"/>
        <v>0.81906199930016732</v>
      </c>
      <c r="AB417" s="1">
        <f t="shared" si="123"/>
        <v>0.73756250349734553</v>
      </c>
      <c r="AC417" s="1">
        <f t="shared" si="123"/>
        <v>0.73512757433993003</v>
      </c>
      <c r="AD417" s="1">
        <f t="shared" si="123"/>
        <v>0.64741918615233141</v>
      </c>
      <c r="AE417" s="1">
        <f t="shared" si="123"/>
        <v>0.64595320373472065</v>
      </c>
      <c r="AF417" s="1">
        <f t="shared" si="123"/>
        <v>0.64628600484919785</v>
      </c>
      <c r="AG417" s="1">
        <f t="shared" si="123"/>
        <v>0.62731917954047922</v>
      </c>
      <c r="AH417" s="1">
        <f t="shared" si="123"/>
        <v>0.54908523332756631</v>
      </c>
    </row>
    <row r="418" spans="1:34" x14ac:dyDescent="0.2">
      <c r="A418">
        <v>6235000</v>
      </c>
      <c r="B418">
        <v>465000</v>
      </c>
      <c r="C418">
        <v>927.45771001866501</v>
      </c>
      <c r="E418">
        <f t="shared" si="115"/>
        <v>107.47978074037925</v>
      </c>
      <c r="F418">
        <f t="shared" si="110"/>
        <v>0</v>
      </c>
      <c r="G418">
        <f t="shared" si="116"/>
        <v>8.656582182176908E-5</v>
      </c>
      <c r="H418">
        <f t="shared" si="117"/>
        <v>0.35393217324845733</v>
      </c>
      <c r="K418" s="1">
        <f t="shared" si="108"/>
        <v>5.929894163746086</v>
      </c>
      <c r="L418" s="1">
        <f t="shared" si="122"/>
        <v>5.7753720751337676</v>
      </c>
      <c r="M418" s="1">
        <f t="shared" si="122"/>
        <v>5.3710428280024711</v>
      </c>
      <c r="N418" s="1">
        <f t="shared" si="122"/>
        <v>5.8697140463596567</v>
      </c>
      <c r="O418" s="1">
        <f t="shared" si="122"/>
        <v>5.0902390037709875</v>
      </c>
      <c r="P418" s="1">
        <f t="shared" si="122"/>
        <v>4.7166572192408109</v>
      </c>
      <c r="Q418" s="1">
        <f t="shared" si="122"/>
        <v>4.3088382439825654</v>
      </c>
      <c r="R418" s="1">
        <f t="shared" si="122"/>
        <v>4.2298705311014171</v>
      </c>
      <c r="S418" s="1">
        <f t="shared" si="122"/>
        <v>4.1981763901431055</v>
      </c>
      <c r="T418" s="1">
        <f t="shared" si="122"/>
        <v>5.1369281913752038</v>
      </c>
      <c r="U418" s="1">
        <f t="shared" si="122"/>
        <v>6.3232010271312591</v>
      </c>
      <c r="X418" s="1">
        <f t="shared" si="109"/>
        <v>0.73117252936892219</v>
      </c>
      <c r="Y418" s="1">
        <f t="shared" si="123"/>
        <v>0.76275329684084059</v>
      </c>
      <c r="Z418" s="1">
        <f t="shared" si="123"/>
        <v>0.76529581143653813</v>
      </c>
      <c r="AA418" s="1">
        <f t="shared" si="123"/>
        <v>0.87342063602996212</v>
      </c>
      <c r="AB418" s="1">
        <f t="shared" si="123"/>
        <v>0.788959116680918</v>
      </c>
      <c r="AC418" s="1">
        <f t="shared" si="123"/>
        <v>0.78806514315615639</v>
      </c>
      <c r="AD418" s="1">
        <f t="shared" si="123"/>
        <v>0.69768294286401511</v>
      </c>
      <c r="AE418" s="1">
        <f t="shared" si="123"/>
        <v>0.69464863937114485</v>
      </c>
      <c r="AF418" s="1">
        <f t="shared" si="123"/>
        <v>0.69315276405777271</v>
      </c>
      <c r="AG418" s="1">
        <f t="shared" si="123"/>
        <v>0.67431345292882872</v>
      </c>
      <c r="AH418" s="1">
        <f t="shared" si="123"/>
        <v>0.59477016660710458</v>
      </c>
    </row>
    <row r="419" spans="1:34" x14ac:dyDescent="0.2">
      <c r="A419">
        <v>6235000</v>
      </c>
      <c r="B419">
        <v>475000</v>
      </c>
      <c r="C419">
        <v>913.18409458618396</v>
      </c>
      <c r="E419">
        <f t="shared" si="115"/>
        <v>97.488169887427887</v>
      </c>
      <c r="F419">
        <f t="shared" si="110"/>
        <v>0</v>
      </c>
      <c r="G419">
        <f t="shared" si="116"/>
        <v>1.0521948330300154E-4</v>
      </c>
      <c r="H419">
        <f t="shared" si="117"/>
        <v>0.42357856414980127</v>
      </c>
      <c r="K419" s="1">
        <f t="shared" si="108"/>
        <v>5.8258252336278664</v>
      </c>
      <c r="L419" s="1">
        <f t="shared" si="122"/>
        <v>5.6807237312009855</v>
      </c>
      <c r="M419" s="1">
        <f t="shared" si="122"/>
        <v>5.29268067927815</v>
      </c>
      <c r="N419" s="1">
        <f t="shared" si="122"/>
        <v>5.7858565556938304</v>
      </c>
      <c r="O419" s="1">
        <f t="shared" si="122"/>
        <v>5.0283057864094518</v>
      </c>
      <c r="P419" s="1">
        <f t="shared" si="122"/>
        <v>4.6701537801617876</v>
      </c>
      <c r="Q419" s="1">
        <f t="shared" si="122"/>
        <v>4.2609930850528883</v>
      </c>
      <c r="R419" s="1">
        <f t="shared" si="122"/>
        <v>4.1676090205849352</v>
      </c>
      <c r="S419" s="1">
        <f t="shared" si="122"/>
        <v>4.1193289384940801</v>
      </c>
      <c r="T419" s="1">
        <f t="shared" si="122"/>
        <v>5.0105924211823138</v>
      </c>
      <c r="U419" s="1">
        <f t="shared" si="122"/>
        <v>6.1463509319228189</v>
      </c>
      <c r="X419" s="1">
        <f t="shared" si="109"/>
        <v>0.71943678198908445</v>
      </c>
      <c r="Y419" s="1">
        <f t="shared" si="123"/>
        <v>0.75089436594647085</v>
      </c>
      <c r="Z419" s="1">
        <f t="shared" si="123"/>
        <v>0.75341387482983313</v>
      </c>
      <c r="AA419" s="1">
        <f t="shared" si="123"/>
        <v>0.86006671828983261</v>
      </c>
      <c r="AB419" s="1">
        <f t="shared" si="123"/>
        <v>0.77633705302625799</v>
      </c>
      <c r="AC419" s="1">
        <f t="shared" si="123"/>
        <v>0.77506703861586623</v>
      </c>
      <c r="AD419" s="1">
        <f t="shared" si="123"/>
        <v>0.68535614704996828</v>
      </c>
      <c r="AE419" s="1">
        <f t="shared" si="123"/>
        <v>0.68269173063042665</v>
      </c>
      <c r="AF419" s="1">
        <f t="shared" si="123"/>
        <v>0.68163703835006362</v>
      </c>
      <c r="AG419" s="1">
        <f t="shared" si="123"/>
        <v>0.66276881381899433</v>
      </c>
      <c r="AH419" s="1">
        <f t="shared" si="123"/>
        <v>0.5835684475891213</v>
      </c>
    </row>
    <row r="420" spans="1:34" x14ac:dyDescent="0.2">
      <c r="A420">
        <v>6235000</v>
      </c>
      <c r="B420">
        <v>485000</v>
      </c>
      <c r="C420">
        <v>908.42470752955398</v>
      </c>
      <c r="E420">
        <f t="shared" si="115"/>
        <v>87.498475803867578</v>
      </c>
      <c r="F420">
        <f t="shared" si="110"/>
        <v>0</v>
      </c>
      <c r="G420">
        <f t="shared" si="116"/>
        <v>1.3061679538665366E-4</v>
      </c>
      <c r="H420">
        <f t="shared" si="117"/>
        <v>0.52307917803932236</v>
      </c>
      <c r="K420" s="1">
        <f t="shared" si="108"/>
        <v>5.7911245425979772</v>
      </c>
      <c r="L420" s="1">
        <f t="shared" si="122"/>
        <v>5.6491642356284721</v>
      </c>
      <c r="M420" s="1">
        <f t="shared" si="122"/>
        <v>5.2665516443372518</v>
      </c>
      <c r="N420" s="1">
        <f t="shared" si="122"/>
        <v>5.7578951567361294</v>
      </c>
      <c r="O420" s="1">
        <f t="shared" si="122"/>
        <v>5.0076548059707351</v>
      </c>
      <c r="P420" s="1">
        <f t="shared" si="122"/>
        <v>4.6546476971312867</v>
      </c>
      <c r="Q420" s="1">
        <f t="shared" si="122"/>
        <v>4.2450396196390647</v>
      </c>
      <c r="R420" s="1">
        <f t="shared" si="122"/>
        <v>4.146848574243915</v>
      </c>
      <c r="S420" s="1">
        <f t="shared" si="122"/>
        <v>4.0930380843932568</v>
      </c>
      <c r="T420" s="1">
        <f t="shared" si="122"/>
        <v>4.9684670863440816</v>
      </c>
      <c r="U420" s="1">
        <f t="shared" si="122"/>
        <v>6.0873821262911738</v>
      </c>
      <c r="X420" s="1">
        <f t="shared" si="109"/>
        <v>0.71565134788080942</v>
      </c>
      <c r="Y420" s="1">
        <f t="shared" si="123"/>
        <v>0.74707041230657856</v>
      </c>
      <c r="Z420" s="1">
        <f t="shared" si="123"/>
        <v>0.74958292052129183</v>
      </c>
      <c r="AA420" s="1">
        <f t="shared" si="123"/>
        <v>0.85576171108234145</v>
      </c>
      <c r="AB420" s="1">
        <f t="shared" si="123"/>
        <v>0.77226719473790151</v>
      </c>
      <c r="AC420" s="1">
        <f t="shared" si="123"/>
        <v>0.77087543564447814</v>
      </c>
      <c r="AD420" s="1">
        <f t="shared" si="123"/>
        <v>0.6813788759396997</v>
      </c>
      <c r="AE420" s="1">
        <f t="shared" si="123"/>
        <v>0.67883562921977336</v>
      </c>
      <c r="AF420" s="1">
        <f t="shared" si="123"/>
        <v>0.67792433346543057</v>
      </c>
      <c r="AG420" s="1">
        <f t="shared" si="123"/>
        <v>0.65904630994760161</v>
      </c>
      <c r="AH420" s="1">
        <f t="shared" si="123"/>
        <v>0.57995348675130076</v>
      </c>
    </row>
    <row r="421" spans="1:34" x14ac:dyDescent="0.2">
      <c r="A421">
        <v>6235000</v>
      </c>
      <c r="B421">
        <v>495000</v>
      </c>
      <c r="C421">
        <v>888.99168014934799</v>
      </c>
      <c r="E421">
        <f t="shared" si="115"/>
        <v>77.511439594423734</v>
      </c>
      <c r="F421">
        <f t="shared" si="110"/>
        <v>0</v>
      </c>
      <c r="G421">
        <f t="shared" si="116"/>
        <v>1.6644409573548279E-4</v>
      </c>
      <c r="H421">
        <f t="shared" si="117"/>
        <v>0.65229727027622508</v>
      </c>
      <c r="K421" s="1">
        <f t="shared" si="108"/>
        <v>5.6494383399688957</v>
      </c>
      <c r="L421" s="1">
        <f t="shared" si="122"/>
        <v>5.5203038310703265</v>
      </c>
      <c r="M421" s="1">
        <f t="shared" si="122"/>
        <v>5.1598643240199209</v>
      </c>
      <c r="N421" s="1">
        <f t="shared" si="122"/>
        <v>5.6437261208774192</v>
      </c>
      <c r="O421" s="1">
        <f t="shared" si="122"/>
        <v>4.9233349001680207</v>
      </c>
      <c r="P421" s="1">
        <f t="shared" si="122"/>
        <v>4.5913348939265761</v>
      </c>
      <c r="Q421" s="1">
        <f t="shared" si="122"/>
        <v>4.1799001118606141</v>
      </c>
      <c r="R421" s="1">
        <f t="shared" si="122"/>
        <v>4.0620817088114567</v>
      </c>
      <c r="S421" s="1">
        <f t="shared" si="122"/>
        <v>3.985690041144998</v>
      </c>
      <c r="T421" s="1">
        <f t="shared" si="122"/>
        <v>4.7964653610018786</v>
      </c>
      <c r="U421" s="1">
        <f t="shared" si="122"/>
        <v>5.8466069170504218</v>
      </c>
      <c r="X421" s="1">
        <f t="shared" si="109"/>
        <v>0.70088676348263346</v>
      </c>
      <c r="Y421" s="1">
        <f t="shared" si="123"/>
        <v>0.73216141383190381</v>
      </c>
      <c r="Z421" s="1">
        <f t="shared" si="123"/>
        <v>0.73464891784744579</v>
      </c>
      <c r="AA421" s="1">
        <f t="shared" si="123"/>
        <v>0.83898224283372902</v>
      </c>
      <c r="AB421" s="1">
        <f t="shared" si="123"/>
        <v>0.75640131821950052</v>
      </c>
      <c r="AC421" s="1">
        <f t="shared" si="123"/>
        <v>0.75453322473934104</v>
      </c>
      <c r="AD421" s="1">
        <f t="shared" si="123"/>
        <v>0.66586256845884428</v>
      </c>
      <c r="AE421" s="1">
        <f t="shared" si="123"/>
        <v>0.66380139363529167</v>
      </c>
      <c r="AF421" s="1">
        <f t="shared" si="123"/>
        <v>0.66345430565458297</v>
      </c>
      <c r="AG421" s="1">
        <f t="shared" si="123"/>
        <v>0.64453636604793096</v>
      </c>
      <c r="AH421" s="1">
        <f t="shared" si="123"/>
        <v>0.56584879873621408</v>
      </c>
    </row>
    <row r="422" spans="1:34" x14ac:dyDescent="0.2">
      <c r="A422">
        <v>6235000</v>
      </c>
      <c r="B422">
        <v>505000</v>
      </c>
      <c r="C422">
        <v>832.59271624144503</v>
      </c>
      <c r="E422">
        <f t="shared" si="115"/>
        <v>67.528240522021605</v>
      </c>
      <c r="F422">
        <f t="shared" si="110"/>
        <v>0</v>
      </c>
      <c r="G422">
        <f t="shared" si="116"/>
        <v>2.1929520298927569E-4</v>
      </c>
      <c r="H422">
        <f t="shared" si="117"/>
        <v>0.80489866944607846</v>
      </c>
      <c r="K422" s="1">
        <f t="shared" si="108"/>
        <v>5.2382334941163755</v>
      </c>
      <c r="L422" s="1">
        <f t="shared" si="122"/>
        <v>5.1463223013970216</v>
      </c>
      <c r="M422" s="1">
        <f t="shared" si="122"/>
        <v>4.8502340121655338</v>
      </c>
      <c r="N422" s="1">
        <f t="shared" si="122"/>
        <v>5.312382207918489</v>
      </c>
      <c r="O422" s="1">
        <f t="shared" si="122"/>
        <v>4.6786197957716302</v>
      </c>
      <c r="P422" s="1">
        <f t="shared" si="122"/>
        <v>4.4075870695146282</v>
      </c>
      <c r="Q422" s="1">
        <f t="shared" si="122"/>
        <v>3.9908507848413235</v>
      </c>
      <c r="R422" s="1">
        <f t="shared" si="122"/>
        <v>3.8160694282451835</v>
      </c>
      <c r="S422" s="1">
        <f t="shared" si="122"/>
        <v>3.6741421645177428</v>
      </c>
      <c r="T422" s="1">
        <f t="shared" si="122"/>
        <v>4.2972781314530293</v>
      </c>
      <c r="U422" s="1">
        <f t="shared" si="122"/>
        <v>5.1478237542315037</v>
      </c>
      <c r="X422" s="1">
        <f t="shared" si="109"/>
        <v>0.66487989210181297</v>
      </c>
      <c r="Y422" s="1">
        <f t="shared" si="123"/>
        <v>0.69584271481104187</v>
      </c>
      <c r="Z422" s="1">
        <f t="shared" si="123"/>
        <v>0.6982918731374288</v>
      </c>
      <c r="AA422" s="1">
        <f t="shared" si="123"/>
        <v>0.79814779978359085</v>
      </c>
      <c r="AB422" s="1">
        <f t="shared" si="123"/>
        <v>0.71778911485008901</v>
      </c>
      <c r="AC422" s="1">
        <f t="shared" si="123"/>
        <v>0.71476503227677157</v>
      </c>
      <c r="AD422" s="1">
        <f t="shared" si="123"/>
        <v>0.62805135810203772</v>
      </c>
      <c r="AE422" s="1">
        <f t="shared" si="123"/>
        <v>0.62724348147248321</v>
      </c>
      <c r="AF422" s="1">
        <f t="shared" si="123"/>
        <v>0.62829840839310658</v>
      </c>
      <c r="AG422" s="1">
        <f t="shared" si="123"/>
        <v>0.6092850251520523</v>
      </c>
      <c r="AH422" s="1">
        <f t="shared" si="123"/>
        <v>0.5315014977381729</v>
      </c>
    </row>
    <row r="423" spans="1:34" x14ac:dyDescent="0.2">
      <c r="A423">
        <v>6235000</v>
      </c>
      <c r="B423">
        <v>515000</v>
      </c>
      <c r="C423">
        <v>811.69141568139605</v>
      </c>
      <c r="E423">
        <f t="shared" si="115"/>
        <v>57.550875475530347</v>
      </c>
      <c r="F423">
        <f t="shared" si="110"/>
        <v>0</v>
      </c>
      <c r="G423">
        <f t="shared" si="116"/>
        <v>3.0192295320666311E-4</v>
      </c>
      <c r="H423">
        <f t="shared" si="117"/>
        <v>1.0803551692831077</v>
      </c>
      <c r="K423" s="1">
        <f t="shared" si="108"/>
        <v>5.0858421117330579</v>
      </c>
      <c r="L423" s="1">
        <f t="shared" si="122"/>
        <v>5.007725777383337</v>
      </c>
      <c r="M423" s="1">
        <f t="shared" si="122"/>
        <v>4.7354858720908641</v>
      </c>
      <c r="N423" s="1">
        <f t="shared" si="122"/>
        <v>5.1895870671282012</v>
      </c>
      <c r="O423" s="1">
        <f t="shared" si="122"/>
        <v>4.5879290526415772</v>
      </c>
      <c r="P423" s="1">
        <f t="shared" si="122"/>
        <v>4.339490632289988</v>
      </c>
      <c r="Q423" s="1">
        <f t="shared" si="122"/>
        <v>3.9207896253640397</v>
      </c>
      <c r="R423" s="1">
        <f t="shared" si="122"/>
        <v>3.7248979552022496</v>
      </c>
      <c r="S423" s="1">
        <f t="shared" si="122"/>
        <v>3.5586833802240316</v>
      </c>
      <c r="T423" s="1">
        <f t="shared" si="122"/>
        <v>4.1122807201960363</v>
      </c>
      <c r="U423" s="1">
        <f t="shared" si="122"/>
        <v>4.8888566402924978</v>
      </c>
      <c r="X423" s="1">
        <f t="shared" si="109"/>
        <v>0.65436461350187858</v>
      </c>
      <c r="Y423" s="1">
        <f t="shared" si="123"/>
        <v>0.68524711586988585</v>
      </c>
      <c r="Z423" s="1">
        <f t="shared" si="123"/>
        <v>0.68769556240119867</v>
      </c>
      <c r="AA423" s="1">
        <f t="shared" si="123"/>
        <v>0.78624937115872395</v>
      </c>
      <c r="AB423" s="1">
        <f t="shared" si="123"/>
        <v>0.70655073213154795</v>
      </c>
      <c r="AC423" s="1">
        <f t="shared" si="123"/>
        <v>0.70320122956464803</v>
      </c>
      <c r="AD423" s="1">
        <f t="shared" si="123"/>
        <v>0.61705258118942885</v>
      </c>
      <c r="AE423" s="1">
        <f t="shared" si="123"/>
        <v>0.61663919854302418</v>
      </c>
      <c r="AF423" s="1">
        <f t="shared" si="123"/>
        <v>0.61810507198078901</v>
      </c>
      <c r="AG423" s="1">
        <f t="shared" si="123"/>
        <v>0.59907350354658984</v>
      </c>
      <c r="AH423" s="1">
        <f t="shared" si="123"/>
        <v>0.52154177193307083</v>
      </c>
    </row>
    <row r="424" spans="1:34" x14ac:dyDescent="0.2">
      <c r="A424">
        <v>6235000</v>
      </c>
      <c r="B424">
        <v>525000</v>
      </c>
      <c r="C424">
        <v>772.41624455507497</v>
      </c>
      <c r="E424">
        <f t="shared" si="115"/>
        <v>47.583014490467079</v>
      </c>
      <c r="F424">
        <f t="shared" si="110"/>
        <v>0</v>
      </c>
      <c r="G424">
        <f t="shared" si="116"/>
        <v>4.4166816390702005E-4</v>
      </c>
      <c r="H424">
        <f t="shared" si="117"/>
        <v>1.5039277230268548</v>
      </c>
      <c r="K424" s="1">
        <f t="shared" si="108"/>
        <v>4.7994868390510508</v>
      </c>
      <c r="L424" s="1">
        <f t="shared" ref="L424:U433" si="124">L$2+L$3*$C424</f>
        <v>4.7472921176447018</v>
      </c>
      <c r="M424" s="1">
        <f t="shared" si="124"/>
        <v>4.5198651826073615</v>
      </c>
      <c r="N424" s="1">
        <f t="shared" si="124"/>
        <v>4.9588454367610648</v>
      </c>
      <c r="O424" s="1">
        <f t="shared" si="124"/>
        <v>4.4175140851244707</v>
      </c>
      <c r="P424" s="1">
        <f t="shared" si="124"/>
        <v>4.211532124760434</v>
      </c>
      <c r="Q424" s="1">
        <f t="shared" si="124"/>
        <v>3.7891392517486109</v>
      </c>
      <c r="R424" s="1">
        <f t="shared" si="124"/>
        <v>3.5535796587492374</v>
      </c>
      <c r="S424" s="1">
        <f t="shared" si="124"/>
        <v>3.3417273349222341</v>
      </c>
      <c r="T424" s="1">
        <f t="shared" si="124"/>
        <v>3.764656180556968</v>
      </c>
      <c r="U424" s="1">
        <f t="shared" si="124"/>
        <v>4.4022372700373795</v>
      </c>
      <c r="X424" s="1">
        <f t="shared" si="109"/>
        <v>0.63913470409483997</v>
      </c>
      <c r="Y424" s="1">
        <f t="shared" ref="Y424:AH433" si="125">SQRT(Y$2+2*Y$3*$C424+Y$4*$C424^2+Y$5)</f>
        <v>0.66990744325757068</v>
      </c>
      <c r="Z424" s="1">
        <f t="shared" si="125"/>
        <v>0.67237476652387618</v>
      </c>
      <c r="AA424" s="1">
        <f t="shared" si="125"/>
        <v>0.7690438090903472</v>
      </c>
      <c r="AB424" s="1">
        <f t="shared" si="125"/>
        <v>0.69034592412336104</v>
      </c>
      <c r="AC424" s="1">
        <f t="shared" si="125"/>
        <v>0.68656479159055006</v>
      </c>
      <c r="AD424" s="1">
        <f t="shared" si="125"/>
        <v>0.60125754834559431</v>
      </c>
      <c r="AE424" s="1">
        <f t="shared" si="125"/>
        <v>0.60145609608201489</v>
      </c>
      <c r="AF424" s="1">
        <f t="shared" si="125"/>
        <v>0.60350148507346713</v>
      </c>
      <c r="AG424" s="1">
        <f t="shared" si="125"/>
        <v>0.5844773311799969</v>
      </c>
      <c r="AH424" s="1">
        <f t="shared" si="125"/>
        <v>0.50733505881714658</v>
      </c>
    </row>
    <row r="425" spans="1:34" x14ac:dyDescent="0.2">
      <c r="A425">
        <v>6235000</v>
      </c>
      <c r="B425">
        <v>535000</v>
      </c>
      <c r="C425">
        <v>748.40565961419099</v>
      </c>
      <c r="E425">
        <f t="shared" si="115"/>
        <v>37.632210511741135</v>
      </c>
      <c r="F425">
        <f t="shared" si="110"/>
        <v>0</v>
      </c>
      <c r="G425">
        <f t="shared" si="116"/>
        <v>7.0612329816058803E-4</v>
      </c>
      <c r="H425">
        <f t="shared" si="117"/>
        <v>2.3296843090792838</v>
      </c>
      <c r="K425" s="1">
        <f t="shared" si="108"/>
        <v>4.6244256642470658</v>
      </c>
      <c r="L425" s="1">
        <f t="shared" si="124"/>
        <v>4.5880779289017006</v>
      </c>
      <c r="M425" s="1">
        <f t="shared" si="124"/>
        <v>4.3880470712819086</v>
      </c>
      <c r="N425" s="1">
        <f t="shared" si="124"/>
        <v>4.8177832502333713</v>
      </c>
      <c r="O425" s="1">
        <f t="shared" si="124"/>
        <v>4.3133321570659744</v>
      </c>
      <c r="P425" s="1">
        <f t="shared" si="124"/>
        <v>4.1333056390230345</v>
      </c>
      <c r="Q425" s="1">
        <f t="shared" si="124"/>
        <v>3.708655771026768</v>
      </c>
      <c r="R425" s="1">
        <f t="shared" si="124"/>
        <v>3.4488454872371013</v>
      </c>
      <c r="S425" s="1">
        <f t="shared" si="124"/>
        <v>3.2090928637087912</v>
      </c>
      <c r="T425" s="1">
        <f t="shared" si="124"/>
        <v>3.552138493245204</v>
      </c>
      <c r="U425" s="1">
        <f t="shared" si="124"/>
        <v>4.1047461226198267</v>
      </c>
      <c r="X425" s="1">
        <f t="shared" si="109"/>
        <v>0.63288498507216329</v>
      </c>
      <c r="Y425" s="1">
        <f t="shared" si="125"/>
        <v>0.66361250789327031</v>
      </c>
      <c r="Z425" s="1">
        <f t="shared" si="125"/>
        <v>0.66610427951105022</v>
      </c>
      <c r="AA425" s="1">
        <f t="shared" si="125"/>
        <v>0.76199713235645039</v>
      </c>
      <c r="AB425" s="1">
        <f t="shared" si="125"/>
        <v>0.68375716996597991</v>
      </c>
      <c r="AC425" s="1">
        <f t="shared" si="125"/>
        <v>0.67983899137241999</v>
      </c>
      <c r="AD425" s="1">
        <f t="shared" si="125"/>
        <v>0.59491095632529012</v>
      </c>
      <c r="AE425" s="1">
        <f t="shared" si="125"/>
        <v>0.59538891870702015</v>
      </c>
      <c r="AF425" s="1">
        <f t="shared" si="125"/>
        <v>0.59765135740044162</v>
      </c>
      <c r="AG425" s="1">
        <f t="shared" si="125"/>
        <v>0.57866480472423987</v>
      </c>
      <c r="AH425" s="1">
        <f t="shared" si="125"/>
        <v>0.50172298759845257</v>
      </c>
    </row>
    <row r="426" spans="1:34" x14ac:dyDescent="0.2">
      <c r="A426">
        <v>6235000</v>
      </c>
      <c r="B426">
        <v>545000</v>
      </c>
      <c r="C426">
        <v>718.69471997511505</v>
      </c>
      <c r="E426">
        <f t="shared" si="115"/>
        <v>27.716840873375162</v>
      </c>
      <c r="F426">
        <f t="shared" si="110"/>
        <v>0</v>
      </c>
      <c r="G426">
        <f t="shared" si="116"/>
        <v>1.3017049100887165E-3</v>
      </c>
      <c r="H426">
        <f t="shared" si="117"/>
        <v>4.1241691358352988</v>
      </c>
      <c r="K426" s="1">
        <f t="shared" si="108"/>
        <v>4.4078032033385632</v>
      </c>
      <c r="L426" s="1">
        <f t="shared" si="124"/>
        <v>4.3910646881549873</v>
      </c>
      <c r="M426" s="1">
        <f t="shared" si="124"/>
        <v>4.2249340126633816</v>
      </c>
      <c r="N426" s="1">
        <f t="shared" si="124"/>
        <v>4.6432314798538004</v>
      </c>
      <c r="O426" s="1">
        <f t="shared" si="124"/>
        <v>4.1844163899720241</v>
      </c>
      <c r="P426" s="1">
        <f t="shared" si="124"/>
        <v>4.0365073976789247</v>
      </c>
      <c r="Q426" s="1">
        <f t="shared" si="124"/>
        <v>3.6090647013565853</v>
      </c>
      <c r="R426" s="1">
        <f t="shared" si="124"/>
        <v>3.3192463685314522</v>
      </c>
      <c r="S426" s="1">
        <f t="shared" si="124"/>
        <v>3.0449696331425358</v>
      </c>
      <c r="T426" s="1">
        <f t="shared" si="124"/>
        <v>3.2891669664997432</v>
      </c>
      <c r="U426" s="1">
        <f t="shared" si="124"/>
        <v>3.7366275804916755</v>
      </c>
      <c r="X426" s="1">
        <f t="shared" si="109"/>
        <v>0.6284952055305516</v>
      </c>
      <c r="Y426" s="1">
        <f t="shared" si="125"/>
        <v>0.65918555393404465</v>
      </c>
      <c r="Z426" s="1">
        <f t="shared" si="125"/>
        <v>0.66172073232372874</v>
      </c>
      <c r="AA426" s="1">
        <f t="shared" si="125"/>
        <v>0.75706068839577179</v>
      </c>
      <c r="AB426" s="1">
        <f t="shared" si="125"/>
        <v>0.6792252866373687</v>
      </c>
      <c r="AC426" s="1">
        <f t="shared" si="125"/>
        <v>0.6752798114012144</v>
      </c>
      <c r="AD426" s="1">
        <f t="shared" si="125"/>
        <v>0.59068440721274795</v>
      </c>
      <c r="AE426" s="1">
        <f t="shared" si="125"/>
        <v>0.59139784456637101</v>
      </c>
      <c r="AF426" s="1">
        <f t="shared" si="125"/>
        <v>0.59377342304718861</v>
      </c>
      <c r="AG426" s="1">
        <f t="shared" si="125"/>
        <v>0.57487300306105649</v>
      </c>
      <c r="AH426" s="1">
        <f t="shared" si="125"/>
        <v>0.49815324529301735</v>
      </c>
    </row>
    <row r="427" spans="1:34" x14ac:dyDescent="0.2">
      <c r="A427">
        <v>6235000</v>
      </c>
      <c r="B427">
        <v>555000</v>
      </c>
      <c r="C427">
        <v>705.32570628500901</v>
      </c>
      <c r="E427">
        <f t="shared" si="115"/>
        <v>17.89590087142863</v>
      </c>
      <c r="F427">
        <f t="shared" si="110"/>
        <v>0</v>
      </c>
      <c r="G427">
        <f t="shared" si="116"/>
        <v>3.1224311368733054E-3</v>
      </c>
      <c r="H427">
        <f t="shared" si="117"/>
        <v>9.7087216947776032</v>
      </c>
      <c r="K427" s="1">
        <f t="shared" si="108"/>
        <v>4.3103297245240002</v>
      </c>
      <c r="L427" s="1">
        <f t="shared" si="124"/>
        <v>4.3024147583758943</v>
      </c>
      <c r="M427" s="1">
        <f t="shared" si="124"/>
        <v>4.1515381275046996</v>
      </c>
      <c r="N427" s="1">
        <f t="shared" si="124"/>
        <v>4.5646885244244277</v>
      </c>
      <c r="O427" s="1">
        <f t="shared" si="124"/>
        <v>4.1264082395706545</v>
      </c>
      <c r="P427" s="1">
        <f t="shared" si="124"/>
        <v>3.9929511510765598</v>
      </c>
      <c r="Q427" s="1">
        <f t="shared" si="124"/>
        <v>3.5642517674673497</v>
      </c>
      <c r="R427" s="1">
        <f t="shared" si="124"/>
        <v>3.2609307308152093</v>
      </c>
      <c r="S427" s="1">
        <f t="shared" si="124"/>
        <v>2.9711192015183898</v>
      </c>
      <c r="T427" s="1">
        <f t="shared" si="124"/>
        <v>3.1708378263286141</v>
      </c>
      <c r="U427" s="1">
        <f t="shared" si="124"/>
        <v>3.5709855008712621</v>
      </c>
      <c r="X427" s="1">
        <f t="shared" si="109"/>
        <v>0.62774695082842391</v>
      </c>
      <c r="Y427" s="1">
        <f t="shared" si="125"/>
        <v>0.65842666458539378</v>
      </c>
      <c r="Z427" s="1">
        <f t="shared" si="125"/>
        <v>0.66098594646694409</v>
      </c>
      <c r="AA427" s="1">
        <f t="shared" si="125"/>
        <v>0.75622619884444475</v>
      </c>
      <c r="AB427" s="1">
        <f t="shared" si="125"/>
        <v>0.67851397048984996</v>
      </c>
      <c r="AC427" s="1">
        <f t="shared" si="125"/>
        <v>0.67460870609293722</v>
      </c>
      <c r="AD427" s="1">
        <f t="shared" si="125"/>
        <v>0.59011422977658146</v>
      </c>
      <c r="AE427" s="1">
        <f t="shared" si="125"/>
        <v>0.59089190985983031</v>
      </c>
      <c r="AF427" s="1">
        <f t="shared" si="125"/>
        <v>0.5932607057239645</v>
      </c>
      <c r="AG427" s="1">
        <f t="shared" si="125"/>
        <v>0.57441381136099245</v>
      </c>
      <c r="AH427" s="1">
        <f t="shared" si="125"/>
        <v>0.49778624628068907</v>
      </c>
    </row>
    <row r="428" spans="1:34" x14ac:dyDescent="0.2">
      <c r="A428">
        <v>6235000</v>
      </c>
      <c r="B428">
        <v>565000</v>
      </c>
      <c r="C428">
        <v>700.17084007467804</v>
      </c>
      <c r="E428">
        <f t="shared" si="115"/>
        <v>8.5031328344322592</v>
      </c>
      <c r="F428">
        <f t="shared" si="110"/>
        <v>0</v>
      </c>
      <c r="G428">
        <f t="shared" si="116"/>
        <v>1.3830633492251002E-2</v>
      </c>
      <c r="H428">
        <f t="shared" si="117"/>
        <v>42.689941837389732</v>
      </c>
      <c r="K428" s="1">
        <f t="shared" si="108"/>
        <v>4.2727455949844773</v>
      </c>
      <c r="L428" s="1">
        <f t="shared" si="124"/>
        <v>4.2682328405351901</v>
      </c>
      <c r="M428" s="1">
        <f t="shared" si="124"/>
        <v>4.1232379120099827</v>
      </c>
      <c r="N428" s="1">
        <f t="shared" si="124"/>
        <v>4.5344036854387335</v>
      </c>
      <c r="O428" s="1">
        <f t="shared" si="124"/>
        <v>4.1040412750840281</v>
      </c>
      <c r="P428" s="1">
        <f t="shared" si="124"/>
        <v>3.9761565969633015</v>
      </c>
      <c r="Q428" s="1">
        <f t="shared" si="124"/>
        <v>3.546972655930321</v>
      </c>
      <c r="R428" s="1">
        <f t="shared" si="124"/>
        <v>3.2384452044057457</v>
      </c>
      <c r="S428" s="1">
        <f t="shared" si="124"/>
        <v>2.9426437205725215</v>
      </c>
      <c r="T428" s="1">
        <f t="shared" si="124"/>
        <v>3.1252121055009745</v>
      </c>
      <c r="U428" s="1">
        <f t="shared" si="124"/>
        <v>3.5071167085252606</v>
      </c>
      <c r="X428" s="1">
        <f t="shared" si="109"/>
        <v>0.627663154353029</v>
      </c>
      <c r="Y428" s="1">
        <f t="shared" si="125"/>
        <v>0.65833973782879529</v>
      </c>
      <c r="Z428" s="1">
        <f t="shared" si="125"/>
        <v>0.66090904580978893</v>
      </c>
      <c r="AA428" s="1">
        <f t="shared" si="125"/>
        <v>0.75613570235346472</v>
      </c>
      <c r="AB428" s="1">
        <f t="shared" si="125"/>
        <v>0.67846113451803747</v>
      </c>
      <c r="AC428" s="1">
        <f t="shared" si="125"/>
        <v>0.67458010512877187</v>
      </c>
      <c r="AD428" s="1">
        <f t="shared" si="125"/>
        <v>0.5901164419337086</v>
      </c>
      <c r="AE428" s="1">
        <f t="shared" si="125"/>
        <v>0.59091183569512251</v>
      </c>
      <c r="AF428" s="1">
        <f t="shared" si="125"/>
        <v>0.59326838381926539</v>
      </c>
      <c r="AG428" s="1">
        <f t="shared" si="125"/>
        <v>0.5744445610234945</v>
      </c>
      <c r="AH428" s="1">
        <f t="shared" si="125"/>
        <v>0.49785127736055373</v>
      </c>
    </row>
    <row r="429" spans="1:34" x14ac:dyDescent="0.2">
      <c r="A429">
        <v>6235000</v>
      </c>
      <c r="B429">
        <v>575000</v>
      </c>
      <c r="C429">
        <v>664.56862476665106</v>
      </c>
      <c r="E429">
        <f t="shared" si="115"/>
        <v>4.9338897433971916</v>
      </c>
      <c r="F429">
        <f t="shared" si="110"/>
        <v>0</v>
      </c>
      <c r="G429">
        <f t="shared" si="116"/>
        <v>4.1079118875904409E-2</v>
      </c>
      <c r="H429">
        <f t="shared" si="117"/>
        <v>120.34842857085077</v>
      </c>
      <c r="K429" s="1">
        <f t="shared" si="108"/>
        <v>4.0131698431736522</v>
      </c>
      <c r="L429" s="1">
        <f t="shared" si="124"/>
        <v>4.0321545508276628</v>
      </c>
      <c r="M429" s="1">
        <f t="shared" si="124"/>
        <v>3.9277817499689145</v>
      </c>
      <c r="N429" s="1">
        <f t="shared" si="124"/>
        <v>4.3252406705040745</v>
      </c>
      <c r="O429" s="1">
        <f t="shared" si="124"/>
        <v>3.9495632628624993</v>
      </c>
      <c r="P429" s="1">
        <f t="shared" si="124"/>
        <v>3.8601645794897497</v>
      </c>
      <c r="Q429" s="1">
        <f t="shared" si="124"/>
        <v>3.4276340302178143</v>
      </c>
      <c r="R429" s="1">
        <f t="shared" si="124"/>
        <v>3.0831483412321319</v>
      </c>
      <c r="S429" s="1">
        <f t="shared" si="124"/>
        <v>2.7459770832109807</v>
      </c>
      <c r="T429" s="1">
        <f t="shared" si="124"/>
        <v>2.8100968978096281</v>
      </c>
      <c r="U429" s="1">
        <f t="shared" si="124"/>
        <v>3.0660052608588062</v>
      </c>
      <c r="X429" s="1">
        <f t="shared" si="109"/>
        <v>0.63019329126236256</v>
      </c>
      <c r="Y429" s="1">
        <f t="shared" si="125"/>
        <v>0.66086321082183097</v>
      </c>
      <c r="Z429" s="1">
        <f t="shared" si="125"/>
        <v>0.66351237217004189</v>
      </c>
      <c r="AA429" s="1">
        <f t="shared" si="125"/>
        <v>0.7590227077611067</v>
      </c>
      <c r="AB429" s="1">
        <f t="shared" si="125"/>
        <v>0.68145701676544534</v>
      </c>
      <c r="AC429" s="1">
        <f t="shared" si="125"/>
        <v>0.67787425122388401</v>
      </c>
      <c r="AD429" s="1">
        <f t="shared" si="125"/>
        <v>0.5934981123721319</v>
      </c>
      <c r="AE429" s="1">
        <f t="shared" si="125"/>
        <v>0.59430809368764803</v>
      </c>
      <c r="AF429" s="1">
        <f t="shared" si="125"/>
        <v>0.59643508185770033</v>
      </c>
      <c r="AG429" s="1">
        <f t="shared" si="125"/>
        <v>0.57780584765946585</v>
      </c>
      <c r="AH429" s="1">
        <f t="shared" si="125"/>
        <v>0.50142658399768636</v>
      </c>
    </row>
    <row r="430" spans="1:34" x14ac:dyDescent="0.2">
      <c r="A430">
        <v>6235000</v>
      </c>
      <c r="B430">
        <v>585000</v>
      </c>
      <c r="C430">
        <v>647.10390168015499</v>
      </c>
      <c r="E430">
        <f t="shared" si="115"/>
        <v>13.280936262176699</v>
      </c>
      <c r="F430">
        <f t="shared" si="110"/>
        <v>0</v>
      </c>
      <c r="G430">
        <f t="shared" si="116"/>
        <v>5.6694720045667828E-3</v>
      </c>
      <c r="H430">
        <f t="shared" si="117"/>
        <v>16.173205470137862</v>
      </c>
      <c r="K430" s="1">
        <f t="shared" ref="K430:K493" si="126">K$2+K$3*$C430</f>
        <v>3.8858345471500098</v>
      </c>
      <c r="L430" s="1">
        <f t="shared" si="124"/>
        <v>3.9163459720411078</v>
      </c>
      <c r="M430" s="1">
        <f t="shared" si="124"/>
        <v>3.8319004202240512</v>
      </c>
      <c r="N430" s="1">
        <f t="shared" si="124"/>
        <v>4.2226354223709102</v>
      </c>
      <c r="O430" s="1">
        <f t="shared" si="124"/>
        <v>3.8737838293901925</v>
      </c>
      <c r="P430" s="1">
        <f t="shared" si="124"/>
        <v>3.8032645116739454</v>
      </c>
      <c r="Q430" s="1">
        <f t="shared" si="124"/>
        <v>3.3690922784318795</v>
      </c>
      <c r="R430" s="1">
        <f t="shared" si="124"/>
        <v>3.0069672191288364</v>
      </c>
      <c r="S430" s="1">
        <f t="shared" si="124"/>
        <v>2.6495019528811765</v>
      </c>
      <c r="T430" s="1">
        <f t="shared" si="124"/>
        <v>2.6555166337710512</v>
      </c>
      <c r="U430" s="1">
        <f t="shared" si="124"/>
        <v>2.8496173418171198</v>
      </c>
      <c r="X430" s="1">
        <f t="shared" ref="X430:X493" si="127">SQRT(X$2+2*X$3*$C430+X$4*$C430^2+X$5)</f>
        <v>0.63340475712868916</v>
      </c>
      <c r="Y430" s="1">
        <f t="shared" si="125"/>
        <v>0.66408162137757243</v>
      </c>
      <c r="Z430" s="1">
        <f t="shared" si="125"/>
        <v>0.66677634004864339</v>
      </c>
      <c r="AA430" s="1">
        <f t="shared" si="125"/>
        <v>0.76266566906474242</v>
      </c>
      <c r="AB430" s="1">
        <f t="shared" si="125"/>
        <v>0.68505528242038782</v>
      </c>
      <c r="AC430" s="1">
        <f t="shared" si="125"/>
        <v>0.68169993572549947</v>
      </c>
      <c r="AD430" s="1">
        <f t="shared" si="125"/>
        <v>0.59728425351162728</v>
      </c>
      <c r="AE430" s="1">
        <f t="shared" si="125"/>
        <v>0.59803333826855087</v>
      </c>
      <c r="AF430" s="1">
        <f t="shared" si="125"/>
        <v>0.59995753620538506</v>
      </c>
      <c r="AG430" s="1">
        <f t="shared" si="125"/>
        <v>0.581444279932534</v>
      </c>
      <c r="AH430" s="1">
        <f t="shared" si="125"/>
        <v>0.50515101782082839</v>
      </c>
    </row>
    <row r="431" spans="1:34" x14ac:dyDescent="0.2">
      <c r="A431">
        <v>6235000</v>
      </c>
      <c r="B431">
        <v>595000</v>
      </c>
      <c r="C431">
        <v>650.84504355943398</v>
      </c>
      <c r="E431">
        <f t="shared" si="115"/>
        <v>22.987458928728941</v>
      </c>
      <c r="F431">
        <f t="shared" si="110"/>
        <v>0</v>
      </c>
      <c r="G431">
        <f t="shared" si="116"/>
        <v>1.8924223450357228E-3</v>
      </c>
      <c r="H431">
        <f t="shared" si="117"/>
        <v>5.4296913111606147</v>
      </c>
      <c r="K431" s="1">
        <f t="shared" si="126"/>
        <v>3.9131112125918328</v>
      </c>
      <c r="L431" s="1">
        <f t="shared" si="124"/>
        <v>3.9411534838426068</v>
      </c>
      <c r="M431" s="1">
        <f t="shared" si="124"/>
        <v>3.8524392891412926</v>
      </c>
      <c r="N431" s="1">
        <f t="shared" si="124"/>
        <v>4.2446146309116743</v>
      </c>
      <c r="O431" s="1">
        <f t="shared" si="124"/>
        <v>3.8900166440043842</v>
      </c>
      <c r="P431" s="1">
        <f t="shared" si="124"/>
        <v>3.8154531519166364</v>
      </c>
      <c r="Q431" s="1">
        <f t="shared" si="124"/>
        <v>3.3816325860112224</v>
      </c>
      <c r="R431" s="1">
        <f t="shared" si="124"/>
        <v>3.0232860800062511</v>
      </c>
      <c r="S431" s="1">
        <f t="shared" si="124"/>
        <v>2.6701680206223135</v>
      </c>
      <c r="T431" s="1">
        <f t="shared" si="124"/>
        <v>2.6886294805445496</v>
      </c>
      <c r="U431" s="1">
        <f t="shared" si="124"/>
        <v>2.8959700897013869</v>
      </c>
      <c r="X431" s="1">
        <f t="shared" si="127"/>
        <v>0.63260888492867107</v>
      </c>
      <c r="Y431" s="1">
        <f t="shared" si="125"/>
        <v>0.66328364727840505</v>
      </c>
      <c r="Z431" s="1">
        <f t="shared" si="125"/>
        <v>0.66596827254628677</v>
      </c>
      <c r="AA431" s="1">
        <f t="shared" si="125"/>
        <v>0.76176323959313175</v>
      </c>
      <c r="AB431" s="1">
        <f t="shared" si="125"/>
        <v>0.68416794088263</v>
      </c>
      <c r="AC431" s="1">
        <f t="shared" si="125"/>
        <v>0.68075954495669233</v>
      </c>
      <c r="AD431" s="1">
        <f t="shared" si="125"/>
        <v>0.59635704848174254</v>
      </c>
      <c r="AE431" s="1">
        <f t="shared" si="125"/>
        <v>0.59712287303255851</v>
      </c>
      <c r="AF431" s="1">
        <f t="shared" si="125"/>
        <v>0.5990953444860071</v>
      </c>
      <c r="AG431" s="1">
        <f t="shared" si="125"/>
        <v>0.58055622696609077</v>
      </c>
      <c r="AH431" s="1">
        <f t="shared" si="125"/>
        <v>0.50424586931661552</v>
      </c>
    </row>
    <row r="432" spans="1:34" x14ac:dyDescent="0.2">
      <c r="A432">
        <v>6235000</v>
      </c>
      <c r="B432">
        <v>605000</v>
      </c>
      <c r="C432">
        <v>664.71408836341595</v>
      </c>
      <c r="E432">
        <f t="shared" si="115"/>
        <v>32.870401092776461</v>
      </c>
      <c r="F432">
        <f t="shared" si="110"/>
        <v>0</v>
      </c>
      <c r="G432">
        <f t="shared" si="116"/>
        <v>9.2552891858235765E-4</v>
      </c>
      <c r="H432">
        <f t="shared" si="117"/>
        <v>2.7120915595530879</v>
      </c>
      <c r="K432" s="1">
        <f t="shared" si="126"/>
        <v>4.0142304182576654</v>
      </c>
      <c r="L432" s="1">
        <f t="shared" si="124"/>
        <v>4.0331191199378109</v>
      </c>
      <c r="M432" s="1">
        <f t="shared" si="124"/>
        <v>3.9285803451151535</v>
      </c>
      <c r="N432" s="1">
        <f t="shared" si="124"/>
        <v>4.3260952691350685</v>
      </c>
      <c r="O432" s="1">
        <f t="shared" si="124"/>
        <v>3.950194429408862</v>
      </c>
      <c r="P432" s="1">
        <f t="shared" si="124"/>
        <v>3.860638499888009</v>
      </c>
      <c r="Q432" s="1">
        <f t="shared" si="124"/>
        <v>3.4281216241941701</v>
      </c>
      <c r="R432" s="1">
        <f t="shared" si="124"/>
        <v>3.0837828534412206</v>
      </c>
      <c r="S432" s="1">
        <f t="shared" si="124"/>
        <v>2.7467806241195101</v>
      </c>
      <c r="T432" s="1">
        <f t="shared" si="124"/>
        <v>2.8113843961045939</v>
      </c>
      <c r="U432" s="1">
        <f t="shared" si="124"/>
        <v>3.0678075548227239</v>
      </c>
      <c r="X432" s="1">
        <f t="shared" si="127"/>
        <v>0.63017194981492319</v>
      </c>
      <c r="Y432" s="1">
        <f t="shared" si="125"/>
        <v>0.66084184134943269</v>
      </c>
      <c r="Z432" s="1">
        <f t="shared" si="125"/>
        <v>0.66349064021666837</v>
      </c>
      <c r="AA432" s="1">
        <f t="shared" si="125"/>
        <v>0.75899847858120029</v>
      </c>
      <c r="AB432" s="1">
        <f t="shared" si="125"/>
        <v>0.68143288592353857</v>
      </c>
      <c r="AC432" s="1">
        <f t="shared" si="125"/>
        <v>0.67784844503276764</v>
      </c>
      <c r="AD432" s="1">
        <f t="shared" si="125"/>
        <v>0.59347240258444944</v>
      </c>
      <c r="AE432" s="1">
        <f t="shared" si="125"/>
        <v>0.59428270535512673</v>
      </c>
      <c r="AF432" s="1">
        <f t="shared" si="125"/>
        <v>0.59641113870265827</v>
      </c>
      <c r="AG432" s="1">
        <f t="shared" si="125"/>
        <v>0.57778099118553161</v>
      </c>
      <c r="AH432" s="1">
        <f t="shared" si="125"/>
        <v>0.50140094942094582</v>
      </c>
    </row>
    <row r="433" spans="1:34" x14ac:dyDescent="0.2">
      <c r="A433">
        <v>6235000</v>
      </c>
      <c r="B433">
        <v>615000</v>
      </c>
      <c r="C433">
        <v>662.39576228998703</v>
      </c>
      <c r="E433">
        <f t="shared" si="115"/>
        <v>42.807747756685359</v>
      </c>
      <c r="F433">
        <f t="shared" si="110"/>
        <v>0</v>
      </c>
      <c r="G433">
        <f t="shared" si="116"/>
        <v>5.4570161890701732E-4</v>
      </c>
      <c r="H433">
        <f t="shared" si="117"/>
        <v>1.5935006980478896</v>
      </c>
      <c r="K433" s="1">
        <f t="shared" si="126"/>
        <v>3.9973275028562947</v>
      </c>
      <c r="L433" s="1">
        <f t="shared" si="124"/>
        <v>4.0177462997449034</v>
      </c>
      <c r="M433" s="1">
        <f t="shared" si="124"/>
        <v>3.9158527349720291</v>
      </c>
      <c r="N433" s="1">
        <f t="shared" si="124"/>
        <v>4.3124751034536732</v>
      </c>
      <c r="O433" s="1">
        <f t="shared" si="124"/>
        <v>3.9401352125762541</v>
      </c>
      <c r="P433" s="1">
        <f t="shared" si="124"/>
        <v>3.8530853935407778</v>
      </c>
      <c r="Q433" s="1">
        <f t="shared" si="124"/>
        <v>3.4203505951960365</v>
      </c>
      <c r="R433" s="1">
        <f t="shared" si="124"/>
        <v>3.0736703151089237</v>
      </c>
      <c r="S433" s="1">
        <f t="shared" si="124"/>
        <v>2.7339741908898887</v>
      </c>
      <c r="T433" s="1">
        <f t="shared" si="124"/>
        <v>2.7908648920286749</v>
      </c>
      <c r="U433" s="1">
        <f t="shared" si="124"/>
        <v>3.0390834947729397</v>
      </c>
      <c r="X433" s="1">
        <f t="shared" si="127"/>
        <v>0.63052275475972297</v>
      </c>
      <c r="Y433" s="1">
        <f t="shared" si="125"/>
        <v>0.66119314987579347</v>
      </c>
      <c r="Z433" s="1">
        <f t="shared" si="125"/>
        <v>0.6638477597411081</v>
      </c>
      <c r="AA433" s="1">
        <f t="shared" si="125"/>
        <v>0.75939669828749434</v>
      </c>
      <c r="AB433" s="1">
        <f t="shared" si="125"/>
        <v>0.68182900218077869</v>
      </c>
      <c r="AC433" s="1">
        <f t="shared" si="125"/>
        <v>0.67827169787751762</v>
      </c>
      <c r="AD433" s="1">
        <f t="shared" si="125"/>
        <v>0.59389366573597713</v>
      </c>
      <c r="AE433" s="1">
        <f t="shared" si="125"/>
        <v>0.59469847725279912</v>
      </c>
      <c r="AF433" s="1">
        <f t="shared" si="125"/>
        <v>0.59680339297038609</v>
      </c>
      <c r="AG433" s="1">
        <f t="shared" si="125"/>
        <v>0.57818790899663208</v>
      </c>
      <c r="AH433" s="1">
        <f t="shared" si="125"/>
        <v>0.50182015593882245</v>
      </c>
    </row>
    <row r="434" spans="1:34" x14ac:dyDescent="0.2">
      <c r="A434">
        <v>6245000</v>
      </c>
      <c r="B434">
        <v>445000</v>
      </c>
      <c r="C434">
        <v>811.38685127567101</v>
      </c>
      <c r="E434">
        <f t="shared" si="115"/>
        <v>128.18604942816515</v>
      </c>
      <c r="F434">
        <f t="shared" si="110"/>
        <v>0</v>
      </c>
      <c r="G434">
        <f t="shared" si="116"/>
        <v>6.0858111786374027E-5</v>
      </c>
      <c r="H434">
        <f t="shared" si="117"/>
        <v>0.21768369953953653</v>
      </c>
      <c r="K434" s="1">
        <f t="shared" si="126"/>
        <v>5.0836215326509171</v>
      </c>
      <c r="L434" s="1">
        <f t="shared" ref="L434:U443" si="128">L$2+L$3*$C434</f>
        <v>5.0057062108089738</v>
      </c>
      <c r="M434" s="1">
        <f t="shared" si="128"/>
        <v>4.733813813503434</v>
      </c>
      <c r="N434" s="1">
        <f t="shared" si="128"/>
        <v>5.1877977512445668</v>
      </c>
      <c r="O434" s="1">
        <f t="shared" si="128"/>
        <v>4.5866075476851362</v>
      </c>
      <c r="P434" s="1">
        <f t="shared" si="128"/>
        <v>4.3384983614561365</v>
      </c>
      <c r="Q434" s="1">
        <f t="shared" si="128"/>
        <v>3.9197687254760494</v>
      </c>
      <c r="R434" s="1">
        <f t="shared" si="128"/>
        <v>3.7235694452644772</v>
      </c>
      <c r="S434" s="1">
        <f t="shared" si="128"/>
        <v>3.557000966446807</v>
      </c>
      <c r="T434" s="1">
        <f t="shared" si="128"/>
        <v>4.1095850206409636</v>
      </c>
      <c r="U434" s="1">
        <f t="shared" si="128"/>
        <v>4.8850830873055644</v>
      </c>
      <c r="X434" s="1">
        <f t="shared" si="127"/>
        <v>0.65422343805730021</v>
      </c>
      <c r="Y434" s="1">
        <f t="shared" ref="Y434:AH443" si="129">SQRT(Y$2+2*Y$3*$C434+Y$4*$C434^2+Y$5)</f>
        <v>0.68510489211300374</v>
      </c>
      <c r="Z434" s="1">
        <f t="shared" si="129"/>
        <v>0.68755338340177852</v>
      </c>
      <c r="AA434" s="1">
        <f t="shared" si="129"/>
        <v>0.78608972144647948</v>
      </c>
      <c r="AB434" s="1">
        <f t="shared" si="129"/>
        <v>0.70640004542887536</v>
      </c>
      <c r="AC434" s="1">
        <f t="shared" si="129"/>
        <v>0.70304626763811517</v>
      </c>
      <c r="AD434" s="1">
        <f t="shared" si="129"/>
        <v>0.61690523684728049</v>
      </c>
      <c r="AE434" s="1">
        <f t="shared" si="129"/>
        <v>0.61649727332040161</v>
      </c>
      <c r="AF434" s="1">
        <f t="shared" si="129"/>
        <v>0.61796863752651909</v>
      </c>
      <c r="AG434" s="1">
        <f t="shared" si="129"/>
        <v>0.5989369035943013</v>
      </c>
      <c r="AH434" s="1">
        <f t="shared" si="129"/>
        <v>0.52140857762526815</v>
      </c>
    </row>
    <row r="435" spans="1:34" x14ac:dyDescent="0.2">
      <c r="A435">
        <v>6245000</v>
      </c>
      <c r="B435">
        <v>455000</v>
      </c>
      <c r="C435">
        <v>849.84833540759405</v>
      </c>
      <c r="E435">
        <f t="shared" si="115"/>
        <v>118.25270934739719</v>
      </c>
      <c r="F435">
        <f t="shared" si="110"/>
        <v>0</v>
      </c>
      <c r="G435">
        <f t="shared" si="116"/>
        <v>7.1511814920184854E-5</v>
      </c>
      <c r="H435">
        <f t="shared" si="117"/>
        <v>0.26791602981935225</v>
      </c>
      <c r="K435" s="1">
        <f t="shared" si="126"/>
        <v>5.3640442134567676</v>
      </c>
      <c r="L435" s="1">
        <f t="shared" si="128"/>
        <v>5.2607443120877555</v>
      </c>
      <c r="M435" s="1">
        <f t="shared" si="128"/>
        <v>4.9449673613876914</v>
      </c>
      <c r="N435" s="1">
        <f t="shared" si="128"/>
        <v>5.4137589705196145</v>
      </c>
      <c r="O435" s="1">
        <f t="shared" si="128"/>
        <v>4.7534919273335507</v>
      </c>
      <c r="P435" s="1">
        <f t="shared" si="128"/>
        <v>4.4638058767579416</v>
      </c>
      <c r="Q435" s="1">
        <f t="shared" si="128"/>
        <v>4.0486916202862551</v>
      </c>
      <c r="R435" s="1">
        <f t="shared" si="128"/>
        <v>3.8913384390479253</v>
      </c>
      <c r="S435" s="1">
        <f t="shared" si="128"/>
        <v>3.7694622047915494</v>
      </c>
      <c r="T435" s="1">
        <f t="shared" si="128"/>
        <v>4.4500076166926146</v>
      </c>
      <c r="U435" s="1">
        <f t="shared" si="128"/>
        <v>5.3616208757000896</v>
      </c>
      <c r="X435" s="1">
        <f t="shared" si="127"/>
        <v>0.67475301949860789</v>
      </c>
      <c r="Y435" s="1">
        <f t="shared" si="129"/>
        <v>0.70579557350796529</v>
      </c>
      <c r="Z435" s="1">
        <f t="shared" si="129"/>
        <v>0.70825089545124542</v>
      </c>
      <c r="AA435" s="1">
        <f t="shared" si="129"/>
        <v>0.80933139871980586</v>
      </c>
      <c r="AB435" s="1">
        <f t="shared" si="129"/>
        <v>0.7283610440934728</v>
      </c>
      <c r="AC435" s="1">
        <f t="shared" si="129"/>
        <v>0.72565046488350449</v>
      </c>
      <c r="AD435" s="1">
        <f t="shared" si="129"/>
        <v>0.63840620911792301</v>
      </c>
      <c r="AE435" s="1">
        <f t="shared" si="129"/>
        <v>0.63724159770717936</v>
      </c>
      <c r="AF435" s="1">
        <f t="shared" si="129"/>
        <v>0.63790970764969668</v>
      </c>
      <c r="AG435" s="1">
        <f t="shared" si="129"/>
        <v>0.61891993656311883</v>
      </c>
      <c r="AH435" s="1">
        <f t="shared" si="129"/>
        <v>0.54089809068166439</v>
      </c>
    </row>
    <row r="436" spans="1:34" x14ac:dyDescent="0.2">
      <c r="A436">
        <v>6245000</v>
      </c>
      <c r="B436">
        <v>465000</v>
      </c>
      <c r="C436">
        <v>863.71738021157603</v>
      </c>
      <c r="E436">
        <f t="shared" si="115"/>
        <v>108.33163558259425</v>
      </c>
      <c r="F436">
        <f t="shared" ref="F436:F499" si="130">IF(E436=0,1,0)</f>
        <v>0</v>
      </c>
      <c r="G436">
        <f t="shared" si="116"/>
        <v>8.5209771308368063E-5</v>
      </c>
      <c r="H436">
        <f t="shared" si="117"/>
        <v>0.32444458416127231</v>
      </c>
      <c r="K436" s="1">
        <f t="shared" si="126"/>
        <v>5.4651634191226002</v>
      </c>
      <c r="L436" s="1">
        <f t="shared" si="128"/>
        <v>5.3527099481829605</v>
      </c>
      <c r="M436" s="1">
        <f t="shared" si="128"/>
        <v>5.0211084173615523</v>
      </c>
      <c r="N436" s="1">
        <f t="shared" si="128"/>
        <v>5.4952396087430087</v>
      </c>
      <c r="O436" s="1">
        <f t="shared" si="128"/>
        <v>4.8136697127380286</v>
      </c>
      <c r="P436" s="1">
        <f t="shared" si="128"/>
        <v>4.5089912247293151</v>
      </c>
      <c r="Q436" s="1">
        <f t="shared" si="128"/>
        <v>4.0951806584692028</v>
      </c>
      <c r="R436" s="1">
        <f t="shared" si="128"/>
        <v>3.9518352124828948</v>
      </c>
      <c r="S436" s="1">
        <f t="shared" si="128"/>
        <v>3.8460748082887464</v>
      </c>
      <c r="T436" s="1">
        <f t="shared" si="128"/>
        <v>4.5727625322526588</v>
      </c>
      <c r="U436" s="1">
        <f t="shared" si="128"/>
        <v>5.5334583408214266</v>
      </c>
      <c r="X436" s="1">
        <f t="shared" si="127"/>
        <v>0.68343626229569332</v>
      </c>
      <c r="Y436" s="1">
        <f t="shared" si="129"/>
        <v>0.71455253983559763</v>
      </c>
      <c r="Z436" s="1">
        <f t="shared" si="129"/>
        <v>0.71701641403053218</v>
      </c>
      <c r="AA436" s="1">
        <f t="shared" si="129"/>
        <v>0.81917579581667588</v>
      </c>
      <c r="AB436" s="1">
        <f t="shared" si="129"/>
        <v>0.73767012028699086</v>
      </c>
      <c r="AC436" s="1">
        <f t="shared" si="129"/>
        <v>0.73523842368580938</v>
      </c>
      <c r="AD436" s="1">
        <f t="shared" si="129"/>
        <v>0.64752458791196144</v>
      </c>
      <c r="AE436" s="1">
        <f t="shared" si="129"/>
        <v>0.64605512567643453</v>
      </c>
      <c r="AF436" s="1">
        <f t="shared" si="129"/>
        <v>0.64638401590844485</v>
      </c>
      <c r="AG436" s="1">
        <f t="shared" si="129"/>
        <v>0.62741746613126648</v>
      </c>
      <c r="AH436" s="1">
        <f t="shared" si="129"/>
        <v>0.54918100631700251</v>
      </c>
    </row>
    <row r="437" spans="1:34" x14ac:dyDescent="0.2">
      <c r="A437">
        <v>6245000</v>
      </c>
      <c r="B437">
        <v>475000</v>
      </c>
      <c r="C437">
        <v>871.71787803360201</v>
      </c>
      <c r="E437">
        <f t="shared" si="115"/>
        <v>98.42653741750749</v>
      </c>
      <c r="F437">
        <f t="shared" si="130"/>
        <v>0</v>
      </c>
      <c r="G437">
        <f t="shared" si="116"/>
        <v>1.0322278815868322E-4</v>
      </c>
      <c r="H437">
        <f t="shared" si="117"/>
        <v>0.396671509776725</v>
      </c>
      <c r="K437" s="1">
        <f t="shared" si="126"/>
        <v>5.5234950487429915</v>
      </c>
      <c r="L437" s="1">
        <f t="shared" si="128"/>
        <v>5.4057612492408147</v>
      </c>
      <c r="M437" s="1">
        <f t="shared" si="128"/>
        <v>5.0650311504044749</v>
      </c>
      <c r="N437" s="1">
        <f t="shared" si="128"/>
        <v>5.5422425334474115</v>
      </c>
      <c r="O437" s="1">
        <f t="shared" si="128"/>
        <v>4.8483838727877995</v>
      </c>
      <c r="P437" s="1">
        <f t="shared" si="128"/>
        <v>4.5350568466334753</v>
      </c>
      <c r="Q437" s="1">
        <f t="shared" si="128"/>
        <v>4.121998327168634</v>
      </c>
      <c r="R437" s="1">
        <f t="shared" si="128"/>
        <v>3.986733383982572</v>
      </c>
      <c r="S437" s="1">
        <f t="shared" si="128"/>
        <v>3.8902695582576174</v>
      </c>
      <c r="T437" s="1">
        <f t="shared" si="128"/>
        <v>4.6435749384754113</v>
      </c>
      <c r="U437" s="1">
        <f t="shared" si="128"/>
        <v>5.6325845088363282</v>
      </c>
      <c r="X437" s="1">
        <f t="shared" si="127"/>
        <v>0.68873774250969444</v>
      </c>
      <c r="Y437" s="1">
        <f t="shared" si="129"/>
        <v>0.71990069810540969</v>
      </c>
      <c r="Z437" s="1">
        <f t="shared" si="129"/>
        <v>0.72237094091064658</v>
      </c>
      <c r="AA437" s="1">
        <f t="shared" si="129"/>
        <v>0.82518994484077501</v>
      </c>
      <c r="AB437" s="1">
        <f t="shared" si="129"/>
        <v>0.74335779779295597</v>
      </c>
      <c r="AC437" s="1">
        <f t="shared" si="129"/>
        <v>0.74109711138633927</v>
      </c>
      <c r="AD437" s="1">
        <f t="shared" si="129"/>
        <v>0.653094621386617</v>
      </c>
      <c r="AE437" s="1">
        <f t="shared" si="129"/>
        <v>0.65144262190445723</v>
      </c>
      <c r="AF437" s="1">
        <f t="shared" si="129"/>
        <v>0.65156522635013614</v>
      </c>
      <c r="AG437" s="1">
        <f t="shared" si="129"/>
        <v>0.6326133675737905</v>
      </c>
      <c r="AH437" s="1">
        <f t="shared" si="129"/>
        <v>0.55424285797176143</v>
      </c>
    </row>
    <row r="438" spans="1:34" x14ac:dyDescent="0.2">
      <c r="A438">
        <v>6245000</v>
      </c>
      <c r="B438">
        <v>485000</v>
      </c>
      <c r="C438">
        <v>869.10862476664602</v>
      </c>
      <c r="E438">
        <f t="shared" si="115"/>
        <v>88.542776486848439</v>
      </c>
      <c r="F438">
        <f t="shared" si="130"/>
        <v>0</v>
      </c>
      <c r="G438">
        <f t="shared" si="116"/>
        <v>1.2755389577233514E-4</v>
      </c>
      <c r="H438">
        <f t="shared" si="117"/>
        <v>0.4887055348794917</v>
      </c>
      <c r="K438" s="1">
        <f t="shared" si="126"/>
        <v>5.5044709831736158</v>
      </c>
      <c r="L438" s="1">
        <f t="shared" si="128"/>
        <v>5.3884592908276296</v>
      </c>
      <c r="M438" s="1">
        <f t="shared" si="128"/>
        <v>5.0507063499688867</v>
      </c>
      <c r="N438" s="1">
        <f t="shared" si="128"/>
        <v>5.5269131705040451</v>
      </c>
      <c r="O438" s="1">
        <f t="shared" si="128"/>
        <v>4.8370623228624767</v>
      </c>
      <c r="P438" s="1">
        <f t="shared" si="128"/>
        <v>4.5265558994897326</v>
      </c>
      <c r="Q438" s="1">
        <f t="shared" si="128"/>
        <v>4.1132521102177977</v>
      </c>
      <c r="R438" s="1">
        <f t="shared" si="128"/>
        <v>3.9753518212321102</v>
      </c>
      <c r="S438" s="1">
        <f t="shared" si="128"/>
        <v>3.8758560432109532</v>
      </c>
      <c r="T438" s="1">
        <f t="shared" si="128"/>
        <v>4.620480437809583</v>
      </c>
      <c r="U438" s="1">
        <f t="shared" si="128"/>
        <v>5.6002558608587441</v>
      </c>
      <c r="X438" s="1">
        <f t="shared" si="127"/>
        <v>0.68698565105621323</v>
      </c>
      <c r="Y438" s="1">
        <f t="shared" si="129"/>
        <v>0.71813304045463133</v>
      </c>
      <c r="Z438" s="1">
        <f t="shared" si="129"/>
        <v>0.72060109189106836</v>
      </c>
      <c r="AA438" s="1">
        <f t="shared" si="129"/>
        <v>0.82320201789854441</v>
      </c>
      <c r="AB438" s="1">
        <f t="shared" si="129"/>
        <v>0.74147776292063616</v>
      </c>
      <c r="AC438" s="1">
        <f t="shared" si="129"/>
        <v>0.73916051968724894</v>
      </c>
      <c r="AD438" s="1">
        <f t="shared" si="129"/>
        <v>0.65125360936776422</v>
      </c>
      <c r="AE438" s="1">
        <f t="shared" si="129"/>
        <v>0.64966165317021862</v>
      </c>
      <c r="AF438" s="1">
        <f t="shared" si="129"/>
        <v>0.64985235298819022</v>
      </c>
      <c r="AG438" s="1">
        <f t="shared" si="129"/>
        <v>0.63089561536195737</v>
      </c>
      <c r="AH438" s="1">
        <f t="shared" si="129"/>
        <v>0.55256968198597189</v>
      </c>
    </row>
    <row r="439" spans="1:34" x14ac:dyDescent="0.2">
      <c r="A439">
        <v>6245000</v>
      </c>
      <c r="B439">
        <v>495000</v>
      </c>
      <c r="C439">
        <v>851.91210018668403</v>
      </c>
      <c r="E439">
        <f t="shared" si="115"/>
        <v>78.688393477056067</v>
      </c>
      <c r="F439">
        <f t="shared" si="130"/>
        <v>0</v>
      </c>
      <c r="G439">
        <f t="shared" si="116"/>
        <v>1.6150227431023433E-4</v>
      </c>
      <c r="H439">
        <f t="shared" si="117"/>
        <v>0.60653085637183468</v>
      </c>
      <c r="K439" s="1">
        <f t="shared" si="126"/>
        <v>5.3790911224611131</v>
      </c>
      <c r="L439" s="1">
        <f t="shared" si="128"/>
        <v>5.2744291363379014</v>
      </c>
      <c r="M439" s="1">
        <f t="shared" si="128"/>
        <v>4.9562974300248959</v>
      </c>
      <c r="N439" s="1">
        <f t="shared" si="128"/>
        <v>5.4258835885967684</v>
      </c>
      <c r="O439" s="1">
        <f t="shared" si="128"/>
        <v>4.7624466027100221</v>
      </c>
      <c r="P439" s="1">
        <f t="shared" si="128"/>
        <v>4.4705296224082165</v>
      </c>
      <c r="Q439" s="1">
        <f t="shared" si="128"/>
        <v>4.0556093598257652</v>
      </c>
      <c r="R439" s="1">
        <f t="shared" si="128"/>
        <v>3.9003405810143161</v>
      </c>
      <c r="S439" s="1">
        <f t="shared" si="128"/>
        <v>3.7808624414312431</v>
      </c>
      <c r="T439" s="1">
        <f t="shared" si="128"/>
        <v>4.4682739987523394</v>
      </c>
      <c r="U439" s="1">
        <f t="shared" si="128"/>
        <v>5.3871909213130147</v>
      </c>
      <c r="X439" s="1">
        <f t="shared" si="127"/>
        <v>0.67600363663104313</v>
      </c>
      <c r="Y439" s="1">
        <f t="shared" si="129"/>
        <v>0.70705659981018176</v>
      </c>
      <c r="Z439" s="1">
        <f t="shared" si="129"/>
        <v>0.70951299275242019</v>
      </c>
      <c r="AA439" s="1">
        <f t="shared" si="129"/>
        <v>0.81074877032811177</v>
      </c>
      <c r="AB439" s="1">
        <f t="shared" si="129"/>
        <v>0.72970122176822383</v>
      </c>
      <c r="AC439" s="1">
        <f t="shared" si="129"/>
        <v>0.72703067569254665</v>
      </c>
      <c r="AD439" s="1">
        <f t="shared" si="129"/>
        <v>0.6397190001054841</v>
      </c>
      <c r="AE439" s="1">
        <f t="shared" si="129"/>
        <v>0.63851000265924218</v>
      </c>
      <c r="AF439" s="1">
        <f t="shared" si="129"/>
        <v>0.6391291735186081</v>
      </c>
      <c r="AG439" s="1">
        <f t="shared" si="129"/>
        <v>0.62014264768693328</v>
      </c>
      <c r="AH439" s="1">
        <f t="shared" si="129"/>
        <v>0.5420902315979369</v>
      </c>
    </row>
    <row r="440" spans="1:34" x14ac:dyDescent="0.2">
      <c r="A440">
        <v>6245000</v>
      </c>
      <c r="B440">
        <v>505000</v>
      </c>
      <c r="C440">
        <v>823.44214685750205</v>
      </c>
      <c r="E440">
        <f t="shared" si="115"/>
        <v>68.875999215982347</v>
      </c>
      <c r="F440">
        <f t="shared" si="130"/>
        <v>0</v>
      </c>
      <c r="G440">
        <f t="shared" si="116"/>
        <v>2.107968783312889E-4</v>
      </c>
      <c r="H440">
        <f t="shared" si="117"/>
        <v>0.76520312985734051</v>
      </c>
      <c r="K440" s="1">
        <f t="shared" si="126"/>
        <v>5.1715166927380469</v>
      </c>
      <c r="L440" s="1">
        <f t="shared" si="128"/>
        <v>5.085644875812096</v>
      </c>
      <c r="M440" s="1">
        <f t="shared" si="128"/>
        <v>4.7999973862476866</v>
      </c>
      <c r="N440" s="1">
        <f t="shared" si="128"/>
        <v>5.2586226127878239</v>
      </c>
      <c r="O440" s="1">
        <f t="shared" si="128"/>
        <v>4.6389154752147013</v>
      </c>
      <c r="P440" s="1">
        <f t="shared" si="128"/>
        <v>4.3777745144617422</v>
      </c>
      <c r="Q440" s="1">
        <f t="shared" si="128"/>
        <v>3.960178076266347</v>
      </c>
      <c r="R440" s="1">
        <f t="shared" si="128"/>
        <v>3.7761546445924243</v>
      </c>
      <c r="S440" s="1">
        <f t="shared" si="128"/>
        <v>3.6235944192408414</v>
      </c>
      <c r="T440" s="1">
        <f t="shared" si="128"/>
        <v>4.2162864418357504</v>
      </c>
      <c r="U440" s="1">
        <f t="shared" si="128"/>
        <v>5.0344481995644506</v>
      </c>
      <c r="X440" s="1">
        <f t="shared" si="127"/>
        <v>0.66007753333741603</v>
      </c>
      <c r="Y440" s="1">
        <f t="shared" si="129"/>
        <v>0.69100310917439389</v>
      </c>
      <c r="Z440" s="1">
        <f t="shared" si="129"/>
        <v>0.69345103975903499</v>
      </c>
      <c r="AA440" s="1">
        <f t="shared" si="129"/>
        <v>0.79271205640743225</v>
      </c>
      <c r="AB440" s="1">
        <f t="shared" si="129"/>
        <v>0.71265324256790485</v>
      </c>
      <c r="AC440" s="1">
        <f t="shared" si="129"/>
        <v>0.70947905909528464</v>
      </c>
      <c r="AD440" s="1">
        <f t="shared" si="129"/>
        <v>0.62302307389992351</v>
      </c>
      <c r="AE440" s="1">
        <f t="shared" si="129"/>
        <v>0.62239325987584126</v>
      </c>
      <c r="AF440" s="1">
        <f t="shared" si="129"/>
        <v>0.62363622024664822</v>
      </c>
      <c r="AG440" s="1">
        <f t="shared" si="129"/>
        <v>0.60461329690168786</v>
      </c>
      <c r="AH440" s="1">
        <f t="shared" si="129"/>
        <v>0.5269445751270776</v>
      </c>
    </row>
    <row r="441" spans="1:34" x14ac:dyDescent="0.2">
      <c r="A441">
        <v>6245000</v>
      </c>
      <c r="B441">
        <v>515000</v>
      </c>
      <c r="C441">
        <v>802.70449284381095</v>
      </c>
      <c r="E441">
        <f t="shared" si="115"/>
        <v>59.126502247300238</v>
      </c>
      <c r="F441">
        <f t="shared" si="130"/>
        <v>0</v>
      </c>
      <c r="G441">
        <f t="shared" si="116"/>
        <v>2.8604583179408735E-4</v>
      </c>
      <c r="H441">
        <f t="shared" si="117"/>
        <v>1.0122103832432441</v>
      </c>
      <c r="K441" s="1">
        <f t="shared" si="126"/>
        <v>5.0203184573242252</v>
      </c>
      <c r="L441" s="1">
        <f t="shared" si="128"/>
        <v>4.9481334920473099</v>
      </c>
      <c r="M441" s="1">
        <f t="shared" si="128"/>
        <v>4.6861476657125225</v>
      </c>
      <c r="N441" s="1">
        <f t="shared" si="128"/>
        <v>5.1367888954573893</v>
      </c>
      <c r="O441" s="1">
        <f t="shared" si="128"/>
        <v>4.5489347944492957</v>
      </c>
      <c r="P441" s="1">
        <f t="shared" si="128"/>
        <v>4.3102112376851363</v>
      </c>
      <c r="Q441" s="1">
        <f t="shared" si="128"/>
        <v>3.8906654600124542</v>
      </c>
      <c r="R441" s="1">
        <f t="shared" si="128"/>
        <v>3.6856969977847038</v>
      </c>
      <c r="S441" s="1">
        <f t="shared" si="128"/>
        <v>3.5090396184692119</v>
      </c>
      <c r="T441" s="1">
        <f t="shared" si="128"/>
        <v>4.0327374661605706</v>
      </c>
      <c r="U441" s="1">
        <f t="shared" si="128"/>
        <v>4.7775086663348167</v>
      </c>
      <c r="X441" s="1">
        <f t="shared" si="127"/>
        <v>0.65034762287460202</v>
      </c>
      <c r="Y441" s="1">
        <f t="shared" si="129"/>
        <v>0.6812005768749636</v>
      </c>
      <c r="Z441" s="1">
        <f t="shared" si="129"/>
        <v>0.68365101237637749</v>
      </c>
      <c r="AA441" s="1">
        <f t="shared" si="129"/>
        <v>0.78170778239916217</v>
      </c>
      <c r="AB441" s="1">
        <f t="shared" si="129"/>
        <v>0.70226570967828095</v>
      </c>
      <c r="AC441" s="1">
        <f t="shared" si="129"/>
        <v>0.69879593436804965</v>
      </c>
      <c r="AD441" s="1">
        <f t="shared" si="129"/>
        <v>0.61286475049440725</v>
      </c>
      <c r="AE441" s="1">
        <f t="shared" si="129"/>
        <v>0.61260706520975516</v>
      </c>
      <c r="AF441" s="1">
        <f t="shared" si="129"/>
        <v>0.61422866785904318</v>
      </c>
      <c r="AG441" s="1">
        <f t="shared" si="129"/>
        <v>0.59519355489288384</v>
      </c>
      <c r="AH441" s="1">
        <f t="shared" si="129"/>
        <v>0.51775946235116432</v>
      </c>
    </row>
    <row r="442" spans="1:34" x14ac:dyDescent="0.2">
      <c r="A442">
        <v>6245000</v>
      </c>
      <c r="B442">
        <v>525000</v>
      </c>
      <c r="C442">
        <v>756.08341008089894</v>
      </c>
      <c r="E442">
        <f t="shared" si="115"/>
        <v>49.477098419369746</v>
      </c>
      <c r="F442">
        <f t="shared" si="130"/>
        <v>0</v>
      </c>
      <c r="G442">
        <f t="shared" si="116"/>
        <v>4.0849952410704134E-4</v>
      </c>
      <c r="H442">
        <f t="shared" si="117"/>
        <v>1.3615723841976834</v>
      </c>
      <c r="K442" s="1">
        <f t="shared" si="126"/>
        <v>4.6804041428998335</v>
      </c>
      <c r="L442" s="1">
        <f t="shared" si="128"/>
        <v>4.6389890922464403</v>
      </c>
      <c r="M442" s="1">
        <f t="shared" si="128"/>
        <v>4.4301979213441349</v>
      </c>
      <c r="N442" s="1">
        <f t="shared" si="128"/>
        <v>4.8628900342252805</v>
      </c>
      <c r="O442" s="1">
        <f t="shared" si="128"/>
        <v>4.3466459163410205</v>
      </c>
      <c r="P442" s="1">
        <f t="shared" si="128"/>
        <v>4.1583197500435691</v>
      </c>
      <c r="Q442" s="1">
        <f t="shared" si="128"/>
        <v>3.7343915905911729</v>
      </c>
      <c r="R442" s="1">
        <f t="shared" si="128"/>
        <v>3.4823358347728814</v>
      </c>
      <c r="S442" s="1">
        <f t="shared" si="128"/>
        <v>3.2515047572868858</v>
      </c>
      <c r="T442" s="1">
        <f t="shared" si="128"/>
        <v>3.6200942626260364</v>
      </c>
      <c r="U442" s="1">
        <f t="shared" si="128"/>
        <v>4.199873450902337</v>
      </c>
      <c r="X442" s="1">
        <f t="shared" si="127"/>
        <v>0.63462401230661891</v>
      </c>
      <c r="Y442" s="1">
        <f t="shared" si="129"/>
        <v>0.66536440842199107</v>
      </c>
      <c r="Z442" s="1">
        <f t="shared" si="129"/>
        <v>0.66784731148305743</v>
      </c>
      <c r="AA442" s="1">
        <f t="shared" si="129"/>
        <v>0.76395666293429321</v>
      </c>
      <c r="AB442" s="1">
        <f t="shared" si="129"/>
        <v>0.6855829782372741</v>
      </c>
      <c r="AC442" s="1">
        <f t="shared" si="129"/>
        <v>0.68169765865168275</v>
      </c>
      <c r="AD442" s="1">
        <f t="shared" si="129"/>
        <v>0.59665922170408425</v>
      </c>
      <c r="AE442" s="1">
        <f t="shared" si="129"/>
        <v>0.59705620946589544</v>
      </c>
      <c r="AF442" s="1">
        <f t="shared" si="129"/>
        <v>0.5992611766395779</v>
      </c>
      <c r="AG442" s="1">
        <f t="shared" si="129"/>
        <v>0.58025959648848147</v>
      </c>
      <c r="AH442" s="1">
        <f t="shared" si="129"/>
        <v>0.50325604446953343</v>
      </c>
    </row>
    <row r="443" spans="1:34" x14ac:dyDescent="0.2">
      <c r="A443">
        <v>6245000</v>
      </c>
      <c r="B443">
        <v>535000</v>
      </c>
      <c r="C443">
        <v>721.39943372744597</v>
      </c>
      <c r="E443">
        <f t="shared" si="115"/>
        <v>40.000290848942583</v>
      </c>
      <c r="F443">
        <f t="shared" si="130"/>
        <v>0</v>
      </c>
      <c r="G443">
        <f t="shared" si="116"/>
        <v>6.2499091106967594E-4</v>
      </c>
      <c r="H443">
        <f t="shared" si="117"/>
        <v>1.987599913829821</v>
      </c>
      <c r="K443" s="1">
        <f t="shared" si="126"/>
        <v>4.427523271306808</v>
      </c>
      <c r="L443" s="1">
        <f t="shared" si="128"/>
        <v>4.4089996450466939</v>
      </c>
      <c r="M443" s="1">
        <f t="shared" si="128"/>
        <v>4.2397828911636779</v>
      </c>
      <c r="N443" s="1">
        <f t="shared" si="128"/>
        <v>4.6591216731487446</v>
      </c>
      <c r="O443" s="1">
        <f t="shared" si="128"/>
        <v>4.1961521429433883</v>
      </c>
      <c r="P443" s="1">
        <f t="shared" si="128"/>
        <v>4.0453193550840192</v>
      </c>
      <c r="Q443" s="1">
        <f t="shared" si="128"/>
        <v>3.618130901854399</v>
      </c>
      <c r="R443" s="1">
        <f t="shared" si="128"/>
        <v>3.3310443299191195</v>
      </c>
      <c r="S443" s="1">
        <f t="shared" si="128"/>
        <v>3.0599104719104115</v>
      </c>
      <c r="T443" s="1">
        <f t="shared" si="128"/>
        <v>3.313106387921624</v>
      </c>
      <c r="U443" s="1">
        <f t="shared" si="128"/>
        <v>3.7701389838830552</v>
      </c>
      <c r="X443" s="1">
        <f t="shared" si="127"/>
        <v>0.62873962478652479</v>
      </c>
      <c r="Y443" s="1">
        <f t="shared" si="129"/>
        <v>0.65943257115203691</v>
      </c>
      <c r="Z443" s="1">
        <f t="shared" si="129"/>
        <v>0.66196321198351815</v>
      </c>
      <c r="AA443" s="1">
        <f t="shared" si="129"/>
        <v>0.75733463468017181</v>
      </c>
      <c r="AB443" s="1">
        <f t="shared" si="129"/>
        <v>0.67946985337519339</v>
      </c>
      <c r="AC443" s="1">
        <f t="shared" si="129"/>
        <v>0.67552022091482933</v>
      </c>
      <c r="AD443" s="1">
        <f t="shared" si="129"/>
        <v>0.5909007196148931</v>
      </c>
      <c r="AE443" s="1">
        <f t="shared" si="129"/>
        <v>0.5915979681133261</v>
      </c>
      <c r="AF443" s="1">
        <f t="shared" si="129"/>
        <v>0.59397053710788483</v>
      </c>
      <c r="AG443" s="1">
        <f t="shared" si="129"/>
        <v>0.57506040466251596</v>
      </c>
      <c r="AH443" s="1">
        <f t="shared" si="129"/>
        <v>0.49832142985466193</v>
      </c>
    </row>
    <row r="444" spans="1:34" x14ac:dyDescent="0.2">
      <c r="A444">
        <v>6245000</v>
      </c>
      <c r="B444">
        <v>545000</v>
      </c>
      <c r="C444">
        <v>700.90270379589901</v>
      </c>
      <c r="E444">
        <f t="shared" si="115"/>
        <v>30.85552248787889</v>
      </c>
      <c r="F444">
        <f t="shared" si="130"/>
        <v>0</v>
      </c>
      <c r="G444">
        <f t="shared" si="116"/>
        <v>1.050350363900396E-3</v>
      </c>
      <c r="H444">
        <f t="shared" si="117"/>
        <v>3.2454236458222399</v>
      </c>
      <c r="K444" s="1">
        <f t="shared" si="126"/>
        <v>4.2780816133758997</v>
      </c>
      <c r="L444" s="1">
        <f t="shared" ref="L444:U453" si="131">L$2+L$3*$C444</f>
        <v>4.273085828870606</v>
      </c>
      <c r="M444" s="1">
        <f t="shared" si="131"/>
        <v>4.1272558438394853</v>
      </c>
      <c r="N444" s="1">
        <f t="shared" si="131"/>
        <v>4.5387033848009066</v>
      </c>
      <c r="O444" s="1">
        <f t="shared" si="131"/>
        <v>4.1072168317704056</v>
      </c>
      <c r="P444" s="1">
        <f t="shared" si="131"/>
        <v>3.9785410089670394</v>
      </c>
      <c r="Q444" s="1">
        <f t="shared" si="131"/>
        <v>3.5494258631238536</v>
      </c>
      <c r="R444" s="1">
        <f t="shared" si="131"/>
        <v>3.2416375939577118</v>
      </c>
      <c r="S444" s="1">
        <f t="shared" si="131"/>
        <v>2.9466865357685461</v>
      </c>
      <c r="T444" s="1">
        <f t="shared" si="131"/>
        <v>3.1316898312975017</v>
      </c>
      <c r="U444" s="1">
        <f t="shared" si="131"/>
        <v>3.516184500031188</v>
      </c>
      <c r="X444" s="1">
        <f t="shared" si="127"/>
        <v>0.627668105301041</v>
      </c>
      <c r="Y444" s="1">
        <f t="shared" ref="Y444:AH453" si="132">SQRT(Y$2+2*Y$3*$C444+Y$4*$C444^2+Y$5)</f>
        <v>0.65834510043953787</v>
      </c>
      <c r="Z444" s="1">
        <f t="shared" si="132"/>
        <v>0.66091296049875814</v>
      </c>
      <c r="AA444" s="1">
        <f t="shared" si="132"/>
        <v>0.75614070425609436</v>
      </c>
      <c r="AB444" s="1">
        <f t="shared" si="132"/>
        <v>0.67846112404895431</v>
      </c>
      <c r="AC444" s="1">
        <f t="shared" si="132"/>
        <v>0.67457635852510012</v>
      </c>
      <c r="AD444" s="1">
        <f t="shared" si="132"/>
        <v>0.59010859633221824</v>
      </c>
      <c r="AE444" s="1">
        <f t="shared" si="132"/>
        <v>0.59090171541643688</v>
      </c>
      <c r="AF444" s="1">
        <f t="shared" si="132"/>
        <v>0.59326032873748791</v>
      </c>
      <c r="AG444" s="1">
        <f t="shared" si="132"/>
        <v>0.57443314867966688</v>
      </c>
      <c r="AH444" s="1">
        <f t="shared" si="132"/>
        <v>0.49783504222411279</v>
      </c>
    </row>
    <row r="445" spans="1:34" x14ac:dyDescent="0.2">
      <c r="A445">
        <v>6245000</v>
      </c>
      <c r="B445">
        <v>555000</v>
      </c>
      <c r="C445">
        <v>654.47708774113801</v>
      </c>
      <c r="E445">
        <f t="shared" si="115"/>
        <v>22.452244164002849</v>
      </c>
      <c r="F445">
        <f t="shared" si="130"/>
        <v>0</v>
      </c>
      <c r="G445">
        <f t="shared" si="116"/>
        <v>1.9837205260887138E-3</v>
      </c>
      <c r="H445">
        <f t="shared" si="117"/>
        <v>5.7234040273824283</v>
      </c>
      <c r="K445" s="1">
        <f t="shared" si="126"/>
        <v>3.9395924467206367</v>
      </c>
      <c r="L445" s="1">
        <f t="shared" si="131"/>
        <v>3.965237568811486</v>
      </c>
      <c r="M445" s="1">
        <f t="shared" si="131"/>
        <v>3.8723792116988478</v>
      </c>
      <c r="N445" s="1">
        <f t="shared" si="131"/>
        <v>4.2659528904791859</v>
      </c>
      <c r="O445" s="1">
        <f t="shared" si="131"/>
        <v>3.9057760837087976</v>
      </c>
      <c r="P445" s="1">
        <f t="shared" si="131"/>
        <v>3.8272863518606277</v>
      </c>
      <c r="Q445" s="1">
        <f t="shared" si="131"/>
        <v>3.3938071981082949</v>
      </c>
      <c r="R445" s="1">
        <f t="shared" si="131"/>
        <v>3.0391290567268441</v>
      </c>
      <c r="S445" s="1">
        <f t="shared" si="131"/>
        <v>2.6902314326820465</v>
      </c>
      <c r="T445" s="1">
        <f t="shared" si="131"/>
        <v>2.7207767035968118</v>
      </c>
      <c r="U445" s="1">
        <f t="shared" si="131"/>
        <v>2.9409711171127002</v>
      </c>
      <c r="X445" s="1">
        <f t="shared" si="127"/>
        <v>0.63189235130481936</v>
      </c>
      <c r="Y445" s="1">
        <f t="shared" si="132"/>
        <v>0.66256540007658904</v>
      </c>
      <c r="Z445" s="1">
        <f t="shared" si="132"/>
        <v>0.66524039865064921</v>
      </c>
      <c r="AA445" s="1">
        <f t="shared" si="132"/>
        <v>0.76095061301842648</v>
      </c>
      <c r="AB445" s="1">
        <f t="shared" si="132"/>
        <v>0.68336707743262159</v>
      </c>
      <c r="AC445" s="1">
        <f t="shared" si="132"/>
        <v>0.67990941906725377</v>
      </c>
      <c r="AD445" s="1">
        <f t="shared" si="132"/>
        <v>0.59551724645515347</v>
      </c>
      <c r="AE445" s="1">
        <f t="shared" si="132"/>
        <v>0.59629740660534114</v>
      </c>
      <c r="AF445" s="1">
        <f t="shared" si="132"/>
        <v>0.59831424406298239</v>
      </c>
      <c r="AG445" s="1">
        <f t="shared" si="132"/>
        <v>0.57975053529892739</v>
      </c>
      <c r="AH445" s="1">
        <f t="shared" si="132"/>
        <v>0.50342285388469754</v>
      </c>
    </row>
    <row r="446" spans="1:34" x14ac:dyDescent="0.2">
      <c r="A446">
        <v>6245000</v>
      </c>
      <c r="B446">
        <v>565000</v>
      </c>
      <c r="C446">
        <v>654.71801182327795</v>
      </c>
      <c r="E446">
        <f t="shared" si="115"/>
        <v>16.004476498779958</v>
      </c>
      <c r="F446">
        <f t="shared" si="130"/>
        <v>0</v>
      </c>
      <c r="G446">
        <f t="shared" si="116"/>
        <v>3.9040651265525358E-3</v>
      </c>
      <c r="H446">
        <f t="shared" si="117"/>
        <v>11.268103131589859</v>
      </c>
      <c r="K446" s="1">
        <f t="shared" si="126"/>
        <v>3.941349024203519</v>
      </c>
      <c r="L446" s="1">
        <f t="shared" si="131"/>
        <v>3.9668351364001557</v>
      </c>
      <c r="M446" s="1">
        <f t="shared" si="131"/>
        <v>3.8737018849097962</v>
      </c>
      <c r="N446" s="1">
        <f t="shared" si="131"/>
        <v>4.2673683194617578</v>
      </c>
      <c r="O446" s="1">
        <f t="shared" si="131"/>
        <v>3.9068214533012027</v>
      </c>
      <c r="P446" s="1">
        <f t="shared" si="131"/>
        <v>3.8280712825202396</v>
      </c>
      <c r="Q446" s="1">
        <f t="shared" si="131"/>
        <v>3.3946147756316272</v>
      </c>
      <c r="R446" s="1">
        <f t="shared" si="131"/>
        <v>3.0401799675731387</v>
      </c>
      <c r="S446" s="1">
        <f t="shared" si="131"/>
        <v>2.6915622973117874</v>
      </c>
      <c r="T446" s="1">
        <f t="shared" si="131"/>
        <v>2.7229091226478328</v>
      </c>
      <c r="U446" s="1">
        <f t="shared" si="131"/>
        <v>2.9439561664904135</v>
      </c>
      <c r="X446" s="1">
        <f t="shared" si="127"/>
        <v>0.63184678201224587</v>
      </c>
      <c r="Y446" s="1">
        <f t="shared" si="132"/>
        <v>0.66251972833023853</v>
      </c>
      <c r="Z446" s="1">
        <f t="shared" si="132"/>
        <v>0.66519409439918398</v>
      </c>
      <c r="AA446" s="1">
        <f t="shared" si="132"/>
        <v>0.76089892624791822</v>
      </c>
      <c r="AB446" s="1">
        <f t="shared" si="132"/>
        <v>0.68331607066499123</v>
      </c>
      <c r="AC446" s="1">
        <f t="shared" si="132"/>
        <v>0.67985522317907543</v>
      </c>
      <c r="AD446" s="1">
        <f t="shared" si="132"/>
        <v>0.59546364954390352</v>
      </c>
      <c r="AE446" s="1">
        <f t="shared" si="132"/>
        <v>0.59624469354075549</v>
      </c>
      <c r="AF446" s="1">
        <f t="shared" si="132"/>
        <v>0.59826438624098788</v>
      </c>
      <c r="AG446" s="1">
        <f t="shared" si="132"/>
        <v>0.57969906464301424</v>
      </c>
      <c r="AH446" s="1">
        <f t="shared" si="132"/>
        <v>0.5033702097063194</v>
      </c>
    </row>
    <row r="447" spans="1:34" x14ac:dyDescent="0.2">
      <c r="A447">
        <v>6245000</v>
      </c>
      <c r="B447">
        <v>575000</v>
      </c>
      <c r="C447">
        <v>674.32832296204697</v>
      </c>
      <c r="E447">
        <f t="shared" si="115"/>
        <v>14.428557377645209</v>
      </c>
      <c r="F447">
        <f t="shared" si="130"/>
        <v>0</v>
      </c>
      <c r="G447">
        <f t="shared" si="116"/>
        <v>4.8034599975633006E-3</v>
      </c>
      <c r="H447">
        <f t="shared" si="117"/>
        <v>14.279238582720332</v>
      </c>
      <c r="K447" s="1">
        <f t="shared" si="126"/>
        <v>4.0843278027162837</v>
      </c>
      <c r="L447" s="1">
        <f t="shared" si="131"/>
        <v>4.0968711095613335</v>
      </c>
      <c r="M447" s="1">
        <f t="shared" si="131"/>
        <v>3.981362493061638</v>
      </c>
      <c r="N447" s="1">
        <f t="shared" si="131"/>
        <v>4.3825788974020261</v>
      </c>
      <c r="O447" s="1">
        <f t="shared" si="131"/>
        <v>3.9919105933323218</v>
      </c>
      <c r="P447" s="1">
        <f t="shared" si="131"/>
        <v>3.8919616762103493</v>
      </c>
      <c r="Q447" s="1">
        <f t="shared" si="131"/>
        <v>3.4603485385687813</v>
      </c>
      <c r="R447" s="1">
        <f t="shared" si="131"/>
        <v>3.1257201447604492</v>
      </c>
      <c r="S447" s="1">
        <f t="shared" si="131"/>
        <v>2.7998896560423474</v>
      </c>
      <c r="T447" s="1">
        <f t="shared" si="131"/>
        <v>2.8964799865370772</v>
      </c>
      <c r="U447" s="1">
        <f t="shared" si="131"/>
        <v>3.1869279214997617</v>
      </c>
      <c r="X447" s="1">
        <f t="shared" si="127"/>
        <v>0.62896079281924766</v>
      </c>
      <c r="Y447" s="1">
        <f t="shared" si="132"/>
        <v>0.65962987144463037</v>
      </c>
      <c r="Z447" s="1">
        <f t="shared" si="132"/>
        <v>0.66225535361928112</v>
      </c>
      <c r="AA447" s="1">
        <f t="shared" si="132"/>
        <v>0.75762241491660753</v>
      </c>
      <c r="AB447" s="1">
        <f t="shared" si="132"/>
        <v>0.68005336917262682</v>
      </c>
      <c r="AC447" s="1">
        <f t="shared" si="132"/>
        <v>0.67636638394993476</v>
      </c>
      <c r="AD447" s="1">
        <f t="shared" si="132"/>
        <v>0.59198833457858091</v>
      </c>
      <c r="AE447" s="1">
        <f t="shared" si="132"/>
        <v>0.59281299528122333</v>
      </c>
      <c r="AF447" s="1">
        <f t="shared" si="132"/>
        <v>0.59502783872450438</v>
      </c>
      <c r="AG447" s="1">
        <f t="shared" si="132"/>
        <v>0.57633938186352995</v>
      </c>
      <c r="AH447" s="1">
        <f t="shared" si="132"/>
        <v>0.49990594146689926</v>
      </c>
    </row>
    <row r="448" spans="1:34" x14ac:dyDescent="0.2">
      <c r="A448">
        <v>6245000</v>
      </c>
      <c r="B448">
        <v>585000</v>
      </c>
      <c r="C448">
        <v>666.23691039204198</v>
      </c>
      <c r="E448">
        <f t="shared" si="115"/>
        <v>18.979548677458059</v>
      </c>
      <c r="F448">
        <f t="shared" si="130"/>
        <v>0</v>
      </c>
      <c r="G448">
        <f t="shared" si="116"/>
        <v>2.7760560986304752E-3</v>
      </c>
      <c r="H448">
        <f t="shared" si="117"/>
        <v>8.1533558643845456</v>
      </c>
      <c r="K448" s="1">
        <f t="shared" si="126"/>
        <v>4.0253333136683773</v>
      </c>
      <c r="L448" s="1">
        <f t="shared" si="131"/>
        <v>4.0432169528096304</v>
      </c>
      <c r="M448" s="1">
        <f t="shared" si="131"/>
        <v>3.9369406380523104</v>
      </c>
      <c r="N448" s="1">
        <f t="shared" si="131"/>
        <v>4.3350418485532467</v>
      </c>
      <c r="O448" s="1">
        <f t="shared" si="131"/>
        <v>3.9568019541910706</v>
      </c>
      <c r="P448" s="1">
        <f t="shared" si="131"/>
        <v>3.8655998540572725</v>
      </c>
      <c r="Q448" s="1">
        <f t="shared" si="131"/>
        <v>3.4332261236341246</v>
      </c>
      <c r="R448" s="1">
        <f t="shared" si="131"/>
        <v>3.0904254031300873</v>
      </c>
      <c r="S448" s="1">
        <f t="shared" si="131"/>
        <v>2.7551926930056401</v>
      </c>
      <c r="T448" s="1">
        <f t="shared" si="131"/>
        <v>2.8248628938799634</v>
      </c>
      <c r="U448" s="1">
        <f t="shared" si="131"/>
        <v>3.0866753197573997</v>
      </c>
      <c r="X448" s="1">
        <f t="shared" si="127"/>
        <v>0.62995392038984788</v>
      </c>
      <c r="Y448" s="1">
        <f t="shared" si="132"/>
        <v>0.66062354705748449</v>
      </c>
      <c r="Z448" s="1">
        <f t="shared" si="132"/>
        <v>0.66326856840228043</v>
      </c>
      <c r="AA448" s="1">
        <f t="shared" si="132"/>
        <v>0.75875092030822</v>
      </c>
      <c r="AB448" s="1">
        <f t="shared" si="132"/>
        <v>0.68118608702105288</v>
      </c>
      <c r="AC448" s="1">
        <f t="shared" si="132"/>
        <v>0.67758432769021182</v>
      </c>
      <c r="AD448" s="1">
        <f t="shared" si="132"/>
        <v>0.59320906644930893</v>
      </c>
      <c r="AE448" s="1">
        <f t="shared" si="132"/>
        <v>0.59402254852638381</v>
      </c>
      <c r="AF448" s="1">
        <f t="shared" si="132"/>
        <v>0.59616586577490893</v>
      </c>
      <c r="AG448" s="1">
        <f t="shared" si="132"/>
        <v>0.57752621164916063</v>
      </c>
      <c r="AH448" s="1">
        <f t="shared" si="132"/>
        <v>0.50113796857157489</v>
      </c>
    </row>
    <row r="449" spans="1:34" x14ac:dyDescent="0.2">
      <c r="A449">
        <v>6245000</v>
      </c>
      <c r="B449">
        <v>595000</v>
      </c>
      <c r="C449">
        <v>673.655553827012</v>
      </c>
      <c r="E449">
        <f t="shared" si="115"/>
        <v>26.688260865032024</v>
      </c>
      <c r="F449">
        <f t="shared" si="130"/>
        <v>0</v>
      </c>
      <c r="G449">
        <f t="shared" si="116"/>
        <v>1.4039752503424059E-3</v>
      </c>
      <c r="H449">
        <f t="shared" si="117"/>
        <v>4.1694312497519599</v>
      </c>
      <c r="K449" s="1">
        <f t="shared" si="126"/>
        <v>4.0794226429527445</v>
      </c>
      <c r="L449" s="1">
        <f t="shared" si="131"/>
        <v>4.0924099774269163</v>
      </c>
      <c r="M449" s="1">
        <f t="shared" si="131"/>
        <v>3.977668990510296</v>
      </c>
      <c r="N449" s="1">
        <f t="shared" si="131"/>
        <v>4.3786263787336956</v>
      </c>
      <c r="O449" s="1">
        <f t="shared" si="131"/>
        <v>3.9889914480554047</v>
      </c>
      <c r="P449" s="1">
        <f t="shared" si="131"/>
        <v>3.8897697943684051</v>
      </c>
      <c r="Q449" s="1">
        <f t="shared" si="131"/>
        <v>3.4580934164281443</v>
      </c>
      <c r="R449" s="1">
        <f t="shared" si="131"/>
        <v>3.1227855257934265</v>
      </c>
      <c r="S449" s="1">
        <f t="shared" si="131"/>
        <v>2.7961732793404144</v>
      </c>
      <c r="T449" s="1">
        <f t="shared" si="131"/>
        <v>2.8905253069228829</v>
      </c>
      <c r="U449" s="1">
        <f t="shared" si="131"/>
        <v>3.1785923119166783</v>
      </c>
      <c r="X449" s="1">
        <f t="shared" si="127"/>
        <v>0.62903273961027051</v>
      </c>
      <c r="Y449" s="1">
        <f t="shared" si="132"/>
        <v>0.65970180944335177</v>
      </c>
      <c r="Z449" s="1">
        <f t="shared" si="132"/>
        <v>0.66232888172690285</v>
      </c>
      <c r="AA449" s="1">
        <f t="shared" si="132"/>
        <v>0.75770423580259127</v>
      </c>
      <c r="AB449" s="1">
        <f t="shared" si="132"/>
        <v>0.68013606807480231</v>
      </c>
      <c r="AC449" s="1">
        <f t="shared" si="132"/>
        <v>0.676455730519818</v>
      </c>
      <c r="AD449" s="1">
        <f t="shared" si="132"/>
        <v>0.59207835572022549</v>
      </c>
      <c r="AE449" s="1">
        <f t="shared" si="132"/>
        <v>0.59290245471888459</v>
      </c>
      <c r="AF449" s="1">
        <f t="shared" si="132"/>
        <v>0.59511183859983618</v>
      </c>
      <c r="AG449" s="1">
        <f t="shared" si="132"/>
        <v>0.57642732779719175</v>
      </c>
      <c r="AH449" s="1">
        <f t="shared" si="132"/>
        <v>0.4999977447658584</v>
      </c>
    </row>
    <row r="450" spans="1:34" x14ac:dyDescent="0.2">
      <c r="A450">
        <v>6245000</v>
      </c>
      <c r="B450">
        <v>605000</v>
      </c>
      <c r="C450">
        <v>663.32309271935901</v>
      </c>
      <c r="E450">
        <f t="shared" si="115"/>
        <v>35.557042452937509</v>
      </c>
      <c r="F450">
        <f t="shared" si="130"/>
        <v>0</v>
      </c>
      <c r="G450">
        <f t="shared" si="116"/>
        <v>7.9094947020258725E-4</v>
      </c>
      <c r="H450">
        <f t="shared" si="117"/>
        <v>2.3128812049070833</v>
      </c>
      <c r="K450" s="1">
        <f t="shared" si="126"/>
        <v>4.0040886690168458</v>
      </c>
      <c r="L450" s="1">
        <f t="shared" si="131"/>
        <v>4.0238954278220698</v>
      </c>
      <c r="M450" s="1">
        <f t="shared" si="131"/>
        <v>3.9209437790292809</v>
      </c>
      <c r="N450" s="1">
        <f t="shared" si="131"/>
        <v>4.3179231697262344</v>
      </c>
      <c r="O450" s="1">
        <f t="shared" si="131"/>
        <v>3.9441588993092989</v>
      </c>
      <c r="P450" s="1">
        <f t="shared" si="131"/>
        <v>3.8561066360796721</v>
      </c>
      <c r="Q450" s="1">
        <f t="shared" si="131"/>
        <v>3.4234590067952917</v>
      </c>
      <c r="R450" s="1">
        <f t="shared" si="131"/>
        <v>3.0777153304418441</v>
      </c>
      <c r="S450" s="1">
        <f t="shared" si="131"/>
        <v>2.7390967641817392</v>
      </c>
      <c r="T450" s="1">
        <f t="shared" si="131"/>
        <v>2.7990726936590464</v>
      </c>
      <c r="U450" s="1">
        <f t="shared" si="131"/>
        <v>3.0505731187928573</v>
      </c>
      <c r="X450" s="1">
        <f t="shared" si="127"/>
        <v>0.63037969991964249</v>
      </c>
      <c r="Y450" s="1">
        <f t="shared" si="132"/>
        <v>0.66104987899175249</v>
      </c>
      <c r="Z450" s="1">
        <f t="shared" si="132"/>
        <v>0.6637021557747278</v>
      </c>
      <c r="AA450" s="1">
        <f t="shared" si="132"/>
        <v>0.75923432127232748</v>
      </c>
      <c r="AB450" s="1">
        <f t="shared" si="132"/>
        <v>0.68166760389605963</v>
      </c>
      <c r="AC450" s="1">
        <f t="shared" si="132"/>
        <v>0.6780993334923473</v>
      </c>
      <c r="AD450" s="1">
        <f t="shared" si="132"/>
        <v>0.59372221338987075</v>
      </c>
      <c r="AE450" s="1">
        <f t="shared" si="132"/>
        <v>0.5945293156055913</v>
      </c>
      <c r="AF450" s="1">
        <f t="shared" si="132"/>
        <v>0.59664376248912787</v>
      </c>
      <c r="AG450" s="1">
        <f t="shared" si="132"/>
        <v>0.57802238564322994</v>
      </c>
      <c r="AH450" s="1">
        <f t="shared" si="132"/>
        <v>0.50164974604225054</v>
      </c>
    </row>
    <row r="451" spans="1:34" x14ac:dyDescent="0.2">
      <c r="A451">
        <v>6245000</v>
      </c>
      <c r="B451">
        <v>615000</v>
      </c>
      <c r="C451">
        <v>646.74024268824496</v>
      </c>
      <c r="E451">
        <f t="shared" si="115"/>
        <v>44.903711071580709</v>
      </c>
      <c r="F451">
        <f t="shared" si="130"/>
        <v>0</v>
      </c>
      <c r="G451">
        <f t="shared" si="116"/>
        <v>4.9594730017964389E-4</v>
      </c>
      <c r="H451">
        <f t="shared" si="117"/>
        <v>1.4139852729586082</v>
      </c>
      <c r="K451" s="1">
        <f t="shared" si="126"/>
        <v>3.8831831094399938</v>
      </c>
      <c r="L451" s="1">
        <f t="shared" si="131"/>
        <v>3.9139345492657522</v>
      </c>
      <c r="M451" s="1">
        <f t="shared" si="131"/>
        <v>3.8299039323584649</v>
      </c>
      <c r="N451" s="1">
        <f t="shared" si="131"/>
        <v>4.2204989257934393</v>
      </c>
      <c r="O451" s="1">
        <f t="shared" si="131"/>
        <v>3.8722059130242945</v>
      </c>
      <c r="P451" s="1">
        <f t="shared" si="131"/>
        <v>3.802079710678302</v>
      </c>
      <c r="Q451" s="1">
        <f t="shared" si="131"/>
        <v>3.3678732934909972</v>
      </c>
      <c r="R451" s="1">
        <f t="shared" si="131"/>
        <v>3.0053809386061245</v>
      </c>
      <c r="S451" s="1">
        <f t="shared" si="131"/>
        <v>2.6474931006098652</v>
      </c>
      <c r="T451" s="1">
        <f t="shared" si="131"/>
        <v>2.6522978880336554</v>
      </c>
      <c r="U451" s="1">
        <f t="shared" si="131"/>
        <v>2.8451116069073548</v>
      </c>
      <c r="X451" s="1">
        <f t="shared" si="127"/>
        <v>0.63348524092563496</v>
      </c>
      <c r="Y451" s="1">
        <f t="shared" si="132"/>
        <v>0.66416232802447428</v>
      </c>
      <c r="Z451" s="1">
        <f t="shared" si="132"/>
        <v>0.66685803734575111</v>
      </c>
      <c r="AA451" s="1">
        <f t="shared" si="132"/>
        <v>0.76275692036499931</v>
      </c>
      <c r="AB451" s="1">
        <f t="shared" si="132"/>
        <v>0.68514490590105692</v>
      </c>
      <c r="AC451" s="1">
        <f t="shared" si="132"/>
        <v>0.68179483979199063</v>
      </c>
      <c r="AD451" s="1">
        <f t="shared" si="132"/>
        <v>0.59737773696092977</v>
      </c>
      <c r="AE451" s="1">
        <f t="shared" si="132"/>
        <v>0.59812508825159305</v>
      </c>
      <c r="AF451" s="1">
        <f t="shared" si="132"/>
        <v>0.60004445537850393</v>
      </c>
      <c r="AG451" s="1">
        <f t="shared" si="132"/>
        <v>0.58153374104572708</v>
      </c>
      <c r="AH451" s="1">
        <f t="shared" si="132"/>
        <v>0.50524209864732439</v>
      </c>
    </row>
    <row r="452" spans="1:34" x14ac:dyDescent="0.2">
      <c r="A452">
        <v>6255000</v>
      </c>
      <c r="B452">
        <v>445000</v>
      </c>
      <c r="C452">
        <v>806.000152458</v>
      </c>
      <c r="E452">
        <f t="shared" si="115"/>
        <v>129.6746053319616</v>
      </c>
      <c r="F452">
        <f t="shared" si="130"/>
        <v>0</v>
      </c>
      <c r="G452">
        <f t="shared" si="116"/>
        <v>5.9468930787400552E-5</v>
      </c>
      <c r="H452">
        <f t="shared" si="117"/>
        <v>0.21130254345389607</v>
      </c>
      <c r="K452" s="1">
        <f t="shared" si="126"/>
        <v>5.0443471115712777</v>
      </c>
      <c r="L452" s="1">
        <f t="shared" si="131"/>
        <v>4.9699870109489979</v>
      </c>
      <c r="M452" s="1">
        <f t="shared" si="131"/>
        <v>4.70424083699442</v>
      </c>
      <c r="N452" s="1">
        <f t="shared" si="131"/>
        <v>5.1561508956907494</v>
      </c>
      <c r="O452" s="1">
        <f t="shared" si="131"/>
        <v>4.5632346615152617</v>
      </c>
      <c r="P452" s="1">
        <f t="shared" si="131"/>
        <v>4.3209484967081639</v>
      </c>
      <c r="Q452" s="1">
        <f t="shared" si="131"/>
        <v>3.9017125110392161</v>
      </c>
      <c r="R452" s="1">
        <f t="shared" si="131"/>
        <v>3.7000726650217963</v>
      </c>
      <c r="S452" s="1">
        <f t="shared" si="131"/>
        <v>3.5272448421779923</v>
      </c>
      <c r="T452" s="1">
        <f t="shared" si="131"/>
        <v>4.0619073494057574</v>
      </c>
      <c r="U452" s="1">
        <f t="shared" si="131"/>
        <v>4.8183418889546195</v>
      </c>
      <c r="X452" s="1">
        <f t="shared" si="127"/>
        <v>0.65178483560670553</v>
      </c>
      <c r="Y452" s="1">
        <f t="shared" si="132"/>
        <v>0.68264829653774173</v>
      </c>
      <c r="Z452" s="1">
        <f t="shared" si="132"/>
        <v>0.68509784195268997</v>
      </c>
      <c r="AA452" s="1">
        <f t="shared" si="132"/>
        <v>0.78333242972888228</v>
      </c>
      <c r="AB452" s="1">
        <f t="shared" si="132"/>
        <v>0.703798170828006</v>
      </c>
      <c r="AC452" s="1">
        <f t="shared" si="132"/>
        <v>0.70037107849150892</v>
      </c>
      <c r="AD452" s="1">
        <f t="shared" si="132"/>
        <v>0.61436189853818945</v>
      </c>
      <c r="AE452" s="1">
        <f t="shared" si="132"/>
        <v>0.6140481374547323</v>
      </c>
      <c r="AF452" s="1">
        <f t="shared" si="132"/>
        <v>0.61561415521979446</v>
      </c>
      <c r="AG452" s="1">
        <f t="shared" si="132"/>
        <v>0.59658001449468989</v>
      </c>
      <c r="AH452" s="1">
        <f t="shared" si="132"/>
        <v>0.51911078769345154</v>
      </c>
    </row>
    <row r="453" spans="1:34" x14ac:dyDescent="0.2">
      <c r="A453">
        <v>6255000</v>
      </c>
      <c r="B453">
        <v>455000</v>
      </c>
      <c r="C453">
        <v>855.99871810827506</v>
      </c>
      <c r="E453">
        <f t="shared" si="115"/>
        <v>119.86468732700219</v>
      </c>
      <c r="F453">
        <f t="shared" si="130"/>
        <v>0</v>
      </c>
      <c r="G453">
        <f t="shared" si="116"/>
        <v>6.9601321627980921E-5</v>
      </c>
      <c r="H453">
        <f t="shared" si="117"/>
        <v>0.26264556461379174</v>
      </c>
      <c r="K453" s="1">
        <f t="shared" si="126"/>
        <v>5.4088866537274329</v>
      </c>
      <c r="L453" s="1">
        <f t="shared" si="131"/>
        <v>5.3015274997759718</v>
      </c>
      <c r="M453" s="1">
        <f t="shared" si="131"/>
        <v>4.9787329624144299</v>
      </c>
      <c r="N453" s="1">
        <f t="shared" si="131"/>
        <v>5.4498924688861159</v>
      </c>
      <c r="O453" s="1">
        <f t="shared" si="131"/>
        <v>4.7801784378718057</v>
      </c>
      <c r="P453" s="1">
        <f t="shared" si="131"/>
        <v>4.4838438235967599</v>
      </c>
      <c r="Q453" s="1">
        <f t="shared" si="131"/>
        <v>4.0693077030989375</v>
      </c>
      <c r="R453" s="1">
        <f t="shared" si="131"/>
        <v>3.9181664083882959</v>
      </c>
      <c r="S453" s="1">
        <f t="shared" si="131"/>
        <v>3.8034369188301116</v>
      </c>
      <c r="T453" s="1">
        <f t="shared" si="131"/>
        <v>4.5044446539763419</v>
      </c>
      <c r="U453" s="1">
        <f t="shared" si="131"/>
        <v>5.4378241173615285</v>
      </c>
      <c r="X453" s="1">
        <f t="shared" si="127"/>
        <v>0.67852317525633976</v>
      </c>
      <c r="Y453" s="1">
        <f t="shared" si="132"/>
        <v>0.70959732249037555</v>
      </c>
      <c r="Z453" s="1">
        <f t="shared" si="132"/>
        <v>0.71205604485848495</v>
      </c>
      <c r="AA453" s="1">
        <f t="shared" si="132"/>
        <v>0.81360475759696549</v>
      </c>
      <c r="AB453" s="1">
        <f t="shared" si="132"/>
        <v>0.73240180838141622</v>
      </c>
      <c r="AC453" s="1">
        <f t="shared" si="132"/>
        <v>0.72981206889103389</v>
      </c>
      <c r="AD453" s="1">
        <f t="shared" si="132"/>
        <v>0.64236436524664409</v>
      </c>
      <c r="AE453" s="1">
        <f t="shared" si="132"/>
        <v>0.64106644893428499</v>
      </c>
      <c r="AF453" s="1">
        <f t="shared" si="132"/>
        <v>0.64158710023283472</v>
      </c>
      <c r="AG453" s="1">
        <f t="shared" si="132"/>
        <v>0.62260722942765712</v>
      </c>
      <c r="AH453" s="1">
        <f t="shared" si="132"/>
        <v>0.54449289599491335</v>
      </c>
    </row>
    <row r="454" spans="1:34" x14ac:dyDescent="0.2">
      <c r="A454">
        <v>6255000</v>
      </c>
      <c r="B454">
        <v>465000</v>
      </c>
      <c r="C454">
        <v>883.03676415681502</v>
      </c>
      <c r="E454">
        <f t="shared" si="115"/>
        <v>110.0889788670964</v>
      </c>
      <c r="F454">
        <f t="shared" si="130"/>
        <v>0</v>
      </c>
      <c r="G454">
        <f t="shared" si="116"/>
        <v>8.2511087872167601E-5</v>
      </c>
      <c r="H454">
        <f t="shared" si="117"/>
        <v>0.32119632596297304</v>
      </c>
      <c r="K454" s="1">
        <f t="shared" si="126"/>
        <v>5.6060210474673378</v>
      </c>
      <c r="L454" s="1">
        <f t="shared" ref="L454:U463" si="133">L$2+L$3*$C454</f>
        <v>5.4808167831238404</v>
      </c>
      <c r="M454" s="1">
        <f t="shared" si="133"/>
        <v>5.1271718352209144</v>
      </c>
      <c r="N454" s="1">
        <f t="shared" si="133"/>
        <v>5.6087409894212881</v>
      </c>
      <c r="O454" s="1">
        <f t="shared" si="133"/>
        <v>4.8974965196764204</v>
      </c>
      <c r="P454" s="1">
        <f t="shared" si="133"/>
        <v>4.5719337776229034</v>
      </c>
      <c r="Q454" s="1">
        <f t="shared" si="133"/>
        <v>4.1599392334536436</v>
      </c>
      <c r="R454" s="1">
        <f t="shared" si="133"/>
        <v>4.0361063652520279</v>
      </c>
      <c r="S454" s="1">
        <f t="shared" si="133"/>
        <v>3.9527950852022466</v>
      </c>
      <c r="T454" s="1">
        <f t="shared" si="133"/>
        <v>4.743758399551969</v>
      </c>
      <c r="U454" s="1">
        <f t="shared" si="133"/>
        <v>5.7728255079029376</v>
      </c>
      <c r="X454" s="1">
        <f t="shared" si="127"/>
        <v>0.69659215120913709</v>
      </c>
      <c r="Y454" s="1">
        <f t="shared" ref="Y454:AH463" si="134">SQRT(Y$2+2*Y$3*$C454+Y$4*$C454^2+Y$5)</f>
        <v>0.72782657148534724</v>
      </c>
      <c r="Z454" s="1">
        <f t="shared" si="134"/>
        <v>0.73030758873984047</v>
      </c>
      <c r="AA454" s="1">
        <f t="shared" si="134"/>
        <v>0.83410517488717972</v>
      </c>
      <c r="AB454" s="1">
        <f t="shared" si="134"/>
        <v>0.75178914078269055</v>
      </c>
      <c r="AC454" s="1">
        <f t="shared" si="134"/>
        <v>0.74978224361353341</v>
      </c>
      <c r="AD454" s="1">
        <f t="shared" si="134"/>
        <v>0.66134890450636208</v>
      </c>
      <c r="AE454" s="1">
        <f t="shared" si="134"/>
        <v>0.659430993167616</v>
      </c>
      <c r="AF454" s="1">
        <f t="shared" si="134"/>
        <v>0.65924941557165206</v>
      </c>
      <c r="AG454" s="1">
        <f t="shared" si="134"/>
        <v>0.64031952000379966</v>
      </c>
      <c r="AH454" s="1">
        <f t="shared" si="134"/>
        <v>0.56174566789931757</v>
      </c>
    </row>
    <row r="455" spans="1:34" x14ac:dyDescent="0.2">
      <c r="A455">
        <v>6255000</v>
      </c>
      <c r="B455">
        <v>475000</v>
      </c>
      <c r="C455">
        <v>833.00637834474503</v>
      </c>
      <c r="E455">
        <f t="shared" si="115"/>
        <v>100.3574773895797</v>
      </c>
      <c r="F455">
        <f t="shared" si="130"/>
        <v>0</v>
      </c>
      <c r="G455">
        <f t="shared" si="116"/>
        <v>9.9288860731838873E-5</v>
      </c>
      <c r="H455">
        <f t="shared" si="117"/>
        <v>0.36460978939620681</v>
      </c>
      <c r="K455" s="1">
        <f t="shared" si="126"/>
        <v>5.2412495045115355</v>
      </c>
      <c r="L455" s="1">
        <f t="shared" si="133"/>
        <v>5.1490652948040037</v>
      </c>
      <c r="M455" s="1">
        <f t="shared" si="133"/>
        <v>4.8525050171126507</v>
      </c>
      <c r="N455" s="1">
        <f t="shared" si="133"/>
        <v>5.3148124727753769</v>
      </c>
      <c r="O455" s="1">
        <f t="shared" si="133"/>
        <v>4.6804146756378486</v>
      </c>
      <c r="P455" s="1">
        <f t="shared" si="133"/>
        <v>4.4089347806471793</v>
      </c>
      <c r="Q455" s="1">
        <f t="shared" si="133"/>
        <v>3.9922373802115851</v>
      </c>
      <c r="R455" s="1">
        <f t="shared" si="133"/>
        <v>3.8178738223397781</v>
      </c>
      <c r="S455" s="1">
        <f t="shared" si="133"/>
        <v>3.6764272339763715</v>
      </c>
      <c r="T455" s="1">
        <f t="shared" si="133"/>
        <v>4.3009394547293374</v>
      </c>
      <c r="U455" s="1">
        <f t="shared" si="133"/>
        <v>5.152949027691391</v>
      </c>
      <c r="X455" s="1">
        <f t="shared" si="127"/>
        <v>0.66510418174575414</v>
      </c>
      <c r="Y455" s="1">
        <f t="shared" si="134"/>
        <v>0.69606876813479412</v>
      </c>
      <c r="Z455" s="1">
        <f t="shared" si="134"/>
        <v>0.69851801552950776</v>
      </c>
      <c r="AA455" s="1">
        <f t="shared" si="134"/>
        <v>0.79840173775593626</v>
      </c>
      <c r="AB455" s="1">
        <f t="shared" si="134"/>
        <v>0.71802909562228834</v>
      </c>
      <c r="AC455" s="1">
        <f t="shared" si="134"/>
        <v>0.71501207029195613</v>
      </c>
      <c r="AD455" s="1">
        <f t="shared" si="134"/>
        <v>0.62828636272177696</v>
      </c>
      <c r="AE455" s="1">
        <f t="shared" si="134"/>
        <v>0.62747024797911122</v>
      </c>
      <c r="AF455" s="1">
        <f t="shared" si="134"/>
        <v>0.62851638629965489</v>
      </c>
      <c r="AG455" s="1">
        <f t="shared" si="134"/>
        <v>0.60950348727775328</v>
      </c>
      <c r="AH455" s="1">
        <f t="shared" si="134"/>
        <v>0.53171458981105513</v>
      </c>
    </row>
    <row r="456" spans="1:34" x14ac:dyDescent="0.2">
      <c r="A456">
        <v>6255000</v>
      </c>
      <c r="B456">
        <v>485000</v>
      </c>
      <c r="C456">
        <v>834.00189483510098</v>
      </c>
      <c r="E456">
        <f t="shared" ref="E456:E519" si="135">(SQRT(($A456-E$1)^2+($B456-E$2)^2)/1000)</f>
        <v>90.684415794556458</v>
      </c>
      <c r="F456">
        <f t="shared" si="130"/>
        <v>0</v>
      </c>
      <c r="G456">
        <f t="shared" si="116"/>
        <v>1.2160030966871052E-4</v>
      </c>
      <c r="H456">
        <f t="shared" si="117"/>
        <v>0.44707582719657046</v>
      </c>
      <c r="K456" s="1">
        <f t="shared" si="126"/>
        <v>5.2485078152427205</v>
      </c>
      <c r="L456" s="1">
        <f t="shared" si="133"/>
        <v>5.155666564651554</v>
      </c>
      <c r="M456" s="1">
        <f t="shared" si="133"/>
        <v>4.8579704026447041</v>
      </c>
      <c r="N456" s="1">
        <f t="shared" si="133"/>
        <v>5.3206611321562178</v>
      </c>
      <c r="O456" s="1">
        <f t="shared" si="133"/>
        <v>4.6847342216895029</v>
      </c>
      <c r="P456" s="1">
        <f t="shared" si="133"/>
        <v>4.4121781733727587</v>
      </c>
      <c r="Q456" s="1">
        <f t="shared" si="133"/>
        <v>3.9955743514872584</v>
      </c>
      <c r="R456" s="1">
        <f t="shared" si="133"/>
        <v>3.8222162652707108</v>
      </c>
      <c r="S456" s="1">
        <f t="shared" si="133"/>
        <v>3.6819264670690983</v>
      </c>
      <c r="T456" s="1">
        <f t="shared" si="133"/>
        <v>4.3097507711854783</v>
      </c>
      <c r="U456" s="1">
        <f t="shared" si="133"/>
        <v>5.1652834770069012</v>
      </c>
      <c r="X456" s="1">
        <f t="shared" si="127"/>
        <v>0.66564648476239496</v>
      </c>
      <c r="Y456" s="1">
        <f t="shared" si="134"/>
        <v>0.69661534450884788</v>
      </c>
      <c r="Z456" s="1">
        <f t="shared" si="134"/>
        <v>0.69906481812691523</v>
      </c>
      <c r="AA456" s="1">
        <f t="shared" si="134"/>
        <v>0.79901575065379982</v>
      </c>
      <c r="AB456" s="1">
        <f t="shared" si="134"/>
        <v>0.71860937697809313</v>
      </c>
      <c r="AC456" s="1">
        <f t="shared" si="134"/>
        <v>0.7156094303026157</v>
      </c>
      <c r="AD456" s="1">
        <f t="shared" si="134"/>
        <v>0.62885462621550114</v>
      </c>
      <c r="AE456" s="1">
        <f t="shared" si="134"/>
        <v>0.62801862029274425</v>
      </c>
      <c r="AF456" s="1">
        <f t="shared" si="134"/>
        <v>0.62904350765628836</v>
      </c>
      <c r="AG456" s="1">
        <f t="shared" si="134"/>
        <v>0.61003179181310696</v>
      </c>
      <c r="AH456" s="1">
        <f t="shared" si="134"/>
        <v>0.53222990484282784</v>
      </c>
    </row>
    <row r="457" spans="1:34" x14ac:dyDescent="0.2">
      <c r="A457">
        <v>6255000</v>
      </c>
      <c r="B457">
        <v>495000</v>
      </c>
      <c r="C457">
        <v>827.15146857498598</v>
      </c>
      <c r="E457">
        <f t="shared" si="135"/>
        <v>81.090710121443621</v>
      </c>
      <c r="F457">
        <f t="shared" si="130"/>
        <v>0</v>
      </c>
      <c r="G457">
        <f t="shared" ref="G457:G520" si="136">IF($F$618=0,1/E457^2,F457)</f>
        <v>1.5207498867328759E-4</v>
      </c>
      <c r="H457">
        <f t="shared" ref="H457:H520" si="137">G457/$G$618*C457</f>
        <v>0.55452650405713333</v>
      </c>
      <c r="K457" s="1">
        <f t="shared" si="126"/>
        <v>5.1985613573802221</v>
      </c>
      <c r="L457" s="1">
        <f t="shared" si="133"/>
        <v>5.1102413881207314</v>
      </c>
      <c r="M457" s="1">
        <f t="shared" si="133"/>
        <v>4.8203615624766734</v>
      </c>
      <c r="N457" s="1">
        <f t="shared" si="133"/>
        <v>5.2804148778780426</v>
      </c>
      <c r="O457" s="1">
        <f t="shared" si="133"/>
        <v>4.6550102221468643</v>
      </c>
      <c r="P457" s="1">
        <f t="shared" si="133"/>
        <v>4.389859484617304</v>
      </c>
      <c r="Q457" s="1">
        <f t="shared" si="133"/>
        <v>3.9726117226633528</v>
      </c>
      <c r="R457" s="1">
        <f t="shared" si="133"/>
        <v>3.7923347059240893</v>
      </c>
      <c r="S457" s="1">
        <f t="shared" si="133"/>
        <v>3.644084712408223</v>
      </c>
      <c r="T457" s="1">
        <f t="shared" si="133"/>
        <v>4.2491176483572008</v>
      </c>
      <c r="U457" s="1">
        <f t="shared" si="133"/>
        <v>5.0804066956440765</v>
      </c>
      <c r="X457" s="1">
        <f t="shared" si="127"/>
        <v>0.66198737324993562</v>
      </c>
      <c r="Y457" s="1">
        <f t="shared" si="134"/>
        <v>0.69292764465363665</v>
      </c>
      <c r="Z457" s="1">
        <f t="shared" si="134"/>
        <v>0.69537590145339234</v>
      </c>
      <c r="AA457" s="1">
        <f t="shared" si="134"/>
        <v>0.79487345508016727</v>
      </c>
      <c r="AB457" s="1">
        <f t="shared" si="134"/>
        <v>0.71469513065874934</v>
      </c>
      <c r="AC457" s="1">
        <f t="shared" si="134"/>
        <v>0.71158039361915015</v>
      </c>
      <c r="AD457" s="1">
        <f t="shared" si="134"/>
        <v>0.62502190441497296</v>
      </c>
      <c r="AE457" s="1">
        <f t="shared" si="134"/>
        <v>0.62432088388179452</v>
      </c>
      <c r="AF457" s="1">
        <f t="shared" si="134"/>
        <v>0.62548910780634337</v>
      </c>
      <c r="AG457" s="1">
        <f t="shared" si="134"/>
        <v>0.60646977430475058</v>
      </c>
      <c r="AH457" s="1">
        <f t="shared" si="134"/>
        <v>0.52875541648883451</v>
      </c>
    </row>
    <row r="458" spans="1:34" x14ac:dyDescent="0.2">
      <c r="A458">
        <v>6255000</v>
      </c>
      <c r="B458">
        <v>505000</v>
      </c>
      <c r="C458">
        <v>811.34593963908003</v>
      </c>
      <c r="E458">
        <f t="shared" si="135"/>
        <v>71.608262567946724</v>
      </c>
      <c r="F458">
        <f t="shared" si="130"/>
        <v>0</v>
      </c>
      <c r="G458">
        <f t="shared" si="136"/>
        <v>1.950175638161454E-4</v>
      </c>
      <c r="H458">
        <f t="shared" si="137"/>
        <v>0.69752417556876123</v>
      </c>
      <c r="K458" s="1">
        <f t="shared" si="126"/>
        <v>5.0833232459085318</v>
      </c>
      <c r="L458" s="1">
        <f t="shared" si="133"/>
        <v>5.005434925746739</v>
      </c>
      <c r="M458" s="1">
        <f t="shared" si="133"/>
        <v>4.7335892086185494</v>
      </c>
      <c r="N458" s="1">
        <f t="shared" si="133"/>
        <v>5.1875573953795948</v>
      </c>
      <c r="O458" s="1">
        <f t="shared" si="133"/>
        <v>4.5864300320939684</v>
      </c>
      <c r="P458" s="1">
        <f t="shared" si="133"/>
        <v>4.3383650713441231</v>
      </c>
      <c r="Q458" s="1">
        <f t="shared" si="133"/>
        <v>3.9196315896701961</v>
      </c>
      <c r="R458" s="1">
        <f t="shared" si="133"/>
        <v>3.7233909887056673</v>
      </c>
      <c r="S458" s="1">
        <f t="shared" si="133"/>
        <v>3.5567749705662783</v>
      </c>
      <c r="T458" s="1">
        <f t="shared" si="133"/>
        <v>4.1092229117454968</v>
      </c>
      <c r="U458" s="1">
        <f t="shared" si="133"/>
        <v>4.8845761921282014</v>
      </c>
      <c r="X458" s="1">
        <f t="shared" si="127"/>
        <v>0.65420450097231109</v>
      </c>
      <c r="Y458" s="1">
        <f t="shared" si="134"/>
        <v>0.68508581446546901</v>
      </c>
      <c r="Z458" s="1">
        <f t="shared" si="134"/>
        <v>0.6875343118874212</v>
      </c>
      <c r="AA458" s="1">
        <f t="shared" si="134"/>
        <v>0.78606830645089343</v>
      </c>
      <c r="AB458" s="1">
        <f t="shared" si="134"/>
        <v>0.70637983298675666</v>
      </c>
      <c r="AC458" s="1">
        <f t="shared" si="134"/>
        <v>0.7030254819647056</v>
      </c>
      <c r="AD458" s="1">
        <f t="shared" si="134"/>
        <v>0.61688547310042507</v>
      </c>
      <c r="AE458" s="1">
        <f t="shared" si="134"/>
        <v>0.61647823676477786</v>
      </c>
      <c r="AF458" s="1">
        <f t="shared" si="134"/>
        <v>0.61795033741191874</v>
      </c>
      <c r="AG458" s="1">
        <f t="shared" si="134"/>
        <v>0.59891858148414723</v>
      </c>
      <c r="AH458" s="1">
        <f t="shared" si="134"/>
        <v>0.52139071245586899</v>
      </c>
    </row>
    <row r="459" spans="1:34" x14ac:dyDescent="0.2">
      <c r="A459">
        <v>6255000</v>
      </c>
      <c r="B459">
        <v>515000</v>
      </c>
      <c r="C459">
        <v>781.03950840075197</v>
      </c>
      <c r="E459">
        <f t="shared" si="135"/>
        <v>62.287906274011171</v>
      </c>
      <c r="F459">
        <f t="shared" si="130"/>
        <v>0</v>
      </c>
      <c r="G459">
        <f t="shared" si="136"/>
        <v>2.5774635615547994E-4</v>
      </c>
      <c r="H459">
        <f t="shared" si="137"/>
        <v>0.88745227627932155</v>
      </c>
      <c r="K459" s="1">
        <f t="shared" si="126"/>
        <v>4.8623590557498817</v>
      </c>
      <c r="L459" s="1">
        <f t="shared" si="133"/>
        <v>4.8044729802053858</v>
      </c>
      <c r="M459" s="1">
        <f t="shared" si="133"/>
        <v>4.5672069011201284</v>
      </c>
      <c r="N459" s="1">
        <f t="shared" si="133"/>
        <v>5.0095071118544174</v>
      </c>
      <c r="O459" s="1">
        <f t="shared" si="133"/>
        <v>4.4549304269508632</v>
      </c>
      <c r="P459" s="1">
        <f t="shared" si="133"/>
        <v>4.2396267183696503</v>
      </c>
      <c r="Q459" s="1">
        <f t="shared" si="133"/>
        <v>3.8180444321593203</v>
      </c>
      <c r="R459" s="1">
        <f t="shared" si="133"/>
        <v>3.5911943356440803</v>
      </c>
      <c r="S459" s="1">
        <f t="shared" si="133"/>
        <v>3.3893622444057541</v>
      </c>
      <c r="T459" s="1">
        <f t="shared" si="133"/>
        <v>3.8409806888550548</v>
      </c>
      <c r="U459" s="1">
        <f t="shared" si="133"/>
        <v>4.5090795090853169</v>
      </c>
      <c r="X459" s="1">
        <f t="shared" si="127"/>
        <v>0.64195514019631394</v>
      </c>
      <c r="Y459" s="1">
        <f t="shared" si="134"/>
        <v>0.67274788354296278</v>
      </c>
      <c r="Z459" s="1">
        <f t="shared" si="134"/>
        <v>0.67520880291214558</v>
      </c>
      <c r="AA459" s="1">
        <f t="shared" si="134"/>
        <v>0.77222713517411068</v>
      </c>
      <c r="AB459" s="1">
        <f t="shared" si="134"/>
        <v>0.69333629237426875</v>
      </c>
      <c r="AC459" s="1">
        <f t="shared" si="134"/>
        <v>0.68962853404299118</v>
      </c>
      <c r="AD459" s="1">
        <f t="shared" si="134"/>
        <v>0.60416046655363709</v>
      </c>
      <c r="AE459" s="1">
        <f t="shared" si="134"/>
        <v>0.60424040360988085</v>
      </c>
      <c r="AF459" s="1">
        <f t="shared" si="134"/>
        <v>0.6061816170700941</v>
      </c>
      <c r="AG459" s="1">
        <f t="shared" si="134"/>
        <v>0.58715045630013374</v>
      </c>
      <c r="AH459" s="1">
        <f t="shared" si="134"/>
        <v>0.5099302106510808</v>
      </c>
    </row>
    <row r="460" spans="1:34" x14ac:dyDescent="0.2">
      <c r="A460">
        <v>6255000</v>
      </c>
      <c r="B460">
        <v>525000</v>
      </c>
      <c r="C460">
        <v>742.97350342253401</v>
      </c>
      <c r="E460">
        <f t="shared" si="135"/>
        <v>53.214878257870701</v>
      </c>
      <c r="F460">
        <f t="shared" si="130"/>
        <v>0</v>
      </c>
      <c r="G460">
        <f t="shared" si="136"/>
        <v>3.5312938180151996E-4</v>
      </c>
      <c r="H460">
        <f t="shared" si="137"/>
        <v>1.1566092213050989</v>
      </c>
      <c r="K460" s="1">
        <f t="shared" si="126"/>
        <v>4.584819813453695</v>
      </c>
      <c r="L460" s="1">
        <f t="shared" si="133"/>
        <v>4.5520573011948224</v>
      </c>
      <c r="M460" s="1">
        <f t="shared" si="133"/>
        <v>4.3582245337897119</v>
      </c>
      <c r="N460" s="1">
        <f t="shared" si="133"/>
        <v>4.7858693326073869</v>
      </c>
      <c r="O460" s="1">
        <f t="shared" si="133"/>
        <v>4.2897620313503753</v>
      </c>
      <c r="P460" s="1">
        <f t="shared" si="133"/>
        <v>4.115607674150616</v>
      </c>
      <c r="Q460" s="1">
        <f t="shared" si="133"/>
        <v>3.690447183472334</v>
      </c>
      <c r="R460" s="1">
        <f t="shared" si="133"/>
        <v>3.4251504219290934</v>
      </c>
      <c r="S460" s="1">
        <f t="shared" si="133"/>
        <v>3.1790856329060779</v>
      </c>
      <c r="T460" s="1">
        <f t="shared" si="133"/>
        <v>3.5040584787928477</v>
      </c>
      <c r="U460" s="1">
        <f t="shared" si="133"/>
        <v>4.037441707405196</v>
      </c>
      <c r="X460" s="1">
        <f t="shared" si="127"/>
        <v>0.63180354595197197</v>
      </c>
      <c r="Y460" s="1">
        <f t="shared" si="134"/>
        <v>0.66252280630208271</v>
      </c>
      <c r="Z460" s="1">
        <f t="shared" si="134"/>
        <v>0.66502144245386019</v>
      </c>
      <c r="AA460" s="1">
        <f t="shared" si="134"/>
        <v>0.76077928025198649</v>
      </c>
      <c r="AB460" s="1">
        <f t="shared" si="134"/>
        <v>0.68262670446961504</v>
      </c>
      <c r="AC460" s="1">
        <f t="shared" si="134"/>
        <v>0.67869161549315782</v>
      </c>
      <c r="AD460" s="1">
        <f t="shared" si="134"/>
        <v>0.59383559336632952</v>
      </c>
      <c r="AE460" s="1">
        <f t="shared" si="134"/>
        <v>0.59436595014243687</v>
      </c>
      <c r="AF460" s="1">
        <f t="shared" si="134"/>
        <v>0.59666213211728958</v>
      </c>
      <c r="AG460" s="1">
        <f t="shared" si="134"/>
        <v>0.57768797593727728</v>
      </c>
      <c r="AH460" s="1">
        <f t="shared" si="134"/>
        <v>0.50078866370630815</v>
      </c>
    </row>
    <row r="461" spans="1:34" x14ac:dyDescent="0.2">
      <c r="A461">
        <v>6255000</v>
      </c>
      <c r="B461">
        <v>535000</v>
      </c>
      <c r="C461">
        <v>717.23099253267605</v>
      </c>
      <c r="E461">
        <f t="shared" si="135"/>
        <v>44.540580014184819</v>
      </c>
      <c r="F461">
        <f t="shared" si="130"/>
        <v>0</v>
      </c>
      <c r="G461">
        <f t="shared" si="136"/>
        <v>5.0406699702048219E-4</v>
      </c>
      <c r="H461">
        <f t="shared" si="137"/>
        <v>1.5937741622073098</v>
      </c>
      <c r="K461" s="1">
        <f t="shared" si="126"/>
        <v>4.3971311665557407</v>
      </c>
      <c r="L461" s="1">
        <f t="shared" si="133"/>
        <v>4.3813587114841743</v>
      </c>
      <c r="M461" s="1">
        <f t="shared" si="133"/>
        <v>4.2168981490043915</v>
      </c>
      <c r="N461" s="1">
        <f t="shared" si="133"/>
        <v>4.634632081129471</v>
      </c>
      <c r="O461" s="1">
        <f t="shared" si="133"/>
        <v>4.1780652765992814</v>
      </c>
      <c r="P461" s="1">
        <f t="shared" si="133"/>
        <v>4.0317385736714586</v>
      </c>
      <c r="Q461" s="1">
        <f t="shared" si="133"/>
        <v>3.6041582869695299</v>
      </c>
      <c r="R461" s="1">
        <f t="shared" si="133"/>
        <v>3.3128615894275333</v>
      </c>
      <c r="S461" s="1">
        <f t="shared" si="133"/>
        <v>3.0368840027505026</v>
      </c>
      <c r="T461" s="1">
        <f t="shared" si="133"/>
        <v>3.2762115149067155</v>
      </c>
      <c r="U461" s="1">
        <f t="shared" si="133"/>
        <v>3.7184919974798563</v>
      </c>
      <c r="X461" s="1">
        <f t="shared" si="127"/>
        <v>0.62837597129063272</v>
      </c>
      <c r="Y461" s="1">
        <f t="shared" si="134"/>
        <v>0.65906497693172073</v>
      </c>
      <c r="Z461" s="1">
        <f t="shared" si="134"/>
        <v>0.66160265891742109</v>
      </c>
      <c r="AA461" s="1">
        <f t="shared" si="134"/>
        <v>0.75692716941211102</v>
      </c>
      <c r="AB461" s="1">
        <f t="shared" si="134"/>
        <v>0.67910704244236597</v>
      </c>
      <c r="AC461" s="1">
        <f t="shared" si="134"/>
        <v>0.6751643750917059</v>
      </c>
      <c r="AD461" s="1">
        <f t="shared" si="134"/>
        <v>0.59058149600469489</v>
      </c>
      <c r="AE461" s="1">
        <f t="shared" si="134"/>
        <v>0.59130324847181293</v>
      </c>
      <c r="AF461" s="1">
        <f t="shared" si="134"/>
        <v>0.59367984145802899</v>
      </c>
      <c r="AG461" s="1">
        <f t="shared" si="134"/>
        <v>0.57478483471650788</v>
      </c>
      <c r="AH461" s="1">
        <f t="shared" si="134"/>
        <v>0.4980753975890484</v>
      </c>
    </row>
    <row r="462" spans="1:34" x14ac:dyDescent="0.2">
      <c r="A462">
        <v>6255000</v>
      </c>
      <c r="B462">
        <v>545000</v>
      </c>
      <c r="C462">
        <v>678.39675793404399</v>
      </c>
      <c r="E462">
        <f t="shared" si="135"/>
        <v>36.550010506154436</v>
      </c>
      <c r="F462">
        <f t="shared" si="130"/>
        <v>0</v>
      </c>
      <c r="G462">
        <f t="shared" si="136"/>
        <v>7.4855719269039192E-4</v>
      </c>
      <c r="H462">
        <f t="shared" si="137"/>
        <v>2.2386604256200919</v>
      </c>
      <c r="K462" s="1">
        <f t="shared" si="126"/>
        <v>4.1139907620971146</v>
      </c>
      <c r="L462" s="1">
        <f t="shared" si="133"/>
        <v>4.1238489018606455</v>
      </c>
      <c r="M462" s="1">
        <f t="shared" si="133"/>
        <v>4.0036982010579019</v>
      </c>
      <c r="N462" s="1">
        <f t="shared" si="133"/>
        <v>4.4064809528625082</v>
      </c>
      <c r="O462" s="1">
        <f t="shared" si="133"/>
        <v>4.0095635326758172</v>
      </c>
      <c r="P462" s="1">
        <f t="shared" si="133"/>
        <v>3.9052166373491151</v>
      </c>
      <c r="Q462" s="1">
        <f t="shared" si="133"/>
        <v>3.4739859325949149</v>
      </c>
      <c r="R462" s="1">
        <f t="shared" si="133"/>
        <v>3.1434666581082999</v>
      </c>
      <c r="S462" s="1">
        <f t="shared" si="133"/>
        <v>2.8223636908276593</v>
      </c>
      <c r="T462" s="1">
        <f t="shared" si="133"/>
        <v>2.9324897044742233</v>
      </c>
      <c r="U462" s="1">
        <f t="shared" si="133"/>
        <v>3.2373358308028051</v>
      </c>
      <c r="X462" s="1">
        <f t="shared" si="127"/>
        <v>0.62856687140428968</v>
      </c>
      <c r="Y462" s="1">
        <f t="shared" si="134"/>
        <v>0.65923620963561769</v>
      </c>
      <c r="Z462" s="1">
        <f t="shared" si="134"/>
        <v>0.66185221101506542</v>
      </c>
      <c r="AA462" s="1">
        <f t="shared" si="134"/>
        <v>0.75717412904772907</v>
      </c>
      <c r="AB462" s="1">
        <f t="shared" si="134"/>
        <v>0.67959774097358594</v>
      </c>
      <c r="AC462" s="1">
        <f t="shared" si="134"/>
        <v>0.67587226288550861</v>
      </c>
      <c r="AD462" s="1">
        <f t="shared" si="134"/>
        <v>0.59148843518897209</v>
      </c>
      <c r="AE462" s="1">
        <f t="shared" si="134"/>
        <v>0.59231506635239695</v>
      </c>
      <c r="AF462" s="1">
        <f t="shared" si="134"/>
        <v>0.59456102840468295</v>
      </c>
      <c r="AG462" s="1">
        <f t="shared" si="134"/>
        <v>0.57584915008709281</v>
      </c>
      <c r="AH462" s="1">
        <f t="shared" si="134"/>
        <v>0.49939202141440442</v>
      </c>
    </row>
    <row r="463" spans="1:34" x14ac:dyDescent="0.2">
      <c r="A463">
        <v>6255000</v>
      </c>
      <c r="B463">
        <v>555000</v>
      </c>
      <c r="C463">
        <v>667.67790914748696</v>
      </c>
      <c r="E463">
        <f t="shared" si="135"/>
        <v>29.798376935665473</v>
      </c>
      <c r="F463">
        <f t="shared" si="130"/>
        <v>0</v>
      </c>
      <c r="G463">
        <f t="shared" si="136"/>
        <v>1.1261980759788811E-3</v>
      </c>
      <c r="H463">
        <f t="shared" si="137"/>
        <v>3.314829986715794</v>
      </c>
      <c r="K463" s="1">
        <f t="shared" si="126"/>
        <v>4.0358396355943267</v>
      </c>
      <c r="L463" s="1">
        <f t="shared" si="133"/>
        <v>4.0527722155569856</v>
      </c>
      <c r="M463" s="1">
        <f t="shared" si="133"/>
        <v>3.9448517212197034</v>
      </c>
      <c r="N463" s="1">
        <f t="shared" si="133"/>
        <v>4.3435077162414855</v>
      </c>
      <c r="O463" s="1">
        <f t="shared" si="133"/>
        <v>3.9630544477909462</v>
      </c>
      <c r="P463" s="1">
        <f t="shared" si="133"/>
        <v>3.8702946280025126</v>
      </c>
      <c r="Q463" s="1">
        <f t="shared" si="133"/>
        <v>3.4380563514623761</v>
      </c>
      <c r="R463" s="1">
        <f t="shared" si="133"/>
        <v>3.0967110397013382</v>
      </c>
      <c r="S463" s="1">
        <f t="shared" si="133"/>
        <v>2.7631527701307181</v>
      </c>
      <c r="T463" s="1">
        <f t="shared" si="133"/>
        <v>2.8376171738644063</v>
      </c>
      <c r="U463" s="1">
        <f t="shared" si="133"/>
        <v>3.1045292943373637</v>
      </c>
      <c r="X463" s="1">
        <f t="shared" si="127"/>
        <v>0.6297566715724372</v>
      </c>
      <c r="Y463" s="1">
        <f t="shared" si="134"/>
        <v>0.66042609529372642</v>
      </c>
      <c r="Z463" s="1">
        <f t="shared" si="134"/>
        <v>0.66306757110405679</v>
      </c>
      <c r="AA463" s="1">
        <f t="shared" si="134"/>
        <v>0.75852690999251449</v>
      </c>
      <c r="AB463" s="1">
        <f t="shared" si="134"/>
        <v>0.68096234161379099</v>
      </c>
      <c r="AC463" s="1">
        <f t="shared" si="134"/>
        <v>0.67734456569429891</v>
      </c>
      <c r="AD463" s="1">
        <f t="shared" si="134"/>
        <v>0.59296966113709026</v>
      </c>
      <c r="AE463" s="1">
        <f t="shared" si="134"/>
        <v>0.59378583873422741</v>
      </c>
      <c r="AF463" s="1">
        <f t="shared" si="134"/>
        <v>0.59594282692108125</v>
      </c>
      <c r="AG463" s="1">
        <f t="shared" si="134"/>
        <v>0.57729426957299179</v>
      </c>
      <c r="AH463" s="1">
        <f t="shared" si="134"/>
        <v>0.50089817391836</v>
      </c>
    </row>
    <row r="464" spans="1:34" x14ac:dyDescent="0.2">
      <c r="A464">
        <v>6255000</v>
      </c>
      <c r="B464">
        <v>565000</v>
      </c>
      <c r="C464">
        <v>658.10004044804396</v>
      </c>
      <c r="E464">
        <f t="shared" si="135"/>
        <v>25.29789058399929</v>
      </c>
      <c r="F464">
        <f t="shared" si="130"/>
        <v>0</v>
      </c>
      <c r="G464">
        <f t="shared" si="136"/>
        <v>1.562540850677365E-3</v>
      </c>
      <c r="H464">
        <f t="shared" si="137"/>
        <v>4.5331779564337937</v>
      </c>
      <c r="K464" s="1">
        <f t="shared" si="126"/>
        <v>3.9660073949066881</v>
      </c>
      <c r="L464" s="1">
        <f t="shared" ref="L464:U473" si="138">L$2+L$3*$C464</f>
        <v>3.989261368210979</v>
      </c>
      <c r="M464" s="1">
        <f t="shared" si="138"/>
        <v>3.8922692220597614</v>
      </c>
      <c r="N464" s="1">
        <f t="shared" si="138"/>
        <v>4.2872377376322577</v>
      </c>
      <c r="O464" s="1">
        <f t="shared" si="138"/>
        <v>3.9214960755040629</v>
      </c>
      <c r="P464" s="1">
        <f t="shared" si="138"/>
        <v>3.8390899317797276</v>
      </c>
      <c r="Q464" s="1">
        <f t="shared" si="138"/>
        <v>3.4059513355818432</v>
      </c>
      <c r="R464" s="1">
        <f t="shared" si="138"/>
        <v>3.0549323764343681</v>
      </c>
      <c r="S464" s="1">
        <f t="shared" si="138"/>
        <v>2.7102446234349951</v>
      </c>
      <c r="T464" s="1">
        <f t="shared" si="138"/>
        <v>2.7528434580056365</v>
      </c>
      <c r="U464" s="1">
        <f t="shared" si="138"/>
        <v>2.985859501151265</v>
      </c>
      <c r="X464" s="1">
        <f t="shared" si="127"/>
        <v>0.63123289239002456</v>
      </c>
      <c r="Y464" s="1">
        <f t="shared" ref="Y464:AH473" si="139">SQRT(Y$2+2*Y$3*$C464+Y$4*$C464^2+Y$5)</f>
        <v>0.66190454556079348</v>
      </c>
      <c r="Z464" s="1">
        <f t="shared" si="139"/>
        <v>0.66457011298108737</v>
      </c>
      <c r="AA464" s="1">
        <f t="shared" si="139"/>
        <v>0.76020253491605616</v>
      </c>
      <c r="AB464" s="1">
        <f t="shared" si="139"/>
        <v>0.68262791114838051</v>
      </c>
      <c r="AC464" s="1">
        <f t="shared" si="139"/>
        <v>0.67912333452014662</v>
      </c>
      <c r="AD464" s="1">
        <f t="shared" si="139"/>
        <v>0.59473904792044829</v>
      </c>
      <c r="AE464" s="1">
        <f t="shared" si="139"/>
        <v>0.59553161462715842</v>
      </c>
      <c r="AF464" s="1">
        <f t="shared" si="139"/>
        <v>0.59759023003845524</v>
      </c>
      <c r="AG464" s="1">
        <f t="shared" si="139"/>
        <v>0.57900251407011993</v>
      </c>
      <c r="AH464" s="1">
        <f t="shared" si="139"/>
        <v>0.50265687665841108</v>
      </c>
    </row>
    <row r="465" spans="1:34" x14ac:dyDescent="0.2">
      <c r="A465">
        <v>6255000</v>
      </c>
      <c r="B465">
        <v>575000</v>
      </c>
      <c r="C465">
        <v>659.79105476042605</v>
      </c>
      <c r="E465">
        <f t="shared" si="135"/>
        <v>24.331528270949196</v>
      </c>
      <c r="F465">
        <f t="shared" si="130"/>
        <v>0</v>
      </c>
      <c r="G465">
        <f t="shared" si="136"/>
        <v>1.6891227998153614E-3</v>
      </c>
      <c r="H465">
        <f t="shared" si="137"/>
        <v>4.9130040009387894</v>
      </c>
      <c r="K465" s="1">
        <f t="shared" si="126"/>
        <v>3.978336580258266</v>
      </c>
      <c r="L465" s="1">
        <f t="shared" si="138"/>
        <v>4.0004744841163848</v>
      </c>
      <c r="M465" s="1">
        <f t="shared" si="138"/>
        <v>3.901552890634739</v>
      </c>
      <c r="N465" s="1">
        <f t="shared" si="138"/>
        <v>4.2971724467175028</v>
      </c>
      <c r="O465" s="1">
        <f t="shared" si="138"/>
        <v>3.928833386605489</v>
      </c>
      <c r="P465" s="1">
        <f t="shared" si="138"/>
        <v>3.8445992564094684</v>
      </c>
      <c r="Q465" s="1">
        <f t="shared" si="138"/>
        <v>3.4116196155569485</v>
      </c>
      <c r="R465" s="1">
        <f t="shared" si="138"/>
        <v>3.0623085808649786</v>
      </c>
      <c r="S465" s="1">
        <f t="shared" si="138"/>
        <v>2.7195857864965935</v>
      </c>
      <c r="T465" s="1">
        <f t="shared" si="138"/>
        <v>2.7678106256845307</v>
      </c>
      <c r="U465" s="1">
        <f t="shared" si="138"/>
        <v>3.0068111684816783</v>
      </c>
      <c r="X465" s="1">
        <f t="shared" si="127"/>
        <v>0.63094403824717149</v>
      </c>
      <c r="Y465" s="1">
        <f t="shared" si="139"/>
        <v>0.66161514534479471</v>
      </c>
      <c r="Z465" s="1">
        <f t="shared" si="139"/>
        <v>0.66427637000879358</v>
      </c>
      <c r="AA465" s="1">
        <f t="shared" si="139"/>
        <v>0.75987479380551348</v>
      </c>
      <c r="AB465" s="1">
        <f t="shared" si="139"/>
        <v>0.68230336755578602</v>
      </c>
      <c r="AC465" s="1">
        <f t="shared" si="139"/>
        <v>0.67877765705623949</v>
      </c>
      <c r="AD465" s="1">
        <f t="shared" si="139"/>
        <v>0.59439623192037938</v>
      </c>
      <c r="AE465" s="1">
        <f t="shared" si="139"/>
        <v>0.59519393893479511</v>
      </c>
      <c r="AF465" s="1">
        <f t="shared" si="139"/>
        <v>0.59727120118893962</v>
      </c>
      <c r="AG465" s="1">
        <f t="shared" si="139"/>
        <v>0.57867246281848417</v>
      </c>
      <c r="AH465" s="1">
        <f t="shared" si="139"/>
        <v>0.50231822358650757</v>
      </c>
    </row>
    <row r="466" spans="1:34" x14ac:dyDescent="0.2">
      <c r="A466">
        <v>6255000</v>
      </c>
      <c r="B466">
        <v>585000</v>
      </c>
      <c r="C466">
        <v>640.42621344120005</v>
      </c>
      <c r="E466">
        <f t="shared" si="135"/>
        <v>27.277523128026122</v>
      </c>
      <c r="F466">
        <f t="shared" si="130"/>
        <v>0</v>
      </c>
      <c r="G466">
        <f t="shared" si="136"/>
        <v>1.343971733328462E-3</v>
      </c>
      <c r="H466">
        <f t="shared" si="137"/>
        <v>3.7943614994766945</v>
      </c>
      <c r="K466" s="1">
        <f t="shared" si="126"/>
        <v>3.8371475221997891</v>
      </c>
      <c r="L466" s="1">
        <f t="shared" si="138"/>
        <v>3.8720662213285975</v>
      </c>
      <c r="M466" s="1">
        <f t="shared" si="138"/>
        <v>3.7952399117921884</v>
      </c>
      <c r="N466" s="1">
        <f t="shared" si="138"/>
        <v>4.1834040039670501</v>
      </c>
      <c r="O466" s="1">
        <f t="shared" si="138"/>
        <v>3.8448093401213672</v>
      </c>
      <c r="P466" s="1">
        <f t="shared" si="138"/>
        <v>3.7815086033914298</v>
      </c>
      <c r="Q466" s="1">
        <f t="shared" si="138"/>
        <v>3.3467086674549025</v>
      </c>
      <c r="R466" s="1">
        <f t="shared" si="138"/>
        <v>2.9778391430305149</v>
      </c>
      <c r="S466" s="1">
        <f t="shared" si="138"/>
        <v>2.6126144030491893</v>
      </c>
      <c r="T466" s="1">
        <f t="shared" si="138"/>
        <v>2.5964124151680616</v>
      </c>
      <c r="U466" s="1">
        <f t="shared" si="138"/>
        <v>2.7668807845364682</v>
      </c>
      <c r="X466" s="1">
        <f t="shared" si="127"/>
        <v>0.63497046380156563</v>
      </c>
      <c r="Y466" s="1">
        <f t="shared" si="139"/>
        <v>0.66565195586006876</v>
      </c>
      <c r="Z466" s="1">
        <f t="shared" si="139"/>
        <v>0.66836513070501469</v>
      </c>
      <c r="AA466" s="1">
        <f t="shared" si="139"/>
        <v>0.76444064119251454</v>
      </c>
      <c r="AB466" s="1">
        <f t="shared" si="139"/>
        <v>0.68679579598295337</v>
      </c>
      <c r="AC466" s="1">
        <f t="shared" si="139"/>
        <v>0.68354087710281808</v>
      </c>
      <c r="AD466" s="1">
        <f t="shared" si="139"/>
        <v>0.59909515442019645</v>
      </c>
      <c r="AE466" s="1">
        <f t="shared" si="139"/>
        <v>0.59980942861345132</v>
      </c>
      <c r="AF466" s="1">
        <f t="shared" si="139"/>
        <v>0.601641051500307</v>
      </c>
      <c r="AG466" s="1">
        <f t="shared" si="139"/>
        <v>0.58317523880180278</v>
      </c>
      <c r="AH466" s="1">
        <f t="shared" si="139"/>
        <v>0.50691046944491513</v>
      </c>
    </row>
    <row r="467" spans="1:34" x14ac:dyDescent="0.2">
      <c r="A467">
        <v>6255000</v>
      </c>
      <c r="B467">
        <v>595000</v>
      </c>
      <c r="C467">
        <v>665.02774424393897</v>
      </c>
      <c r="E467">
        <f t="shared" si="135"/>
        <v>33.107450339764917</v>
      </c>
      <c r="F467">
        <f t="shared" si="130"/>
        <v>0</v>
      </c>
      <c r="G467">
        <f t="shared" si="136"/>
        <v>9.1232279767274624E-4</v>
      </c>
      <c r="H467">
        <f t="shared" si="137"/>
        <v>2.6746549443587639</v>
      </c>
      <c r="K467" s="1">
        <f t="shared" si="126"/>
        <v>4.0165172832825586</v>
      </c>
      <c r="L467" s="1">
        <f t="shared" si="138"/>
        <v>4.0351989720815586</v>
      </c>
      <c r="M467" s="1">
        <f t="shared" si="138"/>
        <v>3.9303023158992252</v>
      </c>
      <c r="N467" s="1">
        <f t="shared" si="138"/>
        <v>4.3279379974331409</v>
      </c>
      <c r="O467" s="1">
        <f t="shared" si="138"/>
        <v>3.9515553822744511</v>
      </c>
      <c r="P467" s="1">
        <f t="shared" si="138"/>
        <v>3.8616603907467528</v>
      </c>
      <c r="Q467" s="1">
        <f t="shared" si="138"/>
        <v>3.4291729987056829</v>
      </c>
      <c r="R467" s="1">
        <f t="shared" si="138"/>
        <v>3.085151020392062</v>
      </c>
      <c r="S467" s="1">
        <f t="shared" si="138"/>
        <v>2.7485132592035191</v>
      </c>
      <c r="T467" s="1">
        <f t="shared" si="138"/>
        <v>2.8141605643031031</v>
      </c>
      <c r="U467" s="1">
        <f t="shared" si="138"/>
        <v>3.0716937511824041</v>
      </c>
      <c r="X467" s="1">
        <f t="shared" si="127"/>
        <v>0.63012623769521903</v>
      </c>
      <c r="Y467" s="1">
        <f t="shared" si="139"/>
        <v>0.66079607042090704</v>
      </c>
      <c r="Z467" s="1">
        <f t="shared" si="139"/>
        <v>0.66344408866219029</v>
      </c>
      <c r="AA467" s="1">
        <f t="shared" si="139"/>
        <v>0.75894657958064449</v>
      </c>
      <c r="AB467" s="1">
        <f t="shared" si="139"/>
        <v>0.68138118364818367</v>
      </c>
      <c r="AC467" s="1">
        <f t="shared" si="139"/>
        <v>0.67779314276608238</v>
      </c>
      <c r="AD467" s="1">
        <f t="shared" si="139"/>
        <v>0.59341729525262321</v>
      </c>
      <c r="AE467" s="1">
        <f t="shared" si="139"/>
        <v>0.59422828062719857</v>
      </c>
      <c r="AF467" s="1">
        <f t="shared" si="139"/>
        <v>0.59635981624541501</v>
      </c>
      <c r="AG467" s="1">
        <f t="shared" si="139"/>
        <v>0.57772770247662164</v>
      </c>
      <c r="AH467" s="1">
        <f t="shared" si="139"/>
        <v>0.50134597975985917</v>
      </c>
    </row>
    <row r="468" spans="1:34" x14ac:dyDescent="0.2">
      <c r="A468">
        <v>6255000</v>
      </c>
      <c r="B468">
        <v>605000</v>
      </c>
      <c r="C468">
        <v>672.31001555694297</v>
      </c>
      <c r="E468">
        <f t="shared" si="135"/>
        <v>40.597330798957707</v>
      </c>
      <c r="F468">
        <f t="shared" si="130"/>
        <v>0</v>
      </c>
      <c r="G468">
        <f t="shared" si="136"/>
        <v>6.0674336959400782E-4</v>
      </c>
      <c r="H468">
        <f t="shared" si="137"/>
        <v>1.7982666525954913</v>
      </c>
      <c r="K468" s="1">
        <f t="shared" si="126"/>
        <v>4.0696123234256705</v>
      </c>
      <c r="L468" s="1">
        <f t="shared" si="138"/>
        <v>4.0834877131580889</v>
      </c>
      <c r="M468" s="1">
        <f t="shared" si="138"/>
        <v>3.9702819854076172</v>
      </c>
      <c r="N468" s="1">
        <f t="shared" si="138"/>
        <v>4.37072134139704</v>
      </c>
      <c r="O468" s="1">
        <f t="shared" si="138"/>
        <v>3.9831531575015759</v>
      </c>
      <c r="P468" s="1">
        <f t="shared" si="138"/>
        <v>3.8853860306845203</v>
      </c>
      <c r="Q468" s="1">
        <f t="shared" si="138"/>
        <v>3.4535831721468728</v>
      </c>
      <c r="R468" s="1">
        <f t="shared" si="138"/>
        <v>3.1169162878593855</v>
      </c>
      <c r="S468" s="1">
        <f t="shared" si="138"/>
        <v>2.7887405259365532</v>
      </c>
      <c r="T468" s="1">
        <f t="shared" si="138"/>
        <v>2.8786159476945015</v>
      </c>
      <c r="U468" s="1">
        <f t="shared" si="138"/>
        <v>3.1619210927505241</v>
      </c>
      <c r="X468" s="1">
        <f t="shared" si="127"/>
        <v>0.62918242252904799</v>
      </c>
      <c r="Y468" s="1">
        <f t="shared" si="139"/>
        <v>0.65985150408607396</v>
      </c>
      <c r="Z468" s="1">
        <f t="shared" si="139"/>
        <v>0.66248177548081566</v>
      </c>
      <c r="AA468" s="1">
        <f t="shared" si="139"/>
        <v>0.75787441933591237</v>
      </c>
      <c r="AB468" s="1">
        <f t="shared" si="139"/>
        <v>0.68030772097118419</v>
      </c>
      <c r="AC468" s="1">
        <f t="shared" si="139"/>
        <v>0.67664091828986095</v>
      </c>
      <c r="AD468" s="1">
        <f t="shared" si="139"/>
        <v>0.59226465260229189</v>
      </c>
      <c r="AE468" s="1">
        <f t="shared" si="139"/>
        <v>0.59308742770866296</v>
      </c>
      <c r="AF468" s="1">
        <f t="shared" si="139"/>
        <v>0.59528562624842563</v>
      </c>
      <c r="AG468" s="1">
        <f t="shared" si="139"/>
        <v>0.57660906905017295</v>
      </c>
      <c r="AH468" s="1">
        <f t="shared" si="139"/>
        <v>0.50018714829956057</v>
      </c>
    </row>
    <row r="469" spans="1:34" x14ac:dyDescent="0.2">
      <c r="A469">
        <v>6255000</v>
      </c>
      <c r="B469">
        <v>615000</v>
      </c>
      <c r="C469">
        <v>640.57622277535995</v>
      </c>
      <c r="E469">
        <f t="shared" si="135"/>
        <v>48.991665291149268</v>
      </c>
      <c r="F469">
        <f t="shared" si="130"/>
        <v>0</v>
      </c>
      <c r="G469">
        <f t="shared" si="136"/>
        <v>4.166348517349968E-4</v>
      </c>
      <c r="H469">
        <f t="shared" si="137"/>
        <v>1.1765377893232298</v>
      </c>
      <c r="K469" s="1">
        <f t="shared" si="126"/>
        <v>3.8382412402551491</v>
      </c>
      <c r="L469" s="1">
        <f t="shared" si="138"/>
        <v>3.8730609332234121</v>
      </c>
      <c r="M469" s="1">
        <f t="shared" si="138"/>
        <v>3.7960634630367265</v>
      </c>
      <c r="N469" s="1">
        <f t="shared" si="138"/>
        <v>4.1842853088052392</v>
      </c>
      <c r="O469" s="1">
        <f t="shared" si="138"/>
        <v>3.8454602306222867</v>
      </c>
      <c r="P469" s="1">
        <f t="shared" si="138"/>
        <v>3.7819973338021224</v>
      </c>
      <c r="Q469" s="1">
        <f t="shared" si="138"/>
        <v>3.3472114987430066</v>
      </c>
      <c r="R469" s="1">
        <f t="shared" si="138"/>
        <v>2.9784934837461203</v>
      </c>
      <c r="S469" s="1">
        <f t="shared" si="138"/>
        <v>2.6134430546110887</v>
      </c>
      <c r="T469" s="1">
        <f t="shared" si="138"/>
        <v>2.5977401477847106</v>
      </c>
      <c r="U469" s="1">
        <f t="shared" si="138"/>
        <v>2.7687394001867096</v>
      </c>
      <c r="X469" s="1">
        <f t="shared" si="127"/>
        <v>0.63493325637013365</v>
      </c>
      <c r="Y469" s="1">
        <f t="shared" si="139"/>
        <v>0.66561463185239955</v>
      </c>
      <c r="Z469" s="1">
        <f t="shared" si="139"/>
        <v>0.66832738597792174</v>
      </c>
      <c r="AA469" s="1">
        <f t="shared" si="139"/>
        <v>0.76439846489527674</v>
      </c>
      <c r="AB469" s="1">
        <f t="shared" si="139"/>
        <v>0.68675450005889416</v>
      </c>
      <c r="AC469" s="1">
        <f t="shared" si="139"/>
        <v>0.68349724523817712</v>
      </c>
      <c r="AD469" s="1">
        <f t="shared" si="139"/>
        <v>0.59905228966887847</v>
      </c>
      <c r="AE469" s="1">
        <f t="shared" si="139"/>
        <v>0.59976741474538664</v>
      </c>
      <c r="AF469" s="1">
        <f t="shared" si="139"/>
        <v>0.60160120657304161</v>
      </c>
      <c r="AG469" s="1">
        <f t="shared" si="139"/>
        <v>0.58313431063969812</v>
      </c>
      <c r="AH469" s="1">
        <f t="shared" si="139"/>
        <v>0.50686893108545672</v>
      </c>
    </row>
    <row r="470" spans="1:34" x14ac:dyDescent="0.2">
      <c r="A470">
        <v>6265000</v>
      </c>
      <c r="B470">
        <v>445000</v>
      </c>
      <c r="C470">
        <v>779.93489421282004</v>
      </c>
      <c r="E470">
        <f t="shared" si="135"/>
        <v>131.90657022301809</v>
      </c>
      <c r="F470">
        <f t="shared" si="130"/>
        <v>0</v>
      </c>
      <c r="G470">
        <f t="shared" si="136"/>
        <v>5.7473433600172121E-5</v>
      </c>
      <c r="H470">
        <f t="shared" si="137"/>
        <v>0.19760820138962318</v>
      </c>
      <c r="K470" s="1">
        <f t="shared" si="126"/>
        <v>4.8543053137056704</v>
      </c>
      <c r="L470" s="1">
        <f t="shared" si="138"/>
        <v>4.7971482835252095</v>
      </c>
      <c r="M470" s="1">
        <f t="shared" si="138"/>
        <v>4.561142569228382</v>
      </c>
      <c r="N470" s="1">
        <f t="shared" si="138"/>
        <v>5.0030175035003177</v>
      </c>
      <c r="O470" s="1">
        <f t="shared" si="138"/>
        <v>4.4501375059894261</v>
      </c>
      <c r="P470" s="1">
        <f t="shared" si="138"/>
        <v>4.2360278853453677</v>
      </c>
      <c r="Q470" s="1">
        <f t="shared" si="138"/>
        <v>3.8143417654013723</v>
      </c>
      <c r="R470" s="1">
        <f t="shared" si="138"/>
        <v>3.5863760085563214</v>
      </c>
      <c r="S470" s="1">
        <f t="shared" si="138"/>
        <v>3.3832603556316179</v>
      </c>
      <c r="T470" s="1">
        <f t="shared" si="138"/>
        <v>3.8312037486776696</v>
      </c>
      <c r="U470" s="1">
        <f t="shared" si="138"/>
        <v>4.4953933392968404</v>
      </c>
      <c r="X470" s="1">
        <f t="shared" si="127"/>
        <v>0.6415771065338246</v>
      </c>
      <c r="Y470" s="1">
        <f t="shared" si="139"/>
        <v>0.67236716805840935</v>
      </c>
      <c r="Z470" s="1">
        <f t="shared" si="139"/>
        <v>0.67482883703314078</v>
      </c>
      <c r="AA470" s="1">
        <f t="shared" si="139"/>
        <v>0.77180036953330111</v>
      </c>
      <c r="AB470" s="1">
        <f t="shared" si="139"/>
        <v>0.69293508484397692</v>
      </c>
      <c r="AC470" s="1">
        <f t="shared" si="139"/>
        <v>0.68921723296511217</v>
      </c>
      <c r="AD470" s="1">
        <f t="shared" si="139"/>
        <v>0.60377050475430549</v>
      </c>
      <c r="AE470" s="1">
        <f t="shared" si="139"/>
        <v>0.60386615359517093</v>
      </c>
      <c r="AF470" s="1">
        <f t="shared" si="139"/>
        <v>0.6058214630409301</v>
      </c>
      <c r="AG470" s="1">
        <f t="shared" si="139"/>
        <v>0.58679101820713431</v>
      </c>
      <c r="AH470" s="1">
        <f t="shared" si="139"/>
        <v>0.50958096476714054</v>
      </c>
    </row>
    <row r="471" spans="1:34" x14ac:dyDescent="0.2">
      <c r="A471">
        <v>6265000</v>
      </c>
      <c r="B471">
        <v>455000</v>
      </c>
      <c r="C471">
        <v>849.84378967019802</v>
      </c>
      <c r="E471">
        <f t="shared" si="135"/>
        <v>122.27584907903932</v>
      </c>
      <c r="F471">
        <f t="shared" si="130"/>
        <v>0</v>
      </c>
      <c r="G471">
        <f t="shared" si="136"/>
        <v>6.6883443630280694E-5</v>
      </c>
      <c r="H471">
        <f t="shared" si="137"/>
        <v>0.2505746896606148</v>
      </c>
      <c r="K471" s="1">
        <f t="shared" si="126"/>
        <v>5.3640110704854136</v>
      </c>
      <c r="L471" s="1">
        <f t="shared" si="138"/>
        <v>5.2607141693030828</v>
      </c>
      <c r="M471" s="1">
        <f t="shared" si="138"/>
        <v>4.9449424052893871</v>
      </c>
      <c r="N471" s="1">
        <f t="shared" si="138"/>
        <v>5.4137322643124133</v>
      </c>
      <c r="O471" s="1">
        <f t="shared" si="138"/>
        <v>4.7534722033789896</v>
      </c>
      <c r="P471" s="1">
        <f t="shared" si="138"/>
        <v>4.4637910667455056</v>
      </c>
      <c r="Q471" s="1">
        <f t="shared" si="138"/>
        <v>4.0486763829745041</v>
      </c>
      <c r="R471" s="1">
        <f t="shared" si="138"/>
        <v>3.8913186105414042</v>
      </c>
      <c r="S471" s="1">
        <f t="shared" si="138"/>
        <v>3.7694370941381741</v>
      </c>
      <c r="T471" s="1">
        <f t="shared" si="138"/>
        <v>4.4499673823709225</v>
      </c>
      <c r="U471" s="1">
        <f t="shared" si="138"/>
        <v>5.3615645540137526</v>
      </c>
      <c r="X471" s="1">
        <f t="shared" si="127"/>
        <v>0.67475028104603141</v>
      </c>
      <c r="Y471" s="1">
        <f t="shared" si="139"/>
        <v>0.70579281233961544</v>
      </c>
      <c r="Z471" s="1">
        <f t="shared" si="139"/>
        <v>0.70824813200211023</v>
      </c>
      <c r="AA471" s="1">
        <f t="shared" si="139"/>
        <v>0.80932829531018113</v>
      </c>
      <c r="AB471" s="1">
        <f t="shared" si="139"/>
        <v>0.72835810976291526</v>
      </c>
      <c r="AC471" s="1">
        <f t="shared" si="139"/>
        <v>0.72564744295456785</v>
      </c>
      <c r="AD471" s="1">
        <f t="shared" si="139"/>
        <v>0.63840333474883393</v>
      </c>
      <c r="AE471" s="1">
        <f t="shared" si="139"/>
        <v>0.63723882071495797</v>
      </c>
      <c r="AF471" s="1">
        <f t="shared" si="139"/>
        <v>0.63790703784256186</v>
      </c>
      <c r="AG471" s="1">
        <f t="shared" si="139"/>
        <v>0.61891725969705558</v>
      </c>
      <c r="AH471" s="1">
        <f t="shared" si="139"/>
        <v>0.54089548064124182</v>
      </c>
    </row>
    <row r="472" spans="1:34" x14ac:dyDescent="0.2">
      <c r="A472">
        <v>6265000</v>
      </c>
      <c r="B472">
        <v>465000</v>
      </c>
      <c r="C472">
        <v>847.94367143746399</v>
      </c>
      <c r="E472">
        <f t="shared" si="135"/>
        <v>112.70946396820456</v>
      </c>
      <c r="F472">
        <f t="shared" si="130"/>
        <v>0</v>
      </c>
      <c r="G472">
        <f t="shared" si="136"/>
        <v>7.8718938895707411E-5</v>
      </c>
      <c r="H472">
        <f t="shared" si="137"/>
        <v>0.29425625610334727</v>
      </c>
      <c r="K472" s="1">
        <f t="shared" si="126"/>
        <v>5.3501573084505498</v>
      </c>
      <c r="L472" s="1">
        <f t="shared" si="138"/>
        <v>5.2481144853018238</v>
      </c>
      <c r="M472" s="1">
        <f t="shared" si="138"/>
        <v>4.9345107561916777</v>
      </c>
      <c r="N472" s="1">
        <f t="shared" si="138"/>
        <v>5.402569069695101</v>
      </c>
      <c r="O472" s="1">
        <f t="shared" si="138"/>
        <v>4.7452275903671559</v>
      </c>
      <c r="P472" s="1">
        <f t="shared" si="138"/>
        <v>4.4576004815432579</v>
      </c>
      <c r="Q472" s="1">
        <f t="shared" si="138"/>
        <v>4.0423071866583795</v>
      </c>
      <c r="R472" s="1">
        <f t="shared" si="138"/>
        <v>3.8830302948102182</v>
      </c>
      <c r="S472" s="1">
        <f t="shared" si="138"/>
        <v>3.7589408410205514</v>
      </c>
      <c r="T472" s="1">
        <f t="shared" si="138"/>
        <v>4.433149435892993</v>
      </c>
      <c r="U472" s="1">
        <f t="shared" si="138"/>
        <v>5.3380220891101784</v>
      </c>
      <c r="X472" s="1">
        <f t="shared" si="127"/>
        <v>0.67361186996682998</v>
      </c>
      <c r="Y472" s="1">
        <f t="shared" si="139"/>
        <v>0.70464498711749446</v>
      </c>
      <c r="Z472" s="1">
        <f t="shared" si="139"/>
        <v>0.70709938357515445</v>
      </c>
      <c r="AA472" s="1">
        <f t="shared" si="139"/>
        <v>0.8080382360866597</v>
      </c>
      <c r="AB472" s="1">
        <f t="shared" si="139"/>
        <v>0.72713835920692749</v>
      </c>
      <c r="AC472" s="1">
        <f t="shared" si="139"/>
        <v>0.72439130128095286</v>
      </c>
      <c r="AD472" s="1">
        <f t="shared" si="139"/>
        <v>0.63720851114960142</v>
      </c>
      <c r="AE472" s="1">
        <f t="shared" si="139"/>
        <v>0.63608454921588187</v>
      </c>
      <c r="AF472" s="1">
        <f t="shared" si="139"/>
        <v>0.63679733296626939</v>
      </c>
      <c r="AG472" s="1">
        <f t="shared" si="139"/>
        <v>0.61780463942438735</v>
      </c>
      <c r="AH472" s="1">
        <f t="shared" si="139"/>
        <v>0.53981059924861741</v>
      </c>
    </row>
    <row r="473" spans="1:34" x14ac:dyDescent="0.2">
      <c r="A473">
        <v>6265000</v>
      </c>
      <c r="B473">
        <v>475000</v>
      </c>
      <c r="C473">
        <v>819.77373677660603</v>
      </c>
      <c r="E473">
        <f t="shared" si="135"/>
        <v>103.22530342895583</v>
      </c>
      <c r="F473">
        <f t="shared" si="130"/>
        <v>0</v>
      </c>
      <c r="G473">
        <f t="shared" si="136"/>
        <v>9.3848570901947949E-5</v>
      </c>
      <c r="H473">
        <f t="shared" si="137"/>
        <v>0.33915727315078187</v>
      </c>
      <c r="K473" s="1">
        <f t="shared" si="126"/>
        <v>5.144770314838234</v>
      </c>
      <c r="L473" s="1">
        <f t="shared" si="138"/>
        <v>5.0613196485656742</v>
      </c>
      <c r="M473" s="1">
        <f t="shared" si="138"/>
        <v>4.7798578149035675</v>
      </c>
      <c r="N473" s="1">
        <f t="shared" si="138"/>
        <v>5.2370707035625603</v>
      </c>
      <c r="O473" s="1">
        <f t="shared" si="138"/>
        <v>4.6229982438736936</v>
      </c>
      <c r="P473" s="1">
        <f t="shared" si="138"/>
        <v>4.3658228344181822</v>
      </c>
      <c r="Q473" s="1">
        <f t="shared" si="138"/>
        <v>3.9478815656751829</v>
      </c>
      <c r="R473" s="1">
        <f t="shared" si="138"/>
        <v>3.760153039819556</v>
      </c>
      <c r="S473" s="1">
        <f t="shared" si="138"/>
        <v>3.6033301219539715</v>
      </c>
      <c r="T473" s="1">
        <f t="shared" si="138"/>
        <v>4.1838173442097393</v>
      </c>
      <c r="U473" s="1">
        <f t="shared" si="138"/>
        <v>4.9889965986621485</v>
      </c>
      <c r="X473" s="1">
        <f t="shared" si="127"/>
        <v>0.65823869386088685</v>
      </c>
      <c r="Y473" s="1">
        <f t="shared" si="139"/>
        <v>0.68915026321954664</v>
      </c>
      <c r="Z473" s="1">
        <f t="shared" si="139"/>
        <v>0.69159810170965708</v>
      </c>
      <c r="AA473" s="1">
        <f t="shared" si="139"/>
        <v>0.7906314338311744</v>
      </c>
      <c r="AB473" s="1">
        <f t="shared" si="139"/>
        <v>0.71068806787116356</v>
      </c>
      <c r="AC473" s="1">
        <f t="shared" si="139"/>
        <v>0.70745700731511763</v>
      </c>
      <c r="AD473" s="1">
        <f t="shared" si="139"/>
        <v>0.62109979373135882</v>
      </c>
      <c r="AE473" s="1">
        <f t="shared" si="139"/>
        <v>0.62053906040388818</v>
      </c>
      <c r="AF473" s="1">
        <f t="shared" si="139"/>
        <v>0.62185389735664176</v>
      </c>
      <c r="AG473" s="1">
        <f t="shared" si="139"/>
        <v>0.60282781689633613</v>
      </c>
      <c r="AH473" s="1">
        <f t="shared" si="139"/>
        <v>0.52520306745183298</v>
      </c>
    </row>
    <row r="474" spans="1:34" x14ac:dyDescent="0.2">
      <c r="A474">
        <v>6265000</v>
      </c>
      <c r="B474">
        <v>485000</v>
      </c>
      <c r="C474">
        <v>794.09941194773501</v>
      </c>
      <c r="E474">
        <f t="shared" si="135"/>
        <v>93.848299228062743</v>
      </c>
      <c r="F474">
        <f t="shared" si="130"/>
        <v>0</v>
      </c>
      <c r="G474">
        <f t="shared" si="136"/>
        <v>1.1353955480587393E-4</v>
      </c>
      <c r="H474">
        <f t="shared" si="137"/>
        <v>0.39746741647483164</v>
      </c>
      <c r="K474" s="1">
        <f t="shared" si="126"/>
        <v>4.9575788125109357</v>
      </c>
      <c r="L474" s="1">
        <f t="shared" ref="L474:U483" si="140">L$2+L$3*$C474</f>
        <v>4.8910732006254305</v>
      </c>
      <c r="M474" s="1">
        <f t="shared" si="140"/>
        <v>4.6389057715930653</v>
      </c>
      <c r="N474" s="1">
        <f t="shared" si="140"/>
        <v>5.0862340451929429</v>
      </c>
      <c r="O474" s="1">
        <f t="shared" si="140"/>
        <v>4.5115973484412226</v>
      </c>
      <c r="P474" s="1">
        <f t="shared" si="140"/>
        <v>4.2821758841257207</v>
      </c>
      <c r="Q474" s="1">
        <f t="shared" si="140"/>
        <v>3.8618212288488074</v>
      </c>
      <c r="R474" s="1">
        <f t="shared" si="140"/>
        <v>3.6481616349160202</v>
      </c>
      <c r="S474" s="1">
        <f t="shared" si="140"/>
        <v>3.4615051515992881</v>
      </c>
      <c r="T474" s="1">
        <f t="shared" si="140"/>
        <v>3.9565738951494023</v>
      </c>
      <c r="U474" s="1">
        <f t="shared" si="140"/>
        <v>4.6708917140324369</v>
      </c>
      <c r="X474" s="1">
        <f t="shared" si="127"/>
        <v>0.64679325653487596</v>
      </c>
      <c r="Y474" s="1">
        <f t="shared" ref="Y474:AH483" si="141">SQRT(Y$2+2*Y$3*$C474+Y$4*$C474^2+Y$5)</f>
        <v>0.67762050405343333</v>
      </c>
      <c r="Z474" s="1">
        <f t="shared" si="141"/>
        <v>0.68007414134671529</v>
      </c>
      <c r="AA474" s="1">
        <f t="shared" si="141"/>
        <v>0.77769117519504316</v>
      </c>
      <c r="AB474" s="1">
        <f t="shared" si="141"/>
        <v>0.69847942717456846</v>
      </c>
      <c r="AC474" s="1">
        <f t="shared" si="141"/>
        <v>0.69490615030521574</v>
      </c>
      <c r="AD474" s="1">
        <f t="shared" si="141"/>
        <v>0.60916915017981699</v>
      </c>
      <c r="AE474" s="1">
        <f t="shared" si="141"/>
        <v>0.60905213315787698</v>
      </c>
      <c r="AF474" s="1">
        <f t="shared" si="141"/>
        <v>0.61081034427875547</v>
      </c>
      <c r="AG474" s="1">
        <f t="shared" si="141"/>
        <v>0.59177458135296679</v>
      </c>
      <c r="AH474" s="1">
        <f t="shared" si="141"/>
        <v>0.5144288062530582</v>
      </c>
    </row>
    <row r="475" spans="1:34" x14ac:dyDescent="0.2">
      <c r="A475">
        <v>6265000</v>
      </c>
      <c r="B475">
        <v>495000</v>
      </c>
      <c r="C475">
        <v>788.58088674548901</v>
      </c>
      <c r="E475">
        <f t="shared" si="135"/>
        <v>84.614084335883462</v>
      </c>
      <c r="F475">
        <f t="shared" si="130"/>
        <v>0</v>
      </c>
      <c r="G475">
        <f t="shared" si="136"/>
        <v>1.3967371416966765E-4</v>
      </c>
      <c r="H475">
        <f t="shared" si="137"/>
        <v>0.48555720081858794</v>
      </c>
      <c r="K475" s="1">
        <f t="shared" si="126"/>
        <v>4.9173432452613595</v>
      </c>
      <c r="L475" s="1">
        <f t="shared" si="140"/>
        <v>4.8544798600093371</v>
      </c>
      <c r="M475" s="1">
        <f t="shared" si="140"/>
        <v>4.6086090682327345</v>
      </c>
      <c r="N475" s="1">
        <f t="shared" si="140"/>
        <v>5.0538127096297476</v>
      </c>
      <c r="O475" s="1">
        <f t="shared" si="140"/>
        <v>4.4876524675886769</v>
      </c>
      <c r="P475" s="1">
        <f t="shared" si="140"/>
        <v>4.2641965290168029</v>
      </c>
      <c r="Q475" s="1">
        <f t="shared" si="140"/>
        <v>3.8433231323708794</v>
      </c>
      <c r="R475" s="1">
        <f t="shared" si="140"/>
        <v>3.6240898279838234</v>
      </c>
      <c r="S475" s="1">
        <f t="shared" si="140"/>
        <v>3.4310208183820818</v>
      </c>
      <c r="T475" s="1">
        <f t="shared" si="140"/>
        <v>3.9077294285843225</v>
      </c>
      <c r="U475" s="1">
        <f t="shared" si="140"/>
        <v>4.6025171867766081</v>
      </c>
      <c r="X475" s="1">
        <f t="shared" si="127"/>
        <v>0.64466636484747786</v>
      </c>
      <c r="Y475" s="1">
        <f t="shared" si="141"/>
        <v>0.6754783904829349</v>
      </c>
      <c r="Z475" s="1">
        <f t="shared" si="141"/>
        <v>0.67793474888613525</v>
      </c>
      <c r="AA475" s="1">
        <f t="shared" si="141"/>
        <v>0.77528862761797912</v>
      </c>
      <c r="AB475" s="1">
        <f t="shared" si="141"/>
        <v>0.69621669394371244</v>
      </c>
      <c r="AC475" s="1">
        <f t="shared" si="141"/>
        <v>0.69258321444851623</v>
      </c>
      <c r="AD475" s="1">
        <f t="shared" si="141"/>
        <v>0.60696361422121581</v>
      </c>
      <c r="AE475" s="1">
        <f t="shared" si="141"/>
        <v>0.60693230728185954</v>
      </c>
      <c r="AF475" s="1">
        <f t="shared" si="141"/>
        <v>0.60877148760950106</v>
      </c>
      <c r="AG475" s="1">
        <f t="shared" si="141"/>
        <v>0.58973681761280794</v>
      </c>
      <c r="AH475" s="1">
        <f t="shared" si="141"/>
        <v>0.51244526115003119</v>
      </c>
    </row>
    <row r="476" spans="1:34" x14ac:dyDescent="0.2">
      <c r="A476">
        <v>6265000</v>
      </c>
      <c r="B476">
        <v>505000</v>
      </c>
      <c r="C476">
        <v>778.471166770384</v>
      </c>
      <c r="E476">
        <f t="shared" si="135"/>
        <v>75.5750174859391</v>
      </c>
      <c r="F476">
        <f t="shared" si="130"/>
        <v>0</v>
      </c>
      <c r="G476">
        <f t="shared" si="136"/>
        <v>1.7508280157669233E-4</v>
      </c>
      <c r="H476">
        <f t="shared" si="137"/>
        <v>0.60084920311881684</v>
      </c>
      <c r="K476" s="1">
        <f t="shared" si="126"/>
        <v>4.8436332769228692</v>
      </c>
      <c r="L476" s="1">
        <f t="shared" si="140"/>
        <v>4.7874423068544161</v>
      </c>
      <c r="M476" s="1">
        <f t="shared" si="140"/>
        <v>4.5531067055694088</v>
      </c>
      <c r="N476" s="1">
        <f t="shared" si="140"/>
        <v>4.9944181047760052</v>
      </c>
      <c r="O476" s="1">
        <f t="shared" si="140"/>
        <v>4.4437863926166958</v>
      </c>
      <c r="P476" s="1">
        <f t="shared" si="140"/>
        <v>4.2312590613379113</v>
      </c>
      <c r="Q476" s="1">
        <f t="shared" si="140"/>
        <v>3.8094353510143275</v>
      </c>
      <c r="R476" s="1">
        <f t="shared" si="140"/>
        <v>3.5799912294524154</v>
      </c>
      <c r="S476" s="1">
        <f t="shared" si="140"/>
        <v>3.3751747252396016</v>
      </c>
      <c r="T476" s="1">
        <f t="shared" si="140"/>
        <v>3.8182482970846685</v>
      </c>
      <c r="U476" s="1">
        <f t="shared" si="140"/>
        <v>4.4772577562850584</v>
      </c>
      <c r="X476" s="1">
        <f t="shared" si="127"/>
        <v>0.64108372856316764</v>
      </c>
      <c r="Y476" s="1">
        <f t="shared" si="141"/>
        <v>0.67187029118520902</v>
      </c>
      <c r="Z476" s="1">
        <f t="shared" si="141"/>
        <v>0.67433298551086418</v>
      </c>
      <c r="AA476" s="1">
        <f t="shared" si="141"/>
        <v>0.77124343219490288</v>
      </c>
      <c r="AB476" s="1">
        <f t="shared" si="141"/>
        <v>0.6924116340400619</v>
      </c>
      <c r="AC476" s="1">
        <f t="shared" si="141"/>
        <v>0.68868071978830514</v>
      </c>
      <c r="AD476" s="1">
        <f t="shared" si="141"/>
        <v>0.60326193311169962</v>
      </c>
      <c r="AE476" s="1">
        <f t="shared" si="141"/>
        <v>0.6033781690814557</v>
      </c>
      <c r="AF476" s="1">
        <f t="shared" si="141"/>
        <v>0.60535181917092618</v>
      </c>
      <c r="AG476" s="1">
        <f t="shared" si="141"/>
        <v>0.58632240424898285</v>
      </c>
      <c r="AH476" s="1">
        <f t="shared" si="141"/>
        <v>0.50912576153404032</v>
      </c>
    </row>
    <row r="477" spans="1:34" x14ac:dyDescent="0.2">
      <c r="A477">
        <v>6265000</v>
      </c>
      <c r="B477">
        <v>515000</v>
      </c>
      <c r="C477">
        <v>745.223643434976</v>
      </c>
      <c r="E477">
        <f t="shared" si="135"/>
        <v>66.810353000115185</v>
      </c>
      <c r="F477">
        <f t="shared" si="130"/>
        <v>0</v>
      </c>
      <c r="G477">
        <f t="shared" si="136"/>
        <v>2.2403324383781753E-4</v>
      </c>
      <c r="H477">
        <f t="shared" si="137"/>
        <v>0.73600126849125069</v>
      </c>
      <c r="K477" s="1">
        <f t="shared" si="126"/>
        <v>4.6012255842844096</v>
      </c>
      <c r="L477" s="1">
        <f t="shared" si="140"/>
        <v>4.5669779796173255</v>
      </c>
      <c r="M477" s="1">
        <f t="shared" si="140"/>
        <v>4.3705778024580182</v>
      </c>
      <c r="N477" s="1">
        <f t="shared" si="140"/>
        <v>4.7990889051804837</v>
      </c>
      <c r="O477" s="1">
        <f t="shared" si="140"/>
        <v>4.2995253888643612</v>
      </c>
      <c r="P477" s="1">
        <f t="shared" si="140"/>
        <v>4.1229386303111522</v>
      </c>
      <c r="Q477" s="1">
        <f t="shared" si="140"/>
        <v>3.697989652794039</v>
      </c>
      <c r="R477" s="1">
        <f t="shared" si="140"/>
        <v>3.4349655326633655</v>
      </c>
      <c r="S477" s="1">
        <f t="shared" si="140"/>
        <v>3.1915154063348079</v>
      </c>
      <c r="T477" s="1">
        <f t="shared" si="140"/>
        <v>3.5239744680429723</v>
      </c>
      <c r="U477" s="1">
        <f t="shared" si="140"/>
        <v>4.0653209421593521</v>
      </c>
      <c r="X477" s="1">
        <f t="shared" si="127"/>
        <v>0.63223647611840939</v>
      </c>
      <c r="Y477" s="1">
        <f t="shared" si="141"/>
        <v>0.66295907579371849</v>
      </c>
      <c r="Z477" s="1">
        <f t="shared" si="141"/>
        <v>0.66545480946550128</v>
      </c>
      <c r="AA477" s="1">
        <f t="shared" si="141"/>
        <v>0.76126674273410289</v>
      </c>
      <c r="AB477" s="1">
        <f t="shared" si="141"/>
        <v>0.68307869597860171</v>
      </c>
      <c r="AC477" s="1">
        <f t="shared" si="141"/>
        <v>0.67914997097692908</v>
      </c>
      <c r="AD477" s="1">
        <f t="shared" si="141"/>
        <v>0.59426473035670746</v>
      </c>
      <c r="AE477" s="1">
        <f t="shared" si="141"/>
        <v>0.5947738811378821</v>
      </c>
      <c r="AF477" s="1">
        <f t="shared" si="141"/>
        <v>0.59705678597401046</v>
      </c>
      <c r="AG477" s="1">
        <f t="shared" si="141"/>
        <v>0.57807731570872034</v>
      </c>
      <c r="AH477" s="1">
        <f t="shared" si="141"/>
        <v>0.50116050956932612</v>
      </c>
    </row>
    <row r="478" spans="1:34" x14ac:dyDescent="0.2">
      <c r="A478">
        <v>6265000</v>
      </c>
      <c r="B478">
        <v>525000</v>
      </c>
      <c r="C478">
        <v>733.97294337275105</v>
      </c>
      <c r="E478">
        <f t="shared" si="135"/>
        <v>58.443676030858974</v>
      </c>
      <c r="F478">
        <f t="shared" si="130"/>
        <v>0</v>
      </c>
      <c r="G478">
        <f t="shared" si="136"/>
        <v>2.9276890651622629E-4</v>
      </c>
      <c r="H478">
        <f t="shared" si="137"/>
        <v>0.94729331355018864</v>
      </c>
      <c r="K478" s="1">
        <f t="shared" si="126"/>
        <v>4.5191967301307274</v>
      </c>
      <c r="L478" s="1">
        <f t="shared" si="140"/>
        <v>4.4923745875047123</v>
      </c>
      <c r="M478" s="1">
        <f t="shared" si="140"/>
        <v>4.3088114591164031</v>
      </c>
      <c r="N478" s="1">
        <f t="shared" si="140"/>
        <v>4.7329910423149117</v>
      </c>
      <c r="O478" s="1">
        <f t="shared" si="140"/>
        <v>4.2507086012943667</v>
      </c>
      <c r="P478" s="1">
        <f t="shared" si="140"/>
        <v>4.0862838495084226</v>
      </c>
      <c r="Q478" s="1">
        <f t="shared" si="140"/>
        <v>3.6602773061854617</v>
      </c>
      <c r="R478" s="1">
        <f t="shared" si="140"/>
        <v>3.3858899789919401</v>
      </c>
      <c r="S478" s="1">
        <f t="shared" si="140"/>
        <v>3.1293665391910772</v>
      </c>
      <c r="T478" s="1">
        <f t="shared" si="140"/>
        <v>3.4243945217922187</v>
      </c>
      <c r="U478" s="1">
        <f t="shared" si="140"/>
        <v>3.9259247683883851</v>
      </c>
      <c r="X478" s="1">
        <f t="shared" si="127"/>
        <v>0.63028529881110285</v>
      </c>
      <c r="Y478" s="1">
        <f t="shared" si="141"/>
        <v>0.66099234804086637</v>
      </c>
      <c r="Z478" s="1">
        <f t="shared" si="141"/>
        <v>0.66350342266963336</v>
      </c>
      <c r="AA478" s="1">
        <f t="shared" si="141"/>
        <v>0.75907086667110835</v>
      </c>
      <c r="AB478" s="1">
        <f t="shared" si="141"/>
        <v>0.68104988408198597</v>
      </c>
      <c r="AC478" s="1">
        <f t="shared" si="141"/>
        <v>0.67709845731401996</v>
      </c>
      <c r="AD478" s="1">
        <f t="shared" si="141"/>
        <v>0.59235069668544471</v>
      </c>
      <c r="AE478" s="1">
        <f t="shared" si="141"/>
        <v>0.59295876395711677</v>
      </c>
      <c r="AF478" s="1">
        <f t="shared" si="141"/>
        <v>0.59529807678586155</v>
      </c>
      <c r="AG478" s="1">
        <f t="shared" si="141"/>
        <v>0.57634773681426288</v>
      </c>
      <c r="AH478" s="1">
        <f t="shared" si="141"/>
        <v>0.49951688932433297</v>
      </c>
    </row>
    <row r="479" spans="1:34" x14ac:dyDescent="0.2">
      <c r="A479">
        <v>6265000</v>
      </c>
      <c r="B479">
        <v>535000</v>
      </c>
      <c r="C479">
        <v>713.64440572495596</v>
      </c>
      <c r="E479">
        <f t="shared" si="135"/>
        <v>50.672509983224636</v>
      </c>
      <c r="F479">
        <f t="shared" si="130"/>
        <v>0</v>
      </c>
      <c r="G479">
        <f t="shared" si="136"/>
        <v>3.8945310093362387E-4</v>
      </c>
      <c r="H479">
        <f t="shared" si="137"/>
        <v>1.2252268411499452</v>
      </c>
      <c r="K479" s="1">
        <f t="shared" si="126"/>
        <v>4.370981362140653</v>
      </c>
      <c r="L479" s="1">
        <f t="shared" si="140"/>
        <v>4.3575760543621831</v>
      </c>
      <c r="M479" s="1">
        <f t="shared" si="140"/>
        <v>4.197207787430008</v>
      </c>
      <c r="N479" s="1">
        <f t="shared" si="140"/>
        <v>4.6135608836341158</v>
      </c>
      <c r="O479" s="1">
        <f t="shared" si="140"/>
        <v>4.1625030764405837</v>
      </c>
      <c r="P479" s="1">
        <f t="shared" si="140"/>
        <v>4.0200534738519069</v>
      </c>
      <c r="Q479" s="1">
        <f t="shared" si="140"/>
        <v>3.5921360479900519</v>
      </c>
      <c r="R479" s="1">
        <f t="shared" si="140"/>
        <v>3.297216897772258</v>
      </c>
      <c r="S479" s="1">
        <f t="shared" si="140"/>
        <v>3.0170716972246567</v>
      </c>
      <c r="T479" s="1">
        <f t="shared" si="140"/>
        <v>3.2444666350715847</v>
      </c>
      <c r="U479" s="1">
        <f t="shared" si="140"/>
        <v>3.6740541869322039</v>
      </c>
      <c r="X479" s="1">
        <f t="shared" si="127"/>
        <v>0.6281225598031801</v>
      </c>
      <c r="Y479" s="1">
        <f t="shared" si="141"/>
        <v>0.65880846166509144</v>
      </c>
      <c r="Z479" s="1">
        <f t="shared" si="141"/>
        <v>0.66135241987354887</v>
      </c>
      <c r="AA479" s="1">
        <f t="shared" si="141"/>
        <v>0.7566437885235392</v>
      </c>
      <c r="AB479" s="1">
        <f t="shared" si="141"/>
        <v>0.67885923264298864</v>
      </c>
      <c r="AC479" s="1">
        <f t="shared" si="141"/>
        <v>0.67492510305540521</v>
      </c>
      <c r="AD479" s="1">
        <f t="shared" si="141"/>
        <v>0.59037138274337531</v>
      </c>
      <c r="AE479" s="1">
        <f t="shared" si="141"/>
        <v>0.59111218177083602</v>
      </c>
      <c r="AF479" s="1">
        <f t="shared" si="141"/>
        <v>0.59348943538054311</v>
      </c>
      <c r="AG479" s="1">
        <f t="shared" si="141"/>
        <v>0.57460815860100811</v>
      </c>
      <c r="AH479" s="1">
        <f t="shared" si="141"/>
        <v>0.49792377555792</v>
      </c>
    </row>
    <row r="480" spans="1:34" x14ac:dyDescent="0.2">
      <c r="A480">
        <v>6265000</v>
      </c>
      <c r="B480">
        <v>545000</v>
      </c>
      <c r="C480">
        <v>682.94704107032203</v>
      </c>
      <c r="E480">
        <f t="shared" si="135"/>
        <v>43.814874962733832</v>
      </c>
      <c r="F480">
        <f t="shared" si="130"/>
        <v>0</v>
      </c>
      <c r="G480">
        <f t="shared" si="136"/>
        <v>5.2090298565901779E-4</v>
      </c>
      <c r="H480">
        <f t="shared" si="137"/>
        <v>1.568279064464537</v>
      </c>
      <c r="K480" s="1">
        <f t="shared" si="126"/>
        <v>4.1471668764437171</v>
      </c>
      <c r="L480" s="1">
        <f t="shared" si="140"/>
        <v>4.1540218293373048</v>
      </c>
      <c r="M480" s="1">
        <f t="shared" si="140"/>
        <v>4.0286792554760682</v>
      </c>
      <c r="N480" s="1">
        <f t="shared" si="140"/>
        <v>4.433213866288142</v>
      </c>
      <c r="O480" s="1">
        <f t="shared" si="140"/>
        <v>4.0293072112041273</v>
      </c>
      <c r="P480" s="1">
        <f t="shared" si="140"/>
        <v>3.9200414598071092</v>
      </c>
      <c r="Q480" s="1">
        <f t="shared" si="140"/>
        <v>3.4892384816677193</v>
      </c>
      <c r="R480" s="1">
        <f t="shared" si="140"/>
        <v>3.1633149931487448</v>
      </c>
      <c r="S480" s="1">
        <f t="shared" si="140"/>
        <v>2.8474994548724593</v>
      </c>
      <c r="T480" s="1">
        <f t="shared" si="140"/>
        <v>2.9727642605134195</v>
      </c>
      <c r="U480" s="1">
        <f t="shared" si="140"/>
        <v>3.2937138388612892</v>
      </c>
      <c r="X480" s="1">
        <f t="shared" si="127"/>
        <v>0.62821009846375353</v>
      </c>
      <c r="Y480" s="1">
        <f t="shared" si="141"/>
        <v>0.65888014186732513</v>
      </c>
      <c r="Z480" s="1">
        <f t="shared" si="141"/>
        <v>0.66148581686374586</v>
      </c>
      <c r="AA480" s="1">
        <f t="shared" si="141"/>
        <v>0.75676743214644282</v>
      </c>
      <c r="AB480" s="1">
        <f t="shared" si="141"/>
        <v>0.6791787099084915</v>
      </c>
      <c r="AC480" s="1">
        <f t="shared" si="141"/>
        <v>0.67541366958578641</v>
      </c>
      <c r="AD480" s="1">
        <f t="shared" si="141"/>
        <v>0.59101994240328048</v>
      </c>
      <c r="AE480" s="1">
        <f t="shared" si="141"/>
        <v>0.59184587139240119</v>
      </c>
      <c r="AF480" s="1">
        <f t="shared" si="141"/>
        <v>0.59412276328412916</v>
      </c>
      <c r="AG480" s="1">
        <f t="shared" si="141"/>
        <v>0.5753856013822406</v>
      </c>
      <c r="AH480" s="1">
        <f t="shared" si="141"/>
        <v>0.49890127554383945</v>
      </c>
    </row>
    <row r="481" spans="1:34" x14ac:dyDescent="0.2">
      <c r="A481">
        <v>6265000</v>
      </c>
      <c r="B481">
        <v>555000</v>
      </c>
      <c r="C481">
        <v>678.64677349098201</v>
      </c>
      <c r="E481">
        <f t="shared" si="135"/>
        <v>38.363827598403155</v>
      </c>
      <c r="F481">
        <f t="shared" si="130"/>
        <v>0</v>
      </c>
      <c r="G481">
        <f t="shared" si="136"/>
        <v>6.7944786555353077E-4</v>
      </c>
      <c r="H481">
        <f t="shared" si="137"/>
        <v>2.0327286009367098</v>
      </c>
      <c r="K481" s="1">
        <f t="shared" si="126"/>
        <v>4.1158136255227493</v>
      </c>
      <c r="L481" s="1">
        <f t="shared" si="140"/>
        <v>4.1255067550187015</v>
      </c>
      <c r="M481" s="1">
        <f t="shared" si="140"/>
        <v>4.0050707864654909</v>
      </c>
      <c r="N481" s="1">
        <f t="shared" si="140"/>
        <v>4.4079497942595189</v>
      </c>
      <c r="O481" s="1">
        <f t="shared" si="140"/>
        <v>4.0106483501773713</v>
      </c>
      <c r="P481" s="1">
        <f t="shared" si="140"/>
        <v>3.9060311880336194</v>
      </c>
      <c r="Q481" s="1">
        <f t="shared" si="140"/>
        <v>3.4748239847417715</v>
      </c>
      <c r="R481" s="1">
        <f t="shared" si="140"/>
        <v>3.144557225967664</v>
      </c>
      <c r="S481" s="1">
        <f t="shared" si="140"/>
        <v>2.823744776764185</v>
      </c>
      <c r="T481" s="1">
        <f t="shared" si="140"/>
        <v>2.9347025921686818</v>
      </c>
      <c r="U481" s="1">
        <f t="shared" si="140"/>
        <v>3.2404335235532669</v>
      </c>
      <c r="X481" s="1">
        <f t="shared" si="127"/>
        <v>0.62854496969762497</v>
      </c>
      <c r="Y481" s="1">
        <f t="shared" si="141"/>
        <v>0.65921433536189067</v>
      </c>
      <c r="Z481" s="1">
        <f t="shared" si="141"/>
        <v>0.66182976172235697</v>
      </c>
      <c r="AA481" s="1">
        <f t="shared" si="141"/>
        <v>0.75714918592402924</v>
      </c>
      <c r="AB481" s="1">
        <f t="shared" si="141"/>
        <v>0.67957223302547942</v>
      </c>
      <c r="AC481" s="1">
        <f t="shared" si="141"/>
        <v>0.67584448530297714</v>
      </c>
      <c r="AD481" s="1">
        <f t="shared" si="141"/>
        <v>0.59146020767999341</v>
      </c>
      <c r="AE481" s="1">
        <f t="shared" si="141"/>
        <v>0.59228688000037333</v>
      </c>
      <c r="AF481" s="1">
        <f t="shared" si="141"/>
        <v>0.59453464792194421</v>
      </c>
      <c r="AG481" s="1">
        <f t="shared" si="141"/>
        <v>0.57582135522419753</v>
      </c>
      <c r="AH481" s="1">
        <f t="shared" si="141"/>
        <v>0.49936275108881706</v>
      </c>
    </row>
    <row r="482" spans="1:34" x14ac:dyDescent="0.2">
      <c r="A482">
        <v>6265000</v>
      </c>
      <c r="B482">
        <v>565000</v>
      </c>
      <c r="C482">
        <v>684.07892968264298</v>
      </c>
      <c r="E482">
        <f t="shared" si="135"/>
        <v>34.98318550389601</v>
      </c>
      <c r="F482">
        <f t="shared" si="130"/>
        <v>0</v>
      </c>
      <c r="G482">
        <f t="shared" si="136"/>
        <v>8.1711144586605461E-4</v>
      </c>
      <c r="H482">
        <f t="shared" si="137"/>
        <v>2.464149077290462</v>
      </c>
      <c r="K482" s="1">
        <f t="shared" si="126"/>
        <v>4.1554194763161494</v>
      </c>
      <c r="L482" s="1">
        <f t="shared" si="140"/>
        <v>4.1615273827256054</v>
      </c>
      <c r="M482" s="1">
        <f t="shared" si="140"/>
        <v>4.0348933239577098</v>
      </c>
      <c r="N482" s="1">
        <f t="shared" si="140"/>
        <v>4.4398637118855273</v>
      </c>
      <c r="O482" s="1">
        <f t="shared" si="140"/>
        <v>4.0342184758929882</v>
      </c>
      <c r="P482" s="1">
        <f t="shared" si="140"/>
        <v>3.9237291529060512</v>
      </c>
      <c r="Q482" s="1">
        <f t="shared" si="140"/>
        <v>3.4930325722962188</v>
      </c>
      <c r="R482" s="1">
        <f t="shared" si="140"/>
        <v>3.1682522912756887</v>
      </c>
      <c r="S482" s="1">
        <f t="shared" si="140"/>
        <v>2.85375200756692</v>
      </c>
      <c r="T482" s="1">
        <f t="shared" si="140"/>
        <v>2.9827826066210728</v>
      </c>
      <c r="U482" s="1">
        <f t="shared" si="140"/>
        <v>3.3077379387679455</v>
      </c>
      <c r="X482" s="1">
        <f t="shared" si="127"/>
        <v>0.62813511159580804</v>
      </c>
      <c r="Y482" s="1">
        <f t="shared" si="141"/>
        <v>0.65880539768490676</v>
      </c>
      <c r="Z482" s="1">
        <f t="shared" si="141"/>
        <v>0.66140854990820497</v>
      </c>
      <c r="AA482" s="1">
        <f t="shared" si="141"/>
        <v>0.75668181198561457</v>
      </c>
      <c r="AB482" s="1">
        <f t="shared" si="141"/>
        <v>0.67908934734006621</v>
      </c>
      <c r="AC482" s="1">
        <f t="shared" si="141"/>
        <v>0.67531504100929363</v>
      </c>
      <c r="AD482" s="1">
        <f t="shared" si="141"/>
        <v>0.59091829054038314</v>
      </c>
      <c r="AE482" s="1">
        <f t="shared" si="141"/>
        <v>0.59174356742425782</v>
      </c>
      <c r="AF482" s="1">
        <f t="shared" si="141"/>
        <v>0.59402751499958506</v>
      </c>
      <c r="AG482" s="1">
        <f t="shared" si="141"/>
        <v>0.57528421560924381</v>
      </c>
      <c r="AH482" s="1">
        <f t="shared" si="141"/>
        <v>0.49879301425518358</v>
      </c>
    </row>
    <row r="483" spans="1:34" x14ac:dyDescent="0.2">
      <c r="A483">
        <v>6265000</v>
      </c>
      <c r="B483">
        <v>575000</v>
      </c>
      <c r="C483">
        <v>663.636748599881</v>
      </c>
      <c r="E483">
        <f t="shared" si="135"/>
        <v>34.290862747968298</v>
      </c>
      <c r="F483">
        <f t="shared" si="130"/>
        <v>0</v>
      </c>
      <c r="G483">
        <f t="shared" si="136"/>
        <v>8.504390154995471E-4</v>
      </c>
      <c r="H483">
        <f t="shared" si="137"/>
        <v>2.4880154531656422</v>
      </c>
      <c r="K483" s="1">
        <f t="shared" si="126"/>
        <v>4.006375534041732</v>
      </c>
      <c r="L483" s="1">
        <f t="shared" si="140"/>
        <v>4.0259752799658104</v>
      </c>
      <c r="M483" s="1">
        <f t="shared" si="140"/>
        <v>3.9226657498133468</v>
      </c>
      <c r="N483" s="1">
        <f t="shared" si="140"/>
        <v>4.3197658980243006</v>
      </c>
      <c r="O483" s="1">
        <f t="shared" si="140"/>
        <v>3.9455198521748835</v>
      </c>
      <c r="P483" s="1">
        <f t="shared" si="140"/>
        <v>3.8571285269384123</v>
      </c>
      <c r="Q483" s="1">
        <f t="shared" si="140"/>
        <v>3.424510381306801</v>
      </c>
      <c r="R483" s="1">
        <f t="shared" si="140"/>
        <v>3.0790834973926811</v>
      </c>
      <c r="S483" s="1">
        <f t="shared" si="140"/>
        <v>2.7408293992657429</v>
      </c>
      <c r="T483" s="1">
        <f t="shared" si="140"/>
        <v>2.8018488618575468</v>
      </c>
      <c r="U483" s="1">
        <f t="shared" si="140"/>
        <v>3.054459315152525</v>
      </c>
      <c r="X483" s="1">
        <f t="shared" si="127"/>
        <v>0.63033213817581391</v>
      </c>
      <c r="Y483" s="1">
        <f t="shared" si="141"/>
        <v>0.66100224859185563</v>
      </c>
      <c r="Z483" s="1">
        <f t="shared" si="141"/>
        <v>0.6636537388610344</v>
      </c>
      <c r="AA483" s="1">
        <f t="shared" si="141"/>
        <v>0.75918033158077447</v>
      </c>
      <c r="AB483" s="1">
        <f t="shared" si="141"/>
        <v>0.68161390378551623</v>
      </c>
      <c r="AC483" s="1">
        <f t="shared" si="141"/>
        <v>0.67804195786767696</v>
      </c>
      <c r="AD483" s="1">
        <f t="shared" si="141"/>
        <v>0.59366511117102028</v>
      </c>
      <c r="AE483" s="1">
        <f t="shared" si="141"/>
        <v>0.59447295977053471</v>
      </c>
      <c r="AF483" s="1">
        <f t="shared" si="141"/>
        <v>0.59659059300651818</v>
      </c>
      <c r="AG483" s="1">
        <f t="shared" si="141"/>
        <v>0.57796723124746907</v>
      </c>
      <c r="AH483" s="1">
        <f t="shared" si="141"/>
        <v>0.50159293006481553</v>
      </c>
    </row>
    <row r="484" spans="1:34" x14ac:dyDescent="0.2">
      <c r="A484">
        <v>6265000</v>
      </c>
      <c r="B484">
        <v>585000</v>
      </c>
      <c r="C484">
        <v>622.72511200996303</v>
      </c>
      <c r="E484">
        <f t="shared" si="135"/>
        <v>36.440407077857955</v>
      </c>
      <c r="F484">
        <f t="shared" si="130"/>
        <v>0</v>
      </c>
      <c r="G484">
        <f t="shared" si="136"/>
        <v>7.5306690185809519E-4</v>
      </c>
      <c r="H484">
        <f t="shared" si="137"/>
        <v>2.0673281115934206</v>
      </c>
      <c r="K484" s="1">
        <f t="shared" si="126"/>
        <v>3.7080887916646397</v>
      </c>
      <c r="L484" s="1">
        <f t="shared" ref="L484:U493" si="142">L$2+L$3*$C484</f>
        <v>3.754690217738065</v>
      </c>
      <c r="M484" s="1">
        <f t="shared" si="142"/>
        <v>3.6980608649346971</v>
      </c>
      <c r="N484" s="1">
        <f t="shared" si="142"/>
        <v>4.079410033058533</v>
      </c>
      <c r="O484" s="1">
        <f t="shared" si="142"/>
        <v>3.7680042610112299</v>
      </c>
      <c r="P484" s="1">
        <f t="shared" si="142"/>
        <v>3.7238384149284594</v>
      </c>
      <c r="Q484" s="1">
        <f t="shared" si="142"/>
        <v>3.2873745754573962</v>
      </c>
      <c r="R484" s="1">
        <f t="shared" si="142"/>
        <v>2.9006269385874588</v>
      </c>
      <c r="S484" s="1">
        <f t="shared" si="142"/>
        <v>2.514833518743036</v>
      </c>
      <c r="T484" s="1">
        <f t="shared" si="142"/>
        <v>2.4397399664001824</v>
      </c>
      <c r="U484" s="1">
        <f t="shared" si="142"/>
        <v>2.5475641378034419</v>
      </c>
      <c r="X484" s="1">
        <f t="shared" si="127"/>
        <v>0.64001112070403043</v>
      </c>
      <c r="Y484" s="1">
        <f t="shared" ref="Y484:AH493" si="143">SQRT(Y$2+2*Y$3*$C484+Y$4*$C484^2+Y$5)</f>
        <v>0.67071067826772401</v>
      </c>
      <c r="Z484" s="1">
        <f t="shared" si="143"/>
        <v>0.67347541026062396</v>
      </c>
      <c r="AA484" s="1">
        <f t="shared" si="143"/>
        <v>0.7701536363580459</v>
      </c>
      <c r="AB484" s="1">
        <f t="shared" si="143"/>
        <v>0.69237034844045076</v>
      </c>
      <c r="AC484" s="1">
        <f t="shared" si="143"/>
        <v>0.68941614536391471</v>
      </c>
      <c r="AD484" s="1">
        <f t="shared" si="143"/>
        <v>0.6048495478071706</v>
      </c>
      <c r="AE484" s="1">
        <f t="shared" si="143"/>
        <v>0.60544162954073288</v>
      </c>
      <c r="AF484" s="1">
        <f t="shared" si="143"/>
        <v>0.60698924920920949</v>
      </c>
      <c r="AG484" s="1">
        <f t="shared" si="143"/>
        <v>0.58865639798238034</v>
      </c>
      <c r="AH484" s="1">
        <f t="shared" si="143"/>
        <v>0.51245284736748087</v>
      </c>
    </row>
    <row r="485" spans="1:34" x14ac:dyDescent="0.2">
      <c r="A485">
        <v>6265000</v>
      </c>
      <c r="B485">
        <v>595000</v>
      </c>
      <c r="C485">
        <v>632.07114810205996</v>
      </c>
      <c r="E485">
        <f t="shared" si="135"/>
        <v>40.987110998459016</v>
      </c>
      <c r="F485">
        <f t="shared" si="130"/>
        <v>0</v>
      </c>
      <c r="G485">
        <f t="shared" si="136"/>
        <v>5.9525819654047984E-4</v>
      </c>
      <c r="H485">
        <f t="shared" si="137"/>
        <v>1.6586349845810542</v>
      </c>
      <c r="K485" s="1">
        <f t="shared" si="126"/>
        <v>3.7762307408121192</v>
      </c>
      <c r="L485" s="1">
        <f t="shared" si="142"/>
        <v>3.8166637830647598</v>
      </c>
      <c r="M485" s="1">
        <f t="shared" si="142"/>
        <v>3.7493706030803096</v>
      </c>
      <c r="N485" s="1">
        <f t="shared" si="142"/>
        <v>4.1343179950996021</v>
      </c>
      <c r="O485" s="1">
        <f t="shared" si="142"/>
        <v>3.8085567116148384</v>
      </c>
      <c r="P485" s="1">
        <f t="shared" si="142"/>
        <v>3.7542878005165115</v>
      </c>
      <c r="Q485" s="1">
        <f t="shared" si="142"/>
        <v>3.3187024884381051</v>
      </c>
      <c r="R485" s="1">
        <f t="shared" si="142"/>
        <v>2.9413943480211859</v>
      </c>
      <c r="S485" s="1">
        <f t="shared" si="142"/>
        <v>2.5664610221157793</v>
      </c>
      <c r="T485" s="1">
        <f t="shared" si="142"/>
        <v>2.5224617318513323</v>
      </c>
      <c r="U485" s="1">
        <f t="shared" si="142"/>
        <v>2.6633615249845226</v>
      </c>
      <c r="X485" s="1">
        <f t="shared" si="127"/>
        <v>0.63718961113652495</v>
      </c>
      <c r="Y485" s="1">
        <f t="shared" si="143"/>
        <v>0.66787854388492107</v>
      </c>
      <c r="Z485" s="1">
        <f t="shared" si="143"/>
        <v>0.67061558683354572</v>
      </c>
      <c r="AA485" s="1">
        <f t="shared" si="143"/>
        <v>0.76695592126875489</v>
      </c>
      <c r="AB485" s="1">
        <f t="shared" si="143"/>
        <v>0.68925429259894744</v>
      </c>
      <c r="AC485" s="1">
        <f t="shared" si="143"/>
        <v>0.686135180825163</v>
      </c>
      <c r="AD485" s="1">
        <f t="shared" si="143"/>
        <v>0.60163995653912561</v>
      </c>
      <c r="AE485" s="1">
        <f t="shared" si="143"/>
        <v>0.60230189900243469</v>
      </c>
      <c r="AF485" s="1">
        <f t="shared" si="143"/>
        <v>0.60400633903394374</v>
      </c>
      <c r="AG485" s="1">
        <f t="shared" si="143"/>
        <v>0.58560205855038483</v>
      </c>
      <c r="AH485" s="1">
        <f t="shared" si="143"/>
        <v>0.50936895123315162</v>
      </c>
    </row>
    <row r="486" spans="1:34" x14ac:dyDescent="0.2">
      <c r="A486">
        <v>6265000</v>
      </c>
      <c r="B486">
        <v>605000</v>
      </c>
      <c r="C486">
        <v>650.36319539515</v>
      </c>
      <c r="E486">
        <f t="shared" si="135"/>
        <v>47.243870163228578</v>
      </c>
      <c r="F486">
        <f t="shared" si="130"/>
        <v>0</v>
      </c>
      <c r="G486">
        <f t="shared" si="136"/>
        <v>4.4803203246951949E-4</v>
      </c>
      <c r="H486">
        <f t="shared" si="137"/>
        <v>1.2845307113106217</v>
      </c>
      <c r="K486" s="1">
        <f t="shared" si="126"/>
        <v>3.9095980576260381</v>
      </c>
      <c r="L486" s="1">
        <f t="shared" si="142"/>
        <v>3.9379583486652399</v>
      </c>
      <c r="M486" s="1">
        <f t="shared" si="142"/>
        <v>3.8497939427193737</v>
      </c>
      <c r="N486" s="1">
        <f t="shared" si="142"/>
        <v>4.2417837729465058</v>
      </c>
      <c r="O486" s="1">
        <f t="shared" si="142"/>
        <v>3.8879259048195562</v>
      </c>
      <c r="P486" s="1">
        <f t="shared" si="142"/>
        <v>3.8138832905973992</v>
      </c>
      <c r="Q486" s="1">
        <f t="shared" si="142"/>
        <v>3.3800174309645428</v>
      </c>
      <c r="R486" s="1">
        <f t="shared" si="142"/>
        <v>3.0211842583136446</v>
      </c>
      <c r="S486" s="1">
        <f t="shared" si="142"/>
        <v>2.6675062913628089</v>
      </c>
      <c r="T486" s="1">
        <f t="shared" si="142"/>
        <v>2.6843646424424721</v>
      </c>
      <c r="U486" s="1">
        <f t="shared" si="142"/>
        <v>2.8899999909459089</v>
      </c>
      <c r="X486" s="1">
        <f t="shared" si="127"/>
        <v>0.6327081036486818</v>
      </c>
      <c r="Y486" s="1">
        <f t="shared" si="143"/>
        <v>0.66338311737031419</v>
      </c>
      <c r="Z486" s="1">
        <f t="shared" si="143"/>
        <v>0.66606903258125405</v>
      </c>
      <c r="AA486" s="1">
        <f t="shared" si="143"/>
        <v>0.76187575142145603</v>
      </c>
      <c r="AB486" s="1">
        <f t="shared" si="143"/>
        <v>0.68427867882400994</v>
      </c>
      <c r="AC486" s="1">
        <f t="shared" si="143"/>
        <v>0.68087698464874058</v>
      </c>
      <c r="AD486" s="1">
        <f t="shared" si="143"/>
        <v>0.59647293561706982</v>
      </c>
      <c r="AE486" s="1">
        <f t="shared" si="143"/>
        <v>0.59723671620307039</v>
      </c>
      <c r="AF486" s="1">
        <f t="shared" si="143"/>
        <v>0.59920311622761935</v>
      </c>
      <c r="AG486" s="1">
        <f t="shared" si="143"/>
        <v>0.58066729967829389</v>
      </c>
      <c r="AH486" s="1">
        <f t="shared" si="143"/>
        <v>0.50435918736582053</v>
      </c>
    </row>
    <row r="487" spans="1:34" x14ac:dyDescent="0.2">
      <c r="A487">
        <v>6265000</v>
      </c>
      <c r="B487">
        <v>615000</v>
      </c>
      <c r="C487">
        <v>650.84049782203294</v>
      </c>
      <c r="E487">
        <f t="shared" si="135"/>
        <v>54.626214110077221</v>
      </c>
      <c r="F487">
        <f t="shared" si="130"/>
        <v>0</v>
      </c>
      <c r="G487">
        <f t="shared" si="136"/>
        <v>3.3511803031959468E-4</v>
      </c>
      <c r="H487">
        <f t="shared" si="137"/>
        <v>0.96150563512168374</v>
      </c>
      <c r="K487" s="1">
        <f t="shared" si="126"/>
        <v>3.9130780696204415</v>
      </c>
      <c r="L487" s="1">
        <f t="shared" si="142"/>
        <v>3.9411233410579003</v>
      </c>
      <c r="M487" s="1">
        <f t="shared" si="142"/>
        <v>3.8524143330429612</v>
      </c>
      <c r="N487" s="1">
        <f t="shared" si="142"/>
        <v>4.2445879247044438</v>
      </c>
      <c r="O487" s="1">
        <f t="shared" si="142"/>
        <v>3.8899969200498008</v>
      </c>
      <c r="P487" s="1">
        <f t="shared" si="142"/>
        <v>3.8154383419041835</v>
      </c>
      <c r="Q487" s="1">
        <f t="shared" si="142"/>
        <v>3.3816173486994545</v>
      </c>
      <c r="R487" s="1">
        <f t="shared" si="142"/>
        <v>3.0232662514997077</v>
      </c>
      <c r="S487" s="1">
        <f t="shared" si="142"/>
        <v>2.6701429099689102</v>
      </c>
      <c r="T487" s="1">
        <f t="shared" si="142"/>
        <v>2.6885892462228131</v>
      </c>
      <c r="U487" s="1">
        <f t="shared" si="142"/>
        <v>2.8959137680149878</v>
      </c>
      <c r="X487" s="1">
        <f t="shared" si="127"/>
        <v>0.63260981640717362</v>
      </c>
      <c r="Y487" s="1">
        <f t="shared" si="143"/>
        <v>0.66328458110182675</v>
      </c>
      <c r="Z487" s="1">
        <f t="shared" si="143"/>
        <v>0.66596921852502389</v>
      </c>
      <c r="AA487" s="1">
        <f t="shared" si="143"/>
        <v>0.76176429588228811</v>
      </c>
      <c r="AB487" s="1">
        <f t="shared" si="143"/>
        <v>0.68416898067075882</v>
      </c>
      <c r="AC487" s="1">
        <f t="shared" si="143"/>
        <v>0.68076064778747414</v>
      </c>
      <c r="AD487" s="1">
        <f t="shared" si="143"/>
        <v>0.59635813686652994</v>
      </c>
      <c r="AE487" s="1">
        <f t="shared" si="143"/>
        <v>0.59712394228986598</v>
      </c>
      <c r="AF487" s="1">
        <f t="shared" si="143"/>
        <v>0.59909635666815608</v>
      </c>
      <c r="AG487" s="1">
        <f t="shared" si="143"/>
        <v>0.58055727024771986</v>
      </c>
      <c r="AH487" s="1">
        <f t="shared" si="143"/>
        <v>0.50424693383965047</v>
      </c>
    </row>
    <row r="488" spans="1:34" x14ac:dyDescent="0.2">
      <c r="A488">
        <v>6275000</v>
      </c>
      <c r="B488">
        <v>445000</v>
      </c>
      <c r="C488">
        <v>787.95357498444605</v>
      </c>
      <c r="E488">
        <f t="shared" si="135"/>
        <v>134.8450342726791</v>
      </c>
      <c r="F488">
        <f t="shared" si="130"/>
        <v>0</v>
      </c>
      <c r="G488">
        <f t="shared" si="136"/>
        <v>5.4995870924309929E-5</v>
      </c>
      <c r="H488">
        <f t="shared" si="137"/>
        <v>0.19103378686143657</v>
      </c>
      <c r="K488" s="1">
        <f t="shared" si="126"/>
        <v>4.912769515211596</v>
      </c>
      <c r="L488" s="1">
        <f t="shared" si="142"/>
        <v>4.8503201557218611</v>
      </c>
      <c r="M488" s="1">
        <f t="shared" si="142"/>
        <v>4.605165126664609</v>
      </c>
      <c r="N488" s="1">
        <f t="shared" si="142"/>
        <v>5.0501272530336205</v>
      </c>
      <c r="O488" s="1">
        <f t="shared" si="142"/>
        <v>4.484930561857511</v>
      </c>
      <c r="P488" s="1">
        <f t="shared" si="142"/>
        <v>4.262152747299325</v>
      </c>
      <c r="Q488" s="1">
        <f t="shared" si="142"/>
        <v>3.8412203833478626</v>
      </c>
      <c r="R488" s="1">
        <f t="shared" si="142"/>
        <v>3.6213534940821539</v>
      </c>
      <c r="S488" s="1">
        <f t="shared" si="142"/>
        <v>3.4275555482140798</v>
      </c>
      <c r="T488" s="1">
        <f t="shared" si="142"/>
        <v>3.9021770921873316</v>
      </c>
      <c r="U488" s="1">
        <f t="shared" si="142"/>
        <v>4.594744794057287</v>
      </c>
      <c r="X488" s="1">
        <f t="shared" si="127"/>
        <v>0.64443220720543437</v>
      </c>
      <c r="Y488" s="1">
        <f t="shared" si="143"/>
        <v>0.675242562939253</v>
      </c>
      <c r="Z488" s="1">
        <f t="shared" si="143"/>
        <v>0.67769926366214617</v>
      </c>
      <c r="AA488" s="1">
        <f t="shared" si="143"/>
        <v>0.77502416776403049</v>
      </c>
      <c r="AB488" s="1">
        <f t="shared" si="143"/>
        <v>0.69596773687737501</v>
      </c>
      <c r="AC488" s="1">
        <f t="shared" si="143"/>
        <v>0.69232772444944168</v>
      </c>
      <c r="AD488" s="1">
        <f t="shared" si="143"/>
        <v>0.60672111972827325</v>
      </c>
      <c r="AE488" s="1">
        <f t="shared" si="143"/>
        <v>0.6066993278558761</v>
      </c>
      <c r="AF488" s="1">
        <f t="shared" si="143"/>
        <v>0.60854737774333734</v>
      </c>
      <c r="AG488" s="1">
        <f t="shared" si="143"/>
        <v>0.58951290958556113</v>
      </c>
      <c r="AH488" s="1">
        <f t="shared" si="143"/>
        <v>0.51222740409290923</v>
      </c>
    </row>
    <row r="489" spans="1:34" x14ac:dyDescent="0.2">
      <c r="A489">
        <v>6275000</v>
      </c>
      <c r="B489">
        <v>455000</v>
      </c>
      <c r="C489">
        <v>836.35204107031996</v>
      </c>
      <c r="E489">
        <f t="shared" si="135"/>
        <v>125.44011825568406</v>
      </c>
      <c r="F489">
        <f t="shared" si="130"/>
        <v>0</v>
      </c>
      <c r="G489">
        <f t="shared" si="136"/>
        <v>6.355168801663298E-5</v>
      </c>
      <c r="H489">
        <f t="shared" si="137"/>
        <v>0.23431262103228653</v>
      </c>
      <c r="K489" s="1">
        <f t="shared" si="126"/>
        <v>5.2656427314437027</v>
      </c>
      <c r="L489" s="1">
        <f t="shared" si="142"/>
        <v>5.1712503843372915</v>
      </c>
      <c r="M489" s="1">
        <f t="shared" si="142"/>
        <v>4.8708727054760566</v>
      </c>
      <c r="N489" s="1">
        <f t="shared" si="142"/>
        <v>5.3344682412881292</v>
      </c>
      <c r="O489" s="1">
        <f t="shared" si="142"/>
        <v>4.6949315062041181</v>
      </c>
      <c r="P489" s="1">
        <f t="shared" si="142"/>
        <v>4.4198349498071021</v>
      </c>
      <c r="Q489" s="1">
        <f t="shared" si="142"/>
        <v>4.0034520416677122</v>
      </c>
      <c r="R489" s="1">
        <f t="shared" si="142"/>
        <v>3.8324676031487357</v>
      </c>
      <c r="S489" s="1">
        <f t="shared" si="142"/>
        <v>3.694908674872448</v>
      </c>
      <c r="T489" s="1">
        <f t="shared" si="142"/>
        <v>4.3305519155134018</v>
      </c>
      <c r="U489" s="1">
        <f t="shared" si="142"/>
        <v>5.1944017888612644</v>
      </c>
      <c r="X489" s="1">
        <f t="shared" si="127"/>
        <v>0.66694084725430014</v>
      </c>
      <c r="Y489" s="1">
        <f t="shared" si="143"/>
        <v>0.69791995833866216</v>
      </c>
      <c r="Z489" s="1">
        <f t="shared" si="143"/>
        <v>0.70037003248414464</v>
      </c>
      <c r="AA489" s="1">
        <f t="shared" si="143"/>
        <v>0.8004814063163922</v>
      </c>
      <c r="AB489" s="1">
        <f t="shared" si="143"/>
        <v>0.71999460439574781</v>
      </c>
      <c r="AC489" s="1">
        <f t="shared" si="143"/>
        <v>0.71703550356828361</v>
      </c>
      <c r="AD489" s="1">
        <f t="shared" si="143"/>
        <v>0.63021124091768077</v>
      </c>
      <c r="AE489" s="1">
        <f t="shared" si="143"/>
        <v>0.62932791371939834</v>
      </c>
      <c r="AF489" s="1">
        <f t="shared" si="143"/>
        <v>0.63030207448786701</v>
      </c>
      <c r="AG489" s="1">
        <f t="shared" si="143"/>
        <v>0.61129325007982949</v>
      </c>
      <c r="AH489" s="1">
        <f t="shared" si="143"/>
        <v>0.53346032447408054</v>
      </c>
    </row>
    <row r="490" spans="1:34" x14ac:dyDescent="0.2">
      <c r="A490">
        <v>6275000</v>
      </c>
      <c r="B490">
        <v>465000</v>
      </c>
      <c r="C490">
        <v>825.57864343497397</v>
      </c>
      <c r="E490">
        <f t="shared" si="135"/>
        <v>116.1346772846078</v>
      </c>
      <c r="F490">
        <f t="shared" si="130"/>
        <v>0</v>
      </c>
      <c r="G490">
        <f t="shared" si="136"/>
        <v>7.4144026117782457E-5</v>
      </c>
      <c r="H490">
        <f t="shared" si="137"/>
        <v>0.26984481985514575</v>
      </c>
      <c r="K490" s="1">
        <f t="shared" si="126"/>
        <v>5.1870938892843945</v>
      </c>
      <c r="L490" s="1">
        <f t="shared" si="142"/>
        <v>5.099811984617312</v>
      </c>
      <c r="M490" s="1">
        <f t="shared" si="142"/>
        <v>4.8117267524580072</v>
      </c>
      <c r="N490" s="1">
        <f t="shared" si="142"/>
        <v>5.2711745301804713</v>
      </c>
      <c r="O490" s="1">
        <f t="shared" si="142"/>
        <v>4.6481857338643522</v>
      </c>
      <c r="P490" s="1">
        <f t="shared" si="142"/>
        <v>4.3847352203111454</v>
      </c>
      <c r="Q490" s="1">
        <f t="shared" si="142"/>
        <v>3.9673396127940324</v>
      </c>
      <c r="R490" s="1">
        <f t="shared" si="142"/>
        <v>3.7854740426633566</v>
      </c>
      <c r="S490" s="1">
        <f t="shared" si="142"/>
        <v>3.6353964263347964</v>
      </c>
      <c r="T490" s="1">
        <f t="shared" si="142"/>
        <v>4.2351965730429537</v>
      </c>
      <c r="U490" s="1">
        <f t="shared" si="142"/>
        <v>5.0609193921593265</v>
      </c>
      <c r="X490" s="1">
        <f t="shared" si="127"/>
        <v>0.66117139138345105</v>
      </c>
      <c r="Y490" s="1">
        <f t="shared" si="143"/>
        <v>0.69210536539025169</v>
      </c>
      <c r="Z490" s="1">
        <f t="shared" si="143"/>
        <v>0.69455345527789947</v>
      </c>
      <c r="AA490" s="1">
        <f t="shared" si="143"/>
        <v>0.79394994017658871</v>
      </c>
      <c r="AB490" s="1">
        <f t="shared" si="143"/>
        <v>0.71382263135220403</v>
      </c>
      <c r="AC490" s="1">
        <f t="shared" si="143"/>
        <v>0.71068245234680683</v>
      </c>
      <c r="AD490" s="1">
        <f t="shared" si="143"/>
        <v>0.62416775094427057</v>
      </c>
      <c r="AE490" s="1">
        <f t="shared" si="143"/>
        <v>0.6234970878558761</v>
      </c>
      <c r="AF490" s="1">
        <f t="shared" si="143"/>
        <v>0.62469725181287405</v>
      </c>
      <c r="AG490" s="1">
        <f t="shared" si="143"/>
        <v>0.60567634852150787</v>
      </c>
      <c r="AH490" s="1">
        <f t="shared" si="143"/>
        <v>0.52798148813184365</v>
      </c>
    </row>
    <row r="491" spans="1:34" x14ac:dyDescent="0.2">
      <c r="A491">
        <v>6275000</v>
      </c>
      <c r="B491">
        <v>475000</v>
      </c>
      <c r="C491">
        <v>807.56388612321302</v>
      </c>
      <c r="E491">
        <f t="shared" si="135"/>
        <v>106.95467856994382</v>
      </c>
      <c r="F491">
        <f t="shared" si="130"/>
        <v>0</v>
      </c>
      <c r="G491">
        <f t="shared" si="136"/>
        <v>8.7417911438485347E-5</v>
      </c>
      <c r="H491">
        <f t="shared" si="137"/>
        <v>0.31121232350367733</v>
      </c>
      <c r="K491" s="1">
        <f t="shared" si="126"/>
        <v>5.0557482937243456</v>
      </c>
      <c r="L491" s="1">
        <f t="shared" si="142"/>
        <v>4.9803561288830256</v>
      </c>
      <c r="M491" s="1">
        <f t="shared" si="142"/>
        <v>4.7128257348164393</v>
      </c>
      <c r="N491" s="1">
        <f t="shared" si="142"/>
        <v>5.1653378309738764</v>
      </c>
      <c r="O491" s="1">
        <f t="shared" si="142"/>
        <v>4.5700197018886213</v>
      </c>
      <c r="P491" s="1">
        <f t="shared" si="142"/>
        <v>4.3260431409894284</v>
      </c>
      <c r="Q491" s="1">
        <f t="shared" si="142"/>
        <v>3.9069541462850097</v>
      </c>
      <c r="R491" s="1">
        <f t="shared" si="142"/>
        <v>3.7068936712694556</v>
      </c>
      <c r="S491" s="1">
        <f t="shared" si="142"/>
        <v>3.5358829069446291</v>
      </c>
      <c r="T491" s="1">
        <f t="shared" si="142"/>
        <v>4.0757479560765582</v>
      </c>
      <c r="U491" s="1">
        <f t="shared" si="142"/>
        <v>4.8377165490666085</v>
      </c>
      <c r="X491" s="1">
        <f t="shared" si="127"/>
        <v>0.65248134819250336</v>
      </c>
      <c r="Y491" s="1">
        <f t="shared" si="143"/>
        <v>0.68334992655076021</v>
      </c>
      <c r="Z491" s="1">
        <f t="shared" si="143"/>
        <v>0.68579911475195521</v>
      </c>
      <c r="AA491" s="1">
        <f t="shared" si="143"/>
        <v>0.78411988288602297</v>
      </c>
      <c r="AB491" s="1">
        <f t="shared" si="143"/>
        <v>0.70454111308784129</v>
      </c>
      <c r="AC491" s="1">
        <f t="shared" si="143"/>
        <v>0.70113485274658505</v>
      </c>
      <c r="AD491" s="1">
        <f t="shared" si="143"/>
        <v>0.61508795697232332</v>
      </c>
      <c r="AE491" s="1">
        <f t="shared" si="143"/>
        <v>0.61474717217415276</v>
      </c>
      <c r="AF491" s="1">
        <f t="shared" si="143"/>
        <v>0.61628619491496195</v>
      </c>
      <c r="AG491" s="1">
        <f t="shared" si="143"/>
        <v>0.59725264999853989</v>
      </c>
      <c r="AH491" s="1">
        <f t="shared" si="143"/>
        <v>0.51976648484923427</v>
      </c>
    </row>
    <row r="492" spans="1:34" x14ac:dyDescent="0.2">
      <c r="A492">
        <v>6275000</v>
      </c>
      <c r="B492">
        <v>485000</v>
      </c>
      <c r="C492">
        <v>780.09854075918201</v>
      </c>
      <c r="E492">
        <f t="shared" si="135"/>
        <v>97.935403547440387</v>
      </c>
      <c r="F492">
        <f t="shared" si="130"/>
        <v>0</v>
      </c>
      <c r="G492">
        <f t="shared" si="136"/>
        <v>1.042606829990479E-4</v>
      </c>
      <c r="H492">
        <f t="shared" si="137"/>
        <v>0.35854981407332759</v>
      </c>
      <c r="K492" s="1">
        <f t="shared" si="126"/>
        <v>4.8554984606751956</v>
      </c>
      <c r="L492" s="1">
        <f t="shared" si="142"/>
        <v>4.7982334237741355</v>
      </c>
      <c r="M492" s="1">
        <f t="shared" si="142"/>
        <v>4.5620409887679099</v>
      </c>
      <c r="N492" s="1">
        <f t="shared" si="142"/>
        <v>5.003978926960194</v>
      </c>
      <c r="O492" s="1">
        <f t="shared" si="142"/>
        <v>4.4508475683540905</v>
      </c>
      <c r="P492" s="1">
        <f t="shared" si="142"/>
        <v>4.2365610457934153</v>
      </c>
      <c r="Q492" s="1">
        <f t="shared" si="142"/>
        <v>3.8148903086247783</v>
      </c>
      <c r="R492" s="1">
        <f t="shared" si="142"/>
        <v>3.5870898347915521</v>
      </c>
      <c r="S492" s="1">
        <f t="shared" si="142"/>
        <v>3.3841643391537217</v>
      </c>
      <c r="T492" s="1">
        <f t="shared" si="142"/>
        <v>3.8326521842595191</v>
      </c>
      <c r="U492" s="1">
        <f t="shared" si="142"/>
        <v>4.4974209200062658</v>
      </c>
      <c r="X492" s="1">
        <f t="shared" si="127"/>
        <v>0.6416328023071971</v>
      </c>
      <c r="Y492" s="1">
        <f t="shared" si="143"/>
        <v>0.67242325888606025</v>
      </c>
      <c r="Z492" s="1">
        <f t="shared" si="143"/>
        <v>0.67488481549509061</v>
      </c>
      <c r="AA492" s="1">
        <f t="shared" si="143"/>
        <v>0.77186324327982836</v>
      </c>
      <c r="AB492" s="1">
        <f t="shared" si="143"/>
        <v>0.69299418779323119</v>
      </c>
      <c r="AC492" s="1">
        <f t="shared" si="143"/>
        <v>0.68927781846960667</v>
      </c>
      <c r="AD492" s="1">
        <f t="shared" si="143"/>
        <v>0.60382794262649286</v>
      </c>
      <c r="AE492" s="1">
        <f t="shared" si="143"/>
        <v>0.60392127330169731</v>
      </c>
      <c r="AF492" s="1">
        <f t="shared" si="143"/>
        <v>0.60587450827350664</v>
      </c>
      <c r="AG492" s="1">
        <f t="shared" si="143"/>
        <v>0.58684395405931233</v>
      </c>
      <c r="AH492" s="1">
        <f t="shared" si="143"/>
        <v>0.5096323945832586</v>
      </c>
    </row>
    <row r="493" spans="1:34" x14ac:dyDescent="0.2">
      <c r="A493">
        <v>6275000</v>
      </c>
      <c r="B493">
        <v>495000</v>
      </c>
      <c r="C493">
        <v>775.82100186683601</v>
      </c>
      <c r="E493">
        <f t="shared" si="135"/>
        <v>89.125659986336146</v>
      </c>
      <c r="F493">
        <f t="shared" si="130"/>
        <v>0</v>
      </c>
      <c r="G493">
        <f t="shared" si="136"/>
        <v>1.258909417135278E-4</v>
      </c>
      <c r="H493">
        <f t="shared" si="137"/>
        <v>0.43056178881833951</v>
      </c>
      <c r="K493" s="1">
        <f t="shared" si="126"/>
        <v>4.8243109246111011</v>
      </c>
      <c r="L493" s="1">
        <f t="shared" si="142"/>
        <v>4.7698690633789891</v>
      </c>
      <c r="M493" s="1">
        <f t="shared" si="142"/>
        <v>4.5385573002489297</v>
      </c>
      <c r="N493" s="1">
        <f t="shared" si="142"/>
        <v>4.9788483859676615</v>
      </c>
      <c r="O493" s="1">
        <f t="shared" si="142"/>
        <v>4.4322873271002017</v>
      </c>
      <c r="P493" s="1">
        <f t="shared" si="142"/>
        <v>4.2226248240821516</v>
      </c>
      <c r="Q493" s="1">
        <f t="shared" si="142"/>
        <v>3.8005519982576343</v>
      </c>
      <c r="R493" s="1">
        <f t="shared" si="142"/>
        <v>3.5684312101431388</v>
      </c>
      <c r="S493" s="1">
        <f t="shared" si="142"/>
        <v>3.3605352143124025</v>
      </c>
      <c r="T493" s="1">
        <f t="shared" si="142"/>
        <v>3.7947916875233654</v>
      </c>
      <c r="U493" s="1">
        <f t="shared" si="142"/>
        <v>4.4444222131300988</v>
      </c>
      <c r="X493" s="1">
        <f t="shared" si="127"/>
        <v>0.64021241032922427</v>
      </c>
      <c r="Y493" s="1">
        <f t="shared" si="143"/>
        <v>0.67099279494523245</v>
      </c>
      <c r="Z493" s="1">
        <f t="shared" si="143"/>
        <v>0.67345743857675744</v>
      </c>
      <c r="AA493" s="1">
        <f t="shared" si="143"/>
        <v>0.7702599849298053</v>
      </c>
      <c r="AB493" s="1">
        <f t="shared" si="143"/>
        <v>0.69148771239279028</v>
      </c>
      <c r="AC493" s="1">
        <f t="shared" si="143"/>
        <v>0.6877340590164025</v>
      </c>
      <c r="AD493" s="1">
        <f t="shared" si="143"/>
        <v>0.60236489270609939</v>
      </c>
      <c r="AE493" s="1">
        <f t="shared" si="143"/>
        <v>0.60251772348611154</v>
      </c>
      <c r="AF493" s="1">
        <f t="shared" si="143"/>
        <v>0.6045235947999944</v>
      </c>
      <c r="AG493" s="1">
        <f t="shared" si="143"/>
        <v>0.58549628264925302</v>
      </c>
      <c r="AH493" s="1">
        <f t="shared" si="143"/>
        <v>0.50832365196648166</v>
      </c>
    </row>
    <row r="494" spans="1:34" x14ac:dyDescent="0.2">
      <c r="A494">
        <v>6275000</v>
      </c>
      <c r="B494">
        <v>505000</v>
      </c>
      <c r="C494">
        <v>762.68382078407399</v>
      </c>
      <c r="E494">
        <f t="shared" si="135"/>
        <v>80.594188797952413</v>
      </c>
      <c r="F494">
        <f t="shared" si="130"/>
        <v>0</v>
      </c>
      <c r="G494">
        <f t="shared" si="136"/>
        <v>1.5395455519065957E-4</v>
      </c>
      <c r="H494">
        <f t="shared" si="137"/>
        <v>0.51762655402940994</v>
      </c>
      <c r="K494" s="1">
        <f t="shared" ref="K494:K557" si="144">K$2+K$3*$C494</f>
        <v>4.728527737336683</v>
      </c>
      <c r="L494" s="1">
        <f t="shared" ref="L494:U503" si="145">L$2+L$3*$C494</f>
        <v>4.6827564156191945</v>
      </c>
      <c r="M494" s="1">
        <f t="shared" si="145"/>
        <v>4.4664341761045661</v>
      </c>
      <c r="N494" s="1">
        <f t="shared" si="145"/>
        <v>4.9016674471064343</v>
      </c>
      <c r="O494" s="1">
        <f t="shared" si="145"/>
        <v>4.375285098382097</v>
      </c>
      <c r="P494" s="1">
        <f t="shared" si="145"/>
        <v>4.1798238881145133</v>
      </c>
      <c r="Q494" s="1">
        <f t="shared" si="145"/>
        <v>3.7565161672682157</v>
      </c>
      <c r="R494" s="1">
        <f t="shared" si="145"/>
        <v>3.511126826260131</v>
      </c>
      <c r="S494" s="1">
        <f t="shared" si="145"/>
        <v>3.2879654260112248</v>
      </c>
      <c r="T494" s="1">
        <f t="shared" si="145"/>
        <v>3.6785144977598385</v>
      </c>
      <c r="U494" s="1">
        <f t="shared" si="145"/>
        <v>4.2816525395146767</v>
      </c>
      <c r="X494" s="1">
        <f t="shared" ref="X494:X557" si="146">SQRT(X$2+2*X$3*$C494+X$4*$C494^2+X$5)</f>
        <v>0.63631474882789318</v>
      </c>
      <c r="Y494" s="1">
        <f t="shared" ref="Y494:AH503" si="147">SQRT(Y$2+2*Y$3*$C494+Y$4*$C494^2+Y$5)</f>
        <v>0.6670673776298478</v>
      </c>
      <c r="Z494" s="1">
        <f t="shared" si="147"/>
        <v>0.66954344358904228</v>
      </c>
      <c r="AA494" s="1">
        <f t="shared" si="147"/>
        <v>0.76586281323860839</v>
      </c>
      <c r="AB494" s="1">
        <f t="shared" si="147"/>
        <v>0.68736461875807153</v>
      </c>
      <c r="AC494" s="1">
        <f t="shared" si="147"/>
        <v>0.68351584094349294</v>
      </c>
      <c r="AD494" s="1">
        <f t="shared" si="147"/>
        <v>0.59837436790646636</v>
      </c>
      <c r="AE494" s="1">
        <f t="shared" si="147"/>
        <v>0.59869538536391009</v>
      </c>
      <c r="AF494" s="1">
        <f t="shared" si="147"/>
        <v>0.60084190928679804</v>
      </c>
      <c r="AG494" s="1">
        <f t="shared" si="147"/>
        <v>0.58182969675280471</v>
      </c>
      <c r="AH494" s="1">
        <f t="shared" si="147"/>
        <v>0.504771377757113</v>
      </c>
    </row>
    <row r="495" spans="1:34" x14ac:dyDescent="0.2">
      <c r="A495">
        <v>6275000</v>
      </c>
      <c r="B495">
        <v>515000</v>
      </c>
      <c r="C495">
        <v>726.37247044182095</v>
      </c>
      <c r="E495">
        <f t="shared" si="135"/>
        <v>72.43937650201029</v>
      </c>
      <c r="F495">
        <f t="shared" si="130"/>
        <v>0</v>
      </c>
      <c r="G495">
        <f t="shared" si="136"/>
        <v>1.9056827059622973E-4</v>
      </c>
      <c r="H495">
        <f t="shared" si="137"/>
        <v>0.6102242177262811</v>
      </c>
      <c r="K495" s="1">
        <f t="shared" si="144"/>
        <v>4.4637816819913159</v>
      </c>
      <c r="L495" s="1">
        <f t="shared" si="145"/>
        <v>4.4419758514997145</v>
      </c>
      <c r="M495" s="1">
        <f t="shared" si="145"/>
        <v>4.2670848627255973</v>
      </c>
      <c r="N495" s="1">
        <f t="shared" si="145"/>
        <v>4.6883382638456981</v>
      </c>
      <c r="O495" s="1">
        <f t="shared" si="145"/>
        <v>4.2177301492470614</v>
      </c>
      <c r="P495" s="1">
        <f t="shared" si="145"/>
        <v>4.0615215086994532</v>
      </c>
      <c r="Q495" s="1">
        <f t="shared" si="145"/>
        <v>3.6348005209209839</v>
      </c>
      <c r="R495" s="1">
        <f t="shared" si="145"/>
        <v>3.352736716067223</v>
      </c>
      <c r="S495" s="1">
        <f t="shared" si="145"/>
        <v>3.0873815267206193</v>
      </c>
      <c r="T495" s="1">
        <f t="shared" si="145"/>
        <v>3.3571227358805569</v>
      </c>
      <c r="U495" s="1">
        <f t="shared" si="145"/>
        <v>3.8317549087741609</v>
      </c>
      <c r="X495" s="1">
        <f t="shared" si="146"/>
        <v>0.62927051593392147</v>
      </c>
      <c r="Y495" s="1">
        <f t="shared" si="147"/>
        <v>0.65996863807137063</v>
      </c>
      <c r="Z495" s="1">
        <f t="shared" si="147"/>
        <v>0.66249123802943444</v>
      </c>
      <c r="AA495" s="1">
        <f t="shared" si="147"/>
        <v>0.75793041448129006</v>
      </c>
      <c r="AB495" s="1">
        <f t="shared" si="147"/>
        <v>0.68000771007724259</v>
      </c>
      <c r="AC495" s="1">
        <f t="shared" si="147"/>
        <v>0.6760539229433622</v>
      </c>
      <c r="AD495" s="1">
        <f t="shared" si="147"/>
        <v>0.59138688878316503</v>
      </c>
      <c r="AE495" s="1">
        <f t="shared" si="147"/>
        <v>0.59205159296000209</v>
      </c>
      <c r="AF495" s="1">
        <f t="shared" si="147"/>
        <v>0.59441479191006219</v>
      </c>
      <c r="AG495" s="1">
        <f t="shared" si="147"/>
        <v>0.57548778493475183</v>
      </c>
      <c r="AH495" s="1">
        <f t="shared" si="147"/>
        <v>0.49871297779784945</v>
      </c>
    </row>
    <row r="496" spans="1:34" x14ac:dyDescent="0.2">
      <c r="A496">
        <v>6275000</v>
      </c>
      <c r="B496">
        <v>525000</v>
      </c>
      <c r="C496">
        <v>713.58076540137495</v>
      </c>
      <c r="E496">
        <f t="shared" si="135"/>
        <v>64.803574500177064</v>
      </c>
      <c r="F496">
        <f t="shared" si="130"/>
        <v>0</v>
      </c>
      <c r="G496">
        <f t="shared" si="136"/>
        <v>2.38123400836463E-4</v>
      </c>
      <c r="H496">
        <f t="shared" si="137"/>
        <v>0.74907392905582648</v>
      </c>
      <c r="K496" s="1">
        <f t="shared" si="144"/>
        <v>4.3705173605414247</v>
      </c>
      <c r="L496" s="1">
        <f t="shared" si="145"/>
        <v>4.3571540553765171</v>
      </c>
      <c r="M496" s="1">
        <f t="shared" si="145"/>
        <v>4.1968584020535484</v>
      </c>
      <c r="N496" s="1">
        <f t="shared" si="145"/>
        <v>4.6131869967330772</v>
      </c>
      <c r="O496" s="1">
        <f t="shared" si="145"/>
        <v>4.1622269410765655</v>
      </c>
      <c r="P496" s="1">
        <f t="shared" si="145"/>
        <v>4.0198461336776798</v>
      </c>
      <c r="Q496" s="1">
        <f t="shared" si="145"/>
        <v>3.5919227256254089</v>
      </c>
      <c r="R496" s="1">
        <f t="shared" si="145"/>
        <v>3.2969392986807979</v>
      </c>
      <c r="S496" s="1">
        <f t="shared" si="145"/>
        <v>3.0167201480771952</v>
      </c>
      <c r="T496" s="1">
        <f t="shared" si="145"/>
        <v>3.2439033545675695</v>
      </c>
      <c r="U496" s="1">
        <f t="shared" si="145"/>
        <v>3.6732656833230353</v>
      </c>
      <c r="X496" s="1">
        <f t="shared" si="146"/>
        <v>0.62811856052270076</v>
      </c>
      <c r="Y496" s="1">
        <f t="shared" si="147"/>
        <v>0.65880440969296772</v>
      </c>
      <c r="Z496" s="1">
        <f t="shared" si="147"/>
        <v>0.66134848107621957</v>
      </c>
      <c r="AA496" s="1">
        <f t="shared" si="147"/>
        <v>0.75663932202405981</v>
      </c>
      <c r="AB496" s="1">
        <f t="shared" si="147"/>
        <v>0.67885537348204039</v>
      </c>
      <c r="AC496" s="1">
        <f t="shared" si="147"/>
        <v>0.67492141664971972</v>
      </c>
      <c r="AD496" s="1">
        <f t="shared" si="147"/>
        <v>0.59036819407927354</v>
      </c>
      <c r="AE496" s="1">
        <f t="shared" si="147"/>
        <v>0.59110931400301203</v>
      </c>
      <c r="AF496" s="1">
        <f t="shared" si="147"/>
        <v>0.59348655591334765</v>
      </c>
      <c r="AG496" s="1">
        <f t="shared" si="147"/>
        <v>0.57460552872569737</v>
      </c>
      <c r="AH496" s="1">
        <f t="shared" si="147"/>
        <v>0.49792158722942442</v>
      </c>
    </row>
    <row r="497" spans="1:34" x14ac:dyDescent="0.2">
      <c r="A497">
        <v>6275000</v>
      </c>
      <c r="B497">
        <v>535000</v>
      </c>
      <c r="C497">
        <v>709.36232109521495</v>
      </c>
      <c r="E497">
        <f t="shared" si="135"/>
        <v>57.892514783864762</v>
      </c>
      <c r="F497">
        <f t="shared" si="130"/>
        <v>0</v>
      </c>
      <c r="G497">
        <f t="shared" si="136"/>
        <v>2.9837001048079565E-4</v>
      </c>
      <c r="H497">
        <f t="shared" si="137"/>
        <v>0.93304535801340283</v>
      </c>
      <c r="K497" s="1">
        <f t="shared" si="144"/>
        <v>4.3397606831052116</v>
      </c>
      <c r="L497" s="1">
        <f t="shared" si="145"/>
        <v>4.3291815511823701</v>
      </c>
      <c r="M497" s="1">
        <f t="shared" si="145"/>
        <v>4.1736991428127297</v>
      </c>
      <c r="N497" s="1">
        <f t="shared" si="145"/>
        <v>4.5884036364343874</v>
      </c>
      <c r="O497" s="1">
        <f t="shared" si="145"/>
        <v>4.1439231112321373</v>
      </c>
      <c r="P497" s="1">
        <f t="shared" si="145"/>
        <v>4.0061024421282108</v>
      </c>
      <c r="Q497" s="1">
        <f t="shared" si="145"/>
        <v>3.5777825003111605</v>
      </c>
      <c r="R497" s="1">
        <f t="shared" si="145"/>
        <v>3.278538444617328</v>
      </c>
      <c r="S497" s="1">
        <f t="shared" si="145"/>
        <v>2.9934174617299676</v>
      </c>
      <c r="T497" s="1">
        <f t="shared" si="145"/>
        <v>3.2065659040137469</v>
      </c>
      <c r="U497" s="1">
        <f t="shared" si="145"/>
        <v>3.6209991583697123</v>
      </c>
      <c r="X497" s="1">
        <f t="shared" si="146"/>
        <v>0.62789216138742976</v>
      </c>
      <c r="Y497" s="1">
        <f t="shared" si="147"/>
        <v>0.65857470217586966</v>
      </c>
      <c r="Z497" s="1">
        <f t="shared" si="147"/>
        <v>0.66112641531356897</v>
      </c>
      <c r="AA497" s="1">
        <f t="shared" si="147"/>
        <v>0.75638697434538626</v>
      </c>
      <c r="AB497" s="1">
        <f t="shared" si="147"/>
        <v>0.67864142784134018</v>
      </c>
      <c r="AC497" s="1">
        <f t="shared" si="147"/>
        <v>0.67472057542791519</v>
      </c>
      <c r="AD497" s="1">
        <f t="shared" si="147"/>
        <v>0.59019881657242113</v>
      </c>
      <c r="AE497" s="1">
        <f t="shared" si="147"/>
        <v>0.59095987670129957</v>
      </c>
      <c r="AF497" s="1">
        <f t="shared" si="147"/>
        <v>0.59333452080542526</v>
      </c>
      <c r="AG497" s="1">
        <f t="shared" si="147"/>
        <v>0.57447050096521002</v>
      </c>
      <c r="AH497" s="1">
        <f t="shared" si="147"/>
        <v>0.49781559241201478</v>
      </c>
    </row>
    <row r="498" spans="1:34" x14ac:dyDescent="0.2">
      <c r="A498">
        <v>6275000</v>
      </c>
      <c r="B498">
        <v>545000</v>
      </c>
      <c r="C498">
        <v>704.18927193528805</v>
      </c>
      <c r="E498">
        <f t="shared" si="135"/>
        <v>51.995992807138514</v>
      </c>
      <c r="F498">
        <f t="shared" si="130"/>
        <v>0</v>
      </c>
      <c r="G498">
        <f t="shared" si="136"/>
        <v>3.6987948987410291E-4</v>
      </c>
      <c r="H498">
        <f t="shared" si="137"/>
        <v>1.1482306223740983</v>
      </c>
      <c r="K498" s="1">
        <f t="shared" si="144"/>
        <v>4.3020439816801845</v>
      </c>
      <c r="L498" s="1">
        <f t="shared" si="145"/>
        <v>4.2948790622028952</v>
      </c>
      <c r="M498" s="1">
        <f t="shared" si="145"/>
        <v>4.1452991029247315</v>
      </c>
      <c r="N498" s="1">
        <f t="shared" si="145"/>
        <v>4.5580119726198172</v>
      </c>
      <c r="O498" s="1">
        <f t="shared" si="145"/>
        <v>4.1214772509272146</v>
      </c>
      <c r="P498" s="1">
        <f t="shared" si="145"/>
        <v>3.9892486479651685</v>
      </c>
      <c r="Q498" s="1">
        <f t="shared" si="145"/>
        <v>3.5604424395270851</v>
      </c>
      <c r="R498" s="1">
        <f t="shared" si="145"/>
        <v>3.2559736041817269</v>
      </c>
      <c r="S498" s="1">
        <f t="shared" si="145"/>
        <v>2.9648415381705315</v>
      </c>
      <c r="T498" s="1">
        <f t="shared" si="145"/>
        <v>3.1607792458992341</v>
      </c>
      <c r="U498" s="1">
        <f t="shared" si="145"/>
        <v>3.5569050792782191</v>
      </c>
      <c r="X498" s="1">
        <f t="shared" si="146"/>
        <v>0.62771867872565412</v>
      </c>
      <c r="Y498" s="1">
        <f t="shared" si="147"/>
        <v>0.6583976561645104</v>
      </c>
      <c r="Z498" s="1">
        <f t="shared" si="147"/>
        <v>0.66095911377775551</v>
      </c>
      <c r="AA498" s="1">
        <f t="shared" si="147"/>
        <v>0.75619517959187943</v>
      </c>
      <c r="AB498" s="1">
        <f t="shared" si="147"/>
        <v>0.6784917253904913</v>
      </c>
      <c r="AC498" s="1">
        <f t="shared" si="147"/>
        <v>0.67459138689265141</v>
      </c>
      <c r="AD498" s="1">
        <f t="shared" si="147"/>
        <v>0.59010409222104054</v>
      </c>
      <c r="AE498" s="1">
        <f t="shared" si="147"/>
        <v>0.59088601614618241</v>
      </c>
      <c r="AF498" s="1">
        <f t="shared" si="147"/>
        <v>0.59325257239371265</v>
      </c>
      <c r="AG498" s="1">
        <f t="shared" si="147"/>
        <v>0.57441064887979032</v>
      </c>
      <c r="AH498" s="1">
        <f t="shared" si="147"/>
        <v>0.49779070347222626</v>
      </c>
    </row>
    <row r="499" spans="1:34" x14ac:dyDescent="0.2">
      <c r="A499">
        <v>6275000</v>
      </c>
      <c r="B499">
        <v>555000</v>
      </c>
      <c r="C499">
        <v>702.74372744244499</v>
      </c>
      <c r="E499">
        <f t="shared" si="135"/>
        <v>47.493402362854567</v>
      </c>
      <c r="F499">
        <f t="shared" si="130"/>
        <v>0</v>
      </c>
      <c r="G499">
        <f t="shared" si="136"/>
        <v>4.4333644460347894E-4</v>
      </c>
      <c r="H499">
        <f t="shared" si="137"/>
        <v>1.3734406034971463</v>
      </c>
      <c r="K499" s="1">
        <f t="shared" si="144"/>
        <v>4.291504516782866</v>
      </c>
      <c r="L499" s="1">
        <f t="shared" si="145"/>
        <v>4.2852936566708522</v>
      </c>
      <c r="M499" s="1">
        <f t="shared" si="145"/>
        <v>4.1373630636590226</v>
      </c>
      <c r="N499" s="1">
        <f t="shared" si="145"/>
        <v>4.5495193987243638</v>
      </c>
      <c r="O499" s="1">
        <f t="shared" si="145"/>
        <v>4.115205033372769</v>
      </c>
      <c r="P499" s="1">
        <f t="shared" si="145"/>
        <v>3.9845390640074863</v>
      </c>
      <c r="Q499" s="1">
        <f t="shared" si="145"/>
        <v>3.5555969743870754</v>
      </c>
      <c r="R499" s="1">
        <f t="shared" si="145"/>
        <v>3.2496681391039455</v>
      </c>
      <c r="S499" s="1">
        <f t="shared" si="145"/>
        <v>2.9568563503920662</v>
      </c>
      <c r="T499" s="1">
        <f t="shared" si="145"/>
        <v>3.1479847315930805</v>
      </c>
      <c r="U499" s="1">
        <f t="shared" si="145"/>
        <v>3.5389947830118933</v>
      </c>
      <c r="X499" s="1">
        <f t="shared" si="146"/>
        <v>0.62769072433339967</v>
      </c>
      <c r="Y499" s="1">
        <f t="shared" si="147"/>
        <v>0.65836880295733202</v>
      </c>
      <c r="Z499" s="1">
        <f t="shared" si="147"/>
        <v>0.66093305644744849</v>
      </c>
      <c r="AA499" s="1">
        <f t="shared" si="147"/>
        <v>0.7561647688508718</v>
      </c>
      <c r="AB499" s="1">
        <f t="shared" si="147"/>
        <v>0.67847209015959675</v>
      </c>
      <c r="AC499" s="1">
        <f t="shared" si="147"/>
        <v>0.67457835829328572</v>
      </c>
      <c r="AD499" s="1">
        <f t="shared" si="147"/>
        <v>0.59009988124935453</v>
      </c>
      <c r="AE499" s="1">
        <f t="shared" si="147"/>
        <v>0.59088692664191345</v>
      </c>
      <c r="AF499" s="1">
        <f t="shared" si="147"/>
        <v>0.59325025764279271</v>
      </c>
      <c r="AG499" s="1">
        <f t="shared" si="147"/>
        <v>0.57441475158932143</v>
      </c>
      <c r="AH499" s="1">
        <f t="shared" si="147"/>
        <v>0.49780444800058177</v>
      </c>
    </row>
    <row r="500" spans="1:34" x14ac:dyDescent="0.2">
      <c r="A500">
        <v>6275000</v>
      </c>
      <c r="B500">
        <v>565000</v>
      </c>
      <c r="C500">
        <v>709.08957685128098</v>
      </c>
      <c r="E500">
        <f t="shared" si="135"/>
        <v>44.806955576115634</v>
      </c>
      <c r="F500">
        <f t="shared" ref="F500:F563" si="148">IF(E500=0,1,0)</f>
        <v>0</v>
      </c>
      <c r="G500">
        <f t="shared" si="136"/>
        <v>4.9809149569000335E-4</v>
      </c>
      <c r="H500">
        <f t="shared" si="137"/>
        <v>1.5570038943804563</v>
      </c>
      <c r="K500" s="1">
        <f t="shared" si="144"/>
        <v>4.3377721048226894</v>
      </c>
      <c r="L500" s="1">
        <f t="shared" si="145"/>
        <v>4.3273729841008439</v>
      </c>
      <c r="M500" s="1">
        <f t="shared" si="145"/>
        <v>4.1722017769135329</v>
      </c>
      <c r="N500" s="1">
        <f t="shared" si="145"/>
        <v>4.5868012640012754</v>
      </c>
      <c r="O500" s="1">
        <f t="shared" si="145"/>
        <v>4.142739673957708</v>
      </c>
      <c r="P500" s="1">
        <f t="shared" si="145"/>
        <v>4.0052138413814733</v>
      </c>
      <c r="Q500" s="1">
        <f t="shared" si="145"/>
        <v>3.5768682616054939</v>
      </c>
      <c r="R500" s="1">
        <f t="shared" si="145"/>
        <v>3.2773487342252881</v>
      </c>
      <c r="S500" s="1">
        <f t="shared" si="145"/>
        <v>2.9919108225264761</v>
      </c>
      <c r="T500" s="1">
        <f t="shared" si="145"/>
        <v>3.2041518447106876</v>
      </c>
      <c r="U500" s="1">
        <f t="shared" si="145"/>
        <v>3.6176198571873703</v>
      </c>
      <c r="X500" s="1">
        <f t="shared" si="146"/>
        <v>0.62788014860140995</v>
      </c>
      <c r="Y500" s="1">
        <f t="shared" si="147"/>
        <v>0.65856248795664285</v>
      </c>
      <c r="Z500" s="1">
        <f t="shared" si="147"/>
        <v>0.66111470462574351</v>
      </c>
      <c r="AA500" s="1">
        <f t="shared" si="147"/>
        <v>0.75637362441133515</v>
      </c>
      <c r="AB500" s="1">
        <f t="shared" si="147"/>
        <v>0.67863043484757202</v>
      </c>
      <c r="AC500" s="1">
        <f t="shared" si="147"/>
        <v>0.67471054179271284</v>
      </c>
      <c r="AD500" s="1">
        <f t="shared" si="147"/>
        <v>0.59019071344749485</v>
      </c>
      <c r="AE500" s="1">
        <f t="shared" si="147"/>
        <v>0.5909529724510928</v>
      </c>
      <c r="AF500" s="1">
        <f t="shared" si="147"/>
        <v>0.59332732499496188</v>
      </c>
      <c r="AG500" s="1">
        <f t="shared" si="147"/>
        <v>0.57446443611037357</v>
      </c>
      <c r="AH500" s="1">
        <f t="shared" si="147"/>
        <v>0.49781138866264324</v>
      </c>
    </row>
    <row r="501" spans="1:34" x14ac:dyDescent="0.2">
      <c r="A501">
        <v>6275000</v>
      </c>
      <c r="B501">
        <v>575000</v>
      </c>
      <c r="C501">
        <v>690.37023024269297</v>
      </c>
      <c r="E501">
        <f t="shared" si="135"/>
        <v>44.268535869170101</v>
      </c>
      <c r="F501">
        <f t="shared" si="148"/>
        <v>0</v>
      </c>
      <c r="G501">
        <f t="shared" si="136"/>
        <v>5.1028133510261624E-4</v>
      </c>
      <c r="H501">
        <f t="shared" si="137"/>
        <v>1.5529991190093253</v>
      </c>
      <c r="K501" s="1">
        <f t="shared" si="144"/>
        <v>4.2012893486994738</v>
      </c>
      <c r="L501" s="1">
        <f t="shared" si="145"/>
        <v>4.2032449967392971</v>
      </c>
      <c r="M501" s="1">
        <f t="shared" si="145"/>
        <v>4.0694325640323843</v>
      </c>
      <c r="N501" s="1">
        <f t="shared" si="145"/>
        <v>4.4768251026758206</v>
      </c>
      <c r="O501" s="1">
        <f t="shared" si="145"/>
        <v>4.0615164290230448</v>
      </c>
      <c r="P501" s="1">
        <f t="shared" si="145"/>
        <v>3.9442262101306937</v>
      </c>
      <c r="Q501" s="1">
        <f t="shared" si="145"/>
        <v>3.5141210117735069</v>
      </c>
      <c r="R501" s="1">
        <f t="shared" si="145"/>
        <v>3.1956949443186269</v>
      </c>
      <c r="S501" s="1">
        <f t="shared" si="145"/>
        <v>2.8885051518606359</v>
      </c>
      <c r="T501" s="1">
        <f t="shared" si="145"/>
        <v>3.0384669078780755</v>
      </c>
      <c r="U501" s="1">
        <f t="shared" si="145"/>
        <v>3.3856871527069652</v>
      </c>
      <c r="X501" s="1">
        <f t="shared" si="146"/>
        <v>0.6278183611138084</v>
      </c>
      <c r="Y501" s="1">
        <f t="shared" si="147"/>
        <v>0.6584904790423165</v>
      </c>
      <c r="Z501" s="1">
        <f t="shared" si="147"/>
        <v>0.66107994658174751</v>
      </c>
      <c r="AA501" s="1">
        <f t="shared" si="147"/>
        <v>0.75631893186166177</v>
      </c>
      <c r="AB501" s="1">
        <f t="shared" si="147"/>
        <v>0.67870078514120047</v>
      </c>
      <c r="AC501" s="1">
        <f t="shared" si="147"/>
        <v>0.67487917514801821</v>
      </c>
      <c r="AD501" s="1">
        <f t="shared" si="147"/>
        <v>0.59046157178828584</v>
      </c>
      <c r="AE501" s="1">
        <f t="shared" si="147"/>
        <v>0.59127975223468532</v>
      </c>
      <c r="AF501" s="1">
        <f t="shared" si="147"/>
        <v>0.59359826174508645</v>
      </c>
      <c r="AG501" s="1">
        <f t="shared" si="147"/>
        <v>0.57482196996410351</v>
      </c>
      <c r="AH501" s="1">
        <f t="shared" si="147"/>
        <v>0.49829179414569413</v>
      </c>
    </row>
    <row r="502" spans="1:34" x14ac:dyDescent="0.2">
      <c r="A502">
        <v>6275000</v>
      </c>
      <c r="B502">
        <v>585000</v>
      </c>
      <c r="C502">
        <v>659.78650902302695</v>
      </c>
      <c r="E502">
        <f t="shared" si="135"/>
        <v>45.953707880866375</v>
      </c>
      <c r="F502">
        <f t="shared" si="148"/>
        <v>0</v>
      </c>
      <c r="G502">
        <f t="shared" si="136"/>
        <v>4.7354241169054832E-4</v>
      </c>
      <c r="H502">
        <f t="shared" si="137"/>
        <v>1.3773419757265641</v>
      </c>
      <c r="K502" s="1">
        <f t="shared" si="144"/>
        <v>3.9783034372868888</v>
      </c>
      <c r="L502" s="1">
        <f t="shared" si="145"/>
        <v>4.0004443413316917</v>
      </c>
      <c r="M502" s="1">
        <f t="shared" si="145"/>
        <v>3.9015279345364182</v>
      </c>
      <c r="N502" s="1">
        <f t="shared" si="145"/>
        <v>4.2971457405102829</v>
      </c>
      <c r="O502" s="1">
        <f t="shared" si="145"/>
        <v>3.9288136626509136</v>
      </c>
      <c r="P502" s="1">
        <f t="shared" si="145"/>
        <v>3.8445844463970218</v>
      </c>
      <c r="Q502" s="1">
        <f t="shared" si="145"/>
        <v>3.4116043782451859</v>
      </c>
      <c r="R502" s="1">
        <f t="shared" si="145"/>
        <v>3.0622887523584437</v>
      </c>
      <c r="S502" s="1">
        <f t="shared" si="145"/>
        <v>2.7195606758432009</v>
      </c>
      <c r="T502" s="1">
        <f t="shared" si="145"/>
        <v>2.7677703913628111</v>
      </c>
      <c r="U502" s="1">
        <f t="shared" si="145"/>
        <v>3.006754846795304</v>
      </c>
      <c r="X502" s="1">
        <f t="shared" si="146"/>
        <v>0.630944798547455</v>
      </c>
      <c r="Y502" s="1">
        <f t="shared" si="147"/>
        <v>0.6616159070240919</v>
      </c>
      <c r="Z502" s="1">
        <f t="shared" si="147"/>
        <v>0.66427714331131371</v>
      </c>
      <c r="AA502" s="1">
        <f t="shared" si="147"/>
        <v>0.75987565652669642</v>
      </c>
      <c r="AB502" s="1">
        <f t="shared" si="147"/>
        <v>0.68230422250094103</v>
      </c>
      <c r="AC502" s="1">
        <f t="shared" si="147"/>
        <v>0.67877856815709114</v>
      </c>
      <c r="AD502" s="1">
        <f t="shared" si="147"/>
        <v>0.59439713602552047</v>
      </c>
      <c r="AE502" s="1">
        <f t="shared" si="147"/>
        <v>0.59519482977837401</v>
      </c>
      <c r="AF502" s="1">
        <f t="shared" si="147"/>
        <v>0.59727204263737432</v>
      </c>
      <c r="AG502" s="1">
        <f t="shared" si="147"/>
        <v>0.57867333373879415</v>
      </c>
      <c r="AH502" s="1">
        <f t="shared" si="147"/>
        <v>0.50231911781342509</v>
      </c>
    </row>
    <row r="503" spans="1:34" x14ac:dyDescent="0.2">
      <c r="A503">
        <v>6285000</v>
      </c>
      <c r="B503">
        <v>455000</v>
      </c>
      <c r="C503">
        <v>794.09941194773398</v>
      </c>
      <c r="E503">
        <f t="shared" si="135"/>
        <v>129.30221679460874</v>
      </c>
      <c r="F503">
        <f t="shared" si="148"/>
        <v>0</v>
      </c>
      <c r="G503">
        <f t="shared" si="136"/>
        <v>5.981196338397636E-5</v>
      </c>
      <c r="H503">
        <f t="shared" si="137"/>
        <v>0.20938347522291306</v>
      </c>
      <c r="K503" s="1">
        <f t="shared" si="144"/>
        <v>4.9575788125109277</v>
      </c>
      <c r="L503" s="1">
        <f t="shared" si="145"/>
        <v>4.8910732006254234</v>
      </c>
      <c r="M503" s="1">
        <f t="shared" si="145"/>
        <v>4.6389057715930599</v>
      </c>
      <c r="N503" s="1">
        <f t="shared" si="145"/>
        <v>5.0862340451929366</v>
      </c>
      <c r="O503" s="1">
        <f t="shared" si="145"/>
        <v>4.5115973484412182</v>
      </c>
      <c r="P503" s="1">
        <f t="shared" si="145"/>
        <v>4.2821758841257171</v>
      </c>
      <c r="Q503" s="1">
        <f t="shared" si="145"/>
        <v>3.8618212288488039</v>
      </c>
      <c r="R503" s="1">
        <f t="shared" si="145"/>
        <v>3.6481616349160157</v>
      </c>
      <c r="S503" s="1">
        <f t="shared" si="145"/>
        <v>3.4615051515992827</v>
      </c>
      <c r="T503" s="1">
        <f t="shared" si="145"/>
        <v>3.9565738951493934</v>
      </c>
      <c r="U503" s="1">
        <f t="shared" si="145"/>
        <v>4.6708917140324244</v>
      </c>
      <c r="X503" s="1">
        <f t="shared" si="146"/>
        <v>0.64679325653487529</v>
      </c>
      <c r="Y503" s="1">
        <f t="shared" si="147"/>
        <v>0.67762050405343288</v>
      </c>
      <c r="Z503" s="1">
        <f t="shared" si="147"/>
        <v>0.68007414134671473</v>
      </c>
      <c r="AA503" s="1">
        <f t="shared" si="147"/>
        <v>0.77769117519504294</v>
      </c>
      <c r="AB503" s="1">
        <f t="shared" si="147"/>
        <v>0.69847942717456835</v>
      </c>
      <c r="AC503" s="1">
        <f t="shared" si="147"/>
        <v>0.69490615030521574</v>
      </c>
      <c r="AD503" s="1">
        <f t="shared" si="147"/>
        <v>0.60916915017981665</v>
      </c>
      <c r="AE503" s="1">
        <f t="shared" si="147"/>
        <v>0.60905213315787687</v>
      </c>
      <c r="AF503" s="1">
        <f t="shared" si="147"/>
        <v>0.61081034427875491</v>
      </c>
      <c r="AG503" s="1">
        <f t="shared" si="147"/>
        <v>0.59177458135296634</v>
      </c>
      <c r="AH503" s="1">
        <f t="shared" si="147"/>
        <v>0.51442880625305776</v>
      </c>
    </row>
    <row r="504" spans="1:34" x14ac:dyDescent="0.2">
      <c r="A504">
        <v>6285000</v>
      </c>
      <c r="B504">
        <v>465000</v>
      </c>
      <c r="C504">
        <v>810.95955196017496</v>
      </c>
      <c r="E504">
        <f t="shared" si="135"/>
        <v>120.29589879958502</v>
      </c>
      <c r="F504">
        <f t="shared" si="148"/>
        <v>0</v>
      </c>
      <c r="G504">
        <f t="shared" si="136"/>
        <v>6.9103231556041992E-5</v>
      </c>
      <c r="H504">
        <f t="shared" si="137"/>
        <v>0.24704554199236056</v>
      </c>
      <c r="K504" s="1">
        <f t="shared" si="144"/>
        <v>5.0805060933416355</v>
      </c>
      <c r="L504" s="1">
        <f t="shared" ref="L504:U513" si="149">L$2+L$3*$C504</f>
        <v>5.0028727890479203</v>
      </c>
      <c r="M504" s="1">
        <f t="shared" si="149"/>
        <v>4.7314679402613606</v>
      </c>
      <c r="N504" s="1">
        <f t="shared" si="149"/>
        <v>5.1852873677660272</v>
      </c>
      <c r="O504" s="1">
        <f t="shared" si="149"/>
        <v>4.5847534959551988</v>
      </c>
      <c r="P504" s="1">
        <f t="shared" si="149"/>
        <v>4.33710622028625</v>
      </c>
      <c r="Q504" s="1">
        <f t="shared" si="149"/>
        <v>3.9183364181705063</v>
      </c>
      <c r="R504" s="1">
        <f t="shared" si="149"/>
        <v>3.7217055656502835</v>
      </c>
      <c r="S504" s="1">
        <f t="shared" si="149"/>
        <v>3.5546405650280071</v>
      </c>
      <c r="T504" s="1">
        <f t="shared" si="149"/>
        <v>4.1058029943995082</v>
      </c>
      <c r="U504" s="1">
        <f t="shared" si="149"/>
        <v>4.8797888487865668</v>
      </c>
      <c r="X504" s="1">
        <f t="shared" si="146"/>
        <v>0.65402596372024646</v>
      </c>
      <c r="Y504" s="1">
        <f t="shared" ref="Y504:AH513" si="150">SQRT(Y$2+2*Y$3*$C504+Y$4*$C504^2+Y$5)</f>
        <v>0.68490595265845189</v>
      </c>
      <c r="Z504" s="1">
        <f t="shared" si="150"/>
        <v>0.68735450941816068</v>
      </c>
      <c r="AA504" s="1">
        <f t="shared" si="150"/>
        <v>0.78586641002919433</v>
      </c>
      <c r="AB504" s="1">
        <f t="shared" si="150"/>
        <v>0.70618927727660408</v>
      </c>
      <c r="AC504" s="1">
        <f t="shared" si="150"/>
        <v>0.70282952471044391</v>
      </c>
      <c r="AD504" s="1">
        <f t="shared" si="150"/>
        <v>0.61669915183300172</v>
      </c>
      <c r="AE504" s="1">
        <f t="shared" si="150"/>
        <v>0.61629877463946514</v>
      </c>
      <c r="AF504" s="1">
        <f t="shared" si="150"/>
        <v>0.61777781740858084</v>
      </c>
      <c r="AG504" s="1">
        <f t="shared" si="150"/>
        <v>0.59874585650323975</v>
      </c>
      <c r="AH504" s="1">
        <f t="shared" si="150"/>
        <v>0.52122229680717058</v>
      </c>
    </row>
    <row r="505" spans="1:34" x14ac:dyDescent="0.2">
      <c r="A505">
        <v>6285000</v>
      </c>
      <c r="B505">
        <v>475000</v>
      </c>
      <c r="C505">
        <v>834.22009023024896</v>
      </c>
      <c r="E505">
        <f t="shared" si="135"/>
        <v>111.45915515559948</v>
      </c>
      <c r="F505">
        <f t="shared" si="148"/>
        <v>0</v>
      </c>
      <c r="G505">
        <f t="shared" si="136"/>
        <v>8.0494926157362911E-5</v>
      </c>
      <c r="H505">
        <f t="shared" si="137"/>
        <v>0.29602515788466055</v>
      </c>
      <c r="K505" s="1">
        <f t="shared" si="144"/>
        <v>5.2500986778687446</v>
      </c>
      <c r="L505" s="1">
        <f t="shared" si="149"/>
        <v>5.1571134183167802</v>
      </c>
      <c r="M505" s="1">
        <f t="shared" si="149"/>
        <v>4.8591682953640669</v>
      </c>
      <c r="N505" s="1">
        <f t="shared" si="149"/>
        <v>5.3219430301027124</v>
      </c>
      <c r="O505" s="1">
        <f t="shared" si="149"/>
        <v>4.6856809715090506</v>
      </c>
      <c r="P505" s="1">
        <f t="shared" si="149"/>
        <v>4.4128890539701509</v>
      </c>
      <c r="Q505" s="1">
        <f t="shared" si="149"/>
        <v>3.9963057424517947</v>
      </c>
      <c r="R505" s="1">
        <f t="shared" si="149"/>
        <v>3.8231680335843463</v>
      </c>
      <c r="S505" s="1">
        <f t="shared" si="149"/>
        <v>3.6831317784318958</v>
      </c>
      <c r="T505" s="1">
        <f t="shared" si="149"/>
        <v>4.3116820186279332</v>
      </c>
      <c r="U505" s="1">
        <f t="shared" si="149"/>
        <v>5.167986917952784</v>
      </c>
      <c r="X505" s="1">
        <f t="shared" si="146"/>
        <v>0.66576582248369043</v>
      </c>
      <c r="Y505" s="1">
        <f t="shared" si="150"/>
        <v>0.6967356243279943</v>
      </c>
      <c r="Z505" s="1">
        <f t="shared" si="150"/>
        <v>0.69918514976948065</v>
      </c>
      <c r="AA505" s="1">
        <f t="shared" si="150"/>
        <v>0.7991508732195598</v>
      </c>
      <c r="AB505" s="1">
        <f t="shared" si="150"/>
        <v>0.71873707947903809</v>
      </c>
      <c r="AC505" s="1">
        <f t="shared" si="150"/>
        <v>0.7157408939076304</v>
      </c>
      <c r="AD505" s="1">
        <f t="shared" si="150"/>
        <v>0.62897968661222803</v>
      </c>
      <c r="AE505" s="1">
        <f t="shared" si="150"/>
        <v>0.62813930867745338</v>
      </c>
      <c r="AF505" s="1">
        <f t="shared" si="150"/>
        <v>0.62915951940413162</v>
      </c>
      <c r="AG505" s="1">
        <f t="shared" si="150"/>
        <v>0.61014806623263074</v>
      </c>
      <c r="AH505" s="1">
        <f t="shared" si="150"/>
        <v>0.53234331973352722</v>
      </c>
    </row>
    <row r="506" spans="1:34" x14ac:dyDescent="0.2">
      <c r="A506">
        <v>6285000</v>
      </c>
      <c r="B506">
        <v>485000</v>
      </c>
      <c r="C506">
        <v>806.12743310517101</v>
      </c>
      <c r="E506">
        <f t="shared" si="135"/>
        <v>102.83571008166375</v>
      </c>
      <c r="F506">
        <f t="shared" si="148"/>
        <v>0</v>
      </c>
      <c r="G506">
        <f t="shared" si="136"/>
        <v>9.4561008982790157E-5</v>
      </c>
      <c r="H506">
        <f t="shared" si="137"/>
        <v>0.33604332161089873</v>
      </c>
      <c r="K506" s="1">
        <f t="shared" si="144"/>
        <v>5.045275114769801</v>
      </c>
      <c r="L506" s="1">
        <f t="shared" si="149"/>
        <v>4.9708310089203884</v>
      </c>
      <c r="M506" s="1">
        <f t="shared" si="149"/>
        <v>4.7049396077473888</v>
      </c>
      <c r="N506" s="1">
        <f t="shared" si="149"/>
        <v>5.1568986694928789</v>
      </c>
      <c r="O506" s="1">
        <f t="shared" si="149"/>
        <v>4.5637869322433371</v>
      </c>
      <c r="P506" s="1">
        <f t="shared" si="149"/>
        <v>4.3213631770566474</v>
      </c>
      <c r="Q506" s="1">
        <f t="shared" si="149"/>
        <v>3.9021391557685332</v>
      </c>
      <c r="R506" s="1">
        <f t="shared" si="149"/>
        <v>3.700627863204756</v>
      </c>
      <c r="S506" s="1">
        <f t="shared" si="149"/>
        <v>3.527947940472965</v>
      </c>
      <c r="T506" s="1">
        <f t="shared" si="149"/>
        <v>4.0630339104138677</v>
      </c>
      <c r="U506" s="1">
        <f t="shared" si="149"/>
        <v>4.8199188961730686</v>
      </c>
      <c r="X506" s="1">
        <f t="shared" si="146"/>
        <v>0.65184117850000367</v>
      </c>
      <c r="Y506" s="1">
        <f t="shared" si="150"/>
        <v>0.68270505276416049</v>
      </c>
      <c r="Z506" s="1">
        <f t="shared" si="150"/>
        <v>0.68515456753702619</v>
      </c>
      <c r="AA506" s="1">
        <f t="shared" si="150"/>
        <v>0.78339612655070001</v>
      </c>
      <c r="AB506" s="1">
        <f t="shared" si="150"/>
        <v>0.70385826320111233</v>
      </c>
      <c r="AC506" s="1">
        <f t="shared" si="150"/>
        <v>0.70043285260671961</v>
      </c>
      <c r="AD506" s="1">
        <f t="shared" si="150"/>
        <v>0.61442061983093743</v>
      </c>
      <c r="AE506" s="1">
        <f t="shared" si="150"/>
        <v>0.61410466910896022</v>
      </c>
      <c r="AF506" s="1">
        <f t="shared" si="150"/>
        <v>0.61566850447275323</v>
      </c>
      <c r="AG506" s="1">
        <f t="shared" si="150"/>
        <v>0.59663440904277565</v>
      </c>
      <c r="AH506" s="1">
        <f t="shared" si="150"/>
        <v>0.51916381006775936</v>
      </c>
    </row>
    <row r="507" spans="1:34" x14ac:dyDescent="0.2">
      <c r="A507">
        <v>6285000</v>
      </c>
      <c r="B507">
        <v>495000</v>
      </c>
      <c r="C507">
        <v>800.35434660858903</v>
      </c>
      <c r="E507">
        <f t="shared" si="135"/>
        <v>94.483984187797674</v>
      </c>
      <c r="F507">
        <f t="shared" si="148"/>
        <v>0</v>
      </c>
      <c r="G507">
        <f t="shared" si="136"/>
        <v>1.1201691388010212E-4</v>
      </c>
      <c r="H507">
        <f t="shared" si="137"/>
        <v>0.39522588612967546</v>
      </c>
      <c r="K507" s="1">
        <f t="shared" si="144"/>
        <v>5.0031835411232217</v>
      </c>
      <c r="L507" s="1">
        <f t="shared" si="149"/>
        <v>4.9325496723615538</v>
      </c>
      <c r="M507" s="1">
        <f t="shared" si="149"/>
        <v>4.6732453628811541</v>
      </c>
      <c r="N507" s="1">
        <f t="shared" si="149"/>
        <v>5.1229817863254601</v>
      </c>
      <c r="O507" s="1">
        <f t="shared" si="149"/>
        <v>4.5387375099346681</v>
      </c>
      <c r="P507" s="1">
        <f t="shared" si="149"/>
        <v>4.3025544612507831</v>
      </c>
      <c r="Q507" s="1">
        <f t="shared" si="149"/>
        <v>3.8827877698319906</v>
      </c>
      <c r="R507" s="1">
        <f t="shared" si="149"/>
        <v>3.6754456599066656</v>
      </c>
      <c r="S507" s="1">
        <f t="shared" si="149"/>
        <v>3.4960574106658462</v>
      </c>
      <c r="T507" s="1">
        <f t="shared" si="149"/>
        <v>4.0119363218326214</v>
      </c>
      <c r="U507" s="1">
        <f t="shared" si="149"/>
        <v>4.748390354480418</v>
      </c>
      <c r="X507" s="1">
        <f t="shared" si="146"/>
        <v>0.64934832297962242</v>
      </c>
      <c r="Y507" s="1">
        <f t="shared" si="150"/>
        <v>0.68019401141227775</v>
      </c>
      <c r="Z507" s="1">
        <f t="shared" si="150"/>
        <v>0.68264519536322188</v>
      </c>
      <c r="AA507" s="1">
        <f t="shared" si="150"/>
        <v>0.78057833371176844</v>
      </c>
      <c r="AB507" s="1">
        <f t="shared" si="150"/>
        <v>0.70120065466943438</v>
      </c>
      <c r="AC507" s="1">
        <f t="shared" si="150"/>
        <v>0.6977014634822859</v>
      </c>
      <c r="AD507" s="1">
        <f t="shared" si="150"/>
        <v>0.61182466781119094</v>
      </c>
      <c r="AE507" s="1">
        <f t="shared" si="150"/>
        <v>0.61160623355578314</v>
      </c>
      <c r="AF507" s="1">
        <f t="shared" si="150"/>
        <v>0.61326637871359591</v>
      </c>
      <c r="AG507" s="1">
        <f t="shared" si="150"/>
        <v>0.59423081261647637</v>
      </c>
      <c r="AH507" s="1">
        <f t="shared" si="150"/>
        <v>0.5168213201109666</v>
      </c>
    </row>
    <row r="508" spans="1:34" x14ac:dyDescent="0.2">
      <c r="A508">
        <v>6285000</v>
      </c>
      <c r="B508">
        <v>505000</v>
      </c>
      <c r="C508">
        <v>762.06105476042899</v>
      </c>
      <c r="E508">
        <f t="shared" si="135"/>
        <v>86.482733929958528</v>
      </c>
      <c r="F508">
        <f t="shared" si="148"/>
        <v>0</v>
      </c>
      <c r="G508">
        <f t="shared" si="136"/>
        <v>1.3370300846053866E-4</v>
      </c>
      <c r="H508">
        <f t="shared" si="137"/>
        <v>0.44916966426908433</v>
      </c>
      <c r="K508" s="1">
        <f t="shared" si="144"/>
        <v>4.7239871502582869</v>
      </c>
      <c r="L508" s="1">
        <f t="shared" si="149"/>
        <v>4.6786268541164047</v>
      </c>
      <c r="M508" s="1">
        <f t="shared" si="149"/>
        <v>4.4630151906347555</v>
      </c>
      <c r="N508" s="1">
        <f t="shared" si="149"/>
        <v>4.89800869671752</v>
      </c>
      <c r="O508" s="1">
        <f t="shared" si="149"/>
        <v>4.3725829166055012</v>
      </c>
      <c r="P508" s="1">
        <f t="shared" si="149"/>
        <v>4.1777949164094776</v>
      </c>
      <c r="Q508" s="1">
        <f t="shared" si="149"/>
        <v>3.7544286555569579</v>
      </c>
      <c r="R508" s="1">
        <f t="shared" si="149"/>
        <v>3.5084103208649915</v>
      </c>
      <c r="S508" s="1">
        <f t="shared" si="149"/>
        <v>3.2845252664966096</v>
      </c>
      <c r="T508" s="1">
        <f t="shared" si="149"/>
        <v>3.6730023956845566</v>
      </c>
      <c r="U508" s="1">
        <f t="shared" si="149"/>
        <v>4.2739364684817156</v>
      </c>
      <c r="X508" s="1">
        <f t="shared" si="146"/>
        <v>0.63614753293405768</v>
      </c>
      <c r="Y508" s="1">
        <f t="shared" si="150"/>
        <v>0.66689896012661121</v>
      </c>
      <c r="Z508" s="1">
        <f t="shared" si="150"/>
        <v>0.66937563993654259</v>
      </c>
      <c r="AA508" s="1">
        <f t="shared" si="150"/>
        <v>0.76567425380077248</v>
      </c>
      <c r="AB508" s="1">
        <f t="shared" si="150"/>
        <v>0.68718818424862615</v>
      </c>
      <c r="AC508" s="1">
        <f t="shared" si="150"/>
        <v>0.68333563386668805</v>
      </c>
      <c r="AD508" s="1">
        <f t="shared" si="150"/>
        <v>0.59820420524441476</v>
      </c>
      <c r="AE508" s="1">
        <f t="shared" si="150"/>
        <v>0.59853263830425685</v>
      </c>
      <c r="AF508" s="1">
        <f t="shared" si="150"/>
        <v>0.60068502984441041</v>
      </c>
      <c r="AG508" s="1">
        <f t="shared" si="150"/>
        <v>0.58167373169277237</v>
      </c>
      <c r="AH508" s="1">
        <f t="shared" si="150"/>
        <v>0.50462065135660816</v>
      </c>
    </row>
    <row r="509" spans="1:34" x14ac:dyDescent="0.2">
      <c r="A509">
        <v>6285000</v>
      </c>
      <c r="B509">
        <v>515000</v>
      </c>
      <c r="C509">
        <v>731.35459863099402</v>
      </c>
      <c r="E509">
        <f t="shared" si="135"/>
        <v>78.938604421410943</v>
      </c>
      <c r="F509">
        <f t="shared" si="148"/>
        <v>0</v>
      </c>
      <c r="G509">
        <f t="shared" si="136"/>
        <v>1.6048007246499498E-4</v>
      </c>
      <c r="H509">
        <f t="shared" si="137"/>
        <v>0.51740256668242979</v>
      </c>
      <c r="K509" s="1">
        <f t="shared" si="144"/>
        <v>4.5001063786185771</v>
      </c>
      <c r="L509" s="1">
        <f t="shared" si="149"/>
        <v>4.4750123435221214</v>
      </c>
      <c r="M509" s="1">
        <f t="shared" si="149"/>
        <v>4.2944367464841573</v>
      </c>
      <c r="N509" s="1">
        <f t="shared" si="149"/>
        <v>4.7176082669570896</v>
      </c>
      <c r="O509" s="1">
        <f t="shared" si="149"/>
        <v>4.2393476034598834</v>
      </c>
      <c r="P509" s="1">
        <f t="shared" si="149"/>
        <v>4.0777532823397786</v>
      </c>
      <c r="Q509" s="1">
        <f t="shared" si="149"/>
        <v>3.6515006146110922</v>
      </c>
      <c r="R509" s="1">
        <f t="shared" si="149"/>
        <v>3.374468759228396</v>
      </c>
      <c r="S509" s="1">
        <f t="shared" si="149"/>
        <v>3.1149028028376109</v>
      </c>
      <c r="T509" s="1">
        <f t="shared" si="149"/>
        <v>3.4012195524829281</v>
      </c>
      <c r="U509" s="1">
        <f t="shared" si="149"/>
        <v>3.8934834770380151</v>
      </c>
      <c r="X509" s="1">
        <f t="shared" si="146"/>
        <v>0.62990799835891953</v>
      </c>
      <c r="Y509" s="1">
        <f t="shared" si="150"/>
        <v>0.66061183161459613</v>
      </c>
      <c r="Z509" s="1">
        <f t="shared" si="150"/>
        <v>0.66312677177196844</v>
      </c>
      <c r="AA509" s="1">
        <f t="shared" si="150"/>
        <v>0.75864665940529086</v>
      </c>
      <c r="AB509" s="1">
        <f t="shared" si="150"/>
        <v>0.68066086302065854</v>
      </c>
      <c r="AC509" s="1">
        <f t="shared" si="150"/>
        <v>0.67670743670911349</v>
      </c>
      <c r="AD509" s="1">
        <f t="shared" si="150"/>
        <v>0.59198858998298221</v>
      </c>
      <c r="AE509" s="1">
        <f t="shared" si="150"/>
        <v>0.59261710471696816</v>
      </c>
      <c r="AF509" s="1">
        <f t="shared" si="150"/>
        <v>0.5949659480636168</v>
      </c>
      <c r="AG509" s="1">
        <f t="shared" si="150"/>
        <v>0.57602331160929032</v>
      </c>
      <c r="AH509" s="1">
        <f t="shared" si="150"/>
        <v>0.49921194754907749</v>
      </c>
    </row>
    <row r="510" spans="1:34" x14ac:dyDescent="0.2">
      <c r="A510">
        <v>6285000</v>
      </c>
      <c r="B510">
        <v>525000</v>
      </c>
      <c r="C510">
        <v>705.66209085252694</v>
      </c>
      <c r="E510">
        <f t="shared" si="135"/>
        <v>71.995439216661495</v>
      </c>
      <c r="F510">
        <f t="shared" si="148"/>
        <v>0</v>
      </c>
      <c r="G510">
        <f t="shared" si="136"/>
        <v>1.929256752439341E-4</v>
      </c>
      <c r="H510">
        <f t="shared" si="137"/>
        <v>0.60015894949567361</v>
      </c>
      <c r="K510" s="1">
        <f t="shared" si="144"/>
        <v>4.3127823044057738</v>
      </c>
      <c r="L510" s="1">
        <f t="shared" si="149"/>
        <v>4.304645324443106</v>
      </c>
      <c r="M510" s="1">
        <f t="shared" si="149"/>
        <v>4.1533848787803729</v>
      </c>
      <c r="N510" s="1">
        <f t="shared" si="149"/>
        <v>4.5666647837585952</v>
      </c>
      <c r="O510" s="1">
        <f t="shared" si="149"/>
        <v>4.1278678122091144</v>
      </c>
      <c r="P510" s="1">
        <f t="shared" si="149"/>
        <v>3.9940470919975333</v>
      </c>
      <c r="Q510" s="1">
        <f t="shared" si="149"/>
        <v>3.56537932853767</v>
      </c>
      <c r="R510" s="1">
        <f t="shared" si="149"/>
        <v>3.2623980402987227</v>
      </c>
      <c r="S510" s="1">
        <f t="shared" si="149"/>
        <v>2.9729773898693588</v>
      </c>
      <c r="T510" s="1">
        <f t="shared" si="149"/>
        <v>3.1738151661357152</v>
      </c>
      <c r="U510" s="1">
        <f t="shared" si="149"/>
        <v>3.5751533056628082</v>
      </c>
      <c r="X510" s="1">
        <f t="shared" si="146"/>
        <v>0.62775638219755081</v>
      </c>
      <c r="Y510" s="1">
        <f t="shared" si="150"/>
        <v>0.65843631892170795</v>
      </c>
      <c r="Z510" s="1">
        <f t="shared" si="150"/>
        <v>0.66099496055846119</v>
      </c>
      <c r="AA510" s="1">
        <f t="shared" si="150"/>
        <v>0.75623658115408743</v>
      </c>
      <c r="AB510" s="1">
        <f t="shared" si="150"/>
        <v>0.67852170454689087</v>
      </c>
      <c r="AC510" s="1">
        <f t="shared" si="150"/>
        <v>0.67461502735182055</v>
      </c>
      <c r="AD510" s="1">
        <f t="shared" si="150"/>
        <v>0.5901183831621164</v>
      </c>
      <c r="AE510" s="1">
        <f t="shared" si="150"/>
        <v>0.59089477036091997</v>
      </c>
      <c r="AF510" s="1">
        <f t="shared" si="150"/>
        <v>0.59326417917150975</v>
      </c>
      <c r="AG510" s="1">
        <f t="shared" si="150"/>
        <v>0.57441582600914309</v>
      </c>
      <c r="AH510" s="1">
        <f t="shared" si="150"/>
        <v>0.49778599885579089</v>
      </c>
    </row>
    <row r="511" spans="1:34" x14ac:dyDescent="0.2">
      <c r="A511">
        <v>6285000</v>
      </c>
      <c r="B511">
        <v>535000</v>
      </c>
      <c r="C511">
        <v>710.51239265713002</v>
      </c>
      <c r="E511">
        <f t="shared" si="135"/>
        <v>65.843627390963206</v>
      </c>
      <c r="F511">
        <f t="shared" si="148"/>
        <v>0</v>
      </c>
      <c r="G511">
        <f t="shared" si="136"/>
        <v>2.3066011426974025E-4</v>
      </c>
      <c r="H511">
        <f t="shared" si="137"/>
        <v>0.72247634233384384</v>
      </c>
      <c r="K511" s="1">
        <f t="shared" si="144"/>
        <v>4.3481458548631347</v>
      </c>
      <c r="L511" s="1">
        <f t="shared" si="149"/>
        <v>4.3368076757094292</v>
      </c>
      <c r="M511" s="1">
        <f t="shared" si="149"/>
        <v>4.1800130356876437</v>
      </c>
      <c r="N511" s="1">
        <f t="shared" si="149"/>
        <v>4.5951603068606381</v>
      </c>
      <c r="O511" s="1">
        <f t="shared" si="149"/>
        <v>4.1489132717392874</v>
      </c>
      <c r="P511" s="1">
        <f t="shared" si="149"/>
        <v>4.0098493752769295</v>
      </c>
      <c r="Q511" s="1">
        <f t="shared" si="149"/>
        <v>3.5816375401866996</v>
      </c>
      <c r="R511" s="1">
        <f t="shared" si="149"/>
        <v>3.2835550567704015</v>
      </c>
      <c r="S511" s="1">
        <f t="shared" si="149"/>
        <v>2.9997704570379864</v>
      </c>
      <c r="T511" s="1">
        <f t="shared" si="149"/>
        <v>3.2167451874082573</v>
      </c>
      <c r="U511" s="1">
        <f t="shared" si="149"/>
        <v>3.6352485450218408</v>
      </c>
      <c r="X511" s="1">
        <f t="shared" si="146"/>
        <v>0.62794632287704621</v>
      </c>
      <c r="Y511" s="1">
        <f t="shared" si="150"/>
        <v>0.6586297296777377</v>
      </c>
      <c r="Z511" s="1">
        <f t="shared" si="150"/>
        <v>0.6611793321882109</v>
      </c>
      <c r="AA511" s="1">
        <f t="shared" si="150"/>
        <v>0.75644722911590068</v>
      </c>
      <c r="AB511" s="1">
        <f t="shared" si="150"/>
        <v>0.67869157583736517</v>
      </c>
      <c r="AC511" s="1">
        <f t="shared" si="150"/>
        <v>0.67476682784198938</v>
      </c>
      <c r="AD511" s="1">
        <f t="shared" si="150"/>
        <v>0.59023678996758544</v>
      </c>
      <c r="AE511" s="1">
        <f t="shared" si="150"/>
        <v>0.5909926740189988</v>
      </c>
      <c r="AF511" s="1">
        <f t="shared" si="150"/>
        <v>0.59336838241149048</v>
      </c>
      <c r="AG511" s="1">
        <f t="shared" si="150"/>
        <v>0.57449963552652195</v>
      </c>
      <c r="AH511" s="1">
        <f t="shared" si="150"/>
        <v>0.49783685783540127</v>
      </c>
    </row>
    <row r="512" spans="1:34" x14ac:dyDescent="0.2">
      <c r="A512">
        <v>6285000</v>
      </c>
      <c r="B512">
        <v>545000</v>
      </c>
      <c r="C512">
        <v>728.14076228998795</v>
      </c>
      <c r="E512">
        <f t="shared" si="135"/>
        <v>60.724157202879319</v>
      </c>
      <c r="F512">
        <f t="shared" si="148"/>
        <v>0</v>
      </c>
      <c r="G512">
        <f t="shared" si="136"/>
        <v>2.7119208382670541E-4</v>
      </c>
      <c r="H512">
        <f t="shared" si="137"/>
        <v>0.87050610817087393</v>
      </c>
      <c r="K512" s="1">
        <f t="shared" si="144"/>
        <v>4.4766742978563014</v>
      </c>
      <c r="L512" s="1">
        <f t="shared" si="149"/>
        <v>4.4537013947449102</v>
      </c>
      <c r="M512" s="1">
        <f t="shared" si="149"/>
        <v>4.2767927849720335</v>
      </c>
      <c r="N512" s="1">
        <f t="shared" si="149"/>
        <v>4.6987269784536787</v>
      </c>
      <c r="O512" s="1">
        <f t="shared" si="149"/>
        <v>4.2254027675762575</v>
      </c>
      <c r="P512" s="1">
        <f t="shared" si="149"/>
        <v>4.0672826035407805</v>
      </c>
      <c r="Q512" s="1">
        <f t="shared" si="149"/>
        <v>3.6407278351960395</v>
      </c>
      <c r="R512" s="1">
        <f t="shared" si="149"/>
        <v>3.3604500051089277</v>
      </c>
      <c r="S512" s="1">
        <f t="shared" si="149"/>
        <v>3.097149570889894</v>
      </c>
      <c r="T512" s="1">
        <f t="shared" si="149"/>
        <v>3.372773887028683</v>
      </c>
      <c r="U512" s="1">
        <f t="shared" si="149"/>
        <v>3.8536640447729509</v>
      </c>
      <c r="X512" s="1">
        <f t="shared" si="146"/>
        <v>0.62948468894002274</v>
      </c>
      <c r="Y512" s="1">
        <f t="shared" si="150"/>
        <v>0.66018477734270331</v>
      </c>
      <c r="Z512" s="1">
        <f t="shared" si="150"/>
        <v>0.66270461308612338</v>
      </c>
      <c r="AA512" s="1">
        <f t="shared" si="150"/>
        <v>0.7581709671650233</v>
      </c>
      <c r="AB512" s="1">
        <f t="shared" si="150"/>
        <v>0.68022644934450749</v>
      </c>
      <c r="AC512" s="1">
        <f t="shared" si="150"/>
        <v>0.67627227269387846</v>
      </c>
      <c r="AD512" s="1">
        <f t="shared" si="150"/>
        <v>0.59158732946158232</v>
      </c>
      <c r="AE512" s="1">
        <f t="shared" si="150"/>
        <v>0.59223959832575612</v>
      </c>
      <c r="AF512" s="1">
        <f t="shared" si="150"/>
        <v>0.59459827030028622</v>
      </c>
      <c r="AG512" s="1">
        <f t="shared" si="150"/>
        <v>0.57566556997529594</v>
      </c>
      <c r="AH512" s="1">
        <f t="shared" si="150"/>
        <v>0.49887786420124519</v>
      </c>
    </row>
    <row r="513" spans="1:34" x14ac:dyDescent="0.2">
      <c r="A513">
        <v>6285000</v>
      </c>
      <c r="B513">
        <v>555000</v>
      </c>
      <c r="C513">
        <v>744.37813627878597</v>
      </c>
      <c r="E513">
        <f t="shared" si="135"/>
        <v>56.916282977720883</v>
      </c>
      <c r="F513">
        <f t="shared" si="148"/>
        <v>0</v>
      </c>
      <c r="G513">
        <f t="shared" si="136"/>
        <v>3.0869311279994426E-4</v>
      </c>
      <c r="H513">
        <f t="shared" si="137"/>
        <v>1.0129780136900965</v>
      </c>
      <c r="K513" s="1">
        <f t="shared" si="144"/>
        <v>4.5950609916086282</v>
      </c>
      <c r="L513" s="1">
        <f t="shared" si="149"/>
        <v>4.5613714216646297</v>
      </c>
      <c r="M513" s="1">
        <f t="shared" si="149"/>
        <v>4.3659359681705352</v>
      </c>
      <c r="N513" s="1">
        <f t="shared" si="149"/>
        <v>4.7941215506378674</v>
      </c>
      <c r="O513" s="1">
        <f t="shared" si="149"/>
        <v>4.2958567333136521</v>
      </c>
      <c r="P513" s="1">
        <f t="shared" si="149"/>
        <v>4.1201839679962848</v>
      </c>
      <c r="Q513" s="1">
        <f t="shared" si="149"/>
        <v>3.6951555128064903</v>
      </c>
      <c r="R513" s="1">
        <f t="shared" si="149"/>
        <v>3.4312774304480644</v>
      </c>
      <c r="S513" s="1">
        <f t="shared" si="149"/>
        <v>3.1868448248040138</v>
      </c>
      <c r="T513" s="1">
        <f t="shared" si="149"/>
        <v>3.5164908842035345</v>
      </c>
      <c r="U513" s="1">
        <f t="shared" si="149"/>
        <v>4.0548451084941588</v>
      </c>
      <c r="X513" s="1">
        <f t="shared" si="146"/>
        <v>0.63207130317247084</v>
      </c>
      <c r="Y513" s="1">
        <f t="shared" si="150"/>
        <v>0.66279263437553615</v>
      </c>
      <c r="Z513" s="1">
        <f t="shared" si="150"/>
        <v>0.66528944890679687</v>
      </c>
      <c r="AA513" s="1">
        <f t="shared" si="150"/>
        <v>0.76108075133412667</v>
      </c>
      <c r="AB513" s="1">
        <f t="shared" si="150"/>
        <v>0.68290615365754659</v>
      </c>
      <c r="AC513" s="1">
        <f t="shared" si="150"/>
        <v>0.67897493086435001</v>
      </c>
      <c r="AD513" s="1">
        <f t="shared" si="150"/>
        <v>0.59410077057008881</v>
      </c>
      <c r="AE513" s="1">
        <f t="shared" si="150"/>
        <v>0.59461797240504355</v>
      </c>
      <c r="AF513" s="1">
        <f t="shared" si="150"/>
        <v>0.59690598263182049</v>
      </c>
      <c r="AG513" s="1">
        <f t="shared" si="150"/>
        <v>0.57792847936451675</v>
      </c>
      <c r="AH513" s="1">
        <f t="shared" si="150"/>
        <v>0.50101826509301006</v>
      </c>
    </row>
    <row r="514" spans="1:34" x14ac:dyDescent="0.2">
      <c r="A514">
        <v>6285000</v>
      </c>
      <c r="B514">
        <v>565000</v>
      </c>
      <c r="C514">
        <v>708.29407280647899</v>
      </c>
      <c r="E514">
        <f t="shared" si="135"/>
        <v>54.694636556064616</v>
      </c>
      <c r="F514">
        <f t="shared" si="148"/>
        <v>0</v>
      </c>
      <c r="G514">
        <f t="shared" si="136"/>
        <v>3.3428009612991669E-4</v>
      </c>
      <c r="H514">
        <f t="shared" si="137"/>
        <v>1.0437670827740213</v>
      </c>
      <c r="K514" s="1">
        <f t="shared" si="144"/>
        <v>4.3319720848320378</v>
      </c>
      <c r="L514" s="1">
        <f t="shared" ref="L514:U523" si="151">L$2+L$3*$C514</f>
        <v>4.3220979967797621</v>
      </c>
      <c r="M514" s="1">
        <f t="shared" si="151"/>
        <v>4.1678344597075698</v>
      </c>
      <c r="N514" s="1">
        <f t="shared" si="151"/>
        <v>4.5821276777380637</v>
      </c>
      <c r="O514" s="1">
        <f t="shared" si="151"/>
        <v>4.1392879819073123</v>
      </c>
      <c r="P514" s="1">
        <f t="shared" si="151"/>
        <v>4.0026220892035083</v>
      </c>
      <c r="Q514" s="1">
        <f t="shared" si="151"/>
        <v>3.5742017320473174</v>
      </c>
      <c r="R514" s="1">
        <f t="shared" si="151"/>
        <v>3.2738787455818614</v>
      </c>
      <c r="S514" s="1">
        <f t="shared" si="151"/>
        <v>2.9875164581829901</v>
      </c>
      <c r="T514" s="1">
        <f t="shared" si="151"/>
        <v>3.1971108384101452</v>
      </c>
      <c r="U514" s="1">
        <f t="shared" si="151"/>
        <v>3.6077635620722743</v>
      </c>
      <c r="X514" s="1">
        <f t="shared" si="146"/>
        <v>0.62784693317391937</v>
      </c>
      <c r="Y514" s="1">
        <f t="shared" ref="Y514:AH523" si="152">SQRT(Y$2+2*Y$3*$C514+Y$4*$C514^2+Y$5)</f>
        <v>0.65852869364746847</v>
      </c>
      <c r="Z514" s="1">
        <f t="shared" si="152"/>
        <v>0.66108238548025355</v>
      </c>
      <c r="AA514" s="1">
        <f t="shared" si="152"/>
        <v>0.75633674526088968</v>
      </c>
      <c r="AB514" s="1">
        <f t="shared" si="152"/>
        <v>0.67860034264545521</v>
      </c>
      <c r="AC514" s="1">
        <f t="shared" si="152"/>
        <v>0.67468332545830345</v>
      </c>
      <c r="AD514" s="1">
        <f t="shared" si="152"/>
        <v>0.59016905571020217</v>
      </c>
      <c r="AE514" s="1">
        <f t="shared" si="152"/>
        <v>0.59093474864632556</v>
      </c>
      <c r="AF514" s="1">
        <f t="shared" si="152"/>
        <v>0.59330816505090589</v>
      </c>
      <c r="AG514" s="1">
        <f t="shared" si="152"/>
        <v>0.57444859648286017</v>
      </c>
      <c r="AH514" s="1">
        <f t="shared" si="152"/>
        <v>0.49780096607388452</v>
      </c>
    </row>
    <row r="515" spans="1:34" x14ac:dyDescent="0.2">
      <c r="A515">
        <v>6285000</v>
      </c>
      <c r="B515">
        <v>575000</v>
      </c>
      <c r="C515">
        <v>679.05588985687803</v>
      </c>
      <c r="E515">
        <f t="shared" si="135"/>
        <v>54.254430860529723</v>
      </c>
      <c r="F515">
        <f t="shared" si="148"/>
        <v>0</v>
      </c>
      <c r="G515">
        <f t="shared" si="136"/>
        <v>3.3972661821256436E-4</v>
      </c>
      <c r="H515">
        <f t="shared" si="137"/>
        <v>1.0169850458965601</v>
      </c>
      <c r="K515" s="1">
        <f t="shared" si="144"/>
        <v>4.1187964929464975</v>
      </c>
      <c r="L515" s="1">
        <f t="shared" si="151"/>
        <v>4.1282196056409584</v>
      </c>
      <c r="M515" s="1">
        <f t="shared" si="151"/>
        <v>4.0073168353142599</v>
      </c>
      <c r="N515" s="1">
        <f t="shared" si="151"/>
        <v>4.4103533529091585</v>
      </c>
      <c r="O515" s="1">
        <f t="shared" si="151"/>
        <v>4.0124235060889939</v>
      </c>
      <c r="P515" s="1">
        <f t="shared" si="151"/>
        <v>3.9073640891537087</v>
      </c>
      <c r="Q515" s="1">
        <f t="shared" si="151"/>
        <v>3.4761953428002554</v>
      </c>
      <c r="R515" s="1">
        <f t="shared" si="151"/>
        <v>3.1463417915557019</v>
      </c>
      <c r="S515" s="1">
        <f t="shared" si="151"/>
        <v>2.8260047355693945</v>
      </c>
      <c r="T515" s="1">
        <f t="shared" si="151"/>
        <v>2.9383236811232267</v>
      </c>
      <c r="U515" s="1">
        <f t="shared" si="151"/>
        <v>3.2455024753267194</v>
      </c>
      <c r="X515" s="1">
        <f t="shared" si="146"/>
        <v>0.62850970682468865</v>
      </c>
      <c r="Y515" s="1">
        <f t="shared" si="152"/>
        <v>0.65917912022940894</v>
      </c>
      <c r="Z515" s="1">
        <f t="shared" si="152"/>
        <v>0.66179360755716954</v>
      </c>
      <c r="AA515" s="1">
        <f t="shared" si="152"/>
        <v>0.75710902099594435</v>
      </c>
      <c r="AB515" s="1">
        <f t="shared" si="152"/>
        <v>0.67953111549821743</v>
      </c>
      <c r="AC515" s="1">
        <f t="shared" si="152"/>
        <v>0.67579967782988104</v>
      </c>
      <c r="AD515" s="1">
        <f t="shared" si="152"/>
        <v>0.591414640338632</v>
      </c>
      <c r="AE515" s="1">
        <f t="shared" si="152"/>
        <v>0.59224136002175265</v>
      </c>
      <c r="AF515" s="1">
        <f t="shared" si="152"/>
        <v>0.59449205635501368</v>
      </c>
      <c r="AG515" s="1">
        <f t="shared" si="152"/>
        <v>0.57577645549198675</v>
      </c>
      <c r="AH515" s="1">
        <f t="shared" si="152"/>
        <v>0.49931543213916246</v>
      </c>
    </row>
    <row r="516" spans="1:34" x14ac:dyDescent="0.2">
      <c r="A516">
        <v>6285000</v>
      </c>
      <c r="B516">
        <v>585000</v>
      </c>
      <c r="C516">
        <v>665.54595830740902</v>
      </c>
      <c r="E516">
        <f t="shared" si="135"/>
        <v>55.637966066347182</v>
      </c>
      <c r="F516">
        <f t="shared" si="148"/>
        <v>0</v>
      </c>
      <c r="G516">
        <f t="shared" si="136"/>
        <v>3.2304089841074816E-4</v>
      </c>
      <c r="H516">
        <f t="shared" si="137"/>
        <v>0.94779634664601897</v>
      </c>
      <c r="K516" s="1">
        <f t="shared" si="144"/>
        <v>4.0202955820193189</v>
      </c>
      <c r="L516" s="1">
        <f t="shared" si="151"/>
        <v>4.0386352495364291</v>
      </c>
      <c r="M516" s="1">
        <f t="shared" si="151"/>
        <v>3.9331473111076756</v>
      </c>
      <c r="N516" s="1">
        <f t="shared" si="151"/>
        <v>4.3309825050560278</v>
      </c>
      <c r="O516" s="1">
        <f t="shared" si="151"/>
        <v>3.9538039130958476</v>
      </c>
      <c r="P516" s="1">
        <f t="shared" si="151"/>
        <v>3.8633487321655391</v>
      </c>
      <c r="Q516" s="1">
        <f t="shared" si="151"/>
        <v>3.4309100522464346</v>
      </c>
      <c r="R516" s="1">
        <f t="shared" si="151"/>
        <v>3.0874114701369182</v>
      </c>
      <c r="S516" s="1">
        <f t="shared" si="151"/>
        <v>2.7513758736901277</v>
      </c>
      <c r="T516" s="1">
        <f t="shared" si="151"/>
        <v>2.8187472769788773</v>
      </c>
      <c r="U516" s="1">
        <f t="shared" si="151"/>
        <v>3.078114423428798</v>
      </c>
      <c r="X516" s="1">
        <f t="shared" si="146"/>
        <v>0.6300516276867838</v>
      </c>
      <c r="Y516" s="1">
        <f t="shared" si="152"/>
        <v>0.66072136809132453</v>
      </c>
      <c r="Z516" s="1">
        <f t="shared" si="152"/>
        <v>0.66336809952065101</v>
      </c>
      <c r="AA516" s="1">
        <f t="shared" si="152"/>
        <v>0.75886186690245239</v>
      </c>
      <c r="AB516" s="1">
        <f t="shared" si="152"/>
        <v>0.68129675015808877</v>
      </c>
      <c r="AC516" s="1">
        <f t="shared" si="152"/>
        <v>0.67770279885187301</v>
      </c>
      <c r="AD516" s="1">
        <f t="shared" si="152"/>
        <v>0.59332723470785831</v>
      </c>
      <c r="AE516" s="1">
        <f t="shared" si="152"/>
        <v>0.59413931631654837</v>
      </c>
      <c r="AF516" s="1">
        <f t="shared" si="152"/>
        <v>0.59627593580786464</v>
      </c>
      <c r="AG516" s="1">
        <f t="shared" si="152"/>
        <v>0.57764058272618224</v>
      </c>
      <c r="AH516" s="1">
        <f t="shared" si="152"/>
        <v>0.50125607334725431</v>
      </c>
    </row>
    <row r="517" spans="1:34" x14ac:dyDescent="0.2">
      <c r="A517">
        <v>6285000</v>
      </c>
      <c r="B517">
        <v>655000</v>
      </c>
      <c r="C517">
        <v>628.82094586185599</v>
      </c>
      <c r="E517">
        <f t="shared" si="135"/>
        <v>98.79202026479669</v>
      </c>
      <c r="F517">
        <f t="shared" si="148"/>
        <v>0</v>
      </c>
      <c r="G517">
        <f t="shared" si="136"/>
        <v>1.0246045180558365E-4</v>
      </c>
      <c r="H517">
        <f t="shared" si="137"/>
        <v>0.28402903391105916</v>
      </c>
      <c r="K517" s="1">
        <f t="shared" si="144"/>
        <v>3.7525335162787918</v>
      </c>
      <c r="L517" s="1">
        <f t="shared" si="151"/>
        <v>3.795111692009967</v>
      </c>
      <c r="M517" s="1">
        <f t="shared" si="151"/>
        <v>3.7315269927815895</v>
      </c>
      <c r="N517" s="1">
        <f t="shared" si="151"/>
        <v>4.1152230569384036</v>
      </c>
      <c r="O517" s="1">
        <f t="shared" si="151"/>
        <v>3.7944540840945935</v>
      </c>
      <c r="P517" s="1">
        <f t="shared" si="151"/>
        <v>3.743698641617927</v>
      </c>
      <c r="Q517" s="1">
        <f t="shared" si="151"/>
        <v>3.3078078105289412</v>
      </c>
      <c r="R517" s="1">
        <f t="shared" si="151"/>
        <v>2.927216965849416</v>
      </c>
      <c r="S517" s="1">
        <f t="shared" si="151"/>
        <v>2.5485069049408926</v>
      </c>
      <c r="T517" s="1">
        <f t="shared" si="151"/>
        <v>2.4936941918232867</v>
      </c>
      <c r="U517" s="1">
        <f t="shared" si="151"/>
        <v>2.6230915192283959</v>
      </c>
      <c r="X517" s="1">
        <f t="shared" si="146"/>
        <v>0.63813042120709207</v>
      </c>
      <c r="Y517" s="1">
        <f t="shared" si="152"/>
        <v>0.66882276560331166</v>
      </c>
      <c r="Z517" s="1">
        <f t="shared" si="152"/>
        <v>0.67156932102555844</v>
      </c>
      <c r="AA517" s="1">
        <f t="shared" si="152"/>
        <v>0.76802219249035153</v>
      </c>
      <c r="AB517" s="1">
        <f t="shared" si="152"/>
        <v>0.6902943460818175</v>
      </c>
      <c r="AC517" s="1">
        <f t="shared" si="152"/>
        <v>0.68723104970237736</v>
      </c>
      <c r="AD517" s="1">
        <f t="shared" si="152"/>
        <v>0.6027129384877723</v>
      </c>
      <c r="AE517" s="1">
        <f t="shared" si="152"/>
        <v>0.60335192745580113</v>
      </c>
      <c r="AF517" s="1">
        <f t="shared" si="152"/>
        <v>0.60500355014332663</v>
      </c>
      <c r="AG517" s="1">
        <f t="shared" si="152"/>
        <v>0.5866238141628719</v>
      </c>
      <c r="AH517" s="1">
        <f t="shared" si="152"/>
        <v>0.51040172306739351</v>
      </c>
    </row>
    <row r="518" spans="1:34" x14ac:dyDescent="0.2">
      <c r="A518">
        <v>6285000</v>
      </c>
      <c r="B518">
        <v>665000</v>
      </c>
      <c r="C518">
        <v>628.23909147480197</v>
      </c>
      <c r="E518">
        <f t="shared" si="135"/>
        <v>107.29353786691908</v>
      </c>
      <c r="F518">
        <f t="shared" si="148"/>
        <v>0</v>
      </c>
      <c r="G518">
        <f t="shared" si="136"/>
        <v>8.6866608997639134E-5</v>
      </c>
      <c r="H518">
        <f t="shared" si="137"/>
        <v>0.24057876727727084</v>
      </c>
      <c r="K518" s="1">
        <f t="shared" si="144"/>
        <v>3.748291215942781</v>
      </c>
      <c r="L518" s="1">
        <f t="shared" si="151"/>
        <v>3.791253415569412</v>
      </c>
      <c r="M518" s="1">
        <f t="shared" si="151"/>
        <v>3.7283326121966631</v>
      </c>
      <c r="N518" s="1">
        <f t="shared" si="151"/>
        <v>4.1118046624144613</v>
      </c>
      <c r="O518" s="1">
        <f t="shared" si="151"/>
        <v>3.7919294179091656</v>
      </c>
      <c r="P518" s="1">
        <f t="shared" si="151"/>
        <v>3.7418029600249048</v>
      </c>
      <c r="Q518" s="1">
        <f t="shared" si="151"/>
        <v>3.3058574346235359</v>
      </c>
      <c r="R518" s="1">
        <f t="shared" si="151"/>
        <v>2.9246789170130865</v>
      </c>
      <c r="S518" s="1">
        <f t="shared" si="151"/>
        <v>2.5452927413068061</v>
      </c>
      <c r="T518" s="1">
        <f t="shared" si="151"/>
        <v>2.4885441986434715</v>
      </c>
      <c r="U518" s="1">
        <f t="shared" si="151"/>
        <v>2.615882343372796</v>
      </c>
      <c r="X518" s="1">
        <f t="shared" si="146"/>
        <v>0.63830340491311943</v>
      </c>
      <c r="Y518" s="1">
        <f t="shared" si="152"/>
        <v>0.668996391525432</v>
      </c>
      <c r="Z518" s="1">
        <f t="shared" si="152"/>
        <v>0.67174466311542369</v>
      </c>
      <c r="AA518" s="1">
        <f t="shared" si="152"/>
        <v>0.76821824139071104</v>
      </c>
      <c r="AB518" s="1">
        <f t="shared" si="152"/>
        <v>0.69048545649921744</v>
      </c>
      <c r="AC518" s="1">
        <f t="shared" si="152"/>
        <v>0.68743232607712579</v>
      </c>
      <c r="AD518" s="1">
        <f t="shared" si="152"/>
        <v>0.60290990093049424</v>
      </c>
      <c r="AE518" s="1">
        <f t="shared" si="152"/>
        <v>0.60354462897067607</v>
      </c>
      <c r="AF518" s="1">
        <f t="shared" si="152"/>
        <v>0.60518660148684544</v>
      </c>
      <c r="AG518" s="1">
        <f t="shared" si="152"/>
        <v>0.58681129362386675</v>
      </c>
      <c r="AH518" s="1">
        <f t="shared" si="152"/>
        <v>0.51059109359991972</v>
      </c>
    </row>
    <row r="519" spans="1:34" x14ac:dyDescent="0.2">
      <c r="A519">
        <v>6295000</v>
      </c>
      <c r="B519">
        <v>455000</v>
      </c>
      <c r="C519">
        <v>789.22183571873495</v>
      </c>
      <c r="E519">
        <f t="shared" si="135"/>
        <v>133.80173118461508</v>
      </c>
      <c r="F519">
        <f t="shared" si="148"/>
        <v>0</v>
      </c>
      <c r="G519">
        <f t="shared" si="136"/>
        <v>5.5856862154163561E-5</v>
      </c>
      <c r="H519">
        <f t="shared" si="137"/>
        <v>0.19433682268238239</v>
      </c>
      <c r="K519" s="1">
        <f t="shared" si="144"/>
        <v>4.9220164042252961</v>
      </c>
      <c r="L519" s="1">
        <f t="shared" si="151"/>
        <v>4.8587299926509315</v>
      </c>
      <c r="M519" s="1">
        <f t="shared" si="151"/>
        <v>4.6121278780958548</v>
      </c>
      <c r="N519" s="1">
        <f t="shared" si="151"/>
        <v>5.0575782848475672</v>
      </c>
      <c r="O519" s="1">
        <f t="shared" si="151"/>
        <v>4.4904335451835911</v>
      </c>
      <c r="P519" s="1">
        <f t="shared" si="151"/>
        <v>4.2662847407716384</v>
      </c>
      <c r="Q519" s="1">
        <f t="shared" si="151"/>
        <v>3.8454715933291999</v>
      </c>
      <c r="R519" s="1">
        <f t="shared" si="151"/>
        <v>3.6268856474051221</v>
      </c>
      <c r="S519" s="1">
        <f t="shared" si="151"/>
        <v>3.4345614205102923</v>
      </c>
      <c r="T519" s="1">
        <f t="shared" si="151"/>
        <v>3.9134024679465229</v>
      </c>
      <c r="U519" s="1">
        <f t="shared" si="151"/>
        <v>4.6104585445551267</v>
      </c>
      <c r="X519" s="1">
        <f t="shared" si="146"/>
        <v>0.64490722292479208</v>
      </c>
      <c r="Y519" s="1">
        <f t="shared" si="152"/>
        <v>0.6757209673613761</v>
      </c>
      <c r="Z519" s="1">
        <f t="shared" si="152"/>
        <v>0.67817698295819129</v>
      </c>
      <c r="AA519" s="1">
        <f t="shared" si="152"/>
        <v>0.77556066468783114</v>
      </c>
      <c r="AB519" s="1">
        <f t="shared" si="152"/>
        <v>0.69647280889134744</v>
      </c>
      <c r="AC519" s="1">
        <f t="shared" si="152"/>
        <v>0.69284607017123179</v>
      </c>
      <c r="AD519" s="1">
        <f t="shared" si="152"/>
        <v>0.60721311838078651</v>
      </c>
      <c r="AE519" s="1">
        <f t="shared" si="152"/>
        <v>0.60717204110839473</v>
      </c>
      <c r="AF519" s="1">
        <f t="shared" si="152"/>
        <v>0.609002088111818</v>
      </c>
      <c r="AG519" s="1">
        <f t="shared" si="152"/>
        <v>0.58996722844808525</v>
      </c>
      <c r="AH519" s="1">
        <f t="shared" si="152"/>
        <v>0.51266946630917454</v>
      </c>
    </row>
    <row r="520" spans="1:34" x14ac:dyDescent="0.2">
      <c r="A520">
        <v>6295000</v>
      </c>
      <c r="B520">
        <v>465000</v>
      </c>
      <c r="C520">
        <v>783.45784069695503</v>
      </c>
      <c r="E520">
        <f t="shared" ref="E520:E583" si="153">(SQRT(($A520-E$1)^2+($B520-E$2)^2)/1000)</f>
        <v>125.11971574456201</v>
      </c>
      <c r="F520">
        <f t="shared" si="148"/>
        <v>0</v>
      </c>
      <c r="G520">
        <f t="shared" si="136"/>
        <v>6.3877586962840215E-5</v>
      </c>
      <c r="H520">
        <f t="shared" si="137"/>
        <v>0.2206193514875244</v>
      </c>
      <c r="K520" s="1">
        <f t="shared" si="144"/>
        <v>4.8799911165214986</v>
      </c>
      <c r="L520" s="1">
        <f t="shared" si="151"/>
        <v>4.820508941661509</v>
      </c>
      <c r="M520" s="1">
        <f t="shared" si="151"/>
        <v>4.5804835454262829</v>
      </c>
      <c r="N520" s="1">
        <f t="shared" si="151"/>
        <v>5.0237148140946104</v>
      </c>
      <c r="O520" s="1">
        <f t="shared" si="151"/>
        <v>4.4654235707840879</v>
      </c>
      <c r="P520" s="1">
        <f t="shared" si="151"/>
        <v>4.2475056449906798</v>
      </c>
      <c r="Q520" s="1">
        <f t="shared" si="151"/>
        <v>3.826150682016193</v>
      </c>
      <c r="R520" s="1">
        <f t="shared" si="151"/>
        <v>3.601743101120118</v>
      </c>
      <c r="S520" s="1">
        <f t="shared" si="151"/>
        <v>3.4027211120099801</v>
      </c>
      <c r="T520" s="1">
        <f t="shared" si="151"/>
        <v>3.8623853480087487</v>
      </c>
      <c r="U520" s="1">
        <f t="shared" si="151"/>
        <v>4.5390426462352726</v>
      </c>
      <c r="X520" s="1">
        <f t="shared" si="146"/>
        <v>0.64279984661643741</v>
      </c>
      <c r="Y520" s="1">
        <f t="shared" si="152"/>
        <v>0.67359858689802266</v>
      </c>
      <c r="Z520" s="1">
        <f t="shared" si="152"/>
        <v>0.67605793784249812</v>
      </c>
      <c r="AA520" s="1">
        <f t="shared" si="152"/>
        <v>0.77318082900677576</v>
      </c>
      <c r="AB520" s="1">
        <f t="shared" si="152"/>
        <v>0.6942331692795447</v>
      </c>
      <c r="AC520" s="1">
        <f t="shared" si="152"/>
        <v>0.69054821382456089</v>
      </c>
      <c r="AD520" s="1">
        <f t="shared" si="152"/>
        <v>0.60503266652997967</v>
      </c>
      <c r="AE520" s="1">
        <f t="shared" si="152"/>
        <v>0.60507768228820802</v>
      </c>
      <c r="AF520" s="1">
        <f t="shared" si="152"/>
        <v>0.60698727354343707</v>
      </c>
      <c r="AG520" s="1">
        <f t="shared" si="152"/>
        <v>0.58795472753207134</v>
      </c>
      <c r="AH520" s="1">
        <f t="shared" si="152"/>
        <v>0.51071194773116069</v>
      </c>
    </row>
    <row r="521" spans="1:34" x14ac:dyDescent="0.2">
      <c r="A521">
        <v>6295000</v>
      </c>
      <c r="B521">
        <v>475000</v>
      </c>
      <c r="C521">
        <v>818.35092097075699</v>
      </c>
      <c r="E521">
        <f t="shared" si="153"/>
        <v>116.64897456900339</v>
      </c>
      <c r="F521">
        <f t="shared" si="148"/>
        <v>0</v>
      </c>
      <c r="G521">
        <f t="shared" ref="G521:G584" si="154">IF($F$618=0,1/E521^2,F521)</f>
        <v>7.3491675583355336E-5</v>
      </c>
      <c r="H521">
        <f t="shared" ref="H521:H584" si="155">G521/$G$618*C521</f>
        <v>0.2651289764879724</v>
      </c>
      <c r="K521" s="1">
        <f t="shared" si="144"/>
        <v>5.1343965647977887</v>
      </c>
      <c r="L521" s="1">
        <f t="shared" si="151"/>
        <v>5.0518849569570889</v>
      </c>
      <c r="M521" s="1">
        <f t="shared" si="151"/>
        <v>4.7720465561294558</v>
      </c>
      <c r="N521" s="1">
        <f t="shared" si="151"/>
        <v>5.2287116607031967</v>
      </c>
      <c r="O521" s="1">
        <f t="shared" si="151"/>
        <v>4.6168246460921143</v>
      </c>
      <c r="P521" s="1">
        <f t="shared" si="151"/>
        <v>4.361187300522726</v>
      </c>
      <c r="Q521" s="1">
        <f t="shared" si="151"/>
        <v>3.9431122870939772</v>
      </c>
      <c r="R521" s="1">
        <f t="shared" si="151"/>
        <v>3.7539467172744421</v>
      </c>
      <c r="S521" s="1">
        <f t="shared" si="151"/>
        <v>3.5954704874424617</v>
      </c>
      <c r="T521" s="1">
        <f t="shared" si="151"/>
        <v>4.1712240015121695</v>
      </c>
      <c r="U521" s="1">
        <f t="shared" si="151"/>
        <v>4.971367910827678</v>
      </c>
      <c r="X521" s="1">
        <f t="shared" si="146"/>
        <v>0.65753894397971557</v>
      </c>
      <c r="Y521" s="1">
        <f t="shared" si="152"/>
        <v>0.68844521942028991</v>
      </c>
      <c r="Z521" s="1">
        <f t="shared" si="152"/>
        <v>0.69089308398515203</v>
      </c>
      <c r="AA521" s="1">
        <f t="shared" si="152"/>
        <v>0.78983978739204619</v>
      </c>
      <c r="AB521" s="1">
        <f t="shared" si="152"/>
        <v>0.70994046404348432</v>
      </c>
      <c r="AC521" s="1">
        <f t="shared" si="152"/>
        <v>0.70668786234901382</v>
      </c>
      <c r="AD521" s="1">
        <f t="shared" si="152"/>
        <v>0.62036826500966336</v>
      </c>
      <c r="AE521" s="1">
        <f t="shared" si="152"/>
        <v>0.6198339599554521</v>
      </c>
      <c r="AF521" s="1">
        <f t="shared" si="152"/>
        <v>0.6211761219907308</v>
      </c>
      <c r="AG521" s="1">
        <f t="shared" si="152"/>
        <v>0.6021489261013947</v>
      </c>
      <c r="AH521" s="1">
        <f t="shared" si="152"/>
        <v>0.52454093010339897</v>
      </c>
    </row>
    <row r="522" spans="1:34" x14ac:dyDescent="0.2">
      <c r="A522">
        <v>6295000</v>
      </c>
      <c r="B522">
        <v>485000</v>
      </c>
      <c r="C522">
        <v>792.32202862477004</v>
      </c>
      <c r="E522">
        <f t="shared" si="153"/>
        <v>108.43903018747447</v>
      </c>
      <c r="F522">
        <f t="shared" si="148"/>
        <v>0</v>
      </c>
      <c r="G522">
        <f t="shared" si="154"/>
        <v>8.5041076729673167E-5</v>
      </c>
      <c r="H522">
        <f t="shared" si="155"/>
        <v>0.29703659060452148</v>
      </c>
      <c r="K522" s="1">
        <f t="shared" si="144"/>
        <v>4.9446199107031976</v>
      </c>
      <c r="L522" s="1">
        <f t="shared" si="151"/>
        <v>4.8792873718108503</v>
      </c>
      <c r="M522" s="1">
        <f t="shared" si="151"/>
        <v>4.6291479371499875</v>
      </c>
      <c r="N522" s="1">
        <f t="shared" si="151"/>
        <v>5.0757919181705233</v>
      </c>
      <c r="O522" s="1">
        <f t="shared" si="151"/>
        <v>4.5038852822028774</v>
      </c>
      <c r="P522" s="1">
        <f t="shared" si="151"/>
        <v>4.276385169259501</v>
      </c>
      <c r="Q522" s="1">
        <f t="shared" si="151"/>
        <v>3.8558634399502294</v>
      </c>
      <c r="R522" s="1">
        <f t="shared" si="151"/>
        <v>3.640408688861247</v>
      </c>
      <c r="S522" s="1">
        <f t="shared" si="151"/>
        <v>3.4516868861232299</v>
      </c>
      <c r="T522" s="1">
        <f t="shared" si="151"/>
        <v>3.9408422753578396</v>
      </c>
      <c r="U522" s="1">
        <f t="shared" si="151"/>
        <v>4.6488699346609001</v>
      </c>
      <c r="X522" s="1">
        <f t="shared" si="146"/>
        <v>0.64609513775901706</v>
      </c>
      <c r="Y522" s="1">
        <f t="shared" si="152"/>
        <v>0.67691737739921376</v>
      </c>
      <c r="Z522" s="1">
        <f t="shared" si="152"/>
        <v>0.67937183415782143</v>
      </c>
      <c r="AA522" s="1">
        <f t="shared" si="152"/>
        <v>0.77690249557649937</v>
      </c>
      <c r="AB522" s="1">
        <f t="shared" si="152"/>
        <v>0.69773645182066668</v>
      </c>
      <c r="AC522" s="1">
        <f t="shared" si="152"/>
        <v>0.69414325213222894</v>
      </c>
      <c r="AD522" s="1">
        <f t="shared" si="152"/>
        <v>0.60844466847151057</v>
      </c>
      <c r="AE522" s="1">
        <f t="shared" si="152"/>
        <v>0.60835564705435941</v>
      </c>
      <c r="AF522" s="1">
        <f t="shared" si="152"/>
        <v>0.61014051028479366</v>
      </c>
      <c r="AG522" s="1">
        <f t="shared" si="152"/>
        <v>0.59110496698199111</v>
      </c>
      <c r="AH522" s="1">
        <f t="shared" si="152"/>
        <v>0.51377685176896382</v>
      </c>
    </row>
    <row r="523" spans="1:34" x14ac:dyDescent="0.2">
      <c r="A523">
        <v>6295000</v>
      </c>
      <c r="B523">
        <v>495000</v>
      </c>
      <c r="C523">
        <v>768.81602053516497</v>
      </c>
      <c r="E523">
        <f t="shared" si="153"/>
        <v>100.55378296215414</v>
      </c>
      <c r="F523">
        <f t="shared" si="148"/>
        <v>0</v>
      </c>
      <c r="G523">
        <f t="shared" si="154"/>
        <v>9.8901566877229423E-5</v>
      </c>
      <c r="H523">
        <f t="shared" si="155"/>
        <v>0.33520081596881701</v>
      </c>
      <c r="K523" s="1">
        <f t="shared" si="144"/>
        <v>4.7732376057218877</v>
      </c>
      <c r="L523" s="1">
        <f t="shared" si="151"/>
        <v>4.7234190321686791</v>
      </c>
      <c r="M523" s="1">
        <f t="shared" si="151"/>
        <v>4.5000999527380561</v>
      </c>
      <c r="N523" s="1">
        <f t="shared" si="151"/>
        <v>4.9376941206440934</v>
      </c>
      <c r="O523" s="1">
        <f t="shared" si="151"/>
        <v>4.4018927131020806</v>
      </c>
      <c r="P523" s="1">
        <f t="shared" si="151"/>
        <v>4.1998025949035673</v>
      </c>
      <c r="Q523" s="1">
        <f t="shared" si="151"/>
        <v>3.7770713008338728</v>
      </c>
      <c r="R523" s="1">
        <f t="shared" si="151"/>
        <v>3.5378754815743898</v>
      </c>
      <c r="S523" s="1">
        <f t="shared" si="151"/>
        <v>3.3218396974362512</v>
      </c>
      <c r="T523" s="1">
        <f t="shared" si="151"/>
        <v>3.732790597756745</v>
      </c>
      <c r="U523" s="1">
        <f t="shared" si="151"/>
        <v>4.3576304944306932</v>
      </c>
      <c r="X523" s="1">
        <f t="shared" si="146"/>
        <v>0.63804639054625445</v>
      </c>
      <c r="Y523" s="1">
        <f t="shared" si="152"/>
        <v>0.66881139418267321</v>
      </c>
      <c r="Z523" s="1">
        <f t="shared" si="152"/>
        <v>0.67128176488975777</v>
      </c>
      <c r="AA523" s="1">
        <f t="shared" si="152"/>
        <v>0.76781592581602731</v>
      </c>
      <c r="AB523" s="1">
        <f t="shared" si="152"/>
        <v>0.68919414582157568</v>
      </c>
      <c r="AC523" s="1">
        <f t="shared" si="152"/>
        <v>0.68538609643224191</v>
      </c>
      <c r="AD523" s="1">
        <f t="shared" si="152"/>
        <v>0.60014210848534599</v>
      </c>
      <c r="AE523" s="1">
        <f t="shared" si="152"/>
        <v>0.60038739039889688</v>
      </c>
      <c r="AF523" s="1">
        <f t="shared" si="152"/>
        <v>0.60247224645575748</v>
      </c>
      <c r="AG523" s="1">
        <f t="shared" si="152"/>
        <v>0.58345200087702032</v>
      </c>
      <c r="AH523" s="1">
        <f t="shared" si="152"/>
        <v>0.50634125621423354</v>
      </c>
    </row>
    <row r="524" spans="1:34" x14ac:dyDescent="0.2">
      <c r="A524">
        <v>6295000</v>
      </c>
      <c r="B524">
        <v>505000</v>
      </c>
      <c r="C524">
        <v>724.740550715626</v>
      </c>
      <c r="E524">
        <f t="shared" si="153"/>
        <v>93.075793136561572</v>
      </c>
      <c r="F524">
        <f t="shared" si="148"/>
        <v>0</v>
      </c>
      <c r="G524">
        <f t="shared" si="154"/>
        <v>1.1543207659705803E-4</v>
      </c>
      <c r="H524">
        <f t="shared" si="155"/>
        <v>0.36879798603757613</v>
      </c>
      <c r="K524" s="1">
        <f t="shared" si="144"/>
        <v>4.4518833552676291</v>
      </c>
      <c r="L524" s="1">
        <f t="shared" ref="L524:U533" si="156">L$2+L$3*$C524</f>
        <v>4.4311545917953161</v>
      </c>
      <c r="M524" s="1">
        <f t="shared" si="156"/>
        <v>4.2581256234287865</v>
      </c>
      <c r="N524" s="1">
        <f t="shared" si="156"/>
        <v>4.6787507354543028</v>
      </c>
      <c r="O524" s="1">
        <f t="shared" si="156"/>
        <v>4.2106492495551011</v>
      </c>
      <c r="P524" s="1">
        <f t="shared" si="156"/>
        <v>4.0562047142315096</v>
      </c>
      <c r="Q524" s="1">
        <f t="shared" si="156"/>
        <v>3.6293303259987786</v>
      </c>
      <c r="R524" s="1">
        <f t="shared" si="156"/>
        <v>3.3456182822215608</v>
      </c>
      <c r="S524" s="1">
        <f t="shared" si="156"/>
        <v>3.0783668021531185</v>
      </c>
      <c r="T524" s="1">
        <f t="shared" si="156"/>
        <v>3.3426786143840053</v>
      </c>
      <c r="U524" s="1">
        <f t="shared" si="156"/>
        <v>3.8115354233666059</v>
      </c>
      <c r="X524" s="1">
        <f t="shared" si="146"/>
        <v>0.62908467681953051</v>
      </c>
      <c r="Y524" s="1">
        <f t="shared" ref="Y524:AH533" si="157">SQRT(Y$2+2*Y$3*$C524+Y$4*$C524^2+Y$5)</f>
        <v>0.65978104315981734</v>
      </c>
      <c r="Z524" s="1">
        <f t="shared" si="157"/>
        <v>0.66230623843735625</v>
      </c>
      <c r="AA524" s="1">
        <f t="shared" si="157"/>
        <v>0.75772176901790678</v>
      </c>
      <c r="AB524" s="1">
        <f t="shared" si="157"/>
        <v>0.67981862934852821</v>
      </c>
      <c r="AC524" s="1">
        <f t="shared" si="157"/>
        <v>0.67586570775082366</v>
      </c>
      <c r="AD524" s="1">
        <f t="shared" si="157"/>
        <v>0.5912147324501873</v>
      </c>
      <c r="AE524" s="1">
        <f t="shared" si="157"/>
        <v>0.59189051176395335</v>
      </c>
      <c r="AF524" s="1">
        <f t="shared" si="157"/>
        <v>0.59425733268509973</v>
      </c>
      <c r="AG524" s="1">
        <f t="shared" si="157"/>
        <v>0.57533572275184597</v>
      </c>
      <c r="AH524" s="1">
        <f t="shared" si="157"/>
        <v>0.49857274581430877</v>
      </c>
    </row>
    <row r="525" spans="1:34" x14ac:dyDescent="0.2">
      <c r="A525">
        <v>6295000</v>
      </c>
      <c r="B525">
        <v>515000</v>
      </c>
      <c r="C525">
        <v>733.53200684505703</v>
      </c>
      <c r="E525">
        <f t="shared" si="153"/>
        <v>86.111226143865821</v>
      </c>
      <c r="F525">
        <f t="shared" si="148"/>
        <v>0</v>
      </c>
      <c r="G525">
        <f t="shared" si="154"/>
        <v>1.348591610246417E-4</v>
      </c>
      <c r="H525">
        <f t="shared" si="155"/>
        <v>0.43609287649225703</v>
      </c>
      <c r="K525" s="1">
        <f t="shared" si="144"/>
        <v>4.51598186190731</v>
      </c>
      <c r="L525" s="1">
        <f t="shared" si="156"/>
        <v>4.4894507373895731</v>
      </c>
      <c r="M525" s="1">
        <f t="shared" si="156"/>
        <v>4.3063907175793634</v>
      </c>
      <c r="N525" s="1">
        <f t="shared" si="156"/>
        <v>4.7304005402147098</v>
      </c>
      <c r="O525" s="1">
        <f t="shared" si="156"/>
        <v>4.2487953777007021</v>
      </c>
      <c r="P525" s="1">
        <f t="shared" si="156"/>
        <v>4.0848472783011962</v>
      </c>
      <c r="Q525" s="1">
        <f t="shared" si="156"/>
        <v>3.6587992869446309</v>
      </c>
      <c r="R525" s="1">
        <f t="shared" si="156"/>
        <v>3.383966613858139</v>
      </c>
      <c r="S525" s="1">
        <f t="shared" si="156"/>
        <v>3.1269308058120955</v>
      </c>
      <c r="T525" s="1">
        <f t="shared" si="156"/>
        <v>3.4204917925855991</v>
      </c>
      <c r="U525" s="1">
        <f t="shared" si="156"/>
        <v>3.9204615648102559</v>
      </c>
      <c r="X525" s="1">
        <f t="shared" si="146"/>
        <v>0.63021972411984051</v>
      </c>
      <c r="Y525" s="1">
        <f t="shared" si="157"/>
        <v>0.66092622131488776</v>
      </c>
      <c r="Z525" s="1">
        <f t="shared" si="157"/>
        <v>0.66343793915401239</v>
      </c>
      <c r="AA525" s="1">
        <f t="shared" si="157"/>
        <v>0.75899712692782639</v>
      </c>
      <c r="AB525" s="1">
        <f t="shared" si="157"/>
        <v>0.68098216757333141</v>
      </c>
      <c r="AC525" s="1">
        <f t="shared" si="157"/>
        <v>0.67703031692139093</v>
      </c>
      <c r="AD525" s="1">
        <f t="shared" si="157"/>
        <v>0.5922875067817075</v>
      </c>
      <c r="AE525" s="1">
        <f t="shared" si="157"/>
        <v>0.59289908605467811</v>
      </c>
      <c r="AF525" s="1">
        <f t="shared" si="157"/>
        <v>0.59524009942215117</v>
      </c>
      <c r="AG525" s="1">
        <f t="shared" si="157"/>
        <v>0.57629103217221522</v>
      </c>
      <c r="AH525" s="1">
        <f t="shared" si="157"/>
        <v>0.49946347904875421</v>
      </c>
    </row>
    <row r="526" spans="1:34" x14ac:dyDescent="0.2">
      <c r="A526">
        <v>6295000</v>
      </c>
      <c r="B526">
        <v>525000</v>
      </c>
      <c r="C526">
        <v>740.90064716864197</v>
      </c>
      <c r="E526">
        <f t="shared" si="153"/>
        <v>79.794631824452949</v>
      </c>
      <c r="F526">
        <f t="shared" si="148"/>
        <v>0</v>
      </c>
      <c r="G526">
        <f t="shared" si="154"/>
        <v>1.5705531911194864E-4</v>
      </c>
      <c r="H526">
        <f t="shared" si="155"/>
        <v>0.51297015021231629</v>
      </c>
      <c r="K526" s="1">
        <f t="shared" si="144"/>
        <v>4.5697066185065678</v>
      </c>
      <c r="L526" s="1">
        <f t="shared" si="156"/>
        <v>4.5383121913752644</v>
      </c>
      <c r="M526" s="1">
        <f t="shared" si="156"/>
        <v>4.3468445529558446</v>
      </c>
      <c r="N526" s="1">
        <f t="shared" si="156"/>
        <v>4.773691302115771</v>
      </c>
      <c r="O526" s="1">
        <f t="shared" si="156"/>
        <v>4.2807679080647372</v>
      </c>
      <c r="P526" s="1">
        <f t="shared" si="156"/>
        <v>4.1088543084754354</v>
      </c>
      <c r="Q526" s="1">
        <f t="shared" si="156"/>
        <v>3.6834989693092881</v>
      </c>
      <c r="R526" s="1">
        <f t="shared" si="156"/>
        <v>3.4161086229496167</v>
      </c>
      <c r="S526" s="1">
        <f t="shared" si="156"/>
        <v>3.1676351749595786</v>
      </c>
      <c r="T526" s="1">
        <f t="shared" si="156"/>
        <v>3.4857116280896498</v>
      </c>
      <c r="U526" s="1">
        <f t="shared" si="156"/>
        <v>4.0117590184194745</v>
      </c>
      <c r="X526" s="1">
        <f t="shared" si="146"/>
        <v>0.63142357920916192</v>
      </c>
      <c r="Y526" s="1">
        <f t="shared" si="157"/>
        <v>0.66213986600612185</v>
      </c>
      <c r="Z526" s="1">
        <f t="shared" si="157"/>
        <v>0.66464124954269999</v>
      </c>
      <c r="AA526" s="1">
        <f t="shared" si="157"/>
        <v>0.76035155005797839</v>
      </c>
      <c r="AB526" s="1">
        <f t="shared" si="157"/>
        <v>0.68223074043460619</v>
      </c>
      <c r="AC526" s="1">
        <f t="shared" si="157"/>
        <v>0.67829059353078625</v>
      </c>
      <c r="AD526" s="1">
        <f t="shared" si="157"/>
        <v>0.59346072450849807</v>
      </c>
      <c r="AE526" s="1">
        <f t="shared" si="157"/>
        <v>0.59400999041891911</v>
      </c>
      <c r="AF526" s="1">
        <f t="shared" si="157"/>
        <v>0.59631752352042022</v>
      </c>
      <c r="AG526" s="1">
        <f t="shared" si="157"/>
        <v>0.57734848824457707</v>
      </c>
      <c r="AH526" s="1">
        <f t="shared" si="157"/>
        <v>0.50046515461047825</v>
      </c>
    </row>
    <row r="527" spans="1:34" x14ac:dyDescent="0.2">
      <c r="A527">
        <v>6295000</v>
      </c>
      <c r="B527">
        <v>535000</v>
      </c>
      <c r="C527">
        <v>730.85002177971796</v>
      </c>
      <c r="E527">
        <f t="shared" si="153"/>
        <v>74.291475069485585</v>
      </c>
      <c r="F527">
        <f t="shared" si="148"/>
        <v>0</v>
      </c>
      <c r="G527">
        <f t="shared" si="154"/>
        <v>1.8118491523941741E-4</v>
      </c>
      <c r="H527">
        <f t="shared" si="155"/>
        <v>0.5837538688696241</v>
      </c>
      <c r="K527" s="1">
        <f t="shared" si="144"/>
        <v>4.4964275087959233</v>
      </c>
      <c r="L527" s="1">
        <f t="shared" si="156"/>
        <v>4.4716664944213091</v>
      </c>
      <c r="M527" s="1">
        <f t="shared" si="156"/>
        <v>4.2916666195706519</v>
      </c>
      <c r="N527" s="1">
        <f t="shared" si="156"/>
        <v>4.7146438779558428</v>
      </c>
      <c r="O527" s="1">
        <f t="shared" si="156"/>
        <v>4.2371582445021962</v>
      </c>
      <c r="P527" s="1">
        <f t="shared" si="156"/>
        <v>4.0761093709583216</v>
      </c>
      <c r="Q527" s="1">
        <f t="shared" si="156"/>
        <v>3.6498092730056149</v>
      </c>
      <c r="R527" s="1">
        <f t="shared" si="156"/>
        <v>3.3722677950031299</v>
      </c>
      <c r="S527" s="1">
        <f t="shared" si="156"/>
        <v>3.1121155203111619</v>
      </c>
      <c r="T527" s="1">
        <f t="shared" si="156"/>
        <v>3.3967535427722835</v>
      </c>
      <c r="U527" s="1">
        <f t="shared" si="156"/>
        <v>3.8872317698507048</v>
      </c>
      <c r="X527" s="1">
        <f t="shared" si="146"/>
        <v>0.62983863342699797</v>
      </c>
      <c r="Y527" s="1">
        <f t="shared" si="157"/>
        <v>0.66054186403007054</v>
      </c>
      <c r="Z527" s="1">
        <f t="shared" si="157"/>
        <v>0.66305756181527153</v>
      </c>
      <c r="AA527" s="1">
        <f t="shared" si="157"/>
        <v>0.75856869151764661</v>
      </c>
      <c r="AB527" s="1">
        <f t="shared" si="157"/>
        <v>0.68058951528076284</v>
      </c>
      <c r="AC527" s="1">
        <f t="shared" si="157"/>
        <v>0.67663584679001909</v>
      </c>
      <c r="AD527" s="1">
        <f t="shared" si="157"/>
        <v>0.59192243861449956</v>
      </c>
      <c r="AE527" s="1">
        <f t="shared" si="157"/>
        <v>0.59255478097307523</v>
      </c>
      <c r="AF527" s="1">
        <f t="shared" si="157"/>
        <v>0.59490530391745955</v>
      </c>
      <c r="AG527" s="1">
        <f t="shared" si="157"/>
        <v>0.5759641923632961</v>
      </c>
      <c r="AH527" s="1">
        <f t="shared" si="157"/>
        <v>0.49915656123919666</v>
      </c>
    </row>
    <row r="528" spans="1:34" x14ac:dyDescent="0.2">
      <c r="A528">
        <v>6295000</v>
      </c>
      <c r="B528">
        <v>545000</v>
      </c>
      <c r="C528">
        <v>760.77461107654597</v>
      </c>
      <c r="E528">
        <f t="shared" si="153"/>
        <v>69.794435795412809</v>
      </c>
      <c r="F528">
        <f t="shared" si="148"/>
        <v>0</v>
      </c>
      <c r="G528">
        <f t="shared" si="154"/>
        <v>2.0528555838259405E-4</v>
      </c>
      <c r="H528">
        <f t="shared" si="155"/>
        <v>0.68848404368815053</v>
      </c>
      <c r="K528" s="1">
        <f t="shared" si="144"/>
        <v>4.714607689359096</v>
      </c>
      <c r="L528" s="1">
        <f t="shared" si="156"/>
        <v>4.6700964460485759</v>
      </c>
      <c r="M528" s="1">
        <f t="shared" si="156"/>
        <v>4.4559526148102373</v>
      </c>
      <c r="N528" s="1">
        <f t="shared" si="156"/>
        <v>4.8904508400747071</v>
      </c>
      <c r="O528" s="1">
        <f t="shared" si="156"/>
        <v>4.367001037461133</v>
      </c>
      <c r="P528" s="1">
        <f t="shared" si="156"/>
        <v>4.1736036828873866</v>
      </c>
      <c r="Q528" s="1">
        <f t="shared" si="156"/>
        <v>3.750116496328582</v>
      </c>
      <c r="R528" s="1">
        <f t="shared" si="156"/>
        <v>3.5027988535158938</v>
      </c>
      <c r="S528" s="1">
        <f t="shared" si="156"/>
        <v>3.2774189515868399</v>
      </c>
      <c r="T528" s="1">
        <f t="shared" si="156"/>
        <v>3.661616082638508</v>
      </c>
      <c r="U528" s="1">
        <f t="shared" si="156"/>
        <v>4.2579974312384037</v>
      </c>
      <c r="X528" s="1">
        <f t="shared" si="146"/>
        <v>0.6358071803235511</v>
      </c>
      <c r="Y528" s="1">
        <f t="shared" si="157"/>
        <v>0.66655615697256065</v>
      </c>
      <c r="Z528" s="1">
        <f t="shared" si="157"/>
        <v>0.66903412545968954</v>
      </c>
      <c r="AA528" s="1">
        <f t="shared" si="157"/>
        <v>0.76529048347507145</v>
      </c>
      <c r="AB528" s="1">
        <f t="shared" si="157"/>
        <v>0.6868292115411444</v>
      </c>
      <c r="AC528" s="1">
        <f t="shared" si="157"/>
        <v>0.68296908176769078</v>
      </c>
      <c r="AD528" s="1">
        <f t="shared" si="157"/>
        <v>0.59785818851165673</v>
      </c>
      <c r="AE528" s="1">
        <f t="shared" si="157"/>
        <v>0.598201777403777</v>
      </c>
      <c r="AF528" s="1">
        <f t="shared" si="157"/>
        <v>0.60036605737781679</v>
      </c>
      <c r="AG528" s="1">
        <f t="shared" si="157"/>
        <v>0.58135670628619929</v>
      </c>
      <c r="AH528" s="1">
        <f t="shared" si="157"/>
        <v>0.50431439936697731</v>
      </c>
    </row>
    <row r="529" spans="1:34" x14ac:dyDescent="0.2">
      <c r="A529">
        <v>6295000</v>
      </c>
      <c r="B529">
        <v>555000</v>
      </c>
      <c r="C529">
        <v>784.38971686372395</v>
      </c>
      <c r="E529">
        <f t="shared" si="153"/>
        <v>66.507918836782139</v>
      </c>
      <c r="F529">
        <f t="shared" si="148"/>
        <v>0</v>
      </c>
      <c r="G529">
        <f t="shared" si="154"/>
        <v>2.2607538742242981E-4</v>
      </c>
      <c r="H529">
        <f t="shared" si="155"/>
        <v>0.78174416049226814</v>
      </c>
      <c r="K529" s="1">
        <f t="shared" si="144"/>
        <v>4.8867854256534109</v>
      </c>
      <c r="L529" s="1">
        <f t="shared" si="156"/>
        <v>4.8266882125233534</v>
      </c>
      <c r="M529" s="1">
        <f t="shared" si="156"/>
        <v>4.5855995455818448</v>
      </c>
      <c r="N529" s="1">
        <f t="shared" si="156"/>
        <v>5.0291895865743781</v>
      </c>
      <c r="O529" s="1">
        <f t="shared" si="156"/>
        <v>4.4694669814716983</v>
      </c>
      <c r="P529" s="1">
        <f t="shared" si="156"/>
        <v>4.2505416975420127</v>
      </c>
      <c r="Q529" s="1">
        <f t="shared" si="156"/>
        <v>3.8292743309272028</v>
      </c>
      <c r="R529" s="1">
        <f t="shared" si="156"/>
        <v>3.6058079449595639</v>
      </c>
      <c r="S529" s="1">
        <f t="shared" si="156"/>
        <v>3.4078687959552112</v>
      </c>
      <c r="T529" s="1">
        <f t="shared" si="156"/>
        <v>3.8706333839608202</v>
      </c>
      <c r="U529" s="1">
        <f t="shared" si="156"/>
        <v>4.5505885919415396</v>
      </c>
      <c r="X529" s="1">
        <f t="shared" si="146"/>
        <v>0.64313158708920493</v>
      </c>
      <c r="Y529" s="1">
        <f t="shared" si="157"/>
        <v>0.6739326847349314</v>
      </c>
      <c r="Z529" s="1">
        <f t="shared" si="157"/>
        <v>0.67639145795962419</v>
      </c>
      <c r="AA529" s="1">
        <f t="shared" si="157"/>
        <v>0.77355540778729237</v>
      </c>
      <c r="AB529" s="1">
        <f t="shared" si="157"/>
        <v>0.69458553823285174</v>
      </c>
      <c r="AC529" s="1">
        <f t="shared" si="157"/>
        <v>0.69090962683767132</v>
      </c>
      <c r="AD529" s="1">
        <f t="shared" si="157"/>
        <v>0.60537550394660844</v>
      </c>
      <c r="AE529" s="1">
        <f t="shared" si="157"/>
        <v>0.60540687257055847</v>
      </c>
      <c r="AF529" s="1">
        <f t="shared" si="157"/>
        <v>0.60730400076317315</v>
      </c>
      <c r="AG529" s="1">
        <f t="shared" si="157"/>
        <v>0.58827098707803738</v>
      </c>
      <c r="AH529" s="1">
        <f t="shared" si="157"/>
        <v>0.51101944158447077</v>
      </c>
    </row>
    <row r="530" spans="1:34" x14ac:dyDescent="0.2">
      <c r="A530">
        <v>6295000</v>
      </c>
      <c r="B530">
        <v>565000</v>
      </c>
      <c r="C530">
        <v>724.00414125700399</v>
      </c>
      <c r="E530">
        <f t="shared" si="153"/>
        <v>64.616896149536615</v>
      </c>
      <c r="F530">
        <f t="shared" si="148"/>
        <v>0</v>
      </c>
      <c r="G530">
        <f t="shared" si="154"/>
        <v>2.3950126631839844E-4</v>
      </c>
      <c r="H530">
        <f t="shared" si="155"/>
        <v>0.76441347624371603</v>
      </c>
      <c r="K530" s="1">
        <f t="shared" si="144"/>
        <v>4.4465141939048154</v>
      </c>
      <c r="L530" s="1">
        <f t="shared" si="156"/>
        <v>4.4262714606751929</v>
      </c>
      <c r="M530" s="1">
        <f t="shared" si="156"/>
        <v>4.2540827355009521</v>
      </c>
      <c r="N530" s="1">
        <f t="shared" si="156"/>
        <v>4.6744243298848982</v>
      </c>
      <c r="O530" s="1">
        <f t="shared" si="156"/>
        <v>4.2074539689141401</v>
      </c>
      <c r="P530" s="1">
        <f t="shared" si="156"/>
        <v>4.0538054922153188</v>
      </c>
      <c r="Q530" s="1">
        <f t="shared" si="156"/>
        <v>3.6268618814934772</v>
      </c>
      <c r="R530" s="1">
        <f t="shared" si="156"/>
        <v>3.3424060641630517</v>
      </c>
      <c r="S530" s="1">
        <f t="shared" si="156"/>
        <v>3.0742988763036903</v>
      </c>
      <c r="T530" s="1">
        <f t="shared" si="156"/>
        <v>3.3361606542657416</v>
      </c>
      <c r="U530" s="1">
        <f t="shared" si="156"/>
        <v>3.8024113101742794</v>
      </c>
      <c r="X530" s="1">
        <f t="shared" si="146"/>
        <v>0.62900453317243044</v>
      </c>
      <c r="Y530" s="1">
        <f t="shared" si="157"/>
        <v>0.6597001256012911</v>
      </c>
      <c r="Z530" s="1">
        <f t="shared" si="157"/>
        <v>0.6622265059070338</v>
      </c>
      <c r="AA530" s="1">
        <f t="shared" si="157"/>
        <v>0.75763181776878208</v>
      </c>
      <c r="AB530" s="1">
        <f t="shared" si="157"/>
        <v>0.67973732862997149</v>
      </c>
      <c r="AC530" s="1">
        <f t="shared" si="157"/>
        <v>0.67578495678577166</v>
      </c>
      <c r="AD530" s="1">
        <f t="shared" si="157"/>
        <v>0.59114108070264193</v>
      </c>
      <c r="AE530" s="1">
        <f t="shared" si="157"/>
        <v>0.59182173134042115</v>
      </c>
      <c r="AF530" s="1">
        <f t="shared" si="157"/>
        <v>0.59419001177916264</v>
      </c>
      <c r="AG530" s="1">
        <f t="shared" si="157"/>
        <v>0.57527088217866396</v>
      </c>
      <c r="AH530" s="1">
        <f t="shared" si="157"/>
        <v>0.49851322065027937</v>
      </c>
    </row>
    <row r="531" spans="1:34" x14ac:dyDescent="0.2">
      <c r="A531">
        <v>6295000</v>
      </c>
      <c r="B531">
        <v>575000</v>
      </c>
      <c r="C531">
        <v>670.114424393283</v>
      </c>
      <c r="E531">
        <f t="shared" si="153"/>
        <v>64.244713930408309</v>
      </c>
      <c r="F531">
        <f t="shared" si="148"/>
        <v>0</v>
      </c>
      <c r="G531">
        <f t="shared" si="154"/>
        <v>2.4228425980041553E-4</v>
      </c>
      <c r="H531">
        <f t="shared" si="155"/>
        <v>0.71573727846148416</v>
      </c>
      <c r="K531" s="1">
        <f t="shared" si="144"/>
        <v>4.0536042682514255</v>
      </c>
      <c r="L531" s="1">
        <f t="shared" si="156"/>
        <v>4.0689287481518592</v>
      </c>
      <c r="M531" s="1">
        <f t="shared" si="156"/>
        <v>3.9582281899191241</v>
      </c>
      <c r="N531" s="1">
        <f t="shared" si="156"/>
        <v>4.3578222433105376</v>
      </c>
      <c r="O531" s="1">
        <f t="shared" si="156"/>
        <v>3.9736264874424547</v>
      </c>
      <c r="P531" s="1">
        <f t="shared" si="156"/>
        <v>3.8782327946733162</v>
      </c>
      <c r="Q531" s="1">
        <f t="shared" si="156"/>
        <v>3.4462235505662848</v>
      </c>
      <c r="R531" s="1">
        <f t="shared" si="156"/>
        <v>3.1073391192035005</v>
      </c>
      <c r="S531" s="1">
        <f t="shared" si="156"/>
        <v>2.7766120803484955</v>
      </c>
      <c r="T531" s="1">
        <f t="shared" si="156"/>
        <v>2.8591827703049475</v>
      </c>
      <c r="U531" s="1">
        <f t="shared" si="156"/>
        <v>3.1347177182327757</v>
      </c>
      <c r="X531" s="1">
        <f t="shared" si="146"/>
        <v>0.62944323055384199</v>
      </c>
      <c r="Y531" s="1">
        <f t="shared" si="157"/>
        <v>0.6601124156692596</v>
      </c>
      <c r="Z531" s="1">
        <f t="shared" si="157"/>
        <v>0.66274796108135925</v>
      </c>
      <c r="AA531" s="1">
        <f t="shared" si="157"/>
        <v>0.75817083267908369</v>
      </c>
      <c r="AB531" s="1">
        <f t="shared" si="157"/>
        <v>0.68060571026246119</v>
      </c>
      <c r="AC531" s="1">
        <f t="shared" si="157"/>
        <v>0.67696167718135858</v>
      </c>
      <c r="AD531" s="1">
        <f t="shared" si="157"/>
        <v>0.59258653238969694</v>
      </c>
      <c r="AE531" s="1">
        <f t="shared" si="157"/>
        <v>0.5934065739785539</v>
      </c>
      <c r="AF531" s="1">
        <f t="shared" si="157"/>
        <v>0.59558576040088729</v>
      </c>
      <c r="AG531" s="1">
        <f t="shared" si="157"/>
        <v>0.57692235619577903</v>
      </c>
      <c r="AH531" s="1">
        <f t="shared" si="157"/>
        <v>0.50051278508986397</v>
      </c>
    </row>
    <row r="532" spans="1:34" x14ac:dyDescent="0.2">
      <c r="A532">
        <v>6295000</v>
      </c>
      <c r="B532">
        <v>665000</v>
      </c>
      <c r="C532">
        <v>630.79834163037197</v>
      </c>
      <c r="E532">
        <f t="shared" si="153"/>
        <v>112.67538891878741</v>
      </c>
      <c r="F532">
        <f t="shared" si="148"/>
        <v>0</v>
      </c>
      <c r="G532">
        <f t="shared" si="154"/>
        <v>7.8766558120352815E-5</v>
      </c>
      <c r="H532">
        <f t="shared" si="155"/>
        <v>0.21903417526213267</v>
      </c>
      <c r="K532" s="1">
        <f t="shared" si="144"/>
        <v>3.766950708827042</v>
      </c>
      <c r="L532" s="1">
        <f t="shared" si="156"/>
        <v>3.8082238033509963</v>
      </c>
      <c r="M532" s="1">
        <f t="shared" si="156"/>
        <v>3.7423828955507421</v>
      </c>
      <c r="N532" s="1">
        <f t="shared" si="156"/>
        <v>4.1268402570784355</v>
      </c>
      <c r="O532" s="1">
        <f t="shared" si="156"/>
        <v>3.8030340043341839</v>
      </c>
      <c r="P532" s="1">
        <f t="shared" si="156"/>
        <v>3.7501409970317523</v>
      </c>
      <c r="Q532" s="1">
        <f t="shared" si="156"/>
        <v>3.3144360411450071</v>
      </c>
      <c r="R532" s="1">
        <f t="shared" si="156"/>
        <v>2.9358423661916828</v>
      </c>
      <c r="S532" s="1">
        <f t="shared" si="156"/>
        <v>2.5594300391661751</v>
      </c>
      <c r="T532" s="1">
        <f t="shared" si="156"/>
        <v>2.5111961217704222</v>
      </c>
      <c r="U532" s="1">
        <f t="shared" si="156"/>
        <v>2.6475914528003086</v>
      </c>
      <c r="X532" s="1">
        <f t="shared" si="146"/>
        <v>0.6375528881614384</v>
      </c>
      <c r="Y532" s="1">
        <f t="shared" si="157"/>
        <v>0.66824312164449717</v>
      </c>
      <c r="Z532" s="1">
        <f t="shared" si="157"/>
        <v>0.67098387476666432</v>
      </c>
      <c r="AA532" s="1">
        <f t="shared" si="157"/>
        <v>0.76736764660155654</v>
      </c>
      <c r="AB532" s="1">
        <f t="shared" si="157"/>
        <v>0.6896560271326726</v>
      </c>
      <c r="AC532" s="1">
        <f t="shared" si="157"/>
        <v>0.68655857628371753</v>
      </c>
      <c r="AD532" s="1">
        <f t="shared" si="157"/>
        <v>0.60205463338099563</v>
      </c>
      <c r="AE532" s="1">
        <f t="shared" si="157"/>
        <v>0.60270775879018079</v>
      </c>
      <c r="AF532" s="1">
        <f t="shared" si="157"/>
        <v>0.60439173562320092</v>
      </c>
      <c r="AG532" s="1">
        <f t="shared" si="157"/>
        <v>0.58599702800842079</v>
      </c>
      <c r="AH532" s="1">
        <f t="shared" si="157"/>
        <v>0.5097683252347901</v>
      </c>
    </row>
    <row r="533" spans="1:34" x14ac:dyDescent="0.2">
      <c r="A533">
        <v>6305000</v>
      </c>
      <c r="B533">
        <v>455000</v>
      </c>
      <c r="C533">
        <v>793.34936527691696</v>
      </c>
      <c r="E533">
        <f t="shared" si="153"/>
        <v>138.87671967612138</v>
      </c>
      <c r="F533">
        <f t="shared" si="148"/>
        <v>0</v>
      </c>
      <c r="G533">
        <f t="shared" si="154"/>
        <v>5.1849085462716288E-5</v>
      </c>
      <c r="H533">
        <f t="shared" si="155"/>
        <v>0.18133642506569295</v>
      </c>
      <c r="K533" s="1">
        <f t="shared" si="144"/>
        <v>4.9521102222340012</v>
      </c>
      <c r="L533" s="1">
        <f t="shared" si="156"/>
        <v>4.8860996411512359</v>
      </c>
      <c r="M533" s="1">
        <f t="shared" si="156"/>
        <v>4.6347880153702743</v>
      </c>
      <c r="N533" s="1">
        <f t="shared" si="156"/>
        <v>5.0818275210018866</v>
      </c>
      <c r="O533" s="1">
        <f t="shared" si="156"/>
        <v>4.5083428959365426</v>
      </c>
      <c r="P533" s="1">
        <f t="shared" si="156"/>
        <v>4.2797322320721953</v>
      </c>
      <c r="Q533" s="1">
        <f t="shared" si="156"/>
        <v>3.8593070724082255</v>
      </c>
      <c r="R533" s="1">
        <f t="shared" si="156"/>
        <v>3.6448899313379122</v>
      </c>
      <c r="S533" s="1">
        <f t="shared" si="156"/>
        <v>3.4573618937896895</v>
      </c>
      <c r="T533" s="1">
        <f t="shared" si="156"/>
        <v>3.9499352320659913</v>
      </c>
      <c r="U533" s="1">
        <f t="shared" si="156"/>
        <v>4.6615986357810018</v>
      </c>
      <c r="X533" s="1">
        <f t="shared" si="146"/>
        <v>0.64649714045391871</v>
      </c>
      <c r="Y533" s="1">
        <f t="shared" si="157"/>
        <v>0.67732226233900128</v>
      </c>
      <c r="Z533" s="1">
        <f t="shared" si="157"/>
        <v>0.67977623884205651</v>
      </c>
      <c r="AA533" s="1">
        <f t="shared" si="157"/>
        <v>0.7773566370675592</v>
      </c>
      <c r="AB533" s="1">
        <f t="shared" si="157"/>
        <v>0.69816425405953764</v>
      </c>
      <c r="AC533" s="1">
        <f t="shared" si="157"/>
        <v>0.69458250842453639</v>
      </c>
      <c r="AD533" s="1">
        <f t="shared" si="157"/>
        <v>0.60886179012900643</v>
      </c>
      <c r="AE533" s="1">
        <f t="shared" si="157"/>
        <v>0.60875663201997487</v>
      </c>
      <c r="AF533" s="1">
        <f t="shared" si="157"/>
        <v>0.61052615630659568</v>
      </c>
      <c r="AG533" s="1">
        <f t="shared" si="157"/>
        <v>0.59149047090659101</v>
      </c>
      <c r="AH533" s="1">
        <f t="shared" si="157"/>
        <v>0.51415217153881643</v>
      </c>
    </row>
    <row r="534" spans="1:34" x14ac:dyDescent="0.2">
      <c r="A534">
        <v>6305000</v>
      </c>
      <c r="B534">
        <v>465000</v>
      </c>
      <c r="C534">
        <v>786.27619788425898</v>
      </c>
      <c r="E534">
        <f t="shared" si="153"/>
        <v>130.53269041891383</v>
      </c>
      <c r="F534">
        <f t="shared" si="148"/>
        <v>0</v>
      </c>
      <c r="G534">
        <f t="shared" si="154"/>
        <v>5.8689636711212142E-5</v>
      </c>
      <c r="H534">
        <f t="shared" si="155"/>
        <v>0.20343047852001953</v>
      </c>
      <c r="K534" s="1">
        <f t="shared" si="144"/>
        <v>4.9005397587741317</v>
      </c>
      <c r="L534" s="1">
        <f t="shared" ref="L534:U543" si="158">L$2+L$3*$C534</f>
        <v>4.8391974681705214</v>
      </c>
      <c r="M534" s="1">
        <f t="shared" si="158"/>
        <v>4.5959563263845817</v>
      </c>
      <c r="N534" s="1">
        <f t="shared" si="158"/>
        <v>5.0402726625700209</v>
      </c>
      <c r="O534" s="1">
        <f t="shared" si="158"/>
        <v>4.4776524226197996</v>
      </c>
      <c r="P534" s="1">
        <f t="shared" si="158"/>
        <v>4.2566878527069161</v>
      </c>
      <c r="Q534" s="1">
        <f t="shared" si="158"/>
        <v>3.8355978153080361</v>
      </c>
      <c r="R534" s="1">
        <f t="shared" si="158"/>
        <v>3.614036775171138</v>
      </c>
      <c r="S534" s="1">
        <f t="shared" si="158"/>
        <v>3.4182897171126467</v>
      </c>
      <c r="T534" s="1">
        <f t="shared" si="158"/>
        <v>3.8873306274735757</v>
      </c>
      <c r="U534" s="1">
        <f t="shared" si="158"/>
        <v>4.573962091785968</v>
      </c>
      <c r="X534" s="1">
        <f t="shared" si="146"/>
        <v>0.64381375993520495</v>
      </c>
      <c r="Y534" s="1">
        <f t="shared" ref="Y534:AH543" si="159">SQRT(Y$2+2*Y$3*$C534+Y$4*$C534^2+Y$5)</f>
        <v>0.67461970999696397</v>
      </c>
      <c r="Z534" s="1">
        <f t="shared" si="159"/>
        <v>0.67707735911831923</v>
      </c>
      <c r="AA534" s="1">
        <f t="shared" si="159"/>
        <v>0.77432573278729311</v>
      </c>
      <c r="AB534" s="1">
        <f t="shared" si="159"/>
        <v>0.69531036354793951</v>
      </c>
      <c r="AC534" s="1">
        <f t="shared" si="159"/>
        <v>0.6916531966352224</v>
      </c>
      <c r="AD534" s="1">
        <f t="shared" si="159"/>
        <v>0.6060809915906209</v>
      </c>
      <c r="AE534" s="1">
        <f t="shared" si="159"/>
        <v>0.60608441090337617</v>
      </c>
      <c r="AF534" s="1">
        <f t="shared" si="159"/>
        <v>0.60795583864280012</v>
      </c>
      <c r="AG534" s="1">
        <f t="shared" si="159"/>
        <v>0.58892198949378227</v>
      </c>
      <c r="AH534" s="1">
        <f t="shared" si="159"/>
        <v>0.51165255505258789</v>
      </c>
    </row>
    <row r="535" spans="1:34" x14ac:dyDescent="0.2">
      <c r="A535">
        <v>6305000</v>
      </c>
      <c r="B535">
        <v>475000</v>
      </c>
      <c r="C535">
        <v>805.70467952707304</v>
      </c>
      <c r="E535">
        <f t="shared" si="153"/>
        <v>122.43701755596631</v>
      </c>
      <c r="F535">
        <f t="shared" si="148"/>
        <v>0</v>
      </c>
      <c r="G535">
        <f t="shared" si="154"/>
        <v>6.6707477109321882E-5</v>
      </c>
      <c r="H535">
        <f t="shared" si="155"/>
        <v>0.23693535626341747</v>
      </c>
      <c r="K535" s="1">
        <f t="shared" si="144"/>
        <v>5.0421928184318894</v>
      </c>
      <c r="L535" s="1">
        <f t="shared" si="158"/>
        <v>4.968027729944021</v>
      </c>
      <c r="M535" s="1">
        <f t="shared" si="158"/>
        <v>4.7026186906036314</v>
      </c>
      <c r="N535" s="1">
        <f t="shared" si="158"/>
        <v>5.1544149922215539</v>
      </c>
      <c r="O535" s="1">
        <f t="shared" si="158"/>
        <v>4.5619526044679697</v>
      </c>
      <c r="P535" s="1">
        <f t="shared" si="158"/>
        <v>4.319985845899204</v>
      </c>
      <c r="Q535" s="1">
        <f t="shared" si="158"/>
        <v>3.9007220857747491</v>
      </c>
      <c r="R535" s="1">
        <f t="shared" si="158"/>
        <v>3.6987838120970928</v>
      </c>
      <c r="S535" s="1">
        <f t="shared" si="158"/>
        <v>3.5256126497075519</v>
      </c>
      <c r="T535" s="1">
        <f t="shared" si="158"/>
        <v>4.0592921184941231</v>
      </c>
      <c r="U535" s="1">
        <f t="shared" si="158"/>
        <v>4.8146809793404346</v>
      </c>
      <c r="X535" s="1">
        <f t="shared" si="146"/>
        <v>0.65165427902323736</v>
      </c>
      <c r="Y535" s="1">
        <f t="shared" si="159"/>
        <v>0.68251678260943927</v>
      </c>
      <c r="Z535" s="1">
        <f t="shared" si="159"/>
        <v>0.68496640022815936</v>
      </c>
      <c r="AA535" s="1">
        <f t="shared" si="159"/>
        <v>0.78318483448491782</v>
      </c>
      <c r="AB535" s="1">
        <f t="shared" si="159"/>
        <v>0.70365893039396987</v>
      </c>
      <c r="AC535" s="1">
        <f t="shared" si="159"/>
        <v>0.70022794352286333</v>
      </c>
      <c r="AD535" s="1">
        <f t="shared" si="159"/>
        <v>0.61422583882930637</v>
      </c>
      <c r="AE535" s="1">
        <f t="shared" si="159"/>
        <v>0.61391715400390823</v>
      </c>
      <c r="AF535" s="1">
        <f t="shared" si="159"/>
        <v>0.6154882278726318</v>
      </c>
      <c r="AG535" s="1">
        <f t="shared" si="159"/>
        <v>0.59645398419812645</v>
      </c>
      <c r="AH535" s="1">
        <f t="shared" si="159"/>
        <v>0.51898793837194857</v>
      </c>
    </row>
    <row r="536" spans="1:34" x14ac:dyDescent="0.2">
      <c r="A536">
        <v>6305000</v>
      </c>
      <c r="B536">
        <v>485000</v>
      </c>
      <c r="C536">
        <v>798.872436216555</v>
      </c>
      <c r="E536">
        <f t="shared" si="153"/>
        <v>114.64232755836738</v>
      </c>
      <c r="F536">
        <f t="shared" si="148"/>
        <v>0</v>
      </c>
      <c r="G536">
        <f t="shared" si="154"/>
        <v>7.6086921061925788E-5</v>
      </c>
      <c r="H536">
        <f t="shared" si="155"/>
        <v>0.26795811720022894</v>
      </c>
      <c r="K536" s="1">
        <f t="shared" si="144"/>
        <v>4.9923789324549022</v>
      </c>
      <c r="L536" s="1">
        <f t="shared" si="158"/>
        <v>4.9227231245519762</v>
      </c>
      <c r="M536" s="1">
        <f t="shared" si="158"/>
        <v>4.6651096748288872</v>
      </c>
      <c r="N536" s="1">
        <f t="shared" si="158"/>
        <v>5.11427556277226</v>
      </c>
      <c r="O536" s="1">
        <f t="shared" si="158"/>
        <v>4.5323075007436318</v>
      </c>
      <c r="P536" s="1">
        <f t="shared" si="158"/>
        <v>4.2977263971935367</v>
      </c>
      <c r="Q536" s="1">
        <f t="shared" si="158"/>
        <v>3.877820406197892</v>
      </c>
      <c r="R536" s="1">
        <f t="shared" si="158"/>
        <v>3.6689815667766132</v>
      </c>
      <c r="S536" s="1">
        <f t="shared" si="158"/>
        <v>3.4878713376602497</v>
      </c>
      <c r="T536" s="1">
        <f t="shared" si="158"/>
        <v>3.9988199329527276</v>
      </c>
      <c r="U536" s="1">
        <f t="shared" si="158"/>
        <v>4.7300294847231159</v>
      </c>
      <c r="X536" s="1">
        <f t="shared" si="146"/>
        <v>0.64872920346483842</v>
      </c>
      <c r="Y536" s="1">
        <f t="shared" si="159"/>
        <v>0.67957040611524033</v>
      </c>
      <c r="Z536" s="1">
        <f t="shared" si="159"/>
        <v>0.68202211068628915</v>
      </c>
      <c r="AA536" s="1">
        <f t="shared" si="159"/>
        <v>0.77987865388051147</v>
      </c>
      <c r="AB536" s="1">
        <f t="shared" si="159"/>
        <v>0.7005410035714682</v>
      </c>
      <c r="AC536" s="1">
        <f t="shared" si="159"/>
        <v>0.69702370496917898</v>
      </c>
      <c r="AD536" s="1">
        <f t="shared" si="159"/>
        <v>0.61118067969282941</v>
      </c>
      <c r="AE536" s="1">
        <f t="shared" si="159"/>
        <v>0.61098667639594573</v>
      </c>
      <c r="AF536" s="1">
        <f t="shared" si="159"/>
        <v>0.61267065159379908</v>
      </c>
      <c r="AG536" s="1">
        <f t="shared" si="159"/>
        <v>0.59363490478666614</v>
      </c>
      <c r="AH536" s="1">
        <f t="shared" si="159"/>
        <v>0.51624073519453373</v>
      </c>
    </row>
    <row r="537" spans="1:34" x14ac:dyDescent="0.2">
      <c r="A537">
        <v>6305000</v>
      </c>
      <c r="B537">
        <v>495000</v>
      </c>
      <c r="C537">
        <v>761.53829495955699</v>
      </c>
      <c r="E537">
        <f t="shared" si="153"/>
        <v>107.21428667859522</v>
      </c>
      <c r="F537">
        <f t="shared" si="148"/>
        <v>0</v>
      </c>
      <c r="G537">
        <f t="shared" si="154"/>
        <v>8.6995077443047516E-5</v>
      </c>
      <c r="H537">
        <f t="shared" si="155"/>
        <v>0.29205584132143314</v>
      </c>
      <c r="K537" s="1">
        <f t="shared" si="144"/>
        <v>4.7201757085501299</v>
      </c>
      <c r="L537" s="1">
        <f t="shared" si="158"/>
        <v>4.6751604338768225</v>
      </c>
      <c r="M537" s="1">
        <f t="shared" si="158"/>
        <v>4.4601452393279679</v>
      </c>
      <c r="N537" s="1">
        <f t="shared" si="158"/>
        <v>4.8949374828873973</v>
      </c>
      <c r="O537" s="1">
        <f t="shared" si="158"/>
        <v>4.3703146618295179</v>
      </c>
      <c r="P537" s="1">
        <f t="shared" si="158"/>
        <v>4.1760917649782368</v>
      </c>
      <c r="Q537" s="1">
        <f t="shared" si="158"/>
        <v>3.7526763647044348</v>
      </c>
      <c r="R537" s="1">
        <f t="shared" si="158"/>
        <v>3.506130042613588</v>
      </c>
      <c r="S537" s="1">
        <f t="shared" si="158"/>
        <v>3.2816375413565928</v>
      </c>
      <c r="T537" s="1">
        <f t="shared" si="158"/>
        <v>3.6683754486870388</v>
      </c>
      <c r="U537" s="1">
        <f t="shared" si="158"/>
        <v>4.2674594745489118</v>
      </c>
      <c r="X537" s="1">
        <f t="shared" si="146"/>
        <v>0.63600840355841515</v>
      </c>
      <c r="Y537" s="1">
        <f t="shared" si="159"/>
        <v>0.66675882982164558</v>
      </c>
      <c r="Z537" s="1">
        <f t="shared" si="159"/>
        <v>0.66923602994378018</v>
      </c>
      <c r="AA537" s="1">
        <f t="shared" si="159"/>
        <v>0.76551737201092829</v>
      </c>
      <c r="AB537" s="1">
        <f t="shared" si="159"/>
        <v>0.68704141966620802</v>
      </c>
      <c r="AC537" s="1">
        <f t="shared" si="159"/>
        <v>0.68318575457603614</v>
      </c>
      <c r="AD537" s="1">
        <f t="shared" si="159"/>
        <v>0.59806270537009798</v>
      </c>
      <c r="AE537" s="1">
        <f t="shared" si="159"/>
        <v>0.59839732361202802</v>
      </c>
      <c r="AF537" s="1">
        <f t="shared" si="159"/>
        <v>0.60055458392932848</v>
      </c>
      <c r="AG537" s="1">
        <f t="shared" si="159"/>
        <v>0.58154406750641263</v>
      </c>
      <c r="AH537" s="1">
        <f t="shared" si="159"/>
        <v>0.50449537282814727</v>
      </c>
    </row>
    <row r="538" spans="1:34" x14ac:dyDescent="0.2">
      <c r="A538">
        <v>6305000</v>
      </c>
      <c r="B538">
        <v>505000</v>
      </c>
      <c r="C538">
        <v>703.94834785315004</v>
      </c>
      <c r="E538">
        <f t="shared" si="153"/>
        <v>100.23444152585478</v>
      </c>
      <c r="F538">
        <f t="shared" si="148"/>
        <v>0</v>
      </c>
      <c r="G538">
        <f t="shared" si="154"/>
        <v>9.9532760693996178E-5</v>
      </c>
      <c r="H538">
        <f t="shared" si="155"/>
        <v>0.30887752918256356</v>
      </c>
      <c r="K538" s="1">
        <f t="shared" si="144"/>
        <v>4.3002874041973165</v>
      </c>
      <c r="L538" s="1">
        <f t="shared" si="158"/>
        <v>4.2932814946142379</v>
      </c>
      <c r="M538" s="1">
        <f t="shared" si="158"/>
        <v>4.1439764297137938</v>
      </c>
      <c r="N538" s="1">
        <f t="shared" si="158"/>
        <v>4.556596543637256</v>
      </c>
      <c r="O538" s="1">
        <f t="shared" si="158"/>
        <v>4.1204318813348184</v>
      </c>
      <c r="P538" s="1">
        <f t="shared" si="158"/>
        <v>3.9884637173055628</v>
      </c>
      <c r="Q538" s="1">
        <f t="shared" si="158"/>
        <v>3.559634862003759</v>
      </c>
      <c r="R538" s="1">
        <f t="shared" si="158"/>
        <v>3.2549226933354407</v>
      </c>
      <c r="S538" s="1">
        <f t="shared" si="158"/>
        <v>2.9635106735408008</v>
      </c>
      <c r="T538" s="1">
        <f t="shared" si="158"/>
        <v>3.1586468268482308</v>
      </c>
      <c r="U538" s="1">
        <f t="shared" si="158"/>
        <v>3.5539200299005289</v>
      </c>
      <c r="X538" s="1">
        <f t="shared" si="146"/>
        <v>0.62771339696421224</v>
      </c>
      <c r="Y538" s="1">
        <f t="shared" si="159"/>
        <v>0.65839222166317013</v>
      </c>
      <c r="Z538" s="1">
        <f t="shared" si="159"/>
        <v>0.66095414305427658</v>
      </c>
      <c r="AA538" s="1">
        <f t="shared" si="159"/>
        <v>0.75618940772321108</v>
      </c>
      <c r="AB538" s="1">
        <f t="shared" si="159"/>
        <v>0.67848777940193739</v>
      </c>
      <c r="AC538" s="1">
        <f t="shared" si="159"/>
        <v>0.67458851550788446</v>
      </c>
      <c r="AD538" s="1">
        <f t="shared" si="159"/>
        <v>0.59010271513127599</v>
      </c>
      <c r="AE538" s="1">
        <f t="shared" si="159"/>
        <v>0.59088551415580304</v>
      </c>
      <c r="AF538" s="1">
        <f t="shared" si="159"/>
        <v>0.59325156213172747</v>
      </c>
      <c r="AG538" s="1">
        <f t="shared" si="159"/>
        <v>0.57441070084966139</v>
      </c>
      <c r="AH538" s="1">
        <f t="shared" si="159"/>
        <v>0.4977923663429768</v>
      </c>
    </row>
    <row r="539" spans="1:34" x14ac:dyDescent="0.2">
      <c r="A539">
        <v>6305000</v>
      </c>
      <c r="B539">
        <v>515000</v>
      </c>
      <c r="C539">
        <v>707.83040759179198</v>
      </c>
      <c r="E539">
        <f t="shared" si="153"/>
        <v>93.802895840160502</v>
      </c>
      <c r="F539">
        <f t="shared" si="148"/>
        <v>0</v>
      </c>
      <c r="G539">
        <f t="shared" si="154"/>
        <v>1.1364949444065701E-4</v>
      </c>
      <c r="H539">
        <f t="shared" si="155"/>
        <v>0.35463058964256744</v>
      </c>
      <c r="K539" s="1">
        <f t="shared" si="144"/>
        <v>4.3285915017517551</v>
      </c>
      <c r="L539" s="1">
        <f t="shared" si="158"/>
        <v>4.3190234327411723</v>
      </c>
      <c r="M539" s="1">
        <f t="shared" si="158"/>
        <v>4.1652889376789375</v>
      </c>
      <c r="N539" s="1">
        <f t="shared" si="158"/>
        <v>4.5794036446017774</v>
      </c>
      <c r="O539" s="1">
        <f t="shared" si="158"/>
        <v>4.137276138540785</v>
      </c>
      <c r="P539" s="1">
        <f t="shared" si="158"/>
        <v>4.0011114679340585</v>
      </c>
      <c r="Q539" s="1">
        <f t="shared" si="158"/>
        <v>3.5726475262476862</v>
      </c>
      <c r="R539" s="1">
        <f t="shared" si="158"/>
        <v>3.2718562379153968</v>
      </c>
      <c r="S539" s="1">
        <f t="shared" si="158"/>
        <v>2.984955171537059</v>
      </c>
      <c r="T539" s="1">
        <f t="shared" si="158"/>
        <v>3.1930069375949506</v>
      </c>
      <c r="U539" s="1">
        <f t="shared" si="158"/>
        <v>3.6020187500623022</v>
      </c>
      <c r="X539" s="1">
        <f t="shared" si="146"/>
        <v>0.62782882512278793</v>
      </c>
      <c r="Y539" s="1">
        <f t="shared" si="159"/>
        <v>0.65851025411810782</v>
      </c>
      <c r="Z539" s="1">
        <f t="shared" si="159"/>
        <v>0.66106481024170438</v>
      </c>
      <c r="AA539" s="1">
        <f t="shared" si="159"/>
        <v>0.75631666412704524</v>
      </c>
      <c r="AB539" s="1">
        <f t="shared" si="159"/>
        <v>0.67858415722777055</v>
      </c>
      <c r="AC539" s="1">
        <f t="shared" si="159"/>
        <v>0.67466886966281592</v>
      </c>
      <c r="AD539" s="1">
        <f t="shared" si="159"/>
        <v>0.59015779026361481</v>
      </c>
      <c r="AE539" s="1">
        <f t="shared" si="159"/>
        <v>0.59092544153871607</v>
      </c>
      <c r="AF539" s="1">
        <f t="shared" si="159"/>
        <v>0.59329825339173659</v>
      </c>
      <c r="AG539" s="1">
        <f t="shared" si="159"/>
        <v>0.57444063498896558</v>
      </c>
      <c r="AH539" s="1">
        <f t="shared" si="159"/>
        <v>0.49779615423831641</v>
      </c>
    </row>
    <row r="540" spans="1:34" x14ac:dyDescent="0.2">
      <c r="A540">
        <v>6305000</v>
      </c>
      <c r="B540">
        <v>525000</v>
      </c>
      <c r="C540">
        <v>751.037641568141</v>
      </c>
      <c r="E540">
        <f t="shared" si="153"/>
        <v>88.03989588817106</v>
      </c>
      <c r="F540">
        <f t="shared" si="148"/>
        <v>0</v>
      </c>
      <c r="G540">
        <f t="shared" si="154"/>
        <v>1.2901522359357211E-4</v>
      </c>
      <c r="H540">
        <f t="shared" si="155"/>
        <v>0.42715169498458705</v>
      </c>
      <c r="K540" s="1">
        <f t="shared" si="144"/>
        <v>4.6436154446733156</v>
      </c>
      <c r="L540" s="1">
        <f t="shared" si="158"/>
        <v>4.6055306012383426</v>
      </c>
      <c r="M540" s="1">
        <f t="shared" si="158"/>
        <v>4.402496652209094</v>
      </c>
      <c r="N540" s="1">
        <f t="shared" si="158"/>
        <v>4.8332461442128283</v>
      </c>
      <c r="O540" s="1">
        <f t="shared" si="158"/>
        <v>4.3247523267641634</v>
      </c>
      <c r="P540" s="1">
        <f t="shared" si="158"/>
        <v>4.1418806362290033</v>
      </c>
      <c r="Q540" s="1">
        <f t="shared" si="158"/>
        <v>3.7174781745364083</v>
      </c>
      <c r="R540" s="1">
        <f t="shared" si="158"/>
        <v>3.4603261925202311</v>
      </c>
      <c r="S540" s="1">
        <f t="shared" si="158"/>
        <v>3.2236319320224109</v>
      </c>
      <c r="T540" s="1">
        <f t="shared" si="158"/>
        <v>3.5754341655196153</v>
      </c>
      <c r="U540" s="1">
        <f t="shared" si="158"/>
        <v>4.1373563790292662</v>
      </c>
      <c r="X540" s="1">
        <f t="shared" si="146"/>
        <v>0.63345343322228753</v>
      </c>
      <c r="Y540" s="1">
        <f t="shared" si="159"/>
        <v>0.66418520882876697</v>
      </c>
      <c r="Z540" s="1">
        <f t="shared" si="159"/>
        <v>0.6666738298574717</v>
      </c>
      <c r="AA540" s="1">
        <f t="shared" si="159"/>
        <v>0.76263752037727861</v>
      </c>
      <c r="AB540" s="1">
        <f t="shared" si="159"/>
        <v>0.68435306375938088</v>
      </c>
      <c r="AC540" s="1">
        <f t="shared" si="159"/>
        <v>0.68044497255534364</v>
      </c>
      <c r="AD540" s="1">
        <f t="shared" si="159"/>
        <v>0.5954802312288916</v>
      </c>
      <c r="AE540" s="1">
        <f t="shared" si="159"/>
        <v>0.59593134138321213</v>
      </c>
      <c r="AF540" s="1">
        <f t="shared" si="159"/>
        <v>0.59817536222309498</v>
      </c>
      <c r="AG540" s="1">
        <f t="shared" si="159"/>
        <v>0.5791833315683802</v>
      </c>
      <c r="AH540" s="1">
        <f t="shared" si="159"/>
        <v>0.50222057778566431</v>
      </c>
    </row>
    <row r="541" spans="1:34" x14ac:dyDescent="0.2">
      <c r="A541">
        <v>6305000</v>
      </c>
      <c r="B541">
        <v>535000</v>
      </c>
      <c r="C541">
        <v>729.695404480403</v>
      </c>
      <c r="E541">
        <f t="shared" si="153"/>
        <v>83.084675289730768</v>
      </c>
      <c r="F541">
        <f t="shared" si="148"/>
        <v>0</v>
      </c>
      <c r="G541">
        <f t="shared" si="154"/>
        <v>1.4486322393068935E-4</v>
      </c>
      <c r="H541">
        <f t="shared" si="155"/>
        <v>0.46599282288372385</v>
      </c>
      <c r="K541" s="1">
        <f t="shared" si="144"/>
        <v>4.4880091940666178</v>
      </c>
      <c r="L541" s="1">
        <f t="shared" si="158"/>
        <v>4.4640102271095516</v>
      </c>
      <c r="M541" s="1">
        <f t="shared" si="158"/>
        <v>4.2853277705974122</v>
      </c>
      <c r="N541" s="1">
        <f t="shared" si="158"/>
        <v>4.7078605013223669</v>
      </c>
      <c r="O541" s="1">
        <f t="shared" si="158"/>
        <v>4.232148360040469</v>
      </c>
      <c r="P541" s="1">
        <f t="shared" si="158"/>
        <v>4.0723476277971526</v>
      </c>
      <c r="Q541" s="1">
        <f t="shared" si="158"/>
        <v>3.6459389958183106</v>
      </c>
      <c r="R541" s="1">
        <f t="shared" si="158"/>
        <v>3.3672313543435179</v>
      </c>
      <c r="S541" s="1">
        <f t="shared" si="158"/>
        <v>3.1057374143497465</v>
      </c>
      <c r="T541" s="1">
        <f t="shared" si="158"/>
        <v>3.3865340250560463</v>
      </c>
      <c r="U541" s="1">
        <f t="shared" si="158"/>
        <v>3.8729260615121932</v>
      </c>
      <c r="X541" s="1">
        <f t="shared" si="146"/>
        <v>0.62968397580881363</v>
      </c>
      <c r="Y541" s="1">
        <f t="shared" si="159"/>
        <v>0.6603858480212359</v>
      </c>
      <c r="Z541" s="1">
        <f t="shared" si="159"/>
        <v>0.66290329488777611</v>
      </c>
      <c r="AA541" s="1">
        <f t="shared" si="159"/>
        <v>0.75839487859815502</v>
      </c>
      <c r="AB541" s="1">
        <f t="shared" si="159"/>
        <v>0.68043065591327612</v>
      </c>
      <c r="AC541" s="1">
        <f t="shared" si="159"/>
        <v>0.6764766074781674</v>
      </c>
      <c r="AD541" s="1">
        <f t="shared" si="159"/>
        <v>0.59177548217365938</v>
      </c>
      <c r="AE541" s="1">
        <f t="shared" si="159"/>
        <v>0.59241644576578745</v>
      </c>
      <c r="AF541" s="1">
        <f t="shared" si="159"/>
        <v>0.59477062093789612</v>
      </c>
      <c r="AG541" s="1">
        <f t="shared" si="159"/>
        <v>0.57583304794261991</v>
      </c>
      <c r="AH541" s="1">
        <f t="shared" si="159"/>
        <v>0.49903393276456126</v>
      </c>
    </row>
    <row r="542" spans="1:34" x14ac:dyDescent="0.2">
      <c r="A542">
        <v>6305000</v>
      </c>
      <c r="B542">
        <v>545000</v>
      </c>
      <c r="C542">
        <v>749.81029247044899</v>
      </c>
      <c r="E542">
        <f t="shared" si="153"/>
        <v>79.089210819175577</v>
      </c>
      <c r="F542">
        <f t="shared" si="148"/>
        <v>0</v>
      </c>
      <c r="G542">
        <f t="shared" si="154"/>
        <v>1.5986946292570787E-4</v>
      </c>
      <c r="H542">
        <f t="shared" si="155"/>
        <v>0.52844085195457691</v>
      </c>
      <c r="K542" s="1">
        <f t="shared" si="144"/>
        <v>4.6346668424020434</v>
      </c>
      <c r="L542" s="1">
        <f t="shared" si="158"/>
        <v>4.597392049371547</v>
      </c>
      <c r="M542" s="1">
        <f t="shared" si="158"/>
        <v>4.3957585056627648</v>
      </c>
      <c r="N542" s="1">
        <f t="shared" si="158"/>
        <v>4.8260354682638873</v>
      </c>
      <c r="O542" s="1">
        <f t="shared" si="158"/>
        <v>4.3194268590292779</v>
      </c>
      <c r="P542" s="1">
        <f t="shared" si="158"/>
        <v>4.1378819328687229</v>
      </c>
      <c r="Q542" s="1">
        <f t="shared" si="158"/>
        <v>3.7133641003609448</v>
      </c>
      <c r="R542" s="1">
        <f t="shared" si="158"/>
        <v>3.4549724957560985</v>
      </c>
      <c r="S542" s="1">
        <f t="shared" si="158"/>
        <v>3.2168520556067608</v>
      </c>
      <c r="T542" s="1">
        <f t="shared" si="158"/>
        <v>3.5645708986559432</v>
      </c>
      <c r="U542" s="1">
        <f t="shared" si="158"/>
        <v>4.1221495237088623</v>
      </c>
      <c r="X542" s="1">
        <f t="shared" si="146"/>
        <v>0.63318474980340145</v>
      </c>
      <c r="Y542" s="1">
        <f t="shared" si="159"/>
        <v>0.66391452170839371</v>
      </c>
      <c r="Z542" s="1">
        <f t="shared" si="159"/>
        <v>0.66640459763181259</v>
      </c>
      <c r="AA542" s="1">
        <f t="shared" si="159"/>
        <v>0.76233481556790772</v>
      </c>
      <c r="AB542" s="1">
        <f t="shared" si="159"/>
        <v>0.68407128242145776</v>
      </c>
      <c r="AC542" s="1">
        <f t="shared" si="159"/>
        <v>0.68015833394601899</v>
      </c>
      <c r="AD542" s="1">
        <f t="shared" si="159"/>
        <v>0.59521085723925937</v>
      </c>
      <c r="AE542" s="1">
        <f t="shared" si="159"/>
        <v>0.59567460751888468</v>
      </c>
      <c r="AF542" s="1">
        <f t="shared" si="159"/>
        <v>0.5979273843256</v>
      </c>
      <c r="AG542" s="1">
        <f t="shared" si="159"/>
        <v>0.57893786551781523</v>
      </c>
      <c r="AH542" s="1">
        <f t="shared" si="159"/>
        <v>0.50198490353998393</v>
      </c>
    </row>
    <row r="543" spans="1:34" x14ac:dyDescent="0.2">
      <c r="A543">
        <v>6305000</v>
      </c>
      <c r="B543">
        <v>555000</v>
      </c>
      <c r="C543">
        <v>762.720186683267</v>
      </c>
      <c r="E543">
        <f t="shared" si="153"/>
        <v>76.204614479701945</v>
      </c>
      <c r="F543">
        <f t="shared" si="148"/>
        <v>0</v>
      </c>
      <c r="G543">
        <f t="shared" si="154"/>
        <v>1.7220170983389625E-4</v>
      </c>
      <c r="H543">
        <f t="shared" si="155"/>
        <v>0.57900480888308126</v>
      </c>
      <c r="K543" s="1">
        <f t="shared" si="144"/>
        <v>4.7287928811076991</v>
      </c>
      <c r="L543" s="1">
        <f t="shared" si="158"/>
        <v>4.6829975578967433</v>
      </c>
      <c r="M543" s="1">
        <f t="shared" si="158"/>
        <v>4.4666338248911357</v>
      </c>
      <c r="N543" s="1">
        <f t="shared" si="158"/>
        <v>4.9018810967641935</v>
      </c>
      <c r="O543" s="1">
        <f t="shared" si="158"/>
        <v>4.3754428900186957</v>
      </c>
      <c r="P543" s="1">
        <f t="shared" si="158"/>
        <v>4.1799423682140837</v>
      </c>
      <c r="Q543" s="1">
        <f t="shared" si="158"/>
        <v>3.7566380657623109</v>
      </c>
      <c r="R543" s="1">
        <f t="shared" si="158"/>
        <v>3.5112854543124108</v>
      </c>
      <c r="S543" s="1">
        <f t="shared" si="158"/>
        <v>3.2881663112383674</v>
      </c>
      <c r="T543" s="1">
        <f t="shared" si="158"/>
        <v>3.6788363723335955</v>
      </c>
      <c r="U543" s="1">
        <f t="shared" si="158"/>
        <v>4.2821031130056779</v>
      </c>
      <c r="X543" s="1">
        <f t="shared" si="146"/>
        <v>0.63632456264236492</v>
      </c>
      <c r="Y543" s="1">
        <f t="shared" si="159"/>
        <v>0.66707726192115846</v>
      </c>
      <c r="Z543" s="1">
        <f t="shared" si="159"/>
        <v>0.66955329223671423</v>
      </c>
      <c r="AA543" s="1">
        <f t="shared" si="159"/>
        <v>0.76587387994240608</v>
      </c>
      <c r="AB543" s="1">
        <f t="shared" si="159"/>
        <v>0.68737497500916345</v>
      </c>
      <c r="AC543" s="1">
        <f t="shared" si="159"/>
        <v>0.68352641957199578</v>
      </c>
      <c r="AD543" s="1">
        <f t="shared" si="159"/>
        <v>0.59838435791623601</v>
      </c>
      <c r="AE543" s="1">
        <f t="shared" si="159"/>
        <v>0.59870494076305203</v>
      </c>
      <c r="AF543" s="1">
        <f t="shared" si="159"/>
        <v>0.6008511197881683</v>
      </c>
      <c r="AG543" s="1">
        <f t="shared" si="159"/>
        <v>0.58183885442629357</v>
      </c>
      <c r="AH543" s="1">
        <f t="shared" si="159"/>
        <v>0.50478022905023112</v>
      </c>
    </row>
    <row r="544" spans="1:34" x14ac:dyDescent="0.2">
      <c r="A544">
        <v>6305000</v>
      </c>
      <c r="B544">
        <v>565000</v>
      </c>
      <c r="C544">
        <v>718.29924082141201</v>
      </c>
      <c r="E544">
        <f t="shared" si="153"/>
        <v>74.55993071348712</v>
      </c>
      <c r="F544">
        <f t="shared" si="148"/>
        <v>0</v>
      </c>
      <c r="G544">
        <f t="shared" si="154"/>
        <v>1.798825388175708E-4</v>
      </c>
      <c r="H544">
        <f t="shared" si="155"/>
        <v>0.56960512263682295</v>
      </c>
      <c r="K544" s="1">
        <f t="shared" si="144"/>
        <v>4.4049197648289145</v>
      </c>
      <c r="L544" s="1">
        <f t="shared" ref="L544:U553" si="160">L$2+L$3*$C544</f>
        <v>4.3884422658867832</v>
      </c>
      <c r="M544" s="1">
        <f t="shared" si="160"/>
        <v>4.2227628321095523</v>
      </c>
      <c r="N544" s="1">
        <f t="shared" si="160"/>
        <v>4.6409080398257956</v>
      </c>
      <c r="O544" s="1">
        <f t="shared" si="160"/>
        <v>4.1827004059241064</v>
      </c>
      <c r="P544" s="1">
        <f t="shared" si="160"/>
        <v>4.0352189265961602</v>
      </c>
      <c r="Q544" s="1">
        <f t="shared" si="160"/>
        <v>3.607739055233373</v>
      </c>
      <c r="R544" s="1">
        <f t="shared" si="160"/>
        <v>3.3175212884629994</v>
      </c>
      <c r="S544" s="1">
        <f t="shared" si="160"/>
        <v>3.0427850062974802</v>
      </c>
      <c r="T544" s="1">
        <f t="shared" si="160"/>
        <v>3.2856665805103171</v>
      </c>
      <c r="U544" s="1">
        <f t="shared" si="160"/>
        <v>3.7317275937772942</v>
      </c>
      <c r="X544" s="1">
        <f t="shared" si="146"/>
        <v>0.62846208680782034</v>
      </c>
      <c r="Y544" s="1">
        <f t="shared" ref="Y544:AH553" si="161">SQRT(Y$2+2*Y$3*$C544+Y$4*$C544^2+Y$5)</f>
        <v>0.65915206805166293</v>
      </c>
      <c r="Z544" s="1">
        <f t="shared" si="161"/>
        <v>0.66168791956416739</v>
      </c>
      <c r="AA544" s="1">
        <f t="shared" si="161"/>
        <v>0.75702359277642539</v>
      </c>
      <c r="AB544" s="1">
        <f t="shared" si="161"/>
        <v>0.67919236133448124</v>
      </c>
      <c r="AC544" s="1">
        <f t="shared" si="161"/>
        <v>0.67524760609860435</v>
      </c>
      <c r="AD544" s="1">
        <f t="shared" si="161"/>
        <v>0.59065562173282282</v>
      </c>
      <c r="AE544" s="1">
        <f t="shared" si="161"/>
        <v>0.59137133663342234</v>
      </c>
      <c r="AF544" s="1">
        <f t="shared" si="161"/>
        <v>0.59374723176533439</v>
      </c>
      <c r="AG544" s="1">
        <f t="shared" si="161"/>
        <v>0.57484826349036977</v>
      </c>
      <c r="AH544" s="1">
        <f t="shared" si="161"/>
        <v>0.49813129969345626</v>
      </c>
    </row>
    <row r="545" spans="1:34" x14ac:dyDescent="0.2">
      <c r="A545">
        <v>6305000</v>
      </c>
      <c r="B545">
        <v>575000</v>
      </c>
      <c r="C545">
        <v>675.23292470442198</v>
      </c>
      <c r="E545">
        <f t="shared" si="153"/>
        <v>74.237613566170083</v>
      </c>
      <c r="F545">
        <f t="shared" si="148"/>
        <v>0</v>
      </c>
      <c r="G545">
        <f t="shared" si="154"/>
        <v>1.8144792024782109E-4</v>
      </c>
      <c r="H545">
        <f t="shared" si="155"/>
        <v>0.54011355379493897</v>
      </c>
      <c r="K545" s="1">
        <f t="shared" si="144"/>
        <v>4.0909232540199403</v>
      </c>
      <c r="L545" s="1">
        <f t="shared" si="160"/>
        <v>4.1028695237150217</v>
      </c>
      <c r="M545" s="1">
        <f t="shared" si="160"/>
        <v>3.9863287566272767</v>
      </c>
      <c r="N545" s="1">
        <f t="shared" si="160"/>
        <v>4.3878934326384789</v>
      </c>
      <c r="O545" s="1">
        <f t="shared" si="160"/>
        <v>3.9958356602924869</v>
      </c>
      <c r="P545" s="1">
        <f t="shared" si="160"/>
        <v>3.8949088686870068</v>
      </c>
      <c r="Q545" s="1">
        <f t="shared" si="160"/>
        <v>3.463380763609222</v>
      </c>
      <c r="R545" s="1">
        <f t="shared" si="160"/>
        <v>3.1296660175606887</v>
      </c>
      <c r="S545" s="1">
        <f t="shared" si="160"/>
        <v>2.8048866760672273</v>
      </c>
      <c r="T545" s="1">
        <f t="shared" si="160"/>
        <v>2.9044866165588381</v>
      </c>
      <c r="U545" s="1">
        <f t="shared" si="160"/>
        <v>3.1981359370877884</v>
      </c>
      <c r="X545" s="1">
        <f t="shared" si="146"/>
        <v>0.62886709691373921</v>
      </c>
      <c r="Y545" s="1">
        <f t="shared" si="161"/>
        <v>0.65953620269711455</v>
      </c>
      <c r="Z545" s="1">
        <f t="shared" si="161"/>
        <v>0.66215955677788918</v>
      </c>
      <c r="AA545" s="1">
        <f t="shared" si="161"/>
        <v>0.75751583779789755</v>
      </c>
      <c r="AB545" s="1">
        <f t="shared" si="161"/>
        <v>0.67994546097968844</v>
      </c>
      <c r="AC545" s="1">
        <f t="shared" si="161"/>
        <v>0.67624966342018511</v>
      </c>
      <c r="AD545" s="1">
        <f t="shared" si="161"/>
        <v>0.59187058111883917</v>
      </c>
      <c r="AE545" s="1">
        <f t="shared" si="161"/>
        <v>0.59269589166067804</v>
      </c>
      <c r="AF545" s="1">
        <f t="shared" si="161"/>
        <v>0.59491793590494746</v>
      </c>
      <c r="AG545" s="1">
        <f t="shared" si="161"/>
        <v>0.57622420567505628</v>
      </c>
      <c r="AH545" s="1">
        <f t="shared" si="161"/>
        <v>0.49978555152133514</v>
      </c>
    </row>
    <row r="546" spans="1:34" x14ac:dyDescent="0.2">
      <c r="A546">
        <v>6315000</v>
      </c>
      <c r="B546">
        <v>455000</v>
      </c>
      <c r="C546">
        <v>796.19045115121696</v>
      </c>
      <c r="E546">
        <f t="shared" si="153"/>
        <v>144.46654722806937</v>
      </c>
      <c r="F546">
        <f t="shared" si="148"/>
        <v>0</v>
      </c>
      <c r="G546">
        <f t="shared" si="154"/>
        <v>4.7914329329418339E-5</v>
      </c>
      <c r="H546">
        <f t="shared" si="155"/>
        <v>0.16817515971395347</v>
      </c>
      <c r="K546" s="1">
        <f t="shared" si="144"/>
        <v>4.9728245793435226</v>
      </c>
      <c r="L546" s="1">
        <f t="shared" si="160"/>
        <v>4.9049388815837194</v>
      </c>
      <c r="M546" s="1">
        <f t="shared" si="160"/>
        <v>4.6503855768201809</v>
      </c>
      <c r="N546" s="1">
        <f t="shared" si="160"/>
        <v>5.0985189005133993</v>
      </c>
      <c r="O546" s="1">
        <f t="shared" si="160"/>
        <v>4.5206703675451303</v>
      </c>
      <c r="P546" s="1">
        <f t="shared" si="160"/>
        <v>4.2889884898506647</v>
      </c>
      <c r="Q546" s="1">
        <f t="shared" si="160"/>
        <v>3.8688303922588796</v>
      </c>
      <c r="R546" s="1">
        <f t="shared" si="160"/>
        <v>3.6572827479216086</v>
      </c>
      <c r="S546" s="1">
        <f t="shared" si="160"/>
        <v>3.4730560521593223</v>
      </c>
      <c r="T546" s="1">
        <f t="shared" si="160"/>
        <v>3.9750816831394209</v>
      </c>
      <c r="U546" s="1">
        <f t="shared" si="160"/>
        <v>4.6967996897635773</v>
      </c>
      <c r="X546" s="1">
        <f t="shared" si="146"/>
        <v>0.64763043375007667</v>
      </c>
      <c r="Y546" s="1">
        <f t="shared" si="161"/>
        <v>0.67846370322214078</v>
      </c>
      <c r="Z546" s="1">
        <f t="shared" si="161"/>
        <v>0.680916445738869</v>
      </c>
      <c r="AA546" s="1">
        <f t="shared" si="161"/>
        <v>0.7786370535056194</v>
      </c>
      <c r="AB546" s="1">
        <f t="shared" si="161"/>
        <v>0.69937071641234594</v>
      </c>
      <c r="AC546" s="1">
        <f t="shared" si="161"/>
        <v>0.69582152102445827</v>
      </c>
      <c r="AD546" s="1">
        <f t="shared" si="161"/>
        <v>0.61003858607904915</v>
      </c>
      <c r="AE546" s="1">
        <f t="shared" si="161"/>
        <v>0.60988816371380461</v>
      </c>
      <c r="AF546" s="1">
        <f t="shared" si="161"/>
        <v>0.61161432787076631</v>
      </c>
      <c r="AG546" s="1">
        <f t="shared" si="161"/>
        <v>0.59257846445923434</v>
      </c>
      <c r="AH546" s="1">
        <f t="shared" si="161"/>
        <v>0.51521166487447811</v>
      </c>
    </row>
    <row r="547" spans="1:34" x14ac:dyDescent="0.2">
      <c r="A547">
        <v>6315000</v>
      </c>
      <c r="B547">
        <v>465000</v>
      </c>
      <c r="C547">
        <v>803.90456751711395</v>
      </c>
      <c r="E547">
        <f t="shared" si="153"/>
        <v>136.46473268943885</v>
      </c>
      <c r="F547">
        <f t="shared" si="148"/>
        <v>0</v>
      </c>
      <c r="G547">
        <f t="shared" si="154"/>
        <v>5.3698127573591637E-5</v>
      </c>
      <c r="H547">
        <f t="shared" si="155"/>
        <v>0.1903018932796223</v>
      </c>
      <c r="K547" s="1">
        <f t="shared" si="144"/>
        <v>5.0290682017672772</v>
      </c>
      <c r="L547" s="1">
        <f t="shared" si="160"/>
        <v>4.9560911872059821</v>
      </c>
      <c r="M547" s="1">
        <f t="shared" si="160"/>
        <v>4.6927360756689556</v>
      </c>
      <c r="N547" s="1">
        <f t="shared" si="160"/>
        <v>5.1438393341630437</v>
      </c>
      <c r="O547" s="1">
        <f t="shared" si="160"/>
        <v>4.5541419184567573</v>
      </c>
      <c r="P547" s="1">
        <f t="shared" si="160"/>
        <v>4.3141210809707573</v>
      </c>
      <c r="Q547" s="1">
        <f t="shared" si="160"/>
        <v>3.8946881103173663</v>
      </c>
      <c r="R547" s="1">
        <f t="shared" si="160"/>
        <v>3.6909317235096513</v>
      </c>
      <c r="S547" s="1">
        <f t="shared" si="160"/>
        <v>3.5156688309645374</v>
      </c>
      <c r="T547" s="1">
        <f t="shared" si="160"/>
        <v>4.0433593270939747</v>
      </c>
      <c r="U547" s="1">
        <f t="shared" si="160"/>
        <v>4.7923775915370408</v>
      </c>
      <c r="X547" s="1">
        <f t="shared" si="146"/>
        <v>0.65086612934663468</v>
      </c>
      <c r="Y547" s="1">
        <f t="shared" si="161"/>
        <v>0.68172286596172671</v>
      </c>
      <c r="Z547" s="1">
        <f t="shared" si="161"/>
        <v>0.68417295579531301</v>
      </c>
      <c r="AA547" s="1">
        <f t="shared" si="161"/>
        <v>0.78229387616123902</v>
      </c>
      <c r="AB547" s="1">
        <f t="shared" si="161"/>
        <v>0.70281848982271666</v>
      </c>
      <c r="AC547" s="1">
        <f t="shared" si="161"/>
        <v>0.699364064257602</v>
      </c>
      <c r="AD547" s="1">
        <f t="shared" si="161"/>
        <v>0.61340471287328291</v>
      </c>
      <c r="AE547" s="1">
        <f t="shared" si="161"/>
        <v>0.61312674706247838</v>
      </c>
      <c r="AF547" s="1">
        <f t="shared" si="161"/>
        <v>0.61472831571802855</v>
      </c>
      <c r="AG547" s="1">
        <f t="shared" si="161"/>
        <v>0.59569351175381657</v>
      </c>
      <c r="AH547" s="1">
        <f t="shared" si="161"/>
        <v>0.51824671283439949</v>
      </c>
    </row>
    <row r="548" spans="1:34" x14ac:dyDescent="0.2">
      <c r="A548">
        <v>6315000</v>
      </c>
      <c r="B548">
        <v>475000</v>
      </c>
      <c r="C548">
        <v>837.28391723708603</v>
      </c>
      <c r="E548">
        <f t="shared" si="153"/>
        <v>128.74262413047202</v>
      </c>
      <c r="F548">
        <f t="shared" si="148"/>
        <v>0</v>
      </c>
      <c r="G548">
        <f t="shared" si="154"/>
        <v>6.0333050743218282E-5</v>
      </c>
      <c r="H548">
        <f t="shared" si="155"/>
        <v>0.22269348192820909</v>
      </c>
      <c r="K548" s="1">
        <f t="shared" si="144"/>
        <v>5.2724370405755936</v>
      </c>
      <c r="L548" s="1">
        <f t="shared" si="160"/>
        <v>5.1774296551991172</v>
      </c>
      <c r="M548" s="1">
        <f t="shared" si="160"/>
        <v>4.8759887056316025</v>
      </c>
      <c r="N548" s="1">
        <f t="shared" si="160"/>
        <v>5.3399430137678801</v>
      </c>
      <c r="O548" s="1">
        <f t="shared" si="160"/>
        <v>4.6989749168917161</v>
      </c>
      <c r="P548" s="1">
        <f t="shared" si="160"/>
        <v>4.4228710023584261</v>
      </c>
      <c r="Q548" s="1">
        <f t="shared" si="160"/>
        <v>4.0065756905787122</v>
      </c>
      <c r="R548" s="1">
        <f t="shared" si="160"/>
        <v>3.8365324469881696</v>
      </c>
      <c r="S548" s="1">
        <f t="shared" si="160"/>
        <v>3.7000563588176631</v>
      </c>
      <c r="T548" s="1">
        <f t="shared" si="160"/>
        <v>4.3387999514654476</v>
      </c>
      <c r="U548" s="1">
        <f t="shared" si="160"/>
        <v>5.2059477345674958</v>
      </c>
      <c r="X548" s="1">
        <f t="shared" si="146"/>
        <v>0.66745956305174436</v>
      </c>
      <c r="Y548" s="1">
        <f t="shared" si="161"/>
        <v>0.69844280291702943</v>
      </c>
      <c r="Z548" s="1">
        <f t="shared" si="161"/>
        <v>0.70089314100963451</v>
      </c>
      <c r="AA548" s="1">
        <f t="shared" si="161"/>
        <v>0.80106882157832016</v>
      </c>
      <c r="AB548" s="1">
        <f t="shared" si="161"/>
        <v>0.7205498183284299</v>
      </c>
      <c r="AC548" s="1">
        <f t="shared" si="161"/>
        <v>0.717607117464236</v>
      </c>
      <c r="AD548" s="1">
        <f t="shared" si="161"/>
        <v>0.63075501322483418</v>
      </c>
      <c r="AE548" s="1">
        <f t="shared" si="161"/>
        <v>0.62985278216097706</v>
      </c>
      <c r="AF548" s="1">
        <f t="shared" si="161"/>
        <v>0.63080661319927978</v>
      </c>
      <c r="AG548" s="1">
        <f t="shared" si="161"/>
        <v>0.61179897270978267</v>
      </c>
      <c r="AH548" s="1">
        <f t="shared" si="161"/>
        <v>0.53395359242995533</v>
      </c>
    </row>
    <row r="549" spans="1:34" x14ac:dyDescent="0.2">
      <c r="A549">
        <v>6315000</v>
      </c>
      <c r="B549">
        <v>485000</v>
      </c>
      <c r="C549">
        <v>816.44625700062204</v>
      </c>
      <c r="E549">
        <f t="shared" si="153"/>
        <v>121.35362898570442</v>
      </c>
      <c r="F549">
        <f t="shared" si="148"/>
        <v>0</v>
      </c>
      <c r="G549">
        <f t="shared" si="154"/>
        <v>6.7903860205625484E-5</v>
      </c>
      <c r="H549">
        <f t="shared" si="155"/>
        <v>0.2444001885715969</v>
      </c>
      <c r="K549" s="1">
        <f t="shared" si="144"/>
        <v>5.1205096597915345</v>
      </c>
      <c r="L549" s="1">
        <f t="shared" si="160"/>
        <v>5.0392551301711244</v>
      </c>
      <c r="M549" s="1">
        <f t="shared" si="160"/>
        <v>4.7615899509334154</v>
      </c>
      <c r="N549" s="1">
        <f t="shared" si="160"/>
        <v>5.2175217598786539</v>
      </c>
      <c r="O549" s="1">
        <f t="shared" si="160"/>
        <v>4.608560309125699</v>
      </c>
      <c r="P549" s="1">
        <f t="shared" si="160"/>
        <v>4.3549819053080263</v>
      </c>
      <c r="Q549" s="1">
        <f t="shared" si="160"/>
        <v>3.9367278534660848</v>
      </c>
      <c r="R549" s="1">
        <f t="shared" si="160"/>
        <v>3.7456385730367137</v>
      </c>
      <c r="S549" s="1">
        <f t="shared" si="160"/>
        <v>3.5849491236714361</v>
      </c>
      <c r="T549" s="1">
        <f t="shared" si="160"/>
        <v>4.1543658207125054</v>
      </c>
      <c r="U549" s="1">
        <f t="shared" si="160"/>
        <v>4.9477691242377064</v>
      </c>
      <c r="X549" s="1">
        <f t="shared" si="146"/>
        <v>0.65661405234133918</v>
      </c>
      <c r="Y549" s="1">
        <f t="shared" si="161"/>
        <v>0.68751336056158685</v>
      </c>
      <c r="Z549" s="1">
        <f t="shared" si="161"/>
        <v>0.68996131415365858</v>
      </c>
      <c r="AA549" s="1">
        <f t="shared" si="161"/>
        <v>0.78879352751250731</v>
      </c>
      <c r="AB549" s="1">
        <f t="shared" si="161"/>
        <v>0.70895251950974236</v>
      </c>
      <c r="AC549" s="1">
        <f t="shared" si="161"/>
        <v>0.70567154034366419</v>
      </c>
      <c r="AD549" s="1">
        <f t="shared" si="161"/>
        <v>0.61940169444691795</v>
      </c>
      <c r="AE549" s="1">
        <f t="shared" si="161"/>
        <v>0.61890244398764249</v>
      </c>
      <c r="AF549" s="1">
        <f t="shared" si="161"/>
        <v>0.62028069597062963</v>
      </c>
      <c r="AG549" s="1">
        <f t="shared" si="161"/>
        <v>0.6012521049943973</v>
      </c>
      <c r="AH549" s="1">
        <f t="shared" si="161"/>
        <v>0.52366627866093352</v>
      </c>
    </row>
    <row r="550" spans="1:34" x14ac:dyDescent="0.2">
      <c r="A550">
        <v>6315000</v>
      </c>
      <c r="B550">
        <v>495000</v>
      </c>
      <c r="C550">
        <v>776.86197573118295</v>
      </c>
      <c r="E550">
        <f t="shared" si="153"/>
        <v>114.36233325706502</v>
      </c>
      <c r="F550">
        <f t="shared" si="148"/>
        <v>0</v>
      </c>
      <c r="G550">
        <f t="shared" si="154"/>
        <v>7.645994569269651E-5</v>
      </c>
      <c r="H550">
        <f t="shared" si="155"/>
        <v>0.26185285941099784</v>
      </c>
      <c r="K550" s="1">
        <f t="shared" si="144"/>
        <v>4.8319006650560548</v>
      </c>
      <c r="L550" s="1">
        <f t="shared" si="160"/>
        <v>4.7767717610734737</v>
      </c>
      <c r="M550" s="1">
        <f t="shared" si="160"/>
        <v>4.5442722467641943</v>
      </c>
      <c r="N550" s="1">
        <f t="shared" si="160"/>
        <v>4.9849641074206996</v>
      </c>
      <c r="O550" s="1">
        <f t="shared" si="160"/>
        <v>4.4368041126976028</v>
      </c>
      <c r="P550" s="1">
        <f t="shared" si="160"/>
        <v>4.2260163169321938</v>
      </c>
      <c r="Q550" s="1">
        <f t="shared" si="160"/>
        <v>3.8040413426509252</v>
      </c>
      <c r="R550" s="1">
        <f t="shared" si="160"/>
        <v>3.5729719381394203</v>
      </c>
      <c r="S550" s="1">
        <f t="shared" si="160"/>
        <v>3.3662855539390546</v>
      </c>
      <c r="T550" s="1">
        <f t="shared" si="160"/>
        <v>3.8040053471966999</v>
      </c>
      <c r="U550" s="1">
        <f t="shared" si="160"/>
        <v>4.4573198793093569</v>
      </c>
      <c r="X550" s="1">
        <f t="shared" si="146"/>
        <v>0.64055127931347355</v>
      </c>
      <c r="Y550" s="1">
        <f t="shared" si="161"/>
        <v>0.67133406668087914</v>
      </c>
      <c r="Z550" s="1">
        <f t="shared" si="161"/>
        <v>0.67379793037598856</v>
      </c>
      <c r="AA550" s="1">
        <f t="shared" si="161"/>
        <v>0.77064244429647222</v>
      </c>
      <c r="AB550" s="1">
        <f t="shared" si="161"/>
        <v>0.69184695992401279</v>
      </c>
      <c r="AC550" s="1">
        <f t="shared" si="161"/>
        <v>0.68810209800136279</v>
      </c>
      <c r="AD550" s="1">
        <f t="shared" si="161"/>
        <v>0.60271358972311029</v>
      </c>
      <c r="AE550" s="1">
        <f t="shared" si="161"/>
        <v>0.60285215103370782</v>
      </c>
      <c r="AF550" s="1">
        <f t="shared" si="161"/>
        <v>0.60484551789883068</v>
      </c>
      <c r="AG550" s="1">
        <f t="shared" si="161"/>
        <v>0.58581734298883914</v>
      </c>
      <c r="AH550" s="1">
        <f t="shared" si="161"/>
        <v>0.50863532119683696</v>
      </c>
    </row>
    <row r="551" spans="1:34" x14ac:dyDescent="0.2">
      <c r="A551">
        <v>6315000</v>
      </c>
      <c r="B551">
        <v>505000</v>
      </c>
      <c r="C551">
        <v>727.58163658992396</v>
      </c>
      <c r="E551">
        <f t="shared" si="153"/>
        <v>107.84610919268252</v>
      </c>
      <c r="F551">
        <f t="shared" si="148"/>
        <v>0</v>
      </c>
      <c r="G551">
        <f t="shared" si="154"/>
        <v>8.5978732210694646E-5</v>
      </c>
      <c r="H551">
        <f t="shared" si="155"/>
        <v>0.27577331321605891</v>
      </c>
      <c r="K551" s="1">
        <f t="shared" si="144"/>
        <v>4.4725977123771354</v>
      </c>
      <c r="L551" s="1">
        <f t="shared" si="160"/>
        <v>4.4499938322277854</v>
      </c>
      <c r="M551" s="1">
        <f t="shared" si="160"/>
        <v>4.2737231848786825</v>
      </c>
      <c r="N551" s="1">
        <f t="shared" si="160"/>
        <v>4.695442114965803</v>
      </c>
      <c r="O551" s="1">
        <f t="shared" si="160"/>
        <v>4.2229767211636799</v>
      </c>
      <c r="P551" s="1">
        <f t="shared" si="160"/>
        <v>4.0654609720099719</v>
      </c>
      <c r="Q551" s="1">
        <f t="shared" si="160"/>
        <v>3.6388536458494247</v>
      </c>
      <c r="R551" s="1">
        <f t="shared" si="160"/>
        <v>3.3580110988052487</v>
      </c>
      <c r="S551" s="1">
        <f t="shared" si="160"/>
        <v>3.0940609605227398</v>
      </c>
      <c r="T551" s="1">
        <f t="shared" si="160"/>
        <v>3.3678250654574162</v>
      </c>
      <c r="U551" s="1">
        <f t="shared" si="160"/>
        <v>3.8467364773491584</v>
      </c>
      <c r="X551" s="1">
        <f t="shared" si="146"/>
        <v>0.6294155294498891</v>
      </c>
      <c r="Y551" s="1">
        <f t="shared" si="161"/>
        <v>0.66011498893559106</v>
      </c>
      <c r="Z551" s="1">
        <f t="shared" si="161"/>
        <v>0.66263569330554351</v>
      </c>
      <c r="AA551" s="1">
        <f t="shared" si="161"/>
        <v>0.75809327908376767</v>
      </c>
      <c r="AB551" s="1">
        <f t="shared" si="161"/>
        <v>0.68015572755171283</v>
      </c>
      <c r="AC551" s="1">
        <f t="shared" si="161"/>
        <v>0.67620161243992416</v>
      </c>
      <c r="AD551" s="1">
        <f t="shared" si="161"/>
        <v>0.59152238913178967</v>
      </c>
      <c r="AE551" s="1">
        <f t="shared" si="161"/>
        <v>0.59217863878359434</v>
      </c>
      <c r="AF551" s="1">
        <f t="shared" si="161"/>
        <v>0.59453880984188534</v>
      </c>
      <c r="AG551" s="1">
        <f t="shared" si="161"/>
        <v>0.57560789234110665</v>
      </c>
      <c r="AH551" s="1">
        <f t="shared" si="161"/>
        <v>0.49882427407797403</v>
      </c>
    </row>
    <row r="552" spans="1:34" x14ac:dyDescent="0.2">
      <c r="A552">
        <v>6315000</v>
      </c>
      <c r="B552">
        <v>515000</v>
      </c>
      <c r="C552">
        <v>717.42645924082603</v>
      </c>
      <c r="E552">
        <f t="shared" si="153"/>
        <v>101.89613961284303</v>
      </c>
      <c r="F552">
        <f t="shared" si="148"/>
        <v>0</v>
      </c>
      <c r="G552">
        <f t="shared" si="154"/>
        <v>9.6312917420256349E-5</v>
      </c>
      <c r="H552">
        <f t="shared" si="155"/>
        <v>0.30460806552028868</v>
      </c>
      <c r="K552" s="1">
        <f t="shared" si="144"/>
        <v>4.3985563143248623</v>
      </c>
      <c r="L552" s="1">
        <f t="shared" si="160"/>
        <v>4.3826548512259169</v>
      </c>
      <c r="M552" s="1">
        <f t="shared" si="160"/>
        <v>4.2179712612321349</v>
      </c>
      <c r="N552" s="1">
        <f t="shared" si="160"/>
        <v>4.6357804480398528</v>
      </c>
      <c r="O552" s="1">
        <f t="shared" si="160"/>
        <v>4.1789134066459441</v>
      </c>
      <c r="P552" s="1">
        <f t="shared" si="160"/>
        <v>4.0323754042066113</v>
      </c>
      <c r="Q552" s="1">
        <f t="shared" si="160"/>
        <v>3.604813491375249</v>
      </c>
      <c r="R552" s="1">
        <f t="shared" si="160"/>
        <v>3.3137142152084835</v>
      </c>
      <c r="S552" s="1">
        <f t="shared" si="160"/>
        <v>3.0379637608463232</v>
      </c>
      <c r="T552" s="1">
        <f t="shared" si="160"/>
        <v>3.2779415907405509</v>
      </c>
      <c r="U552" s="1">
        <f t="shared" si="160"/>
        <v>3.720913829993834</v>
      </c>
      <c r="X552" s="1">
        <f t="shared" si="146"/>
        <v>0.62839136378802452</v>
      </c>
      <c r="Y552" s="1">
        <f t="shared" si="161"/>
        <v>0.65908054618343614</v>
      </c>
      <c r="Z552" s="1">
        <f t="shared" si="161"/>
        <v>0.66161789189421527</v>
      </c>
      <c r="AA552" s="1">
        <f t="shared" si="161"/>
        <v>0.75694440063385848</v>
      </c>
      <c r="AB552" s="1">
        <f t="shared" si="161"/>
        <v>0.67912225926144298</v>
      </c>
      <c r="AC552" s="1">
        <f t="shared" si="161"/>
        <v>0.67517919426272066</v>
      </c>
      <c r="AD552" s="1">
        <f t="shared" si="161"/>
        <v>0.59059466352525969</v>
      </c>
      <c r="AE552" s="1">
        <f t="shared" si="161"/>
        <v>0.59131532373750251</v>
      </c>
      <c r="AF552" s="1">
        <f t="shared" si="161"/>
        <v>0.59369180621489481</v>
      </c>
      <c r="AG552" s="1">
        <f t="shared" si="161"/>
        <v>0.57479607020690482</v>
      </c>
      <c r="AH552" s="1">
        <f t="shared" si="161"/>
        <v>0.49808525806938492</v>
      </c>
    </row>
    <row r="553" spans="1:34" x14ac:dyDescent="0.2">
      <c r="A553">
        <v>6315000</v>
      </c>
      <c r="B553">
        <v>525000</v>
      </c>
      <c r="C553">
        <v>748.101095208468</v>
      </c>
      <c r="E553">
        <f t="shared" si="153"/>
        <v>96.617096147628033</v>
      </c>
      <c r="F553">
        <f t="shared" si="148"/>
        <v>0</v>
      </c>
      <c r="G553">
        <f t="shared" si="154"/>
        <v>1.0712529699583384E-4</v>
      </c>
      <c r="H553">
        <f t="shared" si="155"/>
        <v>0.35329037036122429</v>
      </c>
      <c r="K553" s="1">
        <f t="shared" si="144"/>
        <v>4.6222050851649401</v>
      </c>
      <c r="L553" s="1">
        <f t="shared" si="160"/>
        <v>4.5860583623273508</v>
      </c>
      <c r="M553" s="1">
        <f t="shared" si="160"/>
        <v>4.3863750126944892</v>
      </c>
      <c r="N553" s="1">
        <f t="shared" si="160"/>
        <v>4.8159939343497493</v>
      </c>
      <c r="O553" s="1">
        <f t="shared" si="160"/>
        <v>4.3120106521095423</v>
      </c>
      <c r="P553" s="1">
        <f t="shared" si="160"/>
        <v>4.1323133681891893</v>
      </c>
      <c r="Q553" s="1">
        <f t="shared" si="160"/>
        <v>3.7076348711387848</v>
      </c>
      <c r="R553" s="1">
        <f t="shared" si="160"/>
        <v>3.4475169772993377</v>
      </c>
      <c r="S553" s="1">
        <f t="shared" si="160"/>
        <v>3.2074104499315772</v>
      </c>
      <c r="T553" s="1">
        <f t="shared" si="160"/>
        <v>3.54944279369015</v>
      </c>
      <c r="U553" s="1">
        <f t="shared" si="160"/>
        <v>4.1009725696329182</v>
      </c>
      <c r="X553" s="1">
        <f t="shared" si="146"/>
        <v>0.63282107685639855</v>
      </c>
      <c r="Y553" s="1">
        <f t="shared" si="161"/>
        <v>0.66354811817692405</v>
      </c>
      <c r="Z553" s="1">
        <f t="shared" si="161"/>
        <v>0.66604026177939157</v>
      </c>
      <c r="AA553" s="1">
        <f t="shared" si="161"/>
        <v>0.76192514561472846</v>
      </c>
      <c r="AB553" s="1">
        <f t="shared" si="161"/>
        <v>0.68369024122458499</v>
      </c>
      <c r="AC553" s="1">
        <f t="shared" si="161"/>
        <v>0.67977097495560879</v>
      </c>
      <c r="AD553" s="1">
        <f t="shared" si="161"/>
        <v>0.5948471108562311</v>
      </c>
      <c r="AE553" s="1">
        <f t="shared" si="161"/>
        <v>0.5953281189906906</v>
      </c>
      <c r="AF553" s="1">
        <f t="shared" si="161"/>
        <v>0.59759260203790576</v>
      </c>
      <c r="AG553" s="1">
        <f t="shared" si="161"/>
        <v>0.57860670541802472</v>
      </c>
      <c r="AH553" s="1">
        <f t="shared" si="161"/>
        <v>0.50166729628599538</v>
      </c>
    </row>
    <row r="554" spans="1:34" x14ac:dyDescent="0.2">
      <c r="A554">
        <v>6315000</v>
      </c>
      <c r="B554">
        <v>535000</v>
      </c>
      <c r="C554">
        <v>720.18117610454499</v>
      </c>
      <c r="E554">
        <f t="shared" si="153"/>
        <v>92.124390190654722</v>
      </c>
      <c r="F554">
        <f t="shared" si="148"/>
        <v>0</v>
      </c>
      <c r="G554">
        <f t="shared" si="154"/>
        <v>1.1782860820041574E-4</v>
      </c>
      <c r="H554">
        <f t="shared" si="155"/>
        <v>0.37408645548073788</v>
      </c>
      <c r="K554" s="1">
        <f t="shared" si="144"/>
        <v>4.4186409549782368</v>
      </c>
      <c r="L554" s="1">
        <f t="shared" ref="L554:U563" si="162">L$2+L$3*$C554</f>
        <v>4.4009213787492376</v>
      </c>
      <c r="M554" s="1">
        <f t="shared" si="162"/>
        <v>4.233094656813952</v>
      </c>
      <c r="N554" s="1">
        <f t="shared" si="162"/>
        <v>4.6519644096142017</v>
      </c>
      <c r="O554" s="1">
        <f t="shared" si="162"/>
        <v>4.1908661231176207</v>
      </c>
      <c r="P554" s="1">
        <f t="shared" si="162"/>
        <v>4.0413502717486081</v>
      </c>
      <c r="Q554" s="1">
        <f t="shared" si="162"/>
        <v>3.6140473023024349</v>
      </c>
      <c r="R554" s="1">
        <f t="shared" si="162"/>
        <v>3.3257302901680252</v>
      </c>
      <c r="S554" s="1">
        <f t="shared" si="162"/>
        <v>3.0531808168015067</v>
      </c>
      <c r="T554" s="1">
        <f t="shared" si="162"/>
        <v>3.3023235897013272</v>
      </c>
      <c r="U554" s="1">
        <f t="shared" si="162"/>
        <v>3.7550447719353128</v>
      </c>
      <c r="X554" s="1">
        <f t="shared" si="146"/>
        <v>0.62862566488584504</v>
      </c>
      <c r="Y554" s="1">
        <f t="shared" ref="Y554:AH563" si="163">SQRT(Y$2+2*Y$3*$C554+Y$4*$C554^2+Y$5)</f>
        <v>0.65931742227115075</v>
      </c>
      <c r="Z554" s="1">
        <f t="shared" si="163"/>
        <v>0.66185009264156747</v>
      </c>
      <c r="AA554" s="1">
        <f t="shared" si="163"/>
        <v>0.75720687234512474</v>
      </c>
      <c r="AB554" s="1">
        <f t="shared" si="163"/>
        <v>0.67935550951516377</v>
      </c>
      <c r="AC554" s="1">
        <f t="shared" si="163"/>
        <v>0.67540758395365796</v>
      </c>
      <c r="AD554" s="1">
        <f t="shared" si="163"/>
        <v>0.5907990895160049</v>
      </c>
      <c r="AE554" s="1">
        <f t="shared" si="163"/>
        <v>0.59150376197448773</v>
      </c>
      <c r="AF554" s="1">
        <f t="shared" si="163"/>
        <v>0.59387786869272208</v>
      </c>
      <c r="AG554" s="1">
        <f t="shared" si="163"/>
        <v>0.57497206429923375</v>
      </c>
      <c r="AH554" s="1">
        <f t="shared" si="163"/>
        <v>0.49824176876371445</v>
      </c>
    </row>
    <row r="555" spans="1:34" x14ac:dyDescent="0.2">
      <c r="A555">
        <v>6315000</v>
      </c>
      <c r="B555">
        <v>545000</v>
      </c>
      <c r="C555">
        <v>705.05296204107401</v>
      </c>
      <c r="E555">
        <f t="shared" si="153"/>
        <v>88.537806997914743</v>
      </c>
      <c r="F555">
        <f t="shared" si="148"/>
        <v>0</v>
      </c>
      <c r="G555">
        <f t="shared" si="154"/>
        <v>1.2756821497639646E-4</v>
      </c>
      <c r="H555">
        <f t="shared" si="155"/>
        <v>0.39650045552084889</v>
      </c>
      <c r="K555" s="1">
        <f t="shared" si="144"/>
        <v>4.30834114624147</v>
      </c>
      <c r="L555" s="1">
        <f t="shared" si="162"/>
        <v>4.3006061912943618</v>
      </c>
      <c r="M555" s="1">
        <f t="shared" si="162"/>
        <v>4.1500407616054966</v>
      </c>
      <c r="N555" s="1">
        <f t="shared" si="162"/>
        <v>4.5630861519913095</v>
      </c>
      <c r="O555" s="1">
        <f t="shared" si="162"/>
        <v>4.1252248022962199</v>
      </c>
      <c r="P555" s="1">
        <f t="shared" si="162"/>
        <v>3.9920625503298188</v>
      </c>
      <c r="Q555" s="1">
        <f t="shared" si="162"/>
        <v>3.5633375287616804</v>
      </c>
      <c r="R555" s="1">
        <f t="shared" si="162"/>
        <v>3.2597410204231649</v>
      </c>
      <c r="S555" s="1">
        <f t="shared" si="162"/>
        <v>2.969612562314893</v>
      </c>
      <c r="T555" s="1">
        <f t="shared" si="162"/>
        <v>3.168423767025546</v>
      </c>
      <c r="U555" s="1">
        <f t="shared" si="162"/>
        <v>3.5676061996889077</v>
      </c>
      <c r="X555" s="1">
        <f t="shared" si="146"/>
        <v>0.62773966016289484</v>
      </c>
      <c r="Y555" s="1">
        <f t="shared" si="163"/>
        <v>0.65841919481827738</v>
      </c>
      <c r="Z555" s="1">
        <f t="shared" si="163"/>
        <v>0.66097899708294461</v>
      </c>
      <c r="AA555" s="1">
        <f t="shared" si="163"/>
        <v>0.75621818334957869</v>
      </c>
      <c r="AB555" s="1">
        <f t="shared" si="163"/>
        <v>0.67850808509302873</v>
      </c>
      <c r="AC555" s="1">
        <f t="shared" si="163"/>
        <v>0.67460398138981303</v>
      </c>
      <c r="AD555" s="1">
        <f t="shared" si="163"/>
        <v>0.5901112486915292</v>
      </c>
      <c r="AE555" s="1">
        <f t="shared" si="163"/>
        <v>0.59088996475248734</v>
      </c>
      <c r="AF555" s="1">
        <f t="shared" si="163"/>
        <v>0.59325824687210893</v>
      </c>
      <c r="AG555" s="1">
        <f t="shared" si="163"/>
        <v>0.57441253953743954</v>
      </c>
      <c r="AH555" s="1">
        <f t="shared" si="163"/>
        <v>0.4977868063443272</v>
      </c>
    </row>
    <row r="556" spans="1:34" x14ac:dyDescent="0.2">
      <c r="A556">
        <v>6315000</v>
      </c>
      <c r="B556">
        <v>555000</v>
      </c>
      <c r="C556">
        <v>728.66352209086097</v>
      </c>
      <c r="E556">
        <f t="shared" si="153"/>
        <v>85.970828005783446</v>
      </c>
      <c r="F556">
        <f t="shared" si="148"/>
        <v>0</v>
      </c>
      <c r="G556">
        <f t="shared" si="154"/>
        <v>1.3529999510749808E-4</v>
      </c>
      <c r="H556">
        <f t="shared" si="155"/>
        <v>0.4346145685833846</v>
      </c>
      <c r="K556" s="1">
        <f t="shared" si="144"/>
        <v>4.4804857395644673</v>
      </c>
      <c r="L556" s="1">
        <f t="shared" si="162"/>
        <v>4.4571678149844987</v>
      </c>
      <c r="M556" s="1">
        <f t="shared" si="162"/>
        <v>4.2796627362788264</v>
      </c>
      <c r="N556" s="1">
        <f t="shared" si="162"/>
        <v>4.7017981922838077</v>
      </c>
      <c r="O556" s="1">
        <f t="shared" si="162"/>
        <v>4.2276710223522453</v>
      </c>
      <c r="P556" s="1">
        <f t="shared" si="162"/>
        <v>4.068985754972025</v>
      </c>
      <c r="Q556" s="1">
        <f t="shared" si="162"/>
        <v>3.6424801260485662</v>
      </c>
      <c r="R556" s="1">
        <f t="shared" si="162"/>
        <v>3.3627302833603356</v>
      </c>
      <c r="S556" s="1">
        <f t="shared" si="162"/>
        <v>3.1000372960299161</v>
      </c>
      <c r="T556" s="1">
        <f t="shared" si="162"/>
        <v>3.3774008340262096</v>
      </c>
      <c r="U556" s="1">
        <f t="shared" si="162"/>
        <v>3.8601410387057671</v>
      </c>
      <c r="X556" s="1">
        <f t="shared" si="146"/>
        <v>0.62955055347849587</v>
      </c>
      <c r="Y556" s="1">
        <f t="shared" si="163"/>
        <v>0.66025123592801838</v>
      </c>
      <c r="Z556" s="1">
        <f t="shared" si="163"/>
        <v>0.66277026406931661</v>
      </c>
      <c r="AA556" s="1">
        <f t="shared" si="163"/>
        <v>0.75824496237788763</v>
      </c>
      <c r="AB556" s="1">
        <f t="shared" si="163"/>
        <v>0.68029387366648364</v>
      </c>
      <c r="AC556" s="1">
        <f t="shared" si="163"/>
        <v>0.67633969100657765</v>
      </c>
      <c r="AD556" s="1">
        <f t="shared" si="163"/>
        <v>0.59164935205464764</v>
      </c>
      <c r="AE556" s="1">
        <f t="shared" si="163"/>
        <v>0.59229785827510018</v>
      </c>
      <c r="AF556" s="1">
        <f t="shared" si="163"/>
        <v>0.594655072092239</v>
      </c>
      <c r="AG556" s="1">
        <f t="shared" si="163"/>
        <v>0.57572071943700265</v>
      </c>
      <c r="AH556" s="1">
        <f t="shared" si="163"/>
        <v>0.49892918442709072</v>
      </c>
    </row>
    <row r="557" spans="1:34" x14ac:dyDescent="0.2">
      <c r="A557">
        <v>6315000</v>
      </c>
      <c r="B557">
        <v>565000</v>
      </c>
      <c r="C557">
        <v>692.46126944617799</v>
      </c>
      <c r="E557">
        <f t="shared" si="153"/>
        <v>84.516408276736414</v>
      </c>
      <c r="F557">
        <f t="shared" si="148"/>
        <v>0</v>
      </c>
      <c r="G557">
        <f t="shared" si="154"/>
        <v>1.3999674402292598E-4</v>
      </c>
      <c r="H557">
        <f t="shared" si="155"/>
        <v>0.42735903819505472</v>
      </c>
      <c r="K557" s="1">
        <f t="shared" si="144"/>
        <v>4.2165351155320829</v>
      </c>
      <c r="L557" s="1">
        <f t="shared" si="162"/>
        <v>4.2171106776976064</v>
      </c>
      <c r="M557" s="1">
        <f t="shared" si="162"/>
        <v>4.0809123692595168</v>
      </c>
      <c r="N557" s="1">
        <f t="shared" si="162"/>
        <v>4.4891099579962956</v>
      </c>
      <c r="O557" s="1">
        <f t="shared" si="162"/>
        <v>4.0705894481269667</v>
      </c>
      <c r="P557" s="1">
        <f t="shared" si="162"/>
        <v>3.9510388158556484</v>
      </c>
      <c r="Q557" s="1">
        <f t="shared" si="162"/>
        <v>3.5211301751835888</v>
      </c>
      <c r="R557" s="1">
        <f t="shared" si="162"/>
        <v>3.2048160573242286</v>
      </c>
      <c r="S557" s="1">
        <f t="shared" si="162"/>
        <v>2.9000560524206875</v>
      </c>
      <c r="T557" s="1">
        <f t="shared" si="162"/>
        <v>3.0569746958681208</v>
      </c>
      <c r="U557" s="1">
        <f t="shared" si="162"/>
        <v>3.4115951284381447</v>
      </c>
      <c r="X557" s="1">
        <f t="shared" si="146"/>
        <v>0.62775065890186776</v>
      </c>
      <c r="Y557" s="1">
        <f t="shared" si="163"/>
        <v>0.6584235655925732</v>
      </c>
      <c r="Z557" s="1">
        <f t="shared" si="163"/>
        <v>0.66100861258284915</v>
      </c>
      <c r="AA557" s="1">
        <f t="shared" si="163"/>
        <v>0.75624076848369814</v>
      </c>
      <c r="AB557" s="1">
        <f t="shared" si="163"/>
        <v>0.67861225828544269</v>
      </c>
      <c r="AC557" s="1">
        <f t="shared" si="163"/>
        <v>0.6747765079026341</v>
      </c>
      <c r="AD557" s="1">
        <f t="shared" si="163"/>
        <v>0.59035046042779094</v>
      </c>
      <c r="AE557" s="1">
        <f t="shared" si="163"/>
        <v>0.59116497835274029</v>
      </c>
      <c r="AF557" s="1">
        <f t="shared" si="163"/>
        <v>0.5934932225467715</v>
      </c>
      <c r="AG557" s="1">
        <f t="shared" si="163"/>
        <v>0.5747063909752308</v>
      </c>
      <c r="AH557" s="1">
        <f t="shared" si="163"/>
        <v>0.49816298752599775</v>
      </c>
    </row>
    <row r="558" spans="1:34" x14ac:dyDescent="0.2">
      <c r="A558">
        <v>6315000</v>
      </c>
      <c r="B558">
        <v>575000</v>
      </c>
      <c r="C558">
        <v>679.63774424393705</v>
      </c>
      <c r="E558">
        <f t="shared" si="153"/>
        <v>84.232198522892659</v>
      </c>
      <c r="F558">
        <f t="shared" si="148"/>
        <v>0</v>
      </c>
      <c r="G558">
        <f t="shared" si="154"/>
        <v>1.4094307016403621E-4</v>
      </c>
      <c r="H558">
        <f t="shared" si="155"/>
        <v>0.42228017005879642</v>
      </c>
      <c r="K558" s="1">
        <f t="shared" ref="K558:K616" si="164">K$2+K$3*$C558</f>
        <v>4.1230387932825447</v>
      </c>
      <c r="L558" s="1">
        <f t="shared" si="162"/>
        <v>4.1320778820815462</v>
      </c>
      <c r="M558" s="1">
        <f t="shared" si="162"/>
        <v>4.0105112158992142</v>
      </c>
      <c r="N558" s="1">
        <f t="shared" si="162"/>
        <v>4.4137717474331302</v>
      </c>
      <c r="O558" s="1">
        <f t="shared" si="162"/>
        <v>4.0149481722744431</v>
      </c>
      <c r="P558" s="1">
        <f t="shared" si="162"/>
        <v>3.9092597707467469</v>
      </c>
      <c r="Q558" s="1">
        <f t="shared" si="162"/>
        <v>3.4781457187056768</v>
      </c>
      <c r="R558" s="1">
        <f t="shared" si="162"/>
        <v>3.1488798403920537</v>
      </c>
      <c r="S558" s="1">
        <f t="shared" si="162"/>
        <v>2.8292188992035086</v>
      </c>
      <c r="T558" s="1">
        <f t="shared" si="162"/>
        <v>2.9434736743030863</v>
      </c>
      <c r="U558" s="1">
        <f t="shared" si="162"/>
        <v>3.2527116511823797</v>
      </c>
      <c r="X558" s="1">
        <f t="shared" ref="X558:X616" si="165">SQRT(X$2+2*X$3*$C558+X$4*$C558^2+X$5)</f>
        <v>0.62846078762289748</v>
      </c>
      <c r="Y558" s="1">
        <f t="shared" si="163"/>
        <v>0.65913027501053267</v>
      </c>
      <c r="Z558" s="1">
        <f t="shared" si="163"/>
        <v>0.66174343090889465</v>
      </c>
      <c r="AA558" s="1">
        <f t="shared" si="163"/>
        <v>0.75705328995626042</v>
      </c>
      <c r="AB558" s="1">
        <f t="shared" si="163"/>
        <v>0.679473969071265</v>
      </c>
      <c r="AC558" s="1">
        <f t="shared" si="163"/>
        <v>0.6757373348343243</v>
      </c>
      <c r="AD558" s="1">
        <f t="shared" si="163"/>
        <v>0.59135116615891914</v>
      </c>
      <c r="AE558" s="1">
        <f t="shared" si="163"/>
        <v>0.59217791045904422</v>
      </c>
      <c r="AF558" s="1">
        <f t="shared" si="163"/>
        <v>0.59443271463386527</v>
      </c>
      <c r="AG558" s="1">
        <f t="shared" si="163"/>
        <v>0.57571384449110019</v>
      </c>
      <c r="AH558" s="1">
        <f t="shared" si="163"/>
        <v>0.49924937021908961</v>
      </c>
    </row>
    <row r="559" spans="1:34" x14ac:dyDescent="0.2">
      <c r="A559">
        <v>6315000</v>
      </c>
      <c r="B559">
        <v>585000</v>
      </c>
      <c r="C559">
        <v>681.82424393280098</v>
      </c>
      <c r="E559">
        <f t="shared" si="153"/>
        <v>85.129919934180606</v>
      </c>
      <c r="F559">
        <f t="shared" si="148"/>
        <v>0</v>
      </c>
      <c r="G559">
        <f t="shared" si="154"/>
        <v>1.3798616675100481E-4</v>
      </c>
      <c r="H559">
        <f t="shared" si="155"/>
        <v>0.41475101756621002</v>
      </c>
      <c r="K559" s="1">
        <f t="shared" si="164"/>
        <v>4.1389805625140514</v>
      </c>
      <c r="L559" s="1">
        <f t="shared" si="162"/>
        <v>4.1465765615184029</v>
      </c>
      <c r="M559" s="1">
        <f t="shared" si="162"/>
        <v>4.022515099191077</v>
      </c>
      <c r="N559" s="1">
        <f t="shared" si="162"/>
        <v>4.4266174331052053</v>
      </c>
      <c r="O559" s="1">
        <f t="shared" si="162"/>
        <v>4.0244353944244233</v>
      </c>
      <c r="P559" s="1">
        <f t="shared" si="162"/>
        <v>3.9163833867330657</v>
      </c>
      <c r="Q559" s="1">
        <f t="shared" si="162"/>
        <v>3.4854748656627486</v>
      </c>
      <c r="R559" s="1">
        <f t="shared" si="162"/>
        <v>3.1584173520348782</v>
      </c>
      <c r="S559" s="1">
        <f t="shared" si="162"/>
        <v>2.8412971234847926</v>
      </c>
      <c r="T559" s="1">
        <f t="shared" si="162"/>
        <v>2.9628263830492214</v>
      </c>
      <c r="U559" s="1">
        <f t="shared" si="162"/>
        <v>3.2798023823274045</v>
      </c>
      <c r="X559" s="1">
        <f t="shared" si="165"/>
        <v>0.628289901646231</v>
      </c>
      <c r="Y559" s="1">
        <f t="shared" si="163"/>
        <v>0.65895973069703762</v>
      </c>
      <c r="Z559" s="1">
        <f t="shared" si="163"/>
        <v>0.66156792634344685</v>
      </c>
      <c r="AA559" s="1">
        <f t="shared" si="163"/>
        <v>0.75685848610380912</v>
      </c>
      <c r="AB559" s="1">
        <f t="shared" si="163"/>
        <v>0.6792732110532953</v>
      </c>
      <c r="AC559" s="1">
        <f t="shared" si="163"/>
        <v>0.67551758907413351</v>
      </c>
      <c r="AD559" s="1">
        <f t="shared" si="163"/>
        <v>0.59112664054405728</v>
      </c>
      <c r="AE559" s="1">
        <f t="shared" si="163"/>
        <v>0.59195302837439867</v>
      </c>
      <c r="AF559" s="1">
        <f t="shared" si="163"/>
        <v>0.59422266970989435</v>
      </c>
      <c r="AG559" s="1">
        <f t="shared" si="163"/>
        <v>0.57549165606864261</v>
      </c>
      <c r="AH559" s="1">
        <f t="shared" si="163"/>
        <v>0.49901410783062505</v>
      </c>
    </row>
    <row r="560" spans="1:34" x14ac:dyDescent="0.2">
      <c r="A560">
        <v>6325000</v>
      </c>
      <c r="B560">
        <v>465000</v>
      </c>
      <c r="C560">
        <v>816.56444617299701</v>
      </c>
      <c r="E560">
        <f t="shared" si="153"/>
        <v>142.8511927426579</v>
      </c>
      <c r="F560">
        <f t="shared" si="148"/>
        <v>0</v>
      </c>
      <c r="G560">
        <f t="shared" si="154"/>
        <v>4.9004082033564864E-5</v>
      </c>
      <c r="H560">
        <f t="shared" si="155"/>
        <v>0.17640146809281232</v>
      </c>
      <c r="K560" s="1">
        <f t="shared" si="164"/>
        <v>5.1213713770473204</v>
      </c>
      <c r="L560" s="1">
        <f t="shared" si="162"/>
        <v>5.0400388425731428</v>
      </c>
      <c r="M560" s="1">
        <f t="shared" si="162"/>
        <v>4.7622388094897534</v>
      </c>
      <c r="N560" s="1">
        <f t="shared" si="162"/>
        <v>5.2182161212663569</v>
      </c>
      <c r="O560" s="1">
        <f t="shared" si="162"/>
        <v>4.6090731319446343</v>
      </c>
      <c r="P560" s="1">
        <f t="shared" si="162"/>
        <v>4.3553669656316245</v>
      </c>
      <c r="Q560" s="1">
        <f t="shared" si="162"/>
        <v>3.9371240235718856</v>
      </c>
      <c r="R560" s="1">
        <f t="shared" si="162"/>
        <v>3.7461541142066133</v>
      </c>
      <c r="S560" s="1">
        <f t="shared" si="162"/>
        <v>3.5856020006596361</v>
      </c>
      <c r="T560" s="1">
        <f t="shared" si="162"/>
        <v>4.155411913077196</v>
      </c>
      <c r="U560" s="1">
        <f t="shared" si="162"/>
        <v>4.9492334880834319</v>
      </c>
      <c r="X560" s="1">
        <f t="shared" si="165"/>
        <v>0.65667104898820261</v>
      </c>
      <c r="Y560" s="1">
        <f t="shared" si="163"/>
        <v>0.68757078558619955</v>
      </c>
      <c r="Z560" s="1">
        <f t="shared" si="163"/>
        <v>0.69001873185002605</v>
      </c>
      <c r="AA560" s="1">
        <f t="shared" si="163"/>
        <v>0.78885800033003217</v>
      </c>
      <c r="AB560" s="1">
        <f t="shared" si="163"/>
        <v>0.70901339512346007</v>
      </c>
      <c r="AC560" s="1">
        <f t="shared" si="163"/>
        <v>0.7057341614963839</v>
      </c>
      <c r="AD560" s="1">
        <f t="shared" si="163"/>
        <v>0.61946124847822637</v>
      </c>
      <c r="AE560" s="1">
        <f t="shared" si="163"/>
        <v>0.61895983364884399</v>
      </c>
      <c r="AF560" s="1">
        <f t="shared" si="163"/>
        <v>0.62033586253369732</v>
      </c>
      <c r="AG560" s="1">
        <f t="shared" si="163"/>
        <v>0.60130735481781006</v>
      </c>
      <c r="AH560" s="1">
        <f t="shared" si="163"/>
        <v>0.5237201612825334</v>
      </c>
    </row>
    <row r="561" spans="1:34" x14ac:dyDescent="0.2">
      <c r="A561">
        <v>6325000</v>
      </c>
      <c r="B561">
        <v>475000</v>
      </c>
      <c r="C561">
        <v>837.611210329806</v>
      </c>
      <c r="E561">
        <f t="shared" si="153"/>
        <v>135.49355434115677</v>
      </c>
      <c r="F561">
        <f t="shared" si="148"/>
        <v>0</v>
      </c>
      <c r="G561">
        <f t="shared" si="154"/>
        <v>5.4470671459533494E-5</v>
      </c>
      <c r="H561">
        <f t="shared" si="155"/>
        <v>0.20113362483009345</v>
      </c>
      <c r="K561" s="1">
        <f t="shared" si="164"/>
        <v>5.2748233345146147</v>
      </c>
      <c r="L561" s="1">
        <f t="shared" si="162"/>
        <v>5.1795999356969435</v>
      </c>
      <c r="M561" s="1">
        <f t="shared" si="162"/>
        <v>4.8777855447106351</v>
      </c>
      <c r="N561" s="1">
        <f t="shared" si="162"/>
        <v>5.3418658606876095</v>
      </c>
      <c r="O561" s="1">
        <f t="shared" si="162"/>
        <v>4.7003950416210278</v>
      </c>
      <c r="P561" s="1">
        <f t="shared" si="162"/>
        <v>4.4239373232545081</v>
      </c>
      <c r="Q561" s="1">
        <f t="shared" si="162"/>
        <v>4.0076727770255101</v>
      </c>
      <c r="R561" s="1">
        <f t="shared" si="162"/>
        <v>3.837960099458614</v>
      </c>
      <c r="S561" s="1">
        <f t="shared" si="162"/>
        <v>3.7018643258618487</v>
      </c>
      <c r="T561" s="1">
        <f t="shared" si="162"/>
        <v>4.3416968226291122</v>
      </c>
      <c r="U561" s="1">
        <f t="shared" si="162"/>
        <v>5.210002895986297</v>
      </c>
      <c r="X561" s="1">
        <f t="shared" si="165"/>
        <v>0.66764248199868792</v>
      </c>
      <c r="Y561" s="1">
        <f t="shared" si="163"/>
        <v>0.6986271806442409</v>
      </c>
      <c r="Z561" s="1">
        <f t="shared" si="163"/>
        <v>0.70107761491680831</v>
      </c>
      <c r="AA561" s="1">
        <f t="shared" si="163"/>
        <v>0.80127597385684135</v>
      </c>
      <c r="AB561" s="1">
        <f t="shared" si="163"/>
        <v>0.72074561909611168</v>
      </c>
      <c r="AC561" s="1">
        <f t="shared" si="163"/>
        <v>0.71780870552036036</v>
      </c>
      <c r="AD561" s="1">
        <f t="shared" si="163"/>
        <v>0.63094678227344547</v>
      </c>
      <c r="AE561" s="1">
        <f t="shared" si="163"/>
        <v>0.63003789307193203</v>
      </c>
      <c r="AF561" s="1">
        <f t="shared" si="163"/>
        <v>0.63098455503595452</v>
      </c>
      <c r="AG561" s="1">
        <f t="shared" si="163"/>
        <v>0.61197733531030329</v>
      </c>
      <c r="AH561" s="1">
        <f t="shared" si="163"/>
        <v>0.53412756065093647</v>
      </c>
    </row>
    <row r="562" spans="1:34" x14ac:dyDescent="0.2">
      <c r="A562">
        <v>6325000</v>
      </c>
      <c r="B562">
        <v>485000</v>
      </c>
      <c r="C562">
        <v>823.33759489732802</v>
      </c>
      <c r="E562">
        <f t="shared" si="153"/>
        <v>128.49335884784085</v>
      </c>
      <c r="F562">
        <f t="shared" si="148"/>
        <v>0</v>
      </c>
      <c r="G562">
        <f t="shared" si="154"/>
        <v>6.0567358915327483E-5</v>
      </c>
      <c r="H562">
        <f t="shared" si="155"/>
        <v>0.21983460291122525</v>
      </c>
      <c r="K562" s="1">
        <f t="shared" si="164"/>
        <v>5.1707544043964182</v>
      </c>
      <c r="L562" s="1">
        <f t="shared" si="162"/>
        <v>5.0849515917641819</v>
      </c>
      <c r="M562" s="1">
        <f t="shared" si="162"/>
        <v>4.7994233959863308</v>
      </c>
      <c r="N562" s="1">
        <f t="shared" si="162"/>
        <v>5.2580083700218019</v>
      </c>
      <c r="O562" s="1">
        <f t="shared" si="162"/>
        <v>4.6384618242595064</v>
      </c>
      <c r="P562" s="1">
        <f t="shared" si="162"/>
        <v>4.3774338841754945</v>
      </c>
      <c r="Q562" s="1">
        <f t="shared" si="162"/>
        <v>3.9598276180958436</v>
      </c>
      <c r="R562" s="1">
        <f t="shared" si="162"/>
        <v>3.7756985889421451</v>
      </c>
      <c r="S562" s="1">
        <f t="shared" si="162"/>
        <v>3.6230168742128401</v>
      </c>
      <c r="T562" s="1">
        <f t="shared" si="162"/>
        <v>4.2153610524362497</v>
      </c>
      <c r="U562" s="1">
        <f t="shared" si="162"/>
        <v>5.0331528007778941</v>
      </c>
      <c r="X562" s="1">
        <f t="shared" si="165"/>
        <v>0.66002443576597203</v>
      </c>
      <c r="Y562" s="1">
        <f t="shared" si="163"/>
        <v>0.69094960520921522</v>
      </c>
      <c r="Z562" s="1">
        <f t="shared" si="163"/>
        <v>0.69339752999318738</v>
      </c>
      <c r="AA562" s="1">
        <f t="shared" si="163"/>
        <v>0.79265197133063592</v>
      </c>
      <c r="AB562" s="1">
        <f t="shared" si="163"/>
        <v>0.71259648561262523</v>
      </c>
      <c r="AC562" s="1">
        <f t="shared" si="163"/>
        <v>0.70942065460928383</v>
      </c>
      <c r="AD562" s="1">
        <f t="shared" si="163"/>
        <v>0.62296752021012225</v>
      </c>
      <c r="AE562" s="1">
        <f t="shared" si="163"/>
        <v>0.62233969362451391</v>
      </c>
      <c r="AF562" s="1">
        <f t="shared" si="163"/>
        <v>0.62358473072307008</v>
      </c>
      <c r="AG562" s="1">
        <f t="shared" si="163"/>
        <v>0.60456171189968133</v>
      </c>
      <c r="AH562" s="1">
        <f t="shared" si="163"/>
        <v>0.52689425913663057</v>
      </c>
    </row>
    <row r="563" spans="1:34" x14ac:dyDescent="0.2">
      <c r="A563">
        <v>6325000</v>
      </c>
      <c r="B563">
        <v>495000</v>
      </c>
      <c r="C563">
        <v>808.69577473553102</v>
      </c>
      <c r="E563">
        <f t="shared" si="153"/>
        <v>121.91219491092758</v>
      </c>
      <c r="F563">
        <f t="shared" si="148"/>
        <v>0</v>
      </c>
      <c r="G563">
        <f t="shared" si="154"/>
        <v>6.728305449787171E-5</v>
      </c>
      <c r="H563">
        <f t="shared" si="155"/>
        <v>0.2398669117791174</v>
      </c>
      <c r="K563" s="1">
        <f t="shared" si="164"/>
        <v>5.0640008935967558</v>
      </c>
      <c r="L563" s="1">
        <f t="shared" si="162"/>
        <v>4.9878616822713058</v>
      </c>
      <c r="M563" s="1">
        <f t="shared" si="162"/>
        <v>4.7190398032980658</v>
      </c>
      <c r="N563" s="1">
        <f t="shared" si="162"/>
        <v>5.171987676571244</v>
      </c>
      <c r="O563" s="1">
        <f t="shared" si="162"/>
        <v>4.5749309665774689</v>
      </c>
      <c r="P563" s="1">
        <f t="shared" si="162"/>
        <v>4.3297308340883598</v>
      </c>
      <c r="Q563" s="1">
        <f t="shared" si="162"/>
        <v>3.9107482369135003</v>
      </c>
      <c r="R563" s="1">
        <f t="shared" si="162"/>
        <v>3.7118309693963867</v>
      </c>
      <c r="S563" s="1">
        <f t="shared" si="162"/>
        <v>3.5421354596390739</v>
      </c>
      <c r="T563" s="1">
        <f t="shared" si="162"/>
        <v>4.0857663021841848</v>
      </c>
      <c r="U563" s="1">
        <f t="shared" si="162"/>
        <v>4.8517406489732293</v>
      </c>
      <c r="X563" s="1">
        <f t="shared" si="165"/>
        <v>0.65299134038079842</v>
      </c>
      <c r="Y563" s="1">
        <f t="shared" si="163"/>
        <v>0.68386367665392467</v>
      </c>
      <c r="Z563" s="1">
        <f t="shared" si="163"/>
        <v>0.68631263242975804</v>
      </c>
      <c r="AA563" s="1">
        <f t="shared" si="163"/>
        <v>0.78469650507504274</v>
      </c>
      <c r="AB563" s="1">
        <f t="shared" si="163"/>
        <v>0.70508520736669045</v>
      </c>
      <c r="AC563" s="1">
        <f t="shared" si="163"/>
        <v>0.70169425694239762</v>
      </c>
      <c r="AD563" s="1">
        <f t="shared" si="163"/>
        <v>0.61561977575698179</v>
      </c>
      <c r="AE563" s="1">
        <f t="shared" si="163"/>
        <v>0.61525926462965108</v>
      </c>
      <c r="AF563" s="1">
        <f t="shared" si="163"/>
        <v>0.61677850015964075</v>
      </c>
      <c r="AG563" s="1">
        <f t="shared" si="163"/>
        <v>0.59774543948514292</v>
      </c>
      <c r="AH563" s="1">
        <f t="shared" si="163"/>
        <v>0.52024690368108151</v>
      </c>
    </row>
    <row r="564" spans="1:34" x14ac:dyDescent="0.2">
      <c r="A564">
        <v>6325000</v>
      </c>
      <c r="B564">
        <v>505000</v>
      </c>
      <c r="C564">
        <v>782.95780958307603</v>
      </c>
      <c r="E564">
        <f t="shared" si="153"/>
        <v>115.8215147025802</v>
      </c>
      <c r="F564">
        <f t="shared" ref="F564:F616" si="166">IF(E564=0,1,0)</f>
        <v>0</v>
      </c>
      <c r="G564">
        <f t="shared" si="154"/>
        <v>7.4545514996716779E-5</v>
      </c>
      <c r="H564">
        <f t="shared" si="155"/>
        <v>0.25729974170520542</v>
      </c>
      <c r="K564" s="1">
        <f t="shared" si="164"/>
        <v>4.8763453896702069</v>
      </c>
      <c r="L564" s="1">
        <f t="shared" ref="L564:U573" si="167">L$2+L$3*$C564</f>
        <v>4.8171932353453766</v>
      </c>
      <c r="M564" s="1">
        <f t="shared" si="167"/>
        <v>4.5777383746110871</v>
      </c>
      <c r="N564" s="1">
        <f t="shared" si="167"/>
        <v>5.0207771313005711</v>
      </c>
      <c r="O564" s="1">
        <f t="shared" si="167"/>
        <v>4.4632539357809673</v>
      </c>
      <c r="P564" s="1">
        <f t="shared" si="167"/>
        <v>4.2458765436216614</v>
      </c>
      <c r="Q564" s="1">
        <f t="shared" si="167"/>
        <v>3.8244745777224711</v>
      </c>
      <c r="R564" s="1">
        <f t="shared" si="167"/>
        <v>3.599561965401378</v>
      </c>
      <c r="S564" s="1">
        <f t="shared" si="167"/>
        <v>3.3999589401369126</v>
      </c>
      <c r="T564" s="1">
        <f t="shared" si="167"/>
        <v>3.857959572619805</v>
      </c>
      <c r="U564" s="1">
        <f t="shared" si="167"/>
        <v>4.5328472607343118</v>
      </c>
      <c r="X564" s="1">
        <f t="shared" si="165"/>
        <v>0.64262326973574435</v>
      </c>
      <c r="Y564" s="1">
        <f t="shared" ref="Y564:AH573" si="168">SQRT(Y$2+2*Y$3*$C564+Y$4*$C564^2+Y$5)</f>
        <v>0.67342075580591609</v>
      </c>
      <c r="Z564" s="1">
        <f t="shared" si="168"/>
        <v>0.67588042286108774</v>
      </c>
      <c r="AA564" s="1">
        <f t="shared" si="168"/>
        <v>0.7729814585587188</v>
      </c>
      <c r="AB564" s="1">
        <f t="shared" si="168"/>
        <v>0.69404564380690092</v>
      </c>
      <c r="AC564" s="1">
        <f t="shared" si="168"/>
        <v>0.69035589432421773</v>
      </c>
      <c r="AD564" s="1">
        <f t="shared" si="168"/>
        <v>0.60485025018394478</v>
      </c>
      <c r="AE564" s="1">
        <f t="shared" si="168"/>
        <v>0.60490254519776387</v>
      </c>
      <c r="AF564" s="1">
        <f t="shared" si="168"/>
        <v>0.60681876037141058</v>
      </c>
      <c r="AG564" s="1">
        <f t="shared" si="168"/>
        <v>0.58778648040577974</v>
      </c>
      <c r="AH564" s="1">
        <f t="shared" si="168"/>
        <v>0.51054838507836175</v>
      </c>
    </row>
    <row r="565" spans="1:34" x14ac:dyDescent="0.2">
      <c r="A565">
        <v>6325000</v>
      </c>
      <c r="B565">
        <v>515000</v>
      </c>
      <c r="C565">
        <v>740.81882389546297</v>
      </c>
      <c r="E565">
        <f t="shared" si="153"/>
        <v>110.30259864572548</v>
      </c>
      <c r="F565">
        <f t="shared" si="166"/>
        <v>0</v>
      </c>
      <c r="G565">
        <f t="shared" si="154"/>
        <v>8.2191803781578933E-5</v>
      </c>
      <c r="H565">
        <f t="shared" si="155"/>
        <v>0.26842316393784726</v>
      </c>
      <c r="K565" s="1">
        <f t="shared" si="164"/>
        <v>4.5691100450218203</v>
      </c>
      <c r="L565" s="1">
        <f t="shared" si="167"/>
        <v>4.5377696212508143</v>
      </c>
      <c r="M565" s="1">
        <f t="shared" si="167"/>
        <v>4.3463953431860922</v>
      </c>
      <c r="N565" s="1">
        <f t="shared" si="167"/>
        <v>4.7732105903858448</v>
      </c>
      <c r="O565" s="1">
        <f t="shared" si="167"/>
        <v>4.2804128768824139</v>
      </c>
      <c r="P565" s="1">
        <f t="shared" si="167"/>
        <v>4.1085877282514183</v>
      </c>
      <c r="Q565" s="1">
        <f t="shared" si="167"/>
        <v>3.6832246976975922</v>
      </c>
      <c r="R565" s="1">
        <f t="shared" si="167"/>
        <v>3.4157517098320098</v>
      </c>
      <c r="S565" s="1">
        <f t="shared" si="167"/>
        <v>3.1671831831985373</v>
      </c>
      <c r="T565" s="1">
        <f t="shared" si="167"/>
        <v>3.4849874102987419</v>
      </c>
      <c r="U565" s="1">
        <f t="shared" si="167"/>
        <v>4.0107452280647857</v>
      </c>
      <c r="X565" s="1">
        <f t="shared" si="165"/>
        <v>0.63140895194229973</v>
      </c>
      <c r="Y565" s="1">
        <f t="shared" si="168"/>
        <v>0.66212512336602869</v>
      </c>
      <c r="Z565" s="1">
        <f t="shared" si="168"/>
        <v>0.66462661679654333</v>
      </c>
      <c r="AA565" s="1">
        <f t="shared" si="168"/>
        <v>0.76033508606234967</v>
      </c>
      <c r="AB565" s="1">
        <f t="shared" si="168"/>
        <v>0.68221551245382028</v>
      </c>
      <c r="AC565" s="1">
        <f t="shared" si="168"/>
        <v>0.67827518175568136</v>
      </c>
      <c r="AD565" s="1">
        <f t="shared" si="168"/>
        <v>0.59344633009082448</v>
      </c>
      <c r="AE565" s="1">
        <f t="shared" si="168"/>
        <v>0.59399633005261154</v>
      </c>
      <c r="AF565" s="1">
        <f t="shared" si="168"/>
        <v>0.59630429387296613</v>
      </c>
      <c r="AG565" s="1">
        <f t="shared" si="168"/>
        <v>0.57733546518870626</v>
      </c>
      <c r="AH565" s="1">
        <f t="shared" si="168"/>
        <v>0.50045275963724711</v>
      </c>
    </row>
    <row r="566" spans="1:34" x14ac:dyDescent="0.2">
      <c r="A566">
        <v>6325000</v>
      </c>
      <c r="B566">
        <v>525000</v>
      </c>
      <c r="C566">
        <v>738.91870566273201</v>
      </c>
      <c r="E566">
        <f t="shared" si="153"/>
        <v>105.44526195140301</v>
      </c>
      <c r="F566">
        <f t="shared" si="166"/>
        <v>0</v>
      </c>
      <c r="G566">
        <f t="shared" si="154"/>
        <v>8.9938545520684376E-5</v>
      </c>
      <c r="H566">
        <f t="shared" si="155"/>
        <v>0.29296921759750516</v>
      </c>
      <c r="K566" s="1">
        <f t="shared" si="164"/>
        <v>4.5552562829869787</v>
      </c>
      <c r="L566" s="1">
        <f t="shared" si="167"/>
        <v>4.5251699372495757</v>
      </c>
      <c r="M566" s="1">
        <f t="shared" si="167"/>
        <v>4.3359636940883988</v>
      </c>
      <c r="N566" s="1">
        <f t="shared" si="167"/>
        <v>4.7620473957685503</v>
      </c>
      <c r="O566" s="1">
        <f t="shared" si="167"/>
        <v>4.2721682638705945</v>
      </c>
      <c r="P566" s="1">
        <f t="shared" si="167"/>
        <v>4.1023971430491812</v>
      </c>
      <c r="Q566" s="1">
        <f t="shared" si="167"/>
        <v>3.6768555013814774</v>
      </c>
      <c r="R566" s="1">
        <f t="shared" si="167"/>
        <v>3.4074633941008372</v>
      </c>
      <c r="S566" s="1">
        <f t="shared" si="167"/>
        <v>3.1566869300809315</v>
      </c>
      <c r="T566" s="1">
        <f t="shared" si="167"/>
        <v>3.4681694638208409</v>
      </c>
      <c r="U566" s="1">
        <f t="shared" si="167"/>
        <v>3.9872027631612488</v>
      </c>
      <c r="X566" s="1">
        <f t="shared" si="165"/>
        <v>0.6310772171565513</v>
      </c>
      <c r="Y566" s="1">
        <f t="shared" si="168"/>
        <v>0.6617907518536631</v>
      </c>
      <c r="Z566" s="1">
        <f t="shared" si="168"/>
        <v>0.66429482805676976</v>
      </c>
      <c r="AA566" s="1">
        <f t="shared" si="168"/>
        <v>0.75996173850453552</v>
      </c>
      <c r="AB566" s="1">
        <f t="shared" si="168"/>
        <v>0.68187048516126025</v>
      </c>
      <c r="AC566" s="1">
        <f t="shared" si="168"/>
        <v>0.67792622569695027</v>
      </c>
      <c r="AD566" s="1">
        <f t="shared" si="168"/>
        <v>0.59312067917737499</v>
      </c>
      <c r="AE566" s="1">
        <f t="shared" si="168"/>
        <v>0.59368746054873534</v>
      </c>
      <c r="AF566" s="1">
        <f t="shared" si="168"/>
        <v>0.59600505522701686</v>
      </c>
      <c r="AG566" s="1">
        <f t="shared" si="168"/>
        <v>0.57704111937985325</v>
      </c>
      <c r="AH566" s="1">
        <f t="shared" si="168"/>
        <v>0.50017294348347674</v>
      </c>
    </row>
    <row r="567" spans="1:34" x14ac:dyDescent="0.2">
      <c r="A567">
        <v>6325000</v>
      </c>
      <c r="B567">
        <v>535000</v>
      </c>
      <c r="C567">
        <v>711.10788425638395</v>
      </c>
      <c r="E567">
        <f t="shared" si="153"/>
        <v>101.34467557795031</v>
      </c>
      <c r="F567">
        <f t="shared" si="166"/>
        <v>0</v>
      </c>
      <c r="G567">
        <f t="shared" si="154"/>
        <v>9.7363936952415714E-5</v>
      </c>
      <c r="H567">
        <f t="shared" si="155"/>
        <v>0.30522007222260972</v>
      </c>
      <c r="K567" s="1">
        <f t="shared" si="164"/>
        <v>4.3524875841132946</v>
      </c>
      <c r="L567" s="1">
        <f t="shared" si="167"/>
        <v>4.3407563805040814</v>
      </c>
      <c r="M567" s="1">
        <f t="shared" si="167"/>
        <v>4.1832822845675475</v>
      </c>
      <c r="N567" s="1">
        <f t="shared" si="167"/>
        <v>4.5986588200062553</v>
      </c>
      <c r="O567" s="1">
        <f t="shared" si="167"/>
        <v>4.1514971097884503</v>
      </c>
      <c r="P567" s="1">
        <f t="shared" si="167"/>
        <v>4.0117894869072988</v>
      </c>
      <c r="Q567" s="1">
        <f t="shared" si="167"/>
        <v>3.5836336280273988</v>
      </c>
      <c r="R567" s="1">
        <f t="shared" si="167"/>
        <v>3.2861525911263469</v>
      </c>
      <c r="S567" s="1">
        <f t="shared" si="167"/>
        <v>3.003059952632265</v>
      </c>
      <c r="T567" s="1">
        <f t="shared" si="167"/>
        <v>3.2220158835532535</v>
      </c>
      <c r="U567" s="1">
        <f t="shared" si="167"/>
        <v>3.6426266859365972</v>
      </c>
      <c r="X567" s="1">
        <f t="shared" si="165"/>
        <v>0.62797659477996759</v>
      </c>
      <c r="Y567" s="1">
        <f t="shared" si="168"/>
        <v>0.65866046056684968</v>
      </c>
      <c r="Z567" s="1">
        <f t="shared" si="168"/>
        <v>0.66120897823760205</v>
      </c>
      <c r="AA567" s="1">
        <f t="shared" si="168"/>
        <v>0.7564809450401957</v>
      </c>
      <c r="AB567" s="1">
        <f t="shared" si="168"/>
        <v>0.67871995171078725</v>
      </c>
      <c r="AC567" s="1">
        <f t="shared" si="168"/>
        <v>0.67479328175021658</v>
      </c>
      <c r="AD567" s="1">
        <f t="shared" si="168"/>
        <v>0.59025886903122948</v>
      </c>
      <c r="AE567" s="1">
        <f t="shared" si="168"/>
        <v>0.59101199627327372</v>
      </c>
      <c r="AF567" s="1">
        <f t="shared" si="168"/>
        <v>0.59338815085093566</v>
      </c>
      <c r="AG567" s="1">
        <f t="shared" si="168"/>
        <v>0.57451698295267473</v>
      </c>
      <c r="AH567" s="1">
        <f t="shared" si="168"/>
        <v>0.49785011711730959</v>
      </c>
    </row>
    <row r="568" spans="1:34" x14ac:dyDescent="0.2">
      <c r="A568">
        <v>6325000</v>
      </c>
      <c r="B568">
        <v>545000</v>
      </c>
      <c r="C568">
        <v>705.47116988177197</v>
      </c>
      <c r="E568">
        <f t="shared" si="153"/>
        <v>98.095786188806287</v>
      </c>
      <c r="F568">
        <f t="shared" si="166"/>
        <v>0</v>
      </c>
      <c r="G568">
        <f t="shared" si="154"/>
        <v>1.0392003770109231E-4</v>
      </c>
      <c r="H568">
        <f t="shared" si="155"/>
        <v>0.32319009073860328</v>
      </c>
      <c r="K568" s="1">
        <f t="shared" si="164"/>
        <v>4.3113902996079991</v>
      </c>
      <c r="L568" s="1">
        <f t="shared" si="167"/>
        <v>4.3033793274860299</v>
      </c>
      <c r="M568" s="1">
        <f t="shared" si="167"/>
        <v>4.1523367226509285</v>
      </c>
      <c r="N568" s="1">
        <f t="shared" si="167"/>
        <v>4.5655431230554102</v>
      </c>
      <c r="O568" s="1">
        <f t="shared" si="167"/>
        <v>4.1270394061170084</v>
      </c>
      <c r="P568" s="1">
        <f t="shared" si="167"/>
        <v>3.993425071474813</v>
      </c>
      <c r="Q568" s="1">
        <f t="shared" si="167"/>
        <v>3.5647393614436993</v>
      </c>
      <c r="R568" s="1">
        <f t="shared" si="167"/>
        <v>3.2615652430242896</v>
      </c>
      <c r="S568" s="1">
        <f t="shared" si="167"/>
        <v>2.9719227424269086</v>
      </c>
      <c r="T568" s="1">
        <f t="shared" si="167"/>
        <v>3.172125324623563</v>
      </c>
      <c r="U568" s="1">
        <f t="shared" si="167"/>
        <v>3.572787794835155</v>
      </c>
      <c r="X568" s="1">
        <f t="shared" si="165"/>
        <v>0.62775096968368116</v>
      </c>
      <c r="Y568" s="1">
        <f t="shared" si="168"/>
        <v>0.65843077957759921</v>
      </c>
      <c r="Z568" s="1">
        <f t="shared" si="168"/>
        <v>0.66098978438488021</v>
      </c>
      <c r="AA568" s="1">
        <f t="shared" si="168"/>
        <v>0.75623062119368434</v>
      </c>
      <c r="AB568" s="1">
        <f t="shared" si="168"/>
        <v>0.67851725051269607</v>
      </c>
      <c r="AC568" s="1">
        <f t="shared" si="168"/>
        <v>0.67461137263807203</v>
      </c>
      <c r="AD568" s="1">
        <f t="shared" si="168"/>
        <v>0.590115961222624</v>
      </c>
      <c r="AE568" s="1">
        <f t="shared" si="168"/>
        <v>0.59089308427780574</v>
      </c>
      <c r="AF568" s="1">
        <f t="shared" si="168"/>
        <v>0.59326214800174926</v>
      </c>
      <c r="AG568" s="1">
        <f t="shared" si="168"/>
        <v>0.57441462210133842</v>
      </c>
      <c r="AH568" s="1">
        <f t="shared" si="168"/>
        <v>0.49778607919910317</v>
      </c>
    </row>
    <row r="569" spans="1:34" x14ac:dyDescent="0.2">
      <c r="A569">
        <v>6325000</v>
      </c>
      <c r="B569">
        <v>555000</v>
      </c>
      <c r="C569">
        <v>713.530762289986</v>
      </c>
      <c r="E569">
        <f t="shared" si="153"/>
        <v>95.785297765366892</v>
      </c>
      <c r="F569">
        <f t="shared" si="166"/>
        <v>0</v>
      </c>
      <c r="G569">
        <f t="shared" si="154"/>
        <v>1.0899392509148439E-4</v>
      </c>
      <c r="H569">
        <f t="shared" si="155"/>
        <v>0.3428423510969833</v>
      </c>
      <c r="K569" s="1">
        <f t="shared" si="164"/>
        <v>4.3701527878562878</v>
      </c>
      <c r="L569" s="1">
        <f t="shared" si="167"/>
        <v>4.3568224847448969</v>
      </c>
      <c r="M569" s="1">
        <f t="shared" si="167"/>
        <v>4.1965838849720232</v>
      </c>
      <c r="N569" s="1">
        <f t="shared" si="167"/>
        <v>4.6128932284536672</v>
      </c>
      <c r="O569" s="1">
        <f t="shared" si="167"/>
        <v>4.1620099775762496</v>
      </c>
      <c r="P569" s="1">
        <f t="shared" si="167"/>
        <v>4.0196832235407749</v>
      </c>
      <c r="Q569" s="1">
        <f t="shared" si="167"/>
        <v>3.5917551151960332</v>
      </c>
      <c r="R569" s="1">
        <f t="shared" si="167"/>
        <v>3.2967211851089191</v>
      </c>
      <c r="S569" s="1">
        <f t="shared" si="167"/>
        <v>3.0164439308898827</v>
      </c>
      <c r="T569" s="1">
        <f t="shared" si="167"/>
        <v>3.2434607770286661</v>
      </c>
      <c r="U569" s="1">
        <f t="shared" si="167"/>
        <v>3.6726461447729255</v>
      </c>
      <c r="X569" s="1">
        <f t="shared" si="165"/>
        <v>0.62811543039926598</v>
      </c>
      <c r="Y569" s="1">
        <f t="shared" si="168"/>
        <v>0.65880123822707426</v>
      </c>
      <c r="Z569" s="1">
        <f t="shared" si="168"/>
        <v>0.6613453985775235</v>
      </c>
      <c r="AA569" s="1">
        <f t="shared" si="168"/>
        <v>0.75663582637940585</v>
      </c>
      <c r="AB569" s="1">
        <f t="shared" si="168"/>
        <v>0.67885235444855907</v>
      </c>
      <c r="AC569" s="1">
        <f t="shared" si="168"/>
        <v>0.67491853387262823</v>
      </c>
      <c r="AD569" s="1">
        <f t="shared" si="168"/>
        <v>0.59036570190397308</v>
      </c>
      <c r="AE569" s="1">
        <f t="shared" si="168"/>
        <v>0.59110707354248648</v>
      </c>
      <c r="AF569" s="1">
        <f t="shared" si="168"/>
        <v>0.59348430568733712</v>
      </c>
      <c r="AG569" s="1">
        <f t="shared" si="168"/>
        <v>0.57460347475343776</v>
      </c>
      <c r="AH569" s="1">
        <f t="shared" si="168"/>
        <v>0.49791988011301103</v>
      </c>
    </row>
    <row r="570" spans="1:34" x14ac:dyDescent="0.2">
      <c r="A570">
        <v>6325000</v>
      </c>
      <c r="B570">
        <v>565000</v>
      </c>
      <c r="C570">
        <v>701.26181705040699</v>
      </c>
      <c r="E570">
        <f t="shared" si="153"/>
        <v>94.482079083813559</v>
      </c>
      <c r="F570">
        <f t="shared" si="166"/>
        <v>0</v>
      </c>
      <c r="G570">
        <f t="shared" si="154"/>
        <v>1.1202143126630895E-4</v>
      </c>
      <c r="H570">
        <f t="shared" si="155"/>
        <v>0.34630660947686837</v>
      </c>
      <c r="K570" s="1">
        <f t="shared" si="164"/>
        <v>4.2806999081145172</v>
      </c>
      <c r="L570" s="1">
        <f t="shared" si="167"/>
        <v>4.2754671088612488</v>
      </c>
      <c r="M570" s="1">
        <f t="shared" si="167"/>
        <v>4.1292273756067344</v>
      </c>
      <c r="N570" s="1">
        <f t="shared" si="167"/>
        <v>4.5408131751711407</v>
      </c>
      <c r="O570" s="1">
        <f t="shared" si="167"/>
        <v>4.1087750241817158</v>
      </c>
      <c r="P570" s="1">
        <f t="shared" si="167"/>
        <v>3.9797109999502265</v>
      </c>
      <c r="Q570" s="1">
        <f t="shared" si="167"/>
        <v>3.5506296107529645</v>
      </c>
      <c r="R570" s="1">
        <f t="shared" si="167"/>
        <v>3.2432040459738753</v>
      </c>
      <c r="S570" s="1">
        <f t="shared" si="167"/>
        <v>2.9486702773864484</v>
      </c>
      <c r="T570" s="1">
        <f t="shared" si="167"/>
        <v>3.1348683427131521</v>
      </c>
      <c r="U570" s="1">
        <f t="shared" si="167"/>
        <v>3.5206339132545432</v>
      </c>
      <c r="X570" s="1">
        <f t="shared" si="165"/>
        <v>0.62767137541432805</v>
      </c>
      <c r="Y570" s="1">
        <f t="shared" si="168"/>
        <v>0.65834857651398726</v>
      </c>
      <c r="Z570" s="1">
        <f t="shared" si="168"/>
        <v>0.66091572905287244</v>
      </c>
      <c r="AA570" s="1">
        <f t="shared" si="168"/>
        <v>0.75614410833472723</v>
      </c>
      <c r="AB570" s="1">
        <f t="shared" si="168"/>
        <v>0.67846202812242384</v>
      </c>
      <c r="AC570" s="1">
        <f t="shared" si="168"/>
        <v>0.67457546506212196</v>
      </c>
      <c r="AD570" s="1">
        <f t="shared" si="168"/>
        <v>0.59010565815498106</v>
      </c>
      <c r="AE570" s="1">
        <f t="shared" si="168"/>
        <v>0.59089763199883572</v>
      </c>
      <c r="AF570" s="1">
        <f t="shared" si="168"/>
        <v>0.59325721919917285</v>
      </c>
      <c r="AG570" s="1">
        <f t="shared" si="168"/>
        <v>0.57442840164516207</v>
      </c>
      <c r="AH570" s="1">
        <f t="shared" si="168"/>
        <v>0.49782792330741854</v>
      </c>
    </row>
    <row r="571" spans="1:34" x14ac:dyDescent="0.2">
      <c r="A571">
        <v>6325000</v>
      </c>
      <c r="B571">
        <v>575000</v>
      </c>
      <c r="C571">
        <v>689.35198506534198</v>
      </c>
      <c r="E571">
        <f t="shared" si="153"/>
        <v>94.227932525339853</v>
      </c>
      <c r="F571">
        <f t="shared" si="166"/>
        <v>0</v>
      </c>
      <c r="G571">
        <f t="shared" si="154"/>
        <v>1.1262652264768429E-4</v>
      </c>
      <c r="H571">
        <f t="shared" si="155"/>
        <v>0.34226396444480717</v>
      </c>
      <c r="K571" s="1">
        <f t="shared" si="164"/>
        <v>4.1938653231114076</v>
      </c>
      <c r="L571" s="1">
        <f t="shared" si="167"/>
        <v>4.1964930129682827</v>
      </c>
      <c r="M571" s="1">
        <f t="shared" si="167"/>
        <v>4.0638423980087275</v>
      </c>
      <c r="N571" s="1">
        <f t="shared" si="167"/>
        <v>4.4708429122588838</v>
      </c>
      <c r="O571" s="1">
        <f t="shared" si="167"/>
        <v>4.0570982631985189</v>
      </c>
      <c r="P571" s="1">
        <f t="shared" si="167"/>
        <v>3.9409087673428846</v>
      </c>
      <c r="Q571" s="1">
        <f t="shared" si="167"/>
        <v>3.5107078539390262</v>
      </c>
      <c r="R571" s="1">
        <f t="shared" si="167"/>
        <v>3.1912533588550218</v>
      </c>
      <c r="S571" s="1">
        <f t="shared" si="167"/>
        <v>2.8828803655009492</v>
      </c>
      <c r="T571" s="1">
        <f t="shared" si="167"/>
        <v>3.0294544198133417</v>
      </c>
      <c r="U571" s="1">
        <f t="shared" si="167"/>
        <v>3.3730710949595872</v>
      </c>
      <c r="X571" s="1">
        <f t="shared" si="165"/>
        <v>0.62785811887285914</v>
      </c>
      <c r="Y571" s="1">
        <f t="shared" si="168"/>
        <v>0.65852988508633936</v>
      </c>
      <c r="Z571" s="1">
        <f t="shared" si="168"/>
        <v>0.66112152844641237</v>
      </c>
      <c r="AA571" s="1">
        <f t="shared" si="168"/>
        <v>0.75636466376903722</v>
      </c>
      <c r="AB571" s="1">
        <f t="shared" si="168"/>
        <v>0.67875123393627013</v>
      </c>
      <c r="AC571" s="1">
        <f t="shared" si="168"/>
        <v>0.67493679600231227</v>
      </c>
      <c r="AD571" s="1">
        <f t="shared" si="168"/>
        <v>0.59052303183087296</v>
      </c>
      <c r="AE571" s="1">
        <f t="shared" si="168"/>
        <v>0.59134276019736565</v>
      </c>
      <c r="AF571" s="1">
        <f t="shared" si="168"/>
        <v>0.59365621224986609</v>
      </c>
      <c r="AG571" s="1">
        <f t="shared" si="168"/>
        <v>0.57488513030256549</v>
      </c>
      <c r="AH571" s="1">
        <f t="shared" si="168"/>
        <v>0.49836134738029025</v>
      </c>
    </row>
    <row r="572" spans="1:34" x14ac:dyDescent="0.2">
      <c r="A572">
        <v>6325000</v>
      </c>
      <c r="B572">
        <v>585000</v>
      </c>
      <c r="C572">
        <v>714.85811761046102</v>
      </c>
      <c r="E572">
        <f t="shared" si="153"/>
        <v>95.031275209796064</v>
      </c>
      <c r="F572">
        <f t="shared" si="166"/>
        <v>0</v>
      </c>
      <c r="G572">
        <f t="shared" si="154"/>
        <v>1.1073040438016846E-4</v>
      </c>
      <c r="H572">
        <f t="shared" si="155"/>
        <v>0.34895241607137034</v>
      </c>
      <c r="K572" s="1">
        <f t="shared" si="164"/>
        <v>4.379830535497871</v>
      </c>
      <c r="L572" s="1">
        <f t="shared" si="167"/>
        <v>4.3656241778749667</v>
      </c>
      <c r="M572" s="1">
        <f t="shared" si="167"/>
        <v>4.2038710656814313</v>
      </c>
      <c r="N572" s="1">
        <f t="shared" si="167"/>
        <v>4.6206914409614583</v>
      </c>
      <c r="O572" s="1">
        <f t="shared" si="167"/>
        <v>4.1677693723117901</v>
      </c>
      <c r="P572" s="1">
        <f t="shared" si="167"/>
        <v>4.0240077471748821</v>
      </c>
      <c r="Q572" s="1">
        <f t="shared" si="167"/>
        <v>3.596204410230265</v>
      </c>
      <c r="R572" s="1">
        <f t="shared" si="167"/>
        <v>3.3025111090168311</v>
      </c>
      <c r="S572" s="1">
        <f t="shared" si="167"/>
        <v>3.0237762416801868</v>
      </c>
      <c r="T572" s="1">
        <f t="shared" si="167"/>
        <v>3.2552091989701903</v>
      </c>
      <c r="U572" s="1">
        <f t="shared" si="167"/>
        <v>3.6890920771936111</v>
      </c>
      <c r="X572" s="1">
        <f t="shared" si="165"/>
        <v>0.62820215118683409</v>
      </c>
      <c r="Y572" s="1">
        <f t="shared" si="168"/>
        <v>0.65888907382344775</v>
      </c>
      <c r="Z572" s="1">
        <f t="shared" si="168"/>
        <v>0.66143088568267749</v>
      </c>
      <c r="AA572" s="1">
        <f t="shared" si="168"/>
        <v>0.75673272132657965</v>
      </c>
      <c r="AB572" s="1">
        <f t="shared" si="168"/>
        <v>0.67893642350523742</v>
      </c>
      <c r="AC572" s="1">
        <f t="shared" si="168"/>
        <v>0.67499914112760007</v>
      </c>
      <c r="AD572" s="1">
        <f t="shared" si="168"/>
        <v>0.59043579699463355</v>
      </c>
      <c r="AE572" s="1">
        <f t="shared" si="168"/>
        <v>0.59117036208012075</v>
      </c>
      <c r="AF572" s="1">
        <f t="shared" si="168"/>
        <v>0.59354768246788203</v>
      </c>
      <c r="AG572" s="1">
        <f t="shared" si="168"/>
        <v>0.57466168541864604</v>
      </c>
      <c r="AH572" s="1">
        <f t="shared" si="168"/>
        <v>0.49796886132732415</v>
      </c>
    </row>
    <row r="573" spans="1:34" x14ac:dyDescent="0.2">
      <c r="A573">
        <v>6335000</v>
      </c>
      <c r="B573">
        <v>495000</v>
      </c>
      <c r="C573">
        <v>816.03259489732795</v>
      </c>
      <c r="E573">
        <f t="shared" si="153"/>
        <v>129.79377206938707</v>
      </c>
      <c r="F573">
        <f t="shared" si="166"/>
        <v>0</v>
      </c>
      <c r="G573">
        <f t="shared" si="154"/>
        <v>5.935978124801795E-5</v>
      </c>
      <c r="H573">
        <f t="shared" si="155"/>
        <v>0.21354001480837645</v>
      </c>
      <c r="K573" s="1">
        <f t="shared" si="164"/>
        <v>5.117493649396418</v>
      </c>
      <c r="L573" s="1">
        <f t="shared" si="167"/>
        <v>5.0365121367641814</v>
      </c>
      <c r="M573" s="1">
        <f t="shared" si="167"/>
        <v>4.7593189459863305</v>
      </c>
      <c r="N573" s="1">
        <f t="shared" si="167"/>
        <v>5.2150914950218015</v>
      </c>
      <c r="O573" s="1">
        <f t="shared" si="167"/>
        <v>4.6067654292595064</v>
      </c>
      <c r="P573" s="1">
        <f t="shared" si="167"/>
        <v>4.3536341941754948</v>
      </c>
      <c r="Q573" s="1">
        <f t="shared" si="167"/>
        <v>3.9353412580958436</v>
      </c>
      <c r="R573" s="1">
        <f t="shared" si="167"/>
        <v>3.7438341789421448</v>
      </c>
      <c r="S573" s="1">
        <f t="shared" si="167"/>
        <v>3.5826640542128394</v>
      </c>
      <c r="T573" s="1">
        <f t="shared" si="167"/>
        <v>4.1507044974362488</v>
      </c>
      <c r="U573" s="1">
        <f t="shared" si="167"/>
        <v>4.9426438507778938</v>
      </c>
      <c r="X573" s="1">
        <f t="shared" si="165"/>
        <v>0.65641497656984749</v>
      </c>
      <c r="Y573" s="1">
        <f t="shared" si="168"/>
        <v>0.6873127895699952</v>
      </c>
      <c r="Z573" s="1">
        <f t="shared" si="168"/>
        <v>0.68976077069111907</v>
      </c>
      <c r="AA573" s="1">
        <f t="shared" si="168"/>
        <v>0.78856834253824637</v>
      </c>
      <c r="AB573" s="1">
        <f t="shared" si="168"/>
        <v>0.70873990244086271</v>
      </c>
      <c r="AC573" s="1">
        <f t="shared" si="168"/>
        <v>0.70545282994035563</v>
      </c>
      <c r="AD573" s="1">
        <f t="shared" si="168"/>
        <v>0.61919369807311331</v>
      </c>
      <c r="AE573" s="1">
        <f t="shared" si="168"/>
        <v>0.61870201154774351</v>
      </c>
      <c r="AF573" s="1">
        <f t="shared" si="168"/>
        <v>0.6200880272512177</v>
      </c>
      <c r="AG573" s="1">
        <f t="shared" si="168"/>
        <v>0.60105914834125285</v>
      </c>
      <c r="AH573" s="1">
        <f t="shared" si="168"/>
        <v>0.52347809844904247</v>
      </c>
    </row>
    <row r="574" spans="1:34" x14ac:dyDescent="0.2">
      <c r="A574">
        <v>6335000</v>
      </c>
      <c r="B574">
        <v>505000</v>
      </c>
      <c r="C574">
        <v>810.841362787805</v>
      </c>
      <c r="E574">
        <f t="shared" si="153"/>
        <v>124.09054463576183</v>
      </c>
      <c r="F574">
        <f t="shared" si="166"/>
        <v>0</v>
      </c>
      <c r="G574">
        <f t="shared" si="154"/>
        <v>6.4941545308493836E-5</v>
      </c>
      <c r="H574">
        <f t="shared" si="155"/>
        <v>0.23213358791319666</v>
      </c>
      <c r="K574" s="1">
        <f t="shared" si="164"/>
        <v>5.079644376085886</v>
      </c>
      <c r="L574" s="1">
        <f t="shared" ref="L574:U580" si="169">L$2+L$3*$C574</f>
        <v>5.0020890766459347</v>
      </c>
      <c r="M574" s="1">
        <f t="shared" si="169"/>
        <v>4.7308190817050493</v>
      </c>
      <c r="N574" s="1">
        <f t="shared" si="169"/>
        <v>5.1845930063783543</v>
      </c>
      <c r="O574" s="1">
        <f t="shared" si="169"/>
        <v>4.5842406731362857</v>
      </c>
      <c r="P574" s="1">
        <f t="shared" si="169"/>
        <v>4.3367211599626687</v>
      </c>
      <c r="Q574" s="1">
        <f t="shared" si="169"/>
        <v>3.9179402480647223</v>
      </c>
      <c r="R574" s="1">
        <f t="shared" si="169"/>
        <v>3.7211900244804057</v>
      </c>
      <c r="S574" s="1">
        <f t="shared" si="169"/>
        <v>3.5539876880398347</v>
      </c>
      <c r="T574" s="1">
        <f t="shared" si="169"/>
        <v>4.104756902034862</v>
      </c>
      <c r="U574" s="1">
        <f t="shared" si="169"/>
        <v>4.8783244849409035</v>
      </c>
      <c r="X574" s="1">
        <f t="shared" si="165"/>
        <v>0.65397146542334705</v>
      </c>
      <c r="Y574" s="1">
        <f t="shared" ref="Y574:AH580" si="170">SQRT(Y$2+2*Y$3*$C574+Y$4*$C574^2+Y$5)</f>
        <v>0.68485105027876159</v>
      </c>
      <c r="Z574" s="1">
        <f t="shared" si="170"/>
        <v>0.68729962569935421</v>
      </c>
      <c r="AA574" s="1">
        <f t="shared" si="170"/>
        <v>0.7858047822246419</v>
      </c>
      <c r="AB574" s="1">
        <f t="shared" si="170"/>
        <v>0.70613111234988679</v>
      </c>
      <c r="AC574" s="1">
        <f t="shared" si="170"/>
        <v>0.70276971199530447</v>
      </c>
      <c r="AD574" s="1">
        <f t="shared" si="170"/>
        <v>0.61664228098428364</v>
      </c>
      <c r="AE574" s="1">
        <f t="shared" si="170"/>
        <v>0.61624399870852564</v>
      </c>
      <c r="AF574" s="1">
        <f t="shared" si="170"/>
        <v>0.61772516019500445</v>
      </c>
      <c r="AG574" s="1">
        <f t="shared" si="170"/>
        <v>0.5986931375887985</v>
      </c>
      <c r="AH574" s="1">
        <f t="shared" si="170"/>
        <v>0.52117089379953885</v>
      </c>
    </row>
    <row r="575" spans="1:34" x14ac:dyDescent="0.2">
      <c r="A575">
        <v>6335000</v>
      </c>
      <c r="B575">
        <v>515000</v>
      </c>
      <c r="C575">
        <v>770.58885812072504</v>
      </c>
      <c r="E575">
        <f t="shared" si="153"/>
        <v>118.95588790808129</v>
      </c>
      <c r="F575">
        <f t="shared" si="166"/>
        <v>0</v>
      </c>
      <c r="G575">
        <f t="shared" si="154"/>
        <v>7.0668864637585266E-5</v>
      </c>
      <c r="H575">
        <f t="shared" si="155"/>
        <v>0.24006580848818213</v>
      </c>
      <c r="K575" s="1">
        <f t="shared" si="164"/>
        <v>4.786163364558206</v>
      </c>
      <c r="L575" s="1">
        <f t="shared" si="169"/>
        <v>4.7351747181985271</v>
      </c>
      <c r="M575" s="1">
        <f t="shared" si="169"/>
        <v>4.5098328310827807</v>
      </c>
      <c r="N575" s="1">
        <f t="shared" si="169"/>
        <v>4.9481095414592593</v>
      </c>
      <c r="O575" s="1">
        <f t="shared" si="169"/>
        <v>4.4095850553858256</v>
      </c>
      <c r="P575" s="1">
        <f t="shared" si="169"/>
        <v>4.2055784997573227</v>
      </c>
      <c r="Q575" s="1">
        <f t="shared" si="169"/>
        <v>3.7830138524206705</v>
      </c>
      <c r="R575" s="1">
        <f t="shared" si="169"/>
        <v>3.5456085991226027</v>
      </c>
      <c r="S575" s="1">
        <f t="shared" si="169"/>
        <v>3.3316328522588852</v>
      </c>
      <c r="T575" s="1">
        <f t="shared" si="169"/>
        <v>3.7484819832265366</v>
      </c>
      <c r="U575" s="1">
        <f t="shared" si="169"/>
        <v>4.3795959521157828</v>
      </c>
      <c r="X575" s="1">
        <f t="shared" si="165"/>
        <v>0.63857570067240932</v>
      </c>
      <c r="Y575" s="1">
        <f t="shared" si="170"/>
        <v>0.66934446919844148</v>
      </c>
      <c r="Z575" s="1">
        <f t="shared" si="170"/>
        <v>0.67181331182117543</v>
      </c>
      <c r="AA575" s="1">
        <f t="shared" si="170"/>
        <v>0.7684130825497445</v>
      </c>
      <c r="AB575" s="1">
        <f t="shared" si="170"/>
        <v>0.68975415460980005</v>
      </c>
      <c r="AC575" s="1">
        <f t="shared" si="170"/>
        <v>0.68595908363266689</v>
      </c>
      <c r="AD575" s="1">
        <f t="shared" si="170"/>
        <v>0.6006842320349518</v>
      </c>
      <c r="AE575" s="1">
        <f t="shared" si="170"/>
        <v>0.60090670875549346</v>
      </c>
      <c r="AF575" s="1">
        <f t="shared" si="170"/>
        <v>0.60297242969631193</v>
      </c>
      <c r="AG575" s="1">
        <f t="shared" si="170"/>
        <v>0.58395018583486491</v>
      </c>
      <c r="AH575" s="1">
        <f t="shared" si="170"/>
        <v>0.50682398801222039</v>
      </c>
    </row>
    <row r="576" spans="1:34" x14ac:dyDescent="0.2">
      <c r="A576">
        <v>6335000</v>
      </c>
      <c r="B576">
        <v>525000</v>
      </c>
      <c r="C576">
        <v>757.942616677042</v>
      </c>
      <c r="E576">
        <f t="shared" si="153"/>
        <v>114.46634120124571</v>
      </c>
      <c r="F576">
        <f t="shared" si="166"/>
        <v>0</v>
      </c>
      <c r="G576">
        <f t="shared" si="154"/>
        <v>7.6321060693787131E-5</v>
      </c>
      <c r="H576">
        <f t="shared" si="155"/>
        <v>0.25501175183745944</v>
      </c>
      <c r="K576" s="1">
        <f t="shared" si="164"/>
        <v>4.6939596181923129</v>
      </c>
      <c r="L576" s="1">
        <f t="shared" si="169"/>
        <v>4.6513174911854653</v>
      </c>
      <c r="M576" s="1">
        <f t="shared" si="169"/>
        <v>4.4404049655569606</v>
      </c>
      <c r="N576" s="1">
        <f t="shared" si="169"/>
        <v>4.8738128729776218</v>
      </c>
      <c r="O576" s="1">
        <f t="shared" si="169"/>
        <v>4.3547130137616854</v>
      </c>
      <c r="P576" s="1">
        <f t="shared" si="169"/>
        <v>4.1643770451338034</v>
      </c>
      <c r="Q576" s="1">
        <f t="shared" si="169"/>
        <v>3.740623651101445</v>
      </c>
      <c r="R576" s="1">
        <f t="shared" si="169"/>
        <v>3.4904456939452575</v>
      </c>
      <c r="S576" s="1">
        <f t="shared" si="169"/>
        <v>3.2617750145239799</v>
      </c>
      <c r="T576" s="1">
        <f t="shared" si="169"/>
        <v>3.6365501002084981</v>
      </c>
      <c r="U576" s="1">
        <f t="shared" si="169"/>
        <v>4.22290902062855</v>
      </c>
      <c r="X576" s="1">
        <f t="shared" si="165"/>
        <v>0.63508201911749973</v>
      </c>
      <c r="Y576" s="1">
        <f t="shared" si="170"/>
        <v>0.66582574966203245</v>
      </c>
      <c r="Z576" s="1">
        <f t="shared" si="170"/>
        <v>0.66830665296181391</v>
      </c>
      <c r="AA576" s="1">
        <f t="shared" si="170"/>
        <v>0.7644729336058389</v>
      </c>
      <c r="AB576" s="1">
        <f t="shared" si="170"/>
        <v>0.68606506999170691</v>
      </c>
      <c r="AC576" s="1">
        <f t="shared" si="170"/>
        <v>0.68218927238916771</v>
      </c>
      <c r="AD576" s="1">
        <f t="shared" si="170"/>
        <v>0.59712257499430599</v>
      </c>
      <c r="AE576" s="1">
        <f t="shared" si="170"/>
        <v>0.59749875231191352</v>
      </c>
      <c r="AF576" s="1">
        <f t="shared" si="170"/>
        <v>0.59968809651919097</v>
      </c>
      <c r="AG576" s="1">
        <f t="shared" si="170"/>
        <v>0.58068330999929441</v>
      </c>
      <c r="AH576" s="1">
        <f t="shared" si="170"/>
        <v>0.50366449668331992</v>
      </c>
    </row>
    <row r="577" spans="1:34" x14ac:dyDescent="0.2">
      <c r="A577">
        <v>6335000</v>
      </c>
      <c r="B577">
        <v>535000</v>
      </c>
      <c r="C577">
        <v>734.37296826384897</v>
      </c>
      <c r="E577">
        <f t="shared" si="153"/>
        <v>110.70042126387777</v>
      </c>
      <c r="F577">
        <f t="shared" si="166"/>
        <v>0</v>
      </c>
      <c r="G577">
        <f t="shared" si="154"/>
        <v>8.1602122090211566E-5</v>
      </c>
      <c r="H577">
        <f t="shared" si="155"/>
        <v>0.26417858264621391</v>
      </c>
      <c r="K577" s="1">
        <f t="shared" si="164"/>
        <v>4.5221133116117223</v>
      </c>
      <c r="L577" s="1">
        <f t="shared" si="169"/>
        <v>4.495027152557582</v>
      </c>
      <c r="M577" s="1">
        <f t="shared" si="169"/>
        <v>4.3110075957685314</v>
      </c>
      <c r="N577" s="1">
        <f t="shared" si="169"/>
        <v>4.7353411885501124</v>
      </c>
      <c r="O577" s="1">
        <f t="shared" si="169"/>
        <v>4.2524443092968411</v>
      </c>
      <c r="P577" s="1">
        <f t="shared" si="169"/>
        <v>4.0875871306036204</v>
      </c>
      <c r="Q577" s="1">
        <f t="shared" si="169"/>
        <v>3.6616181896204214</v>
      </c>
      <c r="R577" s="1">
        <f t="shared" si="169"/>
        <v>3.3876348875669096</v>
      </c>
      <c r="S577" s="1">
        <f t="shared" si="169"/>
        <v>3.1315762766895019</v>
      </c>
      <c r="T577" s="1">
        <f t="shared" si="169"/>
        <v>3.4279351421033271</v>
      </c>
      <c r="U577" s="1">
        <f t="shared" si="169"/>
        <v>3.9308810767890892</v>
      </c>
      <c r="X577" s="1">
        <f t="shared" si="165"/>
        <v>0.63034550222415064</v>
      </c>
      <c r="Y577" s="1">
        <f t="shared" si="170"/>
        <v>0.6610530559492438</v>
      </c>
      <c r="Z577" s="1">
        <f t="shared" si="170"/>
        <v>0.66356354976915399</v>
      </c>
      <c r="AA577" s="1">
        <f t="shared" si="170"/>
        <v>0.75913857066386214</v>
      </c>
      <c r="AB577" s="1">
        <f t="shared" si="170"/>
        <v>0.68111208944699286</v>
      </c>
      <c r="AC577" s="1">
        <f t="shared" si="170"/>
        <v>0.67716107774477485</v>
      </c>
      <c r="AD577" s="1">
        <f t="shared" si="170"/>
        <v>0.59240879745010611</v>
      </c>
      <c r="AE577" s="1">
        <f t="shared" si="170"/>
        <v>0.59301365459065158</v>
      </c>
      <c r="AF577" s="1">
        <f t="shared" si="170"/>
        <v>0.59535139121346259</v>
      </c>
      <c r="AG577" s="1">
        <f t="shared" si="170"/>
        <v>0.57639990520721018</v>
      </c>
      <c r="AH577" s="1">
        <f t="shared" si="170"/>
        <v>0.49956606431459727</v>
      </c>
    </row>
    <row r="578" spans="1:34" x14ac:dyDescent="0.2">
      <c r="A578">
        <v>6335000</v>
      </c>
      <c r="B578">
        <v>545000</v>
      </c>
      <c r="C578">
        <v>712.78071561917295</v>
      </c>
      <c r="E578">
        <f t="shared" si="153"/>
        <v>107.7340395046988</v>
      </c>
      <c r="F578">
        <f t="shared" si="166"/>
        <v>0</v>
      </c>
      <c r="G578">
        <f t="shared" si="154"/>
        <v>8.6157702969221579E-5</v>
      </c>
      <c r="H578">
        <f t="shared" si="155"/>
        <v>0.27072572387328309</v>
      </c>
      <c r="K578" s="1">
        <f t="shared" si="164"/>
        <v>4.3646841975793897</v>
      </c>
      <c r="L578" s="1">
        <f t="shared" si="169"/>
        <v>4.351848925270736</v>
      </c>
      <c r="M578" s="1">
        <f t="shared" si="169"/>
        <v>4.1924661287492597</v>
      </c>
      <c r="N578" s="1">
        <f t="shared" si="169"/>
        <v>4.6084867042626403</v>
      </c>
      <c r="O578" s="1">
        <f t="shared" si="169"/>
        <v>4.1587555250715917</v>
      </c>
      <c r="P578" s="1">
        <f t="shared" si="169"/>
        <v>4.0172395714872655</v>
      </c>
      <c r="Q578" s="1">
        <f t="shared" si="169"/>
        <v>3.5892409587554672</v>
      </c>
      <c r="R578" s="1">
        <f t="shared" si="169"/>
        <v>3.2934494815308328</v>
      </c>
      <c r="S578" s="1">
        <f t="shared" si="169"/>
        <v>3.0123006730803117</v>
      </c>
      <c r="T578" s="1">
        <f t="shared" si="169"/>
        <v>3.2368221139452995</v>
      </c>
      <c r="U578" s="1">
        <f t="shared" si="169"/>
        <v>3.6633530665215526</v>
      </c>
      <c r="X578" s="1">
        <f t="shared" si="165"/>
        <v>0.62806976363697886</v>
      </c>
      <c r="Y578" s="1">
        <f t="shared" si="170"/>
        <v>0.65875495746212875</v>
      </c>
      <c r="Z578" s="1">
        <f t="shared" si="170"/>
        <v>0.66130045697916151</v>
      </c>
      <c r="AA578" s="1">
        <f t="shared" si="170"/>
        <v>0.75658484359116962</v>
      </c>
      <c r="AB578" s="1">
        <f t="shared" si="170"/>
        <v>0.67880845921303745</v>
      </c>
      <c r="AC578" s="1">
        <f t="shared" si="170"/>
        <v>0.67487673740652609</v>
      </c>
      <c r="AD578" s="1">
        <f t="shared" si="170"/>
        <v>0.59032971367859655</v>
      </c>
      <c r="AE578" s="1">
        <f t="shared" si="170"/>
        <v>0.59107481688320895</v>
      </c>
      <c r="AF578" s="1">
        <f t="shared" si="170"/>
        <v>0.59345184202024748</v>
      </c>
      <c r="AG578" s="1">
        <f t="shared" si="170"/>
        <v>0.57457397028953727</v>
      </c>
      <c r="AH578" s="1">
        <f t="shared" si="170"/>
        <v>0.4978955706901762</v>
      </c>
    </row>
    <row r="579" spans="1:34" x14ac:dyDescent="0.2">
      <c r="A579">
        <v>6335000</v>
      </c>
      <c r="B579">
        <v>555000</v>
      </c>
      <c r="C579">
        <v>729.94542003734102</v>
      </c>
      <c r="E579">
        <f t="shared" si="153"/>
        <v>105.63457420750083</v>
      </c>
      <c r="F579">
        <f t="shared" si="166"/>
        <v>0</v>
      </c>
      <c r="G579">
        <f t="shared" si="154"/>
        <v>8.9616468924887002E-5</v>
      </c>
      <c r="H579">
        <f t="shared" si="155"/>
        <v>0.28837505230073679</v>
      </c>
      <c r="K579" s="1">
        <f t="shared" si="164"/>
        <v>4.4898320574922526</v>
      </c>
      <c r="L579" s="1">
        <f t="shared" si="169"/>
        <v>4.4656680802676085</v>
      </c>
      <c r="M579" s="1">
        <f t="shared" si="169"/>
        <v>4.2867003560050021</v>
      </c>
      <c r="N579" s="1">
        <f t="shared" si="169"/>
        <v>4.7093293427193785</v>
      </c>
      <c r="O579" s="1">
        <f t="shared" si="169"/>
        <v>4.2332331775420231</v>
      </c>
      <c r="P579" s="1">
        <f t="shared" si="169"/>
        <v>4.073162178481657</v>
      </c>
      <c r="Q579" s="1">
        <f t="shared" si="169"/>
        <v>3.6467770479651671</v>
      </c>
      <c r="R579" s="1">
        <f t="shared" si="169"/>
        <v>3.368321922202882</v>
      </c>
      <c r="S579" s="1">
        <f t="shared" si="169"/>
        <v>3.1071185002862722</v>
      </c>
      <c r="T579" s="1">
        <f t="shared" si="169"/>
        <v>3.3887469127505048</v>
      </c>
      <c r="U579" s="1">
        <f t="shared" si="169"/>
        <v>3.876023754262655</v>
      </c>
      <c r="X579" s="1">
        <f t="shared" si="165"/>
        <v>0.6297169841066671</v>
      </c>
      <c r="Y579" s="1">
        <f t="shared" si="170"/>
        <v>0.66041914802548651</v>
      </c>
      <c r="Z579" s="1">
        <f t="shared" si="170"/>
        <v>0.6629362143362042</v>
      </c>
      <c r="AA579" s="1">
        <f t="shared" si="170"/>
        <v>0.75843197203214274</v>
      </c>
      <c r="AB579" s="1">
        <f t="shared" si="170"/>
        <v>0.68046453442814503</v>
      </c>
      <c r="AC579" s="1">
        <f t="shared" si="170"/>
        <v>0.67651054768811869</v>
      </c>
      <c r="AD579" s="1">
        <f t="shared" si="170"/>
        <v>0.59180678184102242</v>
      </c>
      <c r="AE579" s="1">
        <f t="shared" si="170"/>
        <v>0.59244589487452048</v>
      </c>
      <c r="AF579" s="1">
        <f t="shared" si="170"/>
        <v>0.59479930179014684</v>
      </c>
      <c r="AG579" s="1">
        <f t="shared" si="170"/>
        <v>0.57586095676686022</v>
      </c>
      <c r="AH579" s="1">
        <f t="shared" si="170"/>
        <v>0.49906000065465217</v>
      </c>
    </row>
    <row r="580" spans="1:34" x14ac:dyDescent="0.2">
      <c r="A580">
        <v>6335000</v>
      </c>
      <c r="B580">
        <v>565000</v>
      </c>
      <c r="C580">
        <v>745.541845052898</v>
      </c>
      <c r="E580">
        <f t="shared" si="153"/>
        <v>104.45431186887403</v>
      </c>
      <c r="F580">
        <f t="shared" si="166"/>
        <v>0</v>
      </c>
      <c r="G580">
        <f t="shared" si="154"/>
        <v>9.1653120375191584E-5</v>
      </c>
      <c r="H580">
        <f t="shared" si="155"/>
        <v>0.30123036633641692</v>
      </c>
      <c r="K580" s="1">
        <f t="shared" si="164"/>
        <v>4.6035455922806792</v>
      </c>
      <c r="L580" s="1">
        <f t="shared" si="169"/>
        <v>4.5690879745457664</v>
      </c>
      <c r="M580" s="1">
        <f t="shared" si="169"/>
        <v>4.3723247293404102</v>
      </c>
      <c r="N580" s="1">
        <f t="shared" si="169"/>
        <v>4.8009583396857751</v>
      </c>
      <c r="O580" s="1">
        <f t="shared" si="169"/>
        <v>4.3009060656845248</v>
      </c>
      <c r="P580" s="1">
        <f t="shared" si="169"/>
        <v>4.1239753311823417</v>
      </c>
      <c r="Q580" s="1">
        <f t="shared" si="169"/>
        <v>3.6990562646173144</v>
      </c>
      <c r="R580" s="1">
        <f t="shared" si="169"/>
        <v>3.4363535281207414</v>
      </c>
      <c r="S580" s="1">
        <f t="shared" si="169"/>
        <v>3.1932731520722091</v>
      </c>
      <c r="T580" s="1">
        <f t="shared" si="169"/>
        <v>3.5267908705631994</v>
      </c>
      <c r="U580" s="1">
        <f t="shared" si="169"/>
        <v>4.0692634602054065</v>
      </c>
      <c r="X580" s="1">
        <f t="shared" si="165"/>
        <v>0.63229941565022119</v>
      </c>
      <c r="Y580" s="1">
        <f t="shared" si="170"/>
        <v>0.66302249699842974</v>
      </c>
      <c r="Z580" s="1">
        <f t="shared" si="170"/>
        <v>0.66551782694497597</v>
      </c>
      <c r="AA580" s="1">
        <f t="shared" si="170"/>
        <v>0.7613376192519663</v>
      </c>
      <c r="AB580" s="1">
        <f t="shared" si="170"/>
        <v>0.68314447342217355</v>
      </c>
      <c r="AC580" s="1">
        <f t="shared" si="170"/>
        <v>0.67921672161043345</v>
      </c>
      <c r="AD580" s="1">
        <f t="shared" si="170"/>
        <v>0.59432727938260765</v>
      </c>
      <c r="AE580" s="1">
        <f t="shared" si="170"/>
        <v>0.59483337445495843</v>
      </c>
      <c r="AF580" s="1">
        <f t="shared" si="170"/>
        <v>0.5971143216643805</v>
      </c>
      <c r="AG580" s="1">
        <f t="shared" si="170"/>
        <v>0.57813412040686218</v>
      </c>
      <c r="AH580" s="1">
        <f t="shared" si="170"/>
        <v>0.50121482766233094</v>
      </c>
    </row>
    <row r="581" spans="1:34" x14ac:dyDescent="0.2">
      <c r="A581">
        <v>6335000</v>
      </c>
      <c r="B581">
        <v>575000</v>
      </c>
      <c r="C581">
        <v>736.37309271935703</v>
      </c>
      <c r="E581">
        <f t="shared" si="153"/>
        <v>104.22448497354161</v>
      </c>
      <c r="F581">
        <f t="shared" si="166"/>
        <v>0</v>
      </c>
      <c r="G581">
        <f t="shared" si="154"/>
        <v>9.2057777241762572E-5</v>
      </c>
      <c r="H581">
        <f t="shared" si="155"/>
        <v>0.29883940697995709</v>
      </c>
      <c r="K581" s="1">
        <f t="shared" si="164"/>
        <v>4.5366962190168314</v>
      </c>
      <c r="L581" s="1">
        <f>L$2+L$3*$C581</f>
        <v>4.5082899778220566</v>
      </c>
      <c r="M581" s="1">
        <f>M$2+M$3*$C581</f>
        <v>4.3219882790292701</v>
      </c>
      <c r="N581" s="1">
        <f>N$2+N$3*$C581</f>
        <v>4.7470919197262225</v>
      </c>
      <c r="O581" s="1">
        <f t="shared" ref="L581:U606" si="171">O$2+O$3*$C581</f>
        <v>4.2611228493092899</v>
      </c>
      <c r="P581" s="1">
        <f t="shared" si="171"/>
        <v>4.0941035360796656</v>
      </c>
      <c r="Q581" s="1">
        <f t="shared" si="171"/>
        <v>3.668322606795285</v>
      </c>
      <c r="R581" s="1">
        <f t="shared" si="171"/>
        <v>3.3963594304418354</v>
      </c>
      <c r="S581" s="1">
        <f t="shared" si="171"/>
        <v>3.1426249641817283</v>
      </c>
      <c r="T581" s="1">
        <f t="shared" si="171"/>
        <v>3.4456382436590287</v>
      </c>
      <c r="U581" s="1">
        <f t="shared" si="171"/>
        <v>3.9556626187928332</v>
      </c>
      <c r="X581" s="1">
        <f t="shared" si="165"/>
        <v>0.63065668661142871</v>
      </c>
      <c r="Y581" s="1">
        <f>SQRT(Y$2+2*Y$3*$C581+Y$4*$C581^2+Y$5)</f>
        <v>0.66136681556618127</v>
      </c>
      <c r="Z581" s="1">
        <f>SQRT(Z$2+2*Z$3*$C581+Z$4*$C581^2+Z$5)</f>
        <v>0.66387444425164777</v>
      </c>
      <c r="AA581" s="1">
        <f>SQRT(AA$2+2*AA$3*$C581+AA$4*$C581^2+AA$5)</f>
        <v>0.75948858626274363</v>
      </c>
      <c r="AB581" s="1">
        <f t="shared" ref="Y581:AH606" si="172">SQRT(AB$2+2*AB$3*$C581+AB$4*$C581^2+AB$5)</f>
        <v>0.68143412329137742</v>
      </c>
      <c r="AC581" s="1">
        <f t="shared" si="172"/>
        <v>0.67748562193866524</v>
      </c>
      <c r="AD581" s="1">
        <f t="shared" si="172"/>
        <v>0.592710336420331</v>
      </c>
      <c r="AE581" s="1">
        <f t="shared" si="172"/>
        <v>0.5932988012867535</v>
      </c>
      <c r="AF581" s="1">
        <f t="shared" si="172"/>
        <v>0.59562818009164231</v>
      </c>
      <c r="AG581" s="1">
        <f t="shared" si="172"/>
        <v>0.57667108647545562</v>
      </c>
      <c r="AH581" s="1">
        <f t="shared" si="172"/>
        <v>0.49982221096524027</v>
      </c>
    </row>
    <row r="582" spans="1:34" x14ac:dyDescent="0.2">
      <c r="A582">
        <v>6335000</v>
      </c>
      <c r="B582">
        <v>585000</v>
      </c>
      <c r="C582">
        <v>733.01833851898596</v>
      </c>
      <c r="E582">
        <f t="shared" si="153"/>
        <v>104.95133761891746</v>
      </c>
      <c r="F582">
        <f t="shared" si="166"/>
        <v>0</v>
      </c>
      <c r="G582">
        <f t="shared" si="154"/>
        <v>9.0787079116226154E-5</v>
      </c>
      <c r="H582">
        <f t="shared" si="155"/>
        <v>0.29337179236433392</v>
      </c>
      <c r="K582" s="1">
        <f t="shared" si="164"/>
        <v>4.512236706141926</v>
      </c>
      <c r="L582" s="1">
        <f t="shared" si="171"/>
        <v>4.4860446027193959</v>
      </c>
      <c r="M582" s="1">
        <f t="shared" si="171"/>
        <v>4.3035706784692334</v>
      </c>
      <c r="N582" s="1">
        <f t="shared" si="171"/>
        <v>4.7273827387990419</v>
      </c>
      <c r="O582" s="1">
        <f t="shared" si="171"/>
        <v>4.2465665708338802</v>
      </c>
      <c r="P582" s="1">
        <f t="shared" si="171"/>
        <v>4.0831737468948566</v>
      </c>
      <c r="Q582" s="1">
        <f t="shared" si="171"/>
        <v>3.6570774707156408</v>
      </c>
      <c r="R582" s="1">
        <f t="shared" si="171"/>
        <v>3.3817259926198169</v>
      </c>
      <c r="S582" s="1">
        <f t="shared" si="171"/>
        <v>3.124093301978879</v>
      </c>
      <c r="T582" s="1">
        <f t="shared" si="171"/>
        <v>3.4159453142315446</v>
      </c>
      <c r="U582" s="1">
        <f t="shared" si="171"/>
        <v>3.9140972142502362</v>
      </c>
      <c r="X582" s="1">
        <f t="shared" si="165"/>
        <v>0.63014437255579148</v>
      </c>
      <c r="Y582" s="1">
        <f t="shared" si="172"/>
        <v>0.66085023201224735</v>
      </c>
      <c r="Z582" s="1">
        <f t="shared" si="172"/>
        <v>0.66336270312306611</v>
      </c>
      <c r="AA582" s="1">
        <f t="shared" si="172"/>
        <v>0.75891239923597353</v>
      </c>
      <c r="AB582" s="1">
        <f t="shared" si="172"/>
        <v>0.68090440670904961</v>
      </c>
      <c r="AC582" s="1">
        <f t="shared" si="172"/>
        <v>0.67695210674568318</v>
      </c>
      <c r="AD582" s="1">
        <f t="shared" si="172"/>
        <v>0.59221502213504673</v>
      </c>
      <c r="AE582" s="1">
        <f t="shared" si="172"/>
        <v>0.59283065771495602</v>
      </c>
      <c r="AF582" s="1">
        <f t="shared" si="172"/>
        <v>0.595173603340865</v>
      </c>
      <c r="AG582" s="1">
        <f t="shared" si="172"/>
        <v>0.57622603128769989</v>
      </c>
      <c r="AH582" s="1">
        <f t="shared" si="172"/>
        <v>0.49940230910733963</v>
      </c>
    </row>
    <row r="583" spans="1:34" x14ac:dyDescent="0.2">
      <c r="A583">
        <v>6345000</v>
      </c>
      <c r="B583">
        <v>535000</v>
      </c>
      <c r="C583">
        <v>756.742542003739</v>
      </c>
      <c r="E583">
        <f t="shared" si="153"/>
        <v>120.15999029627125</v>
      </c>
      <c r="F583">
        <f t="shared" si="166"/>
        <v>0</v>
      </c>
      <c r="G583">
        <f t="shared" si="154"/>
        <v>6.9259640158652808E-5</v>
      </c>
      <c r="H583">
        <f t="shared" si="155"/>
        <v>0.23105099911136384</v>
      </c>
      <c r="K583" s="1">
        <f t="shared" si="164"/>
        <v>4.6852098737492609</v>
      </c>
      <c r="L583" s="1">
        <f t="shared" si="171"/>
        <v>4.6433597960267932</v>
      </c>
      <c r="M583" s="1">
        <f t="shared" si="171"/>
        <v>4.4338165556005276</v>
      </c>
      <c r="N583" s="1">
        <f t="shared" si="171"/>
        <v>4.8667624342719664</v>
      </c>
      <c r="O583" s="1">
        <f t="shared" si="171"/>
        <v>4.3495058897542238</v>
      </c>
      <c r="P583" s="1">
        <f t="shared" si="171"/>
        <v>4.1604672018481814</v>
      </c>
      <c r="Q583" s="1">
        <f t="shared" si="171"/>
        <v>3.7366010007965329</v>
      </c>
      <c r="R583" s="1">
        <f t="shared" si="171"/>
        <v>3.4852109682203096</v>
      </c>
      <c r="S583" s="1">
        <f t="shared" si="171"/>
        <v>3.2551458020286543</v>
      </c>
      <c r="T583" s="1">
        <f t="shared" si="171"/>
        <v>3.6259282392750931</v>
      </c>
      <c r="U583" s="1">
        <f t="shared" si="171"/>
        <v>4.208040095426326</v>
      </c>
      <c r="X583" s="1">
        <f t="shared" si="165"/>
        <v>0.63478474567053611</v>
      </c>
      <c r="Y583" s="1">
        <f t="shared" si="172"/>
        <v>0.66552631406173735</v>
      </c>
      <c r="Z583" s="1">
        <f t="shared" si="172"/>
        <v>0.66800850154539704</v>
      </c>
      <c r="AA583" s="1">
        <f t="shared" si="172"/>
        <v>0.76413783533640733</v>
      </c>
      <c r="AB583" s="1">
        <f t="shared" si="172"/>
        <v>0.68575211357400068</v>
      </c>
      <c r="AC583" s="1">
        <f t="shared" si="172"/>
        <v>0.68187010028659667</v>
      </c>
      <c r="AD583" s="1">
        <f t="shared" si="172"/>
        <v>0.59682171264233186</v>
      </c>
      <c r="AE583" s="1">
        <f t="shared" si="172"/>
        <v>0.59721137579585415</v>
      </c>
      <c r="AF583" s="1">
        <f t="shared" si="172"/>
        <v>0.59941087992363618</v>
      </c>
      <c r="AG583" s="1">
        <f t="shared" si="172"/>
        <v>0.58040814392409346</v>
      </c>
      <c r="AH583" s="1">
        <f t="shared" si="172"/>
        <v>0.50339919586392889</v>
      </c>
    </row>
    <row r="584" spans="1:34" x14ac:dyDescent="0.2">
      <c r="A584">
        <v>6345000</v>
      </c>
      <c r="B584">
        <v>545000</v>
      </c>
      <c r="C584">
        <v>740.94610454263102</v>
      </c>
      <c r="E584">
        <f t="shared" ref="E584:E616" si="173">(SQRT(($A584-E$1)^2+($B584-E$2)^2)/1000)</f>
        <v>117.43280320251237</v>
      </c>
      <c r="F584">
        <f t="shared" si="166"/>
        <v>0</v>
      </c>
      <c r="G584">
        <f t="shared" si="154"/>
        <v>7.2513880104408394E-5</v>
      </c>
      <c r="H584">
        <f t="shared" si="155"/>
        <v>0.23685755057840546</v>
      </c>
      <c r="K584" s="1">
        <f t="shared" si="164"/>
        <v>4.5700380482203222</v>
      </c>
      <c r="L584" s="1">
        <f t="shared" si="171"/>
        <v>4.5386136192221862</v>
      </c>
      <c r="M584" s="1">
        <f t="shared" si="171"/>
        <v>4.3470941139390442</v>
      </c>
      <c r="N584" s="1">
        <f t="shared" si="171"/>
        <v>4.7739583641879566</v>
      </c>
      <c r="O584" s="1">
        <f t="shared" si="171"/>
        <v>4.280965147610476</v>
      </c>
      <c r="P584" s="1">
        <f t="shared" si="171"/>
        <v>4.109002408599892</v>
      </c>
      <c r="Q584" s="1">
        <f t="shared" si="171"/>
        <v>3.6836513424268995</v>
      </c>
      <c r="R584" s="1">
        <f t="shared" si="171"/>
        <v>3.4163069080149566</v>
      </c>
      <c r="S584" s="1">
        <f t="shared" si="171"/>
        <v>3.167886281493494</v>
      </c>
      <c r="T584" s="1">
        <f t="shared" si="171"/>
        <v>3.4861139713068265</v>
      </c>
      <c r="U584" s="1">
        <f t="shared" si="171"/>
        <v>4.0123222352831975</v>
      </c>
      <c r="X584" s="1">
        <f t="shared" si="165"/>
        <v>0.6314317176647517</v>
      </c>
      <c r="Y584" s="1">
        <f t="shared" si="172"/>
        <v>0.66214806862347442</v>
      </c>
      <c r="Z584" s="1">
        <f t="shared" si="172"/>
        <v>0.66464939115522292</v>
      </c>
      <c r="AA584" s="1">
        <f t="shared" si="172"/>
        <v>0.76036071051609888</v>
      </c>
      <c r="AB584" s="1">
        <f t="shared" si="172"/>
        <v>0.68223921362987361</v>
      </c>
      <c r="AC584" s="1">
        <f t="shared" si="172"/>
        <v>0.67829916935495205</v>
      </c>
      <c r="AD584" s="1">
        <f t="shared" si="172"/>
        <v>0.59346873464199423</v>
      </c>
      <c r="AE584" s="1">
        <f t="shared" si="172"/>
        <v>0.59401759233976448</v>
      </c>
      <c r="AF584" s="1">
        <f t="shared" si="172"/>
        <v>0.59632488558298413</v>
      </c>
      <c r="AG584" s="1">
        <f t="shared" si="172"/>
        <v>0.57735573568029852</v>
      </c>
      <c r="AH584" s="1">
        <f t="shared" si="172"/>
        <v>0.50047205302502473</v>
      </c>
    </row>
    <row r="585" spans="1:34" x14ac:dyDescent="0.2">
      <c r="A585">
        <v>6345000</v>
      </c>
      <c r="B585">
        <v>555000</v>
      </c>
      <c r="C585">
        <v>737.33224331052099</v>
      </c>
      <c r="E585">
        <f t="shared" si="173"/>
        <v>115.50975399506312</v>
      </c>
      <c r="F585">
        <f t="shared" si="166"/>
        <v>0</v>
      </c>
      <c r="G585">
        <f t="shared" ref="G585:G616" si="174">IF($F$618=0,1/E585^2,F585)</f>
        <v>7.4948454567618547E-5</v>
      </c>
      <c r="H585">
        <f t="shared" ref="H585:H616" si="175">G585/$G$618*C585</f>
        <v>0.2436157590319922</v>
      </c>
      <c r="K585" s="1">
        <f t="shared" si="164"/>
        <v>4.5436893859770082</v>
      </c>
      <c r="L585" s="1">
        <f t="shared" si="171"/>
        <v>4.5146501053920645</v>
      </c>
      <c r="M585" s="1">
        <f t="shared" si="171"/>
        <v>4.3272540157747601</v>
      </c>
      <c r="N585" s="1">
        <f t="shared" si="171"/>
        <v>4.7527269294493104</v>
      </c>
      <c r="O585" s="1">
        <f t="shared" si="171"/>
        <v>4.2652846037243508</v>
      </c>
      <c r="P585" s="1">
        <f t="shared" si="171"/>
        <v>4.0972284487056774</v>
      </c>
      <c r="Q585" s="1">
        <f t="shared" si="171"/>
        <v>3.6715376795768666</v>
      </c>
      <c r="R585" s="1">
        <f t="shared" si="171"/>
        <v>3.4005432453204927</v>
      </c>
      <c r="S585" s="1">
        <f t="shared" si="171"/>
        <v>3.1479233120473178</v>
      </c>
      <c r="T585" s="1">
        <f t="shared" si="171"/>
        <v>3.4541276855414207</v>
      </c>
      <c r="U585" s="1">
        <f t="shared" si="171"/>
        <v>3.9675464946173546</v>
      </c>
      <c r="X585" s="1">
        <f t="shared" si="165"/>
        <v>0.63081192017811794</v>
      </c>
      <c r="Y585" s="1">
        <f t="shared" si="172"/>
        <v>0.661523315430946</v>
      </c>
      <c r="Z585" s="1">
        <f t="shared" si="172"/>
        <v>0.66402959320375632</v>
      </c>
      <c r="AA585" s="1">
        <f t="shared" si="172"/>
        <v>0.75966322625562943</v>
      </c>
      <c r="AB585" s="1">
        <f t="shared" si="172"/>
        <v>0.68159505595825032</v>
      </c>
      <c r="AC585" s="1">
        <f t="shared" si="172"/>
        <v>0.67764801536237784</v>
      </c>
      <c r="AD585" s="1">
        <f t="shared" si="172"/>
        <v>0.59286145708161186</v>
      </c>
      <c r="AE585" s="1">
        <f t="shared" si="172"/>
        <v>0.59344185959553319</v>
      </c>
      <c r="AF585" s="1">
        <f t="shared" si="172"/>
        <v>0.59576694893295745</v>
      </c>
      <c r="AG585" s="1">
        <f t="shared" si="172"/>
        <v>0.57680723856474203</v>
      </c>
      <c r="AH585" s="1">
        <f t="shared" si="172"/>
        <v>0.49995111289861804</v>
      </c>
    </row>
    <row r="586" spans="1:34" x14ac:dyDescent="0.2">
      <c r="A586">
        <v>6345000</v>
      </c>
      <c r="B586">
        <v>565000</v>
      </c>
      <c r="C586">
        <v>759.71545426260604</v>
      </c>
      <c r="E586">
        <f t="shared" si="173"/>
        <v>114.43139109527594</v>
      </c>
      <c r="F586">
        <f t="shared" si="166"/>
        <v>0</v>
      </c>
      <c r="G586">
        <f t="shared" si="174"/>
        <v>7.6367688397637067E-5</v>
      </c>
      <c r="H586">
        <f t="shared" si="175"/>
        <v>0.25576438929981005</v>
      </c>
      <c r="K586" s="1">
        <f t="shared" si="164"/>
        <v>4.7068853770286605</v>
      </c>
      <c r="L586" s="1">
        <f t="shared" si="171"/>
        <v>4.6630731772153409</v>
      </c>
      <c r="M586" s="1">
        <f t="shared" si="171"/>
        <v>4.4501378439017074</v>
      </c>
      <c r="N586" s="1">
        <f t="shared" si="171"/>
        <v>4.8842282937928099</v>
      </c>
      <c r="O586" s="1">
        <f t="shared" si="171"/>
        <v>4.3624053560454481</v>
      </c>
      <c r="P586" s="1">
        <f t="shared" si="171"/>
        <v>4.1701529499875702</v>
      </c>
      <c r="Q586" s="1">
        <f t="shared" si="171"/>
        <v>3.7465662026882551</v>
      </c>
      <c r="R586" s="1">
        <f t="shared" si="171"/>
        <v>3.4981788114934877</v>
      </c>
      <c r="S586" s="1">
        <f t="shared" si="171"/>
        <v>3.2715681693466361</v>
      </c>
      <c r="T586" s="1">
        <f t="shared" si="171"/>
        <v>3.6522414856783261</v>
      </c>
      <c r="U586" s="1">
        <f t="shared" si="171"/>
        <v>4.2448744783136894</v>
      </c>
      <c r="X586" s="1">
        <f t="shared" si="165"/>
        <v>0.63553208945027706</v>
      </c>
      <c r="Y586" s="1">
        <f t="shared" si="172"/>
        <v>0.666279080280611</v>
      </c>
      <c r="Z586" s="1">
        <f t="shared" si="172"/>
        <v>0.66875813062984713</v>
      </c>
      <c r="AA586" s="1">
        <f t="shared" si="172"/>
        <v>0.76498032547828088</v>
      </c>
      <c r="AB586" s="1">
        <f t="shared" si="172"/>
        <v>0.68653921830807707</v>
      </c>
      <c r="AC586" s="1">
        <f t="shared" si="172"/>
        <v>0.6826730647391881</v>
      </c>
      <c r="AD586" s="1">
        <f t="shared" si="172"/>
        <v>0.59757886319339704</v>
      </c>
      <c r="AE586" s="1">
        <f t="shared" si="172"/>
        <v>0.59793476527129075</v>
      </c>
      <c r="AF586" s="1">
        <f t="shared" si="172"/>
        <v>0.60010859775331249</v>
      </c>
      <c r="AG586" s="1">
        <f t="shared" si="172"/>
        <v>0.58110090885502963</v>
      </c>
      <c r="AH586" s="1">
        <f t="shared" si="172"/>
        <v>0.50406742399717797</v>
      </c>
    </row>
    <row r="587" spans="1:34" x14ac:dyDescent="0.2">
      <c r="A587">
        <v>6345000</v>
      </c>
      <c r="B587">
        <v>575000</v>
      </c>
      <c r="C587">
        <v>812.88694461730097</v>
      </c>
      <c r="E587">
        <f t="shared" si="173"/>
        <v>114.22164097928203</v>
      </c>
      <c r="F587">
        <f t="shared" si="166"/>
        <v>0</v>
      </c>
      <c r="G587">
        <f t="shared" si="174"/>
        <v>7.6648420468273062E-5</v>
      </c>
      <c r="H587">
        <f t="shared" si="175"/>
        <v>0.27467101266650507</v>
      </c>
      <c r="K587" s="1">
        <f t="shared" si="164"/>
        <v>5.0945587132047407</v>
      </c>
      <c r="L587" s="1">
        <f t="shared" si="171"/>
        <v>5.0156533297573223</v>
      </c>
      <c r="M587" s="1">
        <f t="shared" si="171"/>
        <v>4.7420493259489822</v>
      </c>
      <c r="N587" s="1">
        <f t="shared" si="171"/>
        <v>5.1966107996266429</v>
      </c>
      <c r="O587" s="1">
        <f t="shared" si="171"/>
        <v>4.5931164526944688</v>
      </c>
      <c r="P587" s="1">
        <f t="shared" si="171"/>
        <v>4.3433856655631669</v>
      </c>
      <c r="Q587" s="1">
        <f t="shared" si="171"/>
        <v>3.9247970383571928</v>
      </c>
      <c r="R587" s="1">
        <f t="shared" si="171"/>
        <v>3.730112852420667</v>
      </c>
      <c r="S587" s="1">
        <f t="shared" si="171"/>
        <v>3.5652874820659703</v>
      </c>
      <c r="T587" s="1">
        <f t="shared" si="171"/>
        <v>4.1228623468077306</v>
      </c>
      <c r="U587" s="1">
        <f t="shared" si="171"/>
        <v>4.9036692438083582</v>
      </c>
      <c r="X587" s="1">
        <f t="shared" si="165"/>
        <v>0.65492217417938059</v>
      </c>
      <c r="Y587" s="1">
        <f t="shared" si="172"/>
        <v>0.68580882409377963</v>
      </c>
      <c r="Z587" s="1">
        <f t="shared" si="172"/>
        <v>0.68825711028397962</v>
      </c>
      <c r="AA587" s="1">
        <f t="shared" si="172"/>
        <v>0.78687992038757026</v>
      </c>
      <c r="AB587" s="1">
        <f t="shared" si="172"/>
        <v>0.70714591638563484</v>
      </c>
      <c r="AC587" s="1">
        <f t="shared" si="172"/>
        <v>0.70381332893487247</v>
      </c>
      <c r="AD587" s="1">
        <f t="shared" si="172"/>
        <v>0.61763460965504624</v>
      </c>
      <c r="AE587" s="1">
        <f t="shared" si="172"/>
        <v>0.61719986002336114</v>
      </c>
      <c r="AF587" s="1">
        <f t="shared" si="172"/>
        <v>0.61864403774518628</v>
      </c>
      <c r="AG587" s="1">
        <f t="shared" si="172"/>
        <v>0.59961314867647997</v>
      </c>
      <c r="AH587" s="1">
        <f t="shared" si="172"/>
        <v>0.52206798050657299</v>
      </c>
    </row>
    <row r="588" spans="1:34" x14ac:dyDescent="0.2">
      <c r="A588">
        <v>6345000</v>
      </c>
      <c r="B588">
        <v>585000</v>
      </c>
      <c r="C588">
        <v>739.09598942128798</v>
      </c>
      <c r="E588">
        <f t="shared" si="173"/>
        <v>114.88526131754237</v>
      </c>
      <c r="F588">
        <f t="shared" si="166"/>
        <v>0</v>
      </c>
      <c r="G588">
        <f t="shared" si="174"/>
        <v>7.5765477936209872E-5</v>
      </c>
      <c r="H588">
        <f t="shared" si="175"/>
        <v>0.24686054491792608</v>
      </c>
      <c r="K588" s="1">
        <f t="shared" si="164"/>
        <v>4.5565488588706105</v>
      </c>
      <c r="L588" s="1">
        <f t="shared" si="171"/>
        <v>4.5263455058525608</v>
      </c>
      <c r="M588" s="1">
        <f t="shared" si="171"/>
        <v>4.3369369819228716</v>
      </c>
      <c r="N588" s="1">
        <f t="shared" si="171"/>
        <v>4.7630889378500667</v>
      </c>
      <c r="O588" s="1">
        <f t="shared" si="171"/>
        <v>4.2729374980989689</v>
      </c>
      <c r="P588" s="1">
        <f t="shared" si="171"/>
        <v>4.1029747335345563</v>
      </c>
      <c r="Q588" s="1">
        <f t="shared" si="171"/>
        <v>3.6774497565401569</v>
      </c>
      <c r="R588" s="1">
        <f t="shared" si="171"/>
        <v>3.4082367058556584</v>
      </c>
      <c r="S588" s="1">
        <f t="shared" si="171"/>
        <v>3.157666245563195</v>
      </c>
      <c r="T588" s="1">
        <f t="shared" si="171"/>
        <v>3.4697386023678192</v>
      </c>
      <c r="U588" s="1">
        <f t="shared" si="171"/>
        <v>3.9893993089297579</v>
      </c>
      <c r="X588" s="1">
        <f t="shared" si="165"/>
        <v>0.6311075239705719</v>
      </c>
      <c r="Y588" s="1">
        <f t="shared" si="172"/>
        <v>0.66182130124231209</v>
      </c>
      <c r="Z588" s="1">
        <f t="shared" si="172"/>
        <v>0.66432513397412374</v>
      </c>
      <c r="AA588" s="1">
        <f t="shared" si="172"/>
        <v>0.75999584347136062</v>
      </c>
      <c r="AB588" s="1">
        <f t="shared" si="172"/>
        <v>0.68190197885355297</v>
      </c>
      <c r="AC588" s="1">
        <f t="shared" si="172"/>
        <v>0.67795805840720702</v>
      </c>
      <c r="AD588" s="1">
        <f t="shared" si="172"/>
        <v>0.59315036343978855</v>
      </c>
      <c r="AE588" s="1">
        <f t="shared" si="172"/>
        <v>0.59371560059524753</v>
      </c>
      <c r="AF588" s="1">
        <f t="shared" si="172"/>
        <v>0.59603232684798679</v>
      </c>
      <c r="AG588" s="1">
        <f t="shared" si="172"/>
        <v>0.57706792675246121</v>
      </c>
      <c r="AH588" s="1">
        <f t="shared" si="172"/>
        <v>0.50019839971721147</v>
      </c>
    </row>
    <row r="589" spans="1:34" x14ac:dyDescent="0.2">
      <c r="A589">
        <v>6345000</v>
      </c>
      <c r="B589">
        <v>595000</v>
      </c>
      <c r="C589">
        <v>722.76770068451299</v>
      </c>
      <c r="E589">
        <f t="shared" si="173"/>
        <v>116.40731621337208</v>
      </c>
      <c r="F589">
        <f t="shared" si="166"/>
        <v>0</v>
      </c>
      <c r="G589">
        <f t="shared" si="174"/>
        <v>7.3797125662587173E-5</v>
      </c>
      <c r="H589">
        <f t="shared" si="175"/>
        <v>0.23513520286676107</v>
      </c>
      <c r="K589" s="1">
        <f t="shared" si="164"/>
        <v>4.4374993056907837</v>
      </c>
      <c r="L589" s="1">
        <f t="shared" si="171"/>
        <v>4.4180726232390057</v>
      </c>
      <c r="M589" s="1">
        <f t="shared" si="171"/>
        <v>4.247294676757976</v>
      </c>
      <c r="N589" s="1">
        <f t="shared" si="171"/>
        <v>4.667160241521513</v>
      </c>
      <c r="O589" s="1">
        <f t="shared" si="171"/>
        <v>4.2020890532701021</v>
      </c>
      <c r="P589" s="1">
        <f t="shared" si="171"/>
        <v>4.0497771688301434</v>
      </c>
      <c r="Q589" s="1">
        <f t="shared" si="171"/>
        <v>3.6227173326944877</v>
      </c>
      <c r="R589" s="1">
        <f t="shared" si="171"/>
        <v>3.3370127103858458</v>
      </c>
      <c r="S589" s="1">
        <f t="shared" si="171"/>
        <v>3.06746877858125</v>
      </c>
      <c r="T589" s="1">
        <f t="shared" si="171"/>
        <v>3.325216918758624</v>
      </c>
      <c r="U589" s="1">
        <f t="shared" si="171"/>
        <v>3.7870918114811163</v>
      </c>
      <c r="X589" s="1">
        <f t="shared" si="165"/>
        <v>0.62887517286000982</v>
      </c>
      <c r="Y589" s="1">
        <f t="shared" si="172"/>
        <v>0.65956949150835376</v>
      </c>
      <c r="Z589" s="1">
        <f t="shared" si="172"/>
        <v>0.66209788085969012</v>
      </c>
      <c r="AA589" s="1">
        <f t="shared" si="172"/>
        <v>0.75748666726568159</v>
      </c>
      <c r="AB589" s="1">
        <f t="shared" si="172"/>
        <v>0.67960645322276447</v>
      </c>
      <c r="AC589" s="1">
        <f t="shared" si="172"/>
        <v>0.6756552271814763</v>
      </c>
      <c r="AD589" s="1">
        <f t="shared" si="172"/>
        <v>0.59102306463564291</v>
      </c>
      <c r="AE589" s="1">
        <f t="shared" si="172"/>
        <v>0.59171171720738192</v>
      </c>
      <c r="AF589" s="1">
        <f t="shared" si="172"/>
        <v>0.59408220334364503</v>
      </c>
      <c r="AG589" s="1">
        <f t="shared" si="172"/>
        <v>0.57516730107008185</v>
      </c>
      <c r="AH589" s="1">
        <f t="shared" si="172"/>
        <v>0.49841853215361448</v>
      </c>
    </row>
    <row r="590" spans="1:34" x14ac:dyDescent="0.2">
      <c r="A590">
        <v>6345000</v>
      </c>
      <c r="B590">
        <v>615000</v>
      </c>
      <c r="C590">
        <v>660.68656502800502</v>
      </c>
      <c r="E590">
        <f t="shared" si="173"/>
        <v>121.88003638004052</v>
      </c>
      <c r="F590">
        <f t="shared" si="166"/>
        <v>0</v>
      </c>
      <c r="G590">
        <f t="shared" si="174"/>
        <v>6.7318564983495475E-5</v>
      </c>
      <c r="H590">
        <f t="shared" si="175"/>
        <v>0.19606938911051974</v>
      </c>
      <c r="K590" s="1">
        <f t="shared" si="164"/>
        <v>3.9848657456191843</v>
      </c>
      <c r="L590" s="1">
        <f t="shared" si="171"/>
        <v>4.0064126127007009</v>
      </c>
      <c r="M590" s="1">
        <f t="shared" si="171"/>
        <v>3.9064692420037477</v>
      </c>
      <c r="N590" s="1">
        <f t="shared" si="171"/>
        <v>4.302433569539529</v>
      </c>
      <c r="O590" s="1">
        <f t="shared" si="171"/>
        <v>3.932719005656514</v>
      </c>
      <c r="P590" s="1">
        <f t="shared" si="171"/>
        <v>3.8475168288612407</v>
      </c>
      <c r="Q590" s="1">
        <f t="shared" si="171"/>
        <v>3.4146213659738729</v>
      </c>
      <c r="R590" s="1">
        <f t="shared" si="171"/>
        <v>3.066214796652158</v>
      </c>
      <c r="S590" s="1">
        <f t="shared" si="171"/>
        <v>2.7245325852146998</v>
      </c>
      <c r="T590" s="1">
        <f t="shared" si="171"/>
        <v>2.775736787062872</v>
      </c>
      <c r="U590" s="1">
        <f t="shared" si="171"/>
        <v>3.0179065406969814</v>
      </c>
      <c r="X590" s="1">
        <f t="shared" si="165"/>
        <v>0.63079596237154512</v>
      </c>
      <c r="Y590" s="1">
        <f t="shared" si="172"/>
        <v>0.66146680710661487</v>
      </c>
      <c r="Z590" s="1">
        <f t="shared" si="172"/>
        <v>0.66412574735836138</v>
      </c>
      <c r="AA590" s="1">
        <f t="shared" si="172"/>
        <v>0.75970676334545217</v>
      </c>
      <c r="AB590" s="1">
        <f t="shared" si="172"/>
        <v>0.68213678288597057</v>
      </c>
      <c r="AC590" s="1">
        <f t="shared" si="172"/>
        <v>0.67860007880827888</v>
      </c>
      <c r="AD590" s="1">
        <f t="shared" si="172"/>
        <v>0.59421995874125011</v>
      </c>
      <c r="AE590" s="1">
        <f t="shared" si="172"/>
        <v>0.59502021970192887</v>
      </c>
      <c r="AF590" s="1">
        <f t="shared" si="172"/>
        <v>0.59710713581632369</v>
      </c>
      <c r="AG590" s="1">
        <f t="shared" si="172"/>
        <v>0.57850260823079724</v>
      </c>
      <c r="AH590" s="1">
        <f t="shared" si="172"/>
        <v>0.50214375856121418</v>
      </c>
    </row>
    <row r="591" spans="1:34" x14ac:dyDescent="0.2">
      <c r="A591">
        <v>6345000</v>
      </c>
      <c r="B591">
        <v>625000</v>
      </c>
      <c r="C591">
        <v>672.71458618544398</v>
      </c>
      <c r="E591">
        <f t="shared" si="173"/>
        <v>125.72503039570124</v>
      </c>
      <c r="F591">
        <f t="shared" si="166"/>
        <v>0</v>
      </c>
      <c r="G591">
        <f t="shared" si="174"/>
        <v>6.3263978701121767E-5</v>
      </c>
      <c r="H591">
        <f t="shared" si="175"/>
        <v>0.18761467973380574</v>
      </c>
      <c r="K591" s="1">
        <f t="shared" si="164"/>
        <v>4.0725620478780717</v>
      </c>
      <c r="L591" s="1">
        <f t="shared" si="171"/>
        <v>4.0861704209956784</v>
      </c>
      <c r="M591" s="1">
        <f t="shared" si="171"/>
        <v>3.9725030781580877</v>
      </c>
      <c r="N591" s="1">
        <f t="shared" si="171"/>
        <v>4.3730981938394828</v>
      </c>
      <c r="O591" s="1">
        <f t="shared" si="171"/>
        <v>3.9849085894586418</v>
      </c>
      <c r="P591" s="1">
        <f t="shared" si="171"/>
        <v>3.8867041217921763</v>
      </c>
      <c r="Q591" s="1">
        <f t="shared" si="171"/>
        <v>3.4549392928936085</v>
      </c>
      <c r="R591" s="1">
        <f t="shared" si="171"/>
        <v>3.1186810249409067</v>
      </c>
      <c r="S591" s="1">
        <f t="shared" si="171"/>
        <v>2.7909753740883927</v>
      </c>
      <c r="T591" s="1">
        <f t="shared" si="171"/>
        <v>2.8821968023273641</v>
      </c>
      <c r="U591" s="1">
        <f t="shared" si="171"/>
        <v>3.1669337228376504</v>
      </c>
      <c r="X591" s="1">
        <f t="shared" si="165"/>
        <v>0.62913660519698089</v>
      </c>
      <c r="Y591" s="1">
        <f t="shared" si="172"/>
        <v>0.65980567911089261</v>
      </c>
      <c r="Z591" s="1">
        <f t="shared" si="172"/>
        <v>0.66243498596681316</v>
      </c>
      <c r="AA591" s="1">
        <f t="shared" si="172"/>
        <v>0.75782233250819708</v>
      </c>
      <c r="AB591" s="1">
        <f t="shared" si="172"/>
        <v>0.68025523254533793</v>
      </c>
      <c r="AC591" s="1">
        <f t="shared" si="172"/>
        <v>0.67658432671157287</v>
      </c>
      <c r="AD591" s="1">
        <f t="shared" si="172"/>
        <v>0.59220776122034702</v>
      </c>
      <c r="AE591" s="1">
        <f t="shared" si="172"/>
        <v>0.5930309624796648</v>
      </c>
      <c r="AF591" s="1">
        <f t="shared" si="172"/>
        <v>0.59523256146452663</v>
      </c>
      <c r="AG591" s="1">
        <f t="shared" si="172"/>
        <v>0.57655360421730573</v>
      </c>
      <c r="AH591" s="1">
        <f t="shared" si="172"/>
        <v>0.50012938701642096</v>
      </c>
    </row>
    <row r="592" spans="1:34" x14ac:dyDescent="0.2">
      <c r="A592">
        <v>6355000</v>
      </c>
      <c r="B592">
        <v>545000</v>
      </c>
      <c r="C592">
        <v>752.44682016179604</v>
      </c>
      <c r="E592">
        <f t="shared" si="173"/>
        <v>127.17823425413641</v>
      </c>
      <c r="F592">
        <f t="shared" si="166"/>
        <v>0</v>
      </c>
      <c r="G592">
        <f t="shared" si="174"/>
        <v>6.1826465315414672E-5</v>
      </c>
      <c r="H592">
        <f t="shared" si="175"/>
        <v>0.20508301797937978</v>
      </c>
      <c r="K592" s="1">
        <f t="shared" si="164"/>
        <v>4.6538897657996543</v>
      </c>
      <c r="L592" s="1">
        <f t="shared" si="171"/>
        <v>4.6148748644928697</v>
      </c>
      <c r="M592" s="1">
        <f t="shared" si="171"/>
        <v>4.4102330426882608</v>
      </c>
      <c r="N592" s="1">
        <f t="shared" si="171"/>
        <v>4.8415250684505517</v>
      </c>
      <c r="O592" s="1">
        <f t="shared" si="171"/>
        <v>4.3308667526820335</v>
      </c>
      <c r="P592" s="1">
        <f t="shared" si="171"/>
        <v>4.1464717400871312</v>
      </c>
      <c r="Q592" s="1">
        <f t="shared" si="171"/>
        <v>3.7222017411823405</v>
      </c>
      <c r="R592" s="1">
        <f t="shared" si="171"/>
        <v>3.4664730295457544</v>
      </c>
      <c r="S592" s="1">
        <f t="shared" si="171"/>
        <v>3.2314162345737611</v>
      </c>
      <c r="T592" s="1">
        <f t="shared" si="171"/>
        <v>3.5879068052520564</v>
      </c>
      <c r="U592" s="1">
        <f t="shared" si="171"/>
        <v>4.154816101804653</v>
      </c>
      <c r="X592" s="1">
        <f t="shared" si="165"/>
        <v>0.6337696776676538</v>
      </c>
      <c r="Y592" s="1">
        <f t="shared" si="172"/>
        <v>0.66450379844524632</v>
      </c>
      <c r="Z592" s="1">
        <f t="shared" si="172"/>
        <v>0.66699077989398514</v>
      </c>
      <c r="AA592" s="1">
        <f t="shared" si="172"/>
        <v>0.76299384794486524</v>
      </c>
      <c r="AB592" s="1">
        <f t="shared" si="172"/>
        <v>0.68468499130586957</v>
      </c>
      <c r="AC592" s="1">
        <f t="shared" si="172"/>
        <v>0.68078280664072299</v>
      </c>
      <c r="AD592" s="1">
        <f t="shared" si="172"/>
        <v>0.5957979242399859</v>
      </c>
      <c r="AE592" s="1">
        <f t="shared" si="172"/>
        <v>0.59623426753643283</v>
      </c>
      <c r="AF592" s="1">
        <f t="shared" si="172"/>
        <v>0.59846787554407821</v>
      </c>
      <c r="AG592" s="1">
        <f t="shared" si="172"/>
        <v>0.5794730524677757</v>
      </c>
      <c r="AH592" s="1">
        <f t="shared" si="172"/>
        <v>0.50249899352711391</v>
      </c>
    </row>
    <row r="593" spans="1:34" x14ac:dyDescent="0.2">
      <c r="A593">
        <v>6355000</v>
      </c>
      <c r="B593">
        <v>555000</v>
      </c>
      <c r="C593">
        <v>734.89118232732403</v>
      </c>
      <c r="E593">
        <f t="shared" si="173"/>
        <v>125.40471788573188</v>
      </c>
      <c r="F593">
        <f t="shared" si="166"/>
        <v>0</v>
      </c>
      <c r="G593">
        <f t="shared" si="174"/>
        <v>6.358757296330942E-5</v>
      </c>
      <c r="H593">
        <f t="shared" si="175"/>
        <v>0.20600357440482239</v>
      </c>
      <c r="K593" s="1">
        <f t="shared" si="164"/>
        <v>4.5258916103485189</v>
      </c>
      <c r="L593" s="1">
        <f t="shared" si="171"/>
        <v>4.4984634300124853</v>
      </c>
      <c r="M593" s="1">
        <f t="shared" si="171"/>
        <v>4.3138525909770093</v>
      </c>
      <c r="N593" s="1">
        <f t="shared" si="171"/>
        <v>4.7383856961730286</v>
      </c>
      <c r="O593" s="1">
        <f t="shared" si="171"/>
        <v>4.2546928401182589</v>
      </c>
      <c r="P593" s="1">
        <f t="shared" si="171"/>
        <v>4.0892754720224218</v>
      </c>
      <c r="Q593" s="1">
        <f t="shared" si="171"/>
        <v>3.66335524316119</v>
      </c>
      <c r="R593" s="1">
        <f t="shared" si="171"/>
        <v>3.3898953373117875</v>
      </c>
      <c r="S593" s="1">
        <f t="shared" si="171"/>
        <v>3.1344388911761381</v>
      </c>
      <c r="T593" s="1">
        <f t="shared" si="171"/>
        <v>3.4325218547791447</v>
      </c>
      <c r="U593" s="1">
        <f t="shared" si="171"/>
        <v>3.9373017490355453</v>
      </c>
      <c r="X593" s="1">
        <f t="shared" si="165"/>
        <v>0.63042450117737636</v>
      </c>
      <c r="Y593" s="1">
        <f t="shared" si="172"/>
        <v>0.66113271367001636</v>
      </c>
      <c r="Z593" s="1">
        <f t="shared" si="172"/>
        <v>0.66364245893200424</v>
      </c>
      <c r="AA593" s="1">
        <f t="shared" si="172"/>
        <v>0.75922741796242221</v>
      </c>
      <c r="AB593" s="1">
        <f t="shared" si="172"/>
        <v>0.681193765083554</v>
      </c>
      <c r="AC593" s="1">
        <f t="shared" si="172"/>
        <v>0.67724333422032135</v>
      </c>
      <c r="AD593" s="1">
        <f t="shared" si="172"/>
        <v>0.5924851585810591</v>
      </c>
      <c r="AE593" s="1">
        <f t="shared" si="172"/>
        <v>0.59308582324625847</v>
      </c>
      <c r="AF593" s="1">
        <f t="shared" si="172"/>
        <v>0.59542147067749196</v>
      </c>
      <c r="AG593" s="1">
        <f t="shared" si="172"/>
        <v>0.57646851219225959</v>
      </c>
      <c r="AH593" s="1">
        <f t="shared" si="172"/>
        <v>0.49963078681027739</v>
      </c>
    </row>
    <row r="594" spans="1:34" x14ac:dyDescent="0.2">
      <c r="A594">
        <v>6355000</v>
      </c>
      <c r="B594">
        <v>565000</v>
      </c>
      <c r="C594">
        <v>765.69764467953405</v>
      </c>
      <c r="E594">
        <f t="shared" si="173"/>
        <v>124.41215080529714</v>
      </c>
      <c r="F594">
        <f t="shared" si="166"/>
        <v>0</v>
      </c>
      <c r="G594">
        <f t="shared" si="174"/>
        <v>6.4606230682205635E-5</v>
      </c>
      <c r="H594">
        <f t="shared" si="175"/>
        <v>0.21807766349976365</v>
      </c>
      <c r="K594" s="1">
        <f t="shared" si="164"/>
        <v>4.7505015273584821</v>
      </c>
      <c r="L594" s="1">
        <f t="shared" si="171"/>
        <v>4.7027410818699904</v>
      </c>
      <c r="M594" s="1">
        <f t="shared" si="171"/>
        <v>4.4829800692906421</v>
      </c>
      <c r="N594" s="1">
        <f t="shared" si="171"/>
        <v>4.9193736624922622</v>
      </c>
      <c r="O594" s="1">
        <f t="shared" si="171"/>
        <v>4.388362080264498</v>
      </c>
      <c r="P594" s="1">
        <f t="shared" si="171"/>
        <v>4.1896429263659218</v>
      </c>
      <c r="Q594" s="1">
        <f t="shared" si="171"/>
        <v>3.7666185049657983</v>
      </c>
      <c r="R594" s="1">
        <f t="shared" si="171"/>
        <v>3.5242731260921278</v>
      </c>
      <c r="S594" s="1">
        <f t="shared" si="171"/>
        <v>3.3046137892097467</v>
      </c>
      <c r="T594" s="1">
        <f t="shared" si="171"/>
        <v>3.7051898530585552</v>
      </c>
      <c r="U594" s="1">
        <f t="shared" si="171"/>
        <v>4.3189938175794262</v>
      </c>
      <c r="X594" s="1">
        <f t="shared" si="165"/>
        <v>0.63714652719879938</v>
      </c>
      <c r="Y594" s="1">
        <f t="shared" si="172"/>
        <v>0.66790511372578443</v>
      </c>
      <c r="Z594" s="1">
        <f t="shared" si="172"/>
        <v>0.67037830130138587</v>
      </c>
      <c r="AA594" s="1">
        <f t="shared" si="172"/>
        <v>0.76680087552063492</v>
      </c>
      <c r="AB594" s="1">
        <f t="shared" si="172"/>
        <v>0.68824289350080003</v>
      </c>
      <c r="AC594" s="1">
        <f t="shared" si="172"/>
        <v>0.68441332241257791</v>
      </c>
      <c r="AD594" s="1">
        <f t="shared" si="172"/>
        <v>0.59922228633549579</v>
      </c>
      <c r="AE594" s="1">
        <f t="shared" si="172"/>
        <v>0.59950669533951972</v>
      </c>
      <c r="AF594" s="1">
        <f t="shared" si="172"/>
        <v>0.60162379114570452</v>
      </c>
      <c r="AG594" s="1">
        <f t="shared" si="172"/>
        <v>0.58260741154847484</v>
      </c>
      <c r="AH594" s="1">
        <f t="shared" si="172"/>
        <v>0.50552352101779319</v>
      </c>
    </row>
    <row r="595" spans="1:34" x14ac:dyDescent="0.2">
      <c r="A595">
        <v>6355000</v>
      </c>
      <c r="B595">
        <v>575000</v>
      </c>
      <c r="C595">
        <v>801.97262912259305</v>
      </c>
      <c r="E595">
        <f t="shared" si="173"/>
        <v>124.21925481985471</v>
      </c>
      <c r="F595">
        <f t="shared" si="166"/>
        <v>0</v>
      </c>
      <c r="G595">
        <f t="shared" si="174"/>
        <v>6.4807036244678081E-5</v>
      </c>
      <c r="H595">
        <f t="shared" si="175"/>
        <v>0.22911903821316093</v>
      </c>
      <c r="K595" s="1">
        <f t="shared" si="164"/>
        <v>5.014982438932825</v>
      </c>
      <c r="L595" s="1">
        <f t="shared" si="171"/>
        <v>4.9432805037119145</v>
      </c>
      <c r="M595" s="1">
        <f t="shared" si="171"/>
        <v>4.6821297338830359</v>
      </c>
      <c r="N595" s="1">
        <f t="shared" si="171"/>
        <v>5.1324891960952339</v>
      </c>
      <c r="O595" s="1">
        <f t="shared" si="171"/>
        <v>4.5457592377629314</v>
      </c>
      <c r="P595" s="1">
        <f t="shared" si="171"/>
        <v>4.3078268256814081</v>
      </c>
      <c r="Q595" s="1">
        <f t="shared" si="171"/>
        <v>3.8882122528189322</v>
      </c>
      <c r="R595" s="1">
        <f t="shared" si="171"/>
        <v>3.6825046082327511</v>
      </c>
      <c r="S595" s="1">
        <f t="shared" si="171"/>
        <v>3.5049968032732042</v>
      </c>
      <c r="T595" s="1">
        <f t="shared" si="171"/>
        <v>4.026259740364071</v>
      </c>
      <c r="U595" s="1">
        <f t="shared" si="171"/>
        <v>4.7684408748289284</v>
      </c>
      <c r="X595" s="1">
        <f t="shared" si="165"/>
        <v>0.65003413938347498</v>
      </c>
      <c r="Y595" s="1">
        <f t="shared" si="172"/>
        <v>0.68088481072147045</v>
      </c>
      <c r="Z595" s="1">
        <f t="shared" si="172"/>
        <v>0.68333546914702736</v>
      </c>
      <c r="AA595" s="1">
        <f t="shared" si="172"/>
        <v>0.78135345515263566</v>
      </c>
      <c r="AB595" s="1">
        <f t="shared" si="172"/>
        <v>0.70193155540831798</v>
      </c>
      <c r="AC595" s="1">
        <f t="shared" si="172"/>
        <v>0.69845252799925606</v>
      </c>
      <c r="AD595" s="1">
        <f t="shared" si="172"/>
        <v>0.61253839089097506</v>
      </c>
      <c r="AE595" s="1">
        <f t="shared" si="172"/>
        <v>0.61229299507252988</v>
      </c>
      <c r="AF595" s="1">
        <f t="shared" si="172"/>
        <v>0.61392669863028204</v>
      </c>
      <c r="AG595" s="1">
        <f t="shared" si="172"/>
        <v>0.59489142285176644</v>
      </c>
      <c r="AH595" s="1">
        <f t="shared" si="172"/>
        <v>0.51746503095537111</v>
      </c>
    </row>
    <row r="596" spans="1:34" x14ac:dyDescent="0.2">
      <c r="A596">
        <v>6355000</v>
      </c>
      <c r="B596">
        <v>585000</v>
      </c>
      <c r="C596">
        <v>755.219719975114</v>
      </c>
      <c r="E596">
        <f t="shared" si="173"/>
        <v>124.82973711419886</v>
      </c>
      <c r="F596">
        <f t="shared" si="166"/>
        <v>0</v>
      </c>
      <c r="G596">
        <f t="shared" si="174"/>
        <v>6.4174706065477514E-5</v>
      </c>
      <c r="H596">
        <f t="shared" si="175"/>
        <v>0.21365678065903518</v>
      </c>
      <c r="K596" s="1">
        <f t="shared" si="164"/>
        <v>4.674106978338556</v>
      </c>
      <c r="L596" s="1">
        <f t="shared" si="171"/>
        <v>4.6332619631549807</v>
      </c>
      <c r="M596" s="1">
        <f t="shared" si="171"/>
        <v>4.425456262663376</v>
      </c>
      <c r="N596" s="1">
        <f t="shared" si="171"/>
        <v>4.8578158548537944</v>
      </c>
      <c r="O596" s="1">
        <f t="shared" si="171"/>
        <v>4.3428983649720196</v>
      </c>
      <c r="P596" s="1">
        <f t="shared" si="171"/>
        <v>4.1555058476789215</v>
      </c>
      <c r="Q596" s="1">
        <f t="shared" si="171"/>
        <v>3.731496501356582</v>
      </c>
      <c r="R596" s="1">
        <f t="shared" si="171"/>
        <v>3.4785684185314474</v>
      </c>
      <c r="S596" s="1">
        <f t="shared" si="171"/>
        <v>3.2467337331425301</v>
      </c>
      <c r="T596" s="1">
        <f t="shared" si="171"/>
        <v>3.6124497414997334</v>
      </c>
      <c r="U596" s="1">
        <f t="shared" si="171"/>
        <v>4.1891723304916626</v>
      </c>
      <c r="X596" s="1">
        <f t="shared" si="165"/>
        <v>0.63441612708628925</v>
      </c>
      <c r="Y596" s="1">
        <f t="shared" si="172"/>
        <v>0.66515500340964939</v>
      </c>
      <c r="Z596" s="1">
        <f t="shared" si="172"/>
        <v>0.66763885511248655</v>
      </c>
      <c r="AA596" s="1">
        <f t="shared" si="172"/>
        <v>0.76372235627091634</v>
      </c>
      <c r="AB596" s="1">
        <f t="shared" si="172"/>
        <v>0.68536431098950557</v>
      </c>
      <c r="AC596" s="1">
        <f t="shared" si="172"/>
        <v>0.68147477471515983</v>
      </c>
      <c r="AD596" s="1">
        <f t="shared" si="172"/>
        <v>0.59644926318367486</v>
      </c>
      <c r="AE596" s="1">
        <f t="shared" si="172"/>
        <v>0.59685576003973662</v>
      </c>
      <c r="AF596" s="1">
        <f t="shared" si="172"/>
        <v>0.59906775963645964</v>
      </c>
      <c r="AG596" s="1">
        <f t="shared" si="172"/>
        <v>0.58006772593492162</v>
      </c>
      <c r="AH596" s="1">
        <f t="shared" si="172"/>
        <v>0.50307122087422496</v>
      </c>
    </row>
    <row r="597" spans="1:34" x14ac:dyDescent="0.2">
      <c r="A597">
        <v>6355000</v>
      </c>
      <c r="B597">
        <v>595000</v>
      </c>
      <c r="C597">
        <v>733.13652769135501</v>
      </c>
      <c r="E597">
        <f t="shared" si="173"/>
        <v>126.23194234424184</v>
      </c>
      <c r="F597">
        <f t="shared" si="166"/>
        <v>0</v>
      </c>
      <c r="G597">
        <f t="shared" si="174"/>
        <v>6.2756898234049186E-5</v>
      </c>
      <c r="H597">
        <f t="shared" si="175"/>
        <v>0.20282701498755659</v>
      </c>
      <c r="K597" s="1">
        <f t="shared" si="164"/>
        <v>4.5130984233976692</v>
      </c>
      <c r="L597" s="1">
        <f t="shared" si="171"/>
        <v>4.4868283151213753</v>
      </c>
      <c r="M597" s="1">
        <f t="shared" si="171"/>
        <v>4.3042195370255394</v>
      </c>
      <c r="N597" s="1">
        <f t="shared" si="171"/>
        <v>4.7280771001867103</v>
      </c>
      <c r="O597" s="1">
        <f t="shared" si="171"/>
        <v>4.2470793936527897</v>
      </c>
      <c r="P597" s="1">
        <f t="shared" si="171"/>
        <v>4.0835588072184343</v>
      </c>
      <c r="Q597" s="1">
        <f t="shared" si="171"/>
        <v>3.6574736408214221</v>
      </c>
      <c r="R597" s="1">
        <f t="shared" si="171"/>
        <v>3.3822415337896907</v>
      </c>
      <c r="S597" s="1">
        <f t="shared" si="171"/>
        <v>3.1247461789670452</v>
      </c>
      <c r="T597" s="1">
        <f t="shared" si="171"/>
        <v>3.4169914065961828</v>
      </c>
      <c r="U597" s="1">
        <f t="shared" si="171"/>
        <v>3.9155615780958888</v>
      </c>
      <c r="X597" s="1">
        <f t="shared" si="165"/>
        <v>0.63016161097003931</v>
      </c>
      <c r="Y597" s="1">
        <f t="shared" si="172"/>
        <v>0.66086761665315763</v>
      </c>
      <c r="Z597" s="1">
        <f t="shared" si="172"/>
        <v>0.66337991406707775</v>
      </c>
      <c r="AA597" s="1">
        <f t="shared" si="172"/>
        <v>0.7589317820495195</v>
      </c>
      <c r="AB597" s="1">
        <f t="shared" si="172"/>
        <v>0.68092219129561171</v>
      </c>
      <c r="AC597" s="1">
        <f t="shared" si="172"/>
        <v>0.6769699904715567</v>
      </c>
      <c r="AD597" s="1">
        <f t="shared" si="172"/>
        <v>0.59223159244133938</v>
      </c>
      <c r="AE597" s="1">
        <f t="shared" si="172"/>
        <v>0.59284629804920885</v>
      </c>
      <c r="AF597" s="1">
        <f t="shared" si="172"/>
        <v>0.59518880373613448</v>
      </c>
      <c r="AG597" s="1">
        <f t="shared" si="172"/>
        <v>0.57624088645949578</v>
      </c>
      <c r="AH597" s="1">
        <f t="shared" si="172"/>
        <v>0.49941628347221162</v>
      </c>
    </row>
    <row r="598" spans="1:34" x14ac:dyDescent="0.2">
      <c r="A598">
        <v>6355000</v>
      </c>
      <c r="B598">
        <v>615000</v>
      </c>
      <c r="C598">
        <v>658.336418792784</v>
      </c>
      <c r="E598">
        <f t="shared" si="173"/>
        <v>131.29578541598354</v>
      </c>
      <c r="F598">
        <f t="shared" si="166"/>
        <v>0</v>
      </c>
      <c r="G598">
        <f t="shared" si="174"/>
        <v>5.8009407412052309E-5</v>
      </c>
      <c r="H598">
        <f t="shared" si="175"/>
        <v>0.16835490739030542</v>
      </c>
      <c r="K598" s="1">
        <f t="shared" si="164"/>
        <v>3.9677308294181879</v>
      </c>
      <c r="L598" s="1">
        <f t="shared" si="171"/>
        <v>3.9908287930149502</v>
      </c>
      <c r="M598" s="1">
        <f t="shared" si="171"/>
        <v>3.8935669391723842</v>
      </c>
      <c r="N598" s="1">
        <f t="shared" si="171"/>
        <v>4.2886264604076061</v>
      </c>
      <c r="O598" s="1">
        <f t="shared" si="171"/>
        <v>3.9225217211418899</v>
      </c>
      <c r="P598" s="1">
        <f t="shared" si="171"/>
        <v>3.8398600524268902</v>
      </c>
      <c r="Q598" s="1">
        <f t="shared" si="171"/>
        <v>3.406743675793412</v>
      </c>
      <c r="R598" s="1">
        <f t="shared" si="171"/>
        <v>3.0559634587741238</v>
      </c>
      <c r="S598" s="1">
        <f t="shared" si="171"/>
        <v>2.711550377411339</v>
      </c>
      <c r="T598" s="1">
        <f t="shared" si="171"/>
        <v>2.7549356427349307</v>
      </c>
      <c r="U598" s="1">
        <f t="shared" si="171"/>
        <v>2.9887882288425933</v>
      </c>
      <c r="X598" s="1">
        <f t="shared" si="165"/>
        <v>0.63119178909311979</v>
      </c>
      <c r="Y598" s="1">
        <f t="shared" si="172"/>
        <v>0.66186336193146578</v>
      </c>
      <c r="Z598" s="1">
        <f t="shared" si="172"/>
        <v>0.66452832002281159</v>
      </c>
      <c r="AA598" s="1">
        <f t="shared" si="172"/>
        <v>0.7601559010102108</v>
      </c>
      <c r="AB598" s="1">
        <f t="shared" si="172"/>
        <v>0.68258176097738499</v>
      </c>
      <c r="AC598" s="1">
        <f t="shared" si="172"/>
        <v>0.67907420077435909</v>
      </c>
      <c r="AD598" s="1">
        <f t="shared" si="172"/>
        <v>0.59469034543038857</v>
      </c>
      <c r="AE598" s="1">
        <f t="shared" si="172"/>
        <v>0.59548365561494954</v>
      </c>
      <c r="AF598" s="1">
        <f t="shared" si="172"/>
        <v>0.59754491031431867</v>
      </c>
      <c r="AG598" s="1">
        <f t="shared" si="172"/>
        <v>0.57895564650877474</v>
      </c>
      <c r="AH598" s="1">
        <f t="shared" si="172"/>
        <v>0.50260881497972565</v>
      </c>
    </row>
    <row r="599" spans="1:34" x14ac:dyDescent="0.2">
      <c r="A599">
        <v>6355000</v>
      </c>
      <c r="B599">
        <v>625000</v>
      </c>
      <c r="C599">
        <v>672.32365276913902</v>
      </c>
      <c r="E599">
        <f t="shared" si="173"/>
        <v>134.87261867406593</v>
      </c>
      <c r="F599">
        <f t="shared" si="166"/>
        <v>0</v>
      </c>
      <c r="G599">
        <f t="shared" si="174"/>
        <v>5.4973377507033971E-5</v>
      </c>
      <c r="H599">
        <f t="shared" si="175"/>
        <v>0.16293346038524231</v>
      </c>
      <c r="K599" s="1">
        <f t="shared" si="164"/>
        <v>4.0697117523397921</v>
      </c>
      <c r="L599" s="1">
        <f t="shared" si="171"/>
        <v>4.0835781415121604</v>
      </c>
      <c r="M599" s="1">
        <f t="shared" si="171"/>
        <v>3.9703568537025733</v>
      </c>
      <c r="N599" s="1">
        <f t="shared" si="171"/>
        <v>4.3708014600186917</v>
      </c>
      <c r="O599" s="1">
        <f t="shared" si="171"/>
        <v>3.9832123293652941</v>
      </c>
      <c r="P599" s="1">
        <f t="shared" si="171"/>
        <v>3.8854304607218548</v>
      </c>
      <c r="Q599" s="1">
        <f t="shared" si="171"/>
        <v>3.4536288840821543</v>
      </c>
      <c r="R599" s="1">
        <f t="shared" si="171"/>
        <v>3.1169757733789845</v>
      </c>
      <c r="S599" s="1">
        <f t="shared" si="171"/>
        <v>2.7888158578967239</v>
      </c>
      <c r="T599" s="1">
        <f t="shared" si="171"/>
        <v>2.8787366506596488</v>
      </c>
      <c r="U599" s="1">
        <f t="shared" si="171"/>
        <v>3.1620900578096327</v>
      </c>
      <c r="X599" s="1">
        <f t="shared" si="165"/>
        <v>0.62918086676538998</v>
      </c>
      <c r="Y599" s="1">
        <f t="shared" si="172"/>
        <v>0.6598499480070017</v>
      </c>
      <c r="Z599" s="1">
        <f t="shared" si="172"/>
        <v>0.66248018685222554</v>
      </c>
      <c r="AA599" s="1">
        <f t="shared" si="172"/>
        <v>0.7578726507642406</v>
      </c>
      <c r="AB599" s="1">
        <f t="shared" si="172"/>
        <v>0.68030593942572981</v>
      </c>
      <c r="AC599" s="1">
        <f t="shared" si="172"/>
        <v>0.67663899796651195</v>
      </c>
      <c r="AD599" s="1">
        <f t="shared" si="172"/>
        <v>0.59226272264522595</v>
      </c>
      <c r="AE599" s="1">
        <f t="shared" si="172"/>
        <v>0.59308551250953623</v>
      </c>
      <c r="AF599" s="1">
        <f t="shared" si="172"/>
        <v>0.59528382619280507</v>
      </c>
      <c r="AG599" s="1">
        <f t="shared" si="172"/>
        <v>0.57660718797397903</v>
      </c>
      <c r="AH599" s="1">
        <f t="shared" si="172"/>
        <v>0.50018518991940386</v>
      </c>
    </row>
    <row r="600" spans="1:34" x14ac:dyDescent="0.2">
      <c r="A600">
        <v>6365000</v>
      </c>
      <c r="B600">
        <v>545000</v>
      </c>
      <c r="C600">
        <v>721.28124455507304</v>
      </c>
      <c r="E600">
        <f t="shared" si="173"/>
        <v>136.9603711589597</v>
      </c>
      <c r="F600">
        <f t="shared" si="166"/>
        <v>0</v>
      </c>
      <c r="G600">
        <f t="shared" si="174"/>
        <v>5.3310180315443359E-5</v>
      </c>
      <c r="H600">
        <f t="shared" si="175"/>
        <v>0.16950958529604193</v>
      </c>
      <c r="K600" s="1">
        <f t="shared" si="164"/>
        <v>4.4266615540510372</v>
      </c>
      <c r="L600" s="1">
        <f t="shared" si="171"/>
        <v>4.4082159326446888</v>
      </c>
      <c r="M600" s="1">
        <f t="shared" si="171"/>
        <v>4.2391340326073506</v>
      </c>
      <c r="N600" s="1">
        <f t="shared" si="171"/>
        <v>4.658427311761054</v>
      </c>
      <c r="O600" s="1">
        <f t="shared" si="171"/>
        <v>4.1956393201244619</v>
      </c>
      <c r="P600" s="1">
        <f t="shared" si="171"/>
        <v>4.0449342947604281</v>
      </c>
      <c r="Q600" s="1">
        <f t="shared" si="171"/>
        <v>3.6177347317486044</v>
      </c>
      <c r="R600" s="1">
        <f t="shared" si="171"/>
        <v>3.3305287887492288</v>
      </c>
      <c r="S600" s="1">
        <f t="shared" si="171"/>
        <v>3.0592575949222236</v>
      </c>
      <c r="T600" s="1">
        <f t="shared" si="171"/>
        <v>3.3120602955569511</v>
      </c>
      <c r="U600" s="1">
        <f t="shared" si="171"/>
        <v>3.7686746200373547</v>
      </c>
      <c r="X600" s="1">
        <f t="shared" si="165"/>
        <v>0.6287282913308293</v>
      </c>
      <c r="Y600" s="1">
        <f t="shared" si="172"/>
        <v>0.65942112099398353</v>
      </c>
      <c r="Z600" s="1">
        <f t="shared" si="172"/>
        <v>0.66195195769472959</v>
      </c>
      <c r="AA600" s="1">
        <f t="shared" si="172"/>
        <v>0.7573219260835421</v>
      </c>
      <c r="AB600" s="1">
        <f t="shared" si="172"/>
        <v>0.67945845987231113</v>
      </c>
      <c r="AC600" s="1">
        <f t="shared" si="172"/>
        <v>0.67550898112016111</v>
      </c>
      <c r="AD600" s="1">
        <f t="shared" si="172"/>
        <v>0.59089055863708506</v>
      </c>
      <c r="AE600" s="1">
        <f t="shared" si="172"/>
        <v>0.59158853684886792</v>
      </c>
      <c r="AF600" s="1">
        <f t="shared" si="172"/>
        <v>0.59396126810017003</v>
      </c>
      <c r="AG600" s="1">
        <f t="shared" si="172"/>
        <v>0.57505155219168569</v>
      </c>
      <c r="AH600" s="1">
        <f t="shared" si="172"/>
        <v>0.4983134210950303</v>
      </c>
    </row>
    <row r="601" spans="1:34" x14ac:dyDescent="0.2">
      <c r="A601">
        <v>6365000</v>
      </c>
      <c r="B601">
        <v>555000</v>
      </c>
      <c r="C601">
        <v>723.89958929683098</v>
      </c>
      <c r="E601">
        <f t="shared" si="173"/>
        <v>135.31512579161281</v>
      </c>
      <c r="F601">
        <f t="shared" si="166"/>
        <v>0</v>
      </c>
      <c r="G601">
        <f t="shared" si="174"/>
        <v>5.4614417854990086E-5</v>
      </c>
      <c r="H601">
        <f t="shared" si="175"/>
        <v>0.17428704617802401</v>
      </c>
      <c r="K601" s="1">
        <f t="shared" si="164"/>
        <v>4.4457519055631947</v>
      </c>
      <c r="L601" s="1">
        <f t="shared" si="171"/>
        <v>4.4255781766272859</v>
      </c>
      <c r="M601" s="1">
        <f t="shared" si="171"/>
        <v>4.2535087452396017</v>
      </c>
      <c r="N601" s="1">
        <f t="shared" si="171"/>
        <v>4.6738100871188815</v>
      </c>
      <c r="O601" s="1">
        <f t="shared" si="171"/>
        <v>4.2070003179589497</v>
      </c>
      <c r="P601" s="1">
        <f t="shared" si="171"/>
        <v>4.0534648619290756</v>
      </c>
      <c r="Q601" s="1">
        <f t="shared" si="171"/>
        <v>3.6265114233229774</v>
      </c>
      <c r="R601" s="1">
        <f t="shared" si="171"/>
        <v>3.3419500085127769</v>
      </c>
      <c r="S601" s="1">
        <f t="shared" si="171"/>
        <v>3.0737213312756944</v>
      </c>
      <c r="T601" s="1">
        <f t="shared" si="171"/>
        <v>3.3352352648662507</v>
      </c>
      <c r="U601" s="1">
        <f t="shared" si="171"/>
        <v>3.8011159113877353</v>
      </c>
      <c r="X601" s="1">
        <f t="shared" si="165"/>
        <v>0.62899334221671643</v>
      </c>
      <c r="Y601" s="1">
        <f t="shared" si="172"/>
        <v>0.65968882569412424</v>
      </c>
      <c r="Z601" s="1">
        <f t="shared" si="172"/>
        <v>0.66221537494327387</v>
      </c>
      <c r="AA601" s="1">
        <f t="shared" si="172"/>
        <v>0.75761925877226088</v>
      </c>
      <c r="AB601" s="1">
        <f t="shared" si="172"/>
        <v>0.67972598881238699</v>
      </c>
      <c r="AC601" s="1">
        <f t="shared" si="172"/>
        <v>0.67577370304754991</v>
      </c>
      <c r="AD601" s="1">
        <f t="shared" si="172"/>
        <v>0.59113082744772094</v>
      </c>
      <c r="AE601" s="1">
        <f t="shared" si="172"/>
        <v>0.59181216331417186</v>
      </c>
      <c r="AF601" s="1">
        <f t="shared" si="172"/>
        <v>0.59418064214516153</v>
      </c>
      <c r="AG601" s="1">
        <f t="shared" si="172"/>
        <v>0.57526186695473447</v>
      </c>
      <c r="AH601" s="1">
        <f t="shared" si="172"/>
        <v>0.49850495892722008</v>
      </c>
    </row>
    <row r="602" spans="1:34" x14ac:dyDescent="0.2">
      <c r="A602">
        <v>6365000</v>
      </c>
      <c r="B602">
        <v>565000</v>
      </c>
      <c r="C602">
        <v>741.05065650280596</v>
      </c>
      <c r="E602">
        <f t="shared" si="173"/>
        <v>134.39577101977576</v>
      </c>
      <c r="F602">
        <f t="shared" si="166"/>
        <v>0</v>
      </c>
      <c r="G602">
        <f t="shared" si="174"/>
        <v>5.5364170022837308E-5</v>
      </c>
      <c r="H602">
        <f t="shared" si="175"/>
        <v>0.18086567792749755</v>
      </c>
      <c r="K602" s="1">
        <f t="shared" si="164"/>
        <v>4.5708003365619581</v>
      </c>
      <c r="L602" s="1">
        <f t="shared" si="171"/>
        <v>4.5393069032701066</v>
      </c>
      <c r="M602" s="1">
        <f t="shared" si="171"/>
        <v>4.3476681042004053</v>
      </c>
      <c r="N602" s="1">
        <f t="shared" si="171"/>
        <v>4.7745726069539849</v>
      </c>
      <c r="O602" s="1">
        <f t="shared" si="171"/>
        <v>4.2814187985656753</v>
      </c>
      <c r="P602" s="1">
        <f t="shared" si="171"/>
        <v>4.1093430388861423</v>
      </c>
      <c r="Q602" s="1">
        <f t="shared" si="171"/>
        <v>3.6840018005974056</v>
      </c>
      <c r="R602" s="1">
        <f t="shared" si="171"/>
        <v>3.4167629636652399</v>
      </c>
      <c r="S602" s="1">
        <f t="shared" si="171"/>
        <v>3.1684638265215006</v>
      </c>
      <c r="T602" s="1">
        <f t="shared" si="171"/>
        <v>3.4870393607063352</v>
      </c>
      <c r="U602" s="1">
        <f t="shared" si="171"/>
        <v>4.0136176340697665</v>
      </c>
      <c r="X602" s="1">
        <f t="shared" si="165"/>
        <v>0.63145046917090852</v>
      </c>
      <c r="Y602" s="1">
        <f t="shared" si="172"/>
        <v>0.66216696787937357</v>
      </c>
      <c r="Z602" s="1">
        <f t="shared" si="172"/>
        <v>0.66466815022839909</v>
      </c>
      <c r="AA602" s="1">
        <f t="shared" si="172"/>
        <v>0.76038181695875229</v>
      </c>
      <c r="AB602" s="1">
        <f t="shared" si="172"/>
        <v>0.68225873777425661</v>
      </c>
      <c r="AC602" s="1">
        <f t="shared" si="172"/>
        <v>0.67831893095779827</v>
      </c>
      <c r="AD602" s="1">
        <f t="shared" si="172"/>
        <v>0.59348719382229753</v>
      </c>
      <c r="AE602" s="1">
        <f t="shared" si="172"/>
        <v>0.59403511152970845</v>
      </c>
      <c r="AF602" s="1">
        <f t="shared" si="172"/>
        <v>0.59634185155386998</v>
      </c>
      <c r="AG602" s="1">
        <f t="shared" si="172"/>
        <v>0.5773724384058524</v>
      </c>
      <c r="AH602" s="1">
        <f t="shared" si="172"/>
        <v>0.50048795276754476</v>
      </c>
    </row>
    <row r="603" spans="1:34" x14ac:dyDescent="0.2">
      <c r="A603">
        <v>6365000</v>
      </c>
      <c r="B603">
        <v>575000</v>
      </c>
      <c r="C603">
        <v>790.23098942128604</v>
      </c>
      <c r="E603">
        <f t="shared" si="173"/>
        <v>134.21722418527364</v>
      </c>
      <c r="F603">
        <f t="shared" si="166"/>
        <v>0</v>
      </c>
      <c r="G603">
        <f t="shared" si="174"/>
        <v>5.5511567979378324E-5</v>
      </c>
      <c r="H603">
        <f t="shared" si="175"/>
        <v>0.19338243388840215</v>
      </c>
      <c r="K603" s="1">
        <f t="shared" si="164"/>
        <v>4.9293741438705965</v>
      </c>
      <c r="L603" s="1">
        <f t="shared" si="171"/>
        <v>4.8654216908525472</v>
      </c>
      <c r="M603" s="1">
        <f t="shared" si="171"/>
        <v>4.6176681319228603</v>
      </c>
      <c r="N603" s="1">
        <f t="shared" si="171"/>
        <v>5.0635070628500554</v>
      </c>
      <c r="O603" s="1">
        <f t="shared" si="171"/>
        <v>4.49481226309896</v>
      </c>
      <c r="P603" s="1">
        <f t="shared" si="171"/>
        <v>4.2695725635345498</v>
      </c>
      <c r="Q603" s="1">
        <f t="shared" si="171"/>
        <v>3.848854276540151</v>
      </c>
      <c r="R603" s="1">
        <f t="shared" si="171"/>
        <v>3.6312875758556498</v>
      </c>
      <c r="S603" s="1">
        <f t="shared" si="171"/>
        <v>3.4401359855631841</v>
      </c>
      <c r="T603" s="1">
        <f t="shared" si="171"/>
        <v>3.9223344873678023</v>
      </c>
      <c r="U603" s="1">
        <f t="shared" si="171"/>
        <v>4.6229619589297331</v>
      </c>
      <c r="X603" s="1">
        <f t="shared" si="165"/>
        <v>0.64528974009532891</v>
      </c>
      <c r="Y603" s="1">
        <f t="shared" si="172"/>
        <v>0.67610621667179616</v>
      </c>
      <c r="Z603" s="1">
        <f t="shared" si="172"/>
        <v>0.67856170678151728</v>
      </c>
      <c r="AA603" s="1">
        <f t="shared" si="172"/>
        <v>0.77599271854517016</v>
      </c>
      <c r="AB603" s="1">
        <f t="shared" si="172"/>
        <v>0.6968796252425089</v>
      </c>
      <c r="AC603" s="1">
        <f t="shared" si="172"/>
        <v>0.69326363416426595</v>
      </c>
      <c r="AD603" s="1">
        <f t="shared" si="172"/>
        <v>0.60760950990917395</v>
      </c>
      <c r="AE603" s="1">
        <f t="shared" si="172"/>
        <v>0.60755295071967741</v>
      </c>
      <c r="AF603" s="1">
        <f t="shared" si="172"/>
        <v>0.6093684726534162</v>
      </c>
      <c r="AG603" s="1">
        <f t="shared" si="172"/>
        <v>0.59033334810023563</v>
      </c>
      <c r="AH603" s="1">
        <f t="shared" si="172"/>
        <v>0.51302576738952232</v>
      </c>
    </row>
    <row r="604" spans="1:34" x14ac:dyDescent="0.2">
      <c r="A604">
        <v>6365000</v>
      </c>
      <c r="B604">
        <v>585000</v>
      </c>
      <c r="C604">
        <v>750.94218108276903</v>
      </c>
      <c r="E604">
        <f t="shared" si="173"/>
        <v>134.78242937415843</v>
      </c>
      <c r="F604">
        <f t="shared" si="166"/>
        <v>0</v>
      </c>
      <c r="G604">
        <f t="shared" si="174"/>
        <v>5.5046972697054055E-5</v>
      </c>
      <c r="H604">
        <f t="shared" si="175"/>
        <v>0.18222980489898524</v>
      </c>
      <c r="K604" s="1">
        <f t="shared" si="164"/>
        <v>4.6429194422744686</v>
      </c>
      <c r="L604" s="1">
        <f t="shared" si="171"/>
        <v>4.6048976027598414</v>
      </c>
      <c r="M604" s="1">
        <f t="shared" si="171"/>
        <v>4.401972574144402</v>
      </c>
      <c r="N604" s="1">
        <f t="shared" si="171"/>
        <v>4.8326853138612673</v>
      </c>
      <c r="O604" s="1">
        <f t="shared" si="171"/>
        <v>4.3243381237181344</v>
      </c>
      <c r="P604" s="1">
        <f t="shared" si="171"/>
        <v>4.1415696259676613</v>
      </c>
      <c r="Q604" s="1">
        <f t="shared" si="171"/>
        <v>3.7171581909894416</v>
      </c>
      <c r="R604" s="1">
        <f t="shared" si="171"/>
        <v>3.4599097938830385</v>
      </c>
      <c r="S604" s="1">
        <f t="shared" si="171"/>
        <v>3.2231046083012163</v>
      </c>
      <c r="T604" s="1">
        <f t="shared" si="171"/>
        <v>3.5745892447635885</v>
      </c>
      <c r="U604" s="1">
        <f t="shared" si="171"/>
        <v>4.136173623615508</v>
      </c>
      <c r="X604" s="1">
        <f t="shared" si="165"/>
        <v>0.63343230993970512</v>
      </c>
      <c r="Y604" s="1">
        <f t="shared" si="172"/>
        <v>0.66416392840893324</v>
      </c>
      <c r="Z604" s="1">
        <f t="shared" si="172"/>
        <v>0.66665266169936976</v>
      </c>
      <c r="AA604" s="1">
        <f t="shared" si="172"/>
        <v>0.76261372127120086</v>
      </c>
      <c r="AB604" s="1">
        <f t="shared" si="172"/>
        <v>0.68433090299279498</v>
      </c>
      <c r="AC604" s="1">
        <f t="shared" si="172"/>
        <v>0.68042242440543477</v>
      </c>
      <c r="AD604" s="1">
        <f t="shared" si="172"/>
        <v>0.5954590351475878</v>
      </c>
      <c r="AE604" s="1">
        <f t="shared" si="172"/>
        <v>0.59591113582367883</v>
      </c>
      <c r="AF604" s="1">
        <f t="shared" si="172"/>
        <v>0.5981558481538739</v>
      </c>
      <c r="AG604" s="1">
        <f t="shared" si="172"/>
        <v>0.57916401019847774</v>
      </c>
      <c r="AH604" s="1">
        <f t="shared" si="172"/>
        <v>0.50220201981253931</v>
      </c>
    </row>
    <row r="605" spans="1:34" x14ac:dyDescent="0.2">
      <c r="A605">
        <v>6365000</v>
      </c>
      <c r="B605">
        <v>595000</v>
      </c>
      <c r="C605">
        <v>717.22644679527605</v>
      </c>
      <c r="E605">
        <f t="shared" si="173"/>
        <v>136.08211957490963</v>
      </c>
      <c r="F605">
        <f t="shared" si="166"/>
        <v>0</v>
      </c>
      <c r="G605">
        <f t="shared" si="174"/>
        <v>5.4000511035348199E-5</v>
      </c>
      <c r="H605">
        <f t="shared" si="175"/>
        <v>0.17073935463739595</v>
      </c>
      <c r="K605" s="1">
        <f t="shared" si="164"/>
        <v>4.3970980235843573</v>
      </c>
      <c r="L605" s="1">
        <f t="shared" si="171"/>
        <v>4.381328568699475</v>
      </c>
      <c r="M605" s="1">
        <f t="shared" si="171"/>
        <v>4.2168731929060659</v>
      </c>
      <c r="N605" s="1">
        <f t="shared" si="171"/>
        <v>4.6346053749222467</v>
      </c>
      <c r="O605" s="1">
        <f t="shared" si="171"/>
        <v>4.1780455526447025</v>
      </c>
      <c r="P605" s="1">
        <f t="shared" si="171"/>
        <v>4.0317237636590093</v>
      </c>
      <c r="Q605" s="1">
        <f t="shared" si="171"/>
        <v>3.6041430496577656</v>
      </c>
      <c r="R605" s="1">
        <f t="shared" si="171"/>
        <v>3.3128417609209944</v>
      </c>
      <c r="S605" s="1">
        <f t="shared" si="171"/>
        <v>3.0368588920971051</v>
      </c>
      <c r="T605" s="1">
        <f t="shared" si="171"/>
        <v>3.2761712805849879</v>
      </c>
      <c r="U605" s="1">
        <f t="shared" si="171"/>
        <v>3.7184356757934696</v>
      </c>
      <c r="X605" s="1">
        <f t="shared" si="165"/>
        <v>0.6283756152700809</v>
      </c>
      <c r="Y605" s="1">
        <f t="shared" si="172"/>
        <v>0.65906461680997597</v>
      </c>
      <c r="Z605" s="1">
        <f t="shared" si="172"/>
        <v>0.66160230662314501</v>
      </c>
      <c r="AA605" s="1">
        <f t="shared" si="172"/>
        <v>0.75692677088311666</v>
      </c>
      <c r="AB605" s="1">
        <f t="shared" si="172"/>
        <v>0.67910669066677354</v>
      </c>
      <c r="AC605" s="1">
        <f t="shared" si="172"/>
        <v>0.6751640326469377</v>
      </c>
      <c r="AD605" s="1">
        <f t="shared" si="172"/>
        <v>0.59058119189353708</v>
      </c>
      <c r="AE605" s="1">
        <f t="shared" si="172"/>
        <v>0.59130296969532947</v>
      </c>
      <c r="AF605" s="1">
        <f t="shared" si="172"/>
        <v>0.59367956515992515</v>
      </c>
      <c r="AG605" s="1">
        <f t="shared" si="172"/>
        <v>0.57478457540148231</v>
      </c>
      <c r="AH605" s="1">
        <f t="shared" si="172"/>
        <v>0.49807517023922343</v>
      </c>
    </row>
    <row r="606" spans="1:34" x14ac:dyDescent="0.2">
      <c r="A606">
        <v>6375000</v>
      </c>
      <c r="B606">
        <v>555000</v>
      </c>
      <c r="C606">
        <v>727.97257000622596</v>
      </c>
      <c r="E606">
        <f t="shared" si="173"/>
        <v>145.23781624632065</v>
      </c>
      <c r="F606">
        <f t="shared" si="166"/>
        <v>0</v>
      </c>
      <c r="G606">
        <f t="shared" si="174"/>
        <v>4.7406793255842157E-5</v>
      </c>
      <c r="H606">
        <f t="shared" si="175"/>
        <v>0.15213707604137278</v>
      </c>
      <c r="K606" s="1">
        <f t="shared" si="164"/>
        <v>4.4754480079153929</v>
      </c>
      <c r="L606" s="1">
        <f t="shared" si="171"/>
        <v>4.4525861117112839</v>
      </c>
      <c r="M606" s="1">
        <f t="shared" si="171"/>
        <v>4.2758694093341809</v>
      </c>
      <c r="N606" s="1">
        <f t="shared" si="171"/>
        <v>4.6977388487865772</v>
      </c>
      <c r="O606" s="1">
        <f t="shared" si="171"/>
        <v>4.2246729812570143</v>
      </c>
      <c r="P606" s="1">
        <f t="shared" si="171"/>
        <v>4.0667346330802845</v>
      </c>
      <c r="Q606" s="1">
        <f t="shared" si="171"/>
        <v>3.6401640546608691</v>
      </c>
      <c r="R606" s="1">
        <f t="shared" si="171"/>
        <v>3.3597163503671577</v>
      </c>
      <c r="S606" s="1">
        <f t="shared" si="171"/>
        <v>3.0962204767143926</v>
      </c>
      <c r="T606" s="1">
        <f t="shared" ref="L606:U616" si="176">T$2+T$3*$C606</f>
        <v>3.3712852171251058</v>
      </c>
      <c r="U606" s="1">
        <f t="shared" si="176"/>
        <v>3.8515801423771387</v>
      </c>
      <c r="X606" s="1">
        <f t="shared" si="165"/>
        <v>0.6294637449610837</v>
      </c>
      <c r="Y606" s="1">
        <f t="shared" si="172"/>
        <v>0.66016364347636358</v>
      </c>
      <c r="Z606" s="1">
        <f t="shared" si="172"/>
        <v>0.66268373998771035</v>
      </c>
      <c r="AA606" s="1">
        <f t="shared" si="172"/>
        <v>0.75814743944588592</v>
      </c>
      <c r="AB606" s="1">
        <f t="shared" si="172"/>
        <v>0.68020502388359239</v>
      </c>
      <c r="AC606" s="1">
        <f t="shared" si="172"/>
        <v>0.67625085975329757</v>
      </c>
      <c r="AD606" s="1">
        <f t="shared" si="172"/>
        <v>0.59156764270815476</v>
      </c>
      <c r="AE606" s="1">
        <f t="shared" si="172"/>
        <v>0.59222111378669162</v>
      </c>
      <c r="AF606" s="1">
        <f t="shared" si="172"/>
        <v>0.59458024328381487</v>
      </c>
      <c r="AG606" s="1">
        <f t="shared" ref="Y606:AH616" si="177">SQRT(AG$2+2*AG$3*$C606+AG$4*$C606^2+AG$5)</f>
        <v>0.57564807756512804</v>
      </c>
      <c r="AH606" s="1">
        <f t="shared" si="177"/>
        <v>0.49886160224751586</v>
      </c>
    </row>
    <row r="607" spans="1:34" x14ac:dyDescent="0.2">
      <c r="A607">
        <v>6375000</v>
      </c>
      <c r="B607">
        <v>565000</v>
      </c>
      <c r="C607">
        <v>752.12861854387495</v>
      </c>
      <c r="E607">
        <f t="shared" si="173"/>
        <v>144.38165835035974</v>
      </c>
      <c r="F607">
        <f t="shared" si="166"/>
        <v>0</v>
      </c>
      <c r="G607">
        <f t="shared" si="174"/>
        <v>4.7970688141154292E-5</v>
      </c>
      <c r="H607">
        <f t="shared" si="175"/>
        <v>0.15905507578077976</v>
      </c>
      <c r="K607" s="1">
        <f t="shared" si="164"/>
        <v>4.6515697578033919</v>
      </c>
      <c r="L607" s="1">
        <f t="shared" si="176"/>
        <v>4.612764869564435</v>
      </c>
      <c r="M607" s="1">
        <f t="shared" si="176"/>
        <v>4.4084861158058732</v>
      </c>
      <c r="N607" s="1">
        <f t="shared" si="176"/>
        <v>4.8396556339452648</v>
      </c>
      <c r="O607" s="1">
        <f t="shared" si="176"/>
        <v>4.3294860758618734</v>
      </c>
      <c r="P607" s="1">
        <f t="shared" si="176"/>
        <v>4.1454350392159443</v>
      </c>
      <c r="Q607" s="1">
        <f t="shared" si="176"/>
        <v>3.7211351293590686</v>
      </c>
      <c r="R607" s="1">
        <f t="shared" si="176"/>
        <v>3.465085034088383</v>
      </c>
      <c r="S607" s="1">
        <f t="shared" si="176"/>
        <v>3.2296584888363653</v>
      </c>
      <c r="T607" s="1">
        <f t="shared" si="176"/>
        <v>3.5850904027318364</v>
      </c>
      <c r="U607" s="1">
        <f t="shared" si="176"/>
        <v>4.150873583758611</v>
      </c>
      <c r="X607" s="1">
        <f t="shared" si="165"/>
        <v>0.63369754351670682</v>
      </c>
      <c r="Y607" s="1">
        <f t="shared" si="177"/>
        <v>0.66443113055002911</v>
      </c>
      <c r="Z607" s="1">
        <f t="shared" si="177"/>
        <v>0.66691847934067106</v>
      </c>
      <c r="AA607" s="1">
        <f t="shared" si="177"/>
        <v>0.76291256735279989</v>
      </c>
      <c r="AB607" s="1">
        <f t="shared" si="177"/>
        <v>0.68460925559668828</v>
      </c>
      <c r="AC607" s="1">
        <f t="shared" si="177"/>
        <v>0.68070570643291262</v>
      </c>
      <c r="AD607" s="1">
        <f t="shared" si="177"/>
        <v>0.5957254018214142</v>
      </c>
      <c r="AE607" s="1">
        <f t="shared" si="177"/>
        <v>0.59616510326195626</v>
      </c>
      <c r="AF607" s="1">
        <f t="shared" si="177"/>
        <v>0.5984010961114774</v>
      </c>
      <c r="AG607" s="1">
        <f t="shared" si="177"/>
        <v>0.57940689504794396</v>
      </c>
      <c r="AH607" s="1">
        <f t="shared" si="177"/>
        <v>0.50243539480444044</v>
      </c>
    </row>
    <row r="608" spans="1:34" x14ac:dyDescent="0.2">
      <c r="A608">
        <v>6375000</v>
      </c>
      <c r="B608">
        <v>575000</v>
      </c>
      <c r="C608">
        <v>756.75163347853504</v>
      </c>
      <c r="E608">
        <f t="shared" si="173"/>
        <v>144.21547513356535</v>
      </c>
      <c r="F608">
        <f t="shared" si="166"/>
        <v>0</v>
      </c>
      <c r="G608">
        <f t="shared" si="174"/>
        <v>4.8081307565127903E-5</v>
      </c>
      <c r="H608">
        <f t="shared" si="175"/>
        <v>0.16040175189984465</v>
      </c>
      <c r="K608" s="1">
        <f t="shared" si="164"/>
        <v>4.6852761596919983</v>
      </c>
      <c r="L608" s="1">
        <f t="shared" si="176"/>
        <v>4.6434200815961653</v>
      </c>
      <c r="M608" s="1">
        <f t="shared" si="176"/>
        <v>4.4338664677971575</v>
      </c>
      <c r="N608" s="1">
        <f t="shared" si="176"/>
        <v>4.8668158466863929</v>
      </c>
      <c r="O608" s="1">
        <f t="shared" si="176"/>
        <v>4.3495453376633639</v>
      </c>
      <c r="P608" s="1">
        <f t="shared" si="176"/>
        <v>4.1604968218730676</v>
      </c>
      <c r="Q608" s="1">
        <f t="shared" si="176"/>
        <v>3.7366314754200491</v>
      </c>
      <c r="R608" s="1">
        <f t="shared" si="176"/>
        <v>3.4852506252333701</v>
      </c>
      <c r="S608" s="1">
        <f t="shared" si="176"/>
        <v>3.255196023335428</v>
      </c>
      <c r="T608" s="1">
        <f t="shared" si="176"/>
        <v>3.6260087079185128</v>
      </c>
      <c r="U608" s="1">
        <f t="shared" si="176"/>
        <v>4.2081527387990496</v>
      </c>
      <c r="X608" s="1">
        <f t="shared" si="165"/>
        <v>0.6347869752891645</v>
      </c>
      <c r="Y608" s="1">
        <f t="shared" si="177"/>
        <v>0.66552855992519544</v>
      </c>
      <c r="Z608" s="1">
        <f t="shared" si="177"/>
        <v>0.66801073758960827</v>
      </c>
      <c r="AA608" s="1">
        <f t="shared" si="177"/>
        <v>0.76414034853864465</v>
      </c>
      <c r="AB608" s="1">
        <f t="shared" si="177"/>
        <v>0.68575446013211494</v>
      </c>
      <c r="AC608" s="1">
        <f t="shared" si="177"/>
        <v>0.68187249298274211</v>
      </c>
      <c r="AD608" s="1">
        <f t="shared" si="177"/>
        <v>0.59682396756325906</v>
      </c>
      <c r="AE608" s="1">
        <f t="shared" si="177"/>
        <v>0.59721352927878213</v>
      </c>
      <c r="AF608" s="1">
        <f t="shared" si="177"/>
        <v>0.59941295747262235</v>
      </c>
      <c r="AG608" s="1">
        <f t="shared" si="177"/>
        <v>0.58041020567737212</v>
      </c>
      <c r="AH608" s="1">
        <f t="shared" si="177"/>
        <v>0.50340118307873483</v>
      </c>
    </row>
    <row r="609" spans="1:34" x14ac:dyDescent="0.2">
      <c r="A609">
        <v>6375000</v>
      </c>
      <c r="B609">
        <v>585000</v>
      </c>
      <c r="C609">
        <v>746.71464530181095</v>
      </c>
      <c r="E609">
        <f t="shared" si="173"/>
        <v>144.74164317154893</v>
      </c>
      <c r="F609">
        <f t="shared" si="166"/>
        <v>0</v>
      </c>
      <c r="G609">
        <f t="shared" si="174"/>
        <v>4.7732370476312493E-5</v>
      </c>
      <c r="H609">
        <f t="shared" si="175"/>
        <v>0.15712566996710983</v>
      </c>
      <c r="K609" s="1">
        <f t="shared" si="164"/>
        <v>4.612096478895503</v>
      </c>
      <c r="L609" s="1">
        <f t="shared" si="176"/>
        <v>4.5768648129963081</v>
      </c>
      <c r="M609" s="1">
        <f t="shared" si="176"/>
        <v>4.3787634027069426</v>
      </c>
      <c r="N609" s="1">
        <f t="shared" si="176"/>
        <v>4.8078485411481386</v>
      </c>
      <c r="O609" s="1">
        <f t="shared" si="176"/>
        <v>4.3059948459645581</v>
      </c>
      <c r="P609" s="1">
        <f t="shared" si="176"/>
        <v>4.1277963143932999</v>
      </c>
      <c r="Q609" s="1">
        <f t="shared" si="176"/>
        <v>3.7029874910516698</v>
      </c>
      <c r="R609" s="1">
        <f t="shared" si="176"/>
        <v>3.4414692828064997</v>
      </c>
      <c r="S609" s="1">
        <f t="shared" si="176"/>
        <v>3.1997517006472038</v>
      </c>
      <c r="T609" s="1">
        <f t="shared" si="176"/>
        <v>3.5371713255663284</v>
      </c>
      <c r="U609" s="1">
        <f t="shared" si="176"/>
        <v>4.0837944552894383</v>
      </c>
      <c r="X609" s="1">
        <f t="shared" si="165"/>
        <v>0.63253506250364966</v>
      </c>
      <c r="Y609" s="1">
        <f t="shared" si="177"/>
        <v>0.66325993951407924</v>
      </c>
      <c r="Z609" s="1">
        <f t="shared" si="177"/>
        <v>0.6657537958631814</v>
      </c>
      <c r="AA609" s="1">
        <f t="shared" si="177"/>
        <v>0.76160300148569027</v>
      </c>
      <c r="AB609" s="1">
        <f t="shared" si="177"/>
        <v>0.68339088442688578</v>
      </c>
      <c r="AC609" s="1">
        <f t="shared" si="177"/>
        <v>0.67946687593998611</v>
      </c>
      <c r="AD609" s="1">
        <f t="shared" si="177"/>
        <v>0.5945617985008389</v>
      </c>
      <c r="AE609" s="1">
        <f t="shared" si="177"/>
        <v>0.59505650978228064</v>
      </c>
      <c r="AF609" s="1">
        <f t="shared" si="177"/>
        <v>0.59733007081257594</v>
      </c>
      <c r="AG609" s="1">
        <f t="shared" si="177"/>
        <v>0.5783472190467015</v>
      </c>
      <c r="AH609" s="1">
        <f t="shared" si="177"/>
        <v>0.50141873376567947</v>
      </c>
    </row>
    <row r="610" spans="1:34" x14ac:dyDescent="0.2">
      <c r="A610">
        <v>6375000</v>
      </c>
      <c r="B610">
        <v>595000</v>
      </c>
      <c r="C610">
        <v>711.86247666459599</v>
      </c>
      <c r="E610">
        <f t="shared" si="173"/>
        <v>145.95267475452445</v>
      </c>
      <c r="F610">
        <f t="shared" si="166"/>
        <v>0</v>
      </c>
      <c r="G610">
        <f t="shared" si="174"/>
        <v>4.6943545054473053E-5</v>
      </c>
      <c r="H610">
        <f t="shared" si="175"/>
        <v>0.14731652131911158</v>
      </c>
      <c r="K610" s="1">
        <f t="shared" si="164"/>
        <v>4.3579893173615689</v>
      </c>
      <c r="L610" s="1">
        <f t="shared" si="176"/>
        <v>4.3457600827629355</v>
      </c>
      <c r="M610" s="1">
        <f t="shared" si="176"/>
        <v>4.1874249968886321</v>
      </c>
      <c r="N610" s="1">
        <f t="shared" si="176"/>
        <v>4.6030920504045012</v>
      </c>
      <c r="O610" s="1">
        <f t="shared" si="176"/>
        <v>4.1547712862476818</v>
      </c>
      <c r="P610" s="1">
        <f t="shared" si="176"/>
        <v>4.0142479489732539</v>
      </c>
      <c r="Q610" s="1">
        <f t="shared" si="176"/>
        <v>3.5861630217797256</v>
      </c>
      <c r="R610" s="1">
        <f t="shared" si="176"/>
        <v>3.2894441232109681</v>
      </c>
      <c r="S610" s="1">
        <f t="shared" si="176"/>
        <v>3.0072283210952282</v>
      </c>
      <c r="T610" s="1">
        <f t="shared" si="176"/>
        <v>3.2286947809583388</v>
      </c>
      <c r="U610" s="1">
        <f t="shared" si="176"/>
        <v>3.6519760858743444</v>
      </c>
      <c r="X610" s="1">
        <f t="shared" si="165"/>
        <v>0.628017137593613</v>
      </c>
      <c r="Y610" s="1">
        <f t="shared" si="177"/>
        <v>0.65870159537461948</v>
      </c>
      <c r="Z610" s="1">
        <f t="shared" si="177"/>
        <v>0.66124874623332619</v>
      </c>
      <c r="AA610" s="1">
        <f t="shared" si="177"/>
        <v>0.75652613525994661</v>
      </c>
      <c r="AB610" s="1">
        <f t="shared" si="177"/>
        <v>0.6787582704260291</v>
      </c>
      <c r="AC610" s="1">
        <f t="shared" si="177"/>
        <v>0.67482925822915207</v>
      </c>
      <c r="AD610" s="1">
        <f t="shared" si="177"/>
        <v>0.5902892155209355</v>
      </c>
      <c r="AE610" s="1">
        <f t="shared" si="177"/>
        <v>0.5910387742802572</v>
      </c>
      <c r="AF610" s="1">
        <f t="shared" si="177"/>
        <v>0.59341539146110256</v>
      </c>
      <c r="AG610" s="1">
        <f t="shared" si="177"/>
        <v>0.57454118179692504</v>
      </c>
      <c r="AH610" s="1">
        <f t="shared" si="177"/>
        <v>0.4978691222609844</v>
      </c>
    </row>
    <row r="611" spans="1:34" x14ac:dyDescent="0.2">
      <c r="A611">
        <v>6385000</v>
      </c>
      <c r="B611">
        <v>555000</v>
      </c>
      <c r="C611">
        <v>716.812784691974</v>
      </c>
      <c r="E611">
        <f t="shared" si="173"/>
        <v>155.1704329696866</v>
      </c>
      <c r="F611">
        <f t="shared" si="166"/>
        <v>0</v>
      </c>
      <c r="G611">
        <f t="shared" si="174"/>
        <v>4.1531924526252361E-5</v>
      </c>
      <c r="H611">
        <f t="shared" si="175"/>
        <v>0.1312403165405249</v>
      </c>
      <c r="K611" s="1">
        <f t="shared" si="164"/>
        <v>4.3940820131891822</v>
      </c>
      <c r="L611" s="1">
        <f t="shared" si="176"/>
        <v>4.3785855752924796</v>
      </c>
      <c r="M611" s="1">
        <f t="shared" si="176"/>
        <v>4.2146021879589375</v>
      </c>
      <c r="N611" s="1">
        <f t="shared" si="176"/>
        <v>4.6321751100653472</v>
      </c>
      <c r="O611" s="1">
        <f t="shared" si="176"/>
        <v>4.1762506727784752</v>
      </c>
      <c r="P611" s="1">
        <f t="shared" si="176"/>
        <v>4.0303760525264511</v>
      </c>
      <c r="Q611" s="1">
        <f t="shared" si="176"/>
        <v>3.6027564542874968</v>
      </c>
      <c r="R611" s="1">
        <f t="shared" si="176"/>
        <v>3.3110373668263908</v>
      </c>
      <c r="S611" s="1">
        <f t="shared" si="176"/>
        <v>3.0345738226384644</v>
      </c>
      <c r="T611" s="1">
        <f t="shared" si="176"/>
        <v>3.2725099573086611</v>
      </c>
      <c r="U611" s="1">
        <f t="shared" si="176"/>
        <v>3.7133104023335575</v>
      </c>
      <c r="X611" s="1">
        <f t="shared" si="165"/>
        <v>0.62834358741413676</v>
      </c>
      <c r="Y611" s="1">
        <f t="shared" si="177"/>
        <v>0.65903221752800356</v>
      </c>
      <c r="Z611" s="1">
        <f t="shared" si="177"/>
        <v>0.66157062099521147</v>
      </c>
      <c r="AA611" s="1">
        <f t="shared" si="177"/>
        <v>0.75689092282105241</v>
      </c>
      <c r="AB611" s="1">
        <f t="shared" si="177"/>
        <v>0.67907507943450462</v>
      </c>
      <c r="AC611" s="1">
        <f t="shared" si="177"/>
        <v>0.67513328634995529</v>
      </c>
      <c r="AD611" s="1">
        <f t="shared" si="177"/>
        <v>0.59055391932905643</v>
      </c>
      <c r="AE611" s="1">
        <f t="shared" si="177"/>
        <v>0.5912779899106464</v>
      </c>
      <c r="AF611" s="1">
        <f t="shared" si="177"/>
        <v>0.59365479347871486</v>
      </c>
      <c r="AG611" s="1">
        <f t="shared" si="177"/>
        <v>0.57476135363107095</v>
      </c>
      <c r="AH611" s="1">
        <f t="shared" si="177"/>
        <v>0.49805485506116121</v>
      </c>
    </row>
    <row r="612" spans="1:34" x14ac:dyDescent="0.2">
      <c r="A612">
        <v>6385000</v>
      </c>
      <c r="B612">
        <v>565000</v>
      </c>
      <c r="C612">
        <v>739.75057560672599</v>
      </c>
      <c r="E612">
        <f t="shared" si="173"/>
        <v>154.36937283023471</v>
      </c>
      <c r="F612">
        <f t="shared" si="166"/>
        <v>0</v>
      </c>
      <c r="G612">
        <f t="shared" si="174"/>
        <v>4.1964081379333604E-5</v>
      </c>
      <c r="H612">
        <f t="shared" si="175"/>
        <v>0.13684927559496063</v>
      </c>
      <c r="K612" s="1">
        <f t="shared" si="164"/>
        <v>4.5613214467486385</v>
      </c>
      <c r="L612" s="1">
        <f t="shared" si="176"/>
        <v>4.5306860668482001</v>
      </c>
      <c r="M612" s="1">
        <f t="shared" si="176"/>
        <v>4.3405306600809261</v>
      </c>
      <c r="N612" s="1">
        <f t="shared" si="176"/>
        <v>4.7669346316895149</v>
      </c>
      <c r="O612" s="1">
        <f t="shared" si="176"/>
        <v>4.2757777475575844</v>
      </c>
      <c r="P612" s="1">
        <f t="shared" si="176"/>
        <v>4.1051073753267131</v>
      </c>
      <c r="Q612" s="1">
        <f t="shared" si="176"/>
        <v>3.6796439294337455</v>
      </c>
      <c r="R612" s="1">
        <f t="shared" si="176"/>
        <v>3.4110920107965388</v>
      </c>
      <c r="S612" s="1">
        <f t="shared" si="176"/>
        <v>3.1612821796515544</v>
      </c>
      <c r="T612" s="1">
        <f t="shared" si="176"/>
        <v>3.4755323446951314</v>
      </c>
      <c r="U612" s="1">
        <f t="shared" si="176"/>
        <v>3.9975096317673353</v>
      </c>
      <c r="X612" s="1">
        <f t="shared" si="165"/>
        <v>0.63122057545576715</v>
      </c>
      <c r="Y612" s="1">
        <f t="shared" si="177"/>
        <v>0.66193525450165513</v>
      </c>
      <c r="Z612" s="1">
        <f t="shared" si="177"/>
        <v>0.66443819270800186</v>
      </c>
      <c r="AA612" s="1">
        <f t="shared" si="177"/>
        <v>0.76012306935716079</v>
      </c>
      <c r="AB612" s="1">
        <f t="shared" si="177"/>
        <v>0.68201950775401876</v>
      </c>
      <c r="AC612" s="1">
        <f t="shared" si="177"/>
        <v>0.67807688818835221</v>
      </c>
      <c r="AD612" s="1">
        <f t="shared" si="177"/>
        <v>0.59326121422643352</v>
      </c>
      <c r="AE612" s="1">
        <f t="shared" si="177"/>
        <v>0.59382071127513625</v>
      </c>
      <c r="AF612" s="1">
        <f t="shared" si="177"/>
        <v>0.59613417725870677</v>
      </c>
      <c r="AG612" s="1">
        <f t="shared" si="177"/>
        <v>0.57716807682288485</v>
      </c>
      <c r="AH612" s="1">
        <f t="shared" si="177"/>
        <v>0.50029355297618228</v>
      </c>
    </row>
    <row r="613" spans="1:34" x14ac:dyDescent="0.2">
      <c r="A613">
        <v>6385000</v>
      </c>
      <c r="B613">
        <v>575000</v>
      </c>
      <c r="C613">
        <v>754.66514001244798</v>
      </c>
      <c r="E613">
        <f t="shared" si="173"/>
        <v>154.21395289661697</v>
      </c>
      <c r="F613">
        <f t="shared" si="166"/>
        <v>0</v>
      </c>
      <c r="G613">
        <f t="shared" si="174"/>
        <v>4.2048708498331958E-5</v>
      </c>
      <c r="H613">
        <f t="shared" si="175"/>
        <v>0.13988991973260412</v>
      </c>
      <c r="K613" s="1">
        <f t="shared" si="164"/>
        <v>4.6700635358307574</v>
      </c>
      <c r="L613" s="1">
        <f t="shared" si="176"/>
        <v>4.629584543422542</v>
      </c>
      <c r="M613" s="1">
        <f t="shared" si="176"/>
        <v>4.42241161866834</v>
      </c>
      <c r="N613" s="1">
        <f t="shared" si="176"/>
        <v>4.8545576975731315</v>
      </c>
      <c r="O613" s="1">
        <f t="shared" si="176"/>
        <v>4.3404920425140121</v>
      </c>
      <c r="P613" s="1">
        <f t="shared" si="176"/>
        <v>4.153699026160556</v>
      </c>
      <c r="Q613" s="1">
        <f t="shared" si="176"/>
        <v>3.7296375493217253</v>
      </c>
      <c r="R613" s="1">
        <f t="shared" si="176"/>
        <v>3.4761493407342985</v>
      </c>
      <c r="S613" s="1">
        <f t="shared" si="176"/>
        <v>3.2436702334287628</v>
      </c>
      <c r="T613" s="1">
        <f t="shared" si="176"/>
        <v>3.6075411542501765</v>
      </c>
      <c r="U613" s="1">
        <f t="shared" si="176"/>
        <v>4.1823010847542301</v>
      </c>
      <c r="X613" s="1">
        <f t="shared" si="165"/>
        <v>0.6342842773211721</v>
      </c>
      <c r="Y613" s="1">
        <f t="shared" si="177"/>
        <v>0.66502218747879249</v>
      </c>
      <c r="Z613" s="1">
        <f t="shared" si="177"/>
        <v>0.66750665487561234</v>
      </c>
      <c r="AA613" s="1">
        <f t="shared" si="177"/>
        <v>0.76357375696819219</v>
      </c>
      <c r="AB613" s="1">
        <f t="shared" si="177"/>
        <v>0.68522567412061675</v>
      </c>
      <c r="AC613" s="1">
        <f t="shared" si="177"/>
        <v>0.68133349956896117</v>
      </c>
      <c r="AD613" s="1">
        <f t="shared" si="177"/>
        <v>0.59631621973603199</v>
      </c>
      <c r="AE613" s="1">
        <f t="shared" si="177"/>
        <v>0.59672876929430008</v>
      </c>
      <c r="AF613" s="1">
        <f t="shared" si="177"/>
        <v>0.59894520895360814</v>
      </c>
      <c r="AG613" s="1">
        <f t="shared" si="177"/>
        <v>0.57994618735252268</v>
      </c>
      <c r="AH613" s="1">
        <f t="shared" si="177"/>
        <v>0.50295419313181478</v>
      </c>
    </row>
    <row r="614" spans="1:34" x14ac:dyDescent="0.2">
      <c r="A614">
        <v>6385000</v>
      </c>
      <c r="B614">
        <v>585000</v>
      </c>
      <c r="C614">
        <v>738.527772246425</v>
      </c>
      <c r="E614">
        <f t="shared" si="173"/>
        <v>154.70611903864696</v>
      </c>
      <c r="F614">
        <f t="shared" si="166"/>
        <v>0</v>
      </c>
      <c r="G614">
        <f t="shared" si="174"/>
        <v>4.1781595182153025E-5</v>
      </c>
      <c r="H614">
        <f t="shared" si="175"/>
        <v>0.13602894160328696</v>
      </c>
      <c r="K614" s="1">
        <f t="shared" si="164"/>
        <v>4.552405987448684</v>
      </c>
      <c r="L614" s="1">
        <f t="shared" si="176"/>
        <v>4.5225776577660444</v>
      </c>
      <c r="M614" s="1">
        <f t="shared" si="176"/>
        <v>4.3338174696328737</v>
      </c>
      <c r="N614" s="1">
        <f t="shared" si="176"/>
        <v>4.7597506619477468</v>
      </c>
      <c r="O614" s="1">
        <f t="shared" si="176"/>
        <v>4.2704720037772379</v>
      </c>
      <c r="P614" s="1">
        <f t="shared" si="176"/>
        <v>4.1011234819788527</v>
      </c>
      <c r="Q614" s="1">
        <f t="shared" si="176"/>
        <v>3.6755450925700162</v>
      </c>
      <c r="R614" s="1">
        <f t="shared" si="176"/>
        <v>3.4057581425389061</v>
      </c>
      <c r="S614" s="1">
        <f t="shared" si="176"/>
        <v>3.1545274138892521</v>
      </c>
      <c r="T614" s="1">
        <f t="shared" si="176"/>
        <v>3.464709312153107</v>
      </c>
      <c r="U614" s="1">
        <f t="shared" si="176"/>
        <v>3.9823590981332062</v>
      </c>
      <c r="X614" s="1">
        <f t="shared" si="165"/>
        <v>0.63101085578752902</v>
      </c>
      <c r="Y614" s="1">
        <f t="shared" si="177"/>
        <v>0.66172385806537604</v>
      </c>
      <c r="Z614" s="1">
        <f t="shared" si="177"/>
        <v>0.66422847296619625</v>
      </c>
      <c r="AA614" s="1">
        <f t="shared" si="177"/>
        <v>0.75988706310557719</v>
      </c>
      <c r="AB614" s="1">
        <f t="shared" si="177"/>
        <v>0.68180154537305471</v>
      </c>
      <c r="AC614" s="1">
        <f t="shared" si="177"/>
        <v>0.67785655837865844</v>
      </c>
      <c r="AD614" s="1">
        <f t="shared" si="177"/>
        <v>0.5930557305939026</v>
      </c>
      <c r="AE614" s="1">
        <f t="shared" si="177"/>
        <v>0.59362590148552452</v>
      </c>
      <c r="AF614" s="1">
        <f t="shared" si="177"/>
        <v>0.59594538920408124</v>
      </c>
      <c r="AG614" s="1">
        <f t="shared" si="177"/>
        <v>0.57698248272078323</v>
      </c>
      <c r="AH614" s="1">
        <f t="shared" si="177"/>
        <v>0.5001172830125048</v>
      </c>
    </row>
    <row r="615" spans="1:34" x14ac:dyDescent="0.2">
      <c r="A615">
        <v>6395000</v>
      </c>
      <c r="B615">
        <v>585000</v>
      </c>
      <c r="C615">
        <v>704.21200062228104</v>
      </c>
      <c r="E615">
        <f t="shared" si="173"/>
        <v>164.6749017549426</v>
      </c>
      <c r="F615">
        <f t="shared" si="166"/>
        <v>0</v>
      </c>
      <c r="G615">
        <f t="shared" si="174"/>
        <v>3.6876116129130316E-5</v>
      </c>
      <c r="H615">
        <f t="shared" si="175"/>
        <v>0.11447959021517418</v>
      </c>
      <c r="K615" s="1">
        <f t="shared" si="164"/>
        <v>4.3022096965370507</v>
      </c>
      <c r="L615" s="1">
        <f t="shared" si="176"/>
        <v>4.295029776126345</v>
      </c>
      <c r="M615" s="1">
        <f t="shared" si="176"/>
        <v>4.1454238834163233</v>
      </c>
      <c r="N615" s="1">
        <f t="shared" si="176"/>
        <v>4.5581455036559007</v>
      </c>
      <c r="O615" s="1">
        <f t="shared" si="176"/>
        <v>4.1215758707000774</v>
      </c>
      <c r="P615" s="1">
        <f t="shared" si="176"/>
        <v>3.9893226980273919</v>
      </c>
      <c r="Q615" s="1">
        <f t="shared" si="176"/>
        <v>3.5605186260858863</v>
      </c>
      <c r="R615" s="1">
        <f t="shared" si="176"/>
        <v>3.25607274671439</v>
      </c>
      <c r="S615" s="1">
        <f t="shared" si="176"/>
        <v>2.9649670914374808</v>
      </c>
      <c r="T615" s="1">
        <f t="shared" si="176"/>
        <v>3.1609804175078091</v>
      </c>
      <c r="U615" s="1">
        <f t="shared" si="176"/>
        <v>3.557186687710062</v>
      </c>
      <c r="X615" s="1">
        <f t="shared" si="165"/>
        <v>0.62771918986179087</v>
      </c>
      <c r="Y615" s="1">
        <f t="shared" si="177"/>
        <v>0.65839818177073139</v>
      </c>
      <c r="Z615" s="1">
        <f t="shared" si="177"/>
        <v>0.66095959567686235</v>
      </c>
      <c r="AA615" s="1">
        <f t="shared" si="177"/>
        <v>0.75619573863114553</v>
      </c>
      <c r="AB615" s="1">
        <f t="shared" si="177"/>
        <v>0.67849211155845246</v>
      </c>
      <c r="AC615" s="1">
        <f t="shared" si="177"/>
        <v>0.6745916722302181</v>
      </c>
      <c r="AD615" s="1">
        <f t="shared" si="177"/>
        <v>0.59010423607775531</v>
      </c>
      <c r="AE615" s="1">
        <f t="shared" si="177"/>
        <v>0.59088607700210272</v>
      </c>
      <c r="AF615" s="1">
        <f t="shared" si="177"/>
        <v>0.59325268059536218</v>
      </c>
      <c r="AG615" s="1">
        <f t="shared" si="177"/>
        <v>0.57441065702268745</v>
      </c>
      <c r="AH615" s="1">
        <f t="shared" si="177"/>
        <v>0.49779055956243645</v>
      </c>
    </row>
    <row r="616" spans="1:34" x14ac:dyDescent="0.2">
      <c r="A616">
        <v>6395000</v>
      </c>
      <c r="B616">
        <v>595000</v>
      </c>
      <c r="C616">
        <v>695.13416303671897</v>
      </c>
      <c r="E616">
        <f t="shared" si="173"/>
        <v>165.74034894376206</v>
      </c>
      <c r="F616">
        <f t="shared" si="166"/>
        <v>0</v>
      </c>
      <c r="G616">
        <f t="shared" si="174"/>
        <v>3.6403530306789431E-5</v>
      </c>
      <c r="H616">
        <f t="shared" si="175"/>
        <v>0.11155565888688979</v>
      </c>
      <c r="K616" s="1">
        <f t="shared" si="164"/>
        <v>4.236023182700718</v>
      </c>
      <c r="L616" s="1">
        <f t="shared" si="176"/>
        <v>4.2348346350964832</v>
      </c>
      <c r="M616" s="1">
        <f t="shared" si="176"/>
        <v>4.0955865550715869</v>
      </c>
      <c r="N616" s="1">
        <f t="shared" si="176"/>
        <v>4.5048132078407237</v>
      </c>
      <c r="O616" s="1">
        <f t="shared" si="176"/>
        <v>4.0821871334163236</v>
      </c>
      <c r="P616" s="1">
        <f t="shared" si="176"/>
        <v>3.9597471031736307</v>
      </c>
      <c r="Q616" s="1">
        <f t="shared" si="176"/>
        <v>3.5300897144990815</v>
      </c>
      <c r="R616" s="1">
        <f t="shared" si="176"/>
        <v>3.2164752191661683</v>
      </c>
      <c r="S616" s="1">
        <f t="shared" si="176"/>
        <v>2.9148211166148359</v>
      </c>
      <c r="T616" s="1">
        <f t="shared" si="176"/>
        <v>3.0806324770379989</v>
      </c>
      <c r="U616" s="1">
        <f t="shared" si="176"/>
        <v>3.4447122800249472</v>
      </c>
      <c r="X616" s="1">
        <f t="shared" si="165"/>
        <v>0.6276914333110204</v>
      </c>
      <c r="Y616" s="1">
        <f t="shared" si="177"/>
        <v>0.65836547805047929</v>
      </c>
      <c r="Z616" s="1">
        <f t="shared" si="177"/>
        <v>0.66094496826021543</v>
      </c>
      <c r="AA616" s="1">
        <f t="shared" si="177"/>
        <v>0.75617171079952716</v>
      </c>
      <c r="AB616" s="1">
        <f t="shared" si="177"/>
        <v>0.67852862926538959</v>
      </c>
      <c r="AC616" s="1">
        <f t="shared" si="177"/>
        <v>0.67467595748647646</v>
      </c>
      <c r="AD616" s="1">
        <f t="shared" si="177"/>
        <v>0.59023802179025264</v>
      </c>
      <c r="AE616" s="1">
        <f t="shared" si="177"/>
        <v>0.59104691062970038</v>
      </c>
      <c r="AF616" s="1">
        <f t="shared" si="177"/>
        <v>0.59338632103797151</v>
      </c>
      <c r="AG616" s="1">
        <f t="shared" si="177"/>
        <v>0.57458633018998639</v>
      </c>
      <c r="AH616" s="1">
        <f t="shared" si="177"/>
        <v>0.49802582796627237</v>
      </c>
    </row>
    <row r="618" spans="1:34" x14ac:dyDescent="0.2">
      <c r="B618" t="s">
        <v>131</v>
      </c>
      <c r="C618">
        <f>MIN(C8:C616)</f>
        <v>543.94748288737298</v>
      </c>
      <c r="D618" s="91" t="s">
        <v>149</v>
      </c>
      <c r="F618">
        <f>SUM(F8:F616)</f>
        <v>0</v>
      </c>
      <c r="G618">
        <f>SUM(G8:G616)</f>
        <v>0.22684046532368096</v>
      </c>
      <c r="J618" t="s">
        <v>252</v>
      </c>
      <c r="K618" s="1">
        <f>AVERAGE(K8:K616)</f>
        <v>4.4388445076061087</v>
      </c>
      <c r="L618" s="1">
        <f t="shared" ref="L618:U618" si="178">AVERAGE(L8:L616)</f>
        <v>4.4192960540304647</v>
      </c>
      <c r="M618" s="1">
        <f t="shared" si="178"/>
        <v>4.2483075911065091</v>
      </c>
      <c r="N618" s="1">
        <f t="shared" si="178"/>
        <v>4.6682441890256312</v>
      </c>
      <c r="O618" s="1">
        <f t="shared" si="178"/>
        <v>4.2028896061586769</v>
      </c>
      <c r="P618" s="1">
        <f t="shared" si="178"/>
        <v>4.0503782753779642</v>
      </c>
      <c r="Q618" s="1">
        <f t="shared" si="178"/>
        <v>3.6233357824023726</v>
      </c>
      <c r="R618" s="1">
        <f t="shared" si="178"/>
        <v>3.3378175068135905</v>
      </c>
      <c r="S618" s="1">
        <f t="shared" si="178"/>
        <v>3.0684879659876843</v>
      </c>
      <c r="T618" s="1">
        <f t="shared" si="178"/>
        <v>3.3268499433303682</v>
      </c>
      <c r="U618" s="1">
        <f t="shared" si="178"/>
        <v>3.7893777875791743</v>
      </c>
      <c r="X618" s="1">
        <f t="shared" ref="X618:AH618" si="179">AVERAGE(X8:X616)</f>
        <v>0.64921458914777641</v>
      </c>
      <c r="Y618" s="1">
        <f t="shared" si="179"/>
        <v>0.68003675940864194</v>
      </c>
      <c r="Z618" s="1">
        <f t="shared" si="179"/>
        <v>0.68264171726243239</v>
      </c>
      <c r="AA618" s="1">
        <f t="shared" si="179"/>
        <v>0.78051929272998288</v>
      </c>
      <c r="AB618" s="1">
        <f t="shared" si="179"/>
        <v>0.70161944733929382</v>
      </c>
      <c r="AC618" s="1">
        <f t="shared" si="179"/>
        <v>0.69850747476997577</v>
      </c>
      <c r="AD618" s="1">
        <f t="shared" si="179"/>
        <v>0.61299735208424977</v>
      </c>
      <c r="AE618" s="1">
        <f t="shared" si="179"/>
        <v>0.61302338059621531</v>
      </c>
      <c r="AF618" s="1">
        <f t="shared" si="179"/>
        <v>0.61447394681276546</v>
      </c>
      <c r="AG618" s="1">
        <f t="shared" si="179"/>
        <v>0.59577449734496257</v>
      </c>
      <c r="AH618" s="1">
        <f t="shared" si="179"/>
        <v>0.51879981765243133</v>
      </c>
    </row>
    <row r="619" spans="1:34" x14ac:dyDescent="0.2">
      <c r="B619" t="s">
        <v>132</v>
      </c>
      <c r="C619">
        <f>MAX(C8:C616)</f>
        <v>950.97735532047398</v>
      </c>
      <c r="J619" t="s">
        <v>131</v>
      </c>
      <c r="K619" s="1">
        <f>MIN(K8:K616)</f>
        <v>3.1337210977318364</v>
      </c>
      <c r="L619" s="1">
        <f t="shared" ref="L619:U619" si="180">MIN(L8:L616)</f>
        <v>3.2323157590261702</v>
      </c>
      <c r="M619" s="1">
        <f t="shared" si="180"/>
        <v>3.2655716810516777</v>
      </c>
      <c r="N619" s="1">
        <f t="shared" si="180"/>
        <v>3.6165914619633162</v>
      </c>
      <c r="O619" s="1">
        <f t="shared" si="180"/>
        <v>3.4261881282483113</v>
      </c>
      <c r="P619" s="1">
        <f t="shared" si="180"/>
        <v>3.4671808992470612</v>
      </c>
      <c r="Q619" s="1">
        <f t="shared" si="180"/>
        <v>3.0233119626384743</v>
      </c>
      <c r="R619" s="1">
        <f t="shared" si="180"/>
        <v>2.556998920354721</v>
      </c>
      <c r="S619" s="1">
        <f t="shared" si="180"/>
        <v>2.0796658954698484</v>
      </c>
      <c r="T619" s="1">
        <f t="shared" si="180"/>
        <v>1.7424791710361376</v>
      </c>
      <c r="U619" s="1">
        <f t="shared" si="180"/>
        <v>1.571509312974551</v>
      </c>
      <c r="X619" s="1">
        <f t="shared" ref="X619:AH619" si="181">MIN(X8:X616)</f>
        <v>0.62766221216175122</v>
      </c>
      <c r="Y619" s="1">
        <f t="shared" si="181"/>
        <v>0.65833761180531991</v>
      </c>
      <c r="Z619" s="1">
        <f t="shared" si="181"/>
        <v>0.66090845993867897</v>
      </c>
      <c r="AA619" s="1">
        <f t="shared" si="181"/>
        <v>0.75613490057419508</v>
      </c>
      <c r="AB619" s="1">
        <f t="shared" si="181"/>
        <v>0.6784609281749211</v>
      </c>
      <c r="AC619" s="1">
        <f t="shared" si="181"/>
        <v>0.67457525334230217</v>
      </c>
      <c r="AD619" s="1">
        <f t="shared" si="181"/>
        <v>0.59009988124935453</v>
      </c>
      <c r="AE619" s="1">
        <f t="shared" si="181"/>
        <v>0.59088550384407623</v>
      </c>
      <c r="AF619" s="1">
        <f t="shared" si="181"/>
        <v>0.59325006017919235</v>
      </c>
      <c r="AG619" s="1">
        <f t="shared" si="181"/>
        <v>0.57441064887979032</v>
      </c>
      <c r="AH619" s="1">
        <f t="shared" si="181"/>
        <v>0.49778599885579089</v>
      </c>
    </row>
    <row r="620" spans="1:34" x14ac:dyDescent="0.2">
      <c r="J620" t="s">
        <v>132</v>
      </c>
      <c r="K620" s="1">
        <f>MAX(K8:K616)</f>
        <v>6.1013758976415753</v>
      </c>
      <c r="L620" s="1">
        <f t="shared" ref="L620:U620" si="182">MAX(L8:L616)</f>
        <v>5.9313308431300626</v>
      </c>
      <c r="M620" s="1">
        <f t="shared" si="182"/>
        <v>5.5001656807094026</v>
      </c>
      <c r="N620" s="1">
        <f t="shared" si="182"/>
        <v>6.0078919625077845</v>
      </c>
      <c r="O620" s="1">
        <f t="shared" si="182"/>
        <v>5.1922907447355362</v>
      </c>
      <c r="P620" s="1">
        <f t="shared" si="182"/>
        <v>4.793284223634104</v>
      </c>
      <c r="Q620" s="1">
        <f t="shared" si="182"/>
        <v>4.3876760950342284</v>
      </c>
      <c r="R620" s="1">
        <f t="shared" si="182"/>
        <v>4.3324632239079079</v>
      </c>
      <c r="S620" s="1">
        <f t="shared" si="182"/>
        <v>4.328098910790299</v>
      </c>
      <c r="T620" s="1">
        <f t="shared" si="182"/>
        <v>5.3451005719415141</v>
      </c>
      <c r="U620" s="1">
        <f t="shared" si="182"/>
        <v>6.6146094324206723</v>
      </c>
      <c r="X620" s="1">
        <f t="shared" ref="X620:AH620" si="183">MAX(X8:X616)</f>
        <v>0.75170442607342203</v>
      </c>
      <c r="Y620" s="1">
        <f t="shared" si="183"/>
        <v>0.78351389158190665</v>
      </c>
      <c r="Z620" s="1">
        <f t="shared" si="183"/>
        <v>0.78610066751564833</v>
      </c>
      <c r="AA620" s="1">
        <f t="shared" si="183"/>
        <v>0.89680892570577486</v>
      </c>
      <c r="AB620" s="1">
        <f t="shared" si="183"/>
        <v>0.81105550423047734</v>
      </c>
      <c r="AC620" s="1">
        <f t="shared" si="183"/>
        <v>0.81081323429510899</v>
      </c>
      <c r="AD620" s="1">
        <f t="shared" si="183"/>
        <v>0.719231732583824</v>
      </c>
      <c r="AE620" s="1">
        <f t="shared" si="183"/>
        <v>0.71556944981891712</v>
      </c>
      <c r="AF620" s="1">
        <f t="shared" si="183"/>
        <v>0.71331415977668577</v>
      </c>
      <c r="AG620" s="1">
        <f t="shared" si="183"/>
        <v>0.69451921378924419</v>
      </c>
      <c r="AH620" s="1">
        <f t="shared" si="183"/>
        <v>0.61434177927403155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S27"/>
  <sheetViews>
    <sheetView workbookViewId="0">
      <selection activeCell="N8" sqref="N8"/>
    </sheetView>
  </sheetViews>
  <sheetFormatPr defaultRowHeight="12.75" x14ac:dyDescent="0.2"/>
  <cols>
    <col min="22" max="22" width="11" bestFit="1" customWidth="1"/>
  </cols>
  <sheetData>
    <row r="1" spans="1:45" x14ac:dyDescent="0.2">
      <c r="A1" s="108" t="s">
        <v>29</v>
      </c>
      <c r="B1" s="108" t="s">
        <v>75</v>
      </c>
      <c r="C1" s="108"/>
      <c r="D1" s="108" t="s">
        <v>76</v>
      </c>
      <c r="E1" s="108"/>
      <c r="F1" s="108" t="s">
        <v>77</v>
      </c>
      <c r="G1" s="108"/>
      <c r="H1" s="98" t="s">
        <v>7</v>
      </c>
      <c r="I1" s="98"/>
      <c r="J1" s="98" t="s">
        <v>8</v>
      </c>
      <c r="K1" s="98"/>
      <c r="L1" s="98" t="s">
        <v>9</v>
      </c>
      <c r="M1" s="98"/>
      <c r="N1" s="98" t="s">
        <v>10</v>
      </c>
      <c r="O1" s="98"/>
      <c r="P1" s="98" t="s">
        <v>11</v>
      </c>
      <c r="Q1" s="98"/>
      <c r="R1" s="98" t="s">
        <v>12</v>
      </c>
      <c r="S1" s="98"/>
      <c r="T1" s="98" t="s">
        <v>13</v>
      </c>
      <c r="U1" s="98"/>
      <c r="V1" s="98" t="s">
        <v>14</v>
      </c>
      <c r="W1" s="98"/>
    </row>
    <row r="2" spans="1:45" x14ac:dyDescent="0.2">
      <c r="A2" s="108"/>
      <c r="B2" s="108"/>
      <c r="C2" s="108"/>
      <c r="D2" s="108"/>
      <c r="E2" s="108"/>
      <c r="F2" s="108"/>
      <c r="G2" s="10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</row>
    <row r="3" spans="1:45" x14ac:dyDescent="0.2">
      <c r="A3" s="108" t="s">
        <v>22</v>
      </c>
      <c r="B3" s="108">
        <f>Tables!$L$4</f>
        <v>15.8</v>
      </c>
      <c r="C3" s="108"/>
      <c r="D3" s="108">
        <f>Tables!$L$5</f>
        <v>12.8</v>
      </c>
      <c r="E3" s="108"/>
      <c r="F3" s="108">
        <f>Tables!$L$6</f>
        <v>9</v>
      </c>
      <c r="G3" s="108"/>
      <c r="H3" s="108">
        <f>Tables!$L$7</f>
        <v>6</v>
      </c>
      <c r="I3" s="98"/>
      <c r="J3" s="108">
        <f>Tables!$L$8</f>
        <v>3.2</v>
      </c>
      <c r="K3" s="98"/>
      <c r="L3" s="108">
        <f>Tables!$L$9</f>
        <v>2.1</v>
      </c>
      <c r="M3" s="98"/>
      <c r="N3" s="108">
        <f>Tables!$L$10</f>
        <v>1.1000000000000001</v>
      </c>
      <c r="O3" s="98"/>
      <c r="P3" s="108">
        <f>Tables!$L$11</f>
        <v>0.73</v>
      </c>
      <c r="Q3" s="98"/>
      <c r="R3" s="108">
        <f>Tables!$L$12</f>
        <v>0.45</v>
      </c>
      <c r="S3" s="98"/>
      <c r="T3" s="108">
        <f>Tables!$L$13</f>
        <v>0.26</v>
      </c>
      <c r="U3" s="98"/>
      <c r="V3" s="108">
        <f>Tables!$L$14</f>
        <v>0.15</v>
      </c>
      <c r="W3" s="98"/>
      <c r="X3" s="6"/>
      <c r="AB3" s="6"/>
      <c r="AF3" s="6"/>
      <c r="AJ3" s="6"/>
      <c r="AN3" s="6"/>
      <c r="AR3" s="6"/>
    </row>
    <row r="4" spans="1:45" x14ac:dyDescent="0.2">
      <c r="A4" s="108" t="s">
        <v>23</v>
      </c>
      <c r="B4" s="109">
        <f>Tables!$I$4</f>
        <v>4.2337694253625413</v>
      </c>
      <c r="C4" s="108"/>
      <c r="D4" s="109">
        <f>Tables!$I$5</f>
        <v>4.2327848936468264</v>
      </c>
      <c r="E4" s="108"/>
      <c r="F4" s="109">
        <f>Tables!$I$6</f>
        <v>4.093889513817083</v>
      </c>
      <c r="G4" s="108"/>
      <c r="H4" s="109">
        <f>Tables!$I$7</f>
        <v>4.5029971573179166</v>
      </c>
      <c r="I4" s="98"/>
      <c r="J4" s="109">
        <f>Tables!$I$8</f>
        <v>4.0808458835067984</v>
      </c>
      <c r="K4" s="98"/>
      <c r="L4" s="109">
        <f>Tables!$I$9</f>
        <v>3.9587400065603022</v>
      </c>
      <c r="M4" s="98"/>
      <c r="N4" s="109">
        <f>Tables!$I$10</f>
        <v>3.5290535610773883</v>
      </c>
      <c r="O4" s="98"/>
      <c r="P4" s="109">
        <f>Tables!$I$11</f>
        <v>3.2151268596120435</v>
      </c>
      <c r="Q4" s="98"/>
      <c r="R4" s="109">
        <f>Tables!$I$12</f>
        <v>2.913113565450923</v>
      </c>
      <c r="S4" s="98"/>
      <c r="T4" s="109">
        <f>Tables!$I$13</f>
        <v>3.0778965003269585</v>
      </c>
      <c r="U4" s="98"/>
      <c r="V4" s="109">
        <f>Tables!$I$14</f>
        <v>3.4408823453904658</v>
      </c>
      <c r="W4" s="98"/>
      <c r="X4" s="6"/>
      <c r="AB4" s="6"/>
      <c r="AF4" s="6"/>
      <c r="AJ4" s="6"/>
      <c r="AN4" s="6"/>
      <c r="AR4" s="6"/>
    </row>
    <row r="5" spans="1:45" x14ac:dyDescent="0.2">
      <c r="A5" s="108" t="s">
        <v>16</v>
      </c>
      <c r="B5" s="109">
        <f>Tables!$I$20</f>
        <v>6.2229999999999999</v>
      </c>
      <c r="C5" s="108"/>
      <c r="D5" s="109">
        <f>Tables!I21</f>
        <v>5.9939999999999998</v>
      </c>
      <c r="E5" s="108"/>
      <c r="F5" s="109">
        <f>Tables!I22</f>
        <v>4.8959999999999999</v>
      </c>
      <c r="G5" s="108"/>
      <c r="H5" s="109">
        <f>Tables!I23</f>
        <v>3.577</v>
      </c>
      <c r="I5" s="98"/>
      <c r="J5" s="109">
        <f>Tables!I24</f>
        <v>1.8220000000000001</v>
      </c>
      <c r="K5" s="98"/>
      <c r="L5" s="109">
        <f>Tables!I25</f>
        <v>1.0960000000000001</v>
      </c>
      <c r="M5" s="98"/>
      <c r="N5" s="109">
        <f>Tables!I26</f>
        <v>0.46343739450554</v>
      </c>
      <c r="O5" s="98"/>
      <c r="P5" s="109">
        <f>Tables!I27</f>
        <v>0.26658109849185196</v>
      </c>
      <c r="Q5" s="98"/>
      <c r="R5" s="109">
        <f>Tables!I28</f>
        <v>0.15874532416859499</v>
      </c>
      <c r="S5" s="98"/>
      <c r="T5" s="109">
        <f>Tables!I29</f>
        <v>9.4024008033011863E-2</v>
      </c>
      <c r="U5" s="98"/>
      <c r="V5" s="109">
        <f>Tables!I30</f>
        <v>5.7298842146162307E-2</v>
      </c>
      <c r="W5" s="98"/>
      <c r="X5" s="6"/>
      <c r="AB5" s="6"/>
      <c r="AF5" s="6"/>
      <c r="AJ5" s="6"/>
      <c r="AN5" s="6"/>
      <c r="AR5" s="6"/>
    </row>
    <row r="6" spans="1:45" x14ac:dyDescent="0.2">
      <c r="A6" s="108" t="s">
        <v>24</v>
      </c>
      <c r="B6" s="109">
        <f>Tables!$E$37</f>
        <v>-0.15804015472462707</v>
      </c>
      <c r="C6" s="108"/>
      <c r="D6" s="108">
        <f>Tables!$E$38</f>
        <v>-0.10964083175803419</v>
      </c>
      <c r="E6" s="108"/>
      <c r="F6" s="108">
        <f>Tables!$E$39</f>
        <v>-7.4330829963412226E-2</v>
      </c>
      <c r="G6" s="108"/>
      <c r="H6" s="108">
        <f>Tables!$E$40</f>
        <v>-0.12241832519714602</v>
      </c>
      <c r="I6" s="98"/>
      <c r="J6" s="108">
        <f>Tables!$E$41</f>
        <v>-0.20724273933309423</v>
      </c>
      <c r="K6" s="98"/>
      <c r="L6" s="108">
        <f>Tables!$E$42</f>
        <v>-0.20692128384436059</v>
      </c>
      <c r="M6" s="98"/>
      <c r="N6" s="108">
        <f>Tables!$E$43</f>
        <v>-0.17518248175182505</v>
      </c>
      <c r="O6" s="98"/>
      <c r="P6" s="108">
        <f>Tables!$E$44</f>
        <v>-0.18016378525932653</v>
      </c>
      <c r="Q6" s="98"/>
      <c r="R6" s="108">
        <f>Tables!$E$45</f>
        <v>-0.13745576457440878</v>
      </c>
      <c r="S6" s="98"/>
      <c r="T6" s="108">
        <f>Tables!$E$46</f>
        <v>-0.12382739212007521</v>
      </c>
      <c r="U6" s="98"/>
      <c r="V6" s="108">
        <f>Tables!$E$47</f>
        <v>-8.9415361100496638E-2</v>
      </c>
      <c r="W6" s="98"/>
      <c r="X6" s="6"/>
      <c r="AB6" s="6"/>
      <c r="AF6" s="6"/>
      <c r="AJ6" s="6"/>
      <c r="AN6" s="6"/>
      <c r="AR6" s="6"/>
    </row>
    <row r="7" spans="1:45" x14ac:dyDescent="0.2">
      <c r="A7" s="108" t="s">
        <v>25</v>
      </c>
      <c r="B7" s="109">
        <f>Tables!$J$4</f>
        <v>0.39400316593297124</v>
      </c>
      <c r="C7" s="108"/>
      <c r="D7" s="109">
        <f>Tables!$J$5</f>
        <v>0.43345187409953345</v>
      </c>
      <c r="E7" s="108"/>
      <c r="F7" s="109">
        <f>Tables!$J$6</f>
        <v>0.4368558913572731</v>
      </c>
      <c r="G7" s="108"/>
      <c r="H7" s="109">
        <f>Tables!$J$7</f>
        <v>0.5718050562554825</v>
      </c>
      <c r="I7" s="98"/>
      <c r="J7" s="109">
        <f>Tables!$J$8</f>
        <v>0.46041192545856119</v>
      </c>
      <c r="K7" s="98"/>
      <c r="L7" s="109">
        <f>Tables!$J$9</f>
        <v>0.45520096203558519</v>
      </c>
      <c r="M7" s="98"/>
      <c r="N7" s="109">
        <f>Tables!$J$10</f>
        <v>0.34839426748086111</v>
      </c>
      <c r="O7" s="98"/>
      <c r="P7" s="109">
        <f>Tables!$J$11</f>
        <v>0.34935064777714447</v>
      </c>
      <c r="Q7" s="98"/>
      <c r="R7" s="109">
        <f>Tables!$J$12</f>
        <v>0.35212013390661562</v>
      </c>
      <c r="S7" s="98"/>
      <c r="T7" s="109">
        <f>Tables!$J$13</f>
        <v>0.33016358110931826</v>
      </c>
      <c r="U7" s="98"/>
      <c r="V7" s="109">
        <f>Tables!$J$14</f>
        <v>0.24804395322242076</v>
      </c>
      <c r="W7" s="98"/>
      <c r="X7" s="6"/>
      <c r="AB7" s="6"/>
      <c r="AF7" s="6"/>
      <c r="AJ7" s="6"/>
      <c r="AN7" s="6"/>
      <c r="AR7" s="6"/>
    </row>
    <row r="8" spans="1:45" x14ac:dyDescent="0.2">
      <c r="A8" s="108" t="s">
        <v>26</v>
      </c>
      <c r="B8" s="109">
        <f>Tables!$J$20</f>
        <v>0.24111000000000002</v>
      </c>
      <c r="C8" s="108"/>
      <c r="D8" s="109">
        <f>Tables!J21</f>
        <v>0.14415</v>
      </c>
      <c r="E8" s="108"/>
      <c r="F8" s="109">
        <f>Tables!J22</f>
        <v>8.7299999999999989E-2</v>
      </c>
      <c r="G8" s="108"/>
      <c r="H8" s="109">
        <f>Tables!J23</f>
        <v>5.0432999999999999E-2</v>
      </c>
      <c r="I8" s="98"/>
      <c r="J8" s="109">
        <f>Tables!J24</f>
        <v>2.7143999999999998E-2</v>
      </c>
      <c r="K8" s="98"/>
      <c r="L8" s="109">
        <f>Tables!J25</f>
        <v>1.2983999999999999E-2</v>
      </c>
      <c r="M8" s="98"/>
      <c r="N8" s="109">
        <f>Tables!J26</f>
        <v>1.5949142835883781E-3</v>
      </c>
      <c r="O8" s="98"/>
      <c r="P8" s="109">
        <f>Tables!J27</f>
        <v>6.5814847969232232E-4</v>
      </c>
      <c r="Q8" s="98"/>
      <c r="R8" s="109">
        <f>Tables!J28</f>
        <v>1.0662164175218291E-4</v>
      </c>
      <c r="S8" s="98"/>
      <c r="T8" s="109">
        <f>Tables!J29</f>
        <v>2.9980548820028968E-5</v>
      </c>
      <c r="U8" s="98"/>
      <c r="V8" s="109">
        <f>Tables!J30</f>
        <v>2.2487618260486752E-5</v>
      </c>
      <c r="W8" s="98"/>
      <c r="X8" s="6"/>
      <c r="AB8" s="6"/>
      <c r="AF8" s="6"/>
      <c r="AJ8" s="6"/>
      <c r="AN8" s="6"/>
      <c r="AR8" s="6"/>
    </row>
    <row r="9" spans="1:45" x14ac:dyDescent="0.2">
      <c r="A9" s="108" t="s">
        <v>27</v>
      </c>
      <c r="B9" s="109">
        <f>Tables!$G$37</f>
        <v>5.8845258979093977E-3</v>
      </c>
      <c r="C9" s="108"/>
      <c r="D9" s="109">
        <f>Tables!$G$38</f>
        <v>4.6328110762261518E-3</v>
      </c>
      <c r="E9" s="108"/>
      <c r="F9" s="109">
        <f>Tables!$G$39</f>
        <v>1.5950881874595754E-3</v>
      </c>
      <c r="G9" s="108"/>
      <c r="H9" s="109">
        <f>Tables!$G$40</f>
        <v>1.7398963909741577E-3</v>
      </c>
      <c r="I9" s="98"/>
      <c r="J9" s="109">
        <f>Tables!$G$41</f>
        <v>2.4956454726895259E-3</v>
      </c>
      <c r="K9" s="98"/>
      <c r="L9" s="109">
        <f>Tables!$G$42</f>
        <v>5.3701074299806941E-3</v>
      </c>
      <c r="M9" s="98"/>
      <c r="N9" s="109">
        <f>Tables!$G$43</f>
        <v>5.9002583067397632E-3</v>
      </c>
      <c r="O9" s="98"/>
      <c r="P9" s="109">
        <f>Tables!$G$44</f>
        <v>4.9772986988451862E-4</v>
      </c>
      <c r="Q9" s="98"/>
      <c r="R9" s="109">
        <f>Tables!$G$45</f>
        <v>4.6284509328922314E-3</v>
      </c>
      <c r="S9" s="98"/>
      <c r="T9" s="109">
        <f>Tables!$G$46</f>
        <v>4.1533179004050232E-3</v>
      </c>
      <c r="U9" s="98"/>
      <c r="V9" s="109">
        <f>Tables!$G$47</f>
        <v>4.6437401426242409E-3</v>
      </c>
      <c r="W9" s="98"/>
      <c r="X9" s="7"/>
      <c r="AB9" s="7"/>
      <c r="AF9" s="7"/>
      <c r="AJ9" s="7"/>
      <c r="AN9" s="7"/>
      <c r="AR9" s="7"/>
    </row>
    <row r="10" spans="1:45" x14ac:dyDescent="0.2">
      <c r="A10" s="10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</row>
    <row r="11" spans="1:45" x14ac:dyDescent="0.2">
      <c r="A11" s="108" t="s">
        <v>65</v>
      </c>
      <c r="B11" s="98"/>
      <c r="C11" s="98">
        <f>MIN(B4:V4)</f>
        <v>2.913113565450923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</row>
    <row r="12" spans="1:45" x14ac:dyDescent="0.2">
      <c r="A12" s="10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</row>
    <row r="13" spans="1:45" x14ac:dyDescent="0.2">
      <c r="A13" s="108" t="s">
        <v>28</v>
      </c>
      <c r="B13" s="108" t="s">
        <v>35</v>
      </c>
      <c r="C13" s="108" t="s">
        <v>36</v>
      </c>
      <c r="D13" s="108" t="s">
        <v>35</v>
      </c>
      <c r="E13" s="108" t="s">
        <v>36</v>
      </c>
      <c r="F13" s="108" t="s">
        <v>35</v>
      </c>
      <c r="G13" s="108" t="s">
        <v>36</v>
      </c>
      <c r="H13" s="108" t="s">
        <v>35</v>
      </c>
      <c r="I13" s="108" t="s">
        <v>36</v>
      </c>
      <c r="J13" s="108" t="s">
        <v>35</v>
      </c>
      <c r="K13" s="108" t="s">
        <v>36</v>
      </c>
      <c r="L13" s="108" t="s">
        <v>35</v>
      </c>
      <c r="M13" s="108" t="s">
        <v>36</v>
      </c>
      <c r="N13" s="108" t="s">
        <v>35</v>
      </c>
      <c r="O13" s="108" t="s">
        <v>36</v>
      </c>
      <c r="P13" s="108" t="s">
        <v>35</v>
      </c>
      <c r="Q13" s="108" t="s">
        <v>36</v>
      </c>
      <c r="R13" s="108" t="s">
        <v>35</v>
      </c>
      <c r="S13" s="108" t="s">
        <v>36</v>
      </c>
      <c r="T13" s="108" t="s">
        <v>35</v>
      </c>
      <c r="U13" s="108" t="s">
        <v>36</v>
      </c>
      <c r="V13" s="108" t="s">
        <v>35</v>
      </c>
      <c r="W13" s="108" t="s">
        <v>36</v>
      </c>
      <c r="X13" s="5"/>
      <c r="Y13" s="5"/>
      <c r="AB13" s="5"/>
      <c r="AC13" s="5"/>
      <c r="AF13" s="5"/>
      <c r="AG13" s="5"/>
      <c r="AJ13" s="5"/>
      <c r="AK13" s="5"/>
      <c r="AN13" s="5"/>
      <c r="AO13" s="5"/>
      <c r="AR13" s="5"/>
      <c r="AS13" s="5"/>
    </row>
    <row r="14" spans="1:45" x14ac:dyDescent="0.2">
      <c r="A14" s="98">
        <f>Beregn!B8</f>
        <v>10</v>
      </c>
      <c r="B14" s="108">
        <f>B$5*(1+B$6)/B$6*(1-(1/($A14*B$4))^B$6)+B$3</f>
        <v>42.572470813022392</v>
      </c>
      <c r="C14" s="108">
        <f>SQRT(((1+B$6)*B$5*$A14*(B$4*$A14)^(-B$6-1))^2*B$7+((1+B$6)/B$6*(1-(1/($A14*B$4))^B$6))^2*B$8+((1+B$6)*B$5*((B$4*$A14)^(-B$6)/B$6*LN(B$4*$A14)-1/B$6^2*(1-(B$4*$A14)^(-B$6))))^2*B$9)</f>
        <v>4.9267587254947411</v>
      </c>
      <c r="D14" s="109">
        <f>D$5*(1+D$6)/D$6*(1-(1/($A14*D$4))^D$6)+D$3</f>
        <v>37.517528974831251</v>
      </c>
      <c r="E14" s="108">
        <f>SQRT(((1+D$6)*D$5*$A14*(D$4*$A14)^(-D$6-1))^2*D$7+((1+D$6)/D$6*(1-(1/($A14*D$4))^D$6))^2*D$8+((1+D$6)*D$5*((D$4*$A14)^(-D$6)/D$6*LN(D$4*$A14)-1/D$6^2*(1-(D$4*$A14)^(-D$6))))^2*D$9)</f>
        <v>3.9173555077031046</v>
      </c>
      <c r="F14" s="108">
        <f>F$5*(1+F$6)/F$6*(1-(1/($A14*F$4))^F$6)+F$3</f>
        <v>28.373456504582808</v>
      </c>
      <c r="G14" s="108">
        <f>SQRT(((1+F$6)*F$5*$A14*(F$4*$A14)^(-F$6-1))^2*F$7+((1+F$6)/F$6*(1-(1/($A14*F$4))^F$6))^2*F$8+((1+F$6)*F$5*((F$4*$A14)^(-F$6)/F$6*LN(F$4*$A14)-1/F$6^2*(1-(F$4*$A14)^(-F$6))))^2*F$9)</f>
        <v>2.1337262685697223</v>
      </c>
      <c r="H14" s="108">
        <f>H$5*(1+H$6)/H$6*(1-(1/($A14*H$4))^H$6)+H$3</f>
        <v>21.225101841636715</v>
      </c>
      <c r="I14" s="108">
        <f>SQRT(((1+H$6)*H$5*$A14*(H$4*$A14)^(-H$6-1))^2*H$7+((1+H$6)/H$6*(1-(1/($A14*H$4))^H$6))^2*H$8+((1+H$6)*H$5*((H$4*$A14)^(-H$6)/H$6*LN(H$4*$A14)-1/H$6^2*(1-(H$4*$A14)^(-H$6))))^2*H$9)</f>
        <v>1.821018720316407</v>
      </c>
      <c r="J14" s="108">
        <f>J$5*(1+J$6)/J$6*(1-(1/($A14*J$4))^J$6)+J$3</f>
        <v>11.262681485537399</v>
      </c>
      <c r="K14" s="108">
        <f>SQRT(((1+J$6)*J$5*$A14*(J$4*$A14)^(-J$6-1))^2*J$7+((1+J$6)/J$6*(1-(1/($A14*J$4))^J$6))^2*J$8+((1+J$6)*J$5*((J$4*$A14)^(-J$6)/J$6*LN(J$4*$A14)-1/J$6^2*(1-(J$4*$A14)^(-J$6))))^2*J$9)</f>
        <v>1.2281352160739678</v>
      </c>
      <c r="L14" s="108">
        <f>L$5*(1+L$6)/L$6*(1-(1/($A14*L$4))^L$6)+L$3</f>
        <v>6.8920023239639256</v>
      </c>
      <c r="M14" s="108">
        <f>SQRT(((1+L$6)*L$5*$A14*(L$4*$A14)^(-L$6-1))^2*L$7+((1+L$6)/L$6*(1-(1/($A14*L$4))^L$6))^2*L$8+((1+L$6)*L$5*((L$4*$A14)^(-L$6)/L$6*LN(L$4*$A14)-1/L$6^2*(1-(L$4*$A14)^(-L$6))))^2*L$9)</f>
        <v>0.93667622224473501</v>
      </c>
      <c r="N14" s="108">
        <f>N$5*(1+N$6)/N$6*(1-(1/($A14*N$4))^N$6)+N$3</f>
        <v>2.9916057804023648</v>
      </c>
      <c r="O14" s="108">
        <f>SQRT(((1+N$6)*N$5*$A14*(N$4*$A14)^(-N$6-1))^2*N$7+((1+N$6)/N$6*(1-(1/($A14*N$4))^N$6))^2*N$8+((1+N$6)*N$5*((N$4*$A14)^(-N$6)/N$6*LN(N$4*$A14)-1/N$6^2*(1-(N$4*$A14)^(-N$6))))^2*N$9)</f>
        <v>0.34988557660542252</v>
      </c>
      <c r="P14" s="108">
        <f>P$5*(1+P$6)/P$6*(1-(1/($A14*P$4))^P$6)+P$3</f>
        <v>1.7838167128140925</v>
      </c>
      <c r="Q14" s="108">
        <f>SQRT(((1+P$6)*P$5*$A14*(P$4*$A14)^(-P$6-1))^2*P$7+((1+P$6)/P$6*(1-(1/($A14*P$4))^P$6))^2*P$8+((1+P$6)*P$5*((P$4*$A14)^(-P$6)/P$6*LN(P$4*$A14)-1/P$6^2*(1-(P$4*$A14)^(-P$6))))^2*P$9)</f>
        <v>0.13397303797280405</v>
      </c>
      <c r="R14" s="108">
        <f>R$5*(1+R$6)/R$6*(1-(1/($A14*R$4))^R$6)+R$3</f>
        <v>1.0373100570090501</v>
      </c>
      <c r="S14" s="108">
        <f>SQRT(((1+R$6)*R$5*$A14*(R$4*$A14)^(-R$6-1))^2*R$7+((1+R$6)/R$6*(1-(1/($A14*R$4))^R$6))^2*R$8+((1+R$6)*R$5*((R$4*$A14)^(-R$6)/R$6*LN(R$4*$A14)-1/R$6^2*(1-(R$4*$A14)^(-R$6))))^2*R$9)</f>
        <v>9.3210537648772657E-2</v>
      </c>
      <c r="T14" s="108">
        <f>T$5*(1+T$6)/T$6*(1-(1/($A14*T$4))^T$6)+T$3</f>
        <v>0.61165591024790666</v>
      </c>
      <c r="U14" s="108">
        <f>SQRT(((1+T$6)*T$5*$A14*(T$4*$A14)^(-T$6-1))^2*T$7+((1+T$6)/T$6*(1-(1/($A14*T$4))^T$6))^2*T$8+((1+T$6)*T$5*((T$4*$A14)^(-T$6)/T$6*LN(T$4*$A14)-1/T$6^2*(1-(T$4*$A14)^(-T$6))))^2*T$9)</f>
        <v>5.1961553690220832E-2</v>
      </c>
      <c r="V14" s="108">
        <f>V$5*(1+V$6)/V$6*(1-(1/($A14*V$4))^V$6)+V$3</f>
        <v>0.36715665837544342</v>
      </c>
      <c r="W14" s="108">
        <f>SQRT(((1+V$6)*V$5*$A14*(V$4*$A14)^(-V$6-1))^2*V$7+((1+V$6)/V$6*(1-(1/($A14*V$4))^V$6))^2*V$8+((1+V$6)*V$5*((V$4*$A14)^(-V$6)/V$6*LN(V$4*$A14)-1/V$6^2*(1-(V$4*$A14)^(-V$6))))^2*V$9)</f>
        <v>3.4494100212231545E-2</v>
      </c>
      <c r="X14" s="6"/>
      <c r="Y14" s="5"/>
      <c r="AB14" s="6"/>
      <c r="AC14" s="5"/>
      <c r="AF14" s="6"/>
      <c r="AG14" s="5"/>
      <c r="AJ14" s="6"/>
      <c r="AK14" s="5"/>
      <c r="AN14" s="6"/>
      <c r="AO14" s="5"/>
      <c r="AR14" s="6"/>
      <c r="AS14" s="5"/>
    </row>
    <row r="15" spans="1:45" x14ac:dyDescent="0.2">
      <c r="A15" s="9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98"/>
      <c r="U15" s="98"/>
      <c r="V15" s="108"/>
      <c r="W15" s="108"/>
      <c r="Z15" s="6"/>
      <c r="AA15" s="5"/>
      <c r="AD15" s="6"/>
      <c r="AE15" s="5"/>
      <c r="AH15" s="6"/>
      <c r="AI15" s="5"/>
      <c r="AL15" s="6"/>
      <c r="AM15" s="5"/>
    </row>
    <row r="16" spans="1:45" x14ac:dyDescent="0.2">
      <c r="A16" s="98" t="s">
        <v>74</v>
      </c>
      <c r="B16" s="98" t="s">
        <v>35</v>
      </c>
      <c r="C16" s="98" t="s">
        <v>58</v>
      </c>
      <c r="D16" s="9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98"/>
      <c r="U16" s="98"/>
      <c r="V16" s="108"/>
      <c r="W16" s="108"/>
      <c r="Z16" s="6"/>
      <c r="AA16" s="5"/>
      <c r="AD16" s="6"/>
      <c r="AE16" s="5"/>
      <c r="AH16" s="6"/>
      <c r="AI16" s="5"/>
      <c r="AL16" s="6"/>
      <c r="AM16" s="5"/>
    </row>
    <row r="17" spans="1:39" x14ac:dyDescent="0.2">
      <c r="A17" s="98">
        <v>1</v>
      </c>
      <c r="B17" s="110">
        <f>B14</f>
        <v>42.572470813022392</v>
      </c>
      <c r="C17" s="110">
        <f>C14</f>
        <v>4.9267587254947411</v>
      </c>
      <c r="D17" s="110"/>
      <c r="E17" s="111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98"/>
      <c r="U17" s="98"/>
      <c r="V17" s="108"/>
      <c r="W17" s="108"/>
      <c r="Z17" s="6"/>
      <c r="AA17" s="5"/>
      <c r="AD17" s="6"/>
      <c r="AE17" s="5"/>
      <c r="AH17" s="6"/>
      <c r="AI17" s="5"/>
      <c r="AL17" s="6"/>
      <c r="AM17" s="5"/>
    </row>
    <row r="18" spans="1:39" x14ac:dyDescent="0.2">
      <c r="A18" s="98">
        <v>2</v>
      </c>
      <c r="B18" s="110">
        <f>D14</f>
        <v>37.517528974831251</v>
      </c>
      <c r="C18" s="110">
        <f>E14</f>
        <v>3.9173555077031046</v>
      </c>
      <c r="D18" s="110"/>
      <c r="E18" s="111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98"/>
      <c r="U18" s="98"/>
      <c r="V18" s="108"/>
      <c r="W18" s="108"/>
      <c r="Z18" s="6"/>
      <c r="AA18" s="5"/>
      <c r="AD18" s="6"/>
      <c r="AE18" s="5"/>
      <c r="AH18" s="6"/>
      <c r="AI18" s="5"/>
      <c r="AL18" s="6"/>
      <c r="AM18" s="5"/>
    </row>
    <row r="19" spans="1:39" x14ac:dyDescent="0.2">
      <c r="A19" s="98">
        <v>5</v>
      </c>
      <c r="B19" s="110">
        <f>F14</f>
        <v>28.373456504582808</v>
      </c>
      <c r="C19" s="110">
        <f>G14</f>
        <v>2.1337262685697223</v>
      </c>
      <c r="D19" s="110"/>
      <c r="E19" s="111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98"/>
      <c r="U19" s="98"/>
      <c r="V19" s="108"/>
      <c r="W19" s="108"/>
      <c r="Z19" s="6"/>
      <c r="AA19" s="5"/>
      <c r="AD19" s="6"/>
      <c r="AE19" s="5"/>
      <c r="AH19" s="6"/>
      <c r="AI19" s="5"/>
      <c r="AL19" s="6"/>
      <c r="AM19" s="5"/>
    </row>
    <row r="20" spans="1:39" x14ac:dyDescent="0.2">
      <c r="A20" s="98">
        <v>10</v>
      </c>
      <c r="B20" s="110">
        <f>H14</f>
        <v>21.225101841636715</v>
      </c>
      <c r="C20" s="110">
        <f>I14</f>
        <v>1.821018720316407</v>
      </c>
      <c r="D20" s="110"/>
      <c r="E20" s="111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98"/>
      <c r="U20" s="98"/>
      <c r="V20" s="108"/>
      <c r="W20" s="108"/>
      <c r="Z20" s="6"/>
      <c r="AA20" s="5"/>
      <c r="AD20" s="6"/>
      <c r="AE20" s="5"/>
      <c r="AH20" s="6"/>
      <c r="AI20" s="5"/>
      <c r="AL20" s="6"/>
      <c r="AM20" s="5"/>
    </row>
    <row r="21" spans="1:39" x14ac:dyDescent="0.2">
      <c r="A21" s="98">
        <v>30</v>
      </c>
      <c r="B21" s="110">
        <f>J14</f>
        <v>11.262681485537399</v>
      </c>
      <c r="C21" s="110">
        <f>K14</f>
        <v>1.2281352160739678</v>
      </c>
      <c r="D21" s="110"/>
      <c r="E21" s="111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</row>
    <row r="22" spans="1:39" x14ac:dyDescent="0.2">
      <c r="A22" s="98">
        <v>60</v>
      </c>
      <c r="B22" s="110">
        <f>L14</f>
        <v>6.8920023239639256</v>
      </c>
      <c r="C22" s="110">
        <f>M14</f>
        <v>0.93667622224473501</v>
      </c>
      <c r="D22" s="110"/>
      <c r="E22" s="111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</row>
    <row r="23" spans="1:39" x14ac:dyDescent="0.2">
      <c r="A23" s="98">
        <v>180</v>
      </c>
      <c r="B23" s="110">
        <f>N14</f>
        <v>2.9916057804023648</v>
      </c>
      <c r="C23" s="110">
        <f>O14</f>
        <v>0.34988557660542252</v>
      </c>
      <c r="D23" s="110"/>
      <c r="E23" s="111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</row>
    <row r="24" spans="1:39" x14ac:dyDescent="0.2">
      <c r="A24" s="98">
        <v>360</v>
      </c>
      <c r="B24" s="110">
        <f>P14</f>
        <v>1.7838167128140925</v>
      </c>
      <c r="C24" s="110">
        <f>Q14</f>
        <v>0.13397303797280405</v>
      </c>
      <c r="D24" s="110"/>
      <c r="E24" s="111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</row>
    <row r="25" spans="1:39" x14ac:dyDescent="0.2">
      <c r="A25" s="98">
        <v>720</v>
      </c>
      <c r="B25" s="110">
        <f>R14</f>
        <v>1.0373100570090501</v>
      </c>
      <c r="C25" s="110">
        <f>S14</f>
        <v>9.3210537648772657E-2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</row>
    <row r="26" spans="1:39" x14ac:dyDescent="0.2">
      <c r="A26" s="98">
        <v>1440</v>
      </c>
      <c r="B26" s="110">
        <f>T14</f>
        <v>0.61165591024790666</v>
      </c>
      <c r="C26" s="110">
        <f>U14</f>
        <v>5.1961553690220832E-2</v>
      </c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</row>
    <row r="27" spans="1:39" x14ac:dyDescent="0.2">
      <c r="A27" s="98">
        <v>2880</v>
      </c>
      <c r="B27" s="110">
        <f>V14</f>
        <v>0.36715665837544342</v>
      </c>
      <c r="C27" s="110">
        <f>W14</f>
        <v>3.4494100212231545E-2</v>
      </c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</row>
  </sheetData>
  <phoneticPr fontId="14" type="noConversion"/>
  <printOptions gridLines="1" gridLinesSet="0"/>
  <pageMargins left="0.75" right="0.75" top="1" bottom="1" header="0.5" footer="0.5"/>
  <headerFooter alignWithMargins="0">
    <oddHeader>&amp;A</oddHeader>
    <oddFooter>Side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882"/>
  <sheetViews>
    <sheetView workbookViewId="0"/>
  </sheetViews>
  <sheetFormatPr defaultRowHeight="12.75" x14ac:dyDescent="0.2"/>
  <sheetData>
    <row r="1" spans="1:7" x14ac:dyDescent="0.2">
      <c r="A1" s="8" t="s">
        <v>38</v>
      </c>
      <c r="E1" s="8" t="s">
        <v>39</v>
      </c>
    </row>
    <row r="2" spans="1:7" x14ac:dyDescent="0.2">
      <c r="A2" t="s">
        <v>47</v>
      </c>
      <c r="C2" s="9">
        <f>ROUND(Beregn!I3,0)</f>
        <v>240</v>
      </c>
      <c r="D2" s="10" t="str">
        <f>IF(C2&lt;=0,"ERROR"," ")</f>
        <v xml:space="preserve"> </v>
      </c>
      <c r="E2" t="s">
        <v>40</v>
      </c>
      <c r="F2" t="s">
        <v>41</v>
      </c>
      <c r="G2" t="s">
        <v>43</v>
      </c>
    </row>
    <row r="3" spans="1:7" x14ac:dyDescent="0.2">
      <c r="A3" t="s">
        <v>48</v>
      </c>
      <c r="C3" s="17">
        <f>ROUND(Beregn!I4,0)</f>
        <v>1</v>
      </c>
      <c r="D3" s="10" t="str">
        <f>IF(C2&gt;0,IF(OR(C3&lt;=0,C3&gt;C2),"ERROR"," ")," ")</f>
        <v xml:space="preserve"> </v>
      </c>
      <c r="E3">
        <f>-INT($C$2*$C$4/$C$3)</f>
        <v>-120</v>
      </c>
      <c r="F3">
        <f t="shared" ref="F3:F66" si="0">E3*$C$3</f>
        <v>-120</v>
      </c>
      <c r="G3">
        <f>IF(E3&lt;0,$C$7*((($C$4+ABS(E3))/$C$4*$C$3+$C$8)^(-$C$9)*($C$4+ABS(E3))-(($C$4+ABS(E3)-1)/$C$4*$C$3+$C$8)^(-$C$9)*($C$4+ABS(E3)-1)),IF(AND(E3&gt;0,E3&lt;$C$2*(1-$C$4)/$C$3),$C$7*(((1-$C$4+E3)/(1-$C$4)*$C$3+$C$8)^(-$C$9)*(1-$C$4+E3)-((1-$C$4+E3-1)/(1-$C$4)*$C$3+$C$8)^(-$C$9)*(1-$C$4+E3-1)),IF(E3=0,$C$7*($C$3+$C$8)^(-$C$9)," ")))</f>
        <v>0.70208182206326808</v>
      </c>
    </row>
    <row r="4" spans="1:7" x14ac:dyDescent="0.2">
      <c r="A4" t="s">
        <v>42</v>
      </c>
      <c r="C4" s="9">
        <f>Beregn!I5</f>
        <v>0.5</v>
      </c>
      <c r="D4" s="10" t="str">
        <f>IF(OR(C4&lt;0,C4&gt;1),"ERROR"," ")</f>
        <v xml:space="preserve"> </v>
      </c>
      <c r="E4">
        <f t="shared" ref="E4:E67" si="1">E3+1</f>
        <v>-119</v>
      </c>
      <c r="F4">
        <f t="shared" si="0"/>
        <v>-119</v>
      </c>
      <c r="G4">
        <f t="shared" ref="G4:G67" si="2">IF(E4&lt;0,$C$7*((($C$4+ABS(E4))/$C$4*$C$3+$C$8)^(-$C$9)*($C$4+ABS(E4))-(($C$4+ABS(E4)-1)/$C$4*$C$3+$C$8)^(-$C$9)*($C$4+ABS(E4)-1)),IF(AND(E4&gt;0,E4&lt;$C$2*(1-$C$4)/$C$3),$C$7*(((1-$C$4+E4)/(1-$C$4)*$C$3+$C$8)^(-$C$9)*(1-$C$4+E4)-((1-$C$4+E4-1)/(1-$C$4)*$C$3+$C$8)^(-$C$9)*(1-$C$4+E4-1)),IF(E4=0,$C$7*($C$3+$C$8)^(-$C$9)," ")))</f>
        <v>0.70696888692913151</v>
      </c>
    </row>
    <row r="5" spans="1:7" x14ac:dyDescent="0.2">
      <c r="E5">
        <f t="shared" si="1"/>
        <v>-118</v>
      </c>
      <c r="F5">
        <f t="shared" si="0"/>
        <v>-118</v>
      </c>
      <c r="G5">
        <f t="shared" si="2"/>
        <v>0.71193389359685755</v>
      </c>
    </row>
    <row r="6" spans="1:7" x14ac:dyDescent="0.2">
      <c r="A6" s="8" t="s">
        <v>49</v>
      </c>
      <c r="E6">
        <f t="shared" si="1"/>
        <v>-117</v>
      </c>
      <c r="F6">
        <f t="shared" si="0"/>
        <v>-117</v>
      </c>
      <c r="G6">
        <f t="shared" si="2"/>
        <v>0.71697879033188694</v>
      </c>
    </row>
    <row r="7" spans="1:7" x14ac:dyDescent="0.2">
      <c r="A7" t="s">
        <v>50</v>
      </c>
      <c r="C7" s="9">
        <f>Beregn!U4</f>
        <v>211.11066710236713</v>
      </c>
      <c r="D7" s="10" t="str">
        <f>IF(C7&lt;=0,"ERROR"," ")</f>
        <v xml:space="preserve"> </v>
      </c>
      <c r="E7">
        <f t="shared" si="1"/>
        <v>-116</v>
      </c>
      <c r="F7">
        <f t="shared" si="0"/>
        <v>-116</v>
      </c>
      <c r="G7">
        <f t="shared" si="2"/>
        <v>0.72210559187768164</v>
      </c>
    </row>
    <row r="8" spans="1:7" x14ac:dyDescent="0.2">
      <c r="A8" t="s">
        <v>51</v>
      </c>
      <c r="C8" s="9">
        <f>Beregn!U5</f>
        <v>5.264283138824462</v>
      </c>
      <c r="D8" s="10" t="str">
        <f>IF(C8&lt;0,"ERROR"," ")</f>
        <v xml:space="preserve"> </v>
      </c>
      <c r="E8">
        <f t="shared" si="1"/>
        <v>-115</v>
      </c>
      <c r="F8">
        <f t="shared" si="0"/>
        <v>-115</v>
      </c>
      <c r="G8">
        <f t="shared" si="2"/>
        <v>0.72731638234773932</v>
      </c>
    </row>
    <row r="9" spans="1:7" x14ac:dyDescent="0.2">
      <c r="A9" t="s">
        <v>52</v>
      </c>
      <c r="C9" s="9">
        <f>Beregn!U7</f>
        <v>0.77724148983016605</v>
      </c>
      <c r="D9" s="10" t="str">
        <f>IF(OR(C9&lt;=0,C9&gt;=1),"ERROR"," ")</f>
        <v xml:space="preserve"> </v>
      </c>
      <c r="E9">
        <f t="shared" si="1"/>
        <v>-114</v>
      </c>
      <c r="F9">
        <f t="shared" si="0"/>
        <v>-114</v>
      </c>
      <c r="G9">
        <f t="shared" si="2"/>
        <v>0.73261331825176557</v>
      </c>
    </row>
    <row r="10" spans="1:7" x14ac:dyDescent="0.2">
      <c r="E10">
        <f t="shared" si="1"/>
        <v>-113</v>
      </c>
      <c r="F10">
        <f t="shared" si="0"/>
        <v>-113</v>
      </c>
      <c r="G10">
        <f t="shared" si="2"/>
        <v>0.73799863169566338</v>
      </c>
    </row>
    <row r="11" spans="1:7" x14ac:dyDescent="0.2">
      <c r="E11">
        <f t="shared" si="1"/>
        <v>-112</v>
      </c>
      <c r="F11">
        <f t="shared" si="0"/>
        <v>-112</v>
      </c>
      <c r="G11">
        <f t="shared" si="2"/>
        <v>0.74347463374408806</v>
      </c>
    </row>
    <row r="12" spans="1:7" x14ac:dyDescent="0.2">
      <c r="E12">
        <f t="shared" si="1"/>
        <v>-111</v>
      </c>
      <c r="F12">
        <f t="shared" si="0"/>
        <v>-111</v>
      </c>
      <c r="G12">
        <f t="shared" si="2"/>
        <v>0.74904371797308456</v>
      </c>
    </row>
    <row r="13" spans="1:7" x14ac:dyDescent="0.2">
      <c r="E13">
        <f t="shared" si="1"/>
        <v>-110</v>
      </c>
      <c r="F13">
        <f t="shared" si="0"/>
        <v>-110</v>
      </c>
      <c r="G13">
        <f t="shared" si="2"/>
        <v>0.7547083642097594</v>
      </c>
    </row>
    <row r="14" spans="1:7" x14ac:dyDescent="0.2">
      <c r="E14">
        <f t="shared" si="1"/>
        <v>-109</v>
      </c>
      <c r="F14">
        <f t="shared" si="0"/>
        <v>-109</v>
      </c>
      <c r="G14">
        <f t="shared" si="2"/>
        <v>0.7604711424819578</v>
      </c>
    </row>
    <row r="15" spans="1:7" x14ac:dyDescent="0.2">
      <c r="E15">
        <f t="shared" si="1"/>
        <v>-108</v>
      </c>
      <c r="F15">
        <f t="shared" si="0"/>
        <v>-108</v>
      </c>
      <c r="G15">
        <f t="shared" si="2"/>
        <v>0.76633471718694457</v>
      </c>
    </row>
    <row r="16" spans="1:7" x14ac:dyDescent="0.2">
      <c r="E16">
        <f t="shared" si="1"/>
        <v>-107</v>
      </c>
      <c r="F16">
        <f t="shared" si="0"/>
        <v>-107</v>
      </c>
      <c r="G16">
        <f t="shared" si="2"/>
        <v>0.77230185149516906</v>
      </c>
    </row>
    <row r="17" spans="5:7" x14ac:dyDescent="0.2">
      <c r="E17">
        <f t="shared" si="1"/>
        <v>-106</v>
      </c>
      <c r="F17">
        <f t="shared" si="0"/>
        <v>-106</v>
      </c>
      <c r="G17">
        <f t="shared" si="2"/>
        <v>0.77837541200064331</v>
      </c>
    </row>
    <row r="18" spans="5:7" x14ac:dyDescent="0.2">
      <c r="E18">
        <f t="shared" si="1"/>
        <v>-105</v>
      </c>
      <c r="F18">
        <f t="shared" si="0"/>
        <v>-105</v>
      </c>
      <c r="G18">
        <f t="shared" si="2"/>
        <v>0.78455837364329617</v>
      </c>
    </row>
    <row r="19" spans="5:7" x14ac:dyDescent="0.2">
      <c r="E19">
        <f t="shared" si="1"/>
        <v>-104</v>
      </c>
      <c r="F19">
        <f t="shared" si="0"/>
        <v>-104</v>
      </c>
      <c r="G19">
        <f t="shared" si="2"/>
        <v>0.79085382490826961</v>
      </c>
    </row>
    <row r="20" spans="5:7" x14ac:dyDescent="0.2">
      <c r="E20">
        <f t="shared" si="1"/>
        <v>-103</v>
      </c>
      <c r="F20">
        <f t="shared" si="0"/>
        <v>-103</v>
      </c>
      <c r="G20">
        <f t="shared" si="2"/>
        <v>0.79726497333731616</v>
      </c>
    </row>
    <row r="21" spans="5:7" x14ac:dyDescent="0.2">
      <c r="E21">
        <f t="shared" si="1"/>
        <v>-102</v>
      </c>
      <c r="F21">
        <f t="shared" si="0"/>
        <v>-102</v>
      </c>
      <c r="G21">
        <f t="shared" si="2"/>
        <v>0.80379515135778001</v>
      </c>
    </row>
    <row r="22" spans="5:7" x14ac:dyDescent="0.2">
      <c r="E22">
        <f t="shared" si="1"/>
        <v>-101</v>
      </c>
      <c r="F22">
        <f t="shared" si="0"/>
        <v>-101</v>
      </c>
      <c r="G22">
        <f t="shared" si="2"/>
        <v>0.81044782246361802</v>
      </c>
    </row>
    <row r="23" spans="5:7" x14ac:dyDescent="0.2">
      <c r="E23">
        <f t="shared" si="1"/>
        <v>-100</v>
      </c>
      <c r="F23">
        <f t="shared" si="0"/>
        <v>-100</v>
      </c>
      <c r="G23">
        <f t="shared" si="2"/>
        <v>0.81722658776772505</v>
      </c>
    </row>
    <row r="24" spans="5:7" x14ac:dyDescent="0.2">
      <c r="E24">
        <f t="shared" si="1"/>
        <v>-99</v>
      </c>
      <c r="F24">
        <f t="shared" si="0"/>
        <v>-99</v>
      </c>
      <c r="G24">
        <f t="shared" si="2"/>
        <v>0.82413519294707904</v>
      </c>
    </row>
    <row r="25" spans="5:7" x14ac:dyDescent="0.2">
      <c r="E25">
        <f t="shared" si="1"/>
        <v>-98</v>
      </c>
      <c r="F25">
        <f t="shared" si="0"/>
        <v>-98</v>
      </c>
      <c r="G25">
        <f t="shared" si="2"/>
        <v>0.83117753562566266</v>
      </c>
    </row>
    <row r="26" spans="5:7" x14ac:dyDescent="0.2">
      <c r="E26">
        <f t="shared" si="1"/>
        <v>-97</v>
      </c>
      <c r="F26">
        <f t="shared" si="0"/>
        <v>-97</v>
      </c>
      <c r="G26">
        <f t="shared" si="2"/>
        <v>0.83835767320298638</v>
      </c>
    </row>
    <row r="27" spans="5:7" x14ac:dyDescent="0.2">
      <c r="E27">
        <f t="shared" si="1"/>
        <v>-96</v>
      </c>
      <c r="F27">
        <f t="shared" si="0"/>
        <v>-96</v>
      </c>
      <c r="G27">
        <f t="shared" si="2"/>
        <v>0.84567983118104506</v>
      </c>
    </row>
    <row r="28" spans="5:7" x14ac:dyDescent="0.2">
      <c r="E28">
        <f t="shared" si="1"/>
        <v>-95</v>
      </c>
      <c r="F28">
        <f t="shared" si="0"/>
        <v>-95</v>
      </c>
      <c r="G28">
        <f t="shared" si="2"/>
        <v>0.85314841201909752</v>
      </c>
    </row>
    <row r="29" spans="5:7" x14ac:dyDescent="0.2">
      <c r="E29">
        <f t="shared" si="1"/>
        <v>-94</v>
      </c>
      <c r="F29">
        <f t="shared" si="0"/>
        <v>-94</v>
      </c>
      <c r="G29">
        <f t="shared" si="2"/>
        <v>0.86076800455086455</v>
      </c>
    </row>
    <row r="30" spans="5:7" x14ac:dyDescent="0.2">
      <c r="E30">
        <f t="shared" si="1"/>
        <v>-93</v>
      </c>
      <c r="F30">
        <f t="shared" si="0"/>
        <v>-93</v>
      </c>
      <c r="G30">
        <f t="shared" si="2"/>
        <v>0.86854339401678626</v>
      </c>
    </row>
    <row r="31" spans="5:7" x14ac:dyDescent="0.2">
      <c r="E31">
        <f t="shared" si="1"/>
        <v>-92</v>
      </c>
      <c r="F31">
        <f t="shared" si="0"/>
        <v>-92</v>
      </c>
      <c r="G31">
        <f t="shared" si="2"/>
        <v>0.87647957274851229</v>
      </c>
    </row>
    <row r="32" spans="5:7" x14ac:dyDescent="0.2">
      <c r="E32">
        <f t="shared" si="1"/>
        <v>-91</v>
      </c>
      <c r="F32">
        <f t="shared" si="0"/>
        <v>-91</v>
      </c>
      <c r="G32">
        <f t="shared" si="2"/>
        <v>0.88458175156614127</v>
      </c>
    </row>
    <row r="33" spans="5:7" x14ac:dyDescent="0.2">
      <c r="E33">
        <f t="shared" si="1"/>
        <v>-90</v>
      </c>
      <c r="F33">
        <f t="shared" si="0"/>
        <v>-90</v>
      </c>
      <c r="G33">
        <f t="shared" si="2"/>
        <v>0.89285537193156972</v>
      </c>
    </row>
    <row r="34" spans="5:7" x14ac:dyDescent="0.2">
      <c r="E34">
        <f t="shared" si="1"/>
        <v>-89</v>
      </c>
      <c r="F34">
        <f t="shared" si="0"/>
        <v>-89</v>
      </c>
      <c r="G34">
        <f t="shared" si="2"/>
        <v>0.9013061189303273</v>
      </c>
    </row>
    <row r="35" spans="5:7" x14ac:dyDescent="0.2">
      <c r="E35">
        <f t="shared" si="1"/>
        <v>-88</v>
      </c>
      <c r="F35">
        <f t="shared" si="0"/>
        <v>-88</v>
      </c>
      <c r="G35">
        <f t="shared" si="2"/>
        <v>0.90993993514049332</v>
      </c>
    </row>
    <row r="36" spans="5:7" x14ac:dyDescent="0.2">
      <c r="E36">
        <f t="shared" si="1"/>
        <v>-87</v>
      </c>
      <c r="F36">
        <f t="shared" si="0"/>
        <v>-87</v>
      </c>
      <c r="G36">
        <f t="shared" si="2"/>
        <v>0.91876303545985172</v>
      </c>
    </row>
    <row r="37" spans="5:7" x14ac:dyDescent="0.2">
      <c r="E37">
        <f t="shared" si="1"/>
        <v>-86</v>
      </c>
      <c r="F37">
        <f t="shared" si="0"/>
        <v>-86</v>
      </c>
      <c r="G37">
        <f t="shared" si="2"/>
        <v>0.9277819229768336</v>
      </c>
    </row>
    <row r="38" spans="5:7" x14ac:dyDescent="0.2">
      <c r="E38">
        <f t="shared" si="1"/>
        <v>-85</v>
      </c>
      <c r="F38">
        <f t="shared" si="0"/>
        <v>-85</v>
      </c>
      <c r="G38">
        <f t="shared" si="2"/>
        <v>0.93700340596353116</v>
      </c>
    </row>
    <row r="39" spans="5:7" x14ac:dyDescent="0.2">
      <c r="E39">
        <f t="shared" si="1"/>
        <v>-84</v>
      </c>
      <c r="F39">
        <f t="shared" si="0"/>
        <v>-84</v>
      </c>
      <c r="G39">
        <f t="shared" si="2"/>
        <v>0.94643461608945456</v>
      </c>
    </row>
    <row r="40" spans="5:7" x14ac:dyDescent="0.2">
      <c r="E40">
        <f t="shared" si="1"/>
        <v>-83</v>
      </c>
      <c r="F40">
        <f t="shared" si="0"/>
        <v>-83</v>
      </c>
      <c r="G40">
        <f t="shared" si="2"/>
        <v>0.95608302795705213</v>
      </c>
    </row>
    <row r="41" spans="5:7" x14ac:dyDescent="0.2">
      <c r="E41">
        <f t="shared" si="1"/>
        <v>-82</v>
      </c>
      <c r="F41">
        <f t="shared" si="0"/>
        <v>-82</v>
      </c>
      <c r="G41">
        <f t="shared" si="2"/>
        <v>0.96595648007861945</v>
      </c>
    </row>
    <row r="42" spans="5:7" x14ac:dyDescent="0.2">
      <c r="E42">
        <f t="shared" si="1"/>
        <v>-81</v>
      </c>
      <c r="F42">
        <f t="shared" si="0"/>
        <v>-81</v>
      </c>
      <c r="G42">
        <f t="shared" si="2"/>
        <v>0.97606319740696024</v>
      </c>
    </row>
    <row r="43" spans="5:7" x14ac:dyDescent="0.2">
      <c r="E43">
        <f t="shared" si="1"/>
        <v>-80</v>
      </c>
      <c r="F43">
        <f t="shared" si="0"/>
        <v>-80</v>
      </c>
      <c r="G43">
        <f t="shared" si="2"/>
        <v>0.9864118155716769</v>
      </c>
    </row>
    <row r="44" spans="5:7" x14ac:dyDescent="0.2">
      <c r="E44">
        <f t="shared" si="1"/>
        <v>-79</v>
      </c>
      <c r="F44">
        <f t="shared" si="0"/>
        <v>-79</v>
      </c>
      <c r="G44">
        <f t="shared" si="2"/>
        <v>0.99701140696368684</v>
      </c>
    </row>
    <row r="45" spans="5:7" x14ac:dyDescent="0.2">
      <c r="E45">
        <f t="shared" si="1"/>
        <v>-78</v>
      </c>
      <c r="F45">
        <f t="shared" si="0"/>
        <v>-78</v>
      </c>
      <c r="G45">
        <f t="shared" si="2"/>
        <v>1.0078715088352193</v>
      </c>
    </row>
    <row r="46" spans="5:7" x14ac:dyDescent="0.2">
      <c r="E46">
        <f t="shared" si="1"/>
        <v>-77</v>
      </c>
      <c r="F46">
        <f t="shared" si="0"/>
        <v>-77</v>
      </c>
      <c r="G46">
        <f t="shared" si="2"/>
        <v>1.0190021536037328</v>
      </c>
    </row>
    <row r="47" spans="5:7" x14ac:dyDescent="0.2">
      <c r="E47">
        <f t="shared" si="1"/>
        <v>-76</v>
      </c>
      <c r="F47">
        <f t="shared" si="0"/>
        <v>-76</v>
      </c>
      <c r="G47">
        <f t="shared" si="2"/>
        <v>1.0304139015615092</v>
      </c>
    </row>
    <row r="48" spans="5:7" x14ac:dyDescent="0.2">
      <c r="E48">
        <f t="shared" si="1"/>
        <v>-75</v>
      </c>
      <c r="F48">
        <f t="shared" si="0"/>
        <v>-75</v>
      </c>
      <c r="G48">
        <f t="shared" si="2"/>
        <v>1.0421178762157388</v>
      </c>
    </row>
    <row r="49" spans="5:7" x14ac:dyDescent="0.2">
      <c r="E49">
        <f t="shared" si="1"/>
        <v>-74</v>
      </c>
      <c r="F49">
        <f t="shared" si="0"/>
        <v>-74</v>
      </c>
      <c r="G49">
        <f t="shared" si="2"/>
        <v>1.0541258025100739</v>
      </c>
    </row>
    <row r="50" spans="5:7" x14ac:dyDescent="0.2">
      <c r="E50">
        <f t="shared" si="1"/>
        <v>-73</v>
      </c>
      <c r="F50">
        <f t="shared" si="0"/>
        <v>-73</v>
      </c>
      <c r="G50">
        <f t="shared" si="2"/>
        <v>1.0664500482095607</v>
      </c>
    </row>
    <row r="51" spans="5:7" x14ac:dyDescent="0.2">
      <c r="E51">
        <f t="shared" si="1"/>
        <v>-72</v>
      </c>
      <c r="F51">
        <f t="shared" si="0"/>
        <v>-72</v>
      </c>
      <c r="G51">
        <f t="shared" si="2"/>
        <v>1.0791036687489559</v>
      </c>
    </row>
    <row r="52" spans="5:7" x14ac:dyDescent="0.2">
      <c r="E52">
        <f t="shared" si="1"/>
        <v>-71</v>
      </c>
      <c r="F52">
        <f t="shared" si="0"/>
        <v>-71</v>
      </c>
      <c r="G52">
        <f t="shared" si="2"/>
        <v>1.0921004558990932</v>
      </c>
    </row>
    <row r="53" spans="5:7" x14ac:dyDescent="0.2">
      <c r="E53">
        <f t="shared" si="1"/>
        <v>-70</v>
      </c>
      <c r="F53">
        <f t="shared" si="0"/>
        <v>-70</v>
      </c>
      <c r="G53">
        <f t="shared" si="2"/>
        <v>1.1054549906269149</v>
      </c>
    </row>
    <row r="54" spans="5:7" x14ac:dyDescent="0.2">
      <c r="E54">
        <f t="shared" si="1"/>
        <v>-69</v>
      </c>
      <c r="F54">
        <f t="shared" si="0"/>
        <v>-69</v>
      </c>
      <c r="G54">
        <f t="shared" si="2"/>
        <v>1.1191827005800083</v>
      </c>
    </row>
    <row r="55" spans="5:7" x14ac:dyDescent="0.2">
      <c r="E55">
        <f t="shared" si="1"/>
        <v>-68</v>
      </c>
      <c r="F55">
        <f t="shared" si="0"/>
        <v>-68</v>
      </c>
      <c r="G55">
        <f t="shared" si="2"/>
        <v>1.1332999226764515</v>
      </c>
    </row>
    <row r="56" spans="5:7" x14ac:dyDescent="0.2">
      <c r="E56">
        <f t="shared" si="1"/>
        <v>-67</v>
      </c>
      <c r="F56">
        <f t="shared" si="0"/>
        <v>-67</v>
      </c>
      <c r="G56">
        <f t="shared" si="2"/>
        <v>1.1478239713317304</v>
      </c>
    </row>
    <row r="57" spans="5:7" x14ac:dyDescent="0.2">
      <c r="E57">
        <f t="shared" si="1"/>
        <v>-66</v>
      </c>
      <c r="F57">
        <f t="shared" si="0"/>
        <v>-66</v>
      </c>
      <c r="G57">
        <f t="shared" si="2"/>
        <v>1.1627732129288351</v>
      </c>
    </row>
    <row r="58" spans="5:7" x14ac:dyDescent="0.2">
      <c r="E58">
        <f t="shared" si="1"/>
        <v>-65</v>
      </c>
      <c r="F58">
        <f t="shared" si="0"/>
        <v>-65</v>
      </c>
      <c r="G58">
        <f t="shared" si="2"/>
        <v>1.1781671472047184</v>
      </c>
    </row>
    <row r="59" spans="5:7" x14ac:dyDescent="0.2">
      <c r="E59">
        <f t="shared" si="1"/>
        <v>-64</v>
      </c>
      <c r="F59">
        <f t="shared" si="0"/>
        <v>-64</v>
      </c>
      <c r="G59">
        <f t="shared" si="2"/>
        <v>1.1940264963138247</v>
      </c>
    </row>
    <row r="60" spans="5:7" x14ac:dyDescent="0.2">
      <c r="E60">
        <f t="shared" si="1"/>
        <v>-63</v>
      </c>
      <c r="F60">
        <f t="shared" si="0"/>
        <v>-63</v>
      </c>
      <c r="G60">
        <f t="shared" si="2"/>
        <v>1.2103733024288097</v>
      </c>
    </row>
    <row r="61" spans="5:7" x14ac:dyDescent="0.2">
      <c r="E61">
        <f t="shared" si="1"/>
        <v>-62</v>
      </c>
      <c r="F61">
        <f t="shared" si="0"/>
        <v>-62</v>
      </c>
      <c r="G61">
        <f t="shared" si="2"/>
        <v>1.2272310348448081</v>
      </c>
    </row>
    <row r="62" spans="5:7" x14ac:dyDescent="0.2">
      <c r="E62">
        <f t="shared" si="1"/>
        <v>-61</v>
      </c>
      <c r="F62">
        <f t="shared" si="0"/>
        <v>-61</v>
      </c>
      <c r="G62">
        <f t="shared" si="2"/>
        <v>1.2446247076834824</v>
      </c>
    </row>
    <row r="63" spans="5:7" x14ac:dyDescent="0.2">
      <c r="E63">
        <f t="shared" si="1"/>
        <v>-60</v>
      </c>
      <c r="F63">
        <f t="shared" si="0"/>
        <v>-60</v>
      </c>
      <c r="G63">
        <f t="shared" si="2"/>
        <v>1.2625810094454488</v>
      </c>
    </row>
    <row r="64" spans="5:7" x14ac:dyDescent="0.2">
      <c r="E64">
        <f t="shared" si="1"/>
        <v>-59</v>
      </c>
      <c r="F64">
        <f t="shared" si="0"/>
        <v>-59</v>
      </c>
      <c r="G64">
        <f t="shared" si="2"/>
        <v>1.2811284458125261</v>
      </c>
    </row>
    <row r="65" spans="5:7" x14ac:dyDescent="0.2">
      <c r="E65">
        <f t="shared" si="1"/>
        <v>-58</v>
      </c>
      <c r="F65">
        <f t="shared" si="0"/>
        <v>-58</v>
      </c>
      <c r="G65">
        <f t="shared" si="2"/>
        <v>1.30029749732261</v>
      </c>
    </row>
    <row r="66" spans="5:7" x14ac:dyDescent="0.2">
      <c r="E66">
        <f t="shared" si="1"/>
        <v>-57</v>
      </c>
      <c r="F66">
        <f t="shared" si="0"/>
        <v>-57</v>
      </c>
      <c r="G66">
        <f t="shared" si="2"/>
        <v>1.3201207937361965</v>
      </c>
    </row>
    <row r="67" spans="5:7" x14ac:dyDescent="0.2">
      <c r="E67">
        <f t="shared" si="1"/>
        <v>-56</v>
      </c>
      <c r="F67">
        <f t="shared" ref="F67:F130" si="3">E67*$C$3</f>
        <v>-56</v>
      </c>
      <c r="G67">
        <f t="shared" si="2"/>
        <v>1.3406333072027505</v>
      </c>
    </row>
    <row r="68" spans="5:7" x14ac:dyDescent="0.2">
      <c r="E68">
        <f t="shared" ref="E68:E131" si="4">E67+1</f>
        <v>-55</v>
      </c>
      <c r="F68">
        <f t="shared" si="3"/>
        <v>-55</v>
      </c>
      <c r="G68">
        <f t="shared" ref="G68:G131" si="5">IF(E68&lt;0,$C$7*((($C$4+ABS(E68))/$C$4*$C$3+$C$8)^(-$C$9)*($C$4+ABS(E68))-(($C$4+ABS(E68)-1)/$C$4*$C$3+$C$8)^(-$C$9)*($C$4+ABS(E68)-1)),IF(AND(E68&gt;0,E68&lt;$C$2*(1-$C$4)/$C$3),$C$7*(((1-$C$4+E68)/(1-$C$4)*$C$3+$C$8)^(-$C$9)*(1-$C$4+E68)-((1-$C$4+E68-1)/(1-$C$4)*$C$3+$C$8)^(-$C$9)*(1-$C$4+E68-1)),IF(E68=0,$C$7*($C$3+$C$8)^(-$C$9)," ")))</f>
        <v>1.3618725666235068</v>
      </c>
    </row>
    <row r="69" spans="5:7" x14ac:dyDescent="0.2">
      <c r="E69">
        <f t="shared" si="4"/>
        <v>-54</v>
      </c>
      <c r="F69">
        <f t="shared" si="3"/>
        <v>-54</v>
      </c>
      <c r="G69">
        <f t="shared" si="5"/>
        <v>1.3838788959752097</v>
      </c>
    </row>
    <row r="70" spans="5:7" x14ac:dyDescent="0.2">
      <c r="E70">
        <f t="shared" si="4"/>
        <v>-53</v>
      </c>
      <c r="F70">
        <f t="shared" si="3"/>
        <v>-53</v>
      </c>
      <c r="G70">
        <f t="shared" si="5"/>
        <v>1.406695679764737</v>
      </c>
    </row>
    <row r="71" spans="5:7" x14ac:dyDescent="0.2">
      <c r="E71">
        <f t="shared" si="4"/>
        <v>-52</v>
      </c>
      <c r="F71">
        <f t="shared" si="3"/>
        <v>-52</v>
      </c>
      <c r="G71">
        <f t="shared" si="5"/>
        <v>1.4303696592905719</v>
      </c>
    </row>
    <row r="72" spans="5:7" x14ac:dyDescent="0.2">
      <c r="E72">
        <f t="shared" si="4"/>
        <v>-51</v>
      </c>
      <c r="F72">
        <f t="shared" si="3"/>
        <v>-51</v>
      </c>
      <c r="G72">
        <f t="shared" si="5"/>
        <v>1.4549512639451543</v>
      </c>
    </row>
    <row r="73" spans="5:7" x14ac:dyDescent="0.2">
      <c r="E73">
        <f t="shared" si="4"/>
        <v>-50</v>
      </c>
      <c r="F73">
        <f t="shared" si="3"/>
        <v>-50</v>
      </c>
      <c r="G73">
        <f t="shared" si="5"/>
        <v>1.4804949824848197</v>
      </c>
    </row>
    <row r="74" spans="5:7" x14ac:dyDescent="0.2">
      <c r="E74">
        <f t="shared" si="4"/>
        <v>-49</v>
      </c>
      <c r="F74">
        <f t="shared" si="3"/>
        <v>-49</v>
      </c>
      <c r="G74">
        <f t="shared" si="5"/>
        <v>1.5070597799946823</v>
      </c>
    </row>
    <row r="75" spans="5:7" x14ac:dyDescent="0.2">
      <c r="E75">
        <f t="shared" si="4"/>
        <v>-48</v>
      </c>
      <c r="F75">
        <f t="shared" si="3"/>
        <v>-48</v>
      </c>
      <c r="G75">
        <f t="shared" si="5"/>
        <v>1.5347095672226203</v>
      </c>
    </row>
    <row r="76" spans="5:7" x14ac:dyDescent="0.2">
      <c r="E76">
        <f t="shared" si="4"/>
        <v>-47</v>
      </c>
      <c r="F76">
        <f t="shared" si="3"/>
        <v>-47</v>
      </c>
      <c r="G76">
        <f t="shared" si="5"/>
        <v>1.5635137301088193</v>
      </c>
    </row>
    <row r="77" spans="5:7" x14ac:dyDescent="0.2">
      <c r="E77">
        <f t="shared" si="4"/>
        <v>-46</v>
      </c>
      <c r="F77">
        <f t="shared" si="3"/>
        <v>-46</v>
      </c>
      <c r="G77">
        <f t="shared" si="5"/>
        <v>1.5935477286810884</v>
      </c>
    </row>
    <row r="78" spans="5:7" x14ac:dyDescent="0.2">
      <c r="E78">
        <f t="shared" si="4"/>
        <v>-45</v>
      </c>
      <c r="F78">
        <f t="shared" si="3"/>
        <v>-45</v>
      </c>
      <c r="G78">
        <f t="shared" si="5"/>
        <v>1.6248937761189359</v>
      </c>
    </row>
    <row r="79" spans="5:7" x14ac:dyDescent="0.2">
      <c r="E79">
        <f t="shared" si="4"/>
        <v>-44</v>
      </c>
      <c r="F79">
        <f t="shared" si="3"/>
        <v>-44</v>
      </c>
      <c r="G79">
        <f t="shared" si="5"/>
        <v>1.657641610761756</v>
      </c>
    </row>
    <row r="80" spans="5:7" x14ac:dyDescent="0.2">
      <c r="E80">
        <f t="shared" si="4"/>
        <v>-43</v>
      </c>
      <c r="F80">
        <f t="shared" si="3"/>
        <v>-43</v>
      </c>
      <c r="G80">
        <f t="shared" si="5"/>
        <v>1.6918893761862208</v>
      </c>
    </row>
    <row r="81" spans="5:7" x14ac:dyDescent="0.2">
      <c r="E81">
        <f t="shared" si="4"/>
        <v>-42</v>
      </c>
      <c r="F81">
        <f t="shared" si="3"/>
        <v>-42</v>
      </c>
      <c r="G81">
        <f t="shared" si="5"/>
        <v>1.7277446273679318</v>
      </c>
    </row>
    <row r="82" spans="5:7" x14ac:dyDescent="0.2">
      <c r="E82">
        <f t="shared" si="4"/>
        <v>-41</v>
      </c>
      <c r="F82">
        <f t="shared" si="3"/>
        <v>-41</v>
      </c>
      <c r="G82">
        <f t="shared" si="5"/>
        <v>1.7653254844328583</v>
      </c>
    </row>
    <row r="83" spans="5:7" x14ac:dyDescent="0.2">
      <c r="E83">
        <f t="shared" si="4"/>
        <v>-40</v>
      </c>
      <c r="F83">
        <f t="shared" si="3"/>
        <v>-40</v>
      </c>
      <c r="G83">
        <f t="shared" si="5"/>
        <v>1.8047619597955906</v>
      </c>
    </row>
    <row r="84" spans="5:7" x14ac:dyDescent="0.2">
      <c r="E84">
        <f t="shared" si="4"/>
        <v>-39</v>
      </c>
      <c r="F84">
        <f t="shared" si="3"/>
        <v>-39</v>
      </c>
      <c r="G84">
        <f t="shared" si="5"/>
        <v>1.8461974897304645</v>
      </c>
    </row>
    <row r="85" spans="5:7" x14ac:dyDescent="0.2">
      <c r="E85">
        <f t="shared" si="4"/>
        <v>-38</v>
      </c>
      <c r="F85">
        <f t="shared" si="3"/>
        <v>-38</v>
      </c>
      <c r="G85">
        <f t="shared" si="5"/>
        <v>1.8897907079300675</v>
      </c>
    </row>
    <row r="86" spans="5:7" x14ac:dyDescent="0.2">
      <c r="E86">
        <f t="shared" si="4"/>
        <v>-37</v>
      </c>
      <c r="F86">
        <f t="shared" si="3"/>
        <v>-37</v>
      </c>
      <c r="G86">
        <f t="shared" si="5"/>
        <v>1.9357175066600496</v>
      </c>
    </row>
    <row r="87" spans="5:7" x14ac:dyDescent="0.2">
      <c r="E87">
        <f t="shared" si="4"/>
        <v>-36</v>
      </c>
      <c r="F87">
        <f t="shared" si="3"/>
        <v>-36</v>
      </c>
      <c r="G87">
        <f t="shared" si="5"/>
        <v>1.9841734411713965</v>
      </c>
    </row>
    <row r="88" spans="5:7" x14ac:dyDescent="0.2">
      <c r="E88">
        <f t="shared" si="4"/>
        <v>-35</v>
      </c>
      <c r="F88">
        <f t="shared" si="3"/>
        <v>-35</v>
      </c>
      <c r="G88">
        <f t="shared" si="5"/>
        <v>2.0353765456344868</v>
      </c>
    </row>
    <row r="89" spans="5:7" x14ac:dyDescent="0.2">
      <c r="E89">
        <f t="shared" si="4"/>
        <v>-34</v>
      </c>
      <c r="F89">
        <f t="shared" si="3"/>
        <v>-34</v>
      </c>
      <c r="G89">
        <f t="shared" si="5"/>
        <v>2.0895706447575781</v>
      </c>
    </row>
    <row r="90" spans="5:7" x14ac:dyDescent="0.2">
      <c r="E90">
        <f t="shared" si="4"/>
        <v>-33</v>
      </c>
      <c r="F90">
        <f t="shared" si="3"/>
        <v>-33</v>
      </c>
      <c r="G90">
        <f t="shared" si="5"/>
        <v>2.1470292654082388</v>
      </c>
    </row>
    <row r="91" spans="5:7" x14ac:dyDescent="0.2">
      <c r="E91">
        <f t="shared" si="4"/>
        <v>-32</v>
      </c>
      <c r="F91">
        <f t="shared" si="3"/>
        <v>-32</v>
      </c>
      <c r="G91">
        <f t="shared" si="5"/>
        <v>2.2080602782990852</v>
      </c>
    </row>
    <row r="92" spans="5:7" x14ac:dyDescent="0.2">
      <c r="E92">
        <f t="shared" si="4"/>
        <v>-31</v>
      </c>
      <c r="F92">
        <f t="shared" si="3"/>
        <v>-31</v>
      </c>
      <c r="G92">
        <f t="shared" si="5"/>
        <v>2.2730114328700948</v>
      </c>
    </row>
    <row r="93" spans="5:7" x14ac:dyDescent="0.2">
      <c r="E93">
        <f t="shared" si="4"/>
        <v>-30</v>
      </c>
      <c r="F93">
        <f t="shared" si="3"/>
        <v>-30</v>
      </c>
      <c r="G93">
        <f t="shared" si="5"/>
        <v>2.3422769912961772</v>
      </c>
    </row>
    <row r="94" spans="5:7" x14ac:dyDescent="0.2">
      <c r="E94">
        <f t="shared" si="4"/>
        <v>-29</v>
      </c>
      <c r="F94">
        <f t="shared" si="3"/>
        <v>-29</v>
      </c>
      <c r="G94">
        <f t="shared" si="5"/>
        <v>2.416305723340348</v>
      </c>
    </row>
    <row r="95" spans="5:7" x14ac:dyDescent="0.2">
      <c r="E95">
        <f t="shared" si="4"/>
        <v>-28</v>
      </c>
      <c r="F95">
        <f t="shared" si="3"/>
        <v>-28</v>
      </c>
      <c r="G95">
        <f t="shared" si="5"/>
        <v>2.4956105970610087</v>
      </c>
    </row>
    <row r="96" spans="5:7" x14ac:dyDescent="0.2">
      <c r="E96">
        <f t="shared" si="4"/>
        <v>-27</v>
      </c>
      <c r="F96">
        <f t="shared" si="3"/>
        <v>-27</v>
      </c>
      <c r="G96">
        <f t="shared" si="5"/>
        <v>2.5807805974815548</v>
      </c>
    </row>
    <row r="97" spans="5:7" x14ac:dyDescent="0.2">
      <c r="E97">
        <f t="shared" si="4"/>
        <v>-26</v>
      </c>
      <c r="F97">
        <f t="shared" si="3"/>
        <v>-26</v>
      </c>
      <c r="G97">
        <f t="shared" si="5"/>
        <v>2.6724952350681979</v>
      </c>
    </row>
    <row r="98" spans="5:7" x14ac:dyDescent="0.2">
      <c r="E98">
        <f t="shared" si="4"/>
        <v>-25</v>
      </c>
      <c r="F98">
        <f t="shared" si="3"/>
        <v>-25</v>
      </c>
      <c r="G98">
        <f t="shared" si="5"/>
        <v>2.7715424808954796</v>
      </c>
    </row>
    <row r="99" spans="5:7" x14ac:dyDescent="0.2">
      <c r="E99">
        <f t="shared" si="4"/>
        <v>-24</v>
      </c>
      <c r="F99">
        <f t="shared" si="3"/>
        <v>-24</v>
      </c>
      <c r="G99">
        <f t="shared" si="5"/>
        <v>2.8788411038157777</v>
      </c>
    </row>
    <row r="100" spans="5:7" x14ac:dyDescent="0.2">
      <c r="E100">
        <f t="shared" si="4"/>
        <v>-23</v>
      </c>
      <c r="F100">
        <f t="shared" si="3"/>
        <v>-23</v>
      </c>
      <c r="G100">
        <f t="shared" si="5"/>
        <v>2.9954687133034046</v>
      </c>
    </row>
    <row r="101" spans="5:7" x14ac:dyDescent="0.2">
      <c r="E101">
        <f t="shared" si="4"/>
        <v>-22</v>
      </c>
      <c r="F101">
        <f t="shared" si="3"/>
        <v>-22</v>
      </c>
      <c r="G101">
        <f t="shared" si="5"/>
        <v>3.1226972689375776</v>
      </c>
    </row>
    <row r="102" spans="5:7" x14ac:dyDescent="0.2">
      <c r="E102">
        <f t="shared" si="4"/>
        <v>-21</v>
      </c>
      <c r="F102">
        <f t="shared" si="3"/>
        <v>-21</v>
      </c>
      <c r="G102">
        <f t="shared" si="5"/>
        <v>3.2620384622637362</v>
      </c>
    </row>
    <row r="103" spans="5:7" x14ac:dyDescent="0.2">
      <c r="E103">
        <f t="shared" si="4"/>
        <v>-20</v>
      </c>
      <c r="F103">
        <f t="shared" si="3"/>
        <v>-20</v>
      </c>
      <c r="G103">
        <f t="shared" si="5"/>
        <v>3.4153022978732177</v>
      </c>
    </row>
    <row r="104" spans="5:7" x14ac:dyDescent="0.2">
      <c r="E104">
        <f t="shared" si="4"/>
        <v>-19</v>
      </c>
      <c r="F104">
        <f t="shared" si="3"/>
        <v>-19</v>
      </c>
      <c r="G104">
        <f t="shared" si="5"/>
        <v>3.5846735352967967</v>
      </c>
    </row>
    <row r="105" spans="5:7" x14ac:dyDescent="0.2">
      <c r="E105">
        <f t="shared" si="4"/>
        <v>-18</v>
      </c>
      <c r="F105">
        <f t="shared" si="3"/>
        <v>-18</v>
      </c>
      <c r="G105">
        <f t="shared" si="5"/>
        <v>3.7728126174418448</v>
      </c>
    </row>
    <row r="106" spans="5:7" x14ac:dyDescent="0.2">
      <c r="E106">
        <f t="shared" si="4"/>
        <v>-17</v>
      </c>
      <c r="F106">
        <f t="shared" si="3"/>
        <v>-17</v>
      </c>
      <c r="G106">
        <f t="shared" si="5"/>
        <v>3.9829906503799632</v>
      </c>
    </row>
    <row r="107" spans="5:7" x14ac:dyDescent="0.2">
      <c r="E107">
        <f t="shared" si="4"/>
        <v>-16</v>
      </c>
      <c r="F107">
        <f t="shared" si="3"/>
        <v>-16</v>
      </c>
      <c r="G107">
        <f t="shared" si="5"/>
        <v>4.2192724782230764</v>
      </c>
    </row>
    <row r="108" spans="5:7" x14ac:dyDescent="0.2">
      <c r="E108">
        <f t="shared" si="4"/>
        <v>-15</v>
      </c>
      <c r="F108">
        <f t="shared" si="3"/>
        <v>-15</v>
      </c>
      <c r="G108">
        <f t="shared" si="5"/>
        <v>4.4867688601183922</v>
      </c>
    </row>
    <row r="109" spans="5:7" x14ac:dyDescent="0.2">
      <c r="E109">
        <f t="shared" si="4"/>
        <v>-14</v>
      </c>
      <c r="F109">
        <f t="shared" si="3"/>
        <v>-14</v>
      </c>
      <c r="G109">
        <f t="shared" si="5"/>
        <v>4.7919898227214848</v>
      </c>
    </row>
    <row r="110" spans="5:7" x14ac:dyDescent="0.2">
      <c r="E110">
        <f t="shared" si="4"/>
        <v>-13</v>
      </c>
      <c r="F110">
        <f t="shared" si="3"/>
        <v>-13</v>
      </c>
      <c r="G110">
        <f t="shared" si="5"/>
        <v>5.1433492812158228</v>
      </c>
    </row>
    <row r="111" spans="5:7" x14ac:dyDescent="0.2">
      <c r="E111">
        <f t="shared" si="4"/>
        <v>-12</v>
      </c>
      <c r="F111">
        <f t="shared" si="3"/>
        <v>-12</v>
      </c>
      <c r="G111">
        <f t="shared" si="5"/>
        <v>5.5519011678281531</v>
      </c>
    </row>
    <row r="112" spans="5:7" x14ac:dyDescent="0.2">
      <c r="E112">
        <f t="shared" si="4"/>
        <v>-11</v>
      </c>
      <c r="F112">
        <f t="shared" si="3"/>
        <v>-11</v>
      </c>
      <c r="G112">
        <f t="shared" si="5"/>
        <v>6.0324392873554826</v>
      </c>
    </row>
    <row r="113" spans="5:7" x14ac:dyDescent="0.2">
      <c r="E113">
        <f t="shared" si="4"/>
        <v>-10</v>
      </c>
      <c r="F113">
        <f t="shared" si="3"/>
        <v>-10</v>
      </c>
      <c r="G113">
        <f t="shared" si="5"/>
        <v>6.6051858561600705</v>
      </c>
    </row>
    <row r="114" spans="5:7" x14ac:dyDescent="0.2">
      <c r="E114">
        <f t="shared" si="4"/>
        <v>-9</v>
      </c>
      <c r="F114">
        <f t="shared" si="3"/>
        <v>-9</v>
      </c>
      <c r="G114">
        <f t="shared" si="5"/>
        <v>7.2984656620432382</v>
      </c>
    </row>
    <row r="115" spans="5:7" x14ac:dyDescent="0.2">
      <c r="E115">
        <f t="shared" si="4"/>
        <v>-8</v>
      </c>
      <c r="F115">
        <f t="shared" si="3"/>
        <v>-8</v>
      </c>
      <c r="G115">
        <f t="shared" si="5"/>
        <v>8.1530962069764961</v>
      </c>
    </row>
    <row r="116" spans="5:7" x14ac:dyDescent="0.2">
      <c r="E116">
        <f t="shared" si="4"/>
        <v>-7</v>
      </c>
      <c r="F116">
        <f t="shared" si="3"/>
        <v>-7</v>
      </c>
      <c r="G116">
        <f t="shared" si="5"/>
        <v>9.2299047948838169</v>
      </c>
    </row>
    <row r="117" spans="5:7" x14ac:dyDescent="0.2">
      <c r="E117">
        <f t="shared" si="4"/>
        <v>-6</v>
      </c>
      <c r="F117">
        <f t="shared" si="3"/>
        <v>-6</v>
      </c>
      <c r="G117">
        <f t="shared" si="5"/>
        <v>10.623259557975471</v>
      </c>
    </row>
    <row r="118" spans="5:7" x14ac:dyDescent="0.2">
      <c r="E118">
        <f t="shared" si="4"/>
        <v>-5</v>
      </c>
      <c r="F118">
        <f t="shared" si="3"/>
        <v>-5</v>
      </c>
      <c r="G118">
        <f t="shared" si="5"/>
        <v>12.486942861333157</v>
      </c>
    </row>
    <row r="119" spans="5:7" x14ac:dyDescent="0.2">
      <c r="E119">
        <f t="shared" si="4"/>
        <v>-4</v>
      </c>
      <c r="F119">
        <f t="shared" si="3"/>
        <v>-4</v>
      </c>
      <c r="G119">
        <f t="shared" si="5"/>
        <v>15.087460307823759</v>
      </c>
    </row>
    <row r="120" spans="5:7" x14ac:dyDescent="0.2">
      <c r="E120">
        <f t="shared" si="4"/>
        <v>-3</v>
      </c>
      <c r="F120">
        <f t="shared" si="3"/>
        <v>-3</v>
      </c>
      <c r="G120">
        <f t="shared" si="5"/>
        <v>18.924812492028561</v>
      </c>
    </row>
    <row r="121" spans="5:7" x14ac:dyDescent="0.2">
      <c r="E121">
        <f t="shared" si="4"/>
        <v>-2</v>
      </c>
      <c r="F121">
        <f t="shared" si="3"/>
        <v>-2</v>
      </c>
      <c r="G121">
        <f t="shared" si="5"/>
        <v>25.042651217462804</v>
      </c>
    </row>
    <row r="122" spans="5:7" x14ac:dyDescent="0.2">
      <c r="E122">
        <f t="shared" si="4"/>
        <v>-1</v>
      </c>
      <c r="F122">
        <f t="shared" si="3"/>
        <v>-1</v>
      </c>
      <c r="G122">
        <f t="shared" si="5"/>
        <v>35.977228292453944</v>
      </c>
    </row>
    <row r="123" spans="5:7" x14ac:dyDescent="0.2">
      <c r="E123">
        <f t="shared" si="4"/>
        <v>0</v>
      </c>
      <c r="F123">
        <f t="shared" si="3"/>
        <v>0</v>
      </c>
      <c r="G123">
        <f t="shared" si="5"/>
        <v>50.716430563551945</v>
      </c>
    </row>
    <row r="124" spans="5:7" x14ac:dyDescent="0.2">
      <c r="E124">
        <f t="shared" si="4"/>
        <v>1</v>
      </c>
      <c r="F124">
        <f t="shared" si="3"/>
        <v>1</v>
      </c>
      <c r="G124">
        <f t="shared" si="5"/>
        <v>35.977228292453944</v>
      </c>
    </row>
    <row r="125" spans="5:7" x14ac:dyDescent="0.2">
      <c r="E125">
        <f t="shared" si="4"/>
        <v>2</v>
      </c>
      <c r="F125">
        <f t="shared" si="3"/>
        <v>2</v>
      </c>
      <c r="G125">
        <f t="shared" si="5"/>
        <v>25.042651217462804</v>
      </c>
    </row>
    <row r="126" spans="5:7" x14ac:dyDescent="0.2">
      <c r="E126">
        <f t="shared" si="4"/>
        <v>3</v>
      </c>
      <c r="F126">
        <f t="shared" si="3"/>
        <v>3</v>
      </c>
      <c r="G126">
        <f t="shared" si="5"/>
        <v>18.924812492028561</v>
      </c>
    </row>
    <row r="127" spans="5:7" x14ac:dyDescent="0.2">
      <c r="E127">
        <f t="shared" si="4"/>
        <v>4</v>
      </c>
      <c r="F127">
        <f t="shared" si="3"/>
        <v>4</v>
      </c>
      <c r="G127">
        <f t="shared" si="5"/>
        <v>15.087460307823759</v>
      </c>
    </row>
    <row r="128" spans="5:7" x14ac:dyDescent="0.2">
      <c r="E128">
        <f t="shared" si="4"/>
        <v>5</v>
      </c>
      <c r="F128">
        <f t="shared" si="3"/>
        <v>5</v>
      </c>
      <c r="G128">
        <f t="shared" si="5"/>
        <v>12.486942861333157</v>
      </c>
    </row>
    <row r="129" spans="5:7" x14ac:dyDescent="0.2">
      <c r="E129">
        <f t="shared" si="4"/>
        <v>6</v>
      </c>
      <c r="F129">
        <f t="shared" si="3"/>
        <v>6</v>
      </c>
      <c r="G129">
        <f t="shared" si="5"/>
        <v>10.623259557975471</v>
      </c>
    </row>
    <row r="130" spans="5:7" x14ac:dyDescent="0.2">
      <c r="E130">
        <f t="shared" si="4"/>
        <v>7</v>
      </c>
      <c r="F130">
        <f t="shared" si="3"/>
        <v>7</v>
      </c>
      <c r="G130">
        <f t="shared" si="5"/>
        <v>9.2299047948838169</v>
      </c>
    </row>
    <row r="131" spans="5:7" x14ac:dyDescent="0.2">
      <c r="E131">
        <f t="shared" si="4"/>
        <v>8</v>
      </c>
      <c r="F131">
        <f t="shared" ref="F131:F194" si="6">E131*$C$3</f>
        <v>8</v>
      </c>
      <c r="G131">
        <f t="shared" si="5"/>
        <v>8.1530962069764961</v>
      </c>
    </row>
    <row r="132" spans="5:7" x14ac:dyDescent="0.2">
      <c r="E132">
        <f t="shared" ref="E132:E195" si="7">E131+1</f>
        <v>9</v>
      </c>
      <c r="F132">
        <f t="shared" si="6"/>
        <v>9</v>
      </c>
      <c r="G132">
        <f t="shared" ref="G132:G195" si="8">IF(E132&lt;0,$C$7*((($C$4+ABS(E132))/$C$4*$C$3+$C$8)^(-$C$9)*($C$4+ABS(E132))-(($C$4+ABS(E132)-1)/$C$4*$C$3+$C$8)^(-$C$9)*($C$4+ABS(E132)-1)),IF(AND(E132&gt;0,E132&lt;$C$2*(1-$C$4)/$C$3),$C$7*(((1-$C$4+E132)/(1-$C$4)*$C$3+$C$8)^(-$C$9)*(1-$C$4+E132)-((1-$C$4+E132-1)/(1-$C$4)*$C$3+$C$8)^(-$C$9)*(1-$C$4+E132-1)),IF(E132=0,$C$7*($C$3+$C$8)^(-$C$9)," ")))</f>
        <v>7.2984656620432382</v>
      </c>
    </row>
    <row r="133" spans="5:7" x14ac:dyDescent="0.2">
      <c r="E133">
        <f t="shared" si="7"/>
        <v>10</v>
      </c>
      <c r="F133">
        <f t="shared" si="6"/>
        <v>10</v>
      </c>
      <c r="G133">
        <f t="shared" si="8"/>
        <v>6.6051858561600705</v>
      </c>
    </row>
    <row r="134" spans="5:7" x14ac:dyDescent="0.2">
      <c r="E134">
        <f t="shared" si="7"/>
        <v>11</v>
      </c>
      <c r="F134">
        <f t="shared" si="6"/>
        <v>11</v>
      </c>
      <c r="G134">
        <f t="shared" si="8"/>
        <v>6.0324392873554826</v>
      </c>
    </row>
    <row r="135" spans="5:7" x14ac:dyDescent="0.2">
      <c r="E135">
        <f t="shared" si="7"/>
        <v>12</v>
      </c>
      <c r="F135">
        <f t="shared" si="6"/>
        <v>12</v>
      </c>
      <c r="G135">
        <f t="shared" si="8"/>
        <v>5.5519011678281531</v>
      </c>
    </row>
    <row r="136" spans="5:7" x14ac:dyDescent="0.2">
      <c r="E136">
        <f t="shared" si="7"/>
        <v>13</v>
      </c>
      <c r="F136">
        <f t="shared" si="6"/>
        <v>13</v>
      </c>
      <c r="G136">
        <f t="shared" si="8"/>
        <v>5.1433492812158228</v>
      </c>
    </row>
    <row r="137" spans="5:7" x14ac:dyDescent="0.2">
      <c r="E137">
        <f t="shared" si="7"/>
        <v>14</v>
      </c>
      <c r="F137">
        <f t="shared" si="6"/>
        <v>14</v>
      </c>
      <c r="G137">
        <f t="shared" si="8"/>
        <v>4.7919898227214848</v>
      </c>
    </row>
    <row r="138" spans="5:7" x14ac:dyDescent="0.2">
      <c r="E138">
        <f t="shared" si="7"/>
        <v>15</v>
      </c>
      <c r="F138">
        <f t="shared" si="6"/>
        <v>15</v>
      </c>
      <c r="G138">
        <f t="shared" si="8"/>
        <v>4.4867688601183922</v>
      </c>
    </row>
    <row r="139" spans="5:7" x14ac:dyDescent="0.2">
      <c r="E139">
        <f t="shared" si="7"/>
        <v>16</v>
      </c>
      <c r="F139">
        <f t="shared" si="6"/>
        <v>16</v>
      </c>
      <c r="G139">
        <f t="shared" si="8"/>
        <v>4.2192724782230764</v>
      </c>
    </row>
    <row r="140" spans="5:7" x14ac:dyDescent="0.2">
      <c r="E140">
        <f t="shared" si="7"/>
        <v>17</v>
      </c>
      <c r="F140">
        <f t="shared" si="6"/>
        <v>17</v>
      </c>
      <c r="G140">
        <f t="shared" si="8"/>
        <v>3.9829906503799632</v>
      </c>
    </row>
    <row r="141" spans="5:7" x14ac:dyDescent="0.2">
      <c r="E141">
        <f t="shared" si="7"/>
        <v>18</v>
      </c>
      <c r="F141">
        <f t="shared" si="6"/>
        <v>18</v>
      </c>
      <c r="G141">
        <f t="shared" si="8"/>
        <v>3.7728126174418448</v>
      </c>
    </row>
    <row r="142" spans="5:7" x14ac:dyDescent="0.2">
      <c r="E142">
        <f t="shared" si="7"/>
        <v>19</v>
      </c>
      <c r="F142">
        <f t="shared" si="6"/>
        <v>19</v>
      </c>
      <c r="G142">
        <f t="shared" si="8"/>
        <v>3.5846735352967967</v>
      </c>
    </row>
    <row r="143" spans="5:7" x14ac:dyDescent="0.2">
      <c r="E143">
        <f t="shared" si="7"/>
        <v>20</v>
      </c>
      <c r="F143">
        <f t="shared" si="6"/>
        <v>20</v>
      </c>
      <c r="G143">
        <f t="shared" si="8"/>
        <v>3.4153022978732177</v>
      </c>
    </row>
    <row r="144" spans="5:7" x14ac:dyDescent="0.2">
      <c r="E144">
        <f t="shared" si="7"/>
        <v>21</v>
      </c>
      <c r="F144">
        <f t="shared" si="6"/>
        <v>21</v>
      </c>
      <c r="G144">
        <f t="shared" si="8"/>
        <v>3.2620384622637362</v>
      </c>
    </row>
    <row r="145" spans="5:7" x14ac:dyDescent="0.2">
      <c r="E145">
        <f t="shared" si="7"/>
        <v>22</v>
      </c>
      <c r="F145">
        <f t="shared" si="6"/>
        <v>22</v>
      </c>
      <c r="G145">
        <f t="shared" si="8"/>
        <v>3.1226972689375776</v>
      </c>
    </row>
    <row r="146" spans="5:7" x14ac:dyDescent="0.2">
      <c r="E146">
        <f t="shared" si="7"/>
        <v>23</v>
      </c>
      <c r="F146">
        <f t="shared" si="6"/>
        <v>23</v>
      </c>
      <c r="G146">
        <f t="shared" si="8"/>
        <v>2.9954687133034046</v>
      </c>
    </row>
    <row r="147" spans="5:7" x14ac:dyDescent="0.2">
      <c r="E147">
        <f t="shared" si="7"/>
        <v>24</v>
      </c>
      <c r="F147">
        <f t="shared" si="6"/>
        <v>24</v>
      </c>
      <c r="G147">
        <f t="shared" si="8"/>
        <v>2.8788411038157777</v>
      </c>
    </row>
    <row r="148" spans="5:7" x14ac:dyDescent="0.2">
      <c r="E148">
        <f t="shared" si="7"/>
        <v>25</v>
      </c>
      <c r="F148">
        <f t="shared" si="6"/>
        <v>25</v>
      </c>
      <c r="G148">
        <f t="shared" si="8"/>
        <v>2.7715424808954796</v>
      </c>
    </row>
    <row r="149" spans="5:7" x14ac:dyDescent="0.2">
      <c r="E149">
        <f t="shared" si="7"/>
        <v>26</v>
      </c>
      <c r="F149">
        <f t="shared" si="6"/>
        <v>26</v>
      </c>
      <c r="G149">
        <f t="shared" si="8"/>
        <v>2.6724952350681979</v>
      </c>
    </row>
    <row r="150" spans="5:7" x14ac:dyDescent="0.2">
      <c r="E150">
        <f t="shared" si="7"/>
        <v>27</v>
      </c>
      <c r="F150">
        <f t="shared" si="6"/>
        <v>27</v>
      </c>
      <c r="G150">
        <f t="shared" si="8"/>
        <v>2.5807805974815548</v>
      </c>
    </row>
    <row r="151" spans="5:7" x14ac:dyDescent="0.2">
      <c r="E151">
        <f t="shared" si="7"/>
        <v>28</v>
      </c>
      <c r="F151">
        <f t="shared" si="6"/>
        <v>28</v>
      </c>
      <c r="G151">
        <f t="shared" si="8"/>
        <v>2.4956105970610087</v>
      </c>
    </row>
    <row r="152" spans="5:7" x14ac:dyDescent="0.2">
      <c r="E152">
        <f t="shared" si="7"/>
        <v>29</v>
      </c>
      <c r="F152">
        <f t="shared" si="6"/>
        <v>29</v>
      </c>
      <c r="G152">
        <f t="shared" si="8"/>
        <v>2.416305723340348</v>
      </c>
    </row>
    <row r="153" spans="5:7" x14ac:dyDescent="0.2">
      <c r="E153">
        <f t="shared" si="7"/>
        <v>30</v>
      </c>
      <c r="F153">
        <f t="shared" si="6"/>
        <v>30</v>
      </c>
      <c r="G153">
        <f t="shared" si="8"/>
        <v>2.3422769912961772</v>
      </c>
    </row>
    <row r="154" spans="5:7" x14ac:dyDescent="0.2">
      <c r="E154">
        <f t="shared" si="7"/>
        <v>31</v>
      </c>
      <c r="F154">
        <f t="shared" si="6"/>
        <v>31</v>
      </c>
      <c r="G154">
        <f t="shared" si="8"/>
        <v>2.2730114328700948</v>
      </c>
    </row>
    <row r="155" spans="5:7" x14ac:dyDescent="0.2">
      <c r="E155">
        <f t="shared" si="7"/>
        <v>32</v>
      </c>
      <c r="F155">
        <f t="shared" si="6"/>
        <v>32</v>
      </c>
      <c r="G155">
        <f t="shared" si="8"/>
        <v>2.2080602782990852</v>
      </c>
    </row>
    <row r="156" spans="5:7" x14ac:dyDescent="0.2">
      <c r="E156">
        <f t="shared" si="7"/>
        <v>33</v>
      </c>
      <c r="F156">
        <f t="shared" si="6"/>
        <v>33</v>
      </c>
      <c r="G156">
        <f t="shared" si="8"/>
        <v>2.1470292654082388</v>
      </c>
    </row>
    <row r="157" spans="5:7" x14ac:dyDescent="0.2">
      <c r="E157">
        <f t="shared" si="7"/>
        <v>34</v>
      </c>
      <c r="F157">
        <f t="shared" si="6"/>
        <v>34</v>
      </c>
      <c r="G157">
        <f t="shared" si="8"/>
        <v>2.0895706447575781</v>
      </c>
    </row>
    <row r="158" spans="5:7" x14ac:dyDescent="0.2">
      <c r="E158">
        <f t="shared" si="7"/>
        <v>35</v>
      </c>
      <c r="F158">
        <f t="shared" si="6"/>
        <v>35</v>
      </c>
      <c r="G158">
        <f t="shared" si="8"/>
        <v>2.0353765456344868</v>
      </c>
    </row>
    <row r="159" spans="5:7" x14ac:dyDescent="0.2">
      <c r="E159">
        <f t="shared" si="7"/>
        <v>36</v>
      </c>
      <c r="F159">
        <f t="shared" si="6"/>
        <v>36</v>
      </c>
      <c r="G159">
        <f t="shared" si="8"/>
        <v>1.9841734411713965</v>
      </c>
    </row>
    <row r="160" spans="5:7" x14ac:dyDescent="0.2">
      <c r="E160">
        <f t="shared" si="7"/>
        <v>37</v>
      </c>
      <c r="F160">
        <f t="shared" si="6"/>
        <v>37</v>
      </c>
      <c r="G160">
        <f t="shared" si="8"/>
        <v>1.9357175066600496</v>
      </c>
    </row>
    <row r="161" spans="5:7" x14ac:dyDescent="0.2">
      <c r="E161">
        <f t="shared" si="7"/>
        <v>38</v>
      </c>
      <c r="F161">
        <f t="shared" si="6"/>
        <v>38</v>
      </c>
      <c r="G161">
        <f t="shared" si="8"/>
        <v>1.8897907079300675</v>
      </c>
    </row>
    <row r="162" spans="5:7" x14ac:dyDescent="0.2">
      <c r="E162">
        <f t="shared" si="7"/>
        <v>39</v>
      </c>
      <c r="F162">
        <f t="shared" si="6"/>
        <v>39</v>
      </c>
      <c r="G162">
        <f t="shared" si="8"/>
        <v>1.8461974897304645</v>
      </c>
    </row>
    <row r="163" spans="5:7" x14ac:dyDescent="0.2">
      <c r="E163">
        <f t="shared" si="7"/>
        <v>40</v>
      </c>
      <c r="F163">
        <f t="shared" si="6"/>
        <v>40</v>
      </c>
      <c r="G163">
        <f t="shared" si="8"/>
        <v>1.8047619597955906</v>
      </c>
    </row>
    <row r="164" spans="5:7" x14ac:dyDescent="0.2">
      <c r="E164">
        <f t="shared" si="7"/>
        <v>41</v>
      </c>
      <c r="F164">
        <f t="shared" si="6"/>
        <v>41</v>
      </c>
      <c r="G164">
        <f t="shared" si="8"/>
        <v>1.7653254844328583</v>
      </c>
    </row>
    <row r="165" spans="5:7" x14ac:dyDescent="0.2">
      <c r="E165">
        <f t="shared" si="7"/>
        <v>42</v>
      </c>
      <c r="F165">
        <f t="shared" si="6"/>
        <v>42</v>
      </c>
      <c r="G165">
        <f t="shared" si="8"/>
        <v>1.7277446273679318</v>
      </c>
    </row>
    <row r="166" spans="5:7" x14ac:dyDescent="0.2">
      <c r="E166">
        <f t="shared" si="7"/>
        <v>43</v>
      </c>
      <c r="F166">
        <f t="shared" si="6"/>
        <v>43</v>
      </c>
      <c r="G166">
        <f t="shared" si="8"/>
        <v>1.6918893761862208</v>
      </c>
    </row>
    <row r="167" spans="5:7" x14ac:dyDescent="0.2">
      <c r="E167">
        <f t="shared" si="7"/>
        <v>44</v>
      </c>
      <c r="F167">
        <f t="shared" si="6"/>
        <v>44</v>
      </c>
      <c r="G167">
        <f t="shared" si="8"/>
        <v>1.657641610761756</v>
      </c>
    </row>
    <row r="168" spans="5:7" x14ac:dyDescent="0.2">
      <c r="E168">
        <f t="shared" si="7"/>
        <v>45</v>
      </c>
      <c r="F168">
        <f t="shared" si="6"/>
        <v>45</v>
      </c>
      <c r="G168">
        <f t="shared" si="8"/>
        <v>1.6248937761189359</v>
      </c>
    </row>
    <row r="169" spans="5:7" x14ac:dyDescent="0.2">
      <c r="E169">
        <f t="shared" si="7"/>
        <v>46</v>
      </c>
      <c r="F169">
        <f t="shared" si="6"/>
        <v>46</v>
      </c>
      <c r="G169">
        <f t="shared" si="8"/>
        <v>1.5935477286810884</v>
      </c>
    </row>
    <row r="170" spans="5:7" x14ac:dyDescent="0.2">
      <c r="E170">
        <f t="shared" si="7"/>
        <v>47</v>
      </c>
      <c r="F170">
        <f t="shared" si="6"/>
        <v>47</v>
      </c>
      <c r="G170">
        <f t="shared" si="8"/>
        <v>1.5635137301088193</v>
      </c>
    </row>
    <row r="171" spans="5:7" x14ac:dyDescent="0.2">
      <c r="E171">
        <f t="shared" si="7"/>
        <v>48</v>
      </c>
      <c r="F171">
        <f t="shared" si="6"/>
        <v>48</v>
      </c>
      <c r="G171">
        <f t="shared" si="8"/>
        <v>1.5347095672226203</v>
      </c>
    </row>
    <row r="172" spans="5:7" x14ac:dyDescent="0.2">
      <c r="E172">
        <f t="shared" si="7"/>
        <v>49</v>
      </c>
      <c r="F172">
        <f t="shared" si="6"/>
        <v>49</v>
      </c>
      <c r="G172">
        <f t="shared" si="8"/>
        <v>1.5070597799946823</v>
      </c>
    </row>
    <row r="173" spans="5:7" x14ac:dyDescent="0.2">
      <c r="E173">
        <f t="shared" si="7"/>
        <v>50</v>
      </c>
      <c r="F173">
        <f t="shared" si="6"/>
        <v>50</v>
      </c>
      <c r="G173">
        <f t="shared" si="8"/>
        <v>1.4804949824848197</v>
      </c>
    </row>
    <row r="174" spans="5:7" x14ac:dyDescent="0.2">
      <c r="E174">
        <f t="shared" si="7"/>
        <v>51</v>
      </c>
      <c r="F174">
        <f t="shared" si="6"/>
        <v>51</v>
      </c>
      <c r="G174">
        <f t="shared" si="8"/>
        <v>1.4549512639451543</v>
      </c>
    </row>
    <row r="175" spans="5:7" x14ac:dyDescent="0.2">
      <c r="E175">
        <f t="shared" si="7"/>
        <v>52</v>
      </c>
      <c r="F175">
        <f t="shared" si="6"/>
        <v>52</v>
      </c>
      <c r="G175">
        <f t="shared" si="8"/>
        <v>1.4303696592905719</v>
      </c>
    </row>
    <row r="176" spans="5:7" x14ac:dyDescent="0.2">
      <c r="E176">
        <f t="shared" si="7"/>
        <v>53</v>
      </c>
      <c r="F176">
        <f t="shared" si="6"/>
        <v>53</v>
      </c>
      <c r="G176">
        <f t="shared" si="8"/>
        <v>1.406695679764737</v>
      </c>
    </row>
    <row r="177" spans="5:7" x14ac:dyDescent="0.2">
      <c r="E177">
        <f t="shared" si="7"/>
        <v>54</v>
      </c>
      <c r="F177">
        <f t="shared" si="6"/>
        <v>54</v>
      </c>
      <c r="G177">
        <f t="shared" si="8"/>
        <v>1.3838788959752097</v>
      </c>
    </row>
    <row r="178" spans="5:7" x14ac:dyDescent="0.2">
      <c r="E178">
        <f t="shared" si="7"/>
        <v>55</v>
      </c>
      <c r="F178">
        <f t="shared" si="6"/>
        <v>55</v>
      </c>
      <c r="G178">
        <f t="shared" si="8"/>
        <v>1.3618725666235068</v>
      </c>
    </row>
    <row r="179" spans="5:7" x14ac:dyDescent="0.2">
      <c r="E179">
        <f t="shared" si="7"/>
        <v>56</v>
      </c>
      <c r="F179">
        <f t="shared" si="6"/>
        <v>56</v>
      </c>
      <c r="G179">
        <f t="shared" si="8"/>
        <v>1.3406333072027505</v>
      </c>
    </row>
    <row r="180" spans="5:7" x14ac:dyDescent="0.2">
      <c r="E180">
        <f t="shared" si="7"/>
        <v>57</v>
      </c>
      <c r="F180">
        <f t="shared" si="6"/>
        <v>57</v>
      </c>
      <c r="G180">
        <f t="shared" si="8"/>
        <v>1.3201207937361965</v>
      </c>
    </row>
    <row r="181" spans="5:7" x14ac:dyDescent="0.2">
      <c r="E181">
        <f t="shared" si="7"/>
        <v>58</v>
      </c>
      <c r="F181">
        <f t="shared" si="6"/>
        <v>58</v>
      </c>
      <c r="G181">
        <f t="shared" si="8"/>
        <v>1.30029749732261</v>
      </c>
    </row>
    <row r="182" spans="5:7" x14ac:dyDescent="0.2">
      <c r="E182">
        <f t="shared" si="7"/>
        <v>59</v>
      </c>
      <c r="F182">
        <f t="shared" si="6"/>
        <v>59</v>
      </c>
      <c r="G182">
        <f t="shared" si="8"/>
        <v>1.2811284458125261</v>
      </c>
    </row>
    <row r="183" spans="5:7" x14ac:dyDescent="0.2">
      <c r="E183">
        <f t="shared" si="7"/>
        <v>60</v>
      </c>
      <c r="F183">
        <f t="shared" si="6"/>
        <v>60</v>
      </c>
      <c r="G183">
        <f t="shared" si="8"/>
        <v>1.2625810094454488</v>
      </c>
    </row>
    <row r="184" spans="5:7" x14ac:dyDescent="0.2">
      <c r="E184">
        <f t="shared" si="7"/>
        <v>61</v>
      </c>
      <c r="F184">
        <f t="shared" si="6"/>
        <v>61</v>
      </c>
      <c r="G184">
        <f t="shared" si="8"/>
        <v>1.2446247076834824</v>
      </c>
    </row>
    <row r="185" spans="5:7" x14ac:dyDescent="0.2">
      <c r="E185">
        <f t="shared" si="7"/>
        <v>62</v>
      </c>
      <c r="F185">
        <f t="shared" si="6"/>
        <v>62</v>
      </c>
      <c r="G185">
        <f t="shared" si="8"/>
        <v>1.2272310348448081</v>
      </c>
    </row>
    <row r="186" spans="5:7" x14ac:dyDescent="0.2">
      <c r="E186">
        <f t="shared" si="7"/>
        <v>63</v>
      </c>
      <c r="F186">
        <f t="shared" si="6"/>
        <v>63</v>
      </c>
      <c r="G186">
        <f t="shared" si="8"/>
        <v>1.2103733024288097</v>
      </c>
    </row>
    <row r="187" spans="5:7" x14ac:dyDescent="0.2">
      <c r="E187">
        <f t="shared" si="7"/>
        <v>64</v>
      </c>
      <c r="F187">
        <f t="shared" si="6"/>
        <v>64</v>
      </c>
      <c r="G187">
        <f t="shared" si="8"/>
        <v>1.1940264963138247</v>
      </c>
    </row>
    <row r="188" spans="5:7" x14ac:dyDescent="0.2">
      <c r="E188">
        <f t="shared" si="7"/>
        <v>65</v>
      </c>
      <c r="F188">
        <f t="shared" si="6"/>
        <v>65</v>
      </c>
      <c r="G188">
        <f t="shared" si="8"/>
        <v>1.1781671472047184</v>
      </c>
    </row>
    <row r="189" spans="5:7" x14ac:dyDescent="0.2">
      <c r="E189">
        <f t="shared" si="7"/>
        <v>66</v>
      </c>
      <c r="F189">
        <f t="shared" si="6"/>
        <v>66</v>
      </c>
      <c r="G189">
        <f t="shared" si="8"/>
        <v>1.1627732129288351</v>
      </c>
    </row>
    <row r="190" spans="5:7" x14ac:dyDescent="0.2">
      <c r="E190">
        <f t="shared" si="7"/>
        <v>67</v>
      </c>
      <c r="F190">
        <f t="shared" si="6"/>
        <v>67</v>
      </c>
      <c r="G190">
        <f t="shared" si="8"/>
        <v>1.1478239713317304</v>
      </c>
    </row>
    <row r="191" spans="5:7" x14ac:dyDescent="0.2">
      <c r="E191">
        <f t="shared" si="7"/>
        <v>68</v>
      </c>
      <c r="F191">
        <f t="shared" si="6"/>
        <v>68</v>
      </c>
      <c r="G191">
        <f t="shared" si="8"/>
        <v>1.1332999226764515</v>
      </c>
    </row>
    <row r="192" spans="5:7" x14ac:dyDescent="0.2">
      <c r="E192">
        <f t="shared" si="7"/>
        <v>69</v>
      </c>
      <c r="F192">
        <f t="shared" si="6"/>
        <v>69</v>
      </c>
      <c r="G192">
        <f t="shared" si="8"/>
        <v>1.1191827005800083</v>
      </c>
    </row>
    <row r="193" spans="5:7" x14ac:dyDescent="0.2">
      <c r="E193">
        <f t="shared" si="7"/>
        <v>70</v>
      </c>
      <c r="F193">
        <f t="shared" si="6"/>
        <v>70</v>
      </c>
      <c r="G193">
        <f t="shared" si="8"/>
        <v>1.1054549906269149</v>
      </c>
    </row>
    <row r="194" spans="5:7" x14ac:dyDescent="0.2">
      <c r="E194">
        <f t="shared" si="7"/>
        <v>71</v>
      </c>
      <c r="F194">
        <f t="shared" si="6"/>
        <v>71</v>
      </c>
      <c r="G194">
        <f t="shared" si="8"/>
        <v>1.0921004558990932</v>
      </c>
    </row>
    <row r="195" spans="5:7" x14ac:dyDescent="0.2">
      <c r="E195">
        <f t="shared" si="7"/>
        <v>72</v>
      </c>
      <c r="F195">
        <f t="shared" ref="F195:F258" si="9">E195*$C$3</f>
        <v>72</v>
      </c>
      <c r="G195">
        <f t="shared" si="8"/>
        <v>1.0791036687489559</v>
      </c>
    </row>
    <row r="196" spans="5:7" x14ac:dyDescent="0.2">
      <c r="E196">
        <f t="shared" ref="E196:E259" si="10">E195+1</f>
        <v>73</v>
      </c>
      <c r="F196">
        <f t="shared" si="9"/>
        <v>73</v>
      </c>
      <c r="G196">
        <f t="shared" ref="G196:G259" si="11">IF(E196&lt;0,$C$7*((($C$4+ABS(E196))/$C$4*$C$3+$C$8)^(-$C$9)*($C$4+ABS(E196))-(($C$4+ABS(E196)-1)/$C$4*$C$3+$C$8)^(-$C$9)*($C$4+ABS(E196)-1)),IF(AND(E196&gt;0,E196&lt;$C$2*(1-$C$4)/$C$3),$C$7*(((1-$C$4+E196)/(1-$C$4)*$C$3+$C$8)^(-$C$9)*(1-$C$4+E196)-((1-$C$4+E196-1)/(1-$C$4)*$C$3+$C$8)^(-$C$9)*(1-$C$4+E196-1)),IF(E196=0,$C$7*($C$3+$C$8)^(-$C$9)," ")))</f>
        <v>1.0664500482095607</v>
      </c>
    </row>
    <row r="197" spans="5:7" x14ac:dyDescent="0.2">
      <c r="E197">
        <f t="shared" si="10"/>
        <v>74</v>
      </c>
      <c r="F197">
        <f t="shared" si="9"/>
        <v>74</v>
      </c>
      <c r="G197">
        <f t="shared" si="11"/>
        <v>1.0541258025100739</v>
      </c>
    </row>
    <row r="198" spans="5:7" x14ac:dyDescent="0.2">
      <c r="E198">
        <f t="shared" si="10"/>
        <v>75</v>
      </c>
      <c r="F198">
        <f t="shared" si="9"/>
        <v>75</v>
      </c>
      <c r="G198">
        <f t="shared" si="11"/>
        <v>1.0421178762157388</v>
      </c>
    </row>
    <row r="199" spans="5:7" x14ac:dyDescent="0.2">
      <c r="E199">
        <f t="shared" si="10"/>
        <v>76</v>
      </c>
      <c r="F199">
        <f t="shared" si="9"/>
        <v>76</v>
      </c>
      <c r="G199">
        <f t="shared" si="11"/>
        <v>1.0304139015615092</v>
      </c>
    </row>
    <row r="200" spans="5:7" x14ac:dyDescent="0.2">
      <c r="E200">
        <f t="shared" si="10"/>
        <v>77</v>
      </c>
      <c r="F200">
        <f t="shared" si="9"/>
        <v>77</v>
      </c>
      <c r="G200">
        <f t="shared" si="11"/>
        <v>1.0190021536037328</v>
      </c>
    </row>
    <row r="201" spans="5:7" x14ac:dyDescent="0.2">
      <c r="E201">
        <f t="shared" si="10"/>
        <v>78</v>
      </c>
      <c r="F201">
        <f t="shared" si="9"/>
        <v>78</v>
      </c>
      <c r="G201">
        <f t="shared" si="11"/>
        <v>1.0078715088352193</v>
      </c>
    </row>
    <row r="202" spans="5:7" x14ac:dyDescent="0.2">
      <c r="E202">
        <f t="shared" si="10"/>
        <v>79</v>
      </c>
      <c r="F202">
        <f t="shared" si="9"/>
        <v>79</v>
      </c>
      <c r="G202">
        <f t="shared" si="11"/>
        <v>0.99701140696368684</v>
      </c>
    </row>
    <row r="203" spans="5:7" x14ac:dyDescent="0.2">
      <c r="E203">
        <f t="shared" si="10"/>
        <v>80</v>
      </c>
      <c r="F203">
        <f t="shared" si="9"/>
        <v>80</v>
      </c>
      <c r="G203">
        <f t="shared" si="11"/>
        <v>0.9864118155716769</v>
      </c>
    </row>
    <row r="204" spans="5:7" x14ac:dyDescent="0.2">
      <c r="E204">
        <f t="shared" si="10"/>
        <v>81</v>
      </c>
      <c r="F204">
        <f t="shared" si="9"/>
        <v>81</v>
      </c>
      <c r="G204">
        <f t="shared" si="11"/>
        <v>0.97606319740696024</v>
      </c>
    </row>
    <row r="205" spans="5:7" x14ac:dyDescent="0.2">
      <c r="E205">
        <f t="shared" si="10"/>
        <v>82</v>
      </c>
      <c r="F205">
        <f t="shared" si="9"/>
        <v>82</v>
      </c>
      <c r="G205">
        <f t="shared" si="11"/>
        <v>0.96595648007861945</v>
      </c>
    </row>
    <row r="206" spans="5:7" x14ac:dyDescent="0.2">
      <c r="E206">
        <f t="shared" si="10"/>
        <v>83</v>
      </c>
      <c r="F206">
        <f t="shared" si="9"/>
        <v>83</v>
      </c>
      <c r="G206">
        <f t="shared" si="11"/>
        <v>0.95608302795705213</v>
      </c>
    </row>
    <row r="207" spans="5:7" x14ac:dyDescent="0.2">
      <c r="E207">
        <f t="shared" si="10"/>
        <v>84</v>
      </c>
      <c r="F207">
        <f t="shared" si="9"/>
        <v>84</v>
      </c>
      <c r="G207">
        <f t="shared" si="11"/>
        <v>0.94643461608945456</v>
      </c>
    </row>
    <row r="208" spans="5:7" x14ac:dyDescent="0.2">
      <c r="E208">
        <f t="shared" si="10"/>
        <v>85</v>
      </c>
      <c r="F208">
        <f t="shared" si="9"/>
        <v>85</v>
      </c>
      <c r="G208">
        <f t="shared" si="11"/>
        <v>0.93700340596353116</v>
      </c>
    </row>
    <row r="209" spans="5:7" x14ac:dyDescent="0.2">
      <c r="E209">
        <f t="shared" si="10"/>
        <v>86</v>
      </c>
      <c r="F209">
        <f t="shared" si="9"/>
        <v>86</v>
      </c>
      <c r="G209">
        <f t="shared" si="11"/>
        <v>0.9277819229768336</v>
      </c>
    </row>
    <row r="210" spans="5:7" x14ac:dyDescent="0.2">
      <c r="E210">
        <f t="shared" si="10"/>
        <v>87</v>
      </c>
      <c r="F210">
        <f t="shared" si="9"/>
        <v>87</v>
      </c>
      <c r="G210">
        <f t="shared" si="11"/>
        <v>0.91876303545985172</v>
      </c>
    </row>
    <row r="211" spans="5:7" x14ac:dyDescent="0.2">
      <c r="E211">
        <f t="shared" si="10"/>
        <v>88</v>
      </c>
      <c r="F211">
        <f t="shared" si="9"/>
        <v>88</v>
      </c>
      <c r="G211">
        <f t="shared" si="11"/>
        <v>0.90993993514049332</v>
      </c>
    </row>
    <row r="212" spans="5:7" x14ac:dyDescent="0.2">
      <c r="E212">
        <f t="shared" si="10"/>
        <v>89</v>
      </c>
      <c r="F212">
        <f t="shared" si="9"/>
        <v>89</v>
      </c>
      <c r="G212">
        <f t="shared" si="11"/>
        <v>0.9013061189303273</v>
      </c>
    </row>
    <row r="213" spans="5:7" x14ac:dyDescent="0.2">
      <c r="E213">
        <f t="shared" si="10"/>
        <v>90</v>
      </c>
      <c r="F213">
        <f t="shared" si="9"/>
        <v>90</v>
      </c>
      <c r="G213">
        <f t="shared" si="11"/>
        <v>0.89285537193156972</v>
      </c>
    </row>
    <row r="214" spans="5:7" x14ac:dyDescent="0.2">
      <c r="E214">
        <f t="shared" si="10"/>
        <v>91</v>
      </c>
      <c r="F214">
        <f t="shared" si="9"/>
        <v>91</v>
      </c>
      <c r="G214">
        <f t="shared" si="11"/>
        <v>0.88458175156614127</v>
      </c>
    </row>
    <row r="215" spans="5:7" x14ac:dyDescent="0.2">
      <c r="E215">
        <f t="shared" si="10"/>
        <v>92</v>
      </c>
      <c r="F215">
        <f t="shared" si="9"/>
        <v>92</v>
      </c>
      <c r="G215">
        <f t="shared" si="11"/>
        <v>0.87647957274851229</v>
      </c>
    </row>
    <row r="216" spans="5:7" x14ac:dyDescent="0.2">
      <c r="E216">
        <f t="shared" si="10"/>
        <v>93</v>
      </c>
      <c r="F216">
        <f t="shared" si="9"/>
        <v>93</v>
      </c>
      <c r="G216">
        <f t="shared" si="11"/>
        <v>0.86854339401678626</v>
      </c>
    </row>
    <row r="217" spans="5:7" x14ac:dyDescent="0.2">
      <c r="E217">
        <f t="shared" si="10"/>
        <v>94</v>
      </c>
      <c r="F217">
        <f t="shared" si="9"/>
        <v>94</v>
      </c>
      <c r="G217">
        <f t="shared" si="11"/>
        <v>0.86076800455086455</v>
      </c>
    </row>
    <row r="218" spans="5:7" x14ac:dyDescent="0.2">
      <c r="E218">
        <f t="shared" si="10"/>
        <v>95</v>
      </c>
      <c r="F218">
        <f t="shared" si="9"/>
        <v>95</v>
      </c>
      <c r="G218">
        <f t="shared" si="11"/>
        <v>0.85314841201909752</v>
      </c>
    </row>
    <row r="219" spans="5:7" x14ac:dyDescent="0.2">
      <c r="E219">
        <f t="shared" si="10"/>
        <v>96</v>
      </c>
      <c r="F219">
        <f t="shared" si="9"/>
        <v>96</v>
      </c>
      <c r="G219">
        <f t="shared" si="11"/>
        <v>0.84567983118104506</v>
      </c>
    </row>
    <row r="220" spans="5:7" x14ac:dyDescent="0.2">
      <c r="E220">
        <f t="shared" si="10"/>
        <v>97</v>
      </c>
      <c r="F220">
        <f t="shared" si="9"/>
        <v>97</v>
      </c>
      <c r="G220">
        <f t="shared" si="11"/>
        <v>0.83835767320298638</v>
      </c>
    </row>
    <row r="221" spans="5:7" x14ac:dyDescent="0.2">
      <c r="E221">
        <f t="shared" si="10"/>
        <v>98</v>
      </c>
      <c r="F221">
        <f t="shared" si="9"/>
        <v>98</v>
      </c>
      <c r="G221">
        <f t="shared" si="11"/>
        <v>0.83117753562566266</v>
      </c>
    </row>
    <row r="222" spans="5:7" x14ac:dyDescent="0.2">
      <c r="E222">
        <f t="shared" si="10"/>
        <v>99</v>
      </c>
      <c r="F222">
        <f t="shared" si="9"/>
        <v>99</v>
      </c>
      <c r="G222">
        <f t="shared" si="11"/>
        <v>0.82413519294707904</v>
      </c>
    </row>
    <row r="223" spans="5:7" x14ac:dyDescent="0.2">
      <c r="E223">
        <f t="shared" si="10"/>
        <v>100</v>
      </c>
      <c r="F223">
        <f t="shared" si="9"/>
        <v>100</v>
      </c>
      <c r="G223">
        <f t="shared" si="11"/>
        <v>0.81722658776772505</v>
      </c>
    </row>
    <row r="224" spans="5:7" x14ac:dyDescent="0.2">
      <c r="E224">
        <f t="shared" si="10"/>
        <v>101</v>
      </c>
      <c r="F224">
        <f t="shared" si="9"/>
        <v>101</v>
      </c>
      <c r="G224">
        <f t="shared" si="11"/>
        <v>0.81044782246361802</v>
      </c>
    </row>
    <row r="225" spans="5:7" x14ac:dyDescent="0.2">
      <c r="E225">
        <f t="shared" si="10"/>
        <v>102</v>
      </c>
      <c r="F225">
        <f t="shared" si="9"/>
        <v>102</v>
      </c>
      <c r="G225">
        <f t="shared" si="11"/>
        <v>0.80379515135778001</v>
      </c>
    </row>
    <row r="226" spans="5:7" x14ac:dyDescent="0.2">
      <c r="E226">
        <f t="shared" si="10"/>
        <v>103</v>
      </c>
      <c r="F226">
        <f t="shared" si="9"/>
        <v>103</v>
      </c>
      <c r="G226">
        <f t="shared" si="11"/>
        <v>0.79726497333731616</v>
      </c>
    </row>
    <row r="227" spans="5:7" x14ac:dyDescent="0.2">
      <c r="E227">
        <f t="shared" si="10"/>
        <v>104</v>
      </c>
      <c r="F227">
        <f t="shared" si="9"/>
        <v>104</v>
      </c>
      <c r="G227">
        <f t="shared" si="11"/>
        <v>0.79085382490826961</v>
      </c>
    </row>
    <row r="228" spans="5:7" x14ac:dyDescent="0.2">
      <c r="E228">
        <f t="shared" si="10"/>
        <v>105</v>
      </c>
      <c r="F228">
        <f t="shared" si="9"/>
        <v>105</v>
      </c>
      <c r="G228">
        <f t="shared" si="11"/>
        <v>0.78455837364329617</v>
      </c>
    </row>
    <row r="229" spans="5:7" x14ac:dyDescent="0.2">
      <c r="E229">
        <f t="shared" si="10"/>
        <v>106</v>
      </c>
      <c r="F229">
        <f t="shared" si="9"/>
        <v>106</v>
      </c>
      <c r="G229">
        <f t="shared" si="11"/>
        <v>0.77837541200064331</v>
      </c>
    </row>
    <row r="230" spans="5:7" x14ac:dyDescent="0.2">
      <c r="E230">
        <f t="shared" si="10"/>
        <v>107</v>
      </c>
      <c r="F230">
        <f t="shared" si="9"/>
        <v>107</v>
      </c>
      <c r="G230">
        <f t="shared" si="11"/>
        <v>0.77230185149516906</v>
      </c>
    </row>
    <row r="231" spans="5:7" x14ac:dyDescent="0.2">
      <c r="E231">
        <f t="shared" si="10"/>
        <v>108</v>
      </c>
      <c r="F231">
        <f t="shared" si="9"/>
        <v>108</v>
      </c>
      <c r="G231">
        <f t="shared" si="11"/>
        <v>0.76633471718694457</v>
      </c>
    </row>
    <row r="232" spans="5:7" x14ac:dyDescent="0.2">
      <c r="E232">
        <f t="shared" si="10"/>
        <v>109</v>
      </c>
      <c r="F232">
        <f t="shared" si="9"/>
        <v>109</v>
      </c>
      <c r="G232">
        <f t="shared" si="11"/>
        <v>0.7604711424819578</v>
      </c>
    </row>
    <row r="233" spans="5:7" x14ac:dyDescent="0.2">
      <c r="E233">
        <f t="shared" si="10"/>
        <v>110</v>
      </c>
      <c r="F233">
        <f t="shared" si="9"/>
        <v>110</v>
      </c>
      <c r="G233">
        <f t="shared" si="11"/>
        <v>0.7547083642097594</v>
      </c>
    </row>
    <row r="234" spans="5:7" x14ac:dyDescent="0.2">
      <c r="E234">
        <f t="shared" si="10"/>
        <v>111</v>
      </c>
      <c r="F234">
        <f t="shared" si="9"/>
        <v>111</v>
      </c>
      <c r="G234">
        <f t="shared" si="11"/>
        <v>0.74904371797308456</v>
      </c>
    </row>
    <row r="235" spans="5:7" x14ac:dyDescent="0.2">
      <c r="E235">
        <f t="shared" si="10"/>
        <v>112</v>
      </c>
      <c r="F235">
        <f t="shared" si="9"/>
        <v>112</v>
      </c>
      <c r="G235">
        <f t="shared" si="11"/>
        <v>0.74347463374408806</v>
      </c>
    </row>
    <row r="236" spans="5:7" x14ac:dyDescent="0.2">
      <c r="E236">
        <f t="shared" si="10"/>
        <v>113</v>
      </c>
      <c r="F236">
        <f t="shared" si="9"/>
        <v>113</v>
      </c>
      <c r="G236">
        <f t="shared" si="11"/>
        <v>0.73799863169566338</v>
      </c>
    </row>
    <row r="237" spans="5:7" x14ac:dyDescent="0.2">
      <c r="E237">
        <f t="shared" si="10"/>
        <v>114</v>
      </c>
      <c r="F237">
        <f t="shared" si="9"/>
        <v>114</v>
      </c>
      <c r="G237">
        <f t="shared" si="11"/>
        <v>0.73261331825176557</v>
      </c>
    </row>
    <row r="238" spans="5:7" x14ac:dyDescent="0.2">
      <c r="E238">
        <f t="shared" si="10"/>
        <v>115</v>
      </c>
      <c r="F238">
        <f t="shared" si="9"/>
        <v>115</v>
      </c>
      <c r="G238">
        <f t="shared" si="11"/>
        <v>0.72731638234773932</v>
      </c>
    </row>
    <row r="239" spans="5:7" x14ac:dyDescent="0.2">
      <c r="E239">
        <f t="shared" si="10"/>
        <v>116</v>
      </c>
      <c r="F239">
        <f t="shared" si="9"/>
        <v>116</v>
      </c>
      <c r="G239">
        <f t="shared" si="11"/>
        <v>0.72210559187768164</v>
      </c>
    </row>
    <row r="240" spans="5:7" x14ac:dyDescent="0.2">
      <c r="E240">
        <f t="shared" si="10"/>
        <v>117</v>
      </c>
      <c r="F240">
        <f t="shared" si="9"/>
        <v>117</v>
      </c>
      <c r="G240">
        <f t="shared" si="11"/>
        <v>0.71697879033188694</v>
      </c>
    </row>
    <row r="241" spans="5:7" x14ac:dyDescent="0.2">
      <c r="E241">
        <f t="shared" si="10"/>
        <v>118</v>
      </c>
      <c r="F241">
        <f t="shared" si="9"/>
        <v>118</v>
      </c>
      <c r="G241">
        <f t="shared" si="11"/>
        <v>0.71193389359685755</v>
      </c>
    </row>
    <row r="242" spans="5:7" x14ac:dyDescent="0.2">
      <c r="E242">
        <f t="shared" si="10"/>
        <v>119</v>
      </c>
      <c r="F242">
        <f t="shared" si="9"/>
        <v>119</v>
      </c>
      <c r="G242">
        <f t="shared" si="11"/>
        <v>0.70696888692913151</v>
      </c>
    </row>
    <row r="243" spans="5:7" x14ac:dyDescent="0.2">
      <c r="E243">
        <f t="shared" si="10"/>
        <v>120</v>
      </c>
      <c r="F243">
        <f t="shared" si="9"/>
        <v>120</v>
      </c>
      <c r="G243" t="str">
        <f t="shared" si="11"/>
        <v xml:space="preserve"> </v>
      </c>
    </row>
    <row r="244" spans="5:7" x14ac:dyDescent="0.2">
      <c r="E244">
        <f t="shared" si="10"/>
        <v>121</v>
      </c>
      <c r="F244">
        <f t="shared" si="9"/>
        <v>121</v>
      </c>
      <c r="G244" t="str">
        <f t="shared" si="11"/>
        <v xml:space="preserve"> </v>
      </c>
    </row>
    <row r="245" spans="5:7" x14ac:dyDescent="0.2">
      <c r="E245">
        <f t="shared" si="10"/>
        <v>122</v>
      </c>
      <c r="F245">
        <f t="shared" si="9"/>
        <v>122</v>
      </c>
      <c r="G245" t="str">
        <f t="shared" si="11"/>
        <v xml:space="preserve"> </v>
      </c>
    </row>
    <row r="246" spans="5:7" x14ac:dyDescent="0.2">
      <c r="E246">
        <f t="shared" si="10"/>
        <v>123</v>
      </c>
      <c r="F246">
        <f t="shared" si="9"/>
        <v>123</v>
      </c>
      <c r="G246" t="str">
        <f t="shared" si="11"/>
        <v xml:space="preserve"> </v>
      </c>
    </row>
    <row r="247" spans="5:7" x14ac:dyDescent="0.2">
      <c r="E247">
        <f t="shared" si="10"/>
        <v>124</v>
      </c>
      <c r="F247">
        <f t="shared" si="9"/>
        <v>124</v>
      </c>
      <c r="G247" t="str">
        <f t="shared" si="11"/>
        <v xml:space="preserve"> </v>
      </c>
    </row>
    <row r="248" spans="5:7" x14ac:dyDescent="0.2">
      <c r="E248">
        <f t="shared" si="10"/>
        <v>125</v>
      </c>
      <c r="F248">
        <f t="shared" si="9"/>
        <v>125</v>
      </c>
      <c r="G248" t="str">
        <f t="shared" si="11"/>
        <v xml:space="preserve"> </v>
      </c>
    </row>
    <row r="249" spans="5:7" x14ac:dyDescent="0.2">
      <c r="E249">
        <f t="shared" si="10"/>
        <v>126</v>
      </c>
      <c r="F249">
        <f t="shared" si="9"/>
        <v>126</v>
      </c>
      <c r="G249" t="str">
        <f t="shared" si="11"/>
        <v xml:space="preserve"> </v>
      </c>
    </row>
    <row r="250" spans="5:7" x14ac:dyDescent="0.2">
      <c r="E250">
        <f t="shared" si="10"/>
        <v>127</v>
      </c>
      <c r="F250">
        <f t="shared" si="9"/>
        <v>127</v>
      </c>
      <c r="G250" t="str">
        <f t="shared" si="11"/>
        <v xml:space="preserve"> </v>
      </c>
    </row>
    <row r="251" spans="5:7" x14ac:dyDescent="0.2">
      <c r="E251">
        <f t="shared" si="10"/>
        <v>128</v>
      </c>
      <c r="F251">
        <f t="shared" si="9"/>
        <v>128</v>
      </c>
      <c r="G251" t="str">
        <f t="shared" si="11"/>
        <v xml:space="preserve"> </v>
      </c>
    </row>
    <row r="252" spans="5:7" x14ac:dyDescent="0.2">
      <c r="E252">
        <f t="shared" si="10"/>
        <v>129</v>
      </c>
      <c r="F252">
        <f t="shared" si="9"/>
        <v>129</v>
      </c>
      <c r="G252" t="str">
        <f t="shared" si="11"/>
        <v xml:space="preserve"> </v>
      </c>
    </row>
    <row r="253" spans="5:7" x14ac:dyDescent="0.2">
      <c r="E253">
        <f t="shared" si="10"/>
        <v>130</v>
      </c>
      <c r="F253">
        <f t="shared" si="9"/>
        <v>130</v>
      </c>
      <c r="G253" t="str">
        <f t="shared" si="11"/>
        <v xml:space="preserve"> </v>
      </c>
    </row>
    <row r="254" spans="5:7" x14ac:dyDescent="0.2">
      <c r="E254">
        <f t="shared" si="10"/>
        <v>131</v>
      </c>
      <c r="F254">
        <f t="shared" si="9"/>
        <v>131</v>
      </c>
      <c r="G254" t="str">
        <f t="shared" si="11"/>
        <v xml:space="preserve"> </v>
      </c>
    </row>
    <row r="255" spans="5:7" x14ac:dyDescent="0.2">
      <c r="E255">
        <f t="shared" si="10"/>
        <v>132</v>
      </c>
      <c r="F255">
        <f t="shared" si="9"/>
        <v>132</v>
      </c>
      <c r="G255" t="str">
        <f t="shared" si="11"/>
        <v xml:space="preserve"> </v>
      </c>
    </row>
    <row r="256" spans="5:7" x14ac:dyDescent="0.2">
      <c r="E256">
        <f t="shared" si="10"/>
        <v>133</v>
      </c>
      <c r="F256">
        <f t="shared" si="9"/>
        <v>133</v>
      </c>
      <c r="G256" t="str">
        <f t="shared" si="11"/>
        <v xml:space="preserve"> </v>
      </c>
    </row>
    <row r="257" spans="5:7" x14ac:dyDescent="0.2">
      <c r="E257">
        <f t="shared" si="10"/>
        <v>134</v>
      </c>
      <c r="F257">
        <f t="shared" si="9"/>
        <v>134</v>
      </c>
      <c r="G257" t="str">
        <f t="shared" si="11"/>
        <v xml:space="preserve"> </v>
      </c>
    </row>
    <row r="258" spans="5:7" x14ac:dyDescent="0.2">
      <c r="E258">
        <f t="shared" si="10"/>
        <v>135</v>
      </c>
      <c r="F258">
        <f t="shared" si="9"/>
        <v>135</v>
      </c>
      <c r="G258" t="str">
        <f t="shared" si="11"/>
        <v xml:space="preserve"> </v>
      </c>
    </row>
    <row r="259" spans="5:7" x14ac:dyDescent="0.2">
      <c r="E259">
        <f t="shared" si="10"/>
        <v>136</v>
      </c>
      <c r="F259">
        <f t="shared" ref="F259:F322" si="12">E259*$C$3</f>
        <v>136</v>
      </c>
      <c r="G259" t="str">
        <f t="shared" si="11"/>
        <v xml:space="preserve"> </v>
      </c>
    </row>
    <row r="260" spans="5:7" x14ac:dyDescent="0.2">
      <c r="E260">
        <f t="shared" ref="E260:E291" si="13">E259+1</f>
        <v>137</v>
      </c>
      <c r="F260">
        <f t="shared" si="12"/>
        <v>137</v>
      </c>
      <c r="G260" t="str">
        <f t="shared" ref="G260:G291" si="14">IF(E260&lt;0,$C$7*((($C$4+ABS(E260))/$C$4*$C$3+$C$8)^(-$C$9)*($C$4+ABS(E260))-(($C$4+ABS(E260)-1)/$C$4*$C$3+$C$8)^(-$C$9)*($C$4+ABS(E260)-1)),IF(AND(E260&gt;0,E260&lt;$C$2*(1-$C$4)/$C$3),$C$7*(((1-$C$4+E260)/(1-$C$4)*$C$3+$C$8)^(-$C$9)*(1-$C$4+E260)-((1-$C$4+E260-1)/(1-$C$4)*$C$3+$C$8)^(-$C$9)*(1-$C$4+E260-1)),IF(E260=0,$C$7*($C$3+$C$8)^(-$C$9)," ")))</f>
        <v xml:space="preserve"> </v>
      </c>
    </row>
    <row r="261" spans="5:7" x14ac:dyDescent="0.2">
      <c r="E261">
        <f t="shared" si="13"/>
        <v>138</v>
      </c>
      <c r="F261">
        <f t="shared" si="12"/>
        <v>138</v>
      </c>
      <c r="G261" t="str">
        <f t="shared" si="14"/>
        <v xml:space="preserve"> </v>
      </c>
    </row>
    <row r="262" spans="5:7" x14ac:dyDescent="0.2">
      <c r="E262">
        <f t="shared" si="13"/>
        <v>139</v>
      </c>
      <c r="F262">
        <f t="shared" si="12"/>
        <v>139</v>
      </c>
      <c r="G262" t="str">
        <f t="shared" si="14"/>
        <v xml:space="preserve"> </v>
      </c>
    </row>
    <row r="263" spans="5:7" x14ac:dyDescent="0.2">
      <c r="E263">
        <f t="shared" si="13"/>
        <v>140</v>
      </c>
      <c r="F263">
        <f t="shared" si="12"/>
        <v>140</v>
      </c>
      <c r="G263" t="str">
        <f t="shared" si="14"/>
        <v xml:space="preserve"> </v>
      </c>
    </row>
    <row r="264" spans="5:7" x14ac:dyDescent="0.2">
      <c r="E264">
        <f t="shared" si="13"/>
        <v>141</v>
      </c>
      <c r="F264">
        <f t="shared" si="12"/>
        <v>141</v>
      </c>
      <c r="G264" t="str">
        <f t="shared" si="14"/>
        <v xml:space="preserve"> </v>
      </c>
    </row>
    <row r="265" spans="5:7" x14ac:dyDescent="0.2">
      <c r="E265">
        <f t="shared" si="13"/>
        <v>142</v>
      </c>
      <c r="F265">
        <f t="shared" si="12"/>
        <v>142</v>
      </c>
      <c r="G265" t="str">
        <f t="shared" si="14"/>
        <v xml:space="preserve"> </v>
      </c>
    </row>
    <row r="266" spans="5:7" x14ac:dyDescent="0.2">
      <c r="E266">
        <f t="shared" si="13"/>
        <v>143</v>
      </c>
      <c r="F266">
        <f t="shared" si="12"/>
        <v>143</v>
      </c>
      <c r="G266" t="str">
        <f t="shared" si="14"/>
        <v xml:space="preserve"> </v>
      </c>
    </row>
    <row r="267" spans="5:7" x14ac:dyDescent="0.2">
      <c r="E267">
        <f t="shared" si="13"/>
        <v>144</v>
      </c>
      <c r="F267">
        <f t="shared" si="12"/>
        <v>144</v>
      </c>
      <c r="G267" t="str">
        <f t="shared" si="14"/>
        <v xml:space="preserve"> </v>
      </c>
    </row>
    <row r="268" spans="5:7" x14ac:dyDescent="0.2">
      <c r="E268">
        <f t="shared" si="13"/>
        <v>145</v>
      </c>
      <c r="F268">
        <f t="shared" si="12"/>
        <v>145</v>
      </c>
      <c r="G268" t="str">
        <f t="shared" si="14"/>
        <v xml:space="preserve"> </v>
      </c>
    </row>
    <row r="269" spans="5:7" x14ac:dyDescent="0.2">
      <c r="E269">
        <f t="shared" si="13"/>
        <v>146</v>
      </c>
      <c r="F269">
        <f t="shared" si="12"/>
        <v>146</v>
      </c>
      <c r="G269" t="str">
        <f t="shared" si="14"/>
        <v xml:space="preserve"> </v>
      </c>
    </row>
    <row r="270" spans="5:7" x14ac:dyDescent="0.2">
      <c r="E270">
        <f t="shared" si="13"/>
        <v>147</v>
      </c>
      <c r="F270">
        <f t="shared" si="12"/>
        <v>147</v>
      </c>
      <c r="G270" t="str">
        <f t="shared" si="14"/>
        <v xml:space="preserve"> </v>
      </c>
    </row>
    <row r="271" spans="5:7" x14ac:dyDescent="0.2">
      <c r="E271">
        <f t="shared" si="13"/>
        <v>148</v>
      </c>
      <c r="F271">
        <f t="shared" si="12"/>
        <v>148</v>
      </c>
      <c r="G271" t="str">
        <f t="shared" si="14"/>
        <v xml:space="preserve"> </v>
      </c>
    </row>
    <row r="272" spans="5:7" x14ac:dyDescent="0.2">
      <c r="E272">
        <f t="shared" si="13"/>
        <v>149</v>
      </c>
      <c r="F272">
        <f t="shared" si="12"/>
        <v>149</v>
      </c>
      <c r="G272" t="str">
        <f t="shared" si="14"/>
        <v xml:space="preserve"> </v>
      </c>
    </row>
    <row r="273" spans="5:7" x14ac:dyDescent="0.2">
      <c r="E273">
        <f t="shared" si="13"/>
        <v>150</v>
      </c>
      <c r="F273">
        <f t="shared" si="12"/>
        <v>150</v>
      </c>
      <c r="G273" t="str">
        <f t="shared" si="14"/>
        <v xml:space="preserve"> </v>
      </c>
    </row>
    <row r="274" spans="5:7" x14ac:dyDescent="0.2">
      <c r="E274">
        <f t="shared" si="13"/>
        <v>151</v>
      </c>
      <c r="F274">
        <f t="shared" si="12"/>
        <v>151</v>
      </c>
      <c r="G274" t="str">
        <f t="shared" si="14"/>
        <v xml:space="preserve"> </v>
      </c>
    </row>
    <row r="275" spans="5:7" x14ac:dyDescent="0.2">
      <c r="E275">
        <f t="shared" si="13"/>
        <v>152</v>
      </c>
      <c r="F275">
        <f t="shared" si="12"/>
        <v>152</v>
      </c>
      <c r="G275" t="str">
        <f t="shared" si="14"/>
        <v xml:space="preserve"> </v>
      </c>
    </row>
    <row r="276" spans="5:7" x14ac:dyDescent="0.2">
      <c r="E276">
        <f t="shared" si="13"/>
        <v>153</v>
      </c>
      <c r="F276">
        <f t="shared" si="12"/>
        <v>153</v>
      </c>
      <c r="G276" t="str">
        <f t="shared" si="14"/>
        <v xml:space="preserve"> </v>
      </c>
    </row>
    <row r="277" spans="5:7" x14ac:dyDescent="0.2">
      <c r="E277">
        <f t="shared" si="13"/>
        <v>154</v>
      </c>
      <c r="F277">
        <f t="shared" si="12"/>
        <v>154</v>
      </c>
      <c r="G277" t="str">
        <f t="shared" si="14"/>
        <v xml:space="preserve"> </v>
      </c>
    </row>
    <row r="278" spans="5:7" x14ac:dyDescent="0.2">
      <c r="E278">
        <f t="shared" si="13"/>
        <v>155</v>
      </c>
      <c r="F278">
        <f t="shared" si="12"/>
        <v>155</v>
      </c>
      <c r="G278" t="str">
        <f t="shared" si="14"/>
        <v xml:space="preserve"> </v>
      </c>
    </row>
    <row r="279" spans="5:7" x14ac:dyDescent="0.2">
      <c r="E279">
        <f t="shared" si="13"/>
        <v>156</v>
      </c>
      <c r="F279">
        <f t="shared" si="12"/>
        <v>156</v>
      </c>
      <c r="G279" t="str">
        <f t="shared" si="14"/>
        <v xml:space="preserve"> </v>
      </c>
    </row>
    <row r="280" spans="5:7" x14ac:dyDescent="0.2">
      <c r="E280">
        <f t="shared" si="13"/>
        <v>157</v>
      </c>
      <c r="F280">
        <f t="shared" si="12"/>
        <v>157</v>
      </c>
      <c r="G280" t="str">
        <f t="shared" si="14"/>
        <v xml:space="preserve"> </v>
      </c>
    </row>
    <row r="281" spans="5:7" x14ac:dyDescent="0.2">
      <c r="E281">
        <f t="shared" si="13"/>
        <v>158</v>
      </c>
      <c r="F281">
        <f t="shared" si="12"/>
        <v>158</v>
      </c>
      <c r="G281" t="str">
        <f t="shared" si="14"/>
        <v xml:space="preserve"> </v>
      </c>
    </row>
    <row r="282" spans="5:7" x14ac:dyDescent="0.2">
      <c r="E282">
        <f t="shared" si="13"/>
        <v>159</v>
      </c>
      <c r="F282">
        <f t="shared" si="12"/>
        <v>159</v>
      </c>
      <c r="G282" t="str">
        <f t="shared" si="14"/>
        <v xml:space="preserve"> </v>
      </c>
    </row>
    <row r="283" spans="5:7" x14ac:dyDescent="0.2">
      <c r="E283">
        <f t="shared" si="13"/>
        <v>160</v>
      </c>
      <c r="F283">
        <f t="shared" si="12"/>
        <v>160</v>
      </c>
      <c r="G283" t="str">
        <f t="shared" si="14"/>
        <v xml:space="preserve"> </v>
      </c>
    </row>
    <row r="284" spans="5:7" x14ac:dyDescent="0.2">
      <c r="E284">
        <f t="shared" si="13"/>
        <v>161</v>
      </c>
      <c r="F284">
        <f t="shared" si="12"/>
        <v>161</v>
      </c>
      <c r="G284" t="str">
        <f t="shared" si="14"/>
        <v xml:space="preserve"> </v>
      </c>
    </row>
    <row r="285" spans="5:7" x14ac:dyDescent="0.2">
      <c r="E285">
        <f t="shared" si="13"/>
        <v>162</v>
      </c>
      <c r="F285">
        <f t="shared" si="12"/>
        <v>162</v>
      </c>
      <c r="G285" t="str">
        <f t="shared" si="14"/>
        <v xml:space="preserve"> </v>
      </c>
    </row>
    <row r="286" spans="5:7" x14ac:dyDescent="0.2">
      <c r="E286">
        <f t="shared" si="13"/>
        <v>163</v>
      </c>
      <c r="F286">
        <f t="shared" si="12"/>
        <v>163</v>
      </c>
      <c r="G286" t="str">
        <f t="shared" si="14"/>
        <v xml:space="preserve"> </v>
      </c>
    </row>
    <row r="287" spans="5:7" x14ac:dyDescent="0.2">
      <c r="E287">
        <f t="shared" si="13"/>
        <v>164</v>
      </c>
      <c r="F287">
        <f t="shared" si="12"/>
        <v>164</v>
      </c>
      <c r="G287" t="str">
        <f t="shared" si="14"/>
        <v xml:space="preserve"> </v>
      </c>
    </row>
    <row r="288" spans="5:7" x14ac:dyDescent="0.2">
      <c r="E288">
        <f t="shared" si="13"/>
        <v>165</v>
      </c>
      <c r="F288">
        <f t="shared" si="12"/>
        <v>165</v>
      </c>
      <c r="G288" t="str">
        <f t="shared" si="14"/>
        <v xml:space="preserve"> </v>
      </c>
    </row>
    <row r="289" spans="5:7" x14ac:dyDescent="0.2">
      <c r="E289">
        <f t="shared" si="13"/>
        <v>166</v>
      </c>
      <c r="F289">
        <f t="shared" si="12"/>
        <v>166</v>
      </c>
      <c r="G289" t="str">
        <f t="shared" si="14"/>
        <v xml:space="preserve"> </v>
      </c>
    </row>
    <row r="290" spans="5:7" x14ac:dyDescent="0.2">
      <c r="E290">
        <f t="shared" si="13"/>
        <v>167</v>
      </c>
      <c r="F290">
        <f t="shared" si="12"/>
        <v>167</v>
      </c>
      <c r="G290" t="str">
        <f t="shared" si="14"/>
        <v xml:space="preserve"> </v>
      </c>
    </row>
    <row r="291" spans="5:7" x14ac:dyDescent="0.2">
      <c r="E291">
        <f t="shared" si="13"/>
        <v>168</v>
      </c>
      <c r="F291">
        <f t="shared" si="12"/>
        <v>168</v>
      </c>
      <c r="G291" t="str">
        <f t="shared" si="14"/>
        <v xml:space="preserve"> </v>
      </c>
    </row>
    <row r="292" spans="5:7" x14ac:dyDescent="0.2">
      <c r="E292">
        <f t="shared" ref="E292:E355" si="15">E291+1</f>
        <v>169</v>
      </c>
      <c r="F292">
        <f t="shared" si="12"/>
        <v>169</v>
      </c>
      <c r="G292" t="str">
        <f t="shared" ref="G292:G355" si="16">IF(E292&lt;0,$C$7*((($C$4+ABS(E292))/$C$4*$C$3+$C$8)^(-$C$9)*($C$4+ABS(E292))-(($C$4+ABS(E292)-1)/$C$4*$C$3+$C$8)^(-$C$9)*($C$4+ABS(E292)-1)),IF(AND(E292&gt;0,E292&lt;$C$2*(1-$C$4)/$C$3),$C$7*(((1-$C$4+E292)/(1-$C$4)*$C$3+$C$8)^(-$C$9)*(1-$C$4+E292)-((1-$C$4+E292-1)/(1-$C$4)*$C$3+$C$8)^(-$C$9)*(1-$C$4+E292-1)),IF(E292=0,$C$7*($C$3+$C$8)^(-$C$9)," ")))</f>
        <v xml:space="preserve"> </v>
      </c>
    </row>
    <row r="293" spans="5:7" x14ac:dyDescent="0.2">
      <c r="E293">
        <f t="shared" si="15"/>
        <v>170</v>
      </c>
      <c r="F293">
        <f t="shared" si="12"/>
        <v>170</v>
      </c>
      <c r="G293" t="str">
        <f t="shared" si="16"/>
        <v xml:space="preserve"> </v>
      </c>
    </row>
    <row r="294" spans="5:7" x14ac:dyDescent="0.2">
      <c r="E294">
        <f t="shared" si="15"/>
        <v>171</v>
      </c>
      <c r="F294">
        <f t="shared" si="12"/>
        <v>171</v>
      </c>
      <c r="G294" t="str">
        <f t="shared" si="16"/>
        <v xml:space="preserve"> </v>
      </c>
    </row>
    <row r="295" spans="5:7" x14ac:dyDescent="0.2">
      <c r="E295">
        <f t="shared" si="15"/>
        <v>172</v>
      </c>
      <c r="F295">
        <f t="shared" si="12"/>
        <v>172</v>
      </c>
      <c r="G295" t="str">
        <f t="shared" si="16"/>
        <v xml:space="preserve"> </v>
      </c>
    </row>
    <row r="296" spans="5:7" x14ac:dyDescent="0.2">
      <c r="E296">
        <f t="shared" si="15"/>
        <v>173</v>
      </c>
      <c r="F296">
        <f t="shared" si="12"/>
        <v>173</v>
      </c>
      <c r="G296" t="str">
        <f t="shared" si="16"/>
        <v xml:space="preserve"> </v>
      </c>
    </row>
    <row r="297" spans="5:7" x14ac:dyDescent="0.2">
      <c r="E297">
        <f t="shared" si="15"/>
        <v>174</v>
      </c>
      <c r="F297">
        <f t="shared" si="12"/>
        <v>174</v>
      </c>
      <c r="G297" t="str">
        <f t="shared" si="16"/>
        <v xml:space="preserve"> </v>
      </c>
    </row>
    <row r="298" spans="5:7" x14ac:dyDescent="0.2">
      <c r="E298">
        <f t="shared" si="15"/>
        <v>175</v>
      </c>
      <c r="F298">
        <f t="shared" si="12"/>
        <v>175</v>
      </c>
      <c r="G298" t="str">
        <f t="shared" si="16"/>
        <v xml:space="preserve"> </v>
      </c>
    </row>
    <row r="299" spans="5:7" x14ac:dyDescent="0.2">
      <c r="E299">
        <f t="shared" si="15"/>
        <v>176</v>
      </c>
      <c r="F299">
        <f t="shared" si="12"/>
        <v>176</v>
      </c>
      <c r="G299" t="str">
        <f t="shared" si="16"/>
        <v xml:space="preserve"> </v>
      </c>
    </row>
    <row r="300" spans="5:7" x14ac:dyDescent="0.2">
      <c r="E300">
        <f t="shared" si="15"/>
        <v>177</v>
      </c>
      <c r="F300">
        <f t="shared" si="12"/>
        <v>177</v>
      </c>
      <c r="G300" t="str">
        <f t="shared" si="16"/>
        <v xml:space="preserve"> </v>
      </c>
    </row>
    <row r="301" spans="5:7" x14ac:dyDescent="0.2">
      <c r="E301">
        <f t="shared" si="15"/>
        <v>178</v>
      </c>
      <c r="F301">
        <f t="shared" si="12"/>
        <v>178</v>
      </c>
      <c r="G301" t="str">
        <f t="shared" si="16"/>
        <v xml:space="preserve"> </v>
      </c>
    </row>
    <row r="302" spans="5:7" x14ac:dyDescent="0.2">
      <c r="E302">
        <f t="shared" si="15"/>
        <v>179</v>
      </c>
      <c r="F302">
        <f t="shared" si="12"/>
        <v>179</v>
      </c>
      <c r="G302" t="str">
        <f t="shared" si="16"/>
        <v xml:space="preserve"> </v>
      </c>
    </row>
    <row r="303" spans="5:7" x14ac:dyDescent="0.2">
      <c r="E303">
        <f t="shared" si="15"/>
        <v>180</v>
      </c>
      <c r="F303">
        <f t="shared" si="12"/>
        <v>180</v>
      </c>
      <c r="G303" t="str">
        <f t="shared" si="16"/>
        <v xml:space="preserve"> </v>
      </c>
    </row>
    <row r="304" spans="5:7" x14ac:dyDescent="0.2">
      <c r="E304">
        <f t="shared" si="15"/>
        <v>181</v>
      </c>
      <c r="F304">
        <f t="shared" si="12"/>
        <v>181</v>
      </c>
      <c r="G304" t="str">
        <f t="shared" si="16"/>
        <v xml:space="preserve"> </v>
      </c>
    </row>
    <row r="305" spans="5:7" x14ac:dyDescent="0.2">
      <c r="E305">
        <f t="shared" si="15"/>
        <v>182</v>
      </c>
      <c r="F305">
        <f t="shared" si="12"/>
        <v>182</v>
      </c>
      <c r="G305" t="str">
        <f t="shared" si="16"/>
        <v xml:space="preserve"> </v>
      </c>
    </row>
    <row r="306" spans="5:7" x14ac:dyDescent="0.2">
      <c r="E306">
        <f t="shared" si="15"/>
        <v>183</v>
      </c>
      <c r="F306">
        <f t="shared" si="12"/>
        <v>183</v>
      </c>
      <c r="G306" t="str">
        <f t="shared" si="16"/>
        <v xml:space="preserve"> </v>
      </c>
    </row>
    <row r="307" spans="5:7" x14ac:dyDescent="0.2">
      <c r="E307">
        <f t="shared" si="15"/>
        <v>184</v>
      </c>
      <c r="F307">
        <f t="shared" si="12"/>
        <v>184</v>
      </c>
      <c r="G307" t="str">
        <f t="shared" si="16"/>
        <v xml:space="preserve"> </v>
      </c>
    </row>
    <row r="308" spans="5:7" x14ac:dyDescent="0.2">
      <c r="E308">
        <f t="shared" si="15"/>
        <v>185</v>
      </c>
      <c r="F308">
        <f t="shared" si="12"/>
        <v>185</v>
      </c>
      <c r="G308" t="str">
        <f t="shared" si="16"/>
        <v xml:space="preserve"> </v>
      </c>
    </row>
    <row r="309" spans="5:7" x14ac:dyDescent="0.2">
      <c r="E309">
        <f t="shared" si="15"/>
        <v>186</v>
      </c>
      <c r="F309">
        <f t="shared" si="12"/>
        <v>186</v>
      </c>
      <c r="G309" t="str">
        <f t="shared" si="16"/>
        <v xml:space="preserve"> </v>
      </c>
    </row>
    <row r="310" spans="5:7" x14ac:dyDescent="0.2">
      <c r="E310">
        <f t="shared" si="15"/>
        <v>187</v>
      </c>
      <c r="F310">
        <f t="shared" si="12"/>
        <v>187</v>
      </c>
      <c r="G310" t="str">
        <f t="shared" si="16"/>
        <v xml:space="preserve"> </v>
      </c>
    </row>
    <row r="311" spans="5:7" x14ac:dyDescent="0.2">
      <c r="E311">
        <f t="shared" si="15"/>
        <v>188</v>
      </c>
      <c r="F311">
        <f t="shared" si="12"/>
        <v>188</v>
      </c>
      <c r="G311" t="str">
        <f t="shared" si="16"/>
        <v xml:space="preserve"> </v>
      </c>
    </row>
    <row r="312" spans="5:7" x14ac:dyDescent="0.2">
      <c r="E312">
        <f t="shared" si="15"/>
        <v>189</v>
      </c>
      <c r="F312">
        <f t="shared" si="12"/>
        <v>189</v>
      </c>
      <c r="G312" t="str">
        <f t="shared" si="16"/>
        <v xml:space="preserve"> </v>
      </c>
    </row>
    <row r="313" spans="5:7" x14ac:dyDescent="0.2">
      <c r="E313">
        <f t="shared" si="15"/>
        <v>190</v>
      </c>
      <c r="F313">
        <f t="shared" si="12"/>
        <v>190</v>
      </c>
      <c r="G313" t="str">
        <f t="shared" si="16"/>
        <v xml:space="preserve"> </v>
      </c>
    </row>
    <row r="314" spans="5:7" x14ac:dyDescent="0.2">
      <c r="E314">
        <f t="shared" si="15"/>
        <v>191</v>
      </c>
      <c r="F314">
        <f t="shared" si="12"/>
        <v>191</v>
      </c>
      <c r="G314" t="str">
        <f t="shared" si="16"/>
        <v xml:space="preserve"> </v>
      </c>
    </row>
    <row r="315" spans="5:7" x14ac:dyDescent="0.2">
      <c r="E315">
        <f t="shared" si="15"/>
        <v>192</v>
      </c>
      <c r="F315">
        <f t="shared" si="12"/>
        <v>192</v>
      </c>
      <c r="G315" t="str">
        <f t="shared" si="16"/>
        <v xml:space="preserve"> </v>
      </c>
    </row>
    <row r="316" spans="5:7" x14ac:dyDescent="0.2">
      <c r="E316">
        <f t="shared" si="15"/>
        <v>193</v>
      </c>
      <c r="F316">
        <f t="shared" si="12"/>
        <v>193</v>
      </c>
      <c r="G316" t="str">
        <f t="shared" si="16"/>
        <v xml:space="preserve"> </v>
      </c>
    </row>
    <row r="317" spans="5:7" x14ac:dyDescent="0.2">
      <c r="E317">
        <f t="shared" si="15"/>
        <v>194</v>
      </c>
      <c r="F317">
        <f t="shared" si="12"/>
        <v>194</v>
      </c>
      <c r="G317" t="str">
        <f t="shared" si="16"/>
        <v xml:space="preserve"> </v>
      </c>
    </row>
    <row r="318" spans="5:7" x14ac:dyDescent="0.2">
      <c r="E318">
        <f t="shared" si="15"/>
        <v>195</v>
      </c>
      <c r="F318">
        <f t="shared" si="12"/>
        <v>195</v>
      </c>
      <c r="G318" t="str">
        <f t="shared" si="16"/>
        <v xml:space="preserve"> </v>
      </c>
    </row>
    <row r="319" spans="5:7" x14ac:dyDescent="0.2">
      <c r="E319">
        <f t="shared" si="15"/>
        <v>196</v>
      </c>
      <c r="F319">
        <f t="shared" si="12"/>
        <v>196</v>
      </c>
      <c r="G319" t="str">
        <f t="shared" si="16"/>
        <v xml:space="preserve"> </v>
      </c>
    </row>
    <row r="320" spans="5:7" x14ac:dyDescent="0.2">
      <c r="E320">
        <f t="shared" si="15"/>
        <v>197</v>
      </c>
      <c r="F320">
        <f t="shared" si="12"/>
        <v>197</v>
      </c>
      <c r="G320" t="str">
        <f t="shared" si="16"/>
        <v xml:space="preserve"> </v>
      </c>
    </row>
    <row r="321" spans="5:7" x14ac:dyDescent="0.2">
      <c r="E321">
        <f t="shared" si="15"/>
        <v>198</v>
      </c>
      <c r="F321">
        <f t="shared" si="12"/>
        <v>198</v>
      </c>
      <c r="G321" t="str">
        <f t="shared" si="16"/>
        <v xml:space="preserve"> </v>
      </c>
    </row>
    <row r="322" spans="5:7" x14ac:dyDescent="0.2">
      <c r="E322">
        <f t="shared" si="15"/>
        <v>199</v>
      </c>
      <c r="F322">
        <f t="shared" si="12"/>
        <v>199</v>
      </c>
      <c r="G322" t="str">
        <f t="shared" si="16"/>
        <v xml:space="preserve"> </v>
      </c>
    </row>
    <row r="323" spans="5:7" x14ac:dyDescent="0.2">
      <c r="E323">
        <f t="shared" si="15"/>
        <v>200</v>
      </c>
      <c r="F323">
        <f t="shared" ref="F323:F386" si="17">E323*$C$3</f>
        <v>200</v>
      </c>
      <c r="G323" t="str">
        <f t="shared" si="16"/>
        <v xml:space="preserve"> </v>
      </c>
    </row>
    <row r="324" spans="5:7" x14ac:dyDescent="0.2">
      <c r="E324">
        <f t="shared" si="15"/>
        <v>201</v>
      </c>
      <c r="F324">
        <f t="shared" si="17"/>
        <v>201</v>
      </c>
      <c r="G324" t="str">
        <f t="shared" si="16"/>
        <v xml:space="preserve"> </v>
      </c>
    </row>
    <row r="325" spans="5:7" x14ac:dyDescent="0.2">
      <c r="E325">
        <f t="shared" si="15"/>
        <v>202</v>
      </c>
      <c r="F325">
        <f t="shared" si="17"/>
        <v>202</v>
      </c>
      <c r="G325" t="str">
        <f t="shared" si="16"/>
        <v xml:space="preserve"> </v>
      </c>
    </row>
    <row r="326" spans="5:7" x14ac:dyDescent="0.2">
      <c r="E326">
        <f t="shared" si="15"/>
        <v>203</v>
      </c>
      <c r="F326">
        <f t="shared" si="17"/>
        <v>203</v>
      </c>
      <c r="G326" t="str">
        <f t="shared" si="16"/>
        <v xml:space="preserve"> </v>
      </c>
    </row>
    <row r="327" spans="5:7" x14ac:dyDescent="0.2">
      <c r="E327">
        <f t="shared" si="15"/>
        <v>204</v>
      </c>
      <c r="F327">
        <f t="shared" si="17"/>
        <v>204</v>
      </c>
      <c r="G327" t="str">
        <f t="shared" si="16"/>
        <v xml:space="preserve"> </v>
      </c>
    </row>
    <row r="328" spans="5:7" x14ac:dyDescent="0.2">
      <c r="E328">
        <f t="shared" si="15"/>
        <v>205</v>
      </c>
      <c r="F328">
        <f t="shared" si="17"/>
        <v>205</v>
      </c>
      <c r="G328" t="str">
        <f t="shared" si="16"/>
        <v xml:space="preserve"> </v>
      </c>
    </row>
    <row r="329" spans="5:7" x14ac:dyDescent="0.2">
      <c r="E329">
        <f t="shared" si="15"/>
        <v>206</v>
      </c>
      <c r="F329">
        <f t="shared" si="17"/>
        <v>206</v>
      </c>
      <c r="G329" t="str">
        <f t="shared" si="16"/>
        <v xml:space="preserve"> </v>
      </c>
    </row>
    <row r="330" spans="5:7" x14ac:dyDescent="0.2">
      <c r="E330">
        <f t="shared" si="15"/>
        <v>207</v>
      </c>
      <c r="F330">
        <f t="shared" si="17"/>
        <v>207</v>
      </c>
      <c r="G330" t="str">
        <f t="shared" si="16"/>
        <v xml:space="preserve"> </v>
      </c>
    </row>
    <row r="331" spans="5:7" x14ac:dyDescent="0.2">
      <c r="E331">
        <f t="shared" si="15"/>
        <v>208</v>
      </c>
      <c r="F331">
        <f t="shared" si="17"/>
        <v>208</v>
      </c>
      <c r="G331" t="str">
        <f t="shared" si="16"/>
        <v xml:space="preserve"> </v>
      </c>
    </row>
    <row r="332" spans="5:7" x14ac:dyDescent="0.2">
      <c r="E332">
        <f t="shared" si="15"/>
        <v>209</v>
      </c>
      <c r="F332">
        <f t="shared" si="17"/>
        <v>209</v>
      </c>
      <c r="G332" t="str">
        <f t="shared" si="16"/>
        <v xml:space="preserve"> </v>
      </c>
    </row>
    <row r="333" spans="5:7" x14ac:dyDescent="0.2">
      <c r="E333">
        <f t="shared" si="15"/>
        <v>210</v>
      </c>
      <c r="F333">
        <f t="shared" si="17"/>
        <v>210</v>
      </c>
      <c r="G333" t="str">
        <f t="shared" si="16"/>
        <v xml:space="preserve"> </v>
      </c>
    </row>
    <row r="334" spans="5:7" x14ac:dyDescent="0.2">
      <c r="E334">
        <f t="shared" si="15"/>
        <v>211</v>
      </c>
      <c r="F334">
        <f t="shared" si="17"/>
        <v>211</v>
      </c>
      <c r="G334" t="str">
        <f t="shared" si="16"/>
        <v xml:space="preserve"> </v>
      </c>
    </row>
    <row r="335" spans="5:7" x14ac:dyDescent="0.2">
      <c r="E335">
        <f t="shared" si="15"/>
        <v>212</v>
      </c>
      <c r="F335">
        <f t="shared" si="17"/>
        <v>212</v>
      </c>
      <c r="G335" t="str">
        <f t="shared" si="16"/>
        <v xml:space="preserve"> </v>
      </c>
    </row>
    <row r="336" spans="5:7" x14ac:dyDescent="0.2">
      <c r="E336">
        <f t="shared" si="15"/>
        <v>213</v>
      </c>
      <c r="F336">
        <f t="shared" si="17"/>
        <v>213</v>
      </c>
      <c r="G336" t="str">
        <f t="shared" si="16"/>
        <v xml:space="preserve"> </v>
      </c>
    </row>
    <row r="337" spans="5:7" x14ac:dyDescent="0.2">
      <c r="E337">
        <f t="shared" si="15"/>
        <v>214</v>
      </c>
      <c r="F337">
        <f t="shared" si="17"/>
        <v>214</v>
      </c>
      <c r="G337" t="str">
        <f t="shared" si="16"/>
        <v xml:space="preserve"> </v>
      </c>
    </row>
    <row r="338" spans="5:7" x14ac:dyDescent="0.2">
      <c r="E338">
        <f t="shared" si="15"/>
        <v>215</v>
      </c>
      <c r="F338">
        <f t="shared" si="17"/>
        <v>215</v>
      </c>
      <c r="G338" t="str">
        <f t="shared" si="16"/>
        <v xml:space="preserve"> </v>
      </c>
    </row>
    <row r="339" spans="5:7" x14ac:dyDescent="0.2">
      <c r="E339">
        <f t="shared" si="15"/>
        <v>216</v>
      </c>
      <c r="F339">
        <f t="shared" si="17"/>
        <v>216</v>
      </c>
      <c r="G339" t="str">
        <f t="shared" si="16"/>
        <v xml:space="preserve"> </v>
      </c>
    </row>
    <row r="340" spans="5:7" x14ac:dyDescent="0.2">
      <c r="E340">
        <f t="shared" si="15"/>
        <v>217</v>
      </c>
      <c r="F340">
        <f t="shared" si="17"/>
        <v>217</v>
      </c>
      <c r="G340" t="str">
        <f t="shared" si="16"/>
        <v xml:space="preserve"> </v>
      </c>
    </row>
    <row r="341" spans="5:7" x14ac:dyDescent="0.2">
      <c r="E341">
        <f t="shared" si="15"/>
        <v>218</v>
      </c>
      <c r="F341">
        <f t="shared" si="17"/>
        <v>218</v>
      </c>
      <c r="G341" t="str">
        <f t="shared" si="16"/>
        <v xml:space="preserve"> </v>
      </c>
    </row>
    <row r="342" spans="5:7" x14ac:dyDescent="0.2">
      <c r="E342">
        <f t="shared" si="15"/>
        <v>219</v>
      </c>
      <c r="F342">
        <f t="shared" si="17"/>
        <v>219</v>
      </c>
      <c r="G342" t="str">
        <f t="shared" si="16"/>
        <v xml:space="preserve"> </v>
      </c>
    </row>
    <row r="343" spans="5:7" x14ac:dyDescent="0.2">
      <c r="E343">
        <f t="shared" si="15"/>
        <v>220</v>
      </c>
      <c r="F343">
        <f t="shared" si="17"/>
        <v>220</v>
      </c>
      <c r="G343" t="str">
        <f t="shared" si="16"/>
        <v xml:space="preserve"> </v>
      </c>
    </row>
    <row r="344" spans="5:7" x14ac:dyDescent="0.2">
      <c r="E344">
        <f t="shared" si="15"/>
        <v>221</v>
      </c>
      <c r="F344">
        <f t="shared" si="17"/>
        <v>221</v>
      </c>
      <c r="G344" t="str">
        <f t="shared" si="16"/>
        <v xml:space="preserve"> </v>
      </c>
    </row>
    <row r="345" spans="5:7" x14ac:dyDescent="0.2">
      <c r="E345">
        <f t="shared" si="15"/>
        <v>222</v>
      </c>
      <c r="F345">
        <f t="shared" si="17"/>
        <v>222</v>
      </c>
      <c r="G345" t="str">
        <f t="shared" si="16"/>
        <v xml:space="preserve"> </v>
      </c>
    </row>
    <row r="346" spans="5:7" x14ac:dyDescent="0.2">
      <c r="E346">
        <f t="shared" si="15"/>
        <v>223</v>
      </c>
      <c r="F346">
        <f t="shared" si="17"/>
        <v>223</v>
      </c>
      <c r="G346" t="str">
        <f t="shared" si="16"/>
        <v xml:space="preserve"> </v>
      </c>
    </row>
    <row r="347" spans="5:7" x14ac:dyDescent="0.2">
      <c r="E347">
        <f t="shared" si="15"/>
        <v>224</v>
      </c>
      <c r="F347">
        <f t="shared" si="17"/>
        <v>224</v>
      </c>
      <c r="G347" t="str">
        <f t="shared" si="16"/>
        <v xml:space="preserve"> </v>
      </c>
    </row>
    <row r="348" spans="5:7" x14ac:dyDescent="0.2">
      <c r="E348">
        <f t="shared" si="15"/>
        <v>225</v>
      </c>
      <c r="F348">
        <f t="shared" si="17"/>
        <v>225</v>
      </c>
      <c r="G348" t="str">
        <f t="shared" si="16"/>
        <v xml:space="preserve"> </v>
      </c>
    </row>
    <row r="349" spans="5:7" x14ac:dyDescent="0.2">
      <c r="E349">
        <f t="shared" si="15"/>
        <v>226</v>
      </c>
      <c r="F349">
        <f t="shared" si="17"/>
        <v>226</v>
      </c>
      <c r="G349" t="str">
        <f t="shared" si="16"/>
        <v xml:space="preserve"> </v>
      </c>
    </row>
    <row r="350" spans="5:7" x14ac:dyDescent="0.2">
      <c r="E350">
        <f t="shared" si="15"/>
        <v>227</v>
      </c>
      <c r="F350">
        <f t="shared" si="17"/>
        <v>227</v>
      </c>
      <c r="G350" t="str">
        <f t="shared" si="16"/>
        <v xml:space="preserve"> </v>
      </c>
    </row>
    <row r="351" spans="5:7" x14ac:dyDescent="0.2">
      <c r="E351">
        <f t="shared" si="15"/>
        <v>228</v>
      </c>
      <c r="F351">
        <f t="shared" si="17"/>
        <v>228</v>
      </c>
      <c r="G351" t="str">
        <f t="shared" si="16"/>
        <v xml:space="preserve"> </v>
      </c>
    </row>
    <row r="352" spans="5:7" x14ac:dyDescent="0.2">
      <c r="E352">
        <f t="shared" si="15"/>
        <v>229</v>
      </c>
      <c r="F352">
        <f t="shared" si="17"/>
        <v>229</v>
      </c>
      <c r="G352" t="str">
        <f t="shared" si="16"/>
        <v xml:space="preserve"> </v>
      </c>
    </row>
    <row r="353" spans="5:7" x14ac:dyDescent="0.2">
      <c r="E353">
        <f t="shared" si="15"/>
        <v>230</v>
      </c>
      <c r="F353">
        <f t="shared" si="17"/>
        <v>230</v>
      </c>
      <c r="G353" t="str">
        <f t="shared" si="16"/>
        <v xml:space="preserve"> </v>
      </c>
    </row>
    <row r="354" spans="5:7" x14ac:dyDescent="0.2">
      <c r="E354">
        <f t="shared" si="15"/>
        <v>231</v>
      </c>
      <c r="F354">
        <f t="shared" si="17"/>
        <v>231</v>
      </c>
      <c r="G354" t="str">
        <f t="shared" si="16"/>
        <v xml:space="preserve"> </v>
      </c>
    </row>
    <row r="355" spans="5:7" x14ac:dyDescent="0.2">
      <c r="E355">
        <f t="shared" si="15"/>
        <v>232</v>
      </c>
      <c r="F355">
        <f t="shared" si="17"/>
        <v>232</v>
      </c>
      <c r="G355" t="str">
        <f t="shared" si="16"/>
        <v xml:space="preserve"> </v>
      </c>
    </row>
    <row r="356" spans="5:7" x14ac:dyDescent="0.2">
      <c r="E356">
        <f t="shared" ref="E356:E419" si="18">E355+1</f>
        <v>233</v>
      </c>
      <c r="F356">
        <f t="shared" si="17"/>
        <v>233</v>
      </c>
      <c r="G356" t="str">
        <f t="shared" ref="G356:G419" si="19">IF(E356&lt;0,$C$7*((($C$4+ABS(E356))/$C$4*$C$3+$C$8)^(-$C$9)*($C$4+ABS(E356))-(($C$4+ABS(E356)-1)/$C$4*$C$3+$C$8)^(-$C$9)*($C$4+ABS(E356)-1)),IF(AND(E356&gt;0,E356&lt;$C$2*(1-$C$4)/$C$3),$C$7*(((1-$C$4+E356)/(1-$C$4)*$C$3+$C$8)^(-$C$9)*(1-$C$4+E356)-((1-$C$4+E356-1)/(1-$C$4)*$C$3+$C$8)^(-$C$9)*(1-$C$4+E356-1)),IF(E356=0,$C$7*($C$3+$C$8)^(-$C$9)," ")))</f>
        <v xml:space="preserve"> </v>
      </c>
    </row>
    <row r="357" spans="5:7" x14ac:dyDescent="0.2">
      <c r="E357">
        <f t="shared" si="18"/>
        <v>234</v>
      </c>
      <c r="F357">
        <f t="shared" si="17"/>
        <v>234</v>
      </c>
      <c r="G357" t="str">
        <f t="shared" si="19"/>
        <v xml:space="preserve"> </v>
      </c>
    </row>
    <row r="358" spans="5:7" x14ac:dyDescent="0.2">
      <c r="E358">
        <f t="shared" si="18"/>
        <v>235</v>
      </c>
      <c r="F358">
        <f t="shared" si="17"/>
        <v>235</v>
      </c>
      <c r="G358" t="str">
        <f t="shared" si="19"/>
        <v xml:space="preserve"> </v>
      </c>
    </row>
    <row r="359" spans="5:7" x14ac:dyDescent="0.2">
      <c r="E359">
        <f t="shared" si="18"/>
        <v>236</v>
      </c>
      <c r="F359">
        <f t="shared" si="17"/>
        <v>236</v>
      </c>
      <c r="G359" t="str">
        <f t="shared" si="19"/>
        <v xml:space="preserve"> </v>
      </c>
    </row>
    <row r="360" spans="5:7" x14ac:dyDescent="0.2">
      <c r="E360">
        <f t="shared" si="18"/>
        <v>237</v>
      </c>
      <c r="F360">
        <f t="shared" si="17"/>
        <v>237</v>
      </c>
      <c r="G360" t="str">
        <f t="shared" si="19"/>
        <v xml:space="preserve"> </v>
      </c>
    </row>
    <row r="361" spans="5:7" x14ac:dyDescent="0.2">
      <c r="E361">
        <f t="shared" si="18"/>
        <v>238</v>
      </c>
      <c r="F361">
        <f t="shared" si="17"/>
        <v>238</v>
      </c>
      <c r="G361" t="str">
        <f t="shared" si="19"/>
        <v xml:space="preserve"> </v>
      </c>
    </row>
    <row r="362" spans="5:7" x14ac:dyDescent="0.2">
      <c r="E362">
        <f t="shared" si="18"/>
        <v>239</v>
      </c>
      <c r="F362">
        <f t="shared" si="17"/>
        <v>239</v>
      </c>
      <c r="G362" t="str">
        <f t="shared" si="19"/>
        <v xml:space="preserve"> </v>
      </c>
    </row>
    <row r="363" spans="5:7" x14ac:dyDescent="0.2">
      <c r="E363">
        <f t="shared" si="18"/>
        <v>240</v>
      </c>
      <c r="F363">
        <f t="shared" si="17"/>
        <v>240</v>
      </c>
      <c r="G363" t="str">
        <f t="shared" si="19"/>
        <v xml:space="preserve"> </v>
      </c>
    </row>
    <row r="364" spans="5:7" x14ac:dyDescent="0.2">
      <c r="E364">
        <f t="shared" si="18"/>
        <v>241</v>
      </c>
      <c r="F364">
        <f t="shared" si="17"/>
        <v>241</v>
      </c>
      <c r="G364" t="str">
        <f t="shared" si="19"/>
        <v xml:space="preserve"> </v>
      </c>
    </row>
    <row r="365" spans="5:7" x14ac:dyDescent="0.2">
      <c r="E365">
        <f t="shared" si="18"/>
        <v>242</v>
      </c>
      <c r="F365">
        <f t="shared" si="17"/>
        <v>242</v>
      </c>
      <c r="G365" t="str">
        <f t="shared" si="19"/>
        <v xml:space="preserve"> </v>
      </c>
    </row>
    <row r="366" spans="5:7" x14ac:dyDescent="0.2">
      <c r="E366">
        <f t="shared" si="18"/>
        <v>243</v>
      </c>
      <c r="F366">
        <f t="shared" si="17"/>
        <v>243</v>
      </c>
      <c r="G366" t="str">
        <f t="shared" si="19"/>
        <v xml:space="preserve"> </v>
      </c>
    </row>
    <row r="367" spans="5:7" x14ac:dyDescent="0.2">
      <c r="E367">
        <f t="shared" si="18"/>
        <v>244</v>
      </c>
      <c r="F367">
        <f t="shared" si="17"/>
        <v>244</v>
      </c>
      <c r="G367" t="str">
        <f t="shared" si="19"/>
        <v xml:space="preserve"> </v>
      </c>
    </row>
    <row r="368" spans="5:7" x14ac:dyDescent="0.2">
      <c r="E368">
        <f t="shared" si="18"/>
        <v>245</v>
      </c>
      <c r="F368">
        <f t="shared" si="17"/>
        <v>245</v>
      </c>
      <c r="G368" t="str">
        <f t="shared" si="19"/>
        <v xml:space="preserve"> </v>
      </c>
    </row>
    <row r="369" spans="5:7" x14ac:dyDescent="0.2">
      <c r="E369">
        <f t="shared" si="18"/>
        <v>246</v>
      </c>
      <c r="F369">
        <f t="shared" si="17"/>
        <v>246</v>
      </c>
      <c r="G369" t="str">
        <f t="shared" si="19"/>
        <v xml:space="preserve"> </v>
      </c>
    </row>
    <row r="370" spans="5:7" x14ac:dyDescent="0.2">
      <c r="E370">
        <f t="shared" si="18"/>
        <v>247</v>
      </c>
      <c r="F370">
        <f t="shared" si="17"/>
        <v>247</v>
      </c>
      <c r="G370" t="str">
        <f t="shared" si="19"/>
        <v xml:space="preserve"> </v>
      </c>
    </row>
    <row r="371" spans="5:7" x14ac:dyDescent="0.2">
      <c r="E371">
        <f t="shared" si="18"/>
        <v>248</v>
      </c>
      <c r="F371">
        <f t="shared" si="17"/>
        <v>248</v>
      </c>
      <c r="G371" t="str">
        <f t="shared" si="19"/>
        <v xml:space="preserve"> </v>
      </c>
    </row>
    <row r="372" spans="5:7" x14ac:dyDescent="0.2">
      <c r="E372">
        <f t="shared" si="18"/>
        <v>249</v>
      </c>
      <c r="F372">
        <f t="shared" si="17"/>
        <v>249</v>
      </c>
      <c r="G372" t="str">
        <f t="shared" si="19"/>
        <v xml:space="preserve"> </v>
      </c>
    </row>
    <row r="373" spans="5:7" x14ac:dyDescent="0.2">
      <c r="E373">
        <f t="shared" si="18"/>
        <v>250</v>
      </c>
      <c r="F373">
        <f t="shared" si="17"/>
        <v>250</v>
      </c>
      <c r="G373" t="str">
        <f t="shared" si="19"/>
        <v xml:space="preserve"> </v>
      </c>
    </row>
    <row r="374" spans="5:7" x14ac:dyDescent="0.2">
      <c r="E374">
        <f t="shared" si="18"/>
        <v>251</v>
      </c>
      <c r="F374">
        <f t="shared" si="17"/>
        <v>251</v>
      </c>
      <c r="G374" t="str">
        <f t="shared" si="19"/>
        <v xml:space="preserve"> </v>
      </c>
    </row>
    <row r="375" spans="5:7" x14ac:dyDescent="0.2">
      <c r="E375">
        <f t="shared" si="18"/>
        <v>252</v>
      </c>
      <c r="F375">
        <f t="shared" si="17"/>
        <v>252</v>
      </c>
      <c r="G375" t="str">
        <f t="shared" si="19"/>
        <v xml:space="preserve"> </v>
      </c>
    </row>
    <row r="376" spans="5:7" x14ac:dyDescent="0.2">
      <c r="E376">
        <f t="shared" si="18"/>
        <v>253</v>
      </c>
      <c r="F376">
        <f t="shared" si="17"/>
        <v>253</v>
      </c>
      <c r="G376" t="str">
        <f t="shared" si="19"/>
        <v xml:space="preserve"> </v>
      </c>
    </row>
    <row r="377" spans="5:7" x14ac:dyDescent="0.2">
      <c r="E377">
        <f t="shared" si="18"/>
        <v>254</v>
      </c>
      <c r="F377">
        <f t="shared" si="17"/>
        <v>254</v>
      </c>
      <c r="G377" t="str">
        <f t="shared" si="19"/>
        <v xml:space="preserve"> </v>
      </c>
    </row>
    <row r="378" spans="5:7" x14ac:dyDescent="0.2">
      <c r="E378">
        <f t="shared" si="18"/>
        <v>255</v>
      </c>
      <c r="F378">
        <f t="shared" si="17"/>
        <v>255</v>
      </c>
      <c r="G378" t="str">
        <f t="shared" si="19"/>
        <v xml:space="preserve"> </v>
      </c>
    </row>
    <row r="379" spans="5:7" x14ac:dyDescent="0.2">
      <c r="E379">
        <f t="shared" si="18"/>
        <v>256</v>
      </c>
      <c r="F379">
        <f t="shared" si="17"/>
        <v>256</v>
      </c>
      <c r="G379" t="str">
        <f t="shared" si="19"/>
        <v xml:space="preserve"> </v>
      </c>
    </row>
    <row r="380" spans="5:7" x14ac:dyDescent="0.2">
      <c r="E380">
        <f t="shared" si="18"/>
        <v>257</v>
      </c>
      <c r="F380">
        <f t="shared" si="17"/>
        <v>257</v>
      </c>
      <c r="G380" t="str">
        <f t="shared" si="19"/>
        <v xml:space="preserve"> </v>
      </c>
    </row>
    <row r="381" spans="5:7" x14ac:dyDescent="0.2">
      <c r="E381">
        <f t="shared" si="18"/>
        <v>258</v>
      </c>
      <c r="F381">
        <f t="shared" si="17"/>
        <v>258</v>
      </c>
      <c r="G381" t="str">
        <f t="shared" si="19"/>
        <v xml:space="preserve"> </v>
      </c>
    </row>
    <row r="382" spans="5:7" x14ac:dyDescent="0.2">
      <c r="E382">
        <f t="shared" si="18"/>
        <v>259</v>
      </c>
      <c r="F382">
        <f t="shared" si="17"/>
        <v>259</v>
      </c>
      <c r="G382" t="str">
        <f t="shared" si="19"/>
        <v xml:space="preserve"> </v>
      </c>
    </row>
    <row r="383" spans="5:7" x14ac:dyDescent="0.2">
      <c r="E383">
        <f t="shared" si="18"/>
        <v>260</v>
      </c>
      <c r="F383">
        <f t="shared" si="17"/>
        <v>260</v>
      </c>
      <c r="G383" t="str">
        <f t="shared" si="19"/>
        <v xml:space="preserve"> </v>
      </c>
    </row>
    <row r="384" spans="5:7" x14ac:dyDescent="0.2">
      <c r="E384">
        <f t="shared" si="18"/>
        <v>261</v>
      </c>
      <c r="F384">
        <f t="shared" si="17"/>
        <v>261</v>
      </c>
      <c r="G384" t="str">
        <f t="shared" si="19"/>
        <v xml:space="preserve"> </v>
      </c>
    </row>
    <row r="385" spans="5:7" x14ac:dyDescent="0.2">
      <c r="E385">
        <f t="shared" si="18"/>
        <v>262</v>
      </c>
      <c r="F385">
        <f t="shared" si="17"/>
        <v>262</v>
      </c>
      <c r="G385" t="str">
        <f t="shared" si="19"/>
        <v xml:space="preserve"> </v>
      </c>
    </row>
    <row r="386" spans="5:7" x14ac:dyDescent="0.2">
      <c r="E386">
        <f t="shared" si="18"/>
        <v>263</v>
      </c>
      <c r="F386">
        <f t="shared" si="17"/>
        <v>263</v>
      </c>
      <c r="G386" t="str">
        <f t="shared" si="19"/>
        <v xml:space="preserve"> </v>
      </c>
    </row>
    <row r="387" spans="5:7" x14ac:dyDescent="0.2">
      <c r="E387">
        <f t="shared" si="18"/>
        <v>264</v>
      </c>
      <c r="F387">
        <f t="shared" ref="F387:F450" si="20">E387*$C$3</f>
        <v>264</v>
      </c>
      <c r="G387" t="str">
        <f t="shared" si="19"/>
        <v xml:space="preserve"> </v>
      </c>
    </row>
    <row r="388" spans="5:7" x14ac:dyDescent="0.2">
      <c r="E388">
        <f t="shared" si="18"/>
        <v>265</v>
      </c>
      <c r="F388">
        <f t="shared" si="20"/>
        <v>265</v>
      </c>
      <c r="G388" t="str">
        <f t="shared" si="19"/>
        <v xml:space="preserve"> </v>
      </c>
    </row>
    <row r="389" spans="5:7" x14ac:dyDescent="0.2">
      <c r="E389">
        <f t="shared" si="18"/>
        <v>266</v>
      </c>
      <c r="F389">
        <f t="shared" si="20"/>
        <v>266</v>
      </c>
      <c r="G389" t="str">
        <f t="shared" si="19"/>
        <v xml:space="preserve"> </v>
      </c>
    </row>
    <row r="390" spans="5:7" x14ac:dyDescent="0.2">
      <c r="E390">
        <f t="shared" si="18"/>
        <v>267</v>
      </c>
      <c r="F390">
        <f t="shared" si="20"/>
        <v>267</v>
      </c>
      <c r="G390" t="str">
        <f t="shared" si="19"/>
        <v xml:space="preserve"> </v>
      </c>
    </row>
    <row r="391" spans="5:7" x14ac:dyDescent="0.2">
      <c r="E391">
        <f t="shared" si="18"/>
        <v>268</v>
      </c>
      <c r="F391">
        <f t="shared" si="20"/>
        <v>268</v>
      </c>
      <c r="G391" t="str">
        <f t="shared" si="19"/>
        <v xml:space="preserve"> </v>
      </c>
    </row>
    <row r="392" spans="5:7" x14ac:dyDescent="0.2">
      <c r="E392">
        <f t="shared" si="18"/>
        <v>269</v>
      </c>
      <c r="F392">
        <f t="shared" si="20"/>
        <v>269</v>
      </c>
      <c r="G392" t="str">
        <f t="shared" si="19"/>
        <v xml:space="preserve"> </v>
      </c>
    </row>
    <row r="393" spans="5:7" x14ac:dyDescent="0.2">
      <c r="E393">
        <f t="shared" si="18"/>
        <v>270</v>
      </c>
      <c r="F393">
        <f t="shared" si="20"/>
        <v>270</v>
      </c>
      <c r="G393" t="str">
        <f t="shared" si="19"/>
        <v xml:space="preserve"> </v>
      </c>
    </row>
    <row r="394" spans="5:7" x14ac:dyDescent="0.2">
      <c r="E394">
        <f t="shared" si="18"/>
        <v>271</v>
      </c>
      <c r="F394">
        <f t="shared" si="20"/>
        <v>271</v>
      </c>
      <c r="G394" t="str">
        <f t="shared" si="19"/>
        <v xml:space="preserve"> </v>
      </c>
    </row>
    <row r="395" spans="5:7" x14ac:dyDescent="0.2">
      <c r="E395">
        <f t="shared" si="18"/>
        <v>272</v>
      </c>
      <c r="F395">
        <f t="shared" si="20"/>
        <v>272</v>
      </c>
      <c r="G395" t="str">
        <f t="shared" si="19"/>
        <v xml:space="preserve"> </v>
      </c>
    </row>
    <row r="396" spans="5:7" x14ac:dyDescent="0.2">
      <c r="E396">
        <f t="shared" si="18"/>
        <v>273</v>
      </c>
      <c r="F396">
        <f t="shared" si="20"/>
        <v>273</v>
      </c>
      <c r="G396" t="str">
        <f t="shared" si="19"/>
        <v xml:space="preserve"> </v>
      </c>
    </row>
    <row r="397" spans="5:7" x14ac:dyDescent="0.2">
      <c r="E397">
        <f t="shared" si="18"/>
        <v>274</v>
      </c>
      <c r="F397">
        <f t="shared" si="20"/>
        <v>274</v>
      </c>
      <c r="G397" t="str">
        <f t="shared" si="19"/>
        <v xml:space="preserve"> </v>
      </c>
    </row>
    <row r="398" spans="5:7" x14ac:dyDescent="0.2">
      <c r="E398">
        <f t="shared" si="18"/>
        <v>275</v>
      </c>
      <c r="F398">
        <f t="shared" si="20"/>
        <v>275</v>
      </c>
      <c r="G398" t="str">
        <f t="shared" si="19"/>
        <v xml:space="preserve"> </v>
      </c>
    </row>
    <row r="399" spans="5:7" x14ac:dyDescent="0.2">
      <c r="E399">
        <f t="shared" si="18"/>
        <v>276</v>
      </c>
      <c r="F399">
        <f t="shared" si="20"/>
        <v>276</v>
      </c>
      <c r="G399" t="str">
        <f t="shared" si="19"/>
        <v xml:space="preserve"> </v>
      </c>
    </row>
    <row r="400" spans="5:7" x14ac:dyDescent="0.2">
      <c r="E400">
        <f t="shared" si="18"/>
        <v>277</v>
      </c>
      <c r="F400">
        <f t="shared" si="20"/>
        <v>277</v>
      </c>
      <c r="G400" t="str">
        <f t="shared" si="19"/>
        <v xml:space="preserve"> </v>
      </c>
    </row>
    <row r="401" spans="5:7" x14ac:dyDescent="0.2">
      <c r="E401">
        <f t="shared" si="18"/>
        <v>278</v>
      </c>
      <c r="F401">
        <f t="shared" si="20"/>
        <v>278</v>
      </c>
      <c r="G401" t="str">
        <f t="shared" si="19"/>
        <v xml:space="preserve"> </v>
      </c>
    </row>
    <row r="402" spans="5:7" x14ac:dyDescent="0.2">
      <c r="E402">
        <f t="shared" si="18"/>
        <v>279</v>
      </c>
      <c r="F402">
        <f t="shared" si="20"/>
        <v>279</v>
      </c>
      <c r="G402" t="str">
        <f t="shared" si="19"/>
        <v xml:space="preserve"> </v>
      </c>
    </row>
    <row r="403" spans="5:7" x14ac:dyDescent="0.2">
      <c r="E403">
        <f t="shared" si="18"/>
        <v>280</v>
      </c>
      <c r="F403">
        <f t="shared" si="20"/>
        <v>280</v>
      </c>
      <c r="G403" t="str">
        <f t="shared" si="19"/>
        <v xml:space="preserve"> </v>
      </c>
    </row>
    <row r="404" spans="5:7" x14ac:dyDescent="0.2">
      <c r="E404">
        <f t="shared" si="18"/>
        <v>281</v>
      </c>
      <c r="F404">
        <f t="shared" si="20"/>
        <v>281</v>
      </c>
      <c r="G404" t="str">
        <f t="shared" si="19"/>
        <v xml:space="preserve"> </v>
      </c>
    </row>
    <row r="405" spans="5:7" x14ac:dyDescent="0.2">
      <c r="E405">
        <f t="shared" si="18"/>
        <v>282</v>
      </c>
      <c r="F405">
        <f t="shared" si="20"/>
        <v>282</v>
      </c>
      <c r="G405" t="str">
        <f t="shared" si="19"/>
        <v xml:space="preserve"> </v>
      </c>
    </row>
    <row r="406" spans="5:7" x14ac:dyDescent="0.2">
      <c r="E406">
        <f t="shared" si="18"/>
        <v>283</v>
      </c>
      <c r="F406">
        <f t="shared" si="20"/>
        <v>283</v>
      </c>
      <c r="G406" t="str">
        <f t="shared" si="19"/>
        <v xml:space="preserve"> </v>
      </c>
    </row>
    <row r="407" spans="5:7" x14ac:dyDescent="0.2">
      <c r="E407">
        <f t="shared" si="18"/>
        <v>284</v>
      </c>
      <c r="F407">
        <f t="shared" si="20"/>
        <v>284</v>
      </c>
      <c r="G407" t="str">
        <f t="shared" si="19"/>
        <v xml:space="preserve"> </v>
      </c>
    </row>
    <row r="408" spans="5:7" x14ac:dyDescent="0.2">
      <c r="E408">
        <f t="shared" si="18"/>
        <v>285</v>
      </c>
      <c r="F408">
        <f t="shared" si="20"/>
        <v>285</v>
      </c>
      <c r="G408" t="str">
        <f t="shared" si="19"/>
        <v xml:space="preserve"> </v>
      </c>
    </row>
    <row r="409" spans="5:7" x14ac:dyDescent="0.2">
      <c r="E409">
        <f t="shared" si="18"/>
        <v>286</v>
      </c>
      <c r="F409">
        <f t="shared" si="20"/>
        <v>286</v>
      </c>
      <c r="G409" t="str">
        <f t="shared" si="19"/>
        <v xml:space="preserve"> </v>
      </c>
    </row>
    <row r="410" spans="5:7" x14ac:dyDescent="0.2">
      <c r="E410">
        <f t="shared" si="18"/>
        <v>287</v>
      </c>
      <c r="F410">
        <f t="shared" si="20"/>
        <v>287</v>
      </c>
      <c r="G410" t="str">
        <f t="shared" si="19"/>
        <v xml:space="preserve"> </v>
      </c>
    </row>
    <row r="411" spans="5:7" x14ac:dyDescent="0.2">
      <c r="E411">
        <f t="shared" si="18"/>
        <v>288</v>
      </c>
      <c r="F411">
        <f t="shared" si="20"/>
        <v>288</v>
      </c>
      <c r="G411" t="str">
        <f t="shared" si="19"/>
        <v xml:space="preserve"> </v>
      </c>
    </row>
    <row r="412" spans="5:7" x14ac:dyDescent="0.2">
      <c r="E412">
        <f t="shared" si="18"/>
        <v>289</v>
      </c>
      <c r="F412">
        <f t="shared" si="20"/>
        <v>289</v>
      </c>
      <c r="G412" t="str">
        <f t="shared" si="19"/>
        <v xml:space="preserve"> </v>
      </c>
    </row>
    <row r="413" spans="5:7" x14ac:dyDescent="0.2">
      <c r="E413">
        <f t="shared" si="18"/>
        <v>290</v>
      </c>
      <c r="F413">
        <f t="shared" si="20"/>
        <v>290</v>
      </c>
      <c r="G413" t="str">
        <f t="shared" si="19"/>
        <v xml:space="preserve"> </v>
      </c>
    </row>
    <row r="414" spans="5:7" x14ac:dyDescent="0.2">
      <c r="E414">
        <f t="shared" si="18"/>
        <v>291</v>
      </c>
      <c r="F414">
        <f t="shared" si="20"/>
        <v>291</v>
      </c>
      <c r="G414" t="str">
        <f t="shared" si="19"/>
        <v xml:space="preserve"> </v>
      </c>
    </row>
    <row r="415" spans="5:7" x14ac:dyDescent="0.2">
      <c r="E415">
        <f t="shared" si="18"/>
        <v>292</v>
      </c>
      <c r="F415">
        <f t="shared" si="20"/>
        <v>292</v>
      </c>
      <c r="G415" t="str">
        <f t="shared" si="19"/>
        <v xml:space="preserve"> </v>
      </c>
    </row>
    <row r="416" spans="5:7" x14ac:dyDescent="0.2">
      <c r="E416">
        <f t="shared" si="18"/>
        <v>293</v>
      </c>
      <c r="F416">
        <f t="shared" si="20"/>
        <v>293</v>
      </c>
      <c r="G416" t="str">
        <f t="shared" si="19"/>
        <v xml:space="preserve"> </v>
      </c>
    </row>
    <row r="417" spans="5:7" x14ac:dyDescent="0.2">
      <c r="E417">
        <f t="shared" si="18"/>
        <v>294</v>
      </c>
      <c r="F417">
        <f t="shared" si="20"/>
        <v>294</v>
      </c>
      <c r="G417" t="str">
        <f t="shared" si="19"/>
        <v xml:space="preserve"> </v>
      </c>
    </row>
    <row r="418" spans="5:7" x14ac:dyDescent="0.2">
      <c r="E418">
        <f t="shared" si="18"/>
        <v>295</v>
      </c>
      <c r="F418">
        <f t="shared" si="20"/>
        <v>295</v>
      </c>
      <c r="G418" t="str">
        <f t="shared" si="19"/>
        <v xml:space="preserve"> </v>
      </c>
    </row>
    <row r="419" spans="5:7" x14ac:dyDescent="0.2">
      <c r="E419">
        <f t="shared" si="18"/>
        <v>296</v>
      </c>
      <c r="F419">
        <f t="shared" si="20"/>
        <v>296</v>
      </c>
      <c r="G419" t="str">
        <f t="shared" si="19"/>
        <v xml:space="preserve"> </v>
      </c>
    </row>
    <row r="420" spans="5:7" x14ac:dyDescent="0.2">
      <c r="E420">
        <f t="shared" ref="E420:E483" si="21">E419+1</f>
        <v>297</v>
      </c>
      <c r="F420">
        <f t="shared" si="20"/>
        <v>297</v>
      </c>
      <c r="G420" t="str">
        <f t="shared" ref="G420:G483" si="22">IF(E420&lt;0,$C$7*((($C$4+ABS(E420))/$C$4*$C$3+$C$8)^(-$C$9)*($C$4+ABS(E420))-(($C$4+ABS(E420)-1)/$C$4*$C$3+$C$8)^(-$C$9)*($C$4+ABS(E420)-1)),IF(AND(E420&gt;0,E420&lt;$C$2*(1-$C$4)/$C$3),$C$7*(((1-$C$4+E420)/(1-$C$4)*$C$3+$C$8)^(-$C$9)*(1-$C$4+E420)-((1-$C$4+E420-1)/(1-$C$4)*$C$3+$C$8)^(-$C$9)*(1-$C$4+E420-1)),IF(E420=0,$C$7*($C$3+$C$8)^(-$C$9)," ")))</f>
        <v xml:space="preserve"> </v>
      </c>
    </row>
    <row r="421" spans="5:7" x14ac:dyDescent="0.2">
      <c r="E421">
        <f t="shared" si="21"/>
        <v>298</v>
      </c>
      <c r="F421">
        <f t="shared" si="20"/>
        <v>298</v>
      </c>
      <c r="G421" t="str">
        <f t="shared" si="22"/>
        <v xml:space="preserve"> </v>
      </c>
    </row>
    <row r="422" spans="5:7" x14ac:dyDescent="0.2">
      <c r="E422">
        <f t="shared" si="21"/>
        <v>299</v>
      </c>
      <c r="F422">
        <f t="shared" si="20"/>
        <v>299</v>
      </c>
      <c r="G422" t="str">
        <f t="shared" si="22"/>
        <v xml:space="preserve"> </v>
      </c>
    </row>
    <row r="423" spans="5:7" x14ac:dyDescent="0.2">
      <c r="E423">
        <f t="shared" si="21"/>
        <v>300</v>
      </c>
      <c r="F423">
        <f t="shared" si="20"/>
        <v>300</v>
      </c>
      <c r="G423" t="str">
        <f t="shared" si="22"/>
        <v xml:space="preserve"> </v>
      </c>
    </row>
    <row r="424" spans="5:7" x14ac:dyDescent="0.2">
      <c r="E424">
        <f t="shared" si="21"/>
        <v>301</v>
      </c>
      <c r="F424">
        <f t="shared" si="20"/>
        <v>301</v>
      </c>
      <c r="G424" t="str">
        <f t="shared" si="22"/>
        <v xml:space="preserve"> </v>
      </c>
    </row>
    <row r="425" spans="5:7" x14ac:dyDescent="0.2">
      <c r="E425">
        <f t="shared" si="21"/>
        <v>302</v>
      </c>
      <c r="F425">
        <f t="shared" si="20"/>
        <v>302</v>
      </c>
      <c r="G425" t="str">
        <f t="shared" si="22"/>
        <v xml:space="preserve"> </v>
      </c>
    </row>
    <row r="426" spans="5:7" x14ac:dyDescent="0.2">
      <c r="E426">
        <f t="shared" si="21"/>
        <v>303</v>
      </c>
      <c r="F426">
        <f t="shared" si="20"/>
        <v>303</v>
      </c>
      <c r="G426" t="str">
        <f t="shared" si="22"/>
        <v xml:space="preserve"> </v>
      </c>
    </row>
    <row r="427" spans="5:7" x14ac:dyDescent="0.2">
      <c r="E427">
        <f t="shared" si="21"/>
        <v>304</v>
      </c>
      <c r="F427">
        <f t="shared" si="20"/>
        <v>304</v>
      </c>
      <c r="G427" t="str">
        <f t="shared" si="22"/>
        <v xml:space="preserve"> </v>
      </c>
    </row>
    <row r="428" spans="5:7" x14ac:dyDescent="0.2">
      <c r="E428">
        <f t="shared" si="21"/>
        <v>305</v>
      </c>
      <c r="F428">
        <f t="shared" si="20"/>
        <v>305</v>
      </c>
      <c r="G428" t="str">
        <f t="shared" si="22"/>
        <v xml:space="preserve"> </v>
      </c>
    </row>
    <row r="429" spans="5:7" x14ac:dyDescent="0.2">
      <c r="E429">
        <f t="shared" si="21"/>
        <v>306</v>
      </c>
      <c r="F429">
        <f t="shared" si="20"/>
        <v>306</v>
      </c>
      <c r="G429" t="str">
        <f t="shared" si="22"/>
        <v xml:space="preserve"> </v>
      </c>
    </row>
    <row r="430" spans="5:7" x14ac:dyDescent="0.2">
      <c r="E430">
        <f t="shared" si="21"/>
        <v>307</v>
      </c>
      <c r="F430">
        <f t="shared" si="20"/>
        <v>307</v>
      </c>
      <c r="G430" t="str">
        <f t="shared" si="22"/>
        <v xml:space="preserve"> </v>
      </c>
    </row>
    <row r="431" spans="5:7" x14ac:dyDescent="0.2">
      <c r="E431">
        <f t="shared" si="21"/>
        <v>308</v>
      </c>
      <c r="F431">
        <f t="shared" si="20"/>
        <v>308</v>
      </c>
      <c r="G431" t="str">
        <f t="shared" si="22"/>
        <v xml:space="preserve"> </v>
      </c>
    </row>
    <row r="432" spans="5:7" x14ac:dyDescent="0.2">
      <c r="E432">
        <f t="shared" si="21"/>
        <v>309</v>
      </c>
      <c r="F432">
        <f t="shared" si="20"/>
        <v>309</v>
      </c>
      <c r="G432" t="str">
        <f t="shared" si="22"/>
        <v xml:space="preserve"> </v>
      </c>
    </row>
    <row r="433" spans="5:7" x14ac:dyDescent="0.2">
      <c r="E433">
        <f t="shared" si="21"/>
        <v>310</v>
      </c>
      <c r="F433">
        <f t="shared" si="20"/>
        <v>310</v>
      </c>
      <c r="G433" t="str">
        <f t="shared" si="22"/>
        <v xml:space="preserve"> </v>
      </c>
    </row>
    <row r="434" spans="5:7" x14ac:dyDescent="0.2">
      <c r="E434">
        <f t="shared" si="21"/>
        <v>311</v>
      </c>
      <c r="F434">
        <f t="shared" si="20"/>
        <v>311</v>
      </c>
      <c r="G434" t="str">
        <f t="shared" si="22"/>
        <v xml:space="preserve"> </v>
      </c>
    </row>
    <row r="435" spans="5:7" x14ac:dyDescent="0.2">
      <c r="E435">
        <f t="shared" si="21"/>
        <v>312</v>
      </c>
      <c r="F435">
        <f t="shared" si="20"/>
        <v>312</v>
      </c>
      <c r="G435" t="str">
        <f t="shared" si="22"/>
        <v xml:space="preserve"> </v>
      </c>
    </row>
    <row r="436" spans="5:7" x14ac:dyDescent="0.2">
      <c r="E436">
        <f t="shared" si="21"/>
        <v>313</v>
      </c>
      <c r="F436">
        <f t="shared" si="20"/>
        <v>313</v>
      </c>
      <c r="G436" t="str">
        <f t="shared" si="22"/>
        <v xml:space="preserve"> </v>
      </c>
    </row>
    <row r="437" spans="5:7" x14ac:dyDescent="0.2">
      <c r="E437">
        <f t="shared" si="21"/>
        <v>314</v>
      </c>
      <c r="F437">
        <f t="shared" si="20"/>
        <v>314</v>
      </c>
      <c r="G437" t="str">
        <f t="shared" si="22"/>
        <v xml:space="preserve"> </v>
      </c>
    </row>
    <row r="438" spans="5:7" x14ac:dyDescent="0.2">
      <c r="E438">
        <f t="shared" si="21"/>
        <v>315</v>
      </c>
      <c r="F438">
        <f t="shared" si="20"/>
        <v>315</v>
      </c>
      <c r="G438" t="str">
        <f t="shared" si="22"/>
        <v xml:space="preserve"> </v>
      </c>
    </row>
    <row r="439" spans="5:7" x14ac:dyDescent="0.2">
      <c r="E439">
        <f t="shared" si="21"/>
        <v>316</v>
      </c>
      <c r="F439">
        <f t="shared" si="20"/>
        <v>316</v>
      </c>
      <c r="G439" t="str">
        <f t="shared" si="22"/>
        <v xml:space="preserve"> </v>
      </c>
    </row>
    <row r="440" spans="5:7" x14ac:dyDescent="0.2">
      <c r="E440">
        <f t="shared" si="21"/>
        <v>317</v>
      </c>
      <c r="F440">
        <f t="shared" si="20"/>
        <v>317</v>
      </c>
      <c r="G440" t="str">
        <f t="shared" si="22"/>
        <v xml:space="preserve"> </v>
      </c>
    </row>
    <row r="441" spans="5:7" x14ac:dyDescent="0.2">
      <c r="E441">
        <f t="shared" si="21"/>
        <v>318</v>
      </c>
      <c r="F441">
        <f t="shared" si="20"/>
        <v>318</v>
      </c>
      <c r="G441" t="str">
        <f t="shared" si="22"/>
        <v xml:space="preserve"> </v>
      </c>
    </row>
    <row r="442" spans="5:7" x14ac:dyDescent="0.2">
      <c r="E442">
        <f t="shared" si="21"/>
        <v>319</v>
      </c>
      <c r="F442">
        <f t="shared" si="20"/>
        <v>319</v>
      </c>
      <c r="G442" t="str">
        <f t="shared" si="22"/>
        <v xml:space="preserve"> </v>
      </c>
    </row>
    <row r="443" spans="5:7" x14ac:dyDescent="0.2">
      <c r="E443">
        <f t="shared" si="21"/>
        <v>320</v>
      </c>
      <c r="F443">
        <f t="shared" si="20"/>
        <v>320</v>
      </c>
      <c r="G443" t="str">
        <f t="shared" si="22"/>
        <v xml:space="preserve"> </v>
      </c>
    </row>
    <row r="444" spans="5:7" x14ac:dyDescent="0.2">
      <c r="E444">
        <f t="shared" si="21"/>
        <v>321</v>
      </c>
      <c r="F444">
        <f t="shared" si="20"/>
        <v>321</v>
      </c>
      <c r="G444" t="str">
        <f t="shared" si="22"/>
        <v xml:space="preserve"> </v>
      </c>
    </row>
    <row r="445" spans="5:7" x14ac:dyDescent="0.2">
      <c r="E445">
        <f t="shared" si="21"/>
        <v>322</v>
      </c>
      <c r="F445">
        <f t="shared" si="20"/>
        <v>322</v>
      </c>
      <c r="G445" t="str">
        <f t="shared" si="22"/>
        <v xml:space="preserve"> </v>
      </c>
    </row>
    <row r="446" spans="5:7" x14ac:dyDescent="0.2">
      <c r="E446">
        <f t="shared" si="21"/>
        <v>323</v>
      </c>
      <c r="F446">
        <f t="shared" si="20"/>
        <v>323</v>
      </c>
      <c r="G446" t="str">
        <f t="shared" si="22"/>
        <v xml:space="preserve"> </v>
      </c>
    </row>
    <row r="447" spans="5:7" x14ac:dyDescent="0.2">
      <c r="E447">
        <f t="shared" si="21"/>
        <v>324</v>
      </c>
      <c r="F447">
        <f t="shared" si="20"/>
        <v>324</v>
      </c>
      <c r="G447" t="str">
        <f t="shared" si="22"/>
        <v xml:space="preserve"> </v>
      </c>
    </row>
    <row r="448" spans="5:7" x14ac:dyDescent="0.2">
      <c r="E448">
        <f t="shared" si="21"/>
        <v>325</v>
      </c>
      <c r="F448">
        <f t="shared" si="20"/>
        <v>325</v>
      </c>
      <c r="G448" t="str">
        <f t="shared" si="22"/>
        <v xml:space="preserve"> </v>
      </c>
    </row>
    <row r="449" spans="5:7" x14ac:dyDescent="0.2">
      <c r="E449">
        <f t="shared" si="21"/>
        <v>326</v>
      </c>
      <c r="F449">
        <f t="shared" si="20"/>
        <v>326</v>
      </c>
      <c r="G449" t="str">
        <f t="shared" si="22"/>
        <v xml:space="preserve"> </v>
      </c>
    </row>
    <row r="450" spans="5:7" x14ac:dyDescent="0.2">
      <c r="E450">
        <f t="shared" si="21"/>
        <v>327</v>
      </c>
      <c r="F450">
        <f t="shared" si="20"/>
        <v>327</v>
      </c>
      <c r="G450" t="str">
        <f t="shared" si="22"/>
        <v xml:space="preserve"> </v>
      </c>
    </row>
    <row r="451" spans="5:7" x14ac:dyDescent="0.2">
      <c r="E451">
        <f t="shared" si="21"/>
        <v>328</v>
      </c>
      <c r="F451">
        <f t="shared" ref="F451:F514" si="23">E451*$C$3</f>
        <v>328</v>
      </c>
      <c r="G451" t="str">
        <f t="shared" si="22"/>
        <v xml:space="preserve"> </v>
      </c>
    </row>
    <row r="452" spans="5:7" x14ac:dyDescent="0.2">
      <c r="E452">
        <f t="shared" si="21"/>
        <v>329</v>
      </c>
      <c r="F452">
        <f t="shared" si="23"/>
        <v>329</v>
      </c>
      <c r="G452" t="str">
        <f t="shared" si="22"/>
        <v xml:space="preserve"> </v>
      </c>
    </row>
    <row r="453" spans="5:7" x14ac:dyDescent="0.2">
      <c r="E453">
        <f t="shared" si="21"/>
        <v>330</v>
      </c>
      <c r="F453">
        <f t="shared" si="23"/>
        <v>330</v>
      </c>
      <c r="G453" t="str">
        <f t="shared" si="22"/>
        <v xml:space="preserve"> </v>
      </c>
    </row>
    <row r="454" spans="5:7" x14ac:dyDescent="0.2">
      <c r="E454">
        <f t="shared" si="21"/>
        <v>331</v>
      </c>
      <c r="F454">
        <f t="shared" si="23"/>
        <v>331</v>
      </c>
      <c r="G454" t="str">
        <f t="shared" si="22"/>
        <v xml:space="preserve"> </v>
      </c>
    </row>
    <row r="455" spans="5:7" x14ac:dyDescent="0.2">
      <c r="E455">
        <f t="shared" si="21"/>
        <v>332</v>
      </c>
      <c r="F455">
        <f t="shared" si="23"/>
        <v>332</v>
      </c>
      <c r="G455" t="str">
        <f t="shared" si="22"/>
        <v xml:space="preserve"> </v>
      </c>
    </row>
    <row r="456" spans="5:7" x14ac:dyDescent="0.2">
      <c r="E456">
        <f t="shared" si="21"/>
        <v>333</v>
      </c>
      <c r="F456">
        <f t="shared" si="23"/>
        <v>333</v>
      </c>
      <c r="G456" t="str">
        <f t="shared" si="22"/>
        <v xml:space="preserve"> </v>
      </c>
    </row>
    <row r="457" spans="5:7" x14ac:dyDescent="0.2">
      <c r="E457">
        <f t="shared" si="21"/>
        <v>334</v>
      </c>
      <c r="F457">
        <f t="shared" si="23"/>
        <v>334</v>
      </c>
      <c r="G457" t="str">
        <f t="shared" si="22"/>
        <v xml:space="preserve"> </v>
      </c>
    </row>
    <row r="458" spans="5:7" x14ac:dyDescent="0.2">
      <c r="E458">
        <f t="shared" si="21"/>
        <v>335</v>
      </c>
      <c r="F458">
        <f t="shared" si="23"/>
        <v>335</v>
      </c>
      <c r="G458" t="str">
        <f t="shared" si="22"/>
        <v xml:space="preserve"> </v>
      </c>
    </row>
    <row r="459" spans="5:7" x14ac:dyDescent="0.2">
      <c r="E459">
        <f t="shared" si="21"/>
        <v>336</v>
      </c>
      <c r="F459">
        <f t="shared" si="23"/>
        <v>336</v>
      </c>
      <c r="G459" t="str">
        <f t="shared" si="22"/>
        <v xml:space="preserve"> </v>
      </c>
    </row>
    <row r="460" spans="5:7" x14ac:dyDescent="0.2">
      <c r="E460">
        <f t="shared" si="21"/>
        <v>337</v>
      </c>
      <c r="F460">
        <f t="shared" si="23"/>
        <v>337</v>
      </c>
      <c r="G460" t="str">
        <f t="shared" si="22"/>
        <v xml:space="preserve"> </v>
      </c>
    </row>
    <row r="461" spans="5:7" x14ac:dyDescent="0.2">
      <c r="E461">
        <f t="shared" si="21"/>
        <v>338</v>
      </c>
      <c r="F461">
        <f t="shared" si="23"/>
        <v>338</v>
      </c>
      <c r="G461" t="str">
        <f t="shared" si="22"/>
        <v xml:space="preserve"> </v>
      </c>
    </row>
    <row r="462" spans="5:7" x14ac:dyDescent="0.2">
      <c r="E462">
        <f t="shared" si="21"/>
        <v>339</v>
      </c>
      <c r="F462">
        <f t="shared" si="23"/>
        <v>339</v>
      </c>
      <c r="G462" t="str">
        <f t="shared" si="22"/>
        <v xml:space="preserve"> </v>
      </c>
    </row>
    <row r="463" spans="5:7" x14ac:dyDescent="0.2">
      <c r="E463">
        <f t="shared" si="21"/>
        <v>340</v>
      </c>
      <c r="F463">
        <f t="shared" si="23"/>
        <v>340</v>
      </c>
      <c r="G463" t="str">
        <f t="shared" si="22"/>
        <v xml:space="preserve"> </v>
      </c>
    </row>
    <row r="464" spans="5:7" x14ac:dyDescent="0.2">
      <c r="E464">
        <f t="shared" si="21"/>
        <v>341</v>
      </c>
      <c r="F464">
        <f t="shared" si="23"/>
        <v>341</v>
      </c>
      <c r="G464" t="str">
        <f t="shared" si="22"/>
        <v xml:space="preserve"> </v>
      </c>
    </row>
    <row r="465" spans="5:7" x14ac:dyDescent="0.2">
      <c r="E465">
        <f t="shared" si="21"/>
        <v>342</v>
      </c>
      <c r="F465">
        <f t="shared" si="23"/>
        <v>342</v>
      </c>
      <c r="G465" t="str">
        <f t="shared" si="22"/>
        <v xml:space="preserve"> </v>
      </c>
    </row>
    <row r="466" spans="5:7" x14ac:dyDescent="0.2">
      <c r="E466">
        <f t="shared" si="21"/>
        <v>343</v>
      </c>
      <c r="F466">
        <f t="shared" si="23"/>
        <v>343</v>
      </c>
      <c r="G466" t="str">
        <f t="shared" si="22"/>
        <v xml:space="preserve"> </v>
      </c>
    </row>
    <row r="467" spans="5:7" x14ac:dyDescent="0.2">
      <c r="E467">
        <f t="shared" si="21"/>
        <v>344</v>
      </c>
      <c r="F467">
        <f t="shared" si="23"/>
        <v>344</v>
      </c>
      <c r="G467" t="str">
        <f t="shared" si="22"/>
        <v xml:space="preserve"> </v>
      </c>
    </row>
    <row r="468" spans="5:7" x14ac:dyDescent="0.2">
      <c r="E468">
        <f t="shared" si="21"/>
        <v>345</v>
      </c>
      <c r="F468">
        <f t="shared" si="23"/>
        <v>345</v>
      </c>
      <c r="G468" t="str">
        <f t="shared" si="22"/>
        <v xml:space="preserve"> </v>
      </c>
    </row>
    <row r="469" spans="5:7" x14ac:dyDescent="0.2">
      <c r="E469">
        <f t="shared" si="21"/>
        <v>346</v>
      </c>
      <c r="F469">
        <f t="shared" si="23"/>
        <v>346</v>
      </c>
      <c r="G469" t="str">
        <f t="shared" si="22"/>
        <v xml:space="preserve"> </v>
      </c>
    </row>
    <row r="470" spans="5:7" x14ac:dyDescent="0.2">
      <c r="E470">
        <f t="shared" si="21"/>
        <v>347</v>
      </c>
      <c r="F470">
        <f t="shared" si="23"/>
        <v>347</v>
      </c>
      <c r="G470" t="str">
        <f t="shared" si="22"/>
        <v xml:space="preserve"> </v>
      </c>
    </row>
    <row r="471" spans="5:7" x14ac:dyDescent="0.2">
      <c r="E471">
        <f t="shared" si="21"/>
        <v>348</v>
      </c>
      <c r="F471">
        <f t="shared" si="23"/>
        <v>348</v>
      </c>
      <c r="G471" t="str">
        <f t="shared" si="22"/>
        <v xml:space="preserve"> </v>
      </c>
    </row>
    <row r="472" spans="5:7" x14ac:dyDescent="0.2">
      <c r="E472">
        <f t="shared" si="21"/>
        <v>349</v>
      </c>
      <c r="F472">
        <f t="shared" si="23"/>
        <v>349</v>
      </c>
      <c r="G472" t="str">
        <f t="shared" si="22"/>
        <v xml:space="preserve"> </v>
      </c>
    </row>
    <row r="473" spans="5:7" x14ac:dyDescent="0.2">
      <c r="E473">
        <f t="shared" si="21"/>
        <v>350</v>
      </c>
      <c r="F473">
        <f t="shared" si="23"/>
        <v>350</v>
      </c>
      <c r="G473" t="str">
        <f t="shared" si="22"/>
        <v xml:space="preserve"> </v>
      </c>
    </row>
    <row r="474" spans="5:7" x14ac:dyDescent="0.2">
      <c r="E474">
        <f t="shared" si="21"/>
        <v>351</v>
      </c>
      <c r="F474">
        <f t="shared" si="23"/>
        <v>351</v>
      </c>
      <c r="G474" t="str">
        <f t="shared" si="22"/>
        <v xml:space="preserve"> </v>
      </c>
    </row>
    <row r="475" spans="5:7" x14ac:dyDescent="0.2">
      <c r="E475">
        <f t="shared" si="21"/>
        <v>352</v>
      </c>
      <c r="F475">
        <f t="shared" si="23"/>
        <v>352</v>
      </c>
      <c r="G475" t="str">
        <f t="shared" si="22"/>
        <v xml:space="preserve"> </v>
      </c>
    </row>
    <row r="476" spans="5:7" x14ac:dyDescent="0.2">
      <c r="E476">
        <f t="shared" si="21"/>
        <v>353</v>
      </c>
      <c r="F476">
        <f t="shared" si="23"/>
        <v>353</v>
      </c>
      <c r="G476" t="str">
        <f t="shared" si="22"/>
        <v xml:space="preserve"> </v>
      </c>
    </row>
    <row r="477" spans="5:7" x14ac:dyDescent="0.2">
      <c r="E477">
        <f t="shared" si="21"/>
        <v>354</v>
      </c>
      <c r="F477">
        <f t="shared" si="23"/>
        <v>354</v>
      </c>
      <c r="G477" t="str">
        <f t="shared" si="22"/>
        <v xml:space="preserve"> </v>
      </c>
    </row>
    <row r="478" spans="5:7" x14ac:dyDescent="0.2">
      <c r="E478">
        <f t="shared" si="21"/>
        <v>355</v>
      </c>
      <c r="F478">
        <f t="shared" si="23"/>
        <v>355</v>
      </c>
      <c r="G478" t="str">
        <f t="shared" si="22"/>
        <v xml:space="preserve"> </v>
      </c>
    </row>
    <row r="479" spans="5:7" x14ac:dyDescent="0.2">
      <c r="E479">
        <f t="shared" si="21"/>
        <v>356</v>
      </c>
      <c r="F479">
        <f t="shared" si="23"/>
        <v>356</v>
      </c>
      <c r="G479" t="str">
        <f t="shared" si="22"/>
        <v xml:space="preserve"> </v>
      </c>
    </row>
    <row r="480" spans="5:7" x14ac:dyDescent="0.2">
      <c r="E480">
        <f t="shared" si="21"/>
        <v>357</v>
      </c>
      <c r="F480">
        <f t="shared" si="23"/>
        <v>357</v>
      </c>
      <c r="G480" t="str">
        <f t="shared" si="22"/>
        <v xml:space="preserve"> </v>
      </c>
    </row>
    <row r="481" spans="5:7" x14ac:dyDescent="0.2">
      <c r="E481">
        <f t="shared" si="21"/>
        <v>358</v>
      </c>
      <c r="F481">
        <f t="shared" si="23"/>
        <v>358</v>
      </c>
      <c r="G481" t="str">
        <f t="shared" si="22"/>
        <v xml:space="preserve"> </v>
      </c>
    </row>
    <row r="482" spans="5:7" x14ac:dyDescent="0.2">
      <c r="E482">
        <f t="shared" si="21"/>
        <v>359</v>
      </c>
      <c r="F482">
        <f t="shared" si="23"/>
        <v>359</v>
      </c>
      <c r="G482" t="str">
        <f t="shared" si="22"/>
        <v xml:space="preserve"> </v>
      </c>
    </row>
    <row r="483" spans="5:7" x14ac:dyDescent="0.2">
      <c r="E483">
        <f t="shared" si="21"/>
        <v>360</v>
      </c>
      <c r="F483">
        <f t="shared" si="23"/>
        <v>360</v>
      </c>
      <c r="G483" t="str">
        <f t="shared" si="22"/>
        <v xml:space="preserve"> </v>
      </c>
    </row>
    <row r="484" spans="5:7" x14ac:dyDescent="0.2">
      <c r="E484">
        <f t="shared" ref="E484:E547" si="24">E483+1</f>
        <v>361</v>
      </c>
      <c r="F484">
        <f t="shared" si="23"/>
        <v>361</v>
      </c>
      <c r="G484" t="str">
        <f t="shared" ref="G484:G547" si="25">IF(E484&lt;0,$C$7*((($C$4+ABS(E484))/$C$4*$C$3+$C$8)^(-$C$9)*($C$4+ABS(E484))-(($C$4+ABS(E484)-1)/$C$4*$C$3+$C$8)^(-$C$9)*($C$4+ABS(E484)-1)),IF(AND(E484&gt;0,E484&lt;$C$2*(1-$C$4)/$C$3),$C$7*(((1-$C$4+E484)/(1-$C$4)*$C$3+$C$8)^(-$C$9)*(1-$C$4+E484)-((1-$C$4+E484-1)/(1-$C$4)*$C$3+$C$8)^(-$C$9)*(1-$C$4+E484-1)),IF(E484=0,$C$7*($C$3+$C$8)^(-$C$9)," ")))</f>
        <v xml:space="preserve"> </v>
      </c>
    </row>
    <row r="485" spans="5:7" x14ac:dyDescent="0.2">
      <c r="E485">
        <f t="shared" si="24"/>
        <v>362</v>
      </c>
      <c r="F485">
        <f t="shared" si="23"/>
        <v>362</v>
      </c>
      <c r="G485" t="str">
        <f t="shared" si="25"/>
        <v xml:space="preserve"> </v>
      </c>
    </row>
    <row r="486" spans="5:7" x14ac:dyDescent="0.2">
      <c r="E486">
        <f t="shared" si="24"/>
        <v>363</v>
      </c>
      <c r="F486">
        <f t="shared" si="23"/>
        <v>363</v>
      </c>
      <c r="G486" t="str">
        <f t="shared" si="25"/>
        <v xml:space="preserve"> </v>
      </c>
    </row>
    <row r="487" spans="5:7" x14ac:dyDescent="0.2">
      <c r="E487">
        <f t="shared" si="24"/>
        <v>364</v>
      </c>
      <c r="F487">
        <f t="shared" si="23"/>
        <v>364</v>
      </c>
      <c r="G487" t="str">
        <f t="shared" si="25"/>
        <v xml:space="preserve"> </v>
      </c>
    </row>
    <row r="488" spans="5:7" x14ac:dyDescent="0.2">
      <c r="E488">
        <f t="shared" si="24"/>
        <v>365</v>
      </c>
      <c r="F488">
        <f t="shared" si="23"/>
        <v>365</v>
      </c>
      <c r="G488" t="str">
        <f t="shared" si="25"/>
        <v xml:space="preserve"> </v>
      </c>
    </row>
    <row r="489" spans="5:7" x14ac:dyDescent="0.2">
      <c r="E489">
        <f t="shared" si="24"/>
        <v>366</v>
      </c>
      <c r="F489">
        <f t="shared" si="23"/>
        <v>366</v>
      </c>
      <c r="G489" t="str">
        <f t="shared" si="25"/>
        <v xml:space="preserve"> </v>
      </c>
    </row>
    <row r="490" spans="5:7" x14ac:dyDescent="0.2">
      <c r="E490">
        <f t="shared" si="24"/>
        <v>367</v>
      </c>
      <c r="F490">
        <f t="shared" si="23"/>
        <v>367</v>
      </c>
      <c r="G490" t="str">
        <f t="shared" si="25"/>
        <v xml:space="preserve"> </v>
      </c>
    </row>
    <row r="491" spans="5:7" x14ac:dyDescent="0.2">
      <c r="E491">
        <f t="shared" si="24"/>
        <v>368</v>
      </c>
      <c r="F491">
        <f t="shared" si="23"/>
        <v>368</v>
      </c>
      <c r="G491" t="str">
        <f t="shared" si="25"/>
        <v xml:space="preserve"> </v>
      </c>
    </row>
    <row r="492" spans="5:7" x14ac:dyDescent="0.2">
      <c r="E492">
        <f t="shared" si="24"/>
        <v>369</v>
      </c>
      <c r="F492">
        <f t="shared" si="23"/>
        <v>369</v>
      </c>
      <c r="G492" t="str">
        <f t="shared" si="25"/>
        <v xml:space="preserve"> </v>
      </c>
    </row>
    <row r="493" spans="5:7" x14ac:dyDescent="0.2">
      <c r="E493">
        <f t="shared" si="24"/>
        <v>370</v>
      </c>
      <c r="F493">
        <f t="shared" si="23"/>
        <v>370</v>
      </c>
      <c r="G493" t="str">
        <f t="shared" si="25"/>
        <v xml:space="preserve"> </v>
      </c>
    </row>
    <row r="494" spans="5:7" x14ac:dyDescent="0.2">
      <c r="E494">
        <f t="shared" si="24"/>
        <v>371</v>
      </c>
      <c r="F494">
        <f t="shared" si="23"/>
        <v>371</v>
      </c>
      <c r="G494" t="str">
        <f t="shared" si="25"/>
        <v xml:space="preserve"> </v>
      </c>
    </row>
    <row r="495" spans="5:7" x14ac:dyDescent="0.2">
      <c r="E495">
        <f t="shared" si="24"/>
        <v>372</v>
      </c>
      <c r="F495">
        <f t="shared" si="23"/>
        <v>372</v>
      </c>
      <c r="G495" t="str">
        <f t="shared" si="25"/>
        <v xml:space="preserve"> </v>
      </c>
    </row>
    <row r="496" spans="5:7" x14ac:dyDescent="0.2">
      <c r="E496">
        <f t="shared" si="24"/>
        <v>373</v>
      </c>
      <c r="F496">
        <f t="shared" si="23"/>
        <v>373</v>
      </c>
      <c r="G496" t="str">
        <f t="shared" si="25"/>
        <v xml:space="preserve"> </v>
      </c>
    </row>
    <row r="497" spans="5:7" x14ac:dyDescent="0.2">
      <c r="E497">
        <f t="shared" si="24"/>
        <v>374</v>
      </c>
      <c r="F497">
        <f t="shared" si="23"/>
        <v>374</v>
      </c>
      <c r="G497" t="str">
        <f t="shared" si="25"/>
        <v xml:space="preserve"> </v>
      </c>
    </row>
    <row r="498" spans="5:7" x14ac:dyDescent="0.2">
      <c r="E498">
        <f t="shared" si="24"/>
        <v>375</v>
      </c>
      <c r="F498">
        <f t="shared" si="23"/>
        <v>375</v>
      </c>
      <c r="G498" t="str">
        <f t="shared" si="25"/>
        <v xml:space="preserve"> </v>
      </c>
    </row>
    <row r="499" spans="5:7" x14ac:dyDescent="0.2">
      <c r="E499">
        <f t="shared" si="24"/>
        <v>376</v>
      </c>
      <c r="F499">
        <f t="shared" si="23"/>
        <v>376</v>
      </c>
      <c r="G499" t="str">
        <f t="shared" si="25"/>
        <v xml:space="preserve"> </v>
      </c>
    </row>
    <row r="500" spans="5:7" x14ac:dyDescent="0.2">
      <c r="E500">
        <f t="shared" si="24"/>
        <v>377</v>
      </c>
      <c r="F500">
        <f t="shared" si="23"/>
        <v>377</v>
      </c>
      <c r="G500" t="str">
        <f t="shared" si="25"/>
        <v xml:space="preserve"> </v>
      </c>
    </row>
    <row r="501" spans="5:7" x14ac:dyDescent="0.2">
      <c r="E501">
        <f t="shared" si="24"/>
        <v>378</v>
      </c>
      <c r="F501">
        <f t="shared" si="23"/>
        <v>378</v>
      </c>
      <c r="G501" t="str">
        <f t="shared" si="25"/>
        <v xml:space="preserve"> </v>
      </c>
    </row>
    <row r="502" spans="5:7" x14ac:dyDescent="0.2">
      <c r="E502">
        <f t="shared" si="24"/>
        <v>379</v>
      </c>
      <c r="F502">
        <f t="shared" si="23"/>
        <v>379</v>
      </c>
      <c r="G502" t="str">
        <f t="shared" si="25"/>
        <v xml:space="preserve"> </v>
      </c>
    </row>
    <row r="503" spans="5:7" x14ac:dyDescent="0.2">
      <c r="E503">
        <f t="shared" si="24"/>
        <v>380</v>
      </c>
      <c r="F503">
        <f t="shared" si="23"/>
        <v>380</v>
      </c>
      <c r="G503" t="str">
        <f t="shared" si="25"/>
        <v xml:space="preserve"> </v>
      </c>
    </row>
    <row r="504" spans="5:7" x14ac:dyDescent="0.2">
      <c r="E504">
        <f t="shared" si="24"/>
        <v>381</v>
      </c>
      <c r="F504">
        <f t="shared" si="23"/>
        <v>381</v>
      </c>
      <c r="G504" t="str">
        <f t="shared" si="25"/>
        <v xml:space="preserve"> </v>
      </c>
    </row>
    <row r="505" spans="5:7" x14ac:dyDescent="0.2">
      <c r="E505">
        <f t="shared" si="24"/>
        <v>382</v>
      </c>
      <c r="F505">
        <f t="shared" si="23"/>
        <v>382</v>
      </c>
      <c r="G505" t="str">
        <f t="shared" si="25"/>
        <v xml:space="preserve"> </v>
      </c>
    </row>
    <row r="506" spans="5:7" x14ac:dyDescent="0.2">
      <c r="E506">
        <f t="shared" si="24"/>
        <v>383</v>
      </c>
      <c r="F506">
        <f t="shared" si="23"/>
        <v>383</v>
      </c>
      <c r="G506" t="str">
        <f t="shared" si="25"/>
        <v xml:space="preserve"> </v>
      </c>
    </row>
    <row r="507" spans="5:7" x14ac:dyDescent="0.2">
      <c r="E507">
        <f t="shared" si="24"/>
        <v>384</v>
      </c>
      <c r="F507">
        <f t="shared" si="23"/>
        <v>384</v>
      </c>
      <c r="G507" t="str">
        <f t="shared" si="25"/>
        <v xml:space="preserve"> </v>
      </c>
    </row>
    <row r="508" spans="5:7" x14ac:dyDescent="0.2">
      <c r="E508">
        <f t="shared" si="24"/>
        <v>385</v>
      </c>
      <c r="F508">
        <f t="shared" si="23"/>
        <v>385</v>
      </c>
      <c r="G508" t="str">
        <f t="shared" si="25"/>
        <v xml:space="preserve"> </v>
      </c>
    </row>
    <row r="509" spans="5:7" x14ac:dyDescent="0.2">
      <c r="E509">
        <f t="shared" si="24"/>
        <v>386</v>
      </c>
      <c r="F509">
        <f t="shared" si="23"/>
        <v>386</v>
      </c>
      <c r="G509" t="str">
        <f t="shared" si="25"/>
        <v xml:space="preserve"> </v>
      </c>
    </row>
    <row r="510" spans="5:7" x14ac:dyDescent="0.2">
      <c r="E510">
        <f t="shared" si="24"/>
        <v>387</v>
      </c>
      <c r="F510">
        <f t="shared" si="23"/>
        <v>387</v>
      </c>
      <c r="G510" t="str">
        <f t="shared" si="25"/>
        <v xml:space="preserve"> </v>
      </c>
    </row>
    <row r="511" spans="5:7" x14ac:dyDescent="0.2">
      <c r="E511">
        <f t="shared" si="24"/>
        <v>388</v>
      </c>
      <c r="F511">
        <f t="shared" si="23"/>
        <v>388</v>
      </c>
      <c r="G511" t="str">
        <f t="shared" si="25"/>
        <v xml:space="preserve"> </v>
      </c>
    </row>
    <row r="512" spans="5:7" x14ac:dyDescent="0.2">
      <c r="E512">
        <f t="shared" si="24"/>
        <v>389</v>
      </c>
      <c r="F512">
        <f t="shared" si="23"/>
        <v>389</v>
      </c>
      <c r="G512" t="str">
        <f t="shared" si="25"/>
        <v xml:space="preserve"> </v>
      </c>
    </row>
    <row r="513" spans="5:7" x14ac:dyDescent="0.2">
      <c r="E513">
        <f t="shared" si="24"/>
        <v>390</v>
      </c>
      <c r="F513">
        <f t="shared" si="23"/>
        <v>390</v>
      </c>
      <c r="G513" t="str">
        <f t="shared" si="25"/>
        <v xml:space="preserve"> </v>
      </c>
    </row>
    <row r="514" spans="5:7" x14ac:dyDescent="0.2">
      <c r="E514">
        <f t="shared" si="24"/>
        <v>391</v>
      </c>
      <c r="F514">
        <f t="shared" si="23"/>
        <v>391</v>
      </c>
      <c r="G514" t="str">
        <f t="shared" si="25"/>
        <v xml:space="preserve"> </v>
      </c>
    </row>
    <row r="515" spans="5:7" x14ac:dyDescent="0.2">
      <c r="E515">
        <f t="shared" si="24"/>
        <v>392</v>
      </c>
      <c r="F515">
        <f t="shared" ref="F515:F578" si="26">E515*$C$3</f>
        <v>392</v>
      </c>
      <c r="G515" t="str">
        <f t="shared" si="25"/>
        <v xml:space="preserve"> </v>
      </c>
    </row>
    <row r="516" spans="5:7" x14ac:dyDescent="0.2">
      <c r="E516">
        <f t="shared" si="24"/>
        <v>393</v>
      </c>
      <c r="F516">
        <f t="shared" si="26"/>
        <v>393</v>
      </c>
      <c r="G516" t="str">
        <f t="shared" si="25"/>
        <v xml:space="preserve"> </v>
      </c>
    </row>
    <row r="517" spans="5:7" x14ac:dyDescent="0.2">
      <c r="E517">
        <f t="shared" si="24"/>
        <v>394</v>
      </c>
      <c r="F517">
        <f t="shared" si="26"/>
        <v>394</v>
      </c>
      <c r="G517" t="str">
        <f t="shared" si="25"/>
        <v xml:space="preserve"> </v>
      </c>
    </row>
    <row r="518" spans="5:7" x14ac:dyDescent="0.2">
      <c r="E518">
        <f t="shared" si="24"/>
        <v>395</v>
      </c>
      <c r="F518">
        <f t="shared" si="26"/>
        <v>395</v>
      </c>
      <c r="G518" t="str">
        <f t="shared" si="25"/>
        <v xml:space="preserve"> </v>
      </c>
    </row>
    <row r="519" spans="5:7" x14ac:dyDescent="0.2">
      <c r="E519">
        <f t="shared" si="24"/>
        <v>396</v>
      </c>
      <c r="F519">
        <f t="shared" si="26"/>
        <v>396</v>
      </c>
      <c r="G519" t="str">
        <f t="shared" si="25"/>
        <v xml:space="preserve"> </v>
      </c>
    </row>
    <row r="520" spans="5:7" x14ac:dyDescent="0.2">
      <c r="E520">
        <f t="shared" si="24"/>
        <v>397</v>
      </c>
      <c r="F520">
        <f t="shared" si="26"/>
        <v>397</v>
      </c>
      <c r="G520" t="str">
        <f t="shared" si="25"/>
        <v xml:space="preserve"> </v>
      </c>
    </row>
    <row r="521" spans="5:7" x14ac:dyDescent="0.2">
      <c r="E521">
        <f t="shared" si="24"/>
        <v>398</v>
      </c>
      <c r="F521">
        <f t="shared" si="26"/>
        <v>398</v>
      </c>
      <c r="G521" t="str">
        <f t="shared" si="25"/>
        <v xml:space="preserve"> </v>
      </c>
    </row>
    <row r="522" spans="5:7" x14ac:dyDescent="0.2">
      <c r="E522">
        <f t="shared" si="24"/>
        <v>399</v>
      </c>
      <c r="F522">
        <f t="shared" si="26"/>
        <v>399</v>
      </c>
      <c r="G522" t="str">
        <f t="shared" si="25"/>
        <v xml:space="preserve"> </v>
      </c>
    </row>
    <row r="523" spans="5:7" x14ac:dyDescent="0.2">
      <c r="E523">
        <f t="shared" si="24"/>
        <v>400</v>
      </c>
      <c r="F523">
        <f t="shared" si="26"/>
        <v>400</v>
      </c>
      <c r="G523" t="str">
        <f t="shared" si="25"/>
        <v xml:space="preserve"> </v>
      </c>
    </row>
    <row r="524" spans="5:7" x14ac:dyDescent="0.2">
      <c r="E524">
        <f t="shared" si="24"/>
        <v>401</v>
      </c>
      <c r="F524">
        <f t="shared" si="26"/>
        <v>401</v>
      </c>
      <c r="G524" t="str">
        <f t="shared" si="25"/>
        <v xml:space="preserve"> </v>
      </c>
    </row>
    <row r="525" spans="5:7" x14ac:dyDescent="0.2">
      <c r="E525">
        <f t="shared" si="24"/>
        <v>402</v>
      </c>
      <c r="F525">
        <f t="shared" si="26"/>
        <v>402</v>
      </c>
      <c r="G525" t="str">
        <f t="shared" si="25"/>
        <v xml:space="preserve"> </v>
      </c>
    </row>
    <row r="526" spans="5:7" x14ac:dyDescent="0.2">
      <c r="E526">
        <f t="shared" si="24"/>
        <v>403</v>
      </c>
      <c r="F526">
        <f t="shared" si="26"/>
        <v>403</v>
      </c>
      <c r="G526" t="str">
        <f t="shared" si="25"/>
        <v xml:space="preserve"> </v>
      </c>
    </row>
    <row r="527" spans="5:7" x14ac:dyDescent="0.2">
      <c r="E527">
        <f t="shared" si="24"/>
        <v>404</v>
      </c>
      <c r="F527">
        <f t="shared" si="26"/>
        <v>404</v>
      </c>
      <c r="G527" t="str">
        <f t="shared" si="25"/>
        <v xml:space="preserve"> </v>
      </c>
    </row>
    <row r="528" spans="5:7" x14ac:dyDescent="0.2">
      <c r="E528">
        <f t="shared" si="24"/>
        <v>405</v>
      </c>
      <c r="F528">
        <f t="shared" si="26"/>
        <v>405</v>
      </c>
      <c r="G528" t="str">
        <f t="shared" si="25"/>
        <v xml:space="preserve"> </v>
      </c>
    </row>
    <row r="529" spans="5:7" x14ac:dyDescent="0.2">
      <c r="E529">
        <f t="shared" si="24"/>
        <v>406</v>
      </c>
      <c r="F529">
        <f t="shared" si="26"/>
        <v>406</v>
      </c>
      <c r="G529" t="str">
        <f t="shared" si="25"/>
        <v xml:space="preserve"> </v>
      </c>
    </row>
    <row r="530" spans="5:7" x14ac:dyDescent="0.2">
      <c r="E530">
        <f t="shared" si="24"/>
        <v>407</v>
      </c>
      <c r="F530">
        <f t="shared" si="26"/>
        <v>407</v>
      </c>
      <c r="G530" t="str">
        <f t="shared" si="25"/>
        <v xml:space="preserve"> </v>
      </c>
    </row>
    <row r="531" spans="5:7" x14ac:dyDescent="0.2">
      <c r="E531">
        <f t="shared" si="24"/>
        <v>408</v>
      </c>
      <c r="F531">
        <f t="shared" si="26"/>
        <v>408</v>
      </c>
      <c r="G531" t="str">
        <f t="shared" si="25"/>
        <v xml:space="preserve"> </v>
      </c>
    </row>
    <row r="532" spans="5:7" x14ac:dyDescent="0.2">
      <c r="E532">
        <f t="shared" si="24"/>
        <v>409</v>
      </c>
      <c r="F532">
        <f t="shared" si="26"/>
        <v>409</v>
      </c>
      <c r="G532" t="str">
        <f t="shared" si="25"/>
        <v xml:space="preserve"> </v>
      </c>
    </row>
    <row r="533" spans="5:7" x14ac:dyDescent="0.2">
      <c r="E533">
        <f t="shared" si="24"/>
        <v>410</v>
      </c>
      <c r="F533">
        <f t="shared" si="26"/>
        <v>410</v>
      </c>
      <c r="G533" t="str">
        <f t="shared" si="25"/>
        <v xml:space="preserve"> </v>
      </c>
    </row>
    <row r="534" spans="5:7" x14ac:dyDescent="0.2">
      <c r="E534">
        <f t="shared" si="24"/>
        <v>411</v>
      </c>
      <c r="F534">
        <f t="shared" si="26"/>
        <v>411</v>
      </c>
      <c r="G534" t="str">
        <f t="shared" si="25"/>
        <v xml:space="preserve"> </v>
      </c>
    </row>
    <row r="535" spans="5:7" x14ac:dyDescent="0.2">
      <c r="E535">
        <f t="shared" si="24"/>
        <v>412</v>
      </c>
      <c r="F535">
        <f t="shared" si="26"/>
        <v>412</v>
      </c>
      <c r="G535" t="str">
        <f t="shared" si="25"/>
        <v xml:space="preserve"> </v>
      </c>
    </row>
    <row r="536" spans="5:7" x14ac:dyDescent="0.2">
      <c r="E536">
        <f t="shared" si="24"/>
        <v>413</v>
      </c>
      <c r="F536">
        <f t="shared" si="26"/>
        <v>413</v>
      </c>
      <c r="G536" t="str">
        <f t="shared" si="25"/>
        <v xml:space="preserve"> </v>
      </c>
    </row>
    <row r="537" spans="5:7" x14ac:dyDescent="0.2">
      <c r="E537">
        <f t="shared" si="24"/>
        <v>414</v>
      </c>
      <c r="F537">
        <f t="shared" si="26"/>
        <v>414</v>
      </c>
      <c r="G537" t="str">
        <f t="shared" si="25"/>
        <v xml:space="preserve"> </v>
      </c>
    </row>
    <row r="538" spans="5:7" x14ac:dyDescent="0.2">
      <c r="E538">
        <f t="shared" si="24"/>
        <v>415</v>
      </c>
      <c r="F538">
        <f t="shared" si="26"/>
        <v>415</v>
      </c>
      <c r="G538" t="str">
        <f t="shared" si="25"/>
        <v xml:space="preserve"> </v>
      </c>
    </row>
    <row r="539" spans="5:7" x14ac:dyDescent="0.2">
      <c r="E539">
        <f t="shared" si="24"/>
        <v>416</v>
      </c>
      <c r="F539">
        <f t="shared" si="26"/>
        <v>416</v>
      </c>
      <c r="G539" t="str">
        <f t="shared" si="25"/>
        <v xml:space="preserve"> </v>
      </c>
    </row>
    <row r="540" spans="5:7" x14ac:dyDescent="0.2">
      <c r="E540">
        <f t="shared" si="24"/>
        <v>417</v>
      </c>
      <c r="F540">
        <f t="shared" si="26"/>
        <v>417</v>
      </c>
      <c r="G540" t="str">
        <f t="shared" si="25"/>
        <v xml:space="preserve"> </v>
      </c>
    </row>
    <row r="541" spans="5:7" x14ac:dyDescent="0.2">
      <c r="E541">
        <f t="shared" si="24"/>
        <v>418</v>
      </c>
      <c r="F541">
        <f t="shared" si="26"/>
        <v>418</v>
      </c>
      <c r="G541" t="str">
        <f t="shared" si="25"/>
        <v xml:space="preserve"> </v>
      </c>
    </row>
    <row r="542" spans="5:7" x14ac:dyDescent="0.2">
      <c r="E542">
        <f t="shared" si="24"/>
        <v>419</v>
      </c>
      <c r="F542">
        <f t="shared" si="26"/>
        <v>419</v>
      </c>
      <c r="G542" t="str">
        <f t="shared" si="25"/>
        <v xml:space="preserve"> </v>
      </c>
    </row>
    <row r="543" spans="5:7" x14ac:dyDescent="0.2">
      <c r="E543">
        <f t="shared" si="24"/>
        <v>420</v>
      </c>
      <c r="F543">
        <f t="shared" si="26"/>
        <v>420</v>
      </c>
      <c r="G543" t="str">
        <f t="shared" si="25"/>
        <v xml:space="preserve"> </v>
      </c>
    </row>
    <row r="544" spans="5:7" x14ac:dyDescent="0.2">
      <c r="E544">
        <f t="shared" si="24"/>
        <v>421</v>
      </c>
      <c r="F544">
        <f t="shared" si="26"/>
        <v>421</v>
      </c>
      <c r="G544" t="str">
        <f t="shared" si="25"/>
        <v xml:space="preserve"> </v>
      </c>
    </row>
    <row r="545" spans="5:7" x14ac:dyDescent="0.2">
      <c r="E545">
        <f t="shared" si="24"/>
        <v>422</v>
      </c>
      <c r="F545">
        <f t="shared" si="26"/>
        <v>422</v>
      </c>
      <c r="G545" t="str">
        <f t="shared" si="25"/>
        <v xml:space="preserve"> </v>
      </c>
    </row>
    <row r="546" spans="5:7" x14ac:dyDescent="0.2">
      <c r="E546">
        <f t="shared" si="24"/>
        <v>423</v>
      </c>
      <c r="F546">
        <f t="shared" si="26"/>
        <v>423</v>
      </c>
      <c r="G546" t="str">
        <f t="shared" si="25"/>
        <v xml:space="preserve"> </v>
      </c>
    </row>
    <row r="547" spans="5:7" x14ac:dyDescent="0.2">
      <c r="E547">
        <f t="shared" si="24"/>
        <v>424</v>
      </c>
      <c r="F547">
        <f t="shared" si="26"/>
        <v>424</v>
      </c>
      <c r="G547" t="str">
        <f t="shared" si="25"/>
        <v xml:space="preserve"> </v>
      </c>
    </row>
    <row r="548" spans="5:7" x14ac:dyDescent="0.2">
      <c r="E548">
        <f t="shared" ref="E548:E611" si="27">E547+1</f>
        <v>425</v>
      </c>
      <c r="F548">
        <f t="shared" si="26"/>
        <v>425</v>
      </c>
      <c r="G548" t="str">
        <f t="shared" ref="G548:G611" si="28">IF(E548&lt;0,$C$7*((($C$4+ABS(E548))/$C$4*$C$3+$C$8)^(-$C$9)*($C$4+ABS(E548))-(($C$4+ABS(E548)-1)/$C$4*$C$3+$C$8)^(-$C$9)*($C$4+ABS(E548)-1)),IF(AND(E548&gt;0,E548&lt;$C$2*(1-$C$4)/$C$3),$C$7*(((1-$C$4+E548)/(1-$C$4)*$C$3+$C$8)^(-$C$9)*(1-$C$4+E548)-((1-$C$4+E548-1)/(1-$C$4)*$C$3+$C$8)^(-$C$9)*(1-$C$4+E548-1)),IF(E548=0,$C$7*($C$3+$C$8)^(-$C$9)," ")))</f>
        <v xml:space="preserve"> </v>
      </c>
    </row>
    <row r="549" spans="5:7" x14ac:dyDescent="0.2">
      <c r="E549">
        <f t="shared" si="27"/>
        <v>426</v>
      </c>
      <c r="F549">
        <f t="shared" si="26"/>
        <v>426</v>
      </c>
      <c r="G549" t="str">
        <f t="shared" si="28"/>
        <v xml:space="preserve"> </v>
      </c>
    </row>
    <row r="550" spans="5:7" x14ac:dyDescent="0.2">
      <c r="E550">
        <f t="shared" si="27"/>
        <v>427</v>
      </c>
      <c r="F550">
        <f t="shared" si="26"/>
        <v>427</v>
      </c>
      <c r="G550" t="str">
        <f t="shared" si="28"/>
        <v xml:space="preserve"> </v>
      </c>
    </row>
    <row r="551" spans="5:7" x14ac:dyDescent="0.2">
      <c r="E551">
        <f t="shared" si="27"/>
        <v>428</v>
      </c>
      <c r="F551">
        <f t="shared" si="26"/>
        <v>428</v>
      </c>
      <c r="G551" t="str">
        <f t="shared" si="28"/>
        <v xml:space="preserve"> </v>
      </c>
    </row>
    <row r="552" spans="5:7" x14ac:dyDescent="0.2">
      <c r="E552">
        <f t="shared" si="27"/>
        <v>429</v>
      </c>
      <c r="F552">
        <f t="shared" si="26"/>
        <v>429</v>
      </c>
      <c r="G552" t="str">
        <f t="shared" si="28"/>
        <v xml:space="preserve"> </v>
      </c>
    </row>
    <row r="553" spans="5:7" x14ac:dyDescent="0.2">
      <c r="E553">
        <f t="shared" si="27"/>
        <v>430</v>
      </c>
      <c r="F553">
        <f t="shared" si="26"/>
        <v>430</v>
      </c>
      <c r="G553" t="str">
        <f t="shared" si="28"/>
        <v xml:space="preserve"> </v>
      </c>
    </row>
    <row r="554" spans="5:7" x14ac:dyDescent="0.2">
      <c r="E554">
        <f t="shared" si="27"/>
        <v>431</v>
      </c>
      <c r="F554">
        <f t="shared" si="26"/>
        <v>431</v>
      </c>
      <c r="G554" t="str">
        <f t="shared" si="28"/>
        <v xml:space="preserve"> </v>
      </c>
    </row>
    <row r="555" spans="5:7" x14ac:dyDescent="0.2">
      <c r="E555">
        <f t="shared" si="27"/>
        <v>432</v>
      </c>
      <c r="F555">
        <f t="shared" si="26"/>
        <v>432</v>
      </c>
      <c r="G555" t="str">
        <f t="shared" si="28"/>
        <v xml:space="preserve"> </v>
      </c>
    </row>
    <row r="556" spans="5:7" x14ac:dyDescent="0.2">
      <c r="E556">
        <f t="shared" si="27"/>
        <v>433</v>
      </c>
      <c r="F556">
        <f t="shared" si="26"/>
        <v>433</v>
      </c>
      <c r="G556" t="str">
        <f t="shared" si="28"/>
        <v xml:space="preserve"> </v>
      </c>
    </row>
    <row r="557" spans="5:7" x14ac:dyDescent="0.2">
      <c r="E557">
        <f t="shared" si="27"/>
        <v>434</v>
      </c>
      <c r="F557">
        <f t="shared" si="26"/>
        <v>434</v>
      </c>
      <c r="G557" t="str">
        <f t="shared" si="28"/>
        <v xml:space="preserve"> </v>
      </c>
    </row>
    <row r="558" spans="5:7" x14ac:dyDescent="0.2">
      <c r="E558">
        <f t="shared" si="27"/>
        <v>435</v>
      </c>
      <c r="F558">
        <f t="shared" si="26"/>
        <v>435</v>
      </c>
      <c r="G558" t="str">
        <f t="shared" si="28"/>
        <v xml:space="preserve"> </v>
      </c>
    </row>
    <row r="559" spans="5:7" x14ac:dyDescent="0.2">
      <c r="E559">
        <f t="shared" si="27"/>
        <v>436</v>
      </c>
      <c r="F559">
        <f t="shared" si="26"/>
        <v>436</v>
      </c>
      <c r="G559" t="str">
        <f t="shared" si="28"/>
        <v xml:space="preserve"> </v>
      </c>
    </row>
    <row r="560" spans="5:7" x14ac:dyDescent="0.2">
      <c r="E560">
        <f t="shared" si="27"/>
        <v>437</v>
      </c>
      <c r="F560">
        <f t="shared" si="26"/>
        <v>437</v>
      </c>
      <c r="G560" t="str">
        <f t="shared" si="28"/>
        <v xml:space="preserve"> </v>
      </c>
    </row>
    <row r="561" spans="5:7" x14ac:dyDescent="0.2">
      <c r="E561">
        <f t="shared" si="27"/>
        <v>438</v>
      </c>
      <c r="F561">
        <f t="shared" si="26"/>
        <v>438</v>
      </c>
      <c r="G561" t="str">
        <f t="shared" si="28"/>
        <v xml:space="preserve"> </v>
      </c>
    </row>
    <row r="562" spans="5:7" x14ac:dyDescent="0.2">
      <c r="E562">
        <f t="shared" si="27"/>
        <v>439</v>
      </c>
      <c r="F562">
        <f t="shared" si="26"/>
        <v>439</v>
      </c>
      <c r="G562" t="str">
        <f t="shared" si="28"/>
        <v xml:space="preserve"> </v>
      </c>
    </row>
    <row r="563" spans="5:7" x14ac:dyDescent="0.2">
      <c r="E563">
        <f t="shared" si="27"/>
        <v>440</v>
      </c>
      <c r="F563">
        <f t="shared" si="26"/>
        <v>440</v>
      </c>
      <c r="G563" t="str">
        <f t="shared" si="28"/>
        <v xml:space="preserve"> </v>
      </c>
    </row>
    <row r="564" spans="5:7" x14ac:dyDescent="0.2">
      <c r="E564">
        <f t="shared" si="27"/>
        <v>441</v>
      </c>
      <c r="F564">
        <f t="shared" si="26"/>
        <v>441</v>
      </c>
      <c r="G564" t="str">
        <f t="shared" si="28"/>
        <v xml:space="preserve"> </v>
      </c>
    </row>
    <row r="565" spans="5:7" x14ac:dyDescent="0.2">
      <c r="E565">
        <f t="shared" si="27"/>
        <v>442</v>
      </c>
      <c r="F565">
        <f t="shared" si="26"/>
        <v>442</v>
      </c>
      <c r="G565" t="str">
        <f t="shared" si="28"/>
        <v xml:space="preserve"> </v>
      </c>
    </row>
    <row r="566" spans="5:7" x14ac:dyDescent="0.2">
      <c r="E566">
        <f t="shared" si="27"/>
        <v>443</v>
      </c>
      <c r="F566">
        <f t="shared" si="26"/>
        <v>443</v>
      </c>
      <c r="G566" t="str">
        <f t="shared" si="28"/>
        <v xml:space="preserve"> </v>
      </c>
    </row>
    <row r="567" spans="5:7" x14ac:dyDescent="0.2">
      <c r="E567">
        <f t="shared" si="27"/>
        <v>444</v>
      </c>
      <c r="F567">
        <f t="shared" si="26"/>
        <v>444</v>
      </c>
      <c r="G567" t="str">
        <f t="shared" si="28"/>
        <v xml:space="preserve"> </v>
      </c>
    </row>
    <row r="568" spans="5:7" x14ac:dyDescent="0.2">
      <c r="E568">
        <f t="shared" si="27"/>
        <v>445</v>
      </c>
      <c r="F568">
        <f t="shared" si="26"/>
        <v>445</v>
      </c>
      <c r="G568" t="str">
        <f t="shared" si="28"/>
        <v xml:space="preserve"> </v>
      </c>
    </row>
    <row r="569" spans="5:7" x14ac:dyDescent="0.2">
      <c r="E569">
        <f t="shared" si="27"/>
        <v>446</v>
      </c>
      <c r="F569">
        <f t="shared" si="26"/>
        <v>446</v>
      </c>
      <c r="G569" t="str">
        <f t="shared" si="28"/>
        <v xml:space="preserve"> </v>
      </c>
    </row>
    <row r="570" spans="5:7" x14ac:dyDescent="0.2">
      <c r="E570">
        <f t="shared" si="27"/>
        <v>447</v>
      </c>
      <c r="F570">
        <f t="shared" si="26"/>
        <v>447</v>
      </c>
      <c r="G570" t="str">
        <f t="shared" si="28"/>
        <v xml:space="preserve"> </v>
      </c>
    </row>
    <row r="571" spans="5:7" x14ac:dyDescent="0.2">
      <c r="E571">
        <f t="shared" si="27"/>
        <v>448</v>
      </c>
      <c r="F571">
        <f t="shared" si="26"/>
        <v>448</v>
      </c>
      <c r="G571" t="str">
        <f t="shared" si="28"/>
        <v xml:space="preserve"> </v>
      </c>
    </row>
    <row r="572" spans="5:7" x14ac:dyDescent="0.2">
      <c r="E572">
        <f t="shared" si="27"/>
        <v>449</v>
      </c>
      <c r="F572">
        <f t="shared" si="26"/>
        <v>449</v>
      </c>
      <c r="G572" t="str">
        <f t="shared" si="28"/>
        <v xml:space="preserve"> </v>
      </c>
    </row>
    <row r="573" spans="5:7" x14ac:dyDescent="0.2">
      <c r="E573">
        <f t="shared" si="27"/>
        <v>450</v>
      </c>
      <c r="F573">
        <f t="shared" si="26"/>
        <v>450</v>
      </c>
      <c r="G573" t="str">
        <f t="shared" si="28"/>
        <v xml:space="preserve"> </v>
      </c>
    </row>
    <row r="574" spans="5:7" x14ac:dyDescent="0.2">
      <c r="E574">
        <f t="shared" si="27"/>
        <v>451</v>
      </c>
      <c r="F574">
        <f t="shared" si="26"/>
        <v>451</v>
      </c>
      <c r="G574" t="str">
        <f t="shared" si="28"/>
        <v xml:space="preserve"> </v>
      </c>
    </row>
    <row r="575" spans="5:7" x14ac:dyDescent="0.2">
      <c r="E575">
        <f t="shared" si="27"/>
        <v>452</v>
      </c>
      <c r="F575">
        <f t="shared" si="26"/>
        <v>452</v>
      </c>
      <c r="G575" t="str">
        <f t="shared" si="28"/>
        <v xml:space="preserve"> </v>
      </c>
    </row>
    <row r="576" spans="5:7" x14ac:dyDescent="0.2">
      <c r="E576">
        <f t="shared" si="27"/>
        <v>453</v>
      </c>
      <c r="F576">
        <f t="shared" si="26"/>
        <v>453</v>
      </c>
      <c r="G576" t="str">
        <f t="shared" si="28"/>
        <v xml:space="preserve"> </v>
      </c>
    </row>
    <row r="577" spans="5:7" x14ac:dyDescent="0.2">
      <c r="E577">
        <f t="shared" si="27"/>
        <v>454</v>
      </c>
      <c r="F577">
        <f t="shared" si="26"/>
        <v>454</v>
      </c>
      <c r="G577" t="str">
        <f t="shared" si="28"/>
        <v xml:space="preserve"> </v>
      </c>
    </row>
    <row r="578" spans="5:7" x14ac:dyDescent="0.2">
      <c r="E578">
        <f t="shared" si="27"/>
        <v>455</v>
      </c>
      <c r="F578">
        <f t="shared" si="26"/>
        <v>455</v>
      </c>
      <c r="G578" t="str">
        <f t="shared" si="28"/>
        <v xml:space="preserve"> </v>
      </c>
    </row>
    <row r="579" spans="5:7" x14ac:dyDescent="0.2">
      <c r="E579">
        <f t="shared" si="27"/>
        <v>456</v>
      </c>
      <c r="F579">
        <f t="shared" ref="F579:F642" si="29">E579*$C$3</f>
        <v>456</v>
      </c>
      <c r="G579" t="str">
        <f t="shared" si="28"/>
        <v xml:space="preserve"> </v>
      </c>
    </row>
    <row r="580" spans="5:7" x14ac:dyDescent="0.2">
      <c r="E580">
        <f t="shared" si="27"/>
        <v>457</v>
      </c>
      <c r="F580">
        <f t="shared" si="29"/>
        <v>457</v>
      </c>
      <c r="G580" t="str">
        <f t="shared" si="28"/>
        <v xml:space="preserve"> </v>
      </c>
    </row>
    <row r="581" spans="5:7" x14ac:dyDescent="0.2">
      <c r="E581">
        <f t="shared" si="27"/>
        <v>458</v>
      </c>
      <c r="F581">
        <f t="shared" si="29"/>
        <v>458</v>
      </c>
      <c r="G581" t="str">
        <f t="shared" si="28"/>
        <v xml:space="preserve"> </v>
      </c>
    </row>
    <row r="582" spans="5:7" x14ac:dyDescent="0.2">
      <c r="E582">
        <f t="shared" si="27"/>
        <v>459</v>
      </c>
      <c r="F582">
        <f t="shared" si="29"/>
        <v>459</v>
      </c>
      <c r="G582" t="str">
        <f t="shared" si="28"/>
        <v xml:space="preserve"> </v>
      </c>
    </row>
    <row r="583" spans="5:7" x14ac:dyDescent="0.2">
      <c r="E583">
        <f t="shared" si="27"/>
        <v>460</v>
      </c>
      <c r="F583">
        <f t="shared" si="29"/>
        <v>460</v>
      </c>
      <c r="G583" t="str">
        <f t="shared" si="28"/>
        <v xml:space="preserve"> </v>
      </c>
    </row>
    <row r="584" spans="5:7" x14ac:dyDescent="0.2">
      <c r="E584">
        <f t="shared" si="27"/>
        <v>461</v>
      </c>
      <c r="F584">
        <f t="shared" si="29"/>
        <v>461</v>
      </c>
      <c r="G584" t="str">
        <f t="shared" si="28"/>
        <v xml:space="preserve"> </v>
      </c>
    </row>
    <row r="585" spans="5:7" x14ac:dyDescent="0.2">
      <c r="E585">
        <f t="shared" si="27"/>
        <v>462</v>
      </c>
      <c r="F585">
        <f t="shared" si="29"/>
        <v>462</v>
      </c>
      <c r="G585" t="str">
        <f t="shared" si="28"/>
        <v xml:space="preserve"> </v>
      </c>
    </row>
    <row r="586" spans="5:7" x14ac:dyDescent="0.2">
      <c r="E586">
        <f t="shared" si="27"/>
        <v>463</v>
      </c>
      <c r="F586">
        <f t="shared" si="29"/>
        <v>463</v>
      </c>
      <c r="G586" t="str">
        <f t="shared" si="28"/>
        <v xml:space="preserve"> </v>
      </c>
    </row>
    <row r="587" spans="5:7" x14ac:dyDescent="0.2">
      <c r="E587">
        <f t="shared" si="27"/>
        <v>464</v>
      </c>
      <c r="F587">
        <f t="shared" si="29"/>
        <v>464</v>
      </c>
      <c r="G587" t="str">
        <f t="shared" si="28"/>
        <v xml:space="preserve"> </v>
      </c>
    </row>
    <row r="588" spans="5:7" x14ac:dyDescent="0.2">
      <c r="E588">
        <f t="shared" si="27"/>
        <v>465</v>
      </c>
      <c r="F588">
        <f t="shared" si="29"/>
        <v>465</v>
      </c>
      <c r="G588" t="str">
        <f t="shared" si="28"/>
        <v xml:space="preserve"> </v>
      </c>
    </row>
    <row r="589" spans="5:7" x14ac:dyDescent="0.2">
      <c r="E589">
        <f t="shared" si="27"/>
        <v>466</v>
      </c>
      <c r="F589">
        <f t="shared" si="29"/>
        <v>466</v>
      </c>
      <c r="G589" t="str">
        <f t="shared" si="28"/>
        <v xml:space="preserve"> </v>
      </c>
    </row>
    <row r="590" spans="5:7" x14ac:dyDescent="0.2">
      <c r="E590">
        <f t="shared" si="27"/>
        <v>467</v>
      </c>
      <c r="F590">
        <f t="shared" si="29"/>
        <v>467</v>
      </c>
      <c r="G590" t="str">
        <f t="shared" si="28"/>
        <v xml:space="preserve"> </v>
      </c>
    </row>
    <row r="591" spans="5:7" x14ac:dyDescent="0.2">
      <c r="E591">
        <f t="shared" si="27"/>
        <v>468</v>
      </c>
      <c r="F591">
        <f t="shared" si="29"/>
        <v>468</v>
      </c>
      <c r="G591" t="str">
        <f t="shared" si="28"/>
        <v xml:space="preserve"> </v>
      </c>
    </row>
    <row r="592" spans="5:7" x14ac:dyDescent="0.2">
      <c r="E592">
        <f t="shared" si="27"/>
        <v>469</v>
      </c>
      <c r="F592">
        <f t="shared" si="29"/>
        <v>469</v>
      </c>
      <c r="G592" t="str">
        <f t="shared" si="28"/>
        <v xml:space="preserve"> </v>
      </c>
    </row>
    <row r="593" spans="5:7" x14ac:dyDescent="0.2">
      <c r="E593">
        <f t="shared" si="27"/>
        <v>470</v>
      </c>
      <c r="F593">
        <f t="shared" si="29"/>
        <v>470</v>
      </c>
      <c r="G593" t="str">
        <f t="shared" si="28"/>
        <v xml:space="preserve"> </v>
      </c>
    </row>
    <row r="594" spans="5:7" x14ac:dyDescent="0.2">
      <c r="E594">
        <f t="shared" si="27"/>
        <v>471</v>
      </c>
      <c r="F594">
        <f t="shared" si="29"/>
        <v>471</v>
      </c>
      <c r="G594" t="str">
        <f t="shared" si="28"/>
        <v xml:space="preserve"> </v>
      </c>
    </row>
    <row r="595" spans="5:7" x14ac:dyDescent="0.2">
      <c r="E595">
        <f t="shared" si="27"/>
        <v>472</v>
      </c>
      <c r="F595">
        <f t="shared" si="29"/>
        <v>472</v>
      </c>
      <c r="G595" t="str">
        <f t="shared" si="28"/>
        <v xml:space="preserve"> </v>
      </c>
    </row>
    <row r="596" spans="5:7" x14ac:dyDescent="0.2">
      <c r="E596">
        <f t="shared" si="27"/>
        <v>473</v>
      </c>
      <c r="F596">
        <f t="shared" si="29"/>
        <v>473</v>
      </c>
      <c r="G596" t="str">
        <f t="shared" si="28"/>
        <v xml:space="preserve"> </v>
      </c>
    </row>
    <row r="597" spans="5:7" x14ac:dyDescent="0.2">
      <c r="E597">
        <f t="shared" si="27"/>
        <v>474</v>
      </c>
      <c r="F597">
        <f t="shared" si="29"/>
        <v>474</v>
      </c>
      <c r="G597" t="str">
        <f t="shared" si="28"/>
        <v xml:space="preserve"> </v>
      </c>
    </row>
    <row r="598" spans="5:7" x14ac:dyDescent="0.2">
      <c r="E598">
        <f t="shared" si="27"/>
        <v>475</v>
      </c>
      <c r="F598">
        <f t="shared" si="29"/>
        <v>475</v>
      </c>
      <c r="G598" t="str">
        <f t="shared" si="28"/>
        <v xml:space="preserve"> </v>
      </c>
    </row>
    <row r="599" spans="5:7" x14ac:dyDescent="0.2">
      <c r="E599">
        <f t="shared" si="27"/>
        <v>476</v>
      </c>
      <c r="F599">
        <f t="shared" si="29"/>
        <v>476</v>
      </c>
      <c r="G599" t="str">
        <f t="shared" si="28"/>
        <v xml:space="preserve"> </v>
      </c>
    </row>
    <row r="600" spans="5:7" x14ac:dyDescent="0.2">
      <c r="E600">
        <f t="shared" si="27"/>
        <v>477</v>
      </c>
      <c r="F600">
        <f t="shared" si="29"/>
        <v>477</v>
      </c>
      <c r="G600" t="str">
        <f t="shared" si="28"/>
        <v xml:space="preserve"> </v>
      </c>
    </row>
    <row r="601" spans="5:7" x14ac:dyDescent="0.2">
      <c r="E601">
        <f t="shared" si="27"/>
        <v>478</v>
      </c>
      <c r="F601">
        <f t="shared" si="29"/>
        <v>478</v>
      </c>
      <c r="G601" t="str">
        <f t="shared" si="28"/>
        <v xml:space="preserve"> </v>
      </c>
    </row>
    <row r="602" spans="5:7" x14ac:dyDescent="0.2">
      <c r="E602">
        <f t="shared" si="27"/>
        <v>479</v>
      </c>
      <c r="F602">
        <f t="shared" si="29"/>
        <v>479</v>
      </c>
      <c r="G602" t="str">
        <f t="shared" si="28"/>
        <v xml:space="preserve"> </v>
      </c>
    </row>
    <row r="603" spans="5:7" x14ac:dyDescent="0.2">
      <c r="E603">
        <f t="shared" si="27"/>
        <v>480</v>
      </c>
      <c r="F603">
        <f t="shared" si="29"/>
        <v>480</v>
      </c>
      <c r="G603" t="str">
        <f t="shared" si="28"/>
        <v xml:space="preserve"> </v>
      </c>
    </row>
    <row r="604" spans="5:7" x14ac:dyDescent="0.2">
      <c r="E604">
        <f t="shared" si="27"/>
        <v>481</v>
      </c>
      <c r="F604">
        <f t="shared" si="29"/>
        <v>481</v>
      </c>
      <c r="G604" t="str">
        <f t="shared" si="28"/>
        <v xml:space="preserve"> </v>
      </c>
    </row>
    <row r="605" spans="5:7" x14ac:dyDescent="0.2">
      <c r="E605">
        <f t="shared" si="27"/>
        <v>482</v>
      </c>
      <c r="F605">
        <f t="shared" si="29"/>
        <v>482</v>
      </c>
      <c r="G605" t="str">
        <f t="shared" si="28"/>
        <v xml:space="preserve"> </v>
      </c>
    </row>
    <row r="606" spans="5:7" x14ac:dyDescent="0.2">
      <c r="E606">
        <f t="shared" si="27"/>
        <v>483</v>
      </c>
      <c r="F606">
        <f t="shared" si="29"/>
        <v>483</v>
      </c>
      <c r="G606" t="str">
        <f t="shared" si="28"/>
        <v xml:space="preserve"> </v>
      </c>
    </row>
    <row r="607" spans="5:7" x14ac:dyDescent="0.2">
      <c r="E607">
        <f t="shared" si="27"/>
        <v>484</v>
      </c>
      <c r="F607">
        <f t="shared" si="29"/>
        <v>484</v>
      </c>
      <c r="G607" t="str">
        <f t="shared" si="28"/>
        <v xml:space="preserve"> </v>
      </c>
    </row>
    <row r="608" spans="5:7" x14ac:dyDescent="0.2">
      <c r="E608">
        <f t="shared" si="27"/>
        <v>485</v>
      </c>
      <c r="F608">
        <f t="shared" si="29"/>
        <v>485</v>
      </c>
      <c r="G608" t="str">
        <f t="shared" si="28"/>
        <v xml:space="preserve"> </v>
      </c>
    </row>
    <row r="609" spans="5:7" x14ac:dyDescent="0.2">
      <c r="E609">
        <f t="shared" si="27"/>
        <v>486</v>
      </c>
      <c r="F609">
        <f t="shared" si="29"/>
        <v>486</v>
      </c>
      <c r="G609" t="str">
        <f t="shared" si="28"/>
        <v xml:space="preserve"> </v>
      </c>
    </row>
    <row r="610" spans="5:7" x14ac:dyDescent="0.2">
      <c r="E610">
        <f t="shared" si="27"/>
        <v>487</v>
      </c>
      <c r="F610">
        <f t="shared" si="29"/>
        <v>487</v>
      </c>
      <c r="G610" t="str">
        <f t="shared" si="28"/>
        <v xml:space="preserve"> </v>
      </c>
    </row>
    <row r="611" spans="5:7" x14ac:dyDescent="0.2">
      <c r="E611">
        <f t="shared" si="27"/>
        <v>488</v>
      </c>
      <c r="F611">
        <f t="shared" si="29"/>
        <v>488</v>
      </c>
      <c r="G611" t="str">
        <f t="shared" si="28"/>
        <v xml:space="preserve"> </v>
      </c>
    </row>
    <row r="612" spans="5:7" x14ac:dyDescent="0.2">
      <c r="E612">
        <f t="shared" ref="E612:E675" si="30">E611+1</f>
        <v>489</v>
      </c>
      <c r="F612">
        <f t="shared" si="29"/>
        <v>489</v>
      </c>
      <c r="G612" t="str">
        <f t="shared" ref="G612:G675" si="31">IF(E612&lt;0,$C$7*((($C$4+ABS(E612))/$C$4*$C$3+$C$8)^(-$C$9)*($C$4+ABS(E612))-(($C$4+ABS(E612)-1)/$C$4*$C$3+$C$8)^(-$C$9)*($C$4+ABS(E612)-1)),IF(AND(E612&gt;0,E612&lt;$C$2*(1-$C$4)/$C$3),$C$7*(((1-$C$4+E612)/(1-$C$4)*$C$3+$C$8)^(-$C$9)*(1-$C$4+E612)-((1-$C$4+E612-1)/(1-$C$4)*$C$3+$C$8)^(-$C$9)*(1-$C$4+E612-1)),IF(E612=0,$C$7*($C$3+$C$8)^(-$C$9)," ")))</f>
        <v xml:space="preserve"> </v>
      </c>
    </row>
    <row r="613" spans="5:7" x14ac:dyDescent="0.2">
      <c r="E613">
        <f t="shared" si="30"/>
        <v>490</v>
      </c>
      <c r="F613">
        <f t="shared" si="29"/>
        <v>490</v>
      </c>
      <c r="G613" t="str">
        <f t="shared" si="31"/>
        <v xml:space="preserve"> </v>
      </c>
    </row>
    <row r="614" spans="5:7" x14ac:dyDescent="0.2">
      <c r="E614">
        <f t="shared" si="30"/>
        <v>491</v>
      </c>
      <c r="F614">
        <f t="shared" si="29"/>
        <v>491</v>
      </c>
      <c r="G614" t="str">
        <f t="shared" si="31"/>
        <v xml:space="preserve"> </v>
      </c>
    </row>
    <row r="615" spans="5:7" x14ac:dyDescent="0.2">
      <c r="E615">
        <f t="shared" si="30"/>
        <v>492</v>
      </c>
      <c r="F615">
        <f t="shared" si="29"/>
        <v>492</v>
      </c>
      <c r="G615" t="str">
        <f t="shared" si="31"/>
        <v xml:space="preserve"> </v>
      </c>
    </row>
    <row r="616" spans="5:7" x14ac:dyDescent="0.2">
      <c r="E616">
        <f t="shared" si="30"/>
        <v>493</v>
      </c>
      <c r="F616">
        <f t="shared" si="29"/>
        <v>493</v>
      </c>
      <c r="G616" t="str">
        <f t="shared" si="31"/>
        <v xml:space="preserve"> </v>
      </c>
    </row>
    <row r="617" spans="5:7" x14ac:dyDescent="0.2">
      <c r="E617">
        <f t="shared" si="30"/>
        <v>494</v>
      </c>
      <c r="F617">
        <f t="shared" si="29"/>
        <v>494</v>
      </c>
      <c r="G617" t="str">
        <f t="shared" si="31"/>
        <v xml:space="preserve"> </v>
      </c>
    </row>
    <row r="618" spans="5:7" x14ac:dyDescent="0.2">
      <c r="E618">
        <f t="shared" si="30"/>
        <v>495</v>
      </c>
      <c r="F618">
        <f t="shared" si="29"/>
        <v>495</v>
      </c>
      <c r="G618" t="str">
        <f t="shared" si="31"/>
        <v xml:space="preserve"> </v>
      </c>
    </row>
    <row r="619" spans="5:7" x14ac:dyDescent="0.2">
      <c r="E619">
        <f t="shared" si="30"/>
        <v>496</v>
      </c>
      <c r="F619">
        <f t="shared" si="29"/>
        <v>496</v>
      </c>
      <c r="G619" t="str">
        <f t="shared" si="31"/>
        <v xml:space="preserve"> </v>
      </c>
    </row>
    <row r="620" spans="5:7" x14ac:dyDescent="0.2">
      <c r="E620">
        <f t="shared" si="30"/>
        <v>497</v>
      </c>
      <c r="F620">
        <f t="shared" si="29"/>
        <v>497</v>
      </c>
      <c r="G620" t="str">
        <f t="shared" si="31"/>
        <v xml:space="preserve"> </v>
      </c>
    </row>
    <row r="621" spans="5:7" x14ac:dyDescent="0.2">
      <c r="E621">
        <f t="shared" si="30"/>
        <v>498</v>
      </c>
      <c r="F621">
        <f t="shared" si="29"/>
        <v>498</v>
      </c>
      <c r="G621" t="str">
        <f t="shared" si="31"/>
        <v xml:space="preserve"> </v>
      </c>
    </row>
    <row r="622" spans="5:7" x14ac:dyDescent="0.2">
      <c r="E622">
        <f t="shared" si="30"/>
        <v>499</v>
      </c>
      <c r="F622">
        <f t="shared" si="29"/>
        <v>499</v>
      </c>
      <c r="G622" t="str">
        <f t="shared" si="31"/>
        <v xml:space="preserve"> </v>
      </c>
    </row>
    <row r="623" spans="5:7" x14ac:dyDescent="0.2">
      <c r="E623">
        <f t="shared" si="30"/>
        <v>500</v>
      </c>
      <c r="F623">
        <f t="shared" si="29"/>
        <v>500</v>
      </c>
      <c r="G623" t="str">
        <f t="shared" si="31"/>
        <v xml:space="preserve"> </v>
      </c>
    </row>
    <row r="624" spans="5:7" x14ac:dyDescent="0.2">
      <c r="E624">
        <f t="shared" si="30"/>
        <v>501</v>
      </c>
      <c r="F624">
        <f t="shared" si="29"/>
        <v>501</v>
      </c>
      <c r="G624" t="str">
        <f t="shared" si="31"/>
        <v xml:space="preserve"> </v>
      </c>
    </row>
    <row r="625" spans="5:7" x14ac:dyDescent="0.2">
      <c r="E625">
        <f t="shared" si="30"/>
        <v>502</v>
      </c>
      <c r="F625">
        <f t="shared" si="29"/>
        <v>502</v>
      </c>
      <c r="G625" t="str">
        <f t="shared" si="31"/>
        <v xml:space="preserve"> </v>
      </c>
    </row>
    <row r="626" spans="5:7" x14ac:dyDescent="0.2">
      <c r="E626">
        <f t="shared" si="30"/>
        <v>503</v>
      </c>
      <c r="F626">
        <f t="shared" si="29"/>
        <v>503</v>
      </c>
      <c r="G626" t="str">
        <f t="shared" si="31"/>
        <v xml:space="preserve"> </v>
      </c>
    </row>
    <row r="627" spans="5:7" x14ac:dyDescent="0.2">
      <c r="E627">
        <f t="shared" si="30"/>
        <v>504</v>
      </c>
      <c r="F627">
        <f t="shared" si="29"/>
        <v>504</v>
      </c>
      <c r="G627" t="str">
        <f t="shared" si="31"/>
        <v xml:space="preserve"> </v>
      </c>
    </row>
    <row r="628" spans="5:7" x14ac:dyDescent="0.2">
      <c r="E628">
        <f t="shared" si="30"/>
        <v>505</v>
      </c>
      <c r="F628">
        <f t="shared" si="29"/>
        <v>505</v>
      </c>
      <c r="G628" t="str">
        <f t="shared" si="31"/>
        <v xml:space="preserve"> </v>
      </c>
    </row>
    <row r="629" spans="5:7" x14ac:dyDescent="0.2">
      <c r="E629">
        <f t="shared" si="30"/>
        <v>506</v>
      </c>
      <c r="F629">
        <f t="shared" si="29"/>
        <v>506</v>
      </c>
      <c r="G629" t="str">
        <f t="shared" si="31"/>
        <v xml:space="preserve"> </v>
      </c>
    </row>
    <row r="630" spans="5:7" x14ac:dyDescent="0.2">
      <c r="E630">
        <f t="shared" si="30"/>
        <v>507</v>
      </c>
      <c r="F630">
        <f t="shared" si="29"/>
        <v>507</v>
      </c>
      <c r="G630" t="str">
        <f t="shared" si="31"/>
        <v xml:space="preserve"> </v>
      </c>
    </row>
    <row r="631" spans="5:7" x14ac:dyDescent="0.2">
      <c r="E631">
        <f t="shared" si="30"/>
        <v>508</v>
      </c>
      <c r="F631">
        <f t="shared" si="29"/>
        <v>508</v>
      </c>
      <c r="G631" t="str">
        <f t="shared" si="31"/>
        <v xml:space="preserve"> </v>
      </c>
    </row>
    <row r="632" spans="5:7" x14ac:dyDescent="0.2">
      <c r="E632">
        <f t="shared" si="30"/>
        <v>509</v>
      </c>
      <c r="F632">
        <f t="shared" si="29"/>
        <v>509</v>
      </c>
      <c r="G632" t="str">
        <f t="shared" si="31"/>
        <v xml:space="preserve"> </v>
      </c>
    </row>
    <row r="633" spans="5:7" x14ac:dyDescent="0.2">
      <c r="E633">
        <f t="shared" si="30"/>
        <v>510</v>
      </c>
      <c r="F633">
        <f t="shared" si="29"/>
        <v>510</v>
      </c>
      <c r="G633" t="str">
        <f t="shared" si="31"/>
        <v xml:space="preserve"> </v>
      </c>
    </row>
    <row r="634" spans="5:7" x14ac:dyDescent="0.2">
      <c r="E634">
        <f t="shared" si="30"/>
        <v>511</v>
      </c>
      <c r="F634">
        <f t="shared" si="29"/>
        <v>511</v>
      </c>
      <c r="G634" t="str">
        <f t="shared" si="31"/>
        <v xml:space="preserve"> </v>
      </c>
    </row>
    <row r="635" spans="5:7" x14ac:dyDescent="0.2">
      <c r="E635">
        <f t="shared" si="30"/>
        <v>512</v>
      </c>
      <c r="F635">
        <f t="shared" si="29"/>
        <v>512</v>
      </c>
      <c r="G635" t="str">
        <f t="shared" si="31"/>
        <v xml:space="preserve"> </v>
      </c>
    </row>
    <row r="636" spans="5:7" x14ac:dyDescent="0.2">
      <c r="E636">
        <f t="shared" si="30"/>
        <v>513</v>
      </c>
      <c r="F636">
        <f t="shared" si="29"/>
        <v>513</v>
      </c>
      <c r="G636" t="str">
        <f t="shared" si="31"/>
        <v xml:space="preserve"> </v>
      </c>
    </row>
    <row r="637" spans="5:7" x14ac:dyDescent="0.2">
      <c r="E637">
        <f t="shared" si="30"/>
        <v>514</v>
      </c>
      <c r="F637">
        <f t="shared" si="29"/>
        <v>514</v>
      </c>
      <c r="G637" t="str">
        <f t="shared" si="31"/>
        <v xml:space="preserve"> </v>
      </c>
    </row>
    <row r="638" spans="5:7" x14ac:dyDescent="0.2">
      <c r="E638">
        <f t="shared" si="30"/>
        <v>515</v>
      </c>
      <c r="F638">
        <f t="shared" si="29"/>
        <v>515</v>
      </c>
      <c r="G638" t="str">
        <f t="shared" si="31"/>
        <v xml:space="preserve"> </v>
      </c>
    </row>
    <row r="639" spans="5:7" x14ac:dyDescent="0.2">
      <c r="E639">
        <f t="shared" si="30"/>
        <v>516</v>
      </c>
      <c r="F639">
        <f t="shared" si="29"/>
        <v>516</v>
      </c>
      <c r="G639" t="str">
        <f t="shared" si="31"/>
        <v xml:space="preserve"> </v>
      </c>
    </row>
    <row r="640" spans="5:7" x14ac:dyDescent="0.2">
      <c r="E640">
        <f t="shared" si="30"/>
        <v>517</v>
      </c>
      <c r="F640">
        <f t="shared" si="29"/>
        <v>517</v>
      </c>
      <c r="G640" t="str">
        <f t="shared" si="31"/>
        <v xml:space="preserve"> </v>
      </c>
    </row>
    <row r="641" spans="5:7" x14ac:dyDescent="0.2">
      <c r="E641">
        <f t="shared" si="30"/>
        <v>518</v>
      </c>
      <c r="F641">
        <f t="shared" si="29"/>
        <v>518</v>
      </c>
      <c r="G641" t="str">
        <f t="shared" si="31"/>
        <v xml:space="preserve"> </v>
      </c>
    </row>
    <row r="642" spans="5:7" x14ac:dyDescent="0.2">
      <c r="E642">
        <f t="shared" si="30"/>
        <v>519</v>
      </c>
      <c r="F642">
        <f t="shared" si="29"/>
        <v>519</v>
      </c>
      <c r="G642" t="str">
        <f t="shared" si="31"/>
        <v xml:space="preserve"> </v>
      </c>
    </row>
    <row r="643" spans="5:7" x14ac:dyDescent="0.2">
      <c r="E643">
        <f t="shared" si="30"/>
        <v>520</v>
      </c>
      <c r="F643">
        <f t="shared" ref="F643:F706" si="32">E643*$C$3</f>
        <v>520</v>
      </c>
      <c r="G643" t="str">
        <f t="shared" si="31"/>
        <v xml:space="preserve"> </v>
      </c>
    </row>
    <row r="644" spans="5:7" x14ac:dyDescent="0.2">
      <c r="E644">
        <f t="shared" si="30"/>
        <v>521</v>
      </c>
      <c r="F644">
        <f t="shared" si="32"/>
        <v>521</v>
      </c>
      <c r="G644" t="str">
        <f t="shared" si="31"/>
        <v xml:space="preserve"> </v>
      </c>
    </row>
    <row r="645" spans="5:7" x14ac:dyDescent="0.2">
      <c r="E645">
        <f t="shared" si="30"/>
        <v>522</v>
      </c>
      <c r="F645">
        <f t="shared" si="32"/>
        <v>522</v>
      </c>
      <c r="G645" t="str">
        <f t="shared" si="31"/>
        <v xml:space="preserve"> </v>
      </c>
    </row>
    <row r="646" spans="5:7" x14ac:dyDescent="0.2">
      <c r="E646">
        <f t="shared" si="30"/>
        <v>523</v>
      </c>
      <c r="F646">
        <f t="shared" si="32"/>
        <v>523</v>
      </c>
      <c r="G646" t="str">
        <f t="shared" si="31"/>
        <v xml:space="preserve"> </v>
      </c>
    </row>
    <row r="647" spans="5:7" x14ac:dyDescent="0.2">
      <c r="E647">
        <f t="shared" si="30"/>
        <v>524</v>
      </c>
      <c r="F647">
        <f t="shared" si="32"/>
        <v>524</v>
      </c>
      <c r="G647" t="str">
        <f t="shared" si="31"/>
        <v xml:space="preserve"> </v>
      </c>
    </row>
    <row r="648" spans="5:7" x14ac:dyDescent="0.2">
      <c r="E648">
        <f t="shared" si="30"/>
        <v>525</v>
      </c>
      <c r="F648">
        <f t="shared" si="32"/>
        <v>525</v>
      </c>
      <c r="G648" t="str">
        <f t="shared" si="31"/>
        <v xml:space="preserve"> </v>
      </c>
    </row>
    <row r="649" spans="5:7" x14ac:dyDescent="0.2">
      <c r="E649">
        <f t="shared" si="30"/>
        <v>526</v>
      </c>
      <c r="F649">
        <f t="shared" si="32"/>
        <v>526</v>
      </c>
      <c r="G649" t="str">
        <f t="shared" si="31"/>
        <v xml:space="preserve"> </v>
      </c>
    </row>
    <row r="650" spans="5:7" x14ac:dyDescent="0.2">
      <c r="E650">
        <f t="shared" si="30"/>
        <v>527</v>
      </c>
      <c r="F650">
        <f t="shared" si="32"/>
        <v>527</v>
      </c>
      <c r="G650" t="str">
        <f t="shared" si="31"/>
        <v xml:space="preserve"> </v>
      </c>
    </row>
    <row r="651" spans="5:7" x14ac:dyDescent="0.2">
      <c r="E651">
        <f t="shared" si="30"/>
        <v>528</v>
      </c>
      <c r="F651">
        <f t="shared" si="32"/>
        <v>528</v>
      </c>
      <c r="G651" t="str">
        <f t="shared" si="31"/>
        <v xml:space="preserve"> </v>
      </c>
    </row>
    <row r="652" spans="5:7" x14ac:dyDescent="0.2">
      <c r="E652">
        <f t="shared" si="30"/>
        <v>529</v>
      </c>
      <c r="F652">
        <f t="shared" si="32"/>
        <v>529</v>
      </c>
      <c r="G652" t="str">
        <f t="shared" si="31"/>
        <v xml:space="preserve"> </v>
      </c>
    </row>
    <row r="653" spans="5:7" x14ac:dyDescent="0.2">
      <c r="E653">
        <f t="shared" si="30"/>
        <v>530</v>
      </c>
      <c r="F653">
        <f t="shared" si="32"/>
        <v>530</v>
      </c>
      <c r="G653" t="str">
        <f t="shared" si="31"/>
        <v xml:space="preserve"> </v>
      </c>
    </row>
    <row r="654" spans="5:7" x14ac:dyDescent="0.2">
      <c r="E654">
        <f t="shared" si="30"/>
        <v>531</v>
      </c>
      <c r="F654">
        <f t="shared" si="32"/>
        <v>531</v>
      </c>
      <c r="G654" t="str">
        <f t="shared" si="31"/>
        <v xml:space="preserve"> </v>
      </c>
    </row>
    <row r="655" spans="5:7" x14ac:dyDescent="0.2">
      <c r="E655">
        <f t="shared" si="30"/>
        <v>532</v>
      </c>
      <c r="F655">
        <f t="shared" si="32"/>
        <v>532</v>
      </c>
      <c r="G655" t="str">
        <f t="shared" si="31"/>
        <v xml:space="preserve"> </v>
      </c>
    </row>
    <row r="656" spans="5:7" x14ac:dyDescent="0.2">
      <c r="E656">
        <f t="shared" si="30"/>
        <v>533</v>
      </c>
      <c r="F656">
        <f t="shared" si="32"/>
        <v>533</v>
      </c>
      <c r="G656" t="str">
        <f t="shared" si="31"/>
        <v xml:space="preserve"> </v>
      </c>
    </row>
    <row r="657" spans="5:7" x14ac:dyDescent="0.2">
      <c r="E657">
        <f t="shared" si="30"/>
        <v>534</v>
      </c>
      <c r="F657">
        <f t="shared" si="32"/>
        <v>534</v>
      </c>
      <c r="G657" t="str">
        <f t="shared" si="31"/>
        <v xml:space="preserve"> </v>
      </c>
    </row>
    <row r="658" spans="5:7" x14ac:dyDescent="0.2">
      <c r="E658">
        <f t="shared" si="30"/>
        <v>535</v>
      </c>
      <c r="F658">
        <f t="shared" si="32"/>
        <v>535</v>
      </c>
      <c r="G658" t="str">
        <f t="shared" si="31"/>
        <v xml:space="preserve"> </v>
      </c>
    </row>
    <row r="659" spans="5:7" x14ac:dyDescent="0.2">
      <c r="E659">
        <f t="shared" si="30"/>
        <v>536</v>
      </c>
      <c r="F659">
        <f t="shared" si="32"/>
        <v>536</v>
      </c>
      <c r="G659" t="str">
        <f t="shared" si="31"/>
        <v xml:space="preserve"> </v>
      </c>
    </row>
    <row r="660" spans="5:7" x14ac:dyDescent="0.2">
      <c r="E660">
        <f t="shared" si="30"/>
        <v>537</v>
      </c>
      <c r="F660">
        <f t="shared" si="32"/>
        <v>537</v>
      </c>
      <c r="G660" t="str">
        <f t="shared" si="31"/>
        <v xml:space="preserve"> </v>
      </c>
    </row>
    <row r="661" spans="5:7" x14ac:dyDescent="0.2">
      <c r="E661">
        <f t="shared" si="30"/>
        <v>538</v>
      </c>
      <c r="F661">
        <f t="shared" si="32"/>
        <v>538</v>
      </c>
      <c r="G661" t="str">
        <f t="shared" si="31"/>
        <v xml:space="preserve"> </v>
      </c>
    </row>
    <row r="662" spans="5:7" x14ac:dyDescent="0.2">
      <c r="E662">
        <f t="shared" si="30"/>
        <v>539</v>
      </c>
      <c r="F662">
        <f t="shared" si="32"/>
        <v>539</v>
      </c>
      <c r="G662" t="str">
        <f t="shared" si="31"/>
        <v xml:space="preserve"> </v>
      </c>
    </row>
    <row r="663" spans="5:7" x14ac:dyDescent="0.2">
      <c r="E663">
        <f t="shared" si="30"/>
        <v>540</v>
      </c>
      <c r="F663">
        <f t="shared" si="32"/>
        <v>540</v>
      </c>
      <c r="G663" t="str">
        <f t="shared" si="31"/>
        <v xml:space="preserve"> </v>
      </c>
    </row>
    <row r="664" spans="5:7" x14ac:dyDescent="0.2">
      <c r="E664">
        <f t="shared" si="30"/>
        <v>541</v>
      </c>
      <c r="F664">
        <f t="shared" si="32"/>
        <v>541</v>
      </c>
      <c r="G664" t="str">
        <f t="shared" si="31"/>
        <v xml:space="preserve"> </v>
      </c>
    </row>
    <row r="665" spans="5:7" x14ac:dyDescent="0.2">
      <c r="E665">
        <f t="shared" si="30"/>
        <v>542</v>
      </c>
      <c r="F665">
        <f t="shared" si="32"/>
        <v>542</v>
      </c>
      <c r="G665" t="str">
        <f t="shared" si="31"/>
        <v xml:space="preserve"> </v>
      </c>
    </row>
    <row r="666" spans="5:7" x14ac:dyDescent="0.2">
      <c r="E666">
        <f t="shared" si="30"/>
        <v>543</v>
      </c>
      <c r="F666">
        <f t="shared" si="32"/>
        <v>543</v>
      </c>
      <c r="G666" t="str">
        <f t="shared" si="31"/>
        <v xml:space="preserve"> </v>
      </c>
    </row>
    <row r="667" spans="5:7" x14ac:dyDescent="0.2">
      <c r="E667">
        <f t="shared" si="30"/>
        <v>544</v>
      </c>
      <c r="F667">
        <f t="shared" si="32"/>
        <v>544</v>
      </c>
      <c r="G667" t="str">
        <f t="shared" si="31"/>
        <v xml:space="preserve"> </v>
      </c>
    </row>
    <row r="668" spans="5:7" x14ac:dyDescent="0.2">
      <c r="E668">
        <f t="shared" si="30"/>
        <v>545</v>
      </c>
      <c r="F668">
        <f t="shared" si="32"/>
        <v>545</v>
      </c>
      <c r="G668" t="str">
        <f t="shared" si="31"/>
        <v xml:space="preserve"> </v>
      </c>
    </row>
    <row r="669" spans="5:7" x14ac:dyDescent="0.2">
      <c r="E669">
        <f t="shared" si="30"/>
        <v>546</v>
      </c>
      <c r="F669">
        <f t="shared" si="32"/>
        <v>546</v>
      </c>
      <c r="G669" t="str">
        <f t="shared" si="31"/>
        <v xml:space="preserve"> </v>
      </c>
    </row>
    <row r="670" spans="5:7" x14ac:dyDescent="0.2">
      <c r="E670">
        <f t="shared" si="30"/>
        <v>547</v>
      </c>
      <c r="F670">
        <f t="shared" si="32"/>
        <v>547</v>
      </c>
      <c r="G670" t="str">
        <f t="shared" si="31"/>
        <v xml:space="preserve"> </v>
      </c>
    </row>
    <row r="671" spans="5:7" x14ac:dyDescent="0.2">
      <c r="E671">
        <f t="shared" si="30"/>
        <v>548</v>
      </c>
      <c r="F671">
        <f t="shared" si="32"/>
        <v>548</v>
      </c>
      <c r="G671" t="str">
        <f t="shared" si="31"/>
        <v xml:space="preserve"> </v>
      </c>
    </row>
    <row r="672" spans="5:7" x14ac:dyDescent="0.2">
      <c r="E672">
        <f t="shared" si="30"/>
        <v>549</v>
      </c>
      <c r="F672">
        <f t="shared" si="32"/>
        <v>549</v>
      </c>
      <c r="G672" t="str">
        <f t="shared" si="31"/>
        <v xml:space="preserve"> </v>
      </c>
    </row>
    <row r="673" spans="5:7" x14ac:dyDescent="0.2">
      <c r="E673">
        <f t="shared" si="30"/>
        <v>550</v>
      </c>
      <c r="F673">
        <f t="shared" si="32"/>
        <v>550</v>
      </c>
      <c r="G673" t="str">
        <f t="shared" si="31"/>
        <v xml:space="preserve"> </v>
      </c>
    </row>
    <row r="674" spans="5:7" x14ac:dyDescent="0.2">
      <c r="E674">
        <f t="shared" si="30"/>
        <v>551</v>
      </c>
      <c r="F674">
        <f t="shared" si="32"/>
        <v>551</v>
      </c>
      <c r="G674" t="str">
        <f t="shared" si="31"/>
        <v xml:space="preserve"> </v>
      </c>
    </row>
    <row r="675" spans="5:7" x14ac:dyDescent="0.2">
      <c r="E675">
        <f t="shared" si="30"/>
        <v>552</v>
      </c>
      <c r="F675">
        <f t="shared" si="32"/>
        <v>552</v>
      </c>
      <c r="G675" t="str">
        <f t="shared" si="31"/>
        <v xml:space="preserve"> </v>
      </c>
    </row>
    <row r="676" spans="5:7" x14ac:dyDescent="0.2">
      <c r="E676">
        <f t="shared" ref="E676:E739" si="33">E675+1</f>
        <v>553</v>
      </c>
      <c r="F676">
        <f t="shared" si="32"/>
        <v>553</v>
      </c>
      <c r="G676" t="str">
        <f t="shared" ref="G676:G739" si="34">IF(E676&lt;0,$C$7*((($C$4+ABS(E676))/$C$4*$C$3+$C$8)^(-$C$9)*($C$4+ABS(E676))-(($C$4+ABS(E676)-1)/$C$4*$C$3+$C$8)^(-$C$9)*($C$4+ABS(E676)-1)),IF(AND(E676&gt;0,E676&lt;$C$2*(1-$C$4)/$C$3),$C$7*(((1-$C$4+E676)/(1-$C$4)*$C$3+$C$8)^(-$C$9)*(1-$C$4+E676)-((1-$C$4+E676-1)/(1-$C$4)*$C$3+$C$8)^(-$C$9)*(1-$C$4+E676-1)),IF(E676=0,$C$7*($C$3+$C$8)^(-$C$9)," ")))</f>
        <v xml:space="preserve"> </v>
      </c>
    </row>
    <row r="677" spans="5:7" x14ac:dyDescent="0.2">
      <c r="E677">
        <f t="shared" si="33"/>
        <v>554</v>
      </c>
      <c r="F677">
        <f t="shared" si="32"/>
        <v>554</v>
      </c>
      <c r="G677" t="str">
        <f t="shared" si="34"/>
        <v xml:space="preserve"> </v>
      </c>
    </row>
    <row r="678" spans="5:7" x14ac:dyDescent="0.2">
      <c r="E678">
        <f t="shared" si="33"/>
        <v>555</v>
      </c>
      <c r="F678">
        <f t="shared" si="32"/>
        <v>555</v>
      </c>
      <c r="G678" t="str">
        <f t="shared" si="34"/>
        <v xml:space="preserve"> </v>
      </c>
    </row>
    <row r="679" spans="5:7" x14ac:dyDescent="0.2">
      <c r="E679">
        <f t="shared" si="33"/>
        <v>556</v>
      </c>
      <c r="F679">
        <f t="shared" si="32"/>
        <v>556</v>
      </c>
      <c r="G679" t="str">
        <f t="shared" si="34"/>
        <v xml:space="preserve"> </v>
      </c>
    </row>
    <row r="680" spans="5:7" x14ac:dyDescent="0.2">
      <c r="E680">
        <f t="shared" si="33"/>
        <v>557</v>
      </c>
      <c r="F680">
        <f t="shared" si="32"/>
        <v>557</v>
      </c>
      <c r="G680" t="str">
        <f t="shared" si="34"/>
        <v xml:space="preserve"> </v>
      </c>
    </row>
    <row r="681" spans="5:7" x14ac:dyDescent="0.2">
      <c r="E681">
        <f t="shared" si="33"/>
        <v>558</v>
      </c>
      <c r="F681">
        <f t="shared" si="32"/>
        <v>558</v>
      </c>
      <c r="G681" t="str">
        <f t="shared" si="34"/>
        <v xml:space="preserve"> </v>
      </c>
    </row>
    <row r="682" spans="5:7" x14ac:dyDescent="0.2">
      <c r="E682">
        <f t="shared" si="33"/>
        <v>559</v>
      </c>
      <c r="F682">
        <f t="shared" si="32"/>
        <v>559</v>
      </c>
      <c r="G682" t="str">
        <f t="shared" si="34"/>
        <v xml:space="preserve"> </v>
      </c>
    </row>
    <row r="683" spans="5:7" x14ac:dyDescent="0.2">
      <c r="E683">
        <f t="shared" si="33"/>
        <v>560</v>
      </c>
      <c r="F683">
        <f t="shared" si="32"/>
        <v>560</v>
      </c>
      <c r="G683" t="str">
        <f t="shared" si="34"/>
        <v xml:space="preserve"> </v>
      </c>
    </row>
    <row r="684" spans="5:7" x14ac:dyDescent="0.2">
      <c r="E684">
        <f t="shared" si="33"/>
        <v>561</v>
      </c>
      <c r="F684">
        <f t="shared" si="32"/>
        <v>561</v>
      </c>
      <c r="G684" t="str">
        <f t="shared" si="34"/>
        <v xml:space="preserve"> </v>
      </c>
    </row>
    <row r="685" spans="5:7" x14ac:dyDescent="0.2">
      <c r="E685">
        <f t="shared" si="33"/>
        <v>562</v>
      </c>
      <c r="F685">
        <f t="shared" si="32"/>
        <v>562</v>
      </c>
      <c r="G685" t="str">
        <f t="shared" si="34"/>
        <v xml:space="preserve"> </v>
      </c>
    </row>
    <row r="686" spans="5:7" x14ac:dyDescent="0.2">
      <c r="E686">
        <f t="shared" si="33"/>
        <v>563</v>
      </c>
      <c r="F686">
        <f t="shared" si="32"/>
        <v>563</v>
      </c>
      <c r="G686" t="str">
        <f t="shared" si="34"/>
        <v xml:space="preserve"> </v>
      </c>
    </row>
    <row r="687" spans="5:7" x14ac:dyDescent="0.2">
      <c r="E687">
        <f t="shared" si="33"/>
        <v>564</v>
      </c>
      <c r="F687">
        <f t="shared" si="32"/>
        <v>564</v>
      </c>
      <c r="G687" t="str">
        <f t="shared" si="34"/>
        <v xml:space="preserve"> </v>
      </c>
    </row>
    <row r="688" spans="5:7" x14ac:dyDescent="0.2">
      <c r="E688">
        <f t="shared" si="33"/>
        <v>565</v>
      </c>
      <c r="F688">
        <f t="shared" si="32"/>
        <v>565</v>
      </c>
      <c r="G688" t="str">
        <f t="shared" si="34"/>
        <v xml:space="preserve"> </v>
      </c>
    </row>
    <row r="689" spans="5:7" x14ac:dyDescent="0.2">
      <c r="E689">
        <f t="shared" si="33"/>
        <v>566</v>
      </c>
      <c r="F689">
        <f t="shared" si="32"/>
        <v>566</v>
      </c>
      <c r="G689" t="str">
        <f t="shared" si="34"/>
        <v xml:space="preserve"> </v>
      </c>
    </row>
    <row r="690" spans="5:7" x14ac:dyDescent="0.2">
      <c r="E690">
        <f t="shared" si="33"/>
        <v>567</v>
      </c>
      <c r="F690">
        <f t="shared" si="32"/>
        <v>567</v>
      </c>
      <c r="G690" t="str">
        <f t="shared" si="34"/>
        <v xml:space="preserve"> </v>
      </c>
    </row>
    <row r="691" spans="5:7" x14ac:dyDescent="0.2">
      <c r="E691">
        <f t="shared" si="33"/>
        <v>568</v>
      </c>
      <c r="F691">
        <f t="shared" si="32"/>
        <v>568</v>
      </c>
      <c r="G691" t="str">
        <f t="shared" si="34"/>
        <v xml:space="preserve"> </v>
      </c>
    </row>
    <row r="692" spans="5:7" x14ac:dyDescent="0.2">
      <c r="E692">
        <f t="shared" si="33"/>
        <v>569</v>
      </c>
      <c r="F692">
        <f t="shared" si="32"/>
        <v>569</v>
      </c>
      <c r="G692" t="str">
        <f t="shared" si="34"/>
        <v xml:space="preserve"> </v>
      </c>
    </row>
    <row r="693" spans="5:7" x14ac:dyDescent="0.2">
      <c r="E693">
        <f t="shared" si="33"/>
        <v>570</v>
      </c>
      <c r="F693">
        <f t="shared" si="32"/>
        <v>570</v>
      </c>
      <c r="G693" t="str">
        <f t="shared" si="34"/>
        <v xml:space="preserve"> </v>
      </c>
    </row>
    <row r="694" spans="5:7" x14ac:dyDescent="0.2">
      <c r="E694">
        <f t="shared" si="33"/>
        <v>571</v>
      </c>
      <c r="F694">
        <f t="shared" si="32"/>
        <v>571</v>
      </c>
      <c r="G694" t="str">
        <f t="shared" si="34"/>
        <v xml:space="preserve"> </v>
      </c>
    </row>
    <row r="695" spans="5:7" x14ac:dyDescent="0.2">
      <c r="E695">
        <f t="shared" si="33"/>
        <v>572</v>
      </c>
      <c r="F695">
        <f t="shared" si="32"/>
        <v>572</v>
      </c>
      <c r="G695" t="str">
        <f t="shared" si="34"/>
        <v xml:space="preserve"> </v>
      </c>
    </row>
    <row r="696" spans="5:7" x14ac:dyDescent="0.2">
      <c r="E696">
        <f t="shared" si="33"/>
        <v>573</v>
      </c>
      <c r="F696">
        <f t="shared" si="32"/>
        <v>573</v>
      </c>
      <c r="G696" t="str">
        <f t="shared" si="34"/>
        <v xml:space="preserve"> </v>
      </c>
    </row>
    <row r="697" spans="5:7" x14ac:dyDescent="0.2">
      <c r="E697">
        <f t="shared" si="33"/>
        <v>574</v>
      </c>
      <c r="F697">
        <f t="shared" si="32"/>
        <v>574</v>
      </c>
      <c r="G697" t="str">
        <f t="shared" si="34"/>
        <v xml:space="preserve"> </v>
      </c>
    </row>
    <row r="698" spans="5:7" x14ac:dyDescent="0.2">
      <c r="E698">
        <f t="shared" si="33"/>
        <v>575</v>
      </c>
      <c r="F698">
        <f t="shared" si="32"/>
        <v>575</v>
      </c>
      <c r="G698" t="str">
        <f t="shared" si="34"/>
        <v xml:space="preserve"> </v>
      </c>
    </row>
    <row r="699" spans="5:7" x14ac:dyDescent="0.2">
      <c r="E699">
        <f t="shared" si="33"/>
        <v>576</v>
      </c>
      <c r="F699">
        <f t="shared" si="32"/>
        <v>576</v>
      </c>
      <c r="G699" t="str">
        <f t="shared" si="34"/>
        <v xml:space="preserve"> </v>
      </c>
    </row>
    <row r="700" spans="5:7" x14ac:dyDescent="0.2">
      <c r="E700">
        <f t="shared" si="33"/>
        <v>577</v>
      </c>
      <c r="F700">
        <f t="shared" si="32"/>
        <v>577</v>
      </c>
      <c r="G700" t="str">
        <f t="shared" si="34"/>
        <v xml:space="preserve"> </v>
      </c>
    </row>
    <row r="701" spans="5:7" x14ac:dyDescent="0.2">
      <c r="E701">
        <f t="shared" si="33"/>
        <v>578</v>
      </c>
      <c r="F701">
        <f t="shared" si="32"/>
        <v>578</v>
      </c>
      <c r="G701" t="str">
        <f t="shared" si="34"/>
        <v xml:space="preserve"> </v>
      </c>
    </row>
    <row r="702" spans="5:7" x14ac:dyDescent="0.2">
      <c r="E702">
        <f t="shared" si="33"/>
        <v>579</v>
      </c>
      <c r="F702">
        <f t="shared" si="32"/>
        <v>579</v>
      </c>
      <c r="G702" t="str">
        <f t="shared" si="34"/>
        <v xml:space="preserve"> </v>
      </c>
    </row>
    <row r="703" spans="5:7" x14ac:dyDescent="0.2">
      <c r="E703">
        <f t="shared" si="33"/>
        <v>580</v>
      </c>
      <c r="F703">
        <f t="shared" si="32"/>
        <v>580</v>
      </c>
      <c r="G703" t="str">
        <f t="shared" si="34"/>
        <v xml:space="preserve"> </v>
      </c>
    </row>
    <row r="704" spans="5:7" x14ac:dyDescent="0.2">
      <c r="E704">
        <f t="shared" si="33"/>
        <v>581</v>
      </c>
      <c r="F704">
        <f t="shared" si="32"/>
        <v>581</v>
      </c>
      <c r="G704" t="str">
        <f t="shared" si="34"/>
        <v xml:space="preserve"> </v>
      </c>
    </row>
    <row r="705" spans="5:7" x14ac:dyDescent="0.2">
      <c r="E705">
        <f t="shared" si="33"/>
        <v>582</v>
      </c>
      <c r="F705">
        <f t="shared" si="32"/>
        <v>582</v>
      </c>
      <c r="G705" t="str">
        <f t="shared" si="34"/>
        <v xml:space="preserve"> </v>
      </c>
    </row>
    <row r="706" spans="5:7" x14ac:dyDescent="0.2">
      <c r="E706">
        <f t="shared" si="33"/>
        <v>583</v>
      </c>
      <c r="F706">
        <f t="shared" si="32"/>
        <v>583</v>
      </c>
      <c r="G706" t="str">
        <f t="shared" si="34"/>
        <v xml:space="preserve"> </v>
      </c>
    </row>
    <row r="707" spans="5:7" x14ac:dyDescent="0.2">
      <c r="E707">
        <f t="shared" si="33"/>
        <v>584</v>
      </c>
      <c r="F707">
        <f t="shared" ref="F707:F770" si="35">E707*$C$3</f>
        <v>584</v>
      </c>
      <c r="G707" t="str">
        <f t="shared" si="34"/>
        <v xml:space="preserve"> </v>
      </c>
    </row>
    <row r="708" spans="5:7" x14ac:dyDescent="0.2">
      <c r="E708">
        <f t="shared" si="33"/>
        <v>585</v>
      </c>
      <c r="F708">
        <f t="shared" si="35"/>
        <v>585</v>
      </c>
      <c r="G708" t="str">
        <f t="shared" si="34"/>
        <v xml:space="preserve"> </v>
      </c>
    </row>
    <row r="709" spans="5:7" x14ac:dyDescent="0.2">
      <c r="E709">
        <f t="shared" si="33"/>
        <v>586</v>
      </c>
      <c r="F709">
        <f t="shared" si="35"/>
        <v>586</v>
      </c>
      <c r="G709" t="str">
        <f t="shared" si="34"/>
        <v xml:space="preserve"> </v>
      </c>
    </row>
    <row r="710" spans="5:7" x14ac:dyDescent="0.2">
      <c r="E710">
        <f t="shared" si="33"/>
        <v>587</v>
      </c>
      <c r="F710">
        <f t="shared" si="35"/>
        <v>587</v>
      </c>
      <c r="G710" t="str">
        <f t="shared" si="34"/>
        <v xml:space="preserve"> </v>
      </c>
    </row>
    <row r="711" spans="5:7" x14ac:dyDescent="0.2">
      <c r="E711">
        <f t="shared" si="33"/>
        <v>588</v>
      </c>
      <c r="F711">
        <f t="shared" si="35"/>
        <v>588</v>
      </c>
      <c r="G711" t="str">
        <f t="shared" si="34"/>
        <v xml:space="preserve"> </v>
      </c>
    </row>
    <row r="712" spans="5:7" x14ac:dyDescent="0.2">
      <c r="E712">
        <f t="shared" si="33"/>
        <v>589</v>
      </c>
      <c r="F712">
        <f t="shared" si="35"/>
        <v>589</v>
      </c>
      <c r="G712" t="str">
        <f t="shared" si="34"/>
        <v xml:space="preserve"> </v>
      </c>
    </row>
    <row r="713" spans="5:7" x14ac:dyDescent="0.2">
      <c r="E713">
        <f t="shared" si="33"/>
        <v>590</v>
      </c>
      <c r="F713">
        <f t="shared" si="35"/>
        <v>590</v>
      </c>
      <c r="G713" t="str">
        <f t="shared" si="34"/>
        <v xml:space="preserve"> </v>
      </c>
    </row>
    <row r="714" spans="5:7" x14ac:dyDescent="0.2">
      <c r="E714">
        <f t="shared" si="33"/>
        <v>591</v>
      </c>
      <c r="F714">
        <f t="shared" si="35"/>
        <v>591</v>
      </c>
      <c r="G714" t="str">
        <f t="shared" si="34"/>
        <v xml:space="preserve"> </v>
      </c>
    </row>
    <row r="715" spans="5:7" x14ac:dyDescent="0.2">
      <c r="E715">
        <f t="shared" si="33"/>
        <v>592</v>
      </c>
      <c r="F715">
        <f t="shared" si="35"/>
        <v>592</v>
      </c>
      <c r="G715" t="str">
        <f t="shared" si="34"/>
        <v xml:space="preserve"> </v>
      </c>
    </row>
    <row r="716" spans="5:7" x14ac:dyDescent="0.2">
      <c r="E716">
        <f t="shared" si="33"/>
        <v>593</v>
      </c>
      <c r="F716">
        <f t="shared" si="35"/>
        <v>593</v>
      </c>
      <c r="G716" t="str">
        <f t="shared" si="34"/>
        <v xml:space="preserve"> </v>
      </c>
    </row>
    <row r="717" spans="5:7" x14ac:dyDescent="0.2">
      <c r="E717">
        <f t="shared" si="33"/>
        <v>594</v>
      </c>
      <c r="F717">
        <f t="shared" si="35"/>
        <v>594</v>
      </c>
      <c r="G717" t="str">
        <f t="shared" si="34"/>
        <v xml:space="preserve"> </v>
      </c>
    </row>
    <row r="718" spans="5:7" x14ac:dyDescent="0.2">
      <c r="E718">
        <f t="shared" si="33"/>
        <v>595</v>
      </c>
      <c r="F718">
        <f t="shared" si="35"/>
        <v>595</v>
      </c>
      <c r="G718" t="str">
        <f t="shared" si="34"/>
        <v xml:space="preserve"> </v>
      </c>
    </row>
    <row r="719" spans="5:7" x14ac:dyDescent="0.2">
      <c r="E719">
        <f t="shared" si="33"/>
        <v>596</v>
      </c>
      <c r="F719">
        <f t="shared" si="35"/>
        <v>596</v>
      </c>
      <c r="G719" t="str">
        <f t="shared" si="34"/>
        <v xml:space="preserve"> </v>
      </c>
    </row>
    <row r="720" spans="5:7" x14ac:dyDescent="0.2">
      <c r="E720">
        <f t="shared" si="33"/>
        <v>597</v>
      </c>
      <c r="F720">
        <f t="shared" si="35"/>
        <v>597</v>
      </c>
      <c r="G720" t="str">
        <f t="shared" si="34"/>
        <v xml:space="preserve"> </v>
      </c>
    </row>
    <row r="721" spans="5:7" x14ac:dyDescent="0.2">
      <c r="E721">
        <f t="shared" si="33"/>
        <v>598</v>
      </c>
      <c r="F721">
        <f t="shared" si="35"/>
        <v>598</v>
      </c>
      <c r="G721" t="str">
        <f t="shared" si="34"/>
        <v xml:space="preserve"> </v>
      </c>
    </row>
    <row r="722" spans="5:7" x14ac:dyDescent="0.2">
      <c r="E722">
        <f t="shared" si="33"/>
        <v>599</v>
      </c>
      <c r="F722">
        <f t="shared" si="35"/>
        <v>599</v>
      </c>
      <c r="G722" t="str">
        <f t="shared" si="34"/>
        <v xml:space="preserve"> </v>
      </c>
    </row>
    <row r="723" spans="5:7" x14ac:dyDescent="0.2">
      <c r="E723">
        <f t="shared" si="33"/>
        <v>600</v>
      </c>
      <c r="F723">
        <f t="shared" si="35"/>
        <v>600</v>
      </c>
      <c r="G723" t="str">
        <f t="shared" si="34"/>
        <v xml:space="preserve"> </v>
      </c>
    </row>
    <row r="724" spans="5:7" x14ac:dyDescent="0.2">
      <c r="E724">
        <f t="shared" si="33"/>
        <v>601</v>
      </c>
      <c r="F724">
        <f t="shared" si="35"/>
        <v>601</v>
      </c>
      <c r="G724" t="str">
        <f t="shared" si="34"/>
        <v xml:space="preserve"> </v>
      </c>
    </row>
    <row r="725" spans="5:7" x14ac:dyDescent="0.2">
      <c r="E725">
        <f t="shared" si="33"/>
        <v>602</v>
      </c>
      <c r="F725">
        <f t="shared" si="35"/>
        <v>602</v>
      </c>
      <c r="G725" t="str">
        <f t="shared" si="34"/>
        <v xml:space="preserve"> </v>
      </c>
    </row>
    <row r="726" spans="5:7" x14ac:dyDescent="0.2">
      <c r="E726">
        <f t="shared" si="33"/>
        <v>603</v>
      </c>
      <c r="F726">
        <f t="shared" si="35"/>
        <v>603</v>
      </c>
      <c r="G726" t="str">
        <f t="shared" si="34"/>
        <v xml:space="preserve"> </v>
      </c>
    </row>
    <row r="727" spans="5:7" x14ac:dyDescent="0.2">
      <c r="E727">
        <f t="shared" si="33"/>
        <v>604</v>
      </c>
      <c r="F727">
        <f t="shared" si="35"/>
        <v>604</v>
      </c>
      <c r="G727" t="str">
        <f t="shared" si="34"/>
        <v xml:space="preserve"> </v>
      </c>
    </row>
    <row r="728" spans="5:7" x14ac:dyDescent="0.2">
      <c r="E728">
        <f t="shared" si="33"/>
        <v>605</v>
      </c>
      <c r="F728">
        <f t="shared" si="35"/>
        <v>605</v>
      </c>
      <c r="G728" t="str">
        <f t="shared" si="34"/>
        <v xml:space="preserve"> </v>
      </c>
    </row>
    <row r="729" spans="5:7" x14ac:dyDescent="0.2">
      <c r="E729">
        <f t="shared" si="33"/>
        <v>606</v>
      </c>
      <c r="F729">
        <f t="shared" si="35"/>
        <v>606</v>
      </c>
      <c r="G729" t="str">
        <f t="shared" si="34"/>
        <v xml:space="preserve"> </v>
      </c>
    </row>
    <row r="730" spans="5:7" x14ac:dyDescent="0.2">
      <c r="E730">
        <f t="shared" si="33"/>
        <v>607</v>
      </c>
      <c r="F730">
        <f t="shared" si="35"/>
        <v>607</v>
      </c>
      <c r="G730" t="str">
        <f t="shared" si="34"/>
        <v xml:space="preserve"> </v>
      </c>
    </row>
    <row r="731" spans="5:7" x14ac:dyDescent="0.2">
      <c r="E731">
        <f t="shared" si="33"/>
        <v>608</v>
      </c>
      <c r="F731">
        <f t="shared" si="35"/>
        <v>608</v>
      </c>
      <c r="G731" t="str">
        <f t="shared" si="34"/>
        <v xml:space="preserve"> </v>
      </c>
    </row>
    <row r="732" spans="5:7" x14ac:dyDescent="0.2">
      <c r="E732">
        <f t="shared" si="33"/>
        <v>609</v>
      </c>
      <c r="F732">
        <f t="shared" si="35"/>
        <v>609</v>
      </c>
      <c r="G732" t="str">
        <f t="shared" si="34"/>
        <v xml:space="preserve"> </v>
      </c>
    </row>
    <row r="733" spans="5:7" x14ac:dyDescent="0.2">
      <c r="E733">
        <f t="shared" si="33"/>
        <v>610</v>
      </c>
      <c r="F733">
        <f t="shared" si="35"/>
        <v>610</v>
      </c>
      <c r="G733" t="str">
        <f t="shared" si="34"/>
        <v xml:space="preserve"> </v>
      </c>
    </row>
    <row r="734" spans="5:7" x14ac:dyDescent="0.2">
      <c r="E734">
        <f t="shared" si="33"/>
        <v>611</v>
      </c>
      <c r="F734">
        <f t="shared" si="35"/>
        <v>611</v>
      </c>
      <c r="G734" t="str">
        <f t="shared" si="34"/>
        <v xml:space="preserve"> </v>
      </c>
    </row>
    <row r="735" spans="5:7" x14ac:dyDescent="0.2">
      <c r="E735">
        <f t="shared" si="33"/>
        <v>612</v>
      </c>
      <c r="F735">
        <f t="shared" si="35"/>
        <v>612</v>
      </c>
      <c r="G735" t="str">
        <f t="shared" si="34"/>
        <v xml:space="preserve"> </v>
      </c>
    </row>
    <row r="736" spans="5:7" x14ac:dyDescent="0.2">
      <c r="E736">
        <f t="shared" si="33"/>
        <v>613</v>
      </c>
      <c r="F736">
        <f t="shared" si="35"/>
        <v>613</v>
      </c>
      <c r="G736" t="str">
        <f t="shared" si="34"/>
        <v xml:space="preserve"> </v>
      </c>
    </row>
    <row r="737" spans="5:7" x14ac:dyDescent="0.2">
      <c r="E737">
        <f t="shared" si="33"/>
        <v>614</v>
      </c>
      <c r="F737">
        <f t="shared" si="35"/>
        <v>614</v>
      </c>
      <c r="G737" t="str">
        <f t="shared" si="34"/>
        <v xml:space="preserve"> </v>
      </c>
    </row>
    <row r="738" spans="5:7" x14ac:dyDescent="0.2">
      <c r="E738">
        <f t="shared" si="33"/>
        <v>615</v>
      </c>
      <c r="F738">
        <f t="shared" si="35"/>
        <v>615</v>
      </c>
      <c r="G738" t="str">
        <f t="shared" si="34"/>
        <v xml:space="preserve"> </v>
      </c>
    </row>
    <row r="739" spans="5:7" x14ac:dyDescent="0.2">
      <c r="E739">
        <f t="shared" si="33"/>
        <v>616</v>
      </c>
      <c r="F739">
        <f t="shared" si="35"/>
        <v>616</v>
      </c>
      <c r="G739" t="str">
        <f t="shared" si="34"/>
        <v xml:space="preserve"> </v>
      </c>
    </row>
    <row r="740" spans="5:7" x14ac:dyDescent="0.2">
      <c r="E740">
        <f t="shared" ref="E740:E803" si="36">E739+1</f>
        <v>617</v>
      </c>
      <c r="F740">
        <f t="shared" si="35"/>
        <v>617</v>
      </c>
      <c r="G740" t="str">
        <f t="shared" ref="G740:G803" si="37">IF(E740&lt;0,$C$7*((($C$4+ABS(E740))/$C$4*$C$3+$C$8)^(-$C$9)*($C$4+ABS(E740))-(($C$4+ABS(E740)-1)/$C$4*$C$3+$C$8)^(-$C$9)*($C$4+ABS(E740)-1)),IF(AND(E740&gt;0,E740&lt;$C$2*(1-$C$4)/$C$3),$C$7*(((1-$C$4+E740)/(1-$C$4)*$C$3+$C$8)^(-$C$9)*(1-$C$4+E740)-((1-$C$4+E740-1)/(1-$C$4)*$C$3+$C$8)^(-$C$9)*(1-$C$4+E740-1)),IF(E740=0,$C$7*($C$3+$C$8)^(-$C$9)," ")))</f>
        <v xml:space="preserve"> </v>
      </c>
    </row>
    <row r="741" spans="5:7" x14ac:dyDescent="0.2">
      <c r="E741">
        <f t="shared" si="36"/>
        <v>618</v>
      </c>
      <c r="F741">
        <f t="shared" si="35"/>
        <v>618</v>
      </c>
      <c r="G741" t="str">
        <f t="shared" si="37"/>
        <v xml:space="preserve"> </v>
      </c>
    </row>
    <row r="742" spans="5:7" x14ac:dyDescent="0.2">
      <c r="E742">
        <f t="shared" si="36"/>
        <v>619</v>
      </c>
      <c r="F742">
        <f t="shared" si="35"/>
        <v>619</v>
      </c>
      <c r="G742" t="str">
        <f t="shared" si="37"/>
        <v xml:space="preserve"> </v>
      </c>
    </row>
    <row r="743" spans="5:7" x14ac:dyDescent="0.2">
      <c r="E743">
        <f t="shared" si="36"/>
        <v>620</v>
      </c>
      <c r="F743">
        <f t="shared" si="35"/>
        <v>620</v>
      </c>
      <c r="G743" t="str">
        <f t="shared" si="37"/>
        <v xml:space="preserve"> </v>
      </c>
    </row>
    <row r="744" spans="5:7" x14ac:dyDescent="0.2">
      <c r="E744">
        <f t="shared" si="36"/>
        <v>621</v>
      </c>
      <c r="F744">
        <f t="shared" si="35"/>
        <v>621</v>
      </c>
      <c r="G744" t="str">
        <f t="shared" si="37"/>
        <v xml:space="preserve"> </v>
      </c>
    </row>
    <row r="745" spans="5:7" x14ac:dyDescent="0.2">
      <c r="E745">
        <f t="shared" si="36"/>
        <v>622</v>
      </c>
      <c r="F745">
        <f t="shared" si="35"/>
        <v>622</v>
      </c>
      <c r="G745" t="str">
        <f t="shared" si="37"/>
        <v xml:space="preserve"> </v>
      </c>
    </row>
    <row r="746" spans="5:7" x14ac:dyDescent="0.2">
      <c r="E746">
        <f t="shared" si="36"/>
        <v>623</v>
      </c>
      <c r="F746">
        <f t="shared" si="35"/>
        <v>623</v>
      </c>
      <c r="G746" t="str">
        <f t="shared" si="37"/>
        <v xml:space="preserve"> </v>
      </c>
    </row>
    <row r="747" spans="5:7" x14ac:dyDescent="0.2">
      <c r="E747">
        <f t="shared" si="36"/>
        <v>624</v>
      </c>
      <c r="F747">
        <f t="shared" si="35"/>
        <v>624</v>
      </c>
      <c r="G747" t="str">
        <f t="shared" si="37"/>
        <v xml:space="preserve"> </v>
      </c>
    </row>
    <row r="748" spans="5:7" x14ac:dyDescent="0.2">
      <c r="E748">
        <f t="shared" si="36"/>
        <v>625</v>
      </c>
      <c r="F748">
        <f t="shared" si="35"/>
        <v>625</v>
      </c>
      <c r="G748" t="str">
        <f t="shared" si="37"/>
        <v xml:space="preserve"> </v>
      </c>
    </row>
    <row r="749" spans="5:7" x14ac:dyDescent="0.2">
      <c r="E749">
        <f t="shared" si="36"/>
        <v>626</v>
      </c>
      <c r="F749">
        <f t="shared" si="35"/>
        <v>626</v>
      </c>
      <c r="G749" t="str">
        <f t="shared" si="37"/>
        <v xml:space="preserve"> </v>
      </c>
    </row>
    <row r="750" spans="5:7" x14ac:dyDescent="0.2">
      <c r="E750">
        <f t="shared" si="36"/>
        <v>627</v>
      </c>
      <c r="F750">
        <f t="shared" si="35"/>
        <v>627</v>
      </c>
      <c r="G750" t="str">
        <f t="shared" si="37"/>
        <v xml:space="preserve"> </v>
      </c>
    </row>
    <row r="751" spans="5:7" x14ac:dyDescent="0.2">
      <c r="E751">
        <f t="shared" si="36"/>
        <v>628</v>
      </c>
      <c r="F751">
        <f t="shared" si="35"/>
        <v>628</v>
      </c>
      <c r="G751" t="str">
        <f t="shared" si="37"/>
        <v xml:space="preserve"> </v>
      </c>
    </row>
    <row r="752" spans="5:7" x14ac:dyDescent="0.2">
      <c r="E752">
        <f t="shared" si="36"/>
        <v>629</v>
      </c>
      <c r="F752">
        <f t="shared" si="35"/>
        <v>629</v>
      </c>
      <c r="G752" t="str">
        <f t="shared" si="37"/>
        <v xml:space="preserve"> </v>
      </c>
    </row>
    <row r="753" spans="5:7" x14ac:dyDescent="0.2">
      <c r="E753">
        <f t="shared" si="36"/>
        <v>630</v>
      </c>
      <c r="F753">
        <f t="shared" si="35"/>
        <v>630</v>
      </c>
      <c r="G753" t="str">
        <f t="shared" si="37"/>
        <v xml:space="preserve"> </v>
      </c>
    </row>
    <row r="754" spans="5:7" x14ac:dyDescent="0.2">
      <c r="E754">
        <f t="shared" si="36"/>
        <v>631</v>
      </c>
      <c r="F754">
        <f t="shared" si="35"/>
        <v>631</v>
      </c>
      <c r="G754" t="str">
        <f t="shared" si="37"/>
        <v xml:space="preserve"> </v>
      </c>
    </row>
    <row r="755" spans="5:7" x14ac:dyDescent="0.2">
      <c r="E755">
        <f t="shared" si="36"/>
        <v>632</v>
      </c>
      <c r="F755">
        <f t="shared" si="35"/>
        <v>632</v>
      </c>
      <c r="G755" t="str">
        <f t="shared" si="37"/>
        <v xml:space="preserve"> </v>
      </c>
    </row>
    <row r="756" spans="5:7" x14ac:dyDescent="0.2">
      <c r="E756">
        <f t="shared" si="36"/>
        <v>633</v>
      </c>
      <c r="F756">
        <f t="shared" si="35"/>
        <v>633</v>
      </c>
      <c r="G756" t="str">
        <f t="shared" si="37"/>
        <v xml:space="preserve"> </v>
      </c>
    </row>
    <row r="757" spans="5:7" x14ac:dyDescent="0.2">
      <c r="E757">
        <f t="shared" si="36"/>
        <v>634</v>
      </c>
      <c r="F757">
        <f t="shared" si="35"/>
        <v>634</v>
      </c>
      <c r="G757" t="str">
        <f t="shared" si="37"/>
        <v xml:space="preserve"> </v>
      </c>
    </row>
    <row r="758" spans="5:7" x14ac:dyDescent="0.2">
      <c r="E758">
        <f t="shared" si="36"/>
        <v>635</v>
      </c>
      <c r="F758">
        <f t="shared" si="35"/>
        <v>635</v>
      </c>
      <c r="G758" t="str">
        <f t="shared" si="37"/>
        <v xml:space="preserve"> </v>
      </c>
    </row>
    <row r="759" spans="5:7" x14ac:dyDescent="0.2">
      <c r="E759">
        <f t="shared" si="36"/>
        <v>636</v>
      </c>
      <c r="F759">
        <f t="shared" si="35"/>
        <v>636</v>
      </c>
      <c r="G759" t="str">
        <f t="shared" si="37"/>
        <v xml:space="preserve"> </v>
      </c>
    </row>
    <row r="760" spans="5:7" x14ac:dyDescent="0.2">
      <c r="E760">
        <f t="shared" si="36"/>
        <v>637</v>
      </c>
      <c r="F760">
        <f t="shared" si="35"/>
        <v>637</v>
      </c>
      <c r="G760" t="str">
        <f t="shared" si="37"/>
        <v xml:space="preserve"> </v>
      </c>
    </row>
    <row r="761" spans="5:7" x14ac:dyDescent="0.2">
      <c r="E761">
        <f t="shared" si="36"/>
        <v>638</v>
      </c>
      <c r="F761">
        <f t="shared" si="35"/>
        <v>638</v>
      </c>
      <c r="G761" t="str">
        <f t="shared" si="37"/>
        <v xml:space="preserve"> </v>
      </c>
    </row>
    <row r="762" spans="5:7" x14ac:dyDescent="0.2">
      <c r="E762">
        <f t="shared" si="36"/>
        <v>639</v>
      </c>
      <c r="F762">
        <f t="shared" si="35"/>
        <v>639</v>
      </c>
      <c r="G762" t="str">
        <f t="shared" si="37"/>
        <v xml:space="preserve"> </v>
      </c>
    </row>
    <row r="763" spans="5:7" x14ac:dyDescent="0.2">
      <c r="E763">
        <f t="shared" si="36"/>
        <v>640</v>
      </c>
      <c r="F763">
        <f t="shared" si="35"/>
        <v>640</v>
      </c>
      <c r="G763" t="str">
        <f t="shared" si="37"/>
        <v xml:space="preserve"> </v>
      </c>
    </row>
    <row r="764" spans="5:7" x14ac:dyDescent="0.2">
      <c r="E764">
        <f t="shared" si="36"/>
        <v>641</v>
      </c>
      <c r="F764">
        <f t="shared" si="35"/>
        <v>641</v>
      </c>
      <c r="G764" t="str">
        <f t="shared" si="37"/>
        <v xml:space="preserve"> </v>
      </c>
    </row>
    <row r="765" spans="5:7" x14ac:dyDescent="0.2">
      <c r="E765">
        <f t="shared" si="36"/>
        <v>642</v>
      </c>
      <c r="F765">
        <f t="shared" si="35"/>
        <v>642</v>
      </c>
      <c r="G765" t="str">
        <f t="shared" si="37"/>
        <v xml:space="preserve"> </v>
      </c>
    </row>
    <row r="766" spans="5:7" x14ac:dyDescent="0.2">
      <c r="E766">
        <f t="shared" si="36"/>
        <v>643</v>
      </c>
      <c r="F766">
        <f t="shared" si="35"/>
        <v>643</v>
      </c>
      <c r="G766" t="str">
        <f t="shared" si="37"/>
        <v xml:space="preserve"> </v>
      </c>
    </row>
    <row r="767" spans="5:7" x14ac:dyDescent="0.2">
      <c r="E767">
        <f t="shared" si="36"/>
        <v>644</v>
      </c>
      <c r="F767">
        <f t="shared" si="35"/>
        <v>644</v>
      </c>
      <c r="G767" t="str">
        <f t="shared" si="37"/>
        <v xml:space="preserve"> </v>
      </c>
    </row>
    <row r="768" spans="5:7" x14ac:dyDescent="0.2">
      <c r="E768">
        <f t="shared" si="36"/>
        <v>645</v>
      </c>
      <c r="F768">
        <f t="shared" si="35"/>
        <v>645</v>
      </c>
      <c r="G768" t="str">
        <f t="shared" si="37"/>
        <v xml:space="preserve"> </v>
      </c>
    </row>
    <row r="769" spans="5:7" x14ac:dyDescent="0.2">
      <c r="E769">
        <f t="shared" si="36"/>
        <v>646</v>
      </c>
      <c r="F769">
        <f t="shared" si="35"/>
        <v>646</v>
      </c>
      <c r="G769" t="str">
        <f t="shared" si="37"/>
        <v xml:space="preserve"> </v>
      </c>
    </row>
    <row r="770" spans="5:7" x14ac:dyDescent="0.2">
      <c r="E770">
        <f t="shared" si="36"/>
        <v>647</v>
      </c>
      <c r="F770">
        <f t="shared" si="35"/>
        <v>647</v>
      </c>
      <c r="G770" t="str">
        <f t="shared" si="37"/>
        <v xml:space="preserve"> </v>
      </c>
    </row>
    <row r="771" spans="5:7" x14ac:dyDescent="0.2">
      <c r="E771">
        <f t="shared" si="36"/>
        <v>648</v>
      </c>
      <c r="F771">
        <f t="shared" ref="F771:F834" si="38">E771*$C$3</f>
        <v>648</v>
      </c>
      <c r="G771" t="str">
        <f t="shared" si="37"/>
        <v xml:space="preserve"> </v>
      </c>
    </row>
    <row r="772" spans="5:7" x14ac:dyDescent="0.2">
      <c r="E772">
        <f t="shared" si="36"/>
        <v>649</v>
      </c>
      <c r="F772">
        <f t="shared" si="38"/>
        <v>649</v>
      </c>
      <c r="G772" t="str">
        <f t="shared" si="37"/>
        <v xml:space="preserve"> </v>
      </c>
    </row>
    <row r="773" spans="5:7" x14ac:dyDescent="0.2">
      <c r="E773">
        <f t="shared" si="36"/>
        <v>650</v>
      </c>
      <c r="F773">
        <f t="shared" si="38"/>
        <v>650</v>
      </c>
      <c r="G773" t="str">
        <f t="shared" si="37"/>
        <v xml:space="preserve"> </v>
      </c>
    </row>
    <row r="774" spans="5:7" x14ac:dyDescent="0.2">
      <c r="E774">
        <f t="shared" si="36"/>
        <v>651</v>
      </c>
      <c r="F774">
        <f t="shared" si="38"/>
        <v>651</v>
      </c>
      <c r="G774" t="str">
        <f t="shared" si="37"/>
        <v xml:space="preserve"> </v>
      </c>
    </row>
    <row r="775" spans="5:7" x14ac:dyDescent="0.2">
      <c r="E775">
        <f t="shared" si="36"/>
        <v>652</v>
      </c>
      <c r="F775">
        <f t="shared" si="38"/>
        <v>652</v>
      </c>
      <c r="G775" t="str">
        <f t="shared" si="37"/>
        <v xml:space="preserve"> </v>
      </c>
    </row>
    <row r="776" spans="5:7" x14ac:dyDescent="0.2">
      <c r="E776">
        <f t="shared" si="36"/>
        <v>653</v>
      </c>
      <c r="F776">
        <f t="shared" si="38"/>
        <v>653</v>
      </c>
      <c r="G776" t="str">
        <f t="shared" si="37"/>
        <v xml:space="preserve"> </v>
      </c>
    </row>
    <row r="777" spans="5:7" x14ac:dyDescent="0.2">
      <c r="E777">
        <f t="shared" si="36"/>
        <v>654</v>
      </c>
      <c r="F777">
        <f t="shared" si="38"/>
        <v>654</v>
      </c>
      <c r="G777" t="str">
        <f t="shared" si="37"/>
        <v xml:space="preserve"> </v>
      </c>
    </row>
    <row r="778" spans="5:7" x14ac:dyDescent="0.2">
      <c r="E778">
        <f t="shared" si="36"/>
        <v>655</v>
      </c>
      <c r="F778">
        <f t="shared" si="38"/>
        <v>655</v>
      </c>
      <c r="G778" t="str">
        <f t="shared" si="37"/>
        <v xml:space="preserve"> </v>
      </c>
    </row>
    <row r="779" spans="5:7" x14ac:dyDescent="0.2">
      <c r="E779">
        <f t="shared" si="36"/>
        <v>656</v>
      </c>
      <c r="F779">
        <f t="shared" si="38"/>
        <v>656</v>
      </c>
      <c r="G779" t="str">
        <f t="shared" si="37"/>
        <v xml:space="preserve"> </v>
      </c>
    </row>
    <row r="780" spans="5:7" x14ac:dyDescent="0.2">
      <c r="E780">
        <f t="shared" si="36"/>
        <v>657</v>
      </c>
      <c r="F780">
        <f t="shared" si="38"/>
        <v>657</v>
      </c>
      <c r="G780" t="str">
        <f t="shared" si="37"/>
        <v xml:space="preserve"> </v>
      </c>
    </row>
    <row r="781" spans="5:7" x14ac:dyDescent="0.2">
      <c r="E781">
        <f t="shared" si="36"/>
        <v>658</v>
      </c>
      <c r="F781">
        <f t="shared" si="38"/>
        <v>658</v>
      </c>
      <c r="G781" t="str">
        <f t="shared" si="37"/>
        <v xml:space="preserve"> </v>
      </c>
    </row>
    <row r="782" spans="5:7" x14ac:dyDescent="0.2">
      <c r="E782">
        <f t="shared" si="36"/>
        <v>659</v>
      </c>
      <c r="F782">
        <f t="shared" si="38"/>
        <v>659</v>
      </c>
      <c r="G782" t="str">
        <f t="shared" si="37"/>
        <v xml:space="preserve"> </v>
      </c>
    </row>
    <row r="783" spans="5:7" x14ac:dyDescent="0.2">
      <c r="E783">
        <f t="shared" si="36"/>
        <v>660</v>
      </c>
      <c r="F783">
        <f t="shared" si="38"/>
        <v>660</v>
      </c>
      <c r="G783" t="str">
        <f t="shared" si="37"/>
        <v xml:space="preserve"> </v>
      </c>
    </row>
    <row r="784" spans="5:7" x14ac:dyDescent="0.2">
      <c r="E784">
        <f t="shared" si="36"/>
        <v>661</v>
      </c>
      <c r="F784">
        <f t="shared" si="38"/>
        <v>661</v>
      </c>
      <c r="G784" t="str">
        <f t="shared" si="37"/>
        <v xml:space="preserve"> </v>
      </c>
    </row>
    <row r="785" spans="5:7" x14ac:dyDescent="0.2">
      <c r="E785">
        <f t="shared" si="36"/>
        <v>662</v>
      </c>
      <c r="F785">
        <f t="shared" si="38"/>
        <v>662</v>
      </c>
      <c r="G785" t="str">
        <f t="shared" si="37"/>
        <v xml:space="preserve"> </v>
      </c>
    </row>
    <row r="786" spans="5:7" x14ac:dyDescent="0.2">
      <c r="E786">
        <f t="shared" si="36"/>
        <v>663</v>
      </c>
      <c r="F786">
        <f t="shared" si="38"/>
        <v>663</v>
      </c>
      <c r="G786" t="str">
        <f t="shared" si="37"/>
        <v xml:space="preserve"> </v>
      </c>
    </row>
    <row r="787" spans="5:7" x14ac:dyDescent="0.2">
      <c r="E787">
        <f t="shared" si="36"/>
        <v>664</v>
      </c>
      <c r="F787">
        <f t="shared" si="38"/>
        <v>664</v>
      </c>
      <c r="G787" t="str">
        <f t="shared" si="37"/>
        <v xml:space="preserve"> </v>
      </c>
    </row>
    <row r="788" spans="5:7" x14ac:dyDescent="0.2">
      <c r="E788">
        <f t="shared" si="36"/>
        <v>665</v>
      </c>
      <c r="F788">
        <f t="shared" si="38"/>
        <v>665</v>
      </c>
      <c r="G788" t="str">
        <f t="shared" si="37"/>
        <v xml:space="preserve"> </v>
      </c>
    </row>
    <row r="789" spans="5:7" x14ac:dyDescent="0.2">
      <c r="E789">
        <f t="shared" si="36"/>
        <v>666</v>
      </c>
      <c r="F789">
        <f t="shared" si="38"/>
        <v>666</v>
      </c>
      <c r="G789" t="str">
        <f t="shared" si="37"/>
        <v xml:space="preserve"> </v>
      </c>
    </row>
    <row r="790" spans="5:7" x14ac:dyDescent="0.2">
      <c r="E790">
        <f t="shared" si="36"/>
        <v>667</v>
      </c>
      <c r="F790">
        <f t="shared" si="38"/>
        <v>667</v>
      </c>
      <c r="G790" t="str">
        <f t="shared" si="37"/>
        <v xml:space="preserve"> </v>
      </c>
    </row>
    <row r="791" spans="5:7" x14ac:dyDescent="0.2">
      <c r="E791">
        <f t="shared" si="36"/>
        <v>668</v>
      </c>
      <c r="F791">
        <f t="shared" si="38"/>
        <v>668</v>
      </c>
      <c r="G791" t="str">
        <f t="shared" si="37"/>
        <v xml:space="preserve"> </v>
      </c>
    </row>
    <row r="792" spans="5:7" x14ac:dyDescent="0.2">
      <c r="E792">
        <f t="shared" si="36"/>
        <v>669</v>
      </c>
      <c r="F792">
        <f t="shared" si="38"/>
        <v>669</v>
      </c>
      <c r="G792" t="str">
        <f t="shared" si="37"/>
        <v xml:space="preserve"> </v>
      </c>
    </row>
    <row r="793" spans="5:7" x14ac:dyDescent="0.2">
      <c r="E793">
        <f t="shared" si="36"/>
        <v>670</v>
      </c>
      <c r="F793">
        <f t="shared" si="38"/>
        <v>670</v>
      </c>
      <c r="G793" t="str">
        <f t="shared" si="37"/>
        <v xml:space="preserve"> </v>
      </c>
    </row>
    <row r="794" spans="5:7" x14ac:dyDescent="0.2">
      <c r="E794">
        <f t="shared" si="36"/>
        <v>671</v>
      </c>
      <c r="F794">
        <f t="shared" si="38"/>
        <v>671</v>
      </c>
      <c r="G794" t="str">
        <f t="shared" si="37"/>
        <v xml:space="preserve"> </v>
      </c>
    </row>
    <row r="795" spans="5:7" x14ac:dyDescent="0.2">
      <c r="E795">
        <f t="shared" si="36"/>
        <v>672</v>
      </c>
      <c r="F795">
        <f t="shared" si="38"/>
        <v>672</v>
      </c>
      <c r="G795" t="str">
        <f t="shared" si="37"/>
        <v xml:space="preserve"> </v>
      </c>
    </row>
    <row r="796" spans="5:7" x14ac:dyDescent="0.2">
      <c r="E796">
        <f t="shared" si="36"/>
        <v>673</v>
      </c>
      <c r="F796">
        <f t="shared" si="38"/>
        <v>673</v>
      </c>
      <c r="G796" t="str">
        <f t="shared" si="37"/>
        <v xml:space="preserve"> </v>
      </c>
    </row>
    <row r="797" spans="5:7" x14ac:dyDescent="0.2">
      <c r="E797">
        <f t="shared" si="36"/>
        <v>674</v>
      </c>
      <c r="F797">
        <f t="shared" si="38"/>
        <v>674</v>
      </c>
      <c r="G797" t="str">
        <f t="shared" si="37"/>
        <v xml:space="preserve"> </v>
      </c>
    </row>
    <row r="798" spans="5:7" x14ac:dyDescent="0.2">
      <c r="E798">
        <f t="shared" si="36"/>
        <v>675</v>
      </c>
      <c r="F798">
        <f t="shared" si="38"/>
        <v>675</v>
      </c>
      <c r="G798" t="str">
        <f t="shared" si="37"/>
        <v xml:space="preserve"> </v>
      </c>
    </row>
    <row r="799" spans="5:7" x14ac:dyDescent="0.2">
      <c r="E799">
        <f t="shared" si="36"/>
        <v>676</v>
      </c>
      <c r="F799">
        <f t="shared" si="38"/>
        <v>676</v>
      </c>
      <c r="G799" t="str">
        <f t="shared" si="37"/>
        <v xml:space="preserve"> </v>
      </c>
    </row>
    <row r="800" spans="5:7" x14ac:dyDescent="0.2">
      <c r="E800">
        <f t="shared" si="36"/>
        <v>677</v>
      </c>
      <c r="F800">
        <f t="shared" si="38"/>
        <v>677</v>
      </c>
      <c r="G800" t="str">
        <f t="shared" si="37"/>
        <v xml:space="preserve"> </v>
      </c>
    </row>
    <row r="801" spans="5:7" x14ac:dyDescent="0.2">
      <c r="E801">
        <f t="shared" si="36"/>
        <v>678</v>
      </c>
      <c r="F801">
        <f t="shared" si="38"/>
        <v>678</v>
      </c>
      <c r="G801" t="str">
        <f t="shared" si="37"/>
        <v xml:space="preserve"> </v>
      </c>
    </row>
    <row r="802" spans="5:7" x14ac:dyDescent="0.2">
      <c r="E802">
        <f t="shared" si="36"/>
        <v>679</v>
      </c>
      <c r="F802">
        <f t="shared" si="38"/>
        <v>679</v>
      </c>
      <c r="G802" t="str">
        <f t="shared" si="37"/>
        <v xml:space="preserve"> </v>
      </c>
    </row>
    <row r="803" spans="5:7" x14ac:dyDescent="0.2">
      <c r="E803">
        <f t="shared" si="36"/>
        <v>680</v>
      </c>
      <c r="F803">
        <f t="shared" si="38"/>
        <v>680</v>
      </c>
      <c r="G803" t="str">
        <f t="shared" si="37"/>
        <v xml:space="preserve"> </v>
      </c>
    </row>
    <row r="804" spans="5:7" x14ac:dyDescent="0.2">
      <c r="E804">
        <f t="shared" ref="E804:E867" si="39">E803+1</f>
        <v>681</v>
      </c>
      <c r="F804">
        <f t="shared" si="38"/>
        <v>681</v>
      </c>
      <c r="G804" t="str">
        <f t="shared" ref="G804:G867" si="40">IF(E804&lt;0,$C$7*((($C$4+ABS(E804))/$C$4*$C$3+$C$8)^(-$C$9)*($C$4+ABS(E804))-(($C$4+ABS(E804)-1)/$C$4*$C$3+$C$8)^(-$C$9)*($C$4+ABS(E804)-1)),IF(AND(E804&gt;0,E804&lt;$C$2*(1-$C$4)/$C$3),$C$7*(((1-$C$4+E804)/(1-$C$4)*$C$3+$C$8)^(-$C$9)*(1-$C$4+E804)-((1-$C$4+E804-1)/(1-$C$4)*$C$3+$C$8)^(-$C$9)*(1-$C$4+E804-1)),IF(E804=0,$C$7*($C$3+$C$8)^(-$C$9)," ")))</f>
        <v xml:space="preserve"> </v>
      </c>
    </row>
    <row r="805" spans="5:7" x14ac:dyDescent="0.2">
      <c r="E805">
        <f t="shared" si="39"/>
        <v>682</v>
      </c>
      <c r="F805">
        <f t="shared" si="38"/>
        <v>682</v>
      </c>
      <c r="G805" t="str">
        <f t="shared" si="40"/>
        <v xml:space="preserve"> </v>
      </c>
    </row>
    <row r="806" spans="5:7" x14ac:dyDescent="0.2">
      <c r="E806">
        <f t="shared" si="39"/>
        <v>683</v>
      </c>
      <c r="F806">
        <f t="shared" si="38"/>
        <v>683</v>
      </c>
      <c r="G806" t="str">
        <f t="shared" si="40"/>
        <v xml:space="preserve"> </v>
      </c>
    </row>
    <row r="807" spans="5:7" x14ac:dyDescent="0.2">
      <c r="E807">
        <f t="shared" si="39"/>
        <v>684</v>
      </c>
      <c r="F807">
        <f t="shared" si="38"/>
        <v>684</v>
      </c>
      <c r="G807" t="str">
        <f t="shared" si="40"/>
        <v xml:space="preserve"> </v>
      </c>
    </row>
    <row r="808" spans="5:7" x14ac:dyDescent="0.2">
      <c r="E808">
        <f t="shared" si="39"/>
        <v>685</v>
      </c>
      <c r="F808">
        <f t="shared" si="38"/>
        <v>685</v>
      </c>
      <c r="G808" t="str">
        <f t="shared" si="40"/>
        <v xml:space="preserve"> </v>
      </c>
    </row>
    <row r="809" spans="5:7" x14ac:dyDescent="0.2">
      <c r="E809">
        <f t="shared" si="39"/>
        <v>686</v>
      </c>
      <c r="F809">
        <f t="shared" si="38"/>
        <v>686</v>
      </c>
      <c r="G809" t="str">
        <f t="shared" si="40"/>
        <v xml:space="preserve"> </v>
      </c>
    </row>
    <row r="810" spans="5:7" x14ac:dyDescent="0.2">
      <c r="E810">
        <f t="shared" si="39"/>
        <v>687</v>
      </c>
      <c r="F810">
        <f t="shared" si="38"/>
        <v>687</v>
      </c>
      <c r="G810" t="str">
        <f t="shared" si="40"/>
        <v xml:space="preserve"> </v>
      </c>
    </row>
    <row r="811" spans="5:7" x14ac:dyDescent="0.2">
      <c r="E811">
        <f t="shared" si="39"/>
        <v>688</v>
      </c>
      <c r="F811">
        <f t="shared" si="38"/>
        <v>688</v>
      </c>
      <c r="G811" t="str">
        <f t="shared" si="40"/>
        <v xml:space="preserve"> </v>
      </c>
    </row>
    <row r="812" spans="5:7" x14ac:dyDescent="0.2">
      <c r="E812">
        <f t="shared" si="39"/>
        <v>689</v>
      </c>
      <c r="F812">
        <f t="shared" si="38"/>
        <v>689</v>
      </c>
      <c r="G812" t="str">
        <f t="shared" si="40"/>
        <v xml:space="preserve"> </v>
      </c>
    </row>
    <row r="813" spans="5:7" x14ac:dyDescent="0.2">
      <c r="E813">
        <f t="shared" si="39"/>
        <v>690</v>
      </c>
      <c r="F813">
        <f t="shared" si="38"/>
        <v>690</v>
      </c>
      <c r="G813" t="str">
        <f t="shared" si="40"/>
        <v xml:space="preserve"> </v>
      </c>
    </row>
    <row r="814" spans="5:7" x14ac:dyDescent="0.2">
      <c r="E814">
        <f t="shared" si="39"/>
        <v>691</v>
      </c>
      <c r="F814">
        <f t="shared" si="38"/>
        <v>691</v>
      </c>
      <c r="G814" t="str">
        <f t="shared" si="40"/>
        <v xml:space="preserve"> </v>
      </c>
    </row>
    <row r="815" spans="5:7" x14ac:dyDescent="0.2">
      <c r="E815">
        <f t="shared" si="39"/>
        <v>692</v>
      </c>
      <c r="F815">
        <f t="shared" si="38"/>
        <v>692</v>
      </c>
      <c r="G815" t="str">
        <f t="shared" si="40"/>
        <v xml:space="preserve"> </v>
      </c>
    </row>
    <row r="816" spans="5:7" x14ac:dyDescent="0.2">
      <c r="E816">
        <f t="shared" si="39"/>
        <v>693</v>
      </c>
      <c r="F816">
        <f t="shared" si="38"/>
        <v>693</v>
      </c>
      <c r="G816" t="str">
        <f t="shared" si="40"/>
        <v xml:space="preserve"> </v>
      </c>
    </row>
    <row r="817" spans="5:7" x14ac:dyDescent="0.2">
      <c r="E817">
        <f t="shared" si="39"/>
        <v>694</v>
      </c>
      <c r="F817">
        <f t="shared" si="38"/>
        <v>694</v>
      </c>
      <c r="G817" t="str">
        <f t="shared" si="40"/>
        <v xml:space="preserve"> </v>
      </c>
    </row>
    <row r="818" spans="5:7" x14ac:dyDescent="0.2">
      <c r="E818">
        <f t="shared" si="39"/>
        <v>695</v>
      </c>
      <c r="F818">
        <f t="shared" si="38"/>
        <v>695</v>
      </c>
      <c r="G818" t="str">
        <f t="shared" si="40"/>
        <v xml:space="preserve"> </v>
      </c>
    </row>
    <row r="819" spans="5:7" x14ac:dyDescent="0.2">
      <c r="E819">
        <f t="shared" si="39"/>
        <v>696</v>
      </c>
      <c r="F819">
        <f t="shared" si="38"/>
        <v>696</v>
      </c>
      <c r="G819" t="str">
        <f t="shared" si="40"/>
        <v xml:space="preserve"> </v>
      </c>
    </row>
    <row r="820" spans="5:7" x14ac:dyDescent="0.2">
      <c r="E820">
        <f t="shared" si="39"/>
        <v>697</v>
      </c>
      <c r="F820">
        <f t="shared" si="38"/>
        <v>697</v>
      </c>
      <c r="G820" t="str">
        <f t="shared" si="40"/>
        <v xml:space="preserve"> </v>
      </c>
    </row>
    <row r="821" spans="5:7" x14ac:dyDescent="0.2">
      <c r="E821">
        <f t="shared" si="39"/>
        <v>698</v>
      </c>
      <c r="F821">
        <f t="shared" si="38"/>
        <v>698</v>
      </c>
      <c r="G821" t="str">
        <f t="shared" si="40"/>
        <v xml:space="preserve"> </v>
      </c>
    </row>
    <row r="822" spans="5:7" x14ac:dyDescent="0.2">
      <c r="E822">
        <f t="shared" si="39"/>
        <v>699</v>
      </c>
      <c r="F822">
        <f t="shared" si="38"/>
        <v>699</v>
      </c>
      <c r="G822" t="str">
        <f t="shared" si="40"/>
        <v xml:space="preserve"> </v>
      </c>
    </row>
    <row r="823" spans="5:7" x14ac:dyDescent="0.2">
      <c r="E823">
        <f t="shared" si="39"/>
        <v>700</v>
      </c>
      <c r="F823">
        <f t="shared" si="38"/>
        <v>700</v>
      </c>
      <c r="G823" t="str">
        <f t="shared" si="40"/>
        <v xml:space="preserve"> </v>
      </c>
    </row>
    <row r="824" spans="5:7" x14ac:dyDescent="0.2">
      <c r="E824">
        <f t="shared" si="39"/>
        <v>701</v>
      </c>
      <c r="F824">
        <f t="shared" si="38"/>
        <v>701</v>
      </c>
      <c r="G824" t="str">
        <f t="shared" si="40"/>
        <v xml:space="preserve"> </v>
      </c>
    </row>
    <row r="825" spans="5:7" x14ac:dyDescent="0.2">
      <c r="E825">
        <f t="shared" si="39"/>
        <v>702</v>
      </c>
      <c r="F825">
        <f t="shared" si="38"/>
        <v>702</v>
      </c>
      <c r="G825" t="str">
        <f t="shared" si="40"/>
        <v xml:space="preserve"> </v>
      </c>
    </row>
    <row r="826" spans="5:7" x14ac:dyDescent="0.2">
      <c r="E826">
        <f t="shared" si="39"/>
        <v>703</v>
      </c>
      <c r="F826">
        <f t="shared" si="38"/>
        <v>703</v>
      </c>
      <c r="G826" t="str">
        <f t="shared" si="40"/>
        <v xml:space="preserve"> </v>
      </c>
    </row>
    <row r="827" spans="5:7" x14ac:dyDescent="0.2">
      <c r="E827">
        <f t="shared" si="39"/>
        <v>704</v>
      </c>
      <c r="F827">
        <f t="shared" si="38"/>
        <v>704</v>
      </c>
      <c r="G827" t="str">
        <f t="shared" si="40"/>
        <v xml:space="preserve"> </v>
      </c>
    </row>
    <row r="828" spans="5:7" x14ac:dyDescent="0.2">
      <c r="E828">
        <f t="shared" si="39"/>
        <v>705</v>
      </c>
      <c r="F828">
        <f t="shared" si="38"/>
        <v>705</v>
      </c>
      <c r="G828" t="str">
        <f t="shared" si="40"/>
        <v xml:space="preserve"> </v>
      </c>
    </row>
    <row r="829" spans="5:7" x14ac:dyDescent="0.2">
      <c r="E829">
        <f t="shared" si="39"/>
        <v>706</v>
      </c>
      <c r="F829">
        <f t="shared" si="38"/>
        <v>706</v>
      </c>
      <c r="G829" t="str">
        <f t="shared" si="40"/>
        <v xml:space="preserve"> </v>
      </c>
    </row>
    <row r="830" spans="5:7" x14ac:dyDescent="0.2">
      <c r="E830">
        <f t="shared" si="39"/>
        <v>707</v>
      </c>
      <c r="F830">
        <f t="shared" si="38"/>
        <v>707</v>
      </c>
      <c r="G830" t="str">
        <f t="shared" si="40"/>
        <v xml:space="preserve"> </v>
      </c>
    </row>
    <row r="831" spans="5:7" x14ac:dyDescent="0.2">
      <c r="E831">
        <f t="shared" si="39"/>
        <v>708</v>
      </c>
      <c r="F831">
        <f t="shared" si="38"/>
        <v>708</v>
      </c>
      <c r="G831" t="str">
        <f t="shared" si="40"/>
        <v xml:space="preserve"> </v>
      </c>
    </row>
    <row r="832" spans="5:7" x14ac:dyDescent="0.2">
      <c r="E832">
        <f t="shared" si="39"/>
        <v>709</v>
      </c>
      <c r="F832">
        <f t="shared" si="38"/>
        <v>709</v>
      </c>
      <c r="G832" t="str">
        <f t="shared" si="40"/>
        <v xml:space="preserve"> </v>
      </c>
    </row>
    <row r="833" spans="5:7" x14ac:dyDescent="0.2">
      <c r="E833">
        <f t="shared" si="39"/>
        <v>710</v>
      </c>
      <c r="F833">
        <f t="shared" si="38"/>
        <v>710</v>
      </c>
      <c r="G833" t="str">
        <f t="shared" si="40"/>
        <v xml:space="preserve"> </v>
      </c>
    </row>
    <row r="834" spans="5:7" x14ac:dyDescent="0.2">
      <c r="E834">
        <f t="shared" si="39"/>
        <v>711</v>
      </c>
      <c r="F834">
        <f t="shared" si="38"/>
        <v>711</v>
      </c>
      <c r="G834" t="str">
        <f t="shared" si="40"/>
        <v xml:space="preserve"> </v>
      </c>
    </row>
    <row r="835" spans="5:7" x14ac:dyDescent="0.2">
      <c r="E835">
        <f t="shared" si="39"/>
        <v>712</v>
      </c>
      <c r="F835">
        <f t="shared" ref="F835:F898" si="41">E835*$C$3</f>
        <v>712</v>
      </c>
      <c r="G835" t="str">
        <f t="shared" si="40"/>
        <v xml:space="preserve"> </v>
      </c>
    </row>
    <row r="836" spans="5:7" x14ac:dyDescent="0.2">
      <c r="E836">
        <f t="shared" si="39"/>
        <v>713</v>
      </c>
      <c r="F836">
        <f t="shared" si="41"/>
        <v>713</v>
      </c>
      <c r="G836" t="str">
        <f t="shared" si="40"/>
        <v xml:space="preserve"> </v>
      </c>
    </row>
    <row r="837" spans="5:7" x14ac:dyDescent="0.2">
      <c r="E837">
        <f t="shared" si="39"/>
        <v>714</v>
      </c>
      <c r="F837">
        <f t="shared" si="41"/>
        <v>714</v>
      </c>
      <c r="G837" t="str">
        <f t="shared" si="40"/>
        <v xml:space="preserve"> </v>
      </c>
    </row>
    <row r="838" spans="5:7" x14ac:dyDescent="0.2">
      <c r="E838">
        <f t="shared" si="39"/>
        <v>715</v>
      </c>
      <c r="F838">
        <f t="shared" si="41"/>
        <v>715</v>
      </c>
      <c r="G838" t="str">
        <f t="shared" si="40"/>
        <v xml:space="preserve"> </v>
      </c>
    </row>
    <row r="839" spans="5:7" x14ac:dyDescent="0.2">
      <c r="E839">
        <f t="shared" si="39"/>
        <v>716</v>
      </c>
      <c r="F839">
        <f t="shared" si="41"/>
        <v>716</v>
      </c>
      <c r="G839" t="str">
        <f t="shared" si="40"/>
        <v xml:space="preserve"> </v>
      </c>
    </row>
    <row r="840" spans="5:7" x14ac:dyDescent="0.2">
      <c r="E840">
        <f t="shared" si="39"/>
        <v>717</v>
      </c>
      <c r="F840">
        <f t="shared" si="41"/>
        <v>717</v>
      </c>
      <c r="G840" t="str">
        <f t="shared" si="40"/>
        <v xml:space="preserve"> </v>
      </c>
    </row>
    <row r="841" spans="5:7" x14ac:dyDescent="0.2">
      <c r="E841">
        <f t="shared" si="39"/>
        <v>718</v>
      </c>
      <c r="F841">
        <f t="shared" si="41"/>
        <v>718</v>
      </c>
      <c r="G841" t="str">
        <f t="shared" si="40"/>
        <v xml:space="preserve"> </v>
      </c>
    </row>
    <row r="842" spans="5:7" x14ac:dyDescent="0.2">
      <c r="E842">
        <f t="shared" si="39"/>
        <v>719</v>
      </c>
      <c r="F842">
        <f t="shared" si="41"/>
        <v>719</v>
      </c>
      <c r="G842" t="str">
        <f t="shared" si="40"/>
        <v xml:space="preserve"> </v>
      </c>
    </row>
    <row r="843" spans="5:7" x14ac:dyDescent="0.2">
      <c r="E843">
        <f t="shared" si="39"/>
        <v>720</v>
      </c>
      <c r="F843">
        <f t="shared" si="41"/>
        <v>720</v>
      </c>
      <c r="G843" t="str">
        <f t="shared" si="40"/>
        <v xml:space="preserve"> </v>
      </c>
    </row>
    <row r="844" spans="5:7" x14ac:dyDescent="0.2">
      <c r="E844">
        <f t="shared" si="39"/>
        <v>721</v>
      </c>
      <c r="F844">
        <f t="shared" si="41"/>
        <v>721</v>
      </c>
      <c r="G844" t="str">
        <f t="shared" si="40"/>
        <v xml:space="preserve"> </v>
      </c>
    </row>
    <row r="845" spans="5:7" x14ac:dyDescent="0.2">
      <c r="E845">
        <f t="shared" si="39"/>
        <v>722</v>
      </c>
      <c r="F845">
        <f t="shared" si="41"/>
        <v>722</v>
      </c>
      <c r="G845" t="str">
        <f t="shared" si="40"/>
        <v xml:space="preserve"> </v>
      </c>
    </row>
    <row r="846" spans="5:7" x14ac:dyDescent="0.2">
      <c r="E846">
        <f t="shared" si="39"/>
        <v>723</v>
      </c>
      <c r="F846">
        <f t="shared" si="41"/>
        <v>723</v>
      </c>
      <c r="G846" t="str">
        <f t="shared" si="40"/>
        <v xml:space="preserve"> </v>
      </c>
    </row>
    <row r="847" spans="5:7" x14ac:dyDescent="0.2">
      <c r="E847">
        <f t="shared" si="39"/>
        <v>724</v>
      </c>
      <c r="F847">
        <f t="shared" si="41"/>
        <v>724</v>
      </c>
      <c r="G847" t="str">
        <f t="shared" si="40"/>
        <v xml:space="preserve"> </v>
      </c>
    </row>
    <row r="848" spans="5:7" x14ac:dyDescent="0.2">
      <c r="E848">
        <f t="shared" si="39"/>
        <v>725</v>
      </c>
      <c r="F848">
        <f t="shared" si="41"/>
        <v>725</v>
      </c>
      <c r="G848" t="str">
        <f t="shared" si="40"/>
        <v xml:space="preserve"> </v>
      </c>
    </row>
    <row r="849" spans="5:7" x14ac:dyDescent="0.2">
      <c r="E849">
        <f t="shared" si="39"/>
        <v>726</v>
      </c>
      <c r="F849">
        <f t="shared" si="41"/>
        <v>726</v>
      </c>
      <c r="G849" t="str">
        <f t="shared" si="40"/>
        <v xml:space="preserve"> </v>
      </c>
    </row>
    <row r="850" spans="5:7" x14ac:dyDescent="0.2">
      <c r="E850">
        <f t="shared" si="39"/>
        <v>727</v>
      </c>
      <c r="F850">
        <f t="shared" si="41"/>
        <v>727</v>
      </c>
      <c r="G850" t="str">
        <f t="shared" si="40"/>
        <v xml:space="preserve"> </v>
      </c>
    </row>
    <row r="851" spans="5:7" x14ac:dyDescent="0.2">
      <c r="E851">
        <f t="shared" si="39"/>
        <v>728</v>
      </c>
      <c r="F851">
        <f t="shared" si="41"/>
        <v>728</v>
      </c>
      <c r="G851" t="str">
        <f t="shared" si="40"/>
        <v xml:space="preserve"> </v>
      </c>
    </row>
    <row r="852" spans="5:7" x14ac:dyDescent="0.2">
      <c r="E852">
        <f t="shared" si="39"/>
        <v>729</v>
      </c>
      <c r="F852">
        <f t="shared" si="41"/>
        <v>729</v>
      </c>
      <c r="G852" t="str">
        <f t="shared" si="40"/>
        <v xml:space="preserve"> </v>
      </c>
    </row>
    <row r="853" spans="5:7" x14ac:dyDescent="0.2">
      <c r="E853">
        <f t="shared" si="39"/>
        <v>730</v>
      </c>
      <c r="F853">
        <f t="shared" si="41"/>
        <v>730</v>
      </c>
      <c r="G853" t="str">
        <f t="shared" si="40"/>
        <v xml:space="preserve"> </v>
      </c>
    </row>
    <row r="854" spans="5:7" x14ac:dyDescent="0.2">
      <c r="E854">
        <f t="shared" si="39"/>
        <v>731</v>
      </c>
      <c r="F854">
        <f t="shared" si="41"/>
        <v>731</v>
      </c>
      <c r="G854" t="str">
        <f t="shared" si="40"/>
        <v xml:space="preserve"> </v>
      </c>
    </row>
    <row r="855" spans="5:7" x14ac:dyDescent="0.2">
      <c r="E855">
        <f t="shared" si="39"/>
        <v>732</v>
      </c>
      <c r="F855">
        <f t="shared" si="41"/>
        <v>732</v>
      </c>
      <c r="G855" t="str">
        <f t="shared" si="40"/>
        <v xml:space="preserve"> </v>
      </c>
    </row>
    <row r="856" spans="5:7" x14ac:dyDescent="0.2">
      <c r="E856">
        <f t="shared" si="39"/>
        <v>733</v>
      </c>
      <c r="F856">
        <f t="shared" si="41"/>
        <v>733</v>
      </c>
      <c r="G856" t="str">
        <f t="shared" si="40"/>
        <v xml:space="preserve"> </v>
      </c>
    </row>
    <row r="857" spans="5:7" x14ac:dyDescent="0.2">
      <c r="E857">
        <f t="shared" si="39"/>
        <v>734</v>
      </c>
      <c r="F857">
        <f t="shared" si="41"/>
        <v>734</v>
      </c>
      <c r="G857" t="str">
        <f t="shared" si="40"/>
        <v xml:space="preserve"> </v>
      </c>
    </row>
    <row r="858" spans="5:7" x14ac:dyDescent="0.2">
      <c r="E858">
        <f t="shared" si="39"/>
        <v>735</v>
      </c>
      <c r="F858">
        <f t="shared" si="41"/>
        <v>735</v>
      </c>
      <c r="G858" t="str">
        <f t="shared" si="40"/>
        <v xml:space="preserve"> </v>
      </c>
    </row>
    <row r="859" spans="5:7" x14ac:dyDescent="0.2">
      <c r="E859">
        <f t="shared" si="39"/>
        <v>736</v>
      </c>
      <c r="F859">
        <f t="shared" si="41"/>
        <v>736</v>
      </c>
      <c r="G859" t="str">
        <f t="shared" si="40"/>
        <v xml:space="preserve"> </v>
      </c>
    </row>
    <row r="860" spans="5:7" x14ac:dyDescent="0.2">
      <c r="E860">
        <f t="shared" si="39"/>
        <v>737</v>
      </c>
      <c r="F860">
        <f t="shared" si="41"/>
        <v>737</v>
      </c>
      <c r="G860" t="str">
        <f t="shared" si="40"/>
        <v xml:space="preserve"> </v>
      </c>
    </row>
    <row r="861" spans="5:7" x14ac:dyDescent="0.2">
      <c r="E861">
        <f t="shared" si="39"/>
        <v>738</v>
      </c>
      <c r="F861">
        <f t="shared" si="41"/>
        <v>738</v>
      </c>
      <c r="G861" t="str">
        <f t="shared" si="40"/>
        <v xml:space="preserve"> </v>
      </c>
    </row>
    <row r="862" spans="5:7" x14ac:dyDescent="0.2">
      <c r="E862">
        <f t="shared" si="39"/>
        <v>739</v>
      </c>
      <c r="F862">
        <f t="shared" si="41"/>
        <v>739</v>
      </c>
      <c r="G862" t="str">
        <f t="shared" si="40"/>
        <v xml:space="preserve"> </v>
      </c>
    </row>
    <row r="863" spans="5:7" x14ac:dyDescent="0.2">
      <c r="E863">
        <f t="shared" si="39"/>
        <v>740</v>
      </c>
      <c r="F863">
        <f t="shared" si="41"/>
        <v>740</v>
      </c>
      <c r="G863" t="str">
        <f t="shared" si="40"/>
        <v xml:space="preserve"> </v>
      </c>
    </row>
    <row r="864" spans="5:7" x14ac:dyDescent="0.2">
      <c r="E864">
        <f t="shared" si="39"/>
        <v>741</v>
      </c>
      <c r="F864">
        <f t="shared" si="41"/>
        <v>741</v>
      </c>
      <c r="G864" t="str">
        <f t="shared" si="40"/>
        <v xml:space="preserve"> </v>
      </c>
    </row>
    <row r="865" spans="5:7" x14ac:dyDescent="0.2">
      <c r="E865">
        <f t="shared" si="39"/>
        <v>742</v>
      </c>
      <c r="F865">
        <f t="shared" si="41"/>
        <v>742</v>
      </c>
      <c r="G865" t="str">
        <f t="shared" si="40"/>
        <v xml:space="preserve"> </v>
      </c>
    </row>
    <row r="866" spans="5:7" x14ac:dyDescent="0.2">
      <c r="E866">
        <f t="shared" si="39"/>
        <v>743</v>
      </c>
      <c r="F866">
        <f t="shared" si="41"/>
        <v>743</v>
      </c>
      <c r="G866" t="str">
        <f t="shared" si="40"/>
        <v xml:space="preserve"> </v>
      </c>
    </row>
    <row r="867" spans="5:7" x14ac:dyDescent="0.2">
      <c r="E867">
        <f t="shared" si="39"/>
        <v>744</v>
      </c>
      <c r="F867">
        <f t="shared" si="41"/>
        <v>744</v>
      </c>
      <c r="G867" t="str">
        <f t="shared" si="40"/>
        <v xml:space="preserve"> </v>
      </c>
    </row>
    <row r="868" spans="5:7" x14ac:dyDescent="0.2">
      <c r="E868">
        <f t="shared" ref="E868:E931" si="42">E867+1</f>
        <v>745</v>
      </c>
      <c r="F868">
        <f t="shared" si="41"/>
        <v>745</v>
      </c>
      <c r="G868" t="str">
        <f t="shared" ref="G868:G931" si="43">IF(E868&lt;0,$C$7*((($C$4+ABS(E868))/$C$4*$C$3+$C$8)^(-$C$9)*($C$4+ABS(E868))-(($C$4+ABS(E868)-1)/$C$4*$C$3+$C$8)^(-$C$9)*($C$4+ABS(E868)-1)),IF(AND(E868&gt;0,E868&lt;$C$2*(1-$C$4)/$C$3),$C$7*(((1-$C$4+E868)/(1-$C$4)*$C$3+$C$8)^(-$C$9)*(1-$C$4+E868)-((1-$C$4+E868-1)/(1-$C$4)*$C$3+$C$8)^(-$C$9)*(1-$C$4+E868-1)),IF(E868=0,$C$7*($C$3+$C$8)^(-$C$9)," ")))</f>
        <v xml:space="preserve"> </v>
      </c>
    </row>
    <row r="869" spans="5:7" x14ac:dyDescent="0.2">
      <c r="E869">
        <f t="shared" si="42"/>
        <v>746</v>
      </c>
      <c r="F869">
        <f t="shared" si="41"/>
        <v>746</v>
      </c>
      <c r="G869" t="str">
        <f t="shared" si="43"/>
        <v xml:space="preserve"> </v>
      </c>
    </row>
    <row r="870" spans="5:7" x14ac:dyDescent="0.2">
      <c r="E870">
        <f t="shared" si="42"/>
        <v>747</v>
      </c>
      <c r="F870">
        <f t="shared" si="41"/>
        <v>747</v>
      </c>
      <c r="G870" t="str">
        <f t="shared" si="43"/>
        <v xml:space="preserve"> </v>
      </c>
    </row>
    <row r="871" spans="5:7" x14ac:dyDescent="0.2">
      <c r="E871">
        <f t="shared" si="42"/>
        <v>748</v>
      </c>
      <c r="F871">
        <f t="shared" si="41"/>
        <v>748</v>
      </c>
      <c r="G871" t="str">
        <f t="shared" si="43"/>
        <v xml:space="preserve"> </v>
      </c>
    </row>
    <row r="872" spans="5:7" x14ac:dyDescent="0.2">
      <c r="E872">
        <f t="shared" si="42"/>
        <v>749</v>
      </c>
      <c r="F872">
        <f t="shared" si="41"/>
        <v>749</v>
      </c>
      <c r="G872" t="str">
        <f t="shared" si="43"/>
        <v xml:space="preserve"> </v>
      </c>
    </row>
    <row r="873" spans="5:7" x14ac:dyDescent="0.2">
      <c r="E873">
        <f t="shared" si="42"/>
        <v>750</v>
      </c>
      <c r="F873">
        <f t="shared" si="41"/>
        <v>750</v>
      </c>
      <c r="G873" t="str">
        <f t="shared" si="43"/>
        <v xml:space="preserve"> </v>
      </c>
    </row>
    <row r="874" spans="5:7" x14ac:dyDescent="0.2">
      <c r="E874">
        <f t="shared" si="42"/>
        <v>751</v>
      </c>
      <c r="F874">
        <f t="shared" si="41"/>
        <v>751</v>
      </c>
      <c r="G874" t="str">
        <f t="shared" si="43"/>
        <v xml:space="preserve"> </v>
      </c>
    </row>
    <row r="875" spans="5:7" x14ac:dyDescent="0.2">
      <c r="E875">
        <f t="shared" si="42"/>
        <v>752</v>
      </c>
      <c r="F875">
        <f t="shared" si="41"/>
        <v>752</v>
      </c>
      <c r="G875" t="str">
        <f t="shared" si="43"/>
        <v xml:space="preserve"> </v>
      </c>
    </row>
    <row r="876" spans="5:7" x14ac:dyDescent="0.2">
      <c r="E876">
        <f t="shared" si="42"/>
        <v>753</v>
      </c>
      <c r="F876">
        <f t="shared" si="41"/>
        <v>753</v>
      </c>
      <c r="G876" t="str">
        <f t="shared" si="43"/>
        <v xml:space="preserve"> </v>
      </c>
    </row>
    <row r="877" spans="5:7" x14ac:dyDescent="0.2">
      <c r="E877">
        <f t="shared" si="42"/>
        <v>754</v>
      </c>
      <c r="F877">
        <f t="shared" si="41"/>
        <v>754</v>
      </c>
      <c r="G877" t="str">
        <f t="shared" si="43"/>
        <v xml:space="preserve"> </v>
      </c>
    </row>
    <row r="878" spans="5:7" x14ac:dyDescent="0.2">
      <c r="E878">
        <f t="shared" si="42"/>
        <v>755</v>
      </c>
      <c r="F878">
        <f t="shared" si="41"/>
        <v>755</v>
      </c>
      <c r="G878" t="str">
        <f t="shared" si="43"/>
        <v xml:space="preserve"> </v>
      </c>
    </row>
    <row r="879" spans="5:7" x14ac:dyDescent="0.2">
      <c r="E879">
        <f t="shared" si="42"/>
        <v>756</v>
      </c>
      <c r="F879">
        <f t="shared" si="41"/>
        <v>756</v>
      </c>
      <c r="G879" t="str">
        <f t="shared" si="43"/>
        <v xml:space="preserve"> </v>
      </c>
    </row>
    <row r="880" spans="5:7" x14ac:dyDescent="0.2">
      <c r="E880">
        <f t="shared" si="42"/>
        <v>757</v>
      </c>
      <c r="F880">
        <f t="shared" si="41"/>
        <v>757</v>
      </c>
      <c r="G880" t="str">
        <f t="shared" si="43"/>
        <v xml:space="preserve"> </v>
      </c>
    </row>
    <row r="881" spans="5:7" x14ac:dyDescent="0.2">
      <c r="E881">
        <f t="shared" si="42"/>
        <v>758</v>
      </c>
      <c r="F881">
        <f t="shared" si="41"/>
        <v>758</v>
      </c>
      <c r="G881" t="str">
        <f t="shared" si="43"/>
        <v xml:space="preserve"> </v>
      </c>
    </row>
    <row r="882" spans="5:7" x14ac:dyDescent="0.2">
      <c r="E882">
        <f t="shared" si="42"/>
        <v>759</v>
      </c>
      <c r="F882">
        <f t="shared" si="41"/>
        <v>759</v>
      </c>
      <c r="G882" t="str">
        <f t="shared" si="43"/>
        <v xml:space="preserve"> </v>
      </c>
    </row>
    <row r="883" spans="5:7" x14ac:dyDescent="0.2">
      <c r="E883">
        <f t="shared" si="42"/>
        <v>760</v>
      </c>
      <c r="F883">
        <f t="shared" si="41"/>
        <v>760</v>
      </c>
      <c r="G883" t="str">
        <f t="shared" si="43"/>
        <v xml:space="preserve"> </v>
      </c>
    </row>
    <row r="884" spans="5:7" x14ac:dyDescent="0.2">
      <c r="E884">
        <f t="shared" si="42"/>
        <v>761</v>
      </c>
      <c r="F884">
        <f t="shared" si="41"/>
        <v>761</v>
      </c>
      <c r="G884" t="str">
        <f t="shared" si="43"/>
        <v xml:space="preserve"> </v>
      </c>
    </row>
    <row r="885" spans="5:7" x14ac:dyDescent="0.2">
      <c r="E885">
        <f t="shared" si="42"/>
        <v>762</v>
      </c>
      <c r="F885">
        <f t="shared" si="41"/>
        <v>762</v>
      </c>
      <c r="G885" t="str">
        <f t="shared" si="43"/>
        <v xml:space="preserve"> </v>
      </c>
    </row>
    <row r="886" spans="5:7" x14ac:dyDescent="0.2">
      <c r="E886">
        <f t="shared" si="42"/>
        <v>763</v>
      </c>
      <c r="F886">
        <f t="shared" si="41"/>
        <v>763</v>
      </c>
      <c r="G886" t="str">
        <f t="shared" si="43"/>
        <v xml:space="preserve"> </v>
      </c>
    </row>
    <row r="887" spans="5:7" x14ac:dyDescent="0.2">
      <c r="E887">
        <f t="shared" si="42"/>
        <v>764</v>
      </c>
      <c r="F887">
        <f t="shared" si="41"/>
        <v>764</v>
      </c>
      <c r="G887" t="str">
        <f t="shared" si="43"/>
        <v xml:space="preserve"> </v>
      </c>
    </row>
    <row r="888" spans="5:7" x14ac:dyDescent="0.2">
      <c r="E888">
        <f t="shared" si="42"/>
        <v>765</v>
      </c>
      <c r="F888">
        <f t="shared" si="41"/>
        <v>765</v>
      </c>
      <c r="G888" t="str">
        <f t="shared" si="43"/>
        <v xml:space="preserve"> </v>
      </c>
    </row>
    <row r="889" spans="5:7" x14ac:dyDescent="0.2">
      <c r="E889">
        <f t="shared" si="42"/>
        <v>766</v>
      </c>
      <c r="F889">
        <f t="shared" si="41"/>
        <v>766</v>
      </c>
      <c r="G889" t="str">
        <f t="shared" si="43"/>
        <v xml:space="preserve"> </v>
      </c>
    </row>
    <row r="890" spans="5:7" x14ac:dyDescent="0.2">
      <c r="E890">
        <f t="shared" si="42"/>
        <v>767</v>
      </c>
      <c r="F890">
        <f t="shared" si="41"/>
        <v>767</v>
      </c>
      <c r="G890" t="str">
        <f t="shared" si="43"/>
        <v xml:space="preserve"> </v>
      </c>
    </row>
    <row r="891" spans="5:7" x14ac:dyDescent="0.2">
      <c r="E891">
        <f t="shared" si="42"/>
        <v>768</v>
      </c>
      <c r="F891">
        <f t="shared" si="41"/>
        <v>768</v>
      </c>
      <c r="G891" t="str">
        <f t="shared" si="43"/>
        <v xml:space="preserve"> </v>
      </c>
    </row>
    <row r="892" spans="5:7" x14ac:dyDescent="0.2">
      <c r="E892">
        <f t="shared" si="42"/>
        <v>769</v>
      </c>
      <c r="F892">
        <f t="shared" si="41"/>
        <v>769</v>
      </c>
      <c r="G892" t="str">
        <f t="shared" si="43"/>
        <v xml:space="preserve"> </v>
      </c>
    </row>
    <row r="893" spans="5:7" x14ac:dyDescent="0.2">
      <c r="E893">
        <f t="shared" si="42"/>
        <v>770</v>
      </c>
      <c r="F893">
        <f t="shared" si="41"/>
        <v>770</v>
      </c>
      <c r="G893" t="str">
        <f t="shared" si="43"/>
        <v xml:space="preserve"> </v>
      </c>
    </row>
    <row r="894" spans="5:7" x14ac:dyDescent="0.2">
      <c r="E894">
        <f t="shared" si="42"/>
        <v>771</v>
      </c>
      <c r="F894">
        <f t="shared" si="41"/>
        <v>771</v>
      </c>
      <c r="G894" t="str">
        <f t="shared" si="43"/>
        <v xml:space="preserve"> </v>
      </c>
    </row>
    <row r="895" spans="5:7" x14ac:dyDescent="0.2">
      <c r="E895">
        <f t="shared" si="42"/>
        <v>772</v>
      </c>
      <c r="F895">
        <f t="shared" si="41"/>
        <v>772</v>
      </c>
      <c r="G895" t="str">
        <f t="shared" si="43"/>
        <v xml:space="preserve"> </v>
      </c>
    </row>
    <row r="896" spans="5:7" x14ac:dyDescent="0.2">
      <c r="E896">
        <f t="shared" si="42"/>
        <v>773</v>
      </c>
      <c r="F896">
        <f t="shared" si="41"/>
        <v>773</v>
      </c>
      <c r="G896" t="str">
        <f t="shared" si="43"/>
        <v xml:space="preserve"> </v>
      </c>
    </row>
    <row r="897" spans="5:7" x14ac:dyDescent="0.2">
      <c r="E897">
        <f t="shared" si="42"/>
        <v>774</v>
      </c>
      <c r="F897">
        <f t="shared" si="41"/>
        <v>774</v>
      </c>
      <c r="G897" t="str">
        <f t="shared" si="43"/>
        <v xml:space="preserve"> </v>
      </c>
    </row>
    <row r="898" spans="5:7" x14ac:dyDescent="0.2">
      <c r="E898">
        <f t="shared" si="42"/>
        <v>775</v>
      </c>
      <c r="F898">
        <f t="shared" si="41"/>
        <v>775</v>
      </c>
      <c r="G898" t="str">
        <f t="shared" si="43"/>
        <v xml:space="preserve"> </v>
      </c>
    </row>
    <row r="899" spans="5:7" x14ac:dyDescent="0.2">
      <c r="E899">
        <f t="shared" si="42"/>
        <v>776</v>
      </c>
      <c r="F899">
        <f t="shared" ref="F899:F962" si="44">E899*$C$3</f>
        <v>776</v>
      </c>
      <c r="G899" t="str">
        <f t="shared" si="43"/>
        <v xml:space="preserve"> </v>
      </c>
    </row>
    <row r="900" spans="5:7" x14ac:dyDescent="0.2">
      <c r="E900">
        <f t="shared" si="42"/>
        <v>777</v>
      </c>
      <c r="F900">
        <f t="shared" si="44"/>
        <v>777</v>
      </c>
      <c r="G900" t="str">
        <f t="shared" si="43"/>
        <v xml:space="preserve"> </v>
      </c>
    </row>
    <row r="901" spans="5:7" x14ac:dyDescent="0.2">
      <c r="E901">
        <f t="shared" si="42"/>
        <v>778</v>
      </c>
      <c r="F901">
        <f t="shared" si="44"/>
        <v>778</v>
      </c>
      <c r="G901" t="str">
        <f t="shared" si="43"/>
        <v xml:space="preserve"> </v>
      </c>
    </row>
    <row r="902" spans="5:7" x14ac:dyDescent="0.2">
      <c r="E902">
        <f t="shared" si="42"/>
        <v>779</v>
      </c>
      <c r="F902">
        <f t="shared" si="44"/>
        <v>779</v>
      </c>
      <c r="G902" t="str">
        <f t="shared" si="43"/>
        <v xml:space="preserve"> </v>
      </c>
    </row>
    <row r="903" spans="5:7" x14ac:dyDescent="0.2">
      <c r="E903">
        <f t="shared" si="42"/>
        <v>780</v>
      </c>
      <c r="F903">
        <f t="shared" si="44"/>
        <v>780</v>
      </c>
      <c r="G903" t="str">
        <f t="shared" si="43"/>
        <v xml:space="preserve"> </v>
      </c>
    </row>
    <row r="904" spans="5:7" x14ac:dyDescent="0.2">
      <c r="E904">
        <f t="shared" si="42"/>
        <v>781</v>
      </c>
      <c r="F904">
        <f t="shared" si="44"/>
        <v>781</v>
      </c>
      <c r="G904" t="str">
        <f t="shared" si="43"/>
        <v xml:space="preserve"> </v>
      </c>
    </row>
    <row r="905" spans="5:7" x14ac:dyDescent="0.2">
      <c r="E905">
        <f t="shared" si="42"/>
        <v>782</v>
      </c>
      <c r="F905">
        <f t="shared" si="44"/>
        <v>782</v>
      </c>
      <c r="G905" t="str">
        <f t="shared" si="43"/>
        <v xml:space="preserve"> </v>
      </c>
    </row>
    <row r="906" spans="5:7" x14ac:dyDescent="0.2">
      <c r="E906">
        <f t="shared" si="42"/>
        <v>783</v>
      </c>
      <c r="F906">
        <f t="shared" si="44"/>
        <v>783</v>
      </c>
      <c r="G906" t="str">
        <f t="shared" si="43"/>
        <v xml:space="preserve"> </v>
      </c>
    </row>
    <row r="907" spans="5:7" x14ac:dyDescent="0.2">
      <c r="E907">
        <f t="shared" si="42"/>
        <v>784</v>
      </c>
      <c r="F907">
        <f t="shared" si="44"/>
        <v>784</v>
      </c>
      <c r="G907" t="str">
        <f t="shared" si="43"/>
        <v xml:space="preserve"> </v>
      </c>
    </row>
    <row r="908" spans="5:7" x14ac:dyDescent="0.2">
      <c r="E908">
        <f t="shared" si="42"/>
        <v>785</v>
      </c>
      <c r="F908">
        <f t="shared" si="44"/>
        <v>785</v>
      </c>
      <c r="G908" t="str">
        <f t="shared" si="43"/>
        <v xml:space="preserve"> </v>
      </c>
    </row>
    <row r="909" spans="5:7" x14ac:dyDescent="0.2">
      <c r="E909">
        <f t="shared" si="42"/>
        <v>786</v>
      </c>
      <c r="F909">
        <f t="shared" si="44"/>
        <v>786</v>
      </c>
      <c r="G909" t="str">
        <f t="shared" si="43"/>
        <v xml:space="preserve"> </v>
      </c>
    </row>
    <row r="910" spans="5:7" x14ac:dyDescent="0.2">
      <c r="E910">
        <f t="shared" si="42"/>
        <v>787</v>
      </c>
      <c r="F910">
        <f t="shared" si="44"/>
        <v>787</v>
      </c>
      <c r="G910" t="str">
        <f t="shared" si="43"/>
        <v xml:space="preserve"> </v>
      </c>
    </row>
    <row r="911" spans="5:7" x14ac:dyDescent="0.2">
      <c r="E911">
        <f t="shared" si="42"/>
        <v>788</v>
      </c>
      <c r="F911">
        <f t="shared" si="44"/>
        <v>788</v>
      </c>
      <c r="G911" t="str">
        <f t="shared" si="43"/>
        <v xml:space="preserve"> </v>
      </c>
    </row>
    <row r="912" spans="5:7" x14ac:dyDescent="0.2">
      <c r="E912">
        <f t="shared" si="42"/>
        <v>789</v>
      </c>
      <c r="F912">
        <f t="shared" si="44"/>
        <v>789</v>
      </c>
      <c r="G912" t="str">
        <f t="shared" si="43"/>
        <v xml:space="preserve"> </v>
      </c>
    </row>
    <row r="913" spans="5:7" x14ac:dyDescent="0.2">
      <c r="E913">
        <f t="shared" si="42"/>
        <v>790</v>
      </c>
      <c r="F913">
        <f t="shared" si="44"/>
        <v>790</v>
      </c>
      <c r="G913" t="str">
        <f t="shared" si="43"/>
        <v xml:space="preserve"> </v>
      </c>
    </row>
    <row r="914" spans="5:7" x14ac:dyDescent="0.2">
      <c r="E914">
        <f t="shared" si="42"/>
        <v>791</v>
      </c>
      <c r="F914">
        <f t="shared" si="44"/>
        <v>791</v>
      </c>
      <c r="G914" t="str">
        <f t="shared" si="43"/>
        <v xml:space="preserve"> </v>
      </c>
    </row>
    <row r="915" spans="5:7" x14ac:dyDescent="0.2">
      <c r="E915">
        <f t="shared" si="42"/>
        <v>792</v>
      </c>
      <c r="F915">
        <f t="shared" si="44"/>
        <v>792</v>
      </c>
      <c r="G915" t="str">
        <f t="shared" si="43"/>
        <v xml:space="preserve"> </v>
      </c>
    </row>
    <row r="916" spans="5:7" x14ac:dyDescent="0.2">
      <c r="E916">
        <f t="shared" si="42"/>
        <v>793</v>
      </c>
      <c r="F916">
        <f t="shared" si="44"/>
        <v>793</v>
      </c>
      <c r="G916" t="str">
        <f t="shared" si="43"/>
        <v xml:space="preserve"> </v>
      </c>
    </row>
    <row r="917" spans="5:7" x14ac:dyDescent="0.2">
      <c r="E917">
        <f t="shared" si="42"/>
        <v>794</v>
      </c>
      <c r="F917">
        <f t="shared" si="44"/>
        <v>794</v>
      </c>
      <c r="G917" t="str">
        <f t="shared" si="43"/>
        <v xml:space="preserve"> </v>
      </c>
    </row>
    <row r="918" spans="5:7" x14ac:dyDescent="0.2">
      <c r="E918">
        <f t="shared" si="42"/>
        <v>795</v>
      </c>
      <c r="F918">
        <f t="shared" si="44"/>
        <v>795</v>
      </c>
      <c r="G918" t="str">
        <f t="shared" si="43"/>
        <v xml:space="preserve"> </v>
      </c>
    </row>
    <row r="919" spans="5:7" x14ac:dyDescent="0.2">
      <c r="E919">
        <f t="shared" si="42"/>
        <v>796</v>
      </c>
      <c r="F919">
        <f t="shared" si="44"/>
        <v>796</v>
      </c>
      <c r="G919" t="str">
        <f t="shared" si="43"/>
        <v xml:space="preserve"> </v>
      </c>
    </row>
    <row r="920" spans="5:7" x14ac:dyDescent="0.2">
      <c r="E920">
        <f t="shared" si="42"/>
        <v>797</v>
      </c>
      <c r="F920">
        <f t="shared" si="44"/>
        <v>797</v>
      </c>
      <c r="G920" t="str">
        <f t="shared" si="43"/>
        <v xml:space="preserve"> </v>
      </c>
    </row>
    <row r="921" spans="5:7" x14ac:dyDescent="0.2">
      <c r="E921">
        <f t="shared" si="42"/>
        <v>798</v>
      </c>
      <c r="F921">
        <f t="shared" si="44"/>
        <v>798</v>
      </c>
      <c r="G921" t="str">
        <f t="shared" si="43"/>
        <v xml:space="preserve"> </v>
      </c>
    </row>
    <row r="922" spans="5:7" x14ac:dyDescent="0.2">
      <c r="E922">
        <f t="shared" si="42"/>
        <v>799</v>
      </c>
      <c r="F922">
        <f t="shared" si="44"/>
        <v>799</v>
      </c>
      <c r="G922" t="str">
        <f t="shared" si="43"/>
        <v xml:space="preserve"> </v>
      </c>
    </row>
    <row r="923" spans="5:7" x14ac:dyDescent="0.2">
      <c r="E923">
        <f t="shared" si="42"/>
        <v>800</v>
      </c>
      <c r="F923">
        <f t="shared" si="44"/>
        <v>800</v>
      </c>
      <c r="G923" t="str">
        <f t="shared" si="43"/>
        <v xml:space="preserve"> </v>
      </c>
    </row>
    <row r="924" spans="5:7" x14ac:dyDescent="0.2">
      <c r="E924">
        <f t="shared" si="42"/>
        <v>801</v>
      </c>
      <c r="F924">
        <f t="shared" si="44"/>
        <v>801</v>
      </c>
      <c r="G924" t="str">
        <f t="shared" si="43"/>
        <v xml:space="preserve"> </v>
      </c>
    </row>
    <row r="925" spans="5:7" x14ac:dyDescent="0.2">
      <c r="E925">
        <f t="shared" si="42"/>
        <v>802</v>
      </c>
      <c r="F925">
        <f t="shared" si="44"/>
        <v>802</v>
      </c>
      <c r="G925" t="str">
        <f t="shared" si="43"/>
        <v xml:space="preserve"> </v>
      </c>
    </row>
    <row r="926" spans="5:7" x14ac:dyDescent="0.2">
      <c r="E926">
        <f t="shared" si="42"/>
        <v>803</v>
      </c>
      <c r="F926">
        <f t="shared" si="44"/>
        <v>803</v>
      </c>
      <c r="G926" t="str">
        <f t="shared" si="43"/>
        <v xml:space="preserve"> </v>
      </c>
    </row>
    <row r="927" spans="5:7" x14ac:dyDescent="0.2">
      <c r="E927">
        <f t="shared" si="42"/>
        <v>804</v>
      </c>
      <c r="F927">
        <f t="shared" si="44"/>
        <v>804</v>
      </c>
      <c r="G927" t="str">
        <f t="shared" si="43"/>
        <v xml:space="preserve"> </v>
      </c>
    </row>
    <row r="928" spans="5:7" x14ac:dyDescent="0.2">
      <c r="E928">
        <f t="shared" si="42"/>
        <v>805</v>
      </c>
      <c r="F928">
        <f t="shared" si="44"/>
        <v>805</v>
      </c>
      <c r="G928" t="str">
        <f t="shared" si="43"/>
        <v xml:space="preserve"> </v>
      </c>
    </row>
    <row r="929" spans="5:7" x14ac:dyDescent="0.2">
      <c r="E929">
        <f t="shared" si="42"/>
        <v>806</v>
      </c>
      <c r="F929">
        <f t="shared" si="44"/>
        <v>806</v>
      </c>
      <c r="G929" t="str">
        <f t="shared" si="43"/>
        <v xml:space="preserve"> </v>
      </c>
    </row>
    <row r="930" spans="5:7" x14ac:dyDescent="0.2">
      <c r="E930">
        <f t="shared" si="42"/>
        <v>807</v>
      </c>
      <c r="F930">
        <f t="shared" si="44"/>
        <v>807</v>
      </c>
      <c r="G930" t="str">
        <f t="shared" si="43"/>
        <v xml:space="preserve"> </v>
      </c>
    </row>
    <row r="931" spans="5:7" x14ac:dyDescent="0.2">
      <c r="E931">
        <f t="shared" si="42"/>
        <v>808</v>
      </c>
      <c r="F931">
        <f t="shared" si="44"/>
        <v>808</v>
      </c>
      <c r="G931" t="str">
        <f t="shared" si="43"/>
        <v xml:space="preserve"> </v>
      </c>
    </row>
    <row r="932" spans="5:7" x14ac:dyDescent="0.2">
      <c r="E932">
        <f t="shared" ref="E932:E995" si="45">E931+1</f>
        <v>809</v>
      </c>
      <c r="F932">
        <f t="shared" si="44"/>
        <v>809</v>
      </c>
      <c r="G932" t="str">
        <f t="shared" ref="G932:G995" si="46">IF(E932&lt;0,$C$7*((($C$4+ABS(E932))/$C$4*$C$3+$C$8)^(-$C$9)*($C$4+ABS(E932))-(($C$4+ABS(E932)-1)/$C$4*$C$3+$C$8)^(-$C$9)*($C$4+ABS(E932)-1)),IF(AND(E932&gt;0,E932&lt;$C$2*(1-$C$4)/$C$3),$C$7*(((1-$C$4+E932)/(1-$C$4)*$C$3+$C$8)^(-$C$9)*(1-$C$4+E932)-((1-$C$4+E932-1)/(1-$C$4)*$C$3+$C$8)^(-$C$9)*(1-$C$4+E932-1)),IF(E932=0,$C$7*($C$3+$C$8)^(-$C$9)," ")))</f>
        <v xml:space="preserve"> </v>
      </c>
    </row>
    <row r="933" spans="5:7" x14ac:dyDescent="0.2">
      <c r="E933">
        <f t="shared" si="45"/>
        <v>810</v>
      </c>
      <c r="F933">
        <f t="shared" si="44"/>
        <v>810</v>
      </c>
      <c r="G933" t="str">
        <f t="shared" si="46"/>
        <v xml:space="preserve"> </v>
      </c>
    </row>
    <row r="934" spans="5:7" x14ac:dyDescent="0.2">
      <c r="E934">
        <f t="shared" si="45"/>
        <v>811</v>
      </c>
      <c r="F934">
        <f t="shared" si="44"/>
        <v>811</v>
      </c>
      <c r="G934" t="str">
        <f t="shared" si="46"/>
        <v xml:space="preserve"> </v>
      </c>
    </row>
    <row r="935" spans="5:7" x14ac:dyDescent="0.2">
      <c r="E935">
        <f t="shared" si="45"/>
        <v>812</v>
      </c>
      <c r="F935">
        <f t="shared" si="44"/>
        <v>812</v>
      </c>
      <c r="G935" t="str">
        <f t="shared" si="46"/>
        <v xml:space="preserve"> </v>
      </c>
    </row>
    <row r="936" spans="5:7" x14ac:dyDescent="0.2">
      <c r="E936">
        <f t="shared" si="45"/>
        <v>813</v>
      </c>
      <c r="F936">
        <f t="shared" si="44"/>
        <v>813</v>
      </c>
      <c r="G936" t="str">
        <f t="shared" si="46"/>
        <v xml:space="preserve"> </v>
      </c>
    </row>
    <row r="937" spans="5:7" x14ac:dyDescent="0.2">
      <c r="E937">
        <f t="shared" si="45"/>
        <v>814</v>
      </c>
      <c r="F937">
        <f t="shared" si="44"/>
        <v>814</v>
      </c>
      <c r="G937" t="str">
        <f t="shared" si="46"/>
        <v xml:space="preserve"> </v>
      </c>
    </row>
    <row r="938" spans="5:7" x14ac:dyDescent="0.2">
      <c r="E938">
        <f t="shared" si="45"/>
        <v>815</v>
      </c>
      <c r="F938">
        <f t="shared" si="44"/>
        <v>815</v>
      </c>
      <c r="G938" t="str">
        <f t="shared" si="46"/>
        <v xml:space="preserve"> </v>
      </c>
    </row>
    <row r="939" spans="5:7" x14ac:dyDescent="0.2">
      <c r="E939">
        <f t="shared" si="45"/>
        <v>816</v>
      </c>
      <c r="F939">
        <f t="shared" si="44"/>
        <v>816</v>
      </c>
      <c r="G939" t="str">
        <f t="shared" si="46"/>
        <v xml:space="preserve"> </v>
      </c>
    </row>
    <row r="940" spans="5:7" x14ac:dyDescent="0.2">
      <c r="E940">
        <f t="shared" si="45"/>
        <v>817</v>
      </c>
      <c r="F940">
        <f t="shared" si="44"/>
        <v>817</v>
      </c>
      <c r="G940" t="str">
        <f t="shared" si="46"/>
        <v xml:space="preserve"> </v>
      </c>
    </row>
    <row r="941" spans="5:7" x14ac:dyDescent="0.2">
      <c r="E941">
        <f t="shared" si="45"/>
        <v>818</v>
      </c>
      <c r="F941">
        <f t="shared" si="44"/>
        <v>818</v>
      </c>
      <c r="G941" t="str">
        <f t="shared" si="46"/>
        <v xml:space="preserve"> </v>
      </c>
    </row>
    <row r="942" spans="5:7" x14ac:dyDescent="0.2">
      <c r="E942">
        <f t="shared" si="45"/>
        <v>819</v>
      </c>
      <c r="F942">
        <f t="shared" si="44"/>
        <v>819</v>
      </c>
      <c r="G942" t="str">
        <f t="shared" si="46"/>
        <v xml:space="preserve"> </v>
      </c>
    </row>
    <row r="943" spans="5:7" x14ac:dyDescent="0.2">
      <c r="E943">
        <f t="shared" si="45"/>
        <v>820</v>
      </c>
      <c r="F943">
        <f t="shared" si="44"/>
        <v>820</v>
      </c>
      <c r="G943" t="str">
        <f t="shared" si="46"/>
        <v xml:space="preserve"> </v>
      </c>
    </row>
    <row r="944" spans="5:7" x14ac:dyDescent="0.2">
      <c r="E944">
        <f t="shared" si="45"/>
        <v>821</v>
      </c>
      <c r="F944">
        <f t="shared" si="44"/>
        <v>821</v>
      </c>
      <c r="G944" t="str">
        <f t="shared" si="46"/>
        <v xml:space="preserve"> </v>
      </c>
    </row>
    <row r="945" spans="5:7" x14ac:dyDescent="0.2">
      <c r="E945">
        <f t="shared" si="45"/>
        <v>822</v>
      </c>
      <c r="F945">
        <f t="shared" si="44"/>
        <v>822</v>
      </c>
      <c r="G945" t="str">
        <f t="shared" si="46"/>
        <v xml:space="preserve"> </v>
      </c>
    </row>
    <row r="946" spans="5:7" x14ac:dyDescent="0.2">
      <c r="E946">
        <f t="shared" si="45"/>
        <v>823</v>
      </c>
      <c r="F946">
        <f t="shared" si="44"/>
        <v>823</v>
      </c>
      <c r="G946" t="str">
        <f t="shared" si="46"/>
        <v xml:space="preserve"> </v>
      </c>
    </row>
    <row r="947" spans="5:7" x14ac:dyDescent="0.2">
      <c r="E947">
        <f t="shared" si="45"/>
        <v>824</v>
      </c>
      <c r="F947">
        <f t="shared" si="44"/>
        <v>824</v>
      </c>
      <c r="G947" t="str">
        <f t="shared" si="46"/>
        <v xml:space="preserve"> </v>
      </c>
    </row>
    <row r="948" spans="5:7" x14ac:dyDescent="0.2">
      <c r="E948">
        <f t="shared" si="45"/>
        <v>825</v>
      </c>
      <c r="F948">
        <f t="shared" si="44"/>
        <v>825</v>
      </c>
      <c r="G948" t="str">
        <f t="shared" si="46"/>
        <v xml:space="preserve"> </v>
      </c>
    </row>
    <row r="949" spans="5:7" x14ac:dyDescent="0.2">
      <c r="E949">
        <f t="shared" si="45"/>
        <v>826</v>
      </c>
      <c r="F949">
        <f t="shared" si="44"/>
        <v>826</v>
      </c>
      <c r="G949" t="str">
        <f t="shared" si="46"/>
        <v xml:space="preserve"> </v>
      </c>
    </row>
    <row r="950" spans="5:7" x14ac:dyDescent="0.2">
      <c r="E950">
        <f t="shared" si="45"/>
        <v>827</v>
      </c>
      <c r="F950">
        <f t="shared" si="44"/>
        <v>827</v>
      </c>
      <c r="G950" t="str">
        <f t="shared" si="46"/>
        <v xml:space="preserve"> </v>
      </c>
    </row>
    <row r="951" spans="5:7" x14ac:dyDescent="0.2">
      <c r="E951">
        <f t="shared" si="45"/>
        <v>828</v>
      </c>
      <c r="F951">
        <f t="shared" si="44"/>
        <v>828</v>
      </c>
      <c r="G951" t="str">
        <f t="shared" si="46"/>
        <v xml:space="preserve"> </v>
      </c>
    </row>
    <row r="952" spans="5:7" x14ac:dyDescent="0.2">
      <c r="E952">
        <f t="shared" si="45"/>
        <v>829</v>
      </c>
      <c r="F952">
        <f t="shared" si="44"/>
        <v>829</v>
      </c>
      <c r="G952" t="str">
        <f t="shared" si="46"/>
        <v xml:space="preserve"> </v>
      </c>
    </row>
    <row r="953" spans="5:7" x14ac:dyDescent="0.2">
      <c r="E953">
        <f t="shared" si="45"/>
        <v>830</v>
      </c>
      <c r="F953">
        <f t="shared" si="44"/>
        <v>830</v>
      </c>
      <c r="G953" t="str">
        <f t="shared" si="46"/>
        <v xml:space="preserve"> </v>
      </c>
    </row>
    <row r="954" spans="5:7" x14ac:dyDescent="0.2">
      <c r="E954">
        <f t="shared" si="45"/>
        <v>831</v>
      </c>
      <c r="F954">
        <f t="shared" si="44"/>
        <v>831</v>
      </c>
      <c r="G954" t="str">
        <f t="shared" si="46"/>
        <v xml:space="preserve"> </v>
      </c>
    </row>
    <row r="955" spans="5:7" x14ac:dyDescent="0.2">
      <c r="E955">
        <f t="shared" si="45"/>
        <v>832</v>
      </c>
      <c r="F955">
        <f t="shared" si="44"/>
        <v>832</v>
      </c>
      <c r="G955" t="str">
        <f t="shared" si="46"/>
        <v xml:space="preserve"> </v>
      </c>
    </row>
    <row r="956" spans="5:7" x14ac:dyDescent="0.2">
      <c r="E956">
        <f t="shared" si="45"/>
        <v>833</v>
      </c>
      <c r="F956">
        <f t="shared" si="44"/>
        <v>833</v>
      </c>
      <c r="G956" t="str">
        <f t="shared" si="46"/>
        <v xml:space="preserve"> </v>
      </c>
    </row>
    <row r="957" spans="5:7" x14ac:dyDescent="0.2">
      <c r="E957">
        <f t="shared" si="45"/>
        <v>834</v>
      </c>
      <c r="F957">
        <f t="shared" si="44"/>
        <v>834</v>
      </c>
      <c r="G957" t="str">
        <f t="shared" si="46"/>
        <v xml:space="preserve"> </v>
      </c>
    </row>
    <row r="958" spans="5:7" x14ac:dyDescent="0.2">
      <c r="E958">
        <f t="shared" si="45"/>
        <v>835</v>
      </c>
      <c r="F958">
        <f t="shared" si="44"/>
        <v>835</v>
      </c>
      <c r="G958" t="str">
        <f t="shared" si="46"/>
        <v xml:space="preserve"> </v>
      </c>
    </row>
    <row r="959" spans="5:7" x14ac:dyDescent="0.2">
      <c r="E959">
        <f t="shared" si="45"/>
        <v>836</v>
      </c>
      <c r="F959">
        <f t="shared" si="44"/>
        <v>836</v>
      </c>
      <c r="G959" t="str">
        <f t="shared" si="46"/>
        <v xml:space="preserve"> </v>
      </c>
    </row>
    <row r="960" spans="5:7" x14ac:dyDescent="0.2">
      <c r="E960">
        <f t="shared" si="45"/>
        <v>837</v>
      </c>
      <c r="F960">
        <f t="shared" si="44"/>
        <v>837</v>
      </c>
      <c r="G960" t="str">
        <f t="shared" si="46"/>
        <v xml:space="preserve"> </v>
      </c>
    </row>
    <row r="961" spans="5:7" x14ac:dyDescent="0.2">
      <c r="E961">
        <f t="shared" si="45"/>
        <v>838</v>
      </c>
      <c r="F961">
        <f t="shared" si="44"/>
        <v>838</v>
      </c>
      <c r="G961" t="str">
        <f t="shared" si="46"/>
        <v xml:space="preserve"> </v>
      </c>
    </row>
    <row r="962" spans="5:7" x14ac:dyDescent="0.2">
      <c r="E962">
        <f t="shared" si="45"/>
        <v>839</v>
      </c>
      <c r="F962">
        <f t="shared" si="44"/>
        <v>839</v>
      </c>
      <c r="G962" t="str">
        <f t="shared" si="46"/>
        <v xml:space="preserve"> </v>
      </c>
    </row>
    <row r="963" spans="5:7" x14ac:dyDescent="0.2">
      <c r="E963">
        <f t="shared" si="45"/>
        <v>840</v>
      </c>
      <c r="F963">
        <f t="shared" ref="F963:F1026" si="47">E963*$C$3</f>
        <v>840</v>
      </c>
      <c r="G963" t="str">
        <f t="shared" si="46"/>
        <v xml:space="preserve"> </v>
      </c>
    </row>
    <row r="964" spans="5:7" x14ac:dyDescent="0.2">
      <c r="E964">
        <f t="shared" si="45"/>
        <v>841</v>
      </c>
      <c r="F964">
        <f t="shared" si="47"/>
        <v>841</v>
      </c>
      <c r="G964" t="str">
        <f t="shared" si="46"/>
        <v xml:space="preserve"> </v>
      </c>
    </row>
    <row r="965" spans="5:7" x14ac:dyDescent="0.2">
      <c r="E965">
        <f t="shared" si="45"/>
        <v>842</v>
      </c>
      <c r="F965">
        <f t="shared" si="47"/>
        <v>842</v>
      </c>
      <c r="G965" t="str">
        <f t="shared" si="46"/>
        <v xml:space="preserve"> </v>
      </c>
    </row>
    <row r="966" spans="5:7" x14ac:dyDescent="0.2">
      <c r="E966">
        <f t="shared" si="45"/>
        <v>843</v>
      </c>
      <c r="F966">
        <f t="shared" si="47"/>
        <v>843</v>
      </c>
      <c r="G966" t="str">
        <f t="shared" si="46"/>
        <v xml:space="preserve"> </v>
      </c>
    </row>
    <row r="967" spans="5:7" x14ac:dyDescent="0.2">
      <c r="E967">
        <f t="shared" si="45"/>
        <v>844</v>
      </c>
      <c r="F967">
        <f t="shared" si="47"/>
        <v>844</v>
      </c>
      <c r="G967" t="str">
        <f t="shared" si="46"/>
        <v xml:space="preserve"> </v>
      </c>
    </row>
    <row r="968" spans="5:7" x14ac:dyDescent="0.2">
      <c r="E968">
        <f t="shared" si="45"/>
        <v>845</v>
      </c>
      <c r="F968">
        <f t="shared" si="47"/>
        <v>845</v>
      </c>
      <c r="G968" t="str">
        <f t="shared" si="46"/>
        <v xml:space="preserve"> </v>
      </c>
    </row>
    <row r="969" spans="5:7" x14ac:dyDescent="0.2">
      <c r="E969">
        <f t="shared" si="45"/>
        <v>846</v>
      </c>
      <c r="F969">
        <f t="shared" si="47"/>
        <v>846</v>
      </c>
      <c r="G969" t="str">
        <f t="shared" si="46"/>
        <v xml:space="preserve"> </v>
      </c>
    </row>
    <row r="970" spans="5:7" x14ac:dyDescent="0.2">
      <c r="E970">
        <f t="shared" si="45"/>
        <v>847</v>
      </c>
      <c r="F970">
        <f t="shared" si="47"/>
        <v>847</v>
      </c>
      <c r="G970" t="str">
        <f t="shared" si="46"/>
        <v xml:space="preserve"> </v>
      </c>
    </row>
    <row r="971" spans="5:7" x14ac:dyDescent="0.2">
      <c r="E971">
        <f t="shared" si="45"/>
        <v>848</v>
      </c>
      <c r="F971">
        <f t="shared" si="47"/>
        <v>848</v>
      </c>
      <c r="G971" t="str">
        <f t="shared" si="46"/>
        <v xml:space="preserve"> </v>
      </c>
    </row>
    <row r="972" spans="5:7" x14ac:dyDescent="0.2">
      <c r="E972">
        <f t="shared" si="45"/>
        <v>849</v>
      </c>
      <c r="F972">
        <f t="shared" si="47"/>
        <v>849</v>
      </c>
      <c r="G972" t="str">
        <f t="shared" si="46"/>
        <v xml:space="preserve"> </v>
      </c>
    </row>
    <row r="973" spans="5:7" x14ac:dyDescent="0.2">
      <c r="E973">
        <f t="shared" si="45"/>
        <v>850</v>
      </c>
      <c r="F973">
        <f t="shared" si="47"/>
        <v>850</v>
      </c>
      <c r="G973" t="str">
        <f t="shared" si="46"/>
        <v xml:space="preserve"> </v>
      </c>
    </row>
    <row r="974" spans="5:7" x14ac:dyDescent="0.2">
      <c r="E974">
        <f t="shared" si="45"/>
        <v>851</v>
      </c>
      <c r="F974">
        <f t="shared" si="47"/>
        <v>851</v>
      </c>
      <c r="G974" t="str">
        <f t="shared" si="46"/>
        <v xml:space="preserve"> </v>
      </c>
    </row>
    <row r="975" spans="5:7" x14ac:dyDescent="0.2">
      <c r="E975">
        <f t="shared" si="45"/>
        <v>852</v>
      </c>
      <c r="F975">
        <f t="shared" si="47"/>
        <v>852</v>
      </c>
      <c r="G975" t="str">
        <f t="shared" si="46"/>
        <v xml:space="preserve"> </v>
      </c>
    </row>
    <row r="976" spans="5:7" x14ac:dyDescent="0.2">
      <c r="E976">
        <f t="shared" si="45"/>
        <v>853</v>
      </c>
      <c r="F976">
        <f t="shared" si="47"/>
        <v>853</v>
      </c>
      <c r="G976" t="str">
        <f t="shared" si="46"/>
        <v xml:space="preserve"> </v>
      </c>
    </row>
    <row r="977" spans="5:7" x14ac:dyDescent="0.2">
      <c r="E977">
        <f t="shared" si="45"/>
        <v>854</v>
      </c>
      <c r="F977">
        <f t="shared" si="47"/>
        <v>854</v>
      </c>
      <c r="G977" t="str">
        <f t="shared" si="46"/>
        <v xml:space="preserve"> </v>
      </c>
    </row>
    <row r="978" spans="5:7" x14ac:dyDescent="0.2">
      <c r="E978">
        <f t="shared" si="45"/>
        <v>855</v>
      </c>
      <c r="F978">
        <f t="shared" si="47"/>
        <v>855</v>
      </c>
      <c r="G978" t="str">
        <f t="shared" si="46"/>
        <v xml:space="preserve"> </v>
      </c>
    </row>
    <row r="979" spans="5:7" x14ac:dyDescent="0.2">
      <c r="E979">
        <f t="shared" si="45"/>
        <v>856</v>
      </c>
      <c r="F979">
        <f t="shared" si="47"/>
        <v>856</v>
      </c>
      <c r="G979" t="str">
        <f t="shared" si="46"/>
        <v xml:space="preserve"> </v>
      </c>
    </row>
    <row r="980" spans="5:7" x14ac:dyDescent="0.2">
      <c r="E980">
        <f t="shared" si="45"/>
        <v>857</v>
      </c>
      <c r="F980">
        <f t="shared" si="47"/>
        <v>857</v>
      </c>
      <c r="G980" t="str">
        <f t="shared" si="46"/>
        <v xml:space="preserve"> </v>
      </c>
    </row>
    <row r="981" spans="5:7" x14ac:dyDescent="0.2">
      <c r="E981">
        <f t="shared" si="45"/>
        <v>858</v>
      </c>
      <c r="F981">
        <f t="shared" si="47"/>
        <v>858</v>
      </c>
      <c r="G981" t="str">
        <f t="shared" si="46"/>
        <v xml:space="preserve"> </v>
      </c>
    </row>
    <row r="982" spans="5:7" x14ac:dyDescent="0.2">
      <c r="E982">
        <f t="shared" si="45"/>
        <v>859</v>
      </c>
      <c r="F982">
        <f t="shared" si="47"/>
        <v>859</v>
      </c>
      <c r="G982" t="str">
        <f t="shared" si="46"/>
        <v xml:space="preserve"> </v>
      </c>
    </row>
    <row r="983" spans="5:7" x14ac:dyDescent="0.2">
      <c r="E983">
        <f t="shared" si="45"/>
        <v>860</v>
      </c>
      <c r="F983">
        <f t="shared" si="47"/>
        <v>860</v>
      </c>
      <c r="G983" t="str">
        <f t="shared" si="46"/>
        <v xml:space="preserve"> </v>
      </c>
    </row>
    <row r="984" spans="5:7" x14ac:dyDescent="0.2">
      <c r="E984">
        <f t="shared" si="45"/>
        <v>861</v>
      </c>
      <c r="F984">
        <f t="shared" si="47"/>
        <v>861</v>
      </c>
      <c r="G984" t="str">
        <f t="shared" si="46"/>
        <v xml:space="preserve"> </v>
      </c>
    </row>
    <row r="985" spans="5:7" x14ac:dyDescent="0.2">
      <c r="E985">
        <f t="shared" si="45"/>
        <v>862</v>
      </c>
      <c r="F985">
        <f t="shared" si="47"/>
        <v>862</v>
      </c>
      <c r="G985" t="str">
        <f t="shared" si="46"/>
        <v xml:space="preserve"> </v>
      </c>
    </row>
    <row r="986" spans="5:7" x14ac:dyDescent="0.2">
      <c r="E986">
        <f t="shared" si="45"/>
        <v>863</v>
      </c>
      <c r="F986">
        <f t="shared" si="47"/>
        <v>863</v>
      </c>
      <c r="G986" t="str">
        <f t="shared" si="46"/>
        <v xml:space="preserve"> </v>
      </c>
    </row>
    <row r="987" spans="5:7" x14ac:dyDescent="0.2">
      <c r="E987">
        <f t="shared" si="45"/>
        <v>864</v>
      </c>
      <c r="F987">
        <f t="shared" si="47"/>
        <v>864</v>
      </c>
      <c r="G987" t="str">
        <f t="shared" si="46"/>
        <v xml:space="preserve"> </v>
      </c>
    </row>
    <row r="988" spans="5:7" x14ac:dyDescent="0.2">
      <c r="E988">
        <f t="shared" si="45"/>
        <v>865</v>
      </c>
      <c r="F988">
        <f t="shared" si="47"/>
        <v>865</v>
      </c>
      <c r="G988" t="str">
        <f t="shared" si="46"/>
        <v xml:space="preserve"> </v>
      </c>
    </row>
    <row r="989" spans="5:7" x14ac:dyDescent="0.2">
      <c r="E989">
        <f t="shared" si="45"/>
        <v>866</v>
      </c>
      <c r="F989">
        <f t="shared" si="47"/>
        <v>866</v>
      </c>
      <c r="G989" t="str">
        <f t="shared" si="46"/>
        <v xml:space="preserve"> </v>
      </c>
    </row>
    <row r="990" spans="5:7" x14ac:dyDescent="0.2">
      <c r="E990">
        <f t="shared" si="45"/>
        <v>867</v>
      </c>
      <c r="F990">
        <f t="shared" si="47"/>
        <v>867</v>
      </c>
      <c r="G990" t="str">
        <f t="shared" si="46"/>
        <v xml:space="preserve"> </v>
      </c>
    </row>
    <row r="991" spans="5:7" x14ac:dyDescent="0.2">
      <c r="E991">
        <f t="shared" si="45"/>
        <v>868</v>
      </c>
      <c r="F991">
        <f t="shared" si="47"/>
        <v>868</v>
      </c>
      <c r="G991" t="str">
        <f t="shared" si="46"/>
        <v xml:space="preserve"> </v>
      </c>
    </row>
    <row r="992" spans="5:7" x14ac:dyDescent="0.2">
      <c r="E992">
        <f t="shared" si="45"/>
        <v>869</v>
      </c>
      <c r="F992">
        <f t="shared" si="47"/>
        <v>869</v>
      </c>
      <c r="G992" t="str">
        <f t="shared" si="46"/>
        <v xml:space="preserve"> </v>
      </c>
    </row>
    <row r="993" spans="5:7" x14ac:dyDescent="0.2">
      <c r="E993">
        <f t="shared" si="45"/>
        <v>870</v>
      </c>
      <c r="F993">
        <f t="shared" si="47"/>
        <v>870</v>
      </c>
      <c r="G993" t="str">
        <f t="shared" si="46"/>
        <v xml:space="preserve"> </v>
      </c>
    </row>
    <row r="994" spans="5:7" x14ac:dyDescent="0.2">
      <c r="E994">
        <f t="shared" si="45"/>
        <v>871</v>
      </c>
      <c r="F994">
        <f t="shared" si="47"/>
        <v>871</v>
      </c>
      <c r="G994" t="str">
        <f t="shared" si="46"/>
        <v xml:space="preserve"> </v>
      </c>
    </row>
    <row r="995" spans="5:7" x14ac:dyDescent="0.2">
      <c r="E995">
        <f t="shared" si="45"/>
        <v>872</v>
      </c>
      <c r="F995">
        <f t="shared" si="47"/>
        <v>872</v>
      </c>
      <c r="G995" t="str">
        <f t="shared" si="46"/>
        <v xml:space="preserve"> </v>
      </c>
    </row>
    <row r="996" spans="5:7" x14ac:dyDescent="0.2">
      <c r="E996">
        <f t="shared" ref="E996:E1059" si="48">E995+1</f>
        <v>873</v>
      </c>
      <c r="F996">
        <f t="shared" si="47"/>
        <v>873</v>
      </c>
      <c r="G996" t="str">
        <f t="shared" ref="G996:G1059" si="49">IF(E996&lt;0,$C$7*((($C$4+ABS(E996))/$C$4*$C$3+$C$8)^(-$C$9)*($C$4+ABS(E996))-(($C$4+ABS(E996)-1)/$C$4*$C$3+$C$8)^(-$C$9)*($C$4+ABS(E996)-1)),IF(AND(E996&gt;0,E996&lt;$C$2*(1-$C$4)/$C$3),$C$7*(((1-$C$4+E996)/(1-$C$4)*$C$3+$C$8)^(-$C$9)*(1-$C$4+E996)-((1-$C$4+E996-1)/(1-$C$4)*$C$3+$C$8)^(-$C$9)*(1-$C$4+E996-1)),IF(E996=0,$C$7*($C$3+$C$8)^(-$C$9)," ")))</f>
        <v xml:space="preserve"> </v>
      </c>
    </row>
    <row r="997" spans="5:7" x14ac:dyDescent="0.2">
      <c r="E997">
        <f t="shared" si="48"/>
        <v>874</v>
      </c>
      <c r="F997">
        <f t="shared" si="47"/>
        <v>874</v>
      </c>
      <c r="G997" t="str">
        <f t="shared" si="49"/>
        <v xml:space="preserve"> </v>
      </c>
    </row>
    <row r="998" spans="5:7" x14ac:dyDescent="0.2">
      <c r="E998">
        <f t="shared" si="48"/>
        <v>875</v>
      </c>
      <c r="F998">
        <f t="shared" si="47"/>
        <v>875</v>
      </c>
      <c r="G998" t="str">
        <f t="shared" si="49"/>
        <v xml:space="preserve"> </v>
      </c>
    </row>
    <row r="999" spans="5:7" x14ac:dyDescent="0.2">
      <c r="E999">
        <f t="shared" si="48"/>
        <v>876</v>
      </c>
      <c r="F999">
        <f t="shared" si="47"/>
        <v>876</v>
      </c>
      <c r="G999" t="str">
        <f t="shared" si="49"/>
        <v xml:space="preserve"> </v>
      </c>
    </row>
    <row r="1000" spans="5:7" x14ac:dyDescent="0.2">
      <c r="E1000">
        <f t="shared" si="48"/>
        <v>877</v>
      </c>
      <c r="F1000">
        <f t="shared" si="47"/>
        <v>877</v>
      </c>
      <c r="G1000" t="str">
        <f t="shared" si="49"/>
        <v xml:space="preserve"> </v>
      </c>
    </row>
    <row r="1001" spans="5:7" x14ac:dyDescent="0.2">
      <c r="E1001">
        <f t="shared" si="48"/>
        <v>878</v>
      </c>
      <c r="F1001">
        <f t="shared" si="47"/>
        <v>878</v>
      </c>
      <c r="G1001" t="str">
        <f t="shared" si="49"/>
        <v xml:space="preserve"> </v>
      </c>
    </row>
    <row r="1002" spans="5:7" x14ac:dyDescent="0.2">
      <c r="E1002">
        <f t="shared" si="48"/>
        <v>879</v>
      </c>
      <c r="F1002">
        <f t="shared" si="47"/>
        <v>879</v>
      </c>
      <c r="G1002" t="str">
        <f t="shared" si="49"/>
        <v xml:space="preserve"> </v>
      </c>
    </row>
    <row r="1003" spans="5:7" x14ac:dyDescent="0.2">
      <c r="E1003">
        <f t="shared" si="48"/>
        <v>880</v>
      </c>
      <c r="F1003">
        <f t="shared" si="47"/>
        <v>880</v>
      </c>
      <c r="G1003" t="str">
        <f t="shared" si="49"/>
        <v xml:space="preserve"> </v>
      </c>
    </row>
    <row r="1004" spans="5:7" x14ac:dyDescent="0.2">
      <c r="E1004">
        <f t="shared" si="48"/>
        <v>881</v>
      </c>
      <c r="F1004">
        <f t="shared" si="47"/>
        <v>881</v>
      </c>
      <c r="G1004" t="str">
        <f t="shared" si="49"/>
        <v xml:space="preserve"> </v>
      </c>
    </row>
    <row r="1005" spans="5:7" x14ac:dyDescent="0.2">
      <c r="E1005">
        <f t="shared" si="48"/>
        <v>882</v>
      </c>
      <c r="F1005">
        <f t="shared" si="47"/>
        <v>882</v>
      </c>
      <c r="G1005" t="str">
        <f t="shared" si="49"/>
        <v xml:space="preserve"> </v>
      </c>
    </row>
    <row r="1006" spans="5:7" x14ac:dyDescent="0.2">
      <c r="E1006">
        <f t="shared" si="48"/>
        <v>883</v>
      </c>
      <c r="F1006">
        <f t="shared" si="47"/>
        <v>883</v>
      </c>
      <c r="G1006" t="str">
        <f t="shared" si="49"/>
        <v xml:space="preserve"> </v>
      </c>
    </row>
    <row r="1007" spans="5:7" x14ac:dyDescent="0.2">
      <c r="E1007">
        <f t="shared" si="48"/>
        <v>884</v>
      </c>
      <c r="F1007">
        <f t="shared" si="47"/>
        <v>884</v>
      </c>
      <c r="G1007" t="str">
        <f t="shared" si="49"/>
        <v xml:space="preserve"> </v>
      </c>
    </row>
    <row r="1008" spans="5:7" x14ac:dyDescent="0.2">
      <c r="E1008">
        <f t="shared" si="48"/>
        <v>885</v>
      </c>
      <c r="F1008">
        <f t="shared" si="47"/>
        <v>885</v>
      </c>
      <c r="G1008" t="str">
        <f t="shared" si="49"/>
        <v xml:space="preserve"> </v>
      </c>
    </row>
    <row r="1009" spans="5:7" x14ac:dyDescent="0.2">
      <c r="E1009">
        <f t="shared" si="48"/>
        <v>886</v>
      </c>
      <c r="F1009">
        <f t="shared" si="47"/>
        <v>886</v>
      </c>
      <c r="G1009" t="str">
        <f t="shared" si="49"/>
        <v xml:space="preserve"> </v>
      </c>
    </row>
    <row r="1010" spans="5:7" x14ac:dyDescent="0.2">
      <c r="E1010">
        <f t="shared" si="48"/>
        <v>887</v>
      </c>
      <c r="F1010">
        <f t="shared" si="47"/>
        <v>887</v>
      </c>
      <c r="G1010" t="str">
        <f t="shared" si="49"/>
        <v xml:space="preserve"> </v>
      </c>
    </row>
    <row r="1011" spans="5:7" x14ac:dyDescent="0.2">
      <c r="E1011">
        <f t="shared" si="48"/>
        <v>888</v>
      </c>
      <c r="F1011">
        <f t="shared" si="47"/>
        <v>888</v>
      </c>
      <c r="G1011" t="str">
        <f t="shared" si="49"/>
        <v xml:space="preserve"> </v>
      </c>
    </row>
    <row r="1012" spans="5:7" x14ac:dyDescent="0.2">
      <c r="E1012">
        <f t="shared" si="48"/>
        <v>889</v>
      </c>
      <c r="F1012">
        <f t="shared" si="47"/>
        <v>889</v>
      </c>
      <c r="G1012" t="str">
        <f t="shared" si="49"/>
        <v xml:space="preserve"> </v>
      </c>
    </row>
    <row r="1013" spans="5:7" x14ac:dyDescent="0.2">
      <c r="E1013">
        <f t="shared" si="48"/>
        <v>890</v>
      </c>
      <c r="F1013">
        <f t="shared" si="47"/>
        <v>890</v>
      </c>
      <c r="G1013" t="str">
        <f t="shared" si="49"/>
        <v xml:space="preserve"> </v>
      </c>
    </row>
    <row r="1014" spans="5:7" x14ac:dyDescent="0.2">
      <c r="E1014">
        <f t="shared" si="48"/>
        <v>891</v>
      </c>
      <c r="F1014">
        <f t="shared" si="47"/>
        <v>891</v>
      </c>
      <c r="G1014" t="str">
        <f t="shared" si="49"/>
        <v xml:space="preserve"> </v>
      </c>
    </row>
    <row r="1015" spans="5:7" x14ac:dyDescent="0.2">
      <c r="E1015">
        <f t="shared" si="48"/>
        <v>892</v>
      </c>
      <c r="F1015">
        <f t="shared" si="47"/>
        <v>892</v>
      </c>
      <c r="G1015" t="str">
        <f t="shared" si="49"/>
        <v xml:space="preserve"> </v>
      </c>
    </row>
    <row r="1016" spans="5:7" x14ac:dyDescent="0.2">
      <c r="E1016">
        <f t="shared" si="48"/>
        <v>893</v>
      </c>
      <c r="F1016">
        <f t="shared" si="47"/>
        <v>893</v>
      </c>
      <c r="G1016" t="str">
        <f t="shared" si="49"/>
        <v xml:space="preserve"> </v>
      </c>
    </row>
    <row r="1017" spans="5:7" x14ac:dyDescent="0.2">
      <c r="E1017">
        <f t="shared" si="48"/>
        <v>894</v>
      </c>
      <c r="F1017">
        <f t="shared" si="47"/>
        <v>894</v>
      </c>
      <c r="G1017" t="str">
        <f t="shared" si="49"/>
        <v xml:space="preserve"> </v>
      </c>
    </row>
    <row r="1018" spans="5:7" x14ac:dyDescent="0.2">
      <c r="E1018">
        <f t="shared" si="48"/>
        <v>895</v>
      </c>
      <c r="F1018">
        <f t="shared" si="47"/>
        <v>895</v>
      </c>
      <c r="G1018" t="str">
        <f t="shared" si="49"/>
        <v xml:space="preserve"> </v>
      </c>
    </row>
    <row r="1019" spans="5:7" x14ac:dyDescent="0.2">
      <c r="E1019">
        <f t="shared" si="48"/>
        <v>896</v>
      </c>
      <c r="F1019">
        <f t="shared" si="47"/>
        <v>896</v>
      </c>
      <c r="G1019" t="str">
        <f t="shared" si="49"/>
        <v xml:space="preserve"> </v>
      </c>
    </row>
    <row r="1020" spans="5:7" x14ac:dyDescent="0.2">
      <c r="E1020">
        <f t="shared" si="48"/>
        <v>897</v>
      </c>
      <c r="F1020">
        <f t="shared" si="47"/>
        <v>897</v>
      </c>
      <c r="G1020" t="str">
        <f t="shared" si="49"/>
        <v xml:space="preserve"> </v>
      </c>
    </row>
    <row r="1021" spans="5:7" x14ac:dyDescent="0.2">
      <c r="E1021">
        <f t="shared" si="48"/>
        <v>898</v>
      </c>
      <c r="F1021">
        <f t="shared" si="47"/>
        <v>898</v>
      </c>
      <c r="G1021" t="str">
        <f t="shared" si="49"/>
        <v xml:space="preserve"> </v>
      </c>
    </row>
    <row r="1022" spans="5:7" x14ac:dyDescent="0.2">
      <c r="E1022">
        <f t="shared" si="48"/>
        <v>899</v>
      </c>
      <c r="F1022">
        <f t="shared" si="47"/>
        <v>899</v>
      </c>
      <c r="G1022" t="str">
        <f t="shared" si="49"/>
        <v xml:space="preserve"> </v>
      </c>
    </row>
    <row r="1023" spans="5:7" x14ac:dyDescent="0.2">
      <c r="E1023">
        <f t="shared" si="48"/>
        <v>900</v>
      </c>
      <c r="F1023">
        <f t="shared" si="47"/>
        <v>900</v>
      </c>
      <c r="G1023" t="str">
        <f t="shared" si="49"/>
        <v xml:space="preserve"> </v>
      </c>
    </row>
    <row r="1024" spans="5:7" x14ac:dyDescent="0.2">
      <c r="E1024">
        <f t="shared" si="48"/>
        <v>901</v>
      </c>
      <c r="F1024">
        <f t="shared" si="47"/>
        <v>901</v>
      </c>
      <c r="G1024" t="str">
        <f t="shared" si="49"/>
        <v xml:space="preserve"> </v>
      </c>
    </row>
    <row r="1025" spans="5:7" x14ac:dyDescent="0.2">
      <c r="E1025">
        <f t="shared" si="48"/>
        <v>902</v>
      </c>
      <c r="F1025">
        <f t="shared" si="47"/>
        <v>902</v>
      </c>
      <c r="G1025" t="str">
        <f t="shared" si="49"/>
        <v xml:space="preserve"> </v>
      </c>
    </row>
    <row r="1026" spans="5:7" x14ac:dyDescent="0.2">
      <c r="E1026">
        <f t="shared" si="48"/>
        <v>903</v>
      </c>
      <c r="F1026">
        <f t="shared" si="47"/>
        <v>903</v>
      </c>
      <c r="G1026" t="str">
        <f t="shared" si="49"/>
        <v xml:space="preserve"> </v>
      </c>
    </row>
    <row r="1027" spans="5:7" x14ac:dyDescent="0.2">
      <c r="E1027">
        <f t="shared" si="48"/>
        <v>904</v>
      </c>
      <c r="F1027">
        <f t="shared" ref="F1027:F1090" si="50">E1027*$C$3</f>
        <v>904</v>
      </c>
      <c r="G1027" t="str">
        <f t="shared" si="49"/>
        <v xml:space="preserve"> </v>
      </c>
    </row>
    <row r="1028" spans="5:7" x14ac:dyDescent="0.2">
      <c r="E1028">
        <f t="shared" si="48"/>
        <v>905</v>
      </c>
      <c r="F1028">
        <f t="shared" si="50"/>
        <v>905</v>
      </c>
      <c r="G1028" t="str">
        <f t="shared" si="49"/>
        <v xml:space="preserve"> </v>
      </c>
    </row>
    <row r="1029" spans="5:7" x14ac:dyDescent="0.2">
      <c r="E1029">
        <f t="shared" si="48"/>
        <v>906</v>
      </c>
      <c r="F1029">
        <f t="shared" si="50"/>
        <v>906</v>
      </c>
      <c r="G1029" t="str">
        <f t="shared" si="49"/>
        <v xml:space="preserve"> </v>
      </c>
    </row>
    <row r="1030" spans="5:7" x14ac:dyDescent="0.2">
      <c r="E1030">
        <f t="shared" si="48"/>
        <v>907</v>
      </c>
      <c r="F1030">
        <f t="shared" si="50"/>
        <v>907</v>
      </c>
      <c r="G1030" t="str">
        <f t="shared" si="49"/>
        <v xml:space="preserve"> </v>
      </c>
    </row>
    <row r="1031" spans="5:7" x14ac:dyDescent="0.2">
      <c r="E1031">
        <f t="shared" si="48"/>
        <v>908</v>
      </c>
      <c r="F1031">
        <f t="shared" si="50"/>
        <v>908</v>
      </c>
      <c r="G1031" t="str">
        <f t="shared" si="49"/>
        <v xml:space="preserve"> </v>
      </c>
    </row>
    <row r="1032" spans="5:7" x14ac:dyDescent="0.2">
      <c r="E1032">
        <f t="shared" si="48"/>
        <v>909</v>
      </c>
      <c r="F1032">
        <f t="shared" si="50"/>
        <v>909</v>
      </c>
      <c r="G1032" t="str">
        <f t="shared" si="49"/>
        <v xml:space="preserve"> </v>
      </c>
    </row>
    <row r="1033" spans="5:7" x14ac:dyDescent="0.2">
      <c r="E1033">
        <f t="shared" si="48"/>
        <v>910</v>
      </c>
      <c r="F1033">
        <f t="shared" si="50"/>
        <v>910</v>
      </c>
      <c r="G1033" t="str">
        <f t="shared" si="49"/>
        <v xml:space="preserve"> </v>
      </c>
    </row>
    <row r="1034" spans="5:7" x14ac:dyDescent="0.2">
      <c r="E1034">
        <f t="shared" si="48"/>
        <v>911</v>
      </c>
      <c r="F1034">
        <f t="shared" si="50"/>
        <v>911</v>
      </c>
      <c r="G1034" t="str">
        <f t="shared" si="49"/>
        <v xml:space="preserve"> </v>
      </c>
    </row>
    <row r="1035" spans="5:7" x14ac:dyDescent="0.2">
      <c r="E1035">
        <f t="shared" si="48"/>
        <v>912</v>
      </c>
      <c r="F1035">
        <f t="shared" si="50"/>
        <v>912</v>
      </c>
      <c r="G1035" t="str">
        <f t="shared" si="49"/>
        <v xml:space="preserve"> </v>
      </c>
    </row>
    <row r="1036" spans="5:7" x14ac:dyDescent="0.2">
      <c r="E1036">
        <f t="shared" si="48"/>
        <v>913</v>
      </c>
      <c r="F1036">
        <f t="shared" si="50"/>
        <v>913</v>
      </c>
      <c r="G1036" t="str">
        <f t="shared" si="49"/>
        <v xml:space="preserve"> </v>
      </c>
    </row>
    <row r="1037" spans="5:7" x14ac:dyDescent="0.2">
      <c r="E1037">
        <f t="shared" si="48"/>
        <v>914</v>
      </c>
      <c r="F1037">
        <f t="shared" si="50"/>
        <v>914</v>
      </c>
      <c r="G1037" t="str">
        <f t="shared" si="49"/>
        <v xml:space="preserve"> </v>
      </c>
    </row>
    <row r="1038" spans="5:7" x14ac:dyDescent="0.2">
      <c r="E1038">
        <f t="shared" si="48"/>
        <v>915</v>
      </c>
      <c r="F1038">
        <f t="shared" si="50"/>
        <v>915</v>
      </c>
      <c r="G1038" t="str">
        <f t="shared" si="49"/>
        <v xml:space="preserve"> </v>
      </c>
    </row>
    <row r="1039" spans="5:7" x14ac:dyDescent="0.2">
      <c r="E1039">
        <f t="shared" si="48"/>
        <v>916</v>
      </c>
      <c r="F1039">
        <f t="shared" si="50"/>
        <v>916</v>
      </c>
      <c r="G1039" t="str">
        <f t="shared" si="49"/>
        <v xml:space="preserve"> </v>
      </c>
    </row>
    <row r="1040" spans="5:7" x14ac:dyDescent="0.2">
      <c r="E1040">
        <f t="shared" si="48"/>
        <v>917</v>
      </c>
      <c r="F1040">
        <f t="shared" si="50"/>
        <v>917</v>
      </c>
      <c r="G1040" t="str">
        <f t="shared" si="49"/>
        <v xml:space="preserve"> </v>
      </c>
    </row>
    <row r="1041" spans="5:7" x14ac:dyDescent="0.2">
      <c r="E1041">
        <f t="shared" si="48"/>
        <v>918</v>
      </c>
      <c r="F1041">
        <f t="shared" si="50"/>
        <v>918</v>
      </c>
      <c r="G1041" t="str">
        <f t="shared" si="49"/>
        <v xml:space="preserve"> </v>
      </c>
    </row>
    <row r="1042" spans="5:7" x14ac:dyDescent="0.2">
      <c r="E1042">
        <f t="shared" si="48"/>
        <v>919</v>
      </c>
      <c r="F1042">
        <f t="shared" si="50"/>
        <v>919</v>
      </c>
      <c r="G1042" t="str">
        <f t="shared" si="49"/>
        <v xml:space="preserve"> </v>
      </c>
    </row>
    <row r="1043" spans="5:7" x14ac:dyDescent="0.2">
      <c r="E1043">
        <f t="shared" si="48"/>
        <v>920</v>
      </c>
      <c r="F1043">
        <f t="shared" si="50"/>
        <v>920</v>
      </c>
      <c r="G1043" t="str">
        <f t="shared" si="49"/>
        <v xml:space="preserve"> </v>
      </c>
    </row>
    <row r="1044" spans="5:7" x14ac:dyDescent="0.2">
      <c r="E1044">
        <f t="shared" si="48"/>
        <v>921</v>
      </c>
      <c r="F1044">
        <f t="shared" si="50"/>
        <v>921</v>
      </c>
      <c r="G1044" t="str">
        <f t="shared" si="49"/>
        <v xml:space="preserve"> </v>
      </c>
    </row>
    <row r="1045" spans="5:7" x14ac:dyDescent="0.2">
      <c r="E1045">
        <f t="shared" si="48"/>
        <v>922</v>
      </c>
      <c r="F1045">
        <f t="shared" si="50"/>
        <v>922</v>
      </c>
      <c r="G1045" t="str">
        <f t="shared" si="49"/>
        <v xml:space="preserve"> </v>
      </c>
    </row>
    <row r="1046" spans="5:7" x14ac:dyDescent="0.2">
      <c r="E1046">
        <f t="shared" si="48"/>
        <v>923</v>
      </c>
      <c r="F1046">
        <f t="shared" si="50"/>
        <v>923</v>
      </c>
      <c r="G1046" t="str">
        <f t="shared" si="49"/>
        <v xml:space="preserve"> </v>
      </c>
    </row>
    <row r="1047" spans="5:7" x14ac:dyDescent="0.2">
      <c r="E1047">
        <f t="shared" si="48"/>
        <v>924</v>
      </c>
      <c r="F1047">
        <f t="shared" si="50"/>
        <v>924</v>
      </c>
      <c r="G1047" t="str">
        <f t="shared" si="49"/>
        <v xml:space="preserve"> </v>
      </c>
    </row>
    <row r="1048" spans="5:7" x14ac:dyDescent="0.2">
      <c r="E1048">
        <f t="shared" si="48"/>
        <v>925</v>
      </c>
      <c r="F1048">
        <f t="shared" si="50"/>
        <v>925</v>
      </c>
      <c r="G1048" t="str">
        <f t="shared" si="49"/>
        <v xml:space="preserve"> </v>
      </c>
    </row>
    <row r="1049" spans="5:7" x14ac:dyDescent="0.2">
      <c r="E1049">
        <f t="shared" si="48"/>
        <v>926</v>
      </c>
      <c r="F1049">
        <f t="shared" si="50"/>
        <v>926</v>
      </c>
      <c r="G1049" t="str">
        <f t="shared" si="49"/>
        <v xml:space="preserve"> </v>
      </c>
    </row>
    <row r="1050" spans="5:7" x14ac:dyDescent="0.2">
      <c r="E1050">
        <f t="shared" si="48"/>
        <v>927</v>
      </c>
      <c r="F1050">
        <f t="shared" si="50"/>
        <v>927</v>
      </c>
      <c r="G1050" t="str">
        <f t="shared" si="49"/>
        <v xml:space="preserve"> </v>
      </c>
    </row>
    <row r="1051" spans="5:7" x14ac:dyDescent="0.2">
      <c r="E1051">
        <f t="shared" si="48"/>
        <v>928</v>
      </c>
      <c r="F1051">
        <f t="shared" si="50"/>
        <v>928</v>
      </c>
      <c r="G1051" t="str">
        <f t="shared" si="49"/>
        <v xml:space="preserve"> </v>
      </c>
    </row>
    <row r="1052" spans="5:7" x14ac:dyDescent="0.2">
      <c r="E1052">
        <f t="shared" si="48"/>
        <v>929</v>
      </c>
      <c r="F1052">
        <f t="shared" si="50"/>
        <v>929</v>
      </c>
      <c r="G1052" t="str">
        <f t="shared" si="49"/>
        <v xml:space="preserve"> </v>
      </c>
    </row>
    <row r="1053" spans="5:7" x14ac:dyDescent="0.2">
      <c r="E1053">
        <f t="shared" si="48"/>
        <v>930</v>
      </c>
      <c r="F1053">
        <f t="shared" si="50"/>
        <v>930</v>
      </c>
      <c r="G1053" t="str">
        <f t="shared" si="49"/>
        <v xml:space="preserve"> </v>
      </c>
    </row>
    <row r="1054" spans="5:7" x14ac:dyDescent="0.2">
      <c r="E1054">
        <f t="shared" si="48"/>
        <v>931</v>
      </c>
      <c r="F1054">
        <f t="shared" si="50"/>
        <v>931</v>
      </c>
      <c r="G1054" t="str">
        <f t="shared" si="49"/>
        <v xml:space="preserve"> </v>
      </c>
    </row>
    <row r="1055" spans="5:7" x14ac:dyDescent="0.2">
      <c r="E1055">
        <f t="shared" si="48"/>
        <v>932</v>
      </c>
      <c r="F1055">
        <f t="shared" si="50"/>
        <v>932</v>
      </c>
      <c r="G1055" t="str">
        <f t="shared" si="49"/>
        <v xml:space="preserve"> </v>
      </c>
    </row>
    <row r="1056" spans="5:7" x14ac:dyDescent="0.2">
      <c r="E1056">
        <f t="shared" si="48"/>
        <v>933</v>
      </c>
      <c r="F1056">
        <f t="shared" si="50"/>
        <v>933</v>
      </c>
      <c r="G1056" t="str">
        <f t="shared" si="49"/>
        <v xml:space="preserve"> </v>
      </c>
    </row>
    <row r="1057" spans="5:7" x14ac:dyDescent="0.2">
      <c r="E1057">
        <f t="shared" si="48"/>
        <v>934</v>
      </c>
      <c r="F1057">
        <f t="shared" si="50"/>
        <v>934</v>
      </c>
      <c r="G1057" t="str">
        <f t="shared" si="49"/>
        <v xml:space="preserve"> </v>
      </c>
    </row>
    <row r="1058" spans="5:7" x14ac:dyDescent="0.2">
      <c r="E1058">
        <f t="shared" si="48"/>
        <v>935</v>
      </c>
      <c r="F1058">
        <f t="shared" si="50"/>
        <v>935</v>
      </c>
      <c r="G1058" t="str">
        <f t="shared" si="49"/>
        <v xml:space="preserve"> </v>
      </c>
    </row>
    <row r="1059" spans="5:7" x14ac:dyDescent="0.2">
      <c r="E1059">
        <f t="shared" si="48"/>
        <v>936</v>
      </c>
      <c r="F1059">
        <f t="shared" si="50"/>
        <v>936</v>
      </c>
      <c r="G1059" t="str">
        <f t="shared" si="49"/>
        <v xml:space="preserve"> </v>
      </c>
    </row>
    <row r="1060" spans="5:7" x14ac:dyDescent="0.2">
      <c r="E1060">
        <f t="shared" ref="E1060:E1123" si="51">E1059+1</f>
        <v>937</v>
      </c>
      <c r="F1060">
        <f t="shared" si="50"/>
        <v>937</v>
      </c>
      <c r="G1060" t="str">
        <f t="shared" ref="G1060:G1123" si="52">IF(E1060&lt;0,$C$7*((($C$4+ABS(E1060))/$C$4*$C$3+$C$8)^(-$C$9)*($C$4+ABS(E1060))-(($C$4+ABS(E1060)-1)/$C$4*$C$3+$C$8)^(-$C$9)*($C$4+ABS(E1060)-1)),IF(AND(E1060&gt;0,E1060&lt;$C$2*(1-$C$4)/$C$3),$C$7*(((1-$C$4+E1060)/(1-$C$4)*$C$3+$C$8)^(-$C$9)*(1-$C$4+E1060)-((1-$C$4+E1060-1)/(1-$C$4)*$C$3+$C$8)^(-$C$9)*(1-$C$4+E1060-1)),IF(E1060=0,$C$7*($C$3+$C$8)^(-$C$9)," ")))</f>
        <v xml:space="preserve"> </v>
      </c>
    </row>
    <row r="1061" spans="5:7" x14ac:dyDescent="0.2">
      <c r="E1061">
        <f t="shared" si="51"/>
        <v>938</v>
      </c>
      <c r="F1061">
        <f t="shared" si="50"/>
        <v>938</v>
      </c>
      <c r="G1061" t="str">
        <f t="shared" si="52"/>
        <v xml:space="preserve"> </v>
      </c>
    </row>
    <row r="1062" spans="5:7" x14ac:dyDescent="0.2">
      <c r="E1062">
        <f t="shared" si="51"/>
        <v>939</v>
      </c>
      <c r="F1062">
        <f t="shared" si="50"/>
        <v>939</v>
      </c>
      <c r="G1062" t="str">
        <f t="shared" si="52"/>
        <v xml:space="preserve"> </v>
      </c>
    </row>
    <row r="1063" spans="5:7" x14ac:dyDescent="0.2">
      <c r="E1063">
        <f t="shared" si="51"/>
        <v>940</v>
      </c>
      <c r="F1063">
        <f t="shared" si="50"/>
        <v>940</v>
      </c>
      <c r="G1063" t="str">
        <f t="shared" si="52"/>
        <v xml:space="preserve"> </v>
      </c>
    </row>
    <row r="1064" spans="5:7" x14ac:dyDescent="0.2">
      <c r="E1064">
        <f t="shared" si="51"/>
        <v>941</v>
      </c>
      <c r="F1064">
        <f t="shared" si="50"/>
        <v>941</v>
      </c>
      <c r="G1064" t="str">
        <f t="shared" si="52"/>
        <v xml:space="preserve"> </v>
      </c>
    </row>
    <row r="1065" spans="5:7" x14ac:dyDescent="0.2">
      <c r="E1065">
        <f t="shared" si="51"/>
        <v>942</v>
      </c>
      <c r="F1065">
        <f t="shared" si="50"/>
        <v>942</v>
      </c>
      <c r="G1065" t="str">
        <f t="shared" si="52"/>
        <v xml:space="preserve"> </v>
      </c>
    </row>
    <row r="1066" spans="5:7" x14ac:dyDescent="0.2">
      <c r="E1066">
        <f t="shared" si="51"/>
        <v>943</v>
      </c>
      <c r="F1066">
        <f t="shared" si="50"/>
        <v>943</v>
      </c>
      <c r="G1066" t="str">
        <f t="shared" si="52"/>
        <v xml:space="preserve"> </v>
      </c>
    </row>
    <row r="1067" spans="5:7" x14ac:dyDescent="0.2">
      <c r="E1067">
        <f t="shared" si="51"/>
        <v>944</v>
      </c>
      <c r="F1067">
        <f t="shared" si="50"/>
        <v>944</v>
      </c>
      <c r="G1067" t="str">
        <f t="shared" si="52"/>
        <v xml:space="preserve"> </v>
      </c>
    </row>
    <row r="1068" spans="5:7" x14ac:dyDescent="0.2">
      <c r="E1068">
        <f t="shared" si="51"/>
        <v>945</v>
      </c>
      <c r="F1068">
        <f t="shared" si="50"/>
        <v>945</v>
      </c>
      <c r="G1068" t="str">
        <f t="shared" si="52"/>
        <v xml:space="preserve"> </v>
      </c>
    </row>
    <row r="1069" spans="5:7" x14ac:dyDescent="0.2">
      <c r="E1069">
        <f t="shared" si="51"/>
        <v>946</v>
      </c>
      <c r="F1069">
        <f t="shared" si="50"/>
        <v>946</v>
      </c>
      <c r="G1069" t="str">
        <f t="shared" si="52"/>
        <v xml:space="preserve"> </v>
      </c>
    </row>
    <row r="1070" spans="5:7" x14ac:dyDescent="0.2">
      <c r="E1070">
        <f t="shared" si="51"/>
        <v>947</v>
      </c>
      <c r="F1070">
        <f t="shared" si="50"/>
        <v>947</v>
      </c>
      <c r="G1070" t="str">
        <f t="shared" si="52"/>
        <v xml:space="preserve"> </v>
      </c>
    </row>
    <row r="1071" spans="5:7" x14ac:dyDescent="0.2">
      <c r="E1071">
        <f t="shared" si="51"/>
        <v>948</v>
      </c>
      <c r="F1071">
        <f t="shared" si="50"/>
        <v>948</v>
      </c>
      <c r="G1071" t="str">
        <f t="shared" si="52"/>
        <v xml:space="preserve"> </v>
      </c>
    </row>
    <row r="1072" spans="5:7" x14ac:dyDescent="0.2">
      <c r="E1072">
        <f t="shared" si="51"/>
        <v>949</v>
      </c>
      <c r="F1072">
        <f t="shared" si="50"/>
        <v>949</v>
      </c>
      <c r="G1072" t="str">
        <f t="shared" si="52"/>
        <v xml:space="preserve"> </v>
      </c>
    </row>
    <row r="1073" spans="5:7" x14ac:dyDescent="0.2">
      <c r="E1073">
        <f t="shared" si="51"/>
        <v>950</v>
      </c>
      <c r="F1073">
        <f t="shared" si="50"/>
        <v>950</v>
      </c>
      <c r="G1073" t="str">
        <f t="shared" si="52"/>
        <v xml:space="preserve"> </v>
      </c>
    </row>
    <row r="1074" spans="5:7" x14ac:dyDescent="0.2">
      <c r="E1074">
        <f t="shared" si="51"/>
        <v>951</v>
      </c>
      <c r="F1074">
        <f t="shared" si="50"/>
        <v>951</v>
      </c>
      <c r="G1074" t="str">
        <f t="shared" si="52"/>
        <v xml:space="preserve"> </v>
      </c>
    </row>
    <row r="1075" spans="5:7" x14ac:dyDescent="0.2">
      <c r="E1075">
        <f t="shared" si="51"/>
        <v>952</v>
      </c>
      <c r="F1075">
        <f t="shared" si="50"/>
        <v>952</v>
      </c>
      <c r="G1075" t="str">
        <f t="shared" si="52"/>
        <v xml:space="preserve"> </v>
      </c>
    </row>
    <row r="1076" spans="5:7" x14ac:dyDescent="0.2">
      <c r="E1076">
        <f t="shared" si="51"/>
        <v>953</v>
      </c>
      <c r="F1076">
        <f t="shared" si="50"/>
        <v>953</v>
      </c>
      <c r="G1076" t="str">
        <f t="shared" si="52"/>
        <v xml:space="preserve"> </v>
      </c>
    </row>
    <row r="1077" spans="5:7" x14ac:dyDescent="0.2">
      <c r="E1077">
        <f t="shared" si="51"/>
        <v>954</v>
      </c>
      <c r="F1077">
        <f t="shared" si="50"/>
        <v>954</v>
      </c>
      <c r="G1077" t="str">
        <f t="shared" si="52"/>
        <v xml:space="preserve"> </v>
      </c>
    </row>
    <row r="1078" spans="5:7" x14ac:dyDescent="0.2">
      <c r="E1078">
        <f t="shared" si="51"/>
        <v>955</v>
      </c>
      <c r="F1078">
        <f t="shared" si="50"/>
        <v>955</v>
      </c>
      <c r="G1078" t="str">
        <f t="shared" si="52"/>
        <v xml:space="preserve"> </v>
      </c>
    </row>
    <row r="1079" spans="5:7" x14ac:dyDescent="0.2">
      <c r="E1079">
        <f t="shared" si="51"/>
        <v>956</v>
      </c>
      <c r="F1079">
        <f t="shared" si="50"/>
        <v>956</v>
      </c>
      <c r="G1079" t="str">
        <f t="shared" si="52"/>
        <v xml:space="preserve"> </v>
      </c>
    </row>
    <row r="1080" spans="5:7" x14ac:dyDescent="0.2">
      <c r="E1080">
        <f t="shared" si="51"/>
        <v>957</v>
      </c>
      <c r="F1080">
        <f t="shared" si="50"/>
        <v>957</v>
      </c>
      <c r="G1080" t="str">
        <f t="shared" si="52"/>
        <v xml:space="preserve"> </v>
      </c>
    </row>
    <row r="1081" spans="5:7" x14ac:dyDescent="0.2">
      <c r="E1081">
        <f t="shared" si="51"/>
        <v>958</v>
      </c>
      <c r="F1081">
        <f t="shared" si="50"/>
        <v>958</v>
      </c>
      <c r="G1081" t="str">
        <f t="shared" si="52"/>
        <v xml:space="preserve"> </v>
      </c>
    </row>
    <row r="1082" spans="5:7" x14ac:dyDescent="0.2">
      <c r="E1082">
        <f t="shared" si="51"/>
        <v>959</v>
      </c>
      <c r="F1082">
        <f t="shared" si="50"/>
        <v>959</v>
      </c>
      <c r="G1082" t="str">
        <f t="shared" si="52"/>
        <v xml:space="preserve"> </v>
      </c>
    </row>
    <row r="1083" spans="5:7" x14ac:dyDescent="0.2">
      <c r="E1083">
        <f t="shared" si="51"/>
        <v>960</v>
      </c>
      <c r="F1083">
        <f t="shared" si="50"/>
        <v>960</v>
      </c>
      <c r="G1083" t="str">
        <f t="shared" si="52"/>
        <v xml:space="preserve"> </v>
      </c>
    </row>
    <row r="1084" spans="5:7" x14ac:dyDescent="0.2">
      <c r="E1084">
        <f t="shared" si="51"/>
        <v>961</v>
      </c>
      <c r="F1084">
        <f t="shared" si="50"/>
        <v>961</v>
      </c>
      <c r="G1084" t="str">
        <f t="shared" si="52"/>
        <v xml:space="preserve"> </v>
      </c>
    </row>
    <row r="1085" spans="5:7" x14ac:dyDescent="0.2">
      <c r="E1085">
        <f t="shared" si="51"/>
        <v>962</v>
      </c>
      <c r="F1085">
        <f t="shared" si="50"/>
        <v>962</v>
      </c>
      <c r="G1085" t="str">
        <f t="shared" si="52"/>
        <v xml:space="preserve"> </v>
      </c>
    </row>
    <row r="1086" spans="5:7" x14ac:dyDescent="0.2">
      <c r="E1086">
        <f t="shared" si="51"/>
        <v>963</v>
      </c>
      <c r="F1086">
        <f t="shared" si="50"/>
        <v>963</v>
      </c>
      <c r="G1086" t="str">
        <f t="shared" si="52"/>
        <v xml:space="preserve"> </v>
      </c>
    </row>
    <row r="1087" spans="5:7" x14ac:dyDescent="0.2">
      <c r="E1087">
        <f t="shared" si="51"/>
        <v>964</v>
      </c>
      <c r="F1087">
        <f t="shared" si="50"/>
        <v>964</v>
      </c>
      <c r="G1087" t="str">
        <f t="shared" si="52"/>
        <v xml:space="preserve"> </v>
      </c>
    </row>
    <row r="1088" spans="5:7" x14ac:dyDescent="0.2">
      <c r="E1088">
        <f t="shared" si="51"/>
        <v>965</v>
      </c>
      <c r="F1088">
        <f t="shared" si="50"/>
        <v>965</v>
      </c>
      <c r="G1088" t="str">
        <f t="shared" si="52"/>
        <v xml:space="preserve"> </v>
      </c>
    </row>
    <row r="1089" spans="5:7" x14ac:dyDescent="0.2">
      <c r="E1089">
        <f t="shared" si="51"/>
        <v>966</v>
      </c>
      <c r="F1089">
        <f t="shared" si="50"/>
        <v>966</v>
      </c>
      <c r="G1089" t="str">
        <f t="shared" si="52"/>
        <v xml:space="preserve"> </v>
      </c>
    </row>
    <row r="1090" spans="5:7" x14ac:dyDescent="0.2">
      <c r="E1090">
        <f t="shared" si="51"/>
        <v>967</v>
      </c>
      <c r="F1090">
        <f t="shared" si="50"/>
        <v>967</v>
      </c>
      <c r="G1090" t="str">
        <f t="shared" si="52"/>
        <v xml:space="preserve"> </v>
      </c>
    </row>
    <row r="1091" spans="5:7" x14ac:dyDescent="0.2">
      <c r="E1091">
        <f t="shared" si="51"/>
        <v>968</v>
      </c>
      <c r="F1091">
        <f t="shared" ref="F1091:F1154" si="53">E1091*$C$3</f>
        <v>968</v>
      </c>
      <c r="G1091" t="str">
        <f t="shared" si="52"/>
        <v xml:space="preserve"> </v>
      </c>
    </row>
    <row r="1092" spans="5:7" x14ac:dyDescent="0.2">
      <c r="E1092">
        <f t="shared" si="51"/>
        <v>969</v>
      </c>
      <c r="F1092">
        <f t="shared" si="53"/>
        <v>969</v>
      </c>
      <c r="G1092" t="str">
        <f t="shared" si="52"/>
        <v xml:space="preserve"> </v>
      </c>
    </row>
    <row r="1093" spans="5:7" x14ac:dyDescent="0.2">
      <c r="E1093">
        <f t="shared" si="51"/>
        <v>970</v>
      </c>
      <c r="F1093">
        <f t="shared" si="53"/>
        <v>970</v>
      </c>
      <c r="G1093" t="str">
        <f t="shared" si="52"/>
        <v xml:space="preserve"> </v>
      </c>
    </row>
    <row r="1094" spans="5:7" x14ac:dyDescent="0.2">
      <c r="E1094">
        <f t="shared" si="51"/>
        <v>971</v>
      </c>
      <c r="F1094">
        <f t="shared" si="53"/>
        <v>971</v>
      </c>
      <c r="G1094" t="str">
        <f t="shared" si="52"/>
        <v xml:space="preserve"> </v>
      </c>
    </row>
    <row r="1095" spans="5:7" x14ac:dyDescent="0.2">
      <c r="E1095">
        <f t="shared" si="51"/>
        <v>972</v>
      </c>
      <c r="F1095">
        <f t="shared" si="53"/>
        <v>972</v>
      </c>
      <c r="G1095" t="str">
        <f t="shared" si="52"/>
        <v xml:space="preserve"> </v>
      </c>
    </row>
    <row r="1096" spans="5:7" x14ac:dyDescent="0.2">
      <c r="E1096">
        <f t="shared" si="51"/>
        <v>973</v>
      </c>
      <c r="F1096">
        <f t="shared" si="53"/>
        <v>973</v>
      </c>
      <c r="G1096" t="str">
        <f t="shared" si="52"/>
        <v xml:space="preserve"> </v>
      </c>
    </row>
    <row r="1097" spans="5:7" x14ac:dyDescent="0.2">
      <c r="E1097">
        <f t="shared" si="51"/>
        <v>974</v>
      </c>
      <c r="F1097">
        <f t="shared" si="53"/>
        <v>974</v>
      </c>
      <c r="G1097" t="str">
        <f t="shared" si="52"/>
        <v xml:space="preserve"> </v>
      </c>
    </row>
    <row r="1098" spans="5:7" x14ac:dyDescent="0.2">
      <c r="E1098">
        <f t="shared" si="51"/>
        <v>975</v>
      </c>
      <c r="F1098">
        <f t="shared" si="53"/>
        <v>975</v>
      </c>
      <c r="G1098" t="str">
        <f t="shared" si="52"/>
        <v xml:space="preserve"> </v>
      </c>
    </row>
    <row r="1099" spans="5:7" x14ac:dyDescent="0.2">
      <c r="E1099">
        <f t="shared" si="51"/>
        <v>976</v>
      </c>
      <c r="F1099">
        <f t="shared" si="53"/>
        <v>976</v>
      </c>
      <c r="G1099" t="str">
        <f t="shared" si="52"/>
        <v xml:space="preserve"> </v>
      </c>
    </row>
    <row r="1100" spans="5:7" x14ac:dyDescent="0.2">
      <c r="E1100">
        <f t="shared" si="51"/>
        <v>977</v>
      </c>
      <c r="F1100">
        <f t="shared" si="53"/>
        <v>977</v>
      </c>
      <c r="G1100" t="str">
        <f t="shared" si="52"/>
        <v xml:space="preserve"> </v>
      </c>
    </row>
    <row r="1101" spans="5:7" x14ac:dyDescent="0.2">
      <c r="E1101">
        <f t="shared" si="51"/>
        <v>978</v>
      </c>
      <c r="F1101">
        <f t="shared" si="53"/>
        <v>978</v>
      </c>
      <c r="G1101" t="str">
        <f t="shared" si="52"/>
        <v xml:space="preserve"> </v>
      </c>
    </row>
    <row r="1102" spans="5:7" x14ac:dyDescent="0.2">
      <c r="E1102">
        <f t="shared" si="51"/>
        <v>979</v>
      </c>
      <c r="F1102">
        <f t="shared" si="53"/>
        <v>979</v>
      </c>
      <c r="G1102" t="str">
        <f t="shared" si="52"/>
        <v xml:space="preserve"> </v>
      </c>
    </row>
    <row r="1103" spans="5:7" x14ac:dyDescent="0.2">
      <c r="E1103">
        <f t="shared" si="51"/>
        <v>980</v>
      </c>
      <c r="F1103">
        <f t="shared" si="53"/>
        <v>980</v>
      </c>
      <c r="G1103" t="str">
        <f t="shared" si="52"/>
        <v xml:space="preserve"> </v>
      </c>
    </row>
    <row r="1104" spans="5:7" x14ac:dyDescent="0.2">
      <c r="E1104">
        <f t="shared" si="51"/>
        <v>981</v>
      </c>
      <c r="F1104">
        <f t="shared" si="53"/>
        <v>981</v>
      </c>
      <c r="G1104" t="str">
        <f t="shared" si="52"/>
        <v xml:space="preserve"> </v>
      </c>
    </row>
    <row r="1105" spans="5:7" x14ac:dyDescent="0.2">
      <c r="E1105">
        <f t="shared" si="51"/>
        <v>982</v>
      </c>
      <c r="F1105">
        <f t="shared" si="53"/>
        <v>982</v>
      </c>
      <c r="G1105" t="str">
        <f t="shared" si="52"/>
        <v xml:space="preserve"> </v>
      </c>
    </row>
    <row r="1106" spans="5:7" x14ac:dyDescent="0.2">
      <c r="E1106">
        <f t="shared" si="51"/>
        <v>983</v>
      </c>
      <c r="F1106">
        <f t="shared" si="53"/>
        <v>983</v>
      </c>
      <c r="G1106" t="str">
        <f t="shared" si="52"/>
        <v xml:space="preserve"> </v>
      </c>
    </row>
    <row r="1107" spans="5:7" x14ac:dyDescent="0.2">
      <c r="E1107">
        <f t="shared" si="51"/>
        <v>984</v>
      </c>
      <c r="F1107">
        <f t="shared" si="53"/>
        <v>984</v>
      </c>
      <c r="G1107" t="str">
        <f t="shared" si="52"/>
        <v xml:space="preserve"> </v>
      </c>
    </row>
    <row r="1108" spans="5:7" x14ac:dyDescent="0.2">
      <c r="E1108">
        <f t="shared" si="51"/>
        <v>985</v>
      </c>
      <c r="F1108">
        <f t="shared" si="53"/>
        <v>985</v>
      </c>
      <c r="G1108" t="str">
        <f t="shared" si="52"/>
        <v xml:space="preserve"> </v>
      </c>
    </row>
    <row r="1109" spans="5:7" x14ac:dyDescent="0.2">
      <c r="E1109">
        <f t="shared" si="51"/>
        <v>986</v>
      </c>
      <c r="F1109">
        <f t="shared" si="53"/>
        <v>986</v>
      </c>
      <c r="G1109" t="str">
        <f t="shared" si="52"/>
        <v xml:space="preserve"> </v>
      </c>
    </row>
    <row r="1110" spans="5:7" x14ac:dyDescent="0.2">
      <c r="E1110">
        <f t="shared" si="51"/>
        <v>987</v>
      </c>
      <c r="F1110">
        <f t="shared" si="53"/>
        <v>987</v>
      </c>
      <c r="G1110" t="str">
        <f t="shared" si="52"/>
        <v xml:space="preserve"> </v>
      </c>
    </row>
    <row r="1111" spans="5:7" x14ac:dyDescent="0.2">
      <c r="E1111">
        <f t="shared" si="51"/>
        <v>988</v>
      </c>
      <c r="F1111">
        <f t="shared" si="53"/>
        <v>988</v>
      </c>
      <c r="G1111" t="str">
        <f t="shared" si="52"/>
        <v xml:space="preserve"> </v>
      </c>
    </row>
    <row r="1112" spans="5:7" x14ac:dyDescent="0.2">
      <c r="E1112">
        <f t="shared" si="51"/>
        <v>989</v>
      </c>
      <c r="F1112">
        <f t="shared" si="53"/>
        <v>989</v>
      </c>
      <c r="G1112" t="str">
        <f t="shared" si="52"/>
        <v xml:space="preserve"> </v>
      </c>
    </row>
    <row r="1113" spans="5:7" x14ac:dyDescent="0.2">
      <c r="E1113">
        <f t="shared" si="51"/>
        <v>990</v>
      </c>
      <c r="F1113">
        <f t="shared" si="53"/>
        <v>990</v>
      </c>
      <c r="G1113" t="str">
        <f t="shared" si="52"/>
        <v xml:space="preserve"> </v>
      </c>
    </row>
    <row r="1114" spans="5:7" x14ac:dyDescent="0.2">
      <c r="E1114">
        <f t="shared" si="51"/>
        <v>991</v>
      </c>
      <c r="F1114">
        <f t="shared" si="53"/>
        <v>991</v>
      </c>
      <c r="G1114" t="str">
        <f t="shared" si="52"/>
        <v xml:space="preserve"> </v>
      </c>
    </row>
    <row r="1115" spans="5:7" x14ac:dyDescent="0.2">
      <c r="E1115">
        <f t="shared" si="51"/>
        <v>992</v>
      </c>
      <c r="F1115">
        <f t="shared" si="53"/>
        <v>992</v>
      </c>
      <c r="G1115" t="str">
        <f t="shared" si="52"/>
        <v xml:space="preserve"> </v>
      </c>
    </row>
    <row r="1116" spans="5:7" x14ac:dyDescent="0.2">
      <c r="E1116">
        <f t="shared" si="51"/>
        <v>993</v>
      </c>
      <c r="F1116">
        <f t="shared" si="53"/>
        <v>993</v>
      </c>
      <c r="G1116" t="str">
        <f t="shared" si="52"/>
        <v xml:space="preserve"> </v>
      </c>
    </row>
    <row r="1117" spans="5:7" x14ac:dyDescent="0.2">
      <c r="E1117">
        <f t="shared" si="51"/>
        <v>994</v>
      </c>
      <c r="F1117">
        <f t="shared" si="53"/>
        <v>994</v>
      </c>
      <c r="G1117" t="str">
        <f t="shared" si="52"/>
        <v xml:space="preserve"> </v>
      </c>
    </row>
    <row r="1118" spans="5:7" x14ac:dyDescent="0.2">
      <c r="E1118">
        <f t="shared" si="51"/>
        <v>995</v>
      </c>
      <c r="F1118">
        <f t="shared" si="53"/>
        <v>995</v>
      </c>
      <c r="G1118" t="str">
        <f t="shared" si="52"/>
        <v xml:space="preserve"> </v>
      </c>
    </row>
    <row r="1119" spans="5:7" x14ac:dyDescent="0.2">
      <c r="E1119">
        <f t="shared" si="51"/>
        <v>996</v>
      </c>
      <c r="F1119">
        <f t="shared" si="53"/>
        <v>996</v>
      </c>
      <c r="G1119" t="str">
        <f t="shared" si="52"/>
        <v xml:space="preserve"> </v>
      </c>
    </row>
    <row r="1120" spans="5:7" x14ac:dyDescent="0.2">
      <c r="E1120">
        <f t="shared" si="51"/>
        <v>997</v>
      </c>
      <c r="F1120">
        <f t="shared" si="53"/>
        <v>997</v>
      </c>
      <c r="G1120" t="str">
        <f t="shared" si="52"/>
        <v xml:space="preserve"> </v>
      </c>
    </row>
    <row r="1121" spans="5:7" x14ac:dyDescent="0.2">
      <c r="E1121">
        <f t="shared" si="51"/>
        <v>998</v>
      </c>
      <c r="F1121">
        <f t="shared" si="53"/>
        <v>998</v>
      </c>
      <c r="G1121" t="str">
        <f t="shared" si="52"/>
        <v xml:space="preserve"> </v>
      </c>
    </row>
    <row r="1122" spans="5:7" x14ac:dyDescent="0.2">
      <c r="E1122">
        <f t="shared" si="51"/>
        <v>999</v>
      </c>
      <c r="F1122">
        <f t="shared" si="53"/>
        <v>999</v>
      </c>
      <c r="G1122" t="str">
        <f t="shared" si="52"/>
        <v xml:space="preserve"> </v>
      </c>
    </row>
    <row r="1123" spans="5:7" x14ac:dyDescent="0.2">
      <c r="E1123">
        <f t="shared" si="51"/>
        <v>1000</v>
      </c>
      <c r="F1123">
        <f t="shared" si="53"/>
        <v>1000</v>
      </c>
      <c r="G1123" t="str">
        <f t="shared" si="52"/>
        <v xml:space="preserve"> </v>
      </c>
    </row>
    <row r="1124" spans="5:7" x14ac:dyDescent="0.2">
      <c r="E1124">
        <f t="shared" ref="E1124:E1187" si="54">E1123+1</f>
        <v>1001</v>
      </c>
      <c r="F1124">
        <f t="shared" si="53"/>
        <v>1001</v>
      </c>
      <c r="G1124" t="str">
        <f t="shared" ref="G1124:G1187" si="55">IF(E1124&lt;0,$C$7*((($C$4+ABS(E1124))/$C$4*$C$3+$C$8)^(-$C$9)*($C$4+ABS(E1124))-(($C$4+ABS(E1124)-1)/$C$4*$C$3+$C$8)^(-$C$9)*($C$4+ABS(E1124)-1)),IF(AND(E1124&gt;0,E1124&lt;$C$2*(1-$C$4)/$C$3),$C$7*(((1-$C$4+E1124)/(1-$C$4)*$C$3+$C$8)^(-$C$9)*(1-$C$4+E1124)-((1-$C$4+E1124-1)/(1-$C$4)*$C$3+$C$8)^(-$C$9)*(1-$C$4+E1124-1)),IF(E1124=0,$C$7*($C$3+$C$8)^(-$C$9)," ")))</f>
        <v xml:space="preserve"> </v>
      </c>
    </row>
    <row r="1125" spans="5:7" x14ac:dyDescent="0.2">
      <c r="E1125">
        <f t="shared" si="54"/>
        <v>1002</v>
      </c>
      <c r="F1125">
        <f t="shared" si="53"/>
        <v>1002</v>
      </c>
      <c r="G1125" t="str">
        <f t="shared" si="55"/>
        <v xml:space="preserve"> </v>
      </c>
    </row>
    <row r="1126" spans="5:7" x14ac:dyDescent="0.2">
      <c r="E1126">
        <f t="shared" si="54"/>
        <v>1003</v>
      </c>
      <c r="F1126">
        <f t="shared" si="53"/>
        <v>1003</v>
      </c>
      <c r="G1126" t="str">
        <f t="shared" si="55"/>
        <v xml:space="preserve"> </v>
      </c>
    </row>
    <row r="1127" spans="5:7" x14ac:dyDescent="0.2">
      <c r="E1127">
        <f t="shared" si="54"/>
        <v>1004</v>
      </c>
      <c r="F1127">
        <f t="shared" si="53"/>
        <v>1004</v>
      </c>
      <c r="G1127" t="str">
        <f t="shared" si="55"/>
        <v xml:space="preserve"> </v>
      </c>
    </row>
    <row r="1128" spans="5:7" x14ac:dyDescent="0.2">
      <c r="E1128">
        <f t="shared" si="54"/>
        <v>1005</v>
      </c>
      <c r="F1128">
        <f t="shared" si="53"/>
        <v>1005</v>
      </c>
      <c r="G1128" t="str">
        <f t="shared" si="55"/>
        <v xml:space="preserve"> </v>
      </c>
    </row>
    <row r="1129" spans="5:7" x14ac:dyDescent="0.2">
      <c r="E1129">
        <f t="shared" si="54"/>
        <v>1006</v>
      </c>
      <c r="F1129">
        <f t="shared" si="53"/>
        <v>1006</v>
      </c>
      <c r="G1129" t="str">
        <f t="shared" si="55"/>
        <v xml:space="preserve"> </v>
      </c>
    </row>
    <row r="1130" spans="5:7" x14ac:dyDescent="0.2">
      <c r="E1130">
        <f t="shared" si="54"/>
        <v>1007</v>
      </c>
      <c r="F1130">
        <f t="shared" si="53"/>
        <v>1007</v>
      </c>
      <c r="G1130" t="str">
        <f t="shared" si="55"/>
        <v xml:space="preserve"> </v>
      </c>
    </row>
    <row r="1131" spans="5:7" x14ac:dyDescent="0.2">
      <c r="E1131">
        <f t="shared" si="54"/>
        <v>1008</v>
      </c>
      <c r="F1131">
        <f t="shared" si="53"/>
        <v>1008</v>
      </c>
      <c r="G1131" t="str">
        <f t="shared" si="55"/>
        <v xml:space="preserve"> </v>
      </c>
    </row>
    <row r="1132" spans="5:7" x14ac:dyDescent="0.2">
      <c r="E1132">
        <f t="shared" si="54"/>
        <v>1009</v>
      </c>
      <c r="F1132">
        <f t="shared" si="53"/>
        <v>1009</v>
      </c>
      <c r="G1132" t="str">
        <f t="shared" si="55"/>
        <v xml:space="preserve"> </v>
      </c>
    </row>
    <row r="1133" spans="5:7" x14ac:dyDescent="0.2">
      <c r="E1133">
        <f t="shared" si="54"/>
        <v>1010</v>
      </c>
      <c r="F1133">
        <f t="shared" si="53"/>
        <v>1010</v>
      </c>
      <c r="G1133" t="str">
        <f t="shared" si="55"/>
        <v xml:space="preserve"> </v>
      </c>
    </row>
    <row r="1134" spans="5:7" x14ac:dyDescent="0.2">
      <c r="E1134">
        <f t="shared" si="54"/>
        <v>1011</v>
      </c>
      <c r="F1134">
        <f t="shared" si="53"/>
        <v>1011</v>
      </c>
      <c r="G1134" t="str">
        <f t="shared" si="55"/>
        <v xml:space="preserve"> </v>
      </c>
    </row>
    <row r="1135" spans="5:7" x14ac:dyDescent="0.2">
      <c r="E1135">
        <f t="shared" si="54"/>
        <v>1012</v>
      </c>
      <c r="F1135">
        <f t="shared" si="53"/>
        <v>1012</v>
      </c>
      <c r="G1135" t="str">
        <f t="shared" si="55"/>
        <v xml:space="preserve"> </v>
      </c>
    </row>
    <row r="1136" spans="5:7" x14ac:dyDescent="0.2">
      <c r="E1136">
        <f t="shared" si="54"/>
        <v>1013</v>
      </c>
      <c r="F1136">
        <f t="shared" si="53"/>
        <v>1013</v>
      </c>
      <c r="G1136" t="str">
        <f t="shared" si="55"/>
        <v xml:space="preserve"> </v>
      </c>
    </row>
    <row r="1137" spans="5:7" x14ac:dyDescent="0.2">
      <c r="E1137">
        <f t="shared" si="54"/>
        <v>1014</v>
      </c>
      <c r="F1137">
        <f t="shared" si="53"/>
        <v>1014</v>
      </c>
      <c r="G1137" t="str">
        <f t="shared" si="55"/>
        <v xml:space="preserve"> </v>
      </c>
    </row>
    <row r="1138" spans="5:7" x14ac:dyDescent="0.2">
      <c r="E1138">
        <f t="shared" si="54"/>
        <v>1015</v>
      </c>
      <c r="F1138">
        <f t="shared" si="53"/>
        <v>1015</v>
      </c>
      <c r="G1138" t="str">
        <f t="shared" si="55"/>
        <v xml:space="preserve"> </v>
      </c>
    </row>
    <row r="1139" spans="5:7" x14ac:dyDescent="0.2">
      <c r="E1139">
        <f t="shared" si="54"/>
        <v>1016</v>
      </c>
      <c r="F1139">
        <f t="shared" si="53"/>
        <v>1016</v>
      </c>
      <c r="G1139" t="str">
        <f t="shared" si="55"/>
        <v xml:space="preserve"> </v>
      </c>
    </row>
    <row r="1140" spans="5:7" x14ac:dyDescent="0.2">
      <c r="E1140">
        <f t="shared" si="54"/>
        <v>1017</v>
      </c>
      <c r="F1140">
        <f t="shared" si="53"/>
        <v>1017</v>
      </c>
      <c r="G1140" t="str">
        <f t="shared" si="55"/>
        <v xml:space="preserve"> </v>
      </c>
    </row>
    <row r="1141" spans="5:7" x14ac:dyDescent="0.2">
      <c r="E1141">
        <f t="shared" si="54"/>
        <v>1018</v>
      </c>
      <c r="F1141">
        <f t="shared" si="53"/>
        <v>1018</v>
      </c>
      <c r="G1141" t="str">
        <f t="shared" si="55"/>
        <v xml:space="preserve"> </v>
      </c>
    </row>
    <row r="1142" spans="5:7" x14ac:dyDescent="0.2">
      <c r="E1142">
        <f t="shared" si="54"/>
        <v>1019</v>
      </c>
      <c r="F1142">
        <f t="shared" si="53"/>
        <v>1019</v>
      </c>
      <c r="G1142" t="str">
        <f t="shared" si="55"/>
        <v xml:space="preserve"> </v>
      </c>
    </row>
    <row r="1143" spans="5:7" x14ac:dyDescent="0.2">
      <c r="E1143">
        <f t="shared" si="54"/>
        <v>1020</v>
      </c>
      <c r="F1143">
        <f t="shared" si="53"/>
        <v>1020</v>
      </c>
      <c r="G1143" t="str">
        <f t="shared" si="55"/>
        <v xml:space="preserve"> </v>
      </c>
    </row>
    <row r="1144" spans="5:7" x14ac:dyDescent="0.2">
      <c r="E1144">
        <f t="shared" si="54"/>
        <v>1021</v>
      </c>
      <c r="F1144">
        <f t="shared" si="53"/>
        <v>1021</v>
      </c>
      <c r="G1144" t="str">
        <f t="shared" si="55"/>
        <v xml:space="preserve"> </v>
      </c>
    </row>
    <row r="1145" spans="5:7" x14ac:dyDescent="0.2">
      <c r="E1145">
        <f t="shared" si="54"/>
        <v>1022</v>
      </c>
      <c r="F1145">
        <f t="shared" si="53"/>
        <v>1022</v>
      </c>
      <c r="G1145" t="str">
        <f t="shared" si="55"/>
        <v xml:space="preserve"> </v>
      </c>
    </row>
    <row r="1146" spans="5:7" x14ac:dyDescent="0.2">
      <c r="E1146">
        <f t="shared" si="54"/>
        <v>1023</v>
      </c>
      <c r="F1146">
        <f t="shared" si="53"/>
        <v>1023</v>
      </c>
      <c r="G1146" t="str">
        <f t="shared" si="55"/>
        <v xml:space="preserve"> </v>
      </c>
    </row>
    <row r="1147" spans="5:7" x14ac:dyDescent="0.2">
      <c r="E1147">
        <f t="shared" si="54"/>
        <v>1024</v>
      </c>
      <c r="F1147">
        <f t="shared" si="53"/>
        <v>1024</v>
      </c>
      <c r="G1147" t="str">
        <f t="shared" si="55"/>
        <v xml:space="preserve"> </v>
      </c>
    </row>
    <row r="1148" spans="5:7" x14ac:dyDescent="0.2">
      <c r="E1148">
        <f t="shared" si="54"/>
        <v>1025</v>
      </c>
      <c r="F1148">
        <f t="shared" si="53"/>
        <v>1025</v>
      </c>
      <c r="G1148" t="str">
        <f t="shared" si="55"/>
        <v xml:space="preserve"> </v>
      </c>
    </row>
    <row r="1149" spans="5:7" x14ac:dyDescent="0.2">
      <c r="E1149">
        <f t="shared" si="54"/>
        <v>1026</v>
      </c>
      <c r="F1149">
        <f t="shared" si="53"/>
        <v>1026</v>
      </c>
      <c r="G1149" t="str">
        <f t="shared" si="55"/>
        <v xml:space="preserve"> </v>
      </c>
    </row>
    <row r="1150" spans="5:7" x14ac:dyDescent="0.2">
      <c r="E1150">
        <f t="shared" si="54"/>
        <v>1027</v>
      </c>
      <c r="F1150">
        <f t="shared" si="53"/>
        <v>1027</v>
      </c>
      <c r="G1150" t="str">
        <f t="shared" si="55"/>
        <v xml:space="preserve"> </v>
      </c>
    </row>
    <row r="1151" spans="5:7" x14ac:dyDescent="0.2">
      <c r="E1151">
        <f t="shared" si="54"/>
        <v>1028</v>
      </c>
      <c r="F1151">
        <f t="shared" si="53"/>
        <v>1028</v>
      </c>
      <c r="G1151" t="str">
        <f t="shared" si="55"/>
        <v xml:space="preserve"> </v>
      </c>
    </row>
    <row r="1152" spans="5:7" x14ac:dyDescent="0.2">
      <c r="E1152">
        <f t="shared" si="54"/>
        <v>1029</v>
      </c>
      <c r="F1152">
        <f t="shared" si="53"/>
        <v>1029</v>
      </c>
      <c r="G1152" t="str">
        <f t="shared" si="55"/>
        <v xml:space="preserve"> </v>
      </c>
    </row>
    <row r="1153" spans="5:7" x14ac:dyDescent="0.2">
      <c r="E1153">
        <f t="shared" si="54"/>
        <v>1030</v>
      </c>
      <c r="F1153">
        <f t="shared" si="53"/>
        <v>1030</v>
      </c>
      <c r="G1153" t="str">
        <f t="shared" si="55"/>
        <v xml:space="preserve"> </v>
      </c>
    </row>
    <row r="1154" spans="5:7" x14ac:dyDescent="0.2">
      <c r="E1154">
        <f t="shared" si="54"/>
        <v>1031</v>
      </c>
      <c r="F1154">
        <f t="shared" si="53"/>
        <v>1031</v>
      </c>
      <c r="G1154" t="str">
        <f t="shared" si="55"/>
        <v xml:space="preserve"> </v>
      </c>
    </row>
    <row r="1155" spans="5:7" x14ac:dyDescent="0.2">
      <c r="E1155">
        <f t="shared" si="54"/>
        <v>1032</v>
      </c>
      <c r="F1155">
        <f t="shared" ref="F1155:F1218" si="56">E1155*$C$3</f>
        <v>1032</v>
      </c>
      <c r="G1155" t="str">
        <f t="shared" si="55"/>
        <v xml:space="preserve"> </v>
      </c>
    </row>
    <row r="1156" spans="5:7" x14ac:dyDescent="0.2">
      <c r="E1156">
        <f t="shared" si="54"/>
        <v>1033</v>
      </c>
      <c r="F1156">
        <f t="shared" si="56"/>
        <v>1033</v>
      </c>
      <c r="G1156" t="str">
        <f t="shared" si="55"/>
        <v xml:space="preserve"> </v>
      </c>
    </row>
    <row r="1157" spans="5:7" x14ac:dyDescent="0.2">
      <c r="E1157">
        <f t="shared" si="54"/>
        <v>1034</v>
      </c>
      <c r="F1157">
        <f t="shared" si="56"/>
        <v>1034</v>
      </c>
      <c r="G1157" t="str">
        <f t="shared" si="55"/>
        <v xml:space="preserve"> </v>
      </c>
    </row>
    <row r="1158" spans="5:7" x14ac:dyDescent="0.2">
      <c r="E1158">
        <f t="shared" si="54"/>
        <v>1035</v>
      </c>
      <c r="F1158">
        <f t="shared" si="56"/>
        <v>1035</v>
      </c>
      <c r="G1158" t="str">
        <f t="shared" si="55"/>
        <v xml:space="preserve"> </v>
      </c>
    </row>
    <row r="1159" spans="5:7" x14ac:dyDescent="0.2">
      <c r="E1159">
        <f t="shared" si="54"/>
        <v>1036</v>
      </c>
      <c r="F1159">
        <f t="shared" si="56"/>
        <v>1036</v>
      </c>
      <c r="G1159" t="str">
        <f t="shared" si="55"/>
        <v xml:space="preserve"> </v>
      </c>
    </row>
    <row r="1160" spans="5:7" x14ac:dyDescent="0.2">
      <c r="E1160">
        <f t="shared" si="54"/>
        <v>1037</v>
      </c>
      <c r="F1160">
        <f t="shared" si="56"/>
        <v>1037</v>
      </c>
      <c r="G1160" t="str">
        <f t="shared" si="55"/>
        <v xml:space="preserve"> </v>
      </c>
    </row>
    <row r="1161" spans="5:7" x14ac:dyDescent="0.2">
      <c r="E1161">
        <f t="shared" si="54"/>
        <v>1038</v>
      </c>
      <c r="F1161">
        <f t="shared" si="56"/>
        <v>1038</v>
      </c>
      <c r="G1161" t="str">
        <f t="shared" si="55"/>
        <v xml:space="preserve"> </v>
      </c>
    </row>
    <row r="1162" spans="5:7" x14ac:dyDescent="0.2">
      <c r="E1162">
        <f t="shared" si="54"/>
        <v>1039</v>
      </c>
      <c r="F1162">
        <f t="shared" si="56"/>
        <v>1039</v>
      </c>
      <c r="G1162" t="str">
        <f t="shared" si="55"/>
        <v xml:space="preserve"> </v>
      </c>
    </row>
    <row r="1163" spans="5:7" x14ac:dyDescent="0.2">
      <c r="E1163">
        <f t="shared" si="54"/>
        <v>1040</v>
      </c>
      <c r="F1163">
        <f t="shared" si="56"/>
        <v>1040</v>
      </c>
      <c r="G1163" t="str">
        <f t="shared" si="55"/>
        <v xml:space="preserve"> </v>
      </c>
    </row>
    <row r="1164" spans="5:7" x14ac:dyDescent="0.2">
      <c r="E1164">
        <f t="shared" si="54"/>
        <v>1041</v>
      </c>
      <c r="F1164">
        <f t="shared" si="56"/>
        <v>1041</v>
      </c>
      <c r="G1164" t="str">
        <f t="shared" si="55"/>
        <v xml:space="preserve"> </v>
      </c>
    </row>
    <row r="1165" spans="5:7" x14ac:dyDescent="0.2">
      <c r="E1165">
        <f t="shared" si="54"/>
        <v>1042</v>
      </c>
      <c r="F1165">
        <f t="shared" si="56"/>
        <v>1042</v>
      </c>
      <c r="G1165" t="str">
        <f t="shared" si="55"/>
        <v xml:space="preserve"> </v>
      </c>
    </row>
    <row r="1166" spans="5:7" x14ac:dyDescent="0.2">
      <c r="E1166">
        <f t="shared" si="54"/>
        <v>1043</v>
      </c>
      <c r="F1166">
        <f t="shared" si="56"/>
        <v>1043</v>
      </c>
      <c r="G1166" t="str">
        <f t="shared" si="55"/>
        <v xml:space="preserve"> </v>
      </c>
    </row>
    <row r="1167" spans="5:7" x14ac:dyDescent="0.2">
      <c r="E1167">
        <f t="shared" si="54"/>
        <v>1044</v>
      </c>
      <c r="F1167">
        <f t="shared" si="56"/>
        <v>1044</v>
      </c>
      <c r="G1167" t="str">
        <f t="shared" si="55"/>
        <v xml:space="preserve"> </v>
      </c>
    </row>
    <row r="1168" spans="5:7" x14ac:dyDescent="0.2">
      <c r="E1168">
        <f t="shared" si="54"/>
        <v>1045</v>
      </c>
      <c r="F1168">
        <f t="shared" si="56"/>
        <v>1045</v>
      </c>
      <c r="G1168" t="str">
        <f t="shared" si="55"/>
        <v xml:space="preserve"> </v>
      </c>
    </row>
    <row r="1169" spans="5:7" x14ac:dyDescent="0.2">
      <c r="E1169">
        <f t="shared" si="54"/>
        <v>1046</v>
      </c>
      <c r="F1169">
        <f t="shared" si="56"/>
        <v>1046</v>
      </c>
      <c r="G1169" t="str">
        <f t="shared" si="55"/>
        <v xml:space="preserve"> </v>
      </c>
    </row>
    <row r="1170" spans="5:7" x14ac:dyDescent="0.2">
      <c r="E1170">
        <f t="shared" si="54"/>
        <v>1047</v>
      </c>
      <c r="F1170">
        <f t="shared" si="56"/>
        <v>1047</v>
      </c>
      <c r="G1170" t="str">
        <f t="shared" si="55"/>
        <v xml:space="preserve"> </v>
      </c>
    </row>
    <row r="1171" spans="5:7" x14ac:dyDescent="0.2">
      <c r="E1171">
        <f t="shared" si="54"/>
        <v>1048</v>
      </c>
      <c r="F1171">
        <f t="shared" si="56"/>
        <v>1048</v>
      </c>
      <c r="G1171" t="str">
        <f t="shared" si="55"/>
        <v xml:space="preserve"> </v>
      </c>
    </row>
    <row r="1172" spans="5:7" x14ac:dyDescent="0.2">
      <c r="E1172">
        <f t="shared" si="54"/>
        <v>1049</v>
      </c>
      <c r="F1172">
        <f t="shared" si="56"/>
        <v>1049</v>
      </c>
      <c r="G1172" t="str">
        <f t="shared" si="55"/>
        <v xml:space="preserve"> </v>
      </c>
    </row>
    <row r="1173" spans="5:7" x14ac:dyDescent="0.2">
      <c r="E1173">
        <f t="shared" si="54"/>
        <v>1050</v>
      </c>
      <c r="F1173">
        <f t="shared" si="56"/>
        <v>1050</v>
      </c>
      <c r="G1173" t="str">
        <f t="shared" si="55"/>
        <v xml:space="preserve"> </v>
      </c>
    </row>
    <row r="1174" spans="5:7" x14ac:dyDescent="0.2">
      <c r="E1174">
        <f t="shared" si="54"/>
        <v>1051</v>
      </c>
      <c r="F1174">
        <f t="shared" si="56"/>
        <v>1051</v>
      </c>
      <c r="G1174" t="str">
        <f t="shared" si="55"/>
        <v xml:space="preserve"> </v>
      </c>
    </row>
    <row r="1175" spans="5:7" x14ac:dyDescent="0.2">
      <c r="E1175">
        <f t="shared" si="54"/>
        <v>1052</v>
      </c>
      <c r="F1175">
        <f t="shared" si="56"/>
        <v>1052</v>
      </c>
      <c r="G1175" t="str">
        <f t="shared" si="55"/>
        <v xml:space="preserve"> </v>
      </c>
    </row>
    <row r="1176" spans="5:7" x14ac:dyDescent="0.2">
      <c r="E1176">
        <f t="shared" si="54"/>
        <v>1053</v>
      </c>
      <c r="F1176">
        <f t="shared" si="56"/>
        <v>1053</v>
      </c>
      <c r="G1176" t="str">
        <f t="shared" si="55"/>
        <v xml:space="preserve"> </v>
      </c>
    </row>
    <row r="1177" spans="5:7" x14ac:dyDescent="0.2">
      <c r="E1177">
        <f t="shared" si="54"/>
        <v>1054</v>
      </c>
      <c r="F1177">
        <f t="shared" si="56"/>
        <v>1054</v>
      </c>
      <c r="G1177" t="str">
        <f t="shared" si="55"/>
        <v xml:space="preserve"> </v>
      </c>
    </row>
    <row r="1178" spans="5:7" x14ac:dyDescent="0.2">
      <c r="E1178">
        <f t="shared" si="54"/>
        <v>1055</v>
      </c>
      <c r="F1178">
        <f t="shared" si="56"/>
        <v>1055</v>
      </c>
      <c r="G1178" t="str">
        <f t="shared" si="55"/>
        <v xml:space="preserve"> </v>
      </c>
    </row>
    <row r="1179" spans="5:7" x14ac:dyDescent="0.2">
      <c r="E1179">
        <f t="shared" si="54"/>
        <v>1056</v>
      </c>
      <c r="F1179">
        <f t="shared" si="56"/>
        <v>1056</v>
      </c>
      <c r="G1179" t="str">
        <f t="shared" si="55"/>
        <v xml:space="preserve"> </v>
      </c>
    </row>
    <row r="1180" spans="5:7" x14ac:dyDescent="0.2">
      <c r="E1180">
        <f t="shared" si="54"/>
        <v>1057</v>
      </c>
      <c r="F1180">
        <f t="shared" si="56"/>
        <v>1057</v>
      </c>
      <c r="G1180" t="str">
        <f t="shared" si="55"/>
        <v xml:space="preserve"> </v>
      </c>
    </row>
    <row r="1181" spans="5:7" x14ac:dyDescent="0.2">
      <c r="E1181">
        <f t="shared" si="54"/>
        <v>1058</v>
      </c>
      <c r="F1181">
        <f t="shared" si="56"/>
        <v>1058</v>
      </c>
      <c r="G1181" t="str">
        <f t="shared" si="55"/>
        <v xml:space="preserve"> </v>
      </c>
    </row>
    <row r="1182" spans="5:7" x14ac:dyDescent="0.2">
      <c r="E1182">
        <f t="shared" si="54"/>
        <v>1059</v>
      </c>
      <c r="F1182">
        <f t="shared" si="56"/>
        <v>1059</v>
      </c>
      <c r="G1182" t="str">
        <f t="shared" si="55"/>
        <v xml:space="preserve"> </v>
      </c>
    </row>
    <row r="1183" spans="5:7" x14ac:dyDescent="0.2">
      <c r="E1183">
        <f t="shared" si="54"/>
        <v>1060</v>
      </c>
      <c r="F1183">
        <f t="shared" si="56"/>
        <v>1060</v>
      </c>
      <c r="G1183" t="str">
        <f t="shared" si="55"/>
        <v xml:space="preserve"> </v>
      </c>
    </row>
    <row r="1184" spans="5:7" x14ac:dyDescent="0.2">
      <c r="E1184">
        <f t="shared" si="54"/>
        <v>1061</v>
      </c>
      <c r="F1184">
        <f t="shared" si="56"/>
        <v>1061</v>
      </c>
      <c r="G1184" t="str">
        <f t="shared" si="55"/>
        <v xml:space="preserve"> </v>
      </c>
    </row>
    <row r="1185" spans="5:7" x14ac:dyDescent="0.2">
      <c r="E1185">
        <f t="shared" si="54"/>
        <v>1062</v>
      </c>
      <c r="F1185">
        <f t="shared" si="56"/>
        <v>1062</v>
      </c>
      <c r="G1185" t="str">
        <f t="shared" si="55"/>
        <v xml:space="preserve"> </v>
      </c>
    </row>
    <row r="1186" spans="5:7" x14ac:dyDescent="0.2">
      <c r="E1186">
        <f t="shared" si="54"/>
        <v>1063</v>
      </c>
      <c r="F1186">
        <f t="shared" si="56"/>
        <v>1063</v>
      </c>
      <c r="G1186" t="str">
        <f t="shared" si="55"/>
        <v xml:space="preserve"> </v>
      </c>
    </row>
    <row r="1187" spans="5:7" x14ac:dyDescent="0.2">
      <c r="E1187">
        <f t="shared" si="54"/>
        <v>1064</v>
      </c>
      <c r="F1187">
        <f t="shared" si="56"/>
        <v>1064</v>
      </c>
      <c r="G1187" t="str">
        <f t="shared" si="55"/>
        <v xml:space="preserve"> </v>
      </c>
    </row>
    <row r="1188" spans="5:7" x14ac:dyDescent="0.2">
      <c r="E1188">
        <f t="shared" ref="E1188:E1251" si="57">E1187+1</f>
        <v>1065</v>
      </c>
      <c r="F1188">
        <f t="shared" si="56"/>
        <v>1065</v>
      </c>
      <c r="G1188" t="str">
        <f t="shared" ref="G1188:G1251" si="58">IF(E1188&lt;0,$C$7*((($C$4+ABS(E1188))/$C$4*$C$3+$C$8)^(-$C$9)*($C$4+ABS(E1188))-(($C$4+ABS(E1188)-1)/$C$4*$C$3+$C$8)^(-$C$9)*($C$4+ABS(E1188)-1)),IF(AND(E1188&gt;0,E1188&lt;$C$2*(1-$C$4)/$C$3),$C$7*(((1-$C$4+E1188)/(1-$C$4)*$C$3+$C$8)^(-$C$9)*(1-$C$4+E1188)-((1-$C$4+E1188-1)/(1-$C$4)*$C$3+$C$8)^(-$C$9)*(1-$C$4+E1188-1)),IF(E1188=0,$C$7*($C$3+$C$8)^(-$C$9)," ")))</f>
        <v xml:space="preserve"> </v>
      </c>
    </row>
    <row r="1189" spans="5:7" x14ac:dyDescent="0.2">
      <c r="E1189">
        <f t="shared" si="57"/>
        <v>1066</v>
      </c>
      <c r="F1189">
        <f t="shared" si="56"/>
        <v>1066</v>
      </c>
      <c r="G1189" t="str">
        <f t="shared" si="58"/>
        <v xml:space="preserve"> </v>
      </c>
    </row>
    <row r="1190" spans="5:7" x14ac:dyDescent="0.2">
      <c r="E1190">
        <f t="shared" si="57"/>
        <v>1067</v>
      </c>
      <c r="F1190">
        <f t="shared" si="56"/>
        <v>1067</v>
      </c>
      <c r="G1190" t="str">
        <f t="shared" si="58"/>
        <v xml:space="preserve"> </v>
      </c>
    </row>
    <row r="1191" spans="5:7" x14ac:dyDescent="0.2">
      <c r="E1191">
        <f t="shared" si="57"/>
        <v>1068</v>
      </c>
      <c r="F1191">
        <f t="shared" si="56"/>
        <v>1068</v>
      </c>
      <c r="G1191" t="str">
        <f t="shared" si="58"/>
        <v xml:space="preserve"> </v>
      </c>
    </row>
    <row r="1192" spans="5:7" x14ac:dyDescent="0.2">
      <c r="E1192">
        <f t="shared" si="57"/>
        <v>1069</v>
      </c>
      <c r="F1192">
        <f t="shared" si="56"/>
        <v>1069</v>
      </c>
      <c r="G1192" t="str">
        <f t="shared" si="58"/>
        <v xml:space="preserve"> </v>
      </c>
    </row>
    <row r="1193" spans="5:7" x14ac:dyDescent="0.2">
      <c r="E1193">
        <f t="shared" si="57"/>
        <v>1070</v>
      </c>
      <c r="F1193">
        <f t="shared" si="56"/>
        <v>1070</v>
      </c>
      <c r="G1193" t="str">
        <f t="shared" si="58"/>
        <v xml:space="preserve"> </v>
      </c>
    </row>
    <row r="1194" spans="5:7" x14ac:dyDescent="0.2">
      <c r="E1194">
        <f t="shared" si="57"/>
        <v>1071</v>
      </c>
      <c r="F1194">
        <f t="shared" si="56"/>
        <v>1071</v>
      </c>
      <c r="G1194" t="str">
        <f t="shared" si="58"/>
        <v xml:space="preserve"> </v>
      </c>
    </row>
    <row r="1195" spans="5:7" x14ac:dyDescent="0.2">
      <c r="E1195">
        <f t="shared" si="57"/>
        <v>1072</v>
      </c>
      <c r="F1195">
        <f t="shared" si="56"/>
        <v>1072</v>
      </c>
      <c r="G1195" t="str">
        <f t="shared" si="58"/>
        <v xml:space="preserve"> </v>
      </c>
    </row>
    <row r="1196" spans="5:7" x14ac:dyDescent="0.2">
      <c r="E1196">
        <f t="shared" si="57"/>
        <v>1073</v>
      </c>
      <c r="F1196">
        <f t="shared" si="56"/>
        <v>1073</v>
      </c>
      <c r="G1196" t="str">
        <f t="shared" si="58"/>
        <v xml:space="preserve"> </v>
      </c>
    </row>
    <row r="1197" spans="5:7" x14ac:dyDescent="0.2">
      <c r="E1197">
        <f t="shared" si="57"/>
        <v>1074</v>
      </c>
      <c r="F1197">
        <f t="shared" si="56"/>
        <v>1074</v>
      </c>
      <c r="G1197" t="str">
        <f t="shared" si="58"/>
        <v xml:space="preserve"> </v>
      </c>
    </row>
    <row r="1198" spans="5:7" x14ac:dyDescent="0.2">
      <c r="E1198">
        <f t="shared" si="57"/>
        <v>1075</v>
      </c>
      <c r="F1198">
        <f t="shared" si="56"/>
        <v>1075</v>
      </c>
      <c r="G1198" t="str">
        <f t="shared" si="58"/>
        <v xml:space="preserve"> </v>
      </c>
    </row>
    <row r="1199" spans="5:7" x14ac:dyDescent="0.2">
      <c r="E1199">
        <f t="shared" si="57"/>
        <v>1076</v>
      </c>
      <c r="F1199">
        <f t="shared" si="56"/>
        <v>1076</v>
      </c>
      <c r="G1199" t="str">
        <f t="shared" si="58"/>
        <v xml:space="preserve"> </v>
      </c>
    </row>
    <row r="1200" spans="5:7" x14ac:dyDescent="0.2">
      <c r="E1200">
        <f t="shared" si="57"/>
        <v>1077</v>
      </c>
      <c r="F1200">
        <f t="shared" si="56"/>
        <v>1077</v>
      </c>
      <c r="G1200" t="str">
        <f t="shared" si="58"/>
        <v xml:space="preserve"> </v>
      </c>
    </row>
    <row r="1201" spans="5:7" x14ac:dyDescent="0.2">
      <c r="E1201">
        <f t="shared" si="57"/>
        <v>1078</v>
      </c>
      <c r="F1201">
        <f t="shared" si="56"/>
        <v>1078</v>
      </c>
      <c r="G1201" t="str">
        <f t="shared" si="58"/>
        <v xml:space="preserve"> </v>
      </c>
    </row>
    <row r="1202" spans="5:7" x14ac:dyDescent="0.2">
      <c r="E1202">
        <f t="shared" si="57"/>
        <v>1079</v>
      </c>
      <c r="F1202">
        <f t="shared" si="56"/>
        <v>1079</v>
      </c>
      <c r="G1202" t="str">
        <f t="shared" si="58"/>
        <v xml:space="preserve"> </v>
      </c>
    </row>
    <row r="1203" spans="5:7" x14ac:dyDescent="0.2">
      <c r="E1203">
        <f t="shared" si="57"/>
        <v>1080</v>
      </c>
      <c r="F1203">
        <f t="shared" si="56"/>
        <v>1080</v>
      </c>
      <c r="G1203" t="str">
        <f t="shared" si="58"/>
        <v xml:space="preserve"> </v>
      </c>
    </row>
    <row r="1204" spans="5:7" x14ac:dyDescent="0.2">
      <c r="E1204">
        <f t="shared" si="57"/>
        <v>1081</v>
      </c>
      <c r="F1204">
        <f t="shared" si="56"/>
        <v>1081</v>
      </c>
      <c r="G1204" t="str">
        <f t="shared" si="58"/>
        <v xml:space="preserve"> </v>
      </c>
    </row>
    <row r="1205" spans="5:7" x14ac:dyDescent="0.2">
      <c r="E1205">
        <f t="shared" si="57"/>
        <v>1082</v>
      </c>
      <c r="F1205">
        <f t="shared" si="56"/>
        <v>1082</v>
      </c>
      <c r="G1205" t="str">
        <f t="shared" si="58"/>
        <v xml:space="preserve"> </v>
      </c>
    </row>
    <row r="1206" spans="5:7" x14ac:dyDescent="0.2">
      <c r="E1206">
        <f t="shared" si="57"/>
        <v>1083</v>
      </c>
      <c r="F1206">
        <f t="shared" si="56"/>
        <v>1083</v>
      </c>
      <c r="G1206" t="str">
        <f t="shared" si="58"/>
        <v xml:space="preserve"> </v>
      </c>
    </row>
    <row r="1207" spans="5:7" x14ac:dyDescent="0.2">
      <c r="E1207">
        <f t="shared" si="57"/>
        <v>1084</v>
      </c>
      <c r="F1207">
        <f t="shared" si="56"/>
        <v>1084</v>
      </c>
      <c r="G1207" t="str">
        <f t="shared" si="58"/>
        <v xml:space="preserve"> </v>
      </c>
    </row>
    <row r="1208" spans="5:7" x14ac:dyDescent="0.2">
      <c r="E1208">
        <f t="shared" si="57"/>
        <v>1085</v>
      </c>
      <c r="F1208">
        <f t="shared" si="56"/>
        <v>1085</v>
      </c>
      <c r="G1208" t="str">
        <f t="shared" si="58"/>
        <v xml:space="preserve"> </v>
      </c>
    </row>
    <row r="1209" spans="5:7" x14ac:dyDescent="0.2">
      <c r="E1209">
        <f t="shared" si="57"/>
        <v>1086</v>
      </c>
      <c r="F1209">
        <f t="shared" si="56"/>
        <v>1086</v>
      </c>
      <c r="G1209" t="str">
        <f t="shared" si="58"/>
        <v xml:space="preserve"> </v>
      </c>
    </row>
    <row r="1210" spans="5:7" x14ac:dyDescent="0.2">
      <c r="E1210">
        <f t="shared" si="57"/>
        <v>1087</v>
      </c>
      <c r="F1210">
        <f t="shared" si="56"/>
        <v>1087</v>
      </c>
      <c r="G1210" t="str">
        <f t="shared" si="58"/>
        <v xml:space="preserve"> </v>
      </c>
    </row>
    <row r="1211" spans="5:7" x14ac:dyDescent="0.2">
      <c r="E1211">
        <f t="shared" si="57"/>
        <v>1088</v>
      </c>
      <c r="F1211">
        <f t="shared" si="56"/>
        <v>1088</v>
      </c>
      <c r="G1211" t="str">
        <f t="shared" si="58"/>
        <v xml:space="preserve"> </v>
      </c>
    </row>
    <row r="1212" spans="5:7" x14ac:dyDescent="0.2">
      <c r="E1212">
        <f t="shared" si="57"/>
        <v>1089</v>
      </c>
      <c r="F1212">
        <f t="shared" si="56"/>
        <v>1089</v>
      </c>
      <c r="G1212" t="str">
        <f t="shared" si="58"/>
        <v xml:space="preserve"> </v>
      </c>
    </row>
    <row r="1213" spans="5:7" x14ac:dyDescent="0.2">
      <c r="E1213">
        <f t="shared" si="57"/>
        <v>1090</v>
      </c>
      <c r="F1213">
        <f t="shared" si="56"/>
        <v>1090</v>
      </c>
      <c r="G1213" t="str">
        <f t="shared" si="58"/>
        <v xml:space="preserve"> </v>
      </c>
    </row>
    <row r="1214" spans="5:7" x14ac:dyDescent="0.2">
      <c r="E1214">
        <f t="shared" si="57"/>
        <v>1091</v>
      </c>
      <c r="F1214">
        <f t="shared" si="56"/>
        <v>1091</v>
      </c>
      <c r="G1214" t="str">
        <f t="shared" si="58"/>
        <v xml:space="preserve"> </v>
      </c>
    </row>
    <row r="1215" spans="5:7" x14ac:dyDescent="0.2">
      <c r="E1215">
        <f t="shared" si="57"/>
        <v>1092</v>
      </c>
      <c r="F1215">
        <f t="shared" si="56"/>
        <v>1092</v>
      </c>
      <c r="G1215" t="str">
        <f t="shared" si="58"/>
        <v xml:space="preserve"> </v>
      </c>
    </row>
    <row r="1216" spans="5:7" x14ac:dyDescent="0.2">
      <c r="E1216">
        <f t="shared" si="57"/>
        <v>1093</v>
      </c>
      <c r="F1216">
        <f t="shared" si="56"/>
        <v>1093</v>
      </c>
      <c r="G1216" t="str">
        <f t="shared" si="58"/>
        <v xml:space="preserve"> </v>
      </c>
    </row>
    <row r="1217" spans="5:7" x14ac:dyDescent="0.2">
      <c r="E1217">
        <f t="shared" si="57"/>
        <v>1094</v>
      </c>
      <c r="F1217">
        <f t="shared" si="56"/>
        <v>1094</v>
      </c>
      <c r="G1217" t="str">
        <f t="shared" si="58"/>
        <v xml:space="preserve"> </v>
      </c>
    </row>
    <row r="1218" spans="5:7" x14ac:dyDescent="0.2">
      <c r="E1218">
        <f t="shared" si="57"/>
        <v>1095</v>
      </c>
      <c r="F1218">
        <f t="shared" si="56"/>
        <v>1095</v>
      </c>
      <c r="G1218" t="str">
        <f t="shared" si="58"/>
        <v xml:space="preserve"> </v>
      </c>
    </row>
    <row r="1219" spans="5:7" x14ac:dyDescent="0.2">
      <c r="E1219">
        <f t="shared" si="57"/>
        <v>1096</v>
      </c>
      <c r="F1219">
        <f t="shared" ref="F1219:F1282" si="59">E1219*$C$3</f>
        <v>1096</v>
      </c>
      <c r="G1219" t="str">
        <f t="shared" si="58"/>
        <v xml:space="preserve"> </v>
      </c>
    </row>
    <row r="1220" spans="5:7" x14ac:dyDescent="0.2">
      <c r="E1220">
        <f t="shared" si="57"/>
        <v>1097</v>
      </c>
      <c r="F1220">
        <f t="shared" si="59"/>
        <v>1097</v>
      </c>
      <c r="G1220" t="str">
        <f t="shared" si="58"/>
        <v xml:space="preserve"> </v>
      </c>
    </row>
    <row r="1221" spans="5:7" x14ac:dyDescent="0.2">
      <c r="E1221">
        <f t="shared" si="57"/>
        <v>1098</v>
      </c>
      <c r="F1221">
        <f t="shared" si="59"/>
        <v>1098</v>
      </c>
      <c r="G1221" t="str">
        <f t="shared" si="58"/>
        <v xml:space="preserve"> </v>
      </c>
    </row>
    <row r="1222" spans="5:7" x14ac:dyDescent="0.2">
      <c r="E1222">
        <f t="shared" si="57"/>
        <v>1099</v>
      </c>
      <c r="F1222">
        <f t="shared" si="59"/>
        <v>1099</v>
      </c>
      <c r="G1222" t="str">
        <f t="shared" si="58"/>
        <v xml:space="preserve"> </v>
      </c>
    </row>
    <row r="1223" spans="5:7" x14ac:dyDescent="0.2">
      <c r="E1223">
        <f t="shared" si="57"/>
        <v>1100</v>
      </c>
      <c r="F1223">
        <f t="shared" si="59"/>
        <v>1100</v>
      </c>
      <c r="G1223" t="str">
        <f t="shared" si="58"/>
        <v xml:space="preserve"> </v>
      </c>
    </row>
    <row r="1224" spans="5:7" x14ac:dyDescent="0.2">
      <c r="E1224">
        <f t="shared" si="57"/>
        <v>1101</v>
      </c>
      <c r="F1224">
        <f t="shared" si="59"/>
        <v>1101</v>
      </c>
      <c r="G1224" t="str">
        <f t="shared" si="58"/>
        <v xml:space="preserve"> </v>
      </c>
    </row>
    <row r="1225" spans="5:7" x14ac:dyDescent="0.2">
      <c r="E1225">
        <f t="shared" si="57"/>
        <v>1102</v>
      </c>
      <c r="F1225">
        <f t="shared" si="59"/>
        <v>1102</v>
      </c>
      <c r="G1225" t="str">
        <f t="shared" si="58"/>
        <v xml:space="preserve"> </v>
      </c>
    </row>
    <row r="1226" spans="5:7" x14ac:dyDescent="0.2">
      <c r="E1226">
        <f t="shared" si="57"/>
        <v>1103</v>
      </c>
      <c r="F1226">
        <f t="shared" si="59"/>
        <v>1103</v>
      </c>
      <c r="G1226" t="str">
        <f t="shared" si="58"/>
        <v xml:space="preserve"> </v>
      </c>
    </row>
    <row r="1227" spans="5:7" x14ac:dyDescent="0.2">
      <c r="E1227">
        <f t="shared" si="57"/>
        <v>1104</v>
      </c>
      <c r="F1227">
        <f t="shared" si="59"/>
        <v>1104</v>
      </c>
      <c r="G1227" t="str">
        <f t="shared" si="58"/>
        <v xml:space="preserve"> </v>
      </c>
    </row>
    <row r="1228" spans="5:7" x14ac:dyDescent="0.2">
      <c r="E1228">
        <f t="shared" si="57"/>
        <v>1105</v>
      </c>
      <c r="F1228">
        <f t="shared" si="59"/>
        <v>1105</v>
      </c>
      <c r="G1228" t="str">
        <f t="shared" si="58"/>
        <v xml:space="preserve"> </v>
      </c>
    </row>
    <row r="1229" spans="5:7" x14ac:dyDescent="0.2">
      <c r="E1229">
        <f t="shared" si="57"/>
        <v>1106</v>
      </c>
      <c r="F1229">
        <f t="shared" si="59"/>
        <v>1106</v>
      </c>
      <c r="G1229" t="str">
        <f t="shared" si="58"/>
        <v xml:space="preserve"> </v>
      </c>
    </row>
    <row r="1230" spans="5:7" x14ac:dyDescent="0.2">
      <c r="E1230">
        <f t="shared" si="57"/>
        <v>1107</v>
      </c>
      <c r="F1230">
        <f t="shared" si="59"/>
        <v>1107</v>
      </c>
      <c r="G1230" t="str">
        <f t="shared" si="58"/>
        <v xml:space="preserve"> </v>
      </c>
    </row>
    <row r="1231" spans="5:7" x14ac:dyDescent="0.2">
      <c r="E1231">
        <f t="shared" si="57"/>
        <v>1108</v>
      </c>
      <c r="F1231">
        <f t="shared" si="59"/>
        <v>1108</v>
      </c>
      <c r="G1231" t="str">
        <f t="shared" si="58"/>
        <v xml:space="preserve"> </v>
      </c>
    </row>
    <row r="1232" spans="5:7" x14ac:dyDescent="0.2">
      <c r="E1232">
        <f t="shared" si="57"/>
        <v>1109</v>
      </c>
      <c r="F1232">
        <f t="shared" si="59"/>
        <v>1109</v>
      </c>
      <c r="G1232" t="str">
        <f t="shared" si="58"/>
        <v xml:space="preserve"> </v>
      </c>
    </row>
    <row r="1233" spans="5:7" x14ac:dyDescent="0.2">
      <c r="E1233">
        <f t="shared" si="57"/>
        <v>1110</v>
      </c>
      <c r="F1233">
        <f t="shared" si="59"/>
        <v>1110</v>
      </c>
      <c r="G1233" t="str">
        <f t="shared" si="58"/>
        <v xml:space="preserve"> </v>
      </c>
    </row>
    <row r="1234" spans="5:7" x14ac:dyDescent="0.2">
      <c r="E1234">
        <f t="shared" si="57"/>
        <v>1111</v>
      </c>
      <c r="F1234">
        <f t="shared" si="59"/>
        <v>1111</v>
      </c>
      <c r="G1234" t="str">
        <f t="shared" si="58"/>
        <v xml:space="preserve"> </v>
      </c>
    </row>
    <row r="1235" spans="5:7" x14ac:dyDescent="0.2">
      <c r="E1235">
        <f t="shared" si="57"/>
        <v>1112</v>
      </c>
      <c r="F1235">
        <f t="shared" si="59"/>
        <v>1112</v>
      </c>
      <c r="G1235" t="str">
        <f t="shared" si="58"/>
        <v xml:space="preserve"> </v>
      </c>
    </row>
    <row r="1236" spans="5:7" x14ac:dyDescent="0.2">
      <c r="E1236">
        <f t="shared" si="57"/>
        <v>1113</v>
      </c>
      <c r="F1236">
        <f t="shared" si="59"/>
        <v>1113</v>
      </c>
      <c r="G1236" t="str">
        <f t="shared" si="58"/>
        <v xml:space="preserve"> </v>
      </c>
    </row>
    <row r="1237" spans="5:7" x14ac:dyDescent="0.2">
      <c r="E1237">
        <f t="shared" si="57"/>
        <v>1114</v>
      </c>
      <c r="F1237">
        <f t="shared" si="59"/>
        <v>1114</v>
      </c>
      <c r="G1237" t="str">
        <f t="shared" si="58"/>
        <v xml:space="preserve"> </v>
      </c>
    </row>
    <row r="1238" spans="5:7" x14ac:dyDescent="0.2">
      <c r="E1238">
        <f t="shared" si="57"/>
        <v>1115</v>
      </c>
      <c r="F1238">
        <f t="shared" si="59"/>
        <v>1115</v>
      </c>
      <c r="G1238" t="str">
        <f t="shared" si="58"/>
        <v xml:space="preserve"> </v>
      </c>
    </row>
    <row r="1239" spans="5:7" x14ac:dyDescent="0.2">
      <c r="E1239">
        <f t="shared" si="57"/>
        <v>1116</v>
      </c>
      <c r="F1239">
        <f t="shared" si="59"/>
        <v>1116</v>
      </c>
      <c r="G1239" t="str">
        <f t="shared" si="58"/>
        <v xml:space="preserve"> </v>
      </c>
    </row>
    <row r="1240" spans="5:7" x14ac:dyDescent="0.2">
      <c r="E1240">
        <f t="shared" si="57"/>
        <v>1117</v>
      </c>
      <c r="F1240">
        <f t="shared" si="59"/>
        <v>1117</v>
      </c>
      <c r="G1240" t="str">
        <f t="shared" si="58"/>
        <v xml:space="preserve"> </v>
      </c>
    </row>
    <row r="1241" spans="5:7" x14ac:dyDescent="0.2">
      <c r="E1241">
        <f t="shared" si="57"/>
        <v>1118</v>
      </c>
      <c r="F1241">
        <f t="shared" si="59"/>
        <v>1118</v>
      </c>
      <c r="G1241" t="str">
        <f t="shared" si="58"/>
        <v xml:space="preserve"> </v>
      </c>
    </row>
    <row r="1242" spans="5:7" x14ac:dyDescent="0.2">
      <c r="E1242">
        <f t="shared" si="57"/>
        <v>1119</v>
      </c>
      <c r="F1242">
        <f t="shared" si="59"/>
        <v>1119</v>
      </c>
      <c r="G1242" t="str">
        <f t="shared" si="58"/>
        <v xml:space="preserve"> </v>
      </c>
    </row>
    <row r="1243" spans="5:7" x14ac:dyDescent="0.2">
      <c r="E1243">
        <f t="shared" si="57"/>
        <v>1120</v>
      </c>
      <c r="F1243">
        <f t="shared" si="59"/>
        <v>1120</v>
      </c>
      <c r="G1243" t="str">
        <f t="shared" si="58"/>
        <v xml:space="preserve"> </v>
      </c>
    </row>
    <row r="1244" spans="5:7" x14ac:dyDescent="0.2">
      <c r="E1244">
        <f t="shared" si="57"/>
        <v>1121</v>
      </c>
      <c r="F1244">
        <f t="shared" si="59"/>
        <v>1121</v>
      </c>
      <c r="G1244" t="str">
        <f t="shared" si="58"/>
        <v xml:space="preserve"> </v>
      </c>
    </row>
    <row r="1245" spans="5:7" x14ac:dyDescent="0.2">
      <c r="E1245">
        <f t="shared" si="57"/>
        <v>1122</v>
      </c>
      <c r="F1245">
        <f t="shared" si="59"/>
        <v>1122</v>
      </c>
      <c r="G1245" t="str">
        <f t="shared" si="58"/>
        <v xml:space="preserve"> </v>
      </c>
    </row>
    <row r="1246" spans="5:7" x14ac:dyDescent="0.2">
      <c r="E1246">
        <f t="shared" si="57"/>
        <v>1123</v>
      </c>
      <c r="F1246">
        <f t="shared" si="59"/>
        <v>1123</v>
      </c>
      <c r="G1246" t="str">
        <f t="shared" si="58"/>
        <v xml:space="preserve"> </v>
      </c>
    </row>
    <row r="1247" spans="5:7" x14ac:dyDescent="0.2">
      <c r="E1247">
        <f t="shared" si="57"/>
        <v>1124</v>
      </c>
      <c r="F1247">
        <f t="shared" si="59"/>
        <v>1124</v>
      </c>
      <c r="G1247" t="str">
        <f t="shared" si="58"/>
        <v xml:space="preserve"> </v>
      </c>
    </row>
    <row r="1248" spans="5:7" x14ac:dyDescent="0.2">
      <c r="E1248">
        <f t="shared" si="57"/>
        <v>1125</v>
      </c>
      <c r="F1248">
        <f t="shared" si="59"/>
        <v>1125</v>
      </c>
      <c r="G1248" t="str">
        <f t="shared" si="58"/>
        <v xml:space="preserve"> </v>
      </c>
    </row>
    <row r="1249" spans="5:7" x14ac:dyDescent="0.2">
      <c r="E1249">
        <f t="shared" si="57"/>
        <v>1126</v>
      </c>
      <c r="F1249">
        <f t="shared" si="59"/>
        <v>1126</v>
      </c>
      <c r="G1249" t="str">
        <f t="shared" si="58"/>
        <v xml:space="preserve"> </v>
      </c>
    </row>
    <row r="1250" spans="5:7" x14ac:dyDescent="0.2">
      <c r="E1250">
        <f t="shared" si="57"/>
        <v>1127</v>
      </c>
      <c r="F1250">
        <f t="shared" si="59"/>
        <v>1127</v>
      </c>
      <c r="G1250" t="str">
        <f t="shared" si="58"/>
        <v xml:space="preserve"> </v>
      </c>
    </row>
    <row r="1251" spans="5:7" x14ac:dyDescent="0.2">
      <c r="E1251">
        <f t="shared" si="57"/>
        <v>1128</v>
      </c>
      <c r="F1251">
        <f t="shared" si="59"/>
        <v>1128</v>
      </c>
      <c r="G1251" t="str">
        <f t="shared" si="58"/>
        <v xml:space="preserve"> </v>
      </c>
    </row>
    <row r="1252" spans="5:7" x14ac:dyDescent="0.2">
      <c r="E1252">
        <f t="shared" ref="E1252:E1315" si="60">E1251+1</f>
        <v>1129</v>
      </c>
      <c r="F1252">
        <f t="shared" si="59"/>
        <v>1129</v>
      </c>
      <c r="G1252" t="str">
        <f t="shared" ref="G1252:G1315" si="61">IF(E1252&lt;0,$C$7*((($C$4+ABS(E1252))/$C$4*$C$3+$C$8)^(-$C$9)*($C$4+ABS(E1252))-(($C$4+ABS(E1252)-1)/$C$4*$C$3+$C$8)^(-$C$9)*($C$4+ABS(E1252)-1)),IF(AND(E1252&gt;0,E1252&lt;$C$2*(1-$C$4)/$C$3),$C$7*(((1-$C$4+E1252)/(1-$C$4)*$C$3+$C$8)^(-$C$9)*(1-$C$4+E1252)-((1-$C$4+E1252-1)/(1-$C$4)*$C$3+$C$8)^(-$C$9)*(1-$C$4+E1252-1)),IF(E1252=0,$C$7*($C$3+$C$8)^(-$C$9)," ")))</f>
        <v xml:space="preserve"> </v>
      </c>
    </row>
    <row r="1253" spans="5:7" x14ac:dyDescent="0.2">
      <c r="E1253">
        <f t="shared" si="60"/>
        <v>1130</v>
      </c>
      <c r="F1253">
        <f t="shared" si="59"/>
        <v>1130</v>
      </c>
      <c r="G1253" t="str">
        <f t="shared" si="61"/>
        <v xml:space="preserve"> </v>
      </c>
    </row>
    <row r="1254" spans="5:7" x14ac:dyDescent="0.2">
      <c r="E1254">
        <f t="shared" si="60"/>
        <v>1131</v>
      </c>
      <c r="F1254">
        <f t="shared" si="59"/>
        <v>1131</v>
      </c>
      <c r="G1254" t="str">
        <f t="shared" si="61"/>
        <v xml:space="preserve"> </v>
      </c>
    </row>
    <row r="1255" spans="5:7" x14ac:dyDescent="0.2">
      <c r="E1255">
        <f t="shared" si="60"/>
        <v>1132</v>
      </c>
      <c r="F1255">
        <f t="shared" si="59"/>
        <v>1132</v>
      </c>
      <c r="G1255" t="str">
        <f t="shared" si="61"/>
        <v xml:space="preserve"> </v>
      </c>
    </row>
    <row r="1256" spans="5:7" x14ac:dyDescent="0.2">
      <c r="E1256">
        <f t="shared" si="60"/>
        <v>1133</v>
      </c>
      <c r="F1256">
        <f t="shared" si="59"/>
        <v>1133</v>
      </c>
      <c r="G1256" t="str">
        <f t="shared" si="61"/>
        <v xml:space="preserve"> </v>
      </c>
    </row>
    <row r="1257" spans="5:7" x14ac:dyDescent="0.2">
      <c r="E1257">
        <f t="shared" si="60"/>
        <v>1134</v>
      </c>
      <c r="F1257">
        <f t="shared" si="59"/>
        <v>1134</v>
      </c>
      <c r="G1257" t="str">
        <f t="shared" si="61"/>
        <v xml:space="preserve"> </v>
      </c>
    </row>
    <row r="1258" spans="5:7" x14ac:dyDescent="0.2">
      <c r="E1258">
        <f t="shared" si="60"/>
        <v>1135</v>
      </c>
      <c r="F1258">
        <f t="shared" si="59"/>
        <v>1135</v>
      </c>
      <c r="G1258" t="str">
        <f t="shared" si="61"/>
        <v xml:space="preserve"> </v>
      </c>
    </row>
    <row r="1259" spans="5:7" x14ac:dyDescent="0.2">
      <c r="E1259">
        <f t="shared" si="60"/>
        <v>1136</v>
      </c>
      <c r="F1259">
        <f t="shared" si="59"/>
        <v>1136</v>
      </c>
      <c r="G1259" t="str">
        <f t="shared" si="61"/>
        <v xml:space="preserve"> </v>
      </c>
    </row>
    <row r="1260" spans="5:7" x14ac:dyDescent="0.2">
      <c r="E1260">
        <f t="shared" si="60"/>
        <v>1137</v>
      </c>
      <c r="F1260">
        <f t="shared" si="59"/>
        <v>1137</v>
      </c>
      <c r="G1260" t="str">
        <f t="shared" si="61"/>
        <v xml:space="preserve"> </v>
      </c>
    </row>
    <row r="1261" spans="5:7" x14ac:dyDescent="0.2">
      <c r="E1261">
        <f t="shared" si="60"/>
        <v>1138</v>
      </c>
      <c r="F1261">
        <f t="shared" si="59"/>
        <v>1138</v>
      </c>
      <c r="G1261" t="str">
        <f t="shared" si="61"/>
        <v xml:space="preserve"> </v>
      </c>
    </row>
    <row r="1262" spans="5:7" x14ac:dyDescent="0.2">
      <c r="E1262">
        <f t="shared" si="60"/>
        <v>1139</v>
      </c>
      <c r="F1262">
        <f t="shared" si="59"/>
        <v>1139</v>
      </c>
      <c r="G1262" t="str">
        <f t="shared" si="61"/>
        <v xml:space="preserve"> </v>
      </c>
    </row>
    <row r="1263" spans="5:7" x14ac:dyDescent="0.2">
      <c r="E1263">
        <f t="shared" si="60"/>
        <v>1140</v>
      </c>
      <c r="F1263">
        <f t="shared" si="59"/>
        <v>1140</v>
      </c>
      <c r="G1263" t="str">
        <f t="shared" si="61"/>
        <v xml:space="preserve"> </v>
      </c>
    </row>
    <row r="1264" spans="5:7" x14ac:dyDescent="0.2">
      <c r="E1264">
        <f t="shared" si="60"/>
        <v>1141</v>
      </c>
      <c r="F1264">
        <f t="shared" si="59"/>
        <v>1141</v>
      </c>
      <c r="G1264" t="str">
        <f t="shared" si="61"/>
        <v xml:space="preserve"> </v>
      </c>
    </row>
    <row r="1265" spans="5:7" x14ac:dyDescent="0.2">
      <c r="E1265">
        <f t="shared" si="60"/>
        <v>1142</v>
      </c>
      <c r="F1265">
        <f t="shared" si="59"/>
        <v>1142</v>
      </c>
      <c r="G1265" t="str">
        <f t="shared" si="61"/>
        <v xml:space="preserve"> </v>
      </c>
    </row>
    <row r="1266" spans="5:7" x14ac:dyDescent="0.2">
      <c r="E1266">
        <f t="shared" si="60"/>
        <v>1143</v>
      </c>
      <c r="F1266">
        <f t="shared" si="59"/>
        <v>1143</v>
      </c>
      <c r="G1266" t="str">
        <f t="shared" si="61"/>
        <v xml:space="preserve"> </v>
      </c>
    </row>
    <row r="1267" spans="5:7" x14ac:dyDescent="0.2">
      <c r="E1267">
        <f t="shared" si="60"/>
        <v>1144</v>
      </c>
      <c r="F1267">
        <f t="shared" si="59"/>
        <v>1144</v>
      </c>
      <c r="G1267" t="str">
        <f t="shared" si="61"/>
        <v xml:space="preserve"> </v>
      </c>
    </row>
    <row r="1268" spans="5:7" x14ac:dyDescent="0.2">
      <c r="E1268">
        <f t="shared" si="60"/>
        <v>1145</v>
      </c>
      <c r="F1268">
        <f t="shared" si="59"/>
        <v>1145</v>
      </c>
      <c r="G1268" t="str">
        <f t="shared" si="61"/>
        <v xml:space="preserve"> </v>
      </c>
    </row>
    <row r="1269" spans="5:7" x14ac:dyDescent="0.2">
      <c r="E1269">
        <f t="shared" si="60"/>
        <v>1146</v>
      </c>
      <c r="F1269">
        <f t="shared" si="59"/>
        <v>1146</v>
      </c>
      <c r="G1269" t="str">
        <f t="shared" si="61"/>
        <v xml:space="preserve"> </v>
      </c>
    </row>
    <row r="1270" spans="5:7" x14ac:dyDescent="0.2">
      <c r="E1270">
        <f t="shared" si="60"/>
        <v>1147</v>
      </c>
      <c r="F1270">
        <f t="shared" si="59"/>
        <v>1147</v>
      </c>
      <c r="G1270" t="str">
        <f t="shared" si="61"/>
        <v xml:space="preserve"> </v>
      </c>
    </row>
    <row r="1271" spans="5:7" x14ac:dyDescent="0.2">
      <c r="E1271">
        <f t="shared" si="60"/>
        <v>1148</v>
      </c>
      <c r="F1271">
        <f t="shared" si="59"/>
        <v>1148</v>
      </c>
      <c r="G1271" t="str">
        <f t="shared" si="61"/>
        <v xml:space="preserve"> </v>
      </c>
    </row>
    <row r="1272" spans="5:7" x14ac:dyDescent="0.2">
      <c r="E1272">
        <f t="shared" si="60"/>
        <v>1149</v>
      </c>
      <c r="F1272">
        <f t="shared" si="59"/>
        <v>1149</v>
      </c>
      <c r="G1272" t="str">
        <f t="shared" si="61"/>
        <v xml:space="preserve"> </v>
      </c>
    </row>
    <row r="1273" spans="5:7" x14ac:dyDescent="0.2">
      <c r="E1273">
        <f t="shared" si="60"/>
        <v>1150</v>
      </c>
      <c r="F1273">
        <f t="shared" si="59"/>
        <v>1150</v>
      </c>
      <c r="G1273" t="str">
        <f t="shared" si="61"/>
        <v xml:space="preserve"> </v>
      </c>
    </row>
    <row r="1274" spans="5:7" x14ac:dyDescent="0.2">
      <c r="E1274">
        <f t="shared" si="60"/>
        <v>1151</v>
      </c>
      <c r="F1274">
        <f t="shared" si="59"/>
        <v>1151</v>
      </c>
      <c r="G1274" t="str">
        <f t="shared" si="61"/>
        <v xml:space="preserve"> </v>
      </c>
    </row>
    <row r="1275" spans="5:7" x14ac:dyDescent="0.2">
      <c r="E1275">
        <f t="shared" si="60"/>
        <v>1152</v>
      </c>
      <c r="F1275">
        <f t="shared" si="59"/>
        <v>1152</v>
      </c>
      <c r="G1275" t="str">
        <f t="shared" si="61"/>
        <v xml:space="preserve"> </v>
      </c>
    </row>
    <row r="1276" spans="5:7" x14ac:dyDescent="0.2">
      <c r="E1276">
        <f t="shared" si="60"/>
        <v>1153</v>
      </c>
      <c r="F1276">
        <f t="shared" si="59"/>
        <v>1153</v>
      </c>
      <c r="G1276" t="str">
        <f t="shared" si="61"/>
        <v xml:space="preserve"> </v>
      </c>
    </row>
    <row r="1277" spans="5:7" x14ac:dyDescent="0.2">
      <c r="E1277">
        <f t="shared" si="60"/>
        <v>1154</v>
      </c>
      <c r="F1277">
        <f t="shared" si="59"/>
        <v>1154</v>
      </c>
      <c r="G1277" t="str">
        <f t="shared" si="61"/>
        <v xml:space="preserve"> </v>
      </c>
    </row>
    <row r="1278" spans="5:7" x14ac:dyDescent="0.2">
      <c r="E1278">
        <f t="shared" si="60"/>
        <v>1155</v>
      </c>
      <c r="F1278">
        <f t="shared" si="59"/>
        <v>1155</v>
      </c>
      <c r="G1278" t="str">
        <f t="shared" si="61"/>
        <v xml:space="preserve"> </v>
      </c>
    </row>
    <row r="1279" spans="5:7" x14ac:dyDescent="0.2">
      <c r="E1279">
        <f t="shared" si="60"/>
        <v>1156</v>
      </c>
      <c r="F1279">
        <f t="shared" si="59"/>
        <v>1156</v>
      </c>
      <c r="G1279" t="str">
        <f t="shared" si="61"/>
        <v xml:space="preserve"> </v>
      </c>
    </row>
    <row r="1280" spans="5:7" x14ac:dyDescent="0.2">
      <c r="E1280">
        <f t="shared" si="60"/>
        <v>1157</v>
      </c>
      <c r="F1280">
        <f t="shared" si="59"/>
        <v>1157</v>
      </c>
      <c r="G1280" t="str">
        <f t="shared" si="61"/>
        <v xml:space="preserve"> </v>
      </c>
    </row>
    <row r="1281" spans="5:7" x14ac:dyDescent="0.2">
      <c r="E1281">
        <f t="shared" si="60"/>
        <v>1158</v>
      </c>
      <c r="F1281">
        <f t="shared" si="59"/>
        <v>1158</v>
      </c>
      <c r="G1281" t="str">
        <f t="shared" si="61"/>
        <v xml:space="preserve"> </v>
      </c>
    </row>
    <row r="1282" spans="5:7" x14ac:dyDescent="0.2">
      <c r="E1282">
        <f t="shared" si="60"/>
        <v>1159</v>
      </c>
      <c r="F1282">
        <f t="shared" si="59"/>
        <v>1159</v>
      </c>
      <c r="G1282" t="str">
        <f t="shared" si="61"/>
        <v xml:space="preserve"> </v>
      </c>
    </row>
    <row r="1283" spans="5:7" x14ac:dyDescent="0.2">
      <c r="E1283">
        <f t="shared" si="60"/>
        <v>1160</v>
      </c>
      <c r="F1283">
        <f t="shared" ref="F1283:F1346" si="62">E1283*$C$3</f>
        <v>1160</v>
      </c>
      <c r="G1283" t="str">
        <f t="shared" si="61"/>
        <v xml:space="preserve"> </v>
      </c>
    </row>
    <row r="1284" spans="5:7" x14ac:dyDescent="0.2">
      <c r="E1284">
        <f t="shared" si="60"/>
        <v>1161</v>
      </c>
      <c r="F1284">
        <f t="shared" si="62"/>
        <v>1161</v>
      </c>
      <c r="G1284" t="str">
        <f t="shared" si="61"/>
        <v xml:space="preserve"> </v>
      </c>
    </row>
    <row r="1285" spans="5:7" x14ac:dyDescent="0.2">
      <c r="E1285">
        <f t="shared" si="60"/>
        <v>1162</v>
      </c>
      <c r="F1285">
        <f t="shared" si="62"/>
        <v>1162</v>
      </c>
      <c r="G1285" t="str">
        <f t="shared" si="61"/>
        <v xml:space="preserve"> </v>
      </c>
    </row>
    <row r="1286" spans="5:7" x14ac:dyDescent="0.2">
      <c r="E1286">
        <f t="shared" si="60"/>
        <v>1163</v>
      </c>
      <c r="F1286">
        <f t="shared" si="62"/>
        <v>1163</v>
      </c>
      <c r="G1286" t="str">
        <f t="shared" si="61"/>
        <v xml:space="preserve"> </v>
      </c>
    </row>
    <row r="1287" spans="5:7" x14ac:dyDescent="0.2">
      <c r="E1287">
        <f t="shared" si="60"/>
        <v>1164</v>
      </c>
      <c r="F1287">
        <f t="shared" si="62"/>
        <v>1164</v>
      </c>
      <c r="G1287" t="str">
        <f t="shared" si="61"/>
        <v xml:space="preserve"> </v>
      </c>
    </row>
    <row r="1288" spans="5:7" x14ac:dyDescent="0.2">
      <c r="E1288">
        <f t="shared" si="60"/>
        <v>1165</v>
      </c>
      <c r="F1288">
        <f t="shared" si="62"/>
        <v>1165</v>
      </c>
      <c r="G1288" t="str">
        <f t="shared" si="61"/>
        <v xml:space="preserve"> </v>
      </c>
    </row>
    <row r="1289" spans="5:7" x14ac:dyDescent="0.2">
      <c r="E1289">
        <f t="shared" si="60"/>
        <v>1166</v>
      </c>
      <c r="F1289">
        <f t="shared" si="62"/>
        <v>1166</v>
      </c>
      <c r="G1289" t="str">
        <f t="shared" si="61"/>
        <v xml:space="preserve"> </v>
      </c>
    </row>
    <row r="1290" spans="5:7" x14ac:dyDescent="0.2">
      <c r="E1290">
        <f t="shared" si="60"/>
        <v>1167</v>
      </c>
      <c r="F1290">
        <f t="shared" si="62"/>
        <v>1167</v>
      </c>
      <c r="G1290" t="str">
        <f t="shared" si="61"/>
        <v xml:space="preserve"> </v>
      </c>
    </row>
    <row r="1291" spans="5:7" x14ac:dyDescent="0.2">
      <c r="E1291">
        <f t="shared" si="60"/>
        <v>1168</v>
      </c>
      <c r="F1291">
        <f t="shared" si="62"/>
        <v>1168</v>
      </c>
      <c r="G1291" t="str">
        <f t="shared" si="61"/>
        <v xml:space="preserve"> </v>
      </c>
    </row>
    <row r="1292" spans="5:7" x14ac:dyDescent="0.2">
      <c r="E1292">
        <f t="shared" si="60"/>
        <v>1169</v>
      </c>
      <c r="F1292">
        <f t="shared" si="62"/>
        <v>1169</v>
      </c>
      <c r="G1292" t="str">
        <f t="shared" si="61"/>
        <v xml:space="preserve"> </v>
      </c>
    </row>
    <row r="1293" spans="5:7" x14ac:dyDescent="0.2">
      <c r="E1293">
        <f t="shared" si="60"/>
        <v>1170</v>
      </c>
      <c r="F1293">
        <f t="shared" si="62"/>
        <v>1170</v>
      </c>
      <c r="G1293" t="str">
        <f t="shared" si="61"/>
        <v xml:space="preserve"> </v>
      </c>
    </row>
    <row r="1294" spans="5:7" x14ac:dyDescent="0.2">
      <c r="E1294">
        <f t="shared" si="60"/>
        <v>1171</v>
      </c>
      <c r="F1294">
        <f t="shared" si="62"/>
        <v>1171</v>
      </c>
      <c r="G1294" t="str">
        <f t="shared" si="61"/>
        <v xml:space="preserve"> </v>
      </c>
    </row>
    <row r="1295" spans="5:7" x14ac:dyDescent="0.2">
      <c r="E1295">
        <f t="shared" si="60"/>
        <v>1172</v>
      </c>
      <c r="F1295">
        <f t="shared" si="62"/>
        <v>1172</v>
      </c>
      <c r="G1295" t="str">
        <f t="shared" si="61"/>
        <v xml:space="preserve"> </v>
      </c>
    </row>
    <row r="1296" spans="5:7" x14ac:dyDescent="0.2">
      <c r="E1296">
        <f t="shared" si="60"/>
        <v>1173</v>
      </c>
      <c r="F1296">
        <f t="shared" si="62"/>
        <v>1173</v>
      </c>
      <c r="G1296" t="str">
        <f t="shared" si="61"/>
        <v xml:space="preserve"> </v>
      </c>
    </row>
    <row r="1297" spans="5:7" x14ac:dyDescent="0.2">
      <c r="E1297">
        <f t="shared" si="60"/>
        <v>1174</v>
      </c>
      <c r="F1297">
        <f t="shared" si="62"/>
        <v>1174</v>
      </c>
      <c r="G1297" t="str">
        <f t="shared" si="61"/>
        <v xml:space="preserve"> </v>
      </c>
    </row>
    <row r="1298" spans="5:7" x14ac:dyDescent="0.2">
      <c r="E1298">
        <f t="shared" si="60"/>
        <v>1175</v>
      </c>
      <c r="F1298">
        <f t="shared" si="62"/>
        <v>1175</v>
      </c>
      <c r="G1298" t="str">
        <f t="shared" si="61"/>
        <v xml:space="preserve"> </v>
      </c>
    </row>
    <row r="1299" spans="5:7" x14ac:dyDescent="0.2">
      <c r="E1299">
        <f t="shared" si="60"/>
        <v>1176</v>
      </c>
      <c r="F1299">
        <f t="shared" si="62"/>
        <v>1176</v>
      </c>
      <c r="G1299" t="str">
        <f t="shared" si="61"/>
        <v xml:space="preserve"> </v>
      </c>
    </row>
    <row r="1300" spans="5:7" x14ac:dyDescent="0.2">
      <c r="E1300">
        <f t="shared" si="60"/>
        <v>1177</v>
      </c>
      <c r="F1300">
        <f t="shared" si="62"/>
        <v>1177</v>
      </c>
      <c r="G1300" t="str">
        <f t="shared" si="61"/>
        <v xml:space="preserve"> </v>
      </c>
    </row>
    <row r="1301" spans="5:7" x14ac:dyDescent="0.2">
      <c r="E1301">
        <f t="shared" si="60"/>
        <v>1178</v>
      </c>
      <c r="F1301">
        <f t="shared" si="62"/>
        <v>1178</v>
      </c>
      <c r="G1301" t="str">
        <f t="shared" si="61"/>
        <v xml:space="preserve"> </v>
      </c>
    </row>
    <row r="1302" spans="5:7" x14ac:dyDescent="0.2">
      <c r="E1302">
        <f t="shared" si="60"/>
        <v>1179</v>
      </c>
      <c r="F1302">
        <f t="shared" si="62"/>
        <v>1179</v>
      </c>
      <c r="G1302" t="str">
        <f t="shared" si="61"/>
        <v xml:space="preserve"> </v>
      </c>
    </row>
    <row r="1303" spans="5:7" x14ac:dyDescent="0.2">
      <c r="E1303">
        <f t="shared" si="60"/>
        <v>1180</v>
      </c>
      <c r="F1303">
        <f t="shared" si="62"/>
        <v>1180</v>
      </c>
      <c r="G1303" t="str">
        <f t="shared" si="61"/>
        <v xml:space="preserve"> </v>
      </c>
    </row>
    <row r="1304" spans="5:7" x14ac:dyDescent="0.2">
      <c r="E1304">
        <f t="shared" si="60"/>
        <v>1181</v>
      </c>
      <c r="F1304">
        <f t="shared" si="62"/>
        <v>1181</v>
      </c>
      <c r="G1304" t="str">
        <f t="shared" si="61"/>
        <v xml:space="preserve"> </v>
      </c>
    </row>
    <row r="1305" spans="5:7" x14ac:dyDescent="0.2">
      <c r="E1305">
        <f t="shared" si="60"/>
        <v>1182</v>
      </c>
      <c r="F1305">
        <f t="shared" si="62"/>
        <v>1182</v>
      </c>
      <c r="G1305" t="str">
        <f t="shared" si="61"/>
        <v xml:space="preserve"> </v>
      </c>
    </row>
    <row r="1306" spans="5:7" x14ac:dyDescent="0.2">
      <c r="E1306">
        <f t="shared" si="60"/>
        <v>1183</v>
      </c>
      <c r="F1306">
        <f t="shared" si="62"/>
        <v>1183</v>
      </c>
      <c r="G1306" t="str">
        <f t="shared" si="61"/>
        <v xml:space="preserve"> </v>
      </c>
    </row>
    <row r="1307" spans="5:7" x14ac:dyDescent="0.2">
      <c r="E1307">
        <f t="shared" si="60"/>
        <v>1184</v>
      </c>
      <c r="F1307">
        <f t="shared" si="62"/>
        <v>1184</v>
      </c>
      <c r="G1307" t="str">
        <f t="shared" si="61"/>
        <v xml:space="preserve"> </v>
      </c>
    </row>
    <row r="1308" spans="5:7" x14ac:dyDescent="0.2">
      <c r="E1308">
        <f t="shared" si="60"/>
        <v>1185</v>
      </c>
      <c r="F1308">
        <f t="shared" si="62"/>
        <v>1185</v>
      </c>
      <c r="G1308" t="str">
        <f t="shared" si="61"/>
        <v xml:space="preserve"> </v>
      </c>
    </row>
    <row r="1309" spans="5:7" x14ac:dyDescent="0.2">
      <c r="E1309">
        <f t="shared" si="60"/>
        <v>1186</v>
      </c>
      <c r="F1309">
        <f t="shared" si="62"/>
        <v>1186</v>
      </c>
      <c r="G1309" t="str">
        <f t="shared" si="61"/>
        <v xml:space="preserve"> </v>
      </c>
    </row>
    <row r="1310" spans="5:7" x14ac:dyDescent="0.2">
      <c r="E1310">
        <f t="shared" si="60"/>
        <v>1187</v>
      </c>
      <c r="F1310">
        <f t="shared" si="62"/>
        <v>1187</v>
      </c>
      <c r="G1310" t="str">
        <f t="shared" si="61"/>
        <v xml:space="preserve"> </v>
      </c>
    </row>
    <row r="1311" spans="5:7" x14ac:dyDescent="0.2">
      <c r="E1311">
        <f t="shared" si="60"/>
        <v>1188</v>
      </c>
      <c r="F1311">
        <f t="shared" si="62"/>
        <v>1188</v>
      </c>
      <c r="G1311" t="str">
        <f t="shared" si="61"/>
        <v xml:space="preserve"> </v>
      </c>
    </row>
    <row r="1312" spans="5:7" x14ac:dyDescent="0.2">
      <c r="E1312">
        <f t="shared" si="60"/>
        <v>1189</v>
      </c>
      <c r="F1312">
        <f t="shared" si="62"/>
        <v>1189</v>
      </c>
      <c r="G1312" t="str">
        <f t="shared" si="61"/>
        <v xml:space="preserve"> </v>
      </c>
    </row>
    <row r="1313" spans="5:7" x14ac:dyDescent="0.2">
      <c r="E1313">
        <f t="shared" si="60"/>
        <v>1190</v>
      </c>
      <c r="F1313">
        <f t="shared" si="62"/>
        <v>1190</v>
      </c>
      <c r="G1313" t="str">
        <f t="shared" si="61"/>
        <v xml:space="preserve"> </v>
      </c>
    </row>
    <row r="1314" spans="5:7" x14ac:dyDescent="0.2">
      <c r="E1314">
        <f t="shared" si="60"/>
        <v>1191</v>
      </c>
      <c r="F1314">
        <f t="shared" si="62"/>
        <v>1191</v>
      </c>
      <c r="G1314" t="str">
        <f t="shared" si="61"/>
        <v xml:space="preserve"> </v>
      </c>
    </row>
    <row r="1315" spans="5:7" x14ac:dyDescent="0.2">
      <c r="E1315">
        <f t="shared" si="60"/>
        <v>1192</v>
      </c>
      <c r="F1315">
        <f t="shared" si="62"/>
        <v>1192</v>
      </c>
      <c r="G1315" t="str">
        <f t="shared" si="61"/>
        <v xml:space="preserve"> </v>
      </c>
    </row>
    <row r="1316" spans="5:7" x14ac:dyDescent="0.2">
      <c r="E1316">
        <f t="shared" ref="E1316:E1379" si="63">E1315+1</f>
        <v>1193</v>
      </c>
      <c r="F1316">
        <f t="shared" si="62"/>
        <v>1193</v>
      </c>
      <c r="G1316" t="str">
        <f t="shared" ref="G1316:G1379" si="64">IF(E1316&lt;0,$C$7*((($C$4+ABS(E1316))/$C$4*$C$3+$C$8)^(-$C$9)*($C$4+ABS(E1316))-(($C$4+ABS(E1316)-1)/$C$4*$C$3+$C$8)^(-$C$9)*($C$4+ABS(E1316)-1)),IF(AND(E1316&gt;0,E1316&lt;$C$2*(1-$C$4)/$C$3),$C$7*(((1-$C$4+E1316)/(1-$C$4)*$C$3+$C$8)^(-$C$9)*(1-$C$4+E1316)-((1-$C$4+E1316-1)/(1-$C$4)*$C$3+$C$8)^(-$C$9)*(1-$C$4+E1316-1)),IF(E1316=0,$C$7*($C$3+$C$8)^(-$C$9)," ")))</f>
        <v xml:space="preserve"> </v>
      </c>
    </row>
    <row r="1317" spans="5:7" x14ac:dyDescent="0.2">
      <c r="E1317">
        <f t="shared" si="63"/>
        <v>1194</v>
      </c>
      <c r="F1317">
        <f t="shared" si="62"/>
        <v>1194</v>
      </c>
      <c r="G1317" t="str">
        <f t="shared" si="64"/>
        <v xml:space="preserve"> </v>
      </c>
    </row>
    <row r="1318" spans="5:7" x14ac:dyDescent="0.2">
      <c r="E1318">
        <f t="shared" si="63"/>
        <v>1195</v>
      </c>
      <c r="F1318">
        <f t="shared" si="62"/>
        <v>1195</v>
      </c>
      <c r="G1318" t="str">
        <f t="shared" si="64"/>
        <v xml:space="preserve"> </v>
      </c>
    </row>
    <row r="1319" spans="5:7" x14ac:dyDescent="0.2">
      <c r="E1319">
        <f t="shared" si="63"/>
        <v>1196</v>
      </c>
      <c r="F1319">
        <f t="shared" si="62"/>
        <v>1196</v>
      </c>
      <c r="G1319" t="str">
        <f t="shared" si="64"/>
        <v xml:space="preserve"> </v>
      </c>
    </row>
    <row r="1320" spans="5:7" x14ac:dyDescent="0.2">
      <c r="E1320">
        <f t="shared" si="63"/>
        <v>1197</v>
      </c>
      <c r="F1320">
        <f t="shared" si="62"/>
        <v>1197</v>
      </c>
      <c r="G1320" t="str">
        <f t="shared" si="64"/>
        <v xml:space="preserve"> </v>
      </c>
    </row>
    <row r="1321" spans="5:7" x14ac:dyDescent="0.2">
      <c r="E1321">
        <f t="shared" si="63"/>
        <v>1198</v>
      </c>
      <c r="F1321">
        <f t="shared" si="62"/>
        <v>1198</v>
      </c>
      <c r="G1321" t="str">
        <f t="shared" si="64"/>
        <v xml:space="preserve"> </v>
      </c>
    </row>
    <row r="1322" spans="5:7" x14ac:dyDescent="0.2">
      <c r="E1322">
        <f t="shared" si="63"/>
        <v>1199</v>
      </c>
      <c r="F1322">
        <f t="shared" si="62"/>
        <v>1199</v>
      </c>
      <c r="G1322" t="str">
        <f t="shared" si="64"/>
        <v xml:space="preserve"> </v>
      </c>
    </row>
    <row r="1323" spans="5:7" x14ac:dyDescent="0.2">
      <c r="E1323">
        <f t="shared" si="63"/>
        <v>1200</v>
      </c>
      <c r="F1323">
        <f t="shared" si="62"/>
        <v>1200</v>
      </c>
      <c r="G1323" t="str">
        <f t="shared" si="64"/>
        <v xml:space="preserve"> </v>
      </c>
    </row>
    <row r="1324" spans="5:7" x14ac:dyDescent="0.2">
      <c r="E1324">
        <f t="shared" si="63"/>
        <v>1201</v>
      </c>
      <c r="F1324">
        <f t="shared" si="62"/>
        <v>1201</v>
      </c>
      <c r="G1324" t="str">
        <f t="shared" si="64"/>
        <v xml:space="preserve"> </v>
      </c>
    </row>
    <row r="1325" spans="5:7" x14ac:dyDescent="0.2">
      <c r="E1325">
        <f t="shared" si="63"/>
        <v>1202</v>
      </c>
      <c r="F1325">
        <f t="shared" si="62"/>
        <v>1202</v>
      </c>
      <c r="G1325" t="str">
        <f t="shared" si="64"/>
        <v xml:space="preserve"> </v>
      </c>
    </row>
    <row r="1326" spans="5:7" x14ac:dyDescent="0.2">
      <c r="E1326">
        <f t="shared" si="63"/>
        <v>1203</v>
      </c>
      <c r="F1326">
        <f t="shared" si="62"/>
        <v>1203</v>
      </c>
      <c r="G1326" t="str">
        <f t="shared" si="64"/>
        <v xml:space="preserve"> </v>
      </c>
    </row>
    <row r="1327" spans="5:7" x14ac:dyDescent="0.2">
      <c r="E1327">
        <f t="shared" si="63"/>
        <v>1204</v>
      </c>
      <c r="F1327">
        <f t="shared" si="62"/>
        <v>1204</v>
      </c>
      <c r="G1327" t="str">
        <f t="shared" si="64"/>
        <v xml:space="preserve"> </v>
      </c>
    </row>
    <row r="1328" spans="5:7" x14ac:dyDescent="0.2">
      <c r="E1328">
        <f t="shared" si="63"/>
        <v>1205</v>
      </c>
      <c r="F1328">
        <f t="shared" si="62"/>
        <v>1205</v>
      </c>
      <c r="G1328" t="str">
        <f t="shared" si="64"/>
        <v xml:space="preserve"> </v>
      </c>
    </row>
    <row r="1329" spans="5:7" x14ac:dyDescent="0.2">
      <c r="E1329">
        <f t="shared" si="63"/>
        <v>1206</v>
      </c>
      <c r="F1329">
        <f t="shared" si="62"/>
        <v>1206</v>
      </c>
      <c r="G1329" t="str">
        <f t="shared" si="64"/>
        <v xml:space="preserve"> </v>
      </c>
    </row>
    <row r="1330" spans="5:7" x14ac:dyDescent="0.2">
      <c r="E1330">
        <f t="shared" si="63"/>
        <v>1207</v>
      </c>
      <c r="F1330">
        <f t="shared" si="62"/>
        <v>1207</v>
      </c>
      <c r="G1330" t="str">
        <f t="shared" si="64"/>
        <v xml:space="preserve"> </v>
      </c>
    </row>
    <row r="1331" spans="5:7" x14ac:dyDescent="0.2">
      <c r="E1331">
        <f t="shared" si="63"/>
        <v>1208</v>
      </c>
      <c r="F1331">
        <f t="shared" si="62"/>
        <v>1208</v>
      </c>
      <c r="G1331" t="str">
        <f t="shared" si="64"/>
        <v xml:space="preserve"> </v>
      </c>
    </row>
    <row r="1332" spans="5:7" x14ac:dyDescent="0.2">
      <c r="E1332">
        <f t="shared" si="63"/>
        <v>1209</v>
      </c>
      <c r="F1332">
        <f t="shared" si="62"/>
        <v>1209</v>
      </c>
      <c r="G1332" t="str">
        <f t="shared" si="64"/>
        <v xml:space="preserve"> </v>
      </c>
    </row>
    <row r="1333" spans="5:7" x14ac:dyDescent="0.2">
      <c r="E1333">
        <f t="shared" si="63"/>
        <v>1210</v>
      </c>
      <c r="F1333">
        <f t="shared" si="62"/>
        <v>1210</v>
      </c>
      <c r="G1333" t="str">
        <f t="shared" si="64"/>
        <v xml:space="preserve"> </v>
      </c>
    </row>
    <row r="1334" spans="5:7" x14ac:dyDescent="0.2">
      <c r="E1334">
        <f t="shared" si="63"/>
        <v>1211</v>
      </c>
      <c r="F1334">
        <f t="shared" si="62"/>
        <v>1211</v>
      </c>
      <c r="G1334" t="str">
        <f t="shared" si="64"/>
        <v xml:space="preserve"> </v>
      </c>
    </row>
    <row r="1335" spans="5:7" x14ac:dyDescent="0.2">
      <c r="E1335">
        <f t="shared" si="63"/>
        <v>1212</v>
      </c>
      <c r="F1335">
        <f t="shared" si="62"/>
        <v>1212</v>
      </c>
      <c r="G1335" t="str">
        <f t="shared" si="64"/>
        <v xml:space="preserve"> </v>
      </c>
    </row>
    <row r="1336" spans="5:7" x14ac:dyDescent="0.2">
      <c r="E1336">
        <f t="shared" si="63"/>
        <v>1213</v>
      </c>
      <c r="F1336">
        <f t="shared" si="62"/>
        <v>1213</v>
      </c>
      <c r="G1336" t="str">
        <f t="shared" si="64"/>
        <v xml:space="preserve"> </v>
      </c>
    </row>
    <row r="1337" spans="5:7" x14ac:dyDescent="0.2">
      <c r="E1337">
        <f t="shared" si="63"/>
        <v>1214</v>
      </c>
      <c r="F1337">
        <f t="shared" si="62"/>
        <v>1214</v>
      </c>
      <c r="G1337" t="str">
        <f t="shared" si="64"/>
        <v xml:space="preserve"> </v>
      </c>
    </row>
    <row r="1338" spans="5:7" x14ac:dyDescent="0.2">
      <c r="E1338">
        <f t="shared" si="63"/>
        <v>1215</v>
      </c>
      <c r="F1338">
        <f t="shared" si="62"/>
        <v>1215</v>
      </c>
      <c r="G1338" t="str">
        <f t="shared" si="64"/>
        <v xml:space="preserve"> </v>
      </c>
    </row>
    <row r="1339" spans="5:7" x14ac:dyDescent="0.2">
      <c r="E1339">
        <f t="shared" si="63"/>
        <v>1216</v>
      </c>
      <c r="F1339">
        <f t="shared" si="62"/>
        <v>1216</v>
      </c>
      <c r="G1339" t="str">
        <f t="shared" si="64"/>
        <v xml:space="preserve"> </v>
      </c>
    </row>
    <row r="1340" spans="5:7" x14ac:dyDescent="0.2">
      <c r="E1340">
        <f t="shared" si="63"/>
        <v>1217</v>
      </c>
      <c r="F1340">
        <f t="shared" si="62"/>
        <v>1217</v>
      </c>
      <c r="G1340" t="str">
        <f t="shared" si="64"/>
        <v xml:space="preserve"> </v>
      </c>
    </row>
    <row r="1341" spans="5:7" x14ac:dyDescent="0.2">
      <c r="E1341">
        <f t="shared" si="63"/>
        <v>1218</v>
      </c>
      <c r="F1341">
        <f t="shared" si="62"/>
        <v>1218</v>
      </c>
      <c r="G1341" t="str">
        <f t="shared" si="64"/>
        <v xml:space="preserve"> </v>
      </c>
    </row>
    <row r="1342" spans="5:7" x14ac:dyDescent="0.2">
      <c r="E1342">
        <f t="shared" si="63"/>
        <v>1219</v>
      </c>
      <c r="F1342">
        <f t="shared" si="62"/>
        <v>1219</v>
      </c>
      <c r="G1342" t="str">
        <f t="shared" si="64"/>
        <v xml:space="preserve"> </v>
      </c>
    </row>
    <row r="1343" spans="5:7" x14ac:dyDescent="0.2">
      <c r="E1343">
        <f t="shared" si="63"/>
        <v>1220</v>
      </c>
      <c r="F1343">
        <f t="shared" si="62"/>
        <v>1220</v>
      </c>
      <c r="G1343" t="str">
        <f t="shared" si="64"/>
        <v xml:space="preserve"> </v>
      </c>
    </row>
    <row r="1344" spans="5:7" x14ac:dyDescent="0.2">
      <c r="E1344">
        <f t="shared" si="63"/>
        <v>1221</v>
      </c>
      <c r="F1344">
        <f t="shared" si="62"/>
        <v>1221</v>
      </c>
      <c r="G1344" t="str">
        <f t="shared" si="64"/>
        <v xml:space="preserve"> </v>
      </c>
    </row>
    <row r="1345" spans="5:7" x14ac:dyDescent="0.2">
      <c r="E1345">
        <f t="shared" si="63"/>
        <v>1222</v>
      </c>
      <c r="F1345">
        <f t="shared" si="62"/>
        <v>1222</v>
      </c>
      <c r="G1345" t="str">
        <f t="shared" si="64"/>
        <v xml:space="preserve"> </v>
      </c>
    </row>
    <row r="1346" spans="5:7" x14ac:dyDescent="0.2">
      <c r="E1346">
        <f t="shared" si="63"/>
        <v>1223</v>
      </c>
      <c r="F1346">
        <f t="shared" si="62"/>
        <v>1223</v>
      </c>
      <c r="G1346" t="str">
        <f t="shared" si="64"/>
        <v xml:space="preserve"> </v>
      </c>
    </row>
    <row r="1347" spans="5:7" x14ac:dyDescent="0.2">
      <c r="E1347">
        <f t="shared" si="63"/>
        <v>1224</v>
      </c>
      <c r="F1347">
        <f t="shared" ref="F1347:F1410" si="65">E1347*$C$3</f>
        <v>1224</v>
      </c>
      <c r="G1347" t="str">
        <f t="shared" si="64"/>
        <v xml:space="preserve"> </v>
      </c>
    </row>
    <row r="1348" spans="5:7" x14ac:dyDescent="0.2">
      <c r="E1348">
        <f t="shared" si="63"/>
        <v>1225</v>
      </c>
      <c r="F1348">
        <f t="shared" si="65"/>
        <v>1225</v>
      </c>
      <c r="G1348" t="str">
        <f t="shared" si="64"/>
        <v xml:space="preserve"> </v>
      </c>
    </row>
    <row r="1349" spans="5:7" x14ac:dyDescent="0.2">
      <c r="E1349">
        <f t="shared" si="63"/>
        <v>1226</v>
      </c>
      <c r="F1349">
        <f t="shared" si="65"/>
        <v>1226</v>
      </c>
      <c r="G1349" t="str">
        <f t="shared" si="64"/>
        <v xml:space="preserve"> </v>
      </c>
    </row>
    <row r="1350" spans="5:7" x14ac:dyDescent="0.2">
      <c r="E1350">
        <f t="shared" si="63"/>
        <v>1227</v>
      </c>
      <c r="F1350">
        <f t="shared" si="65"/>
        <v>1227</v>
      </c>
      <c r="G1350" t="str">
        <f t="shared" si="64"/>
        <v xml:space="preserve"> </v>
      </c>
    </row>
    <row r="1351" spans="5:7" x14ac:dyDescent="0.2">
      <c r="E1351">
        <f t="shared" si="63"/>
        <v>1228</v>
      </c>
      <c r="F1351">
        <f t="shared" si="65"/>
        <v>1228</v>
      </c>
      <c r="G1351" t="str">
        <f t="shared" si="64"/>
        <v xml:space="preserve"> </v>
      </c>
    </row>
    <row r="1352" spans="5:7" x14ac:dyDescent="0.2">
      <c r="E1352">
        <f t="shared" si="63"/>
        <v>1229</v>
      </c>
      <c r="F1352">
        <f t="shared" si="65"/>
        <v>1229</v>
      </c>
      <c r="G1352" t="str">
        <f t="shared" si="64"/>
        <v xml:space="preserve"> </v>
      </c>
    </row>
    <row r="1353" spans="5:7" x14ac:dyDescent="0.2">
      <c r="E1353">
        <f t="shared" si="63"/>
        <v>1230</v>
      </c>
      <c r="F1353">
        <f t="shared" si="65"/>
        <v>1230</v>
      </c>
      <c r="G1353" t="str">
        <f t="shared" si="64"/>
        <v xml:space="preserve"> </v>
      </c>
    </row>
    <row r="1354" spans="5:7" x14ac:dyDescent="0.2">
      <c r="E1354">
        <f t="shared" si="63"/>
        <v>1231</v>
      </c>
      <c r="F1354">
        <f t="shared" si="65"/>
        <v>1231</v>
      </c>
      <c r="G1354" t="str">
        <f t="shared" si="64"/>
        <v xml:space="preserve"> </v>
      </c>
    </row>
    <row r="1355" spans="5:7" x14ac:dyDescent="0.2">
      <c r="E1355">
        <f t="shared" si="63"/>
        <v>1232</v>
      </c>
      <c r="F1355">
        <f t="shared" si="65"/>
        <v>1232</v>
      </c>
      <c r="G1355" t="str">
        <f t="shared" si="64"/>
        <v xml:space="preserve"> </v>
      </c>
    </row>
    <row r="1356" spans="5:7" x14ac:dyDescent="0.2">
      <c r="E1356">
        <f t="shared" si="63"/>
        <v>1233</v>
      </c>
      <c r="F1356">
        <f t="shared" si="65"/>
        <v>1233</v>
      </c>
      <c r="G1356" t="str">
        <f t="shared" si="64"/>
        <v xml:space="preserve"> </v>
      </c>
    </row>
    <row r="1357" spans="5:7" x14ac:dyDescent="0.2">
      <c r="E1357">
        <f t="shared" si="63"/>
        <v>1234</v>
      </c>
      <c r="F1357">
        <f t="shared" si="65"/>
        <v>1234</v>
      </c>
      <c r="G1357" t="str">
        <f t="shared" si="64"/>
        <v xml:space="preserve"> </v>
      </c>
    </row>
    <row r="1358" spans="5:7" x14ac:dyDescent="0.2">
      <c r="E1358">
        <f t="shared" si="63"/>
        <v>1235</v>
      </c>
      <c r="F1358">
        <f t="shared" si="65"/>
        <v>1235</v>
      </c>
      <c r="G1358" t="str">
        <f t="shared" si="64"/>
        <v xml:space="preserve"> </v>
      </c>
    </row>
    <row r="1359" spans="5:7" x14ac:dyDescent="0.2">
      <c r="E1359">
        <f t="shared" si="63"/>
        <v>1236</v>
      </c>
      <c r="F1359">
        <f t="shared" si="65"/>
        <v>1236</v>
      </c>
      <c r="G1359" t="str">
        <f t="shared" si="64"/>
        <v xml:space="preserve"> </v>
      </c>
    </row>
    <row r="1360" spans="5:7" x14ac:dyDescent="0.2">
      <c r="E1360">
        <f t="shared" si="63"/>
        <v>1237</v>
      </c>
      <c r="F1360">
        <f t="shared" si="65"/>
        <v>1237</v>
      </c>
      <c r="G1360" t="str">
        <f t="shared" si="64"/>
        <v xml:space="preserve"> </v>
      </c>
    </row>
    <row r="1361" spans="5:7" x14ac:dyDescent="0.2">
      <c r="E1361">
        <f t="shared" si="63"/>
        <v>1238</v>
      </c>
      <c r="F1361">
        <f t="shared" si="65"/>
        <v>1238</v>
      </c>
      <c r="G1361" t="str">
        <f t="shared" si="64"/>
        <v xml:space="preserve"> </v>
      </c>
    </row>
    <row r="1362" spans="5:7" x14ac:dyDescent="0.2">
      <c r="E1362">
        <f t="shared" si="63"/>
        <v>1239</v>
      </c>
      <c r="F1362">
        <f t="shared" si="65"/>
        <v>1239</v>
      </c>
      <c r="G1362" t="str">
        <f t="shared" si="64"/>
        <v xml:space="preserve"> </v>
      </c>
    </row>
    <row r="1363" spans="5:7" x14ac:dyDescent="0.2">
      <c r="E1363">
        <f t="shared" si="63"/>
        <v>1240</v>
      </c>
      <c r="F1363">
        <f t="shared" si="65"/>
        <v>1240</v>
      </c>
      <c r="G1363" t="str">
        <f t="shared" si="64"/>
        <v xml:space="preserve"> </v>
      </c>
    </row>
    <row r="1364" spans="5:7" x14ac:dyDescent="0.2">
      <c r="E1364">
        <f t="shared" si="63"/>
        <v>1241</v>
      </c>
      <c r="F1364">
        <f t="shared" si="65"/>
        <v>1241</v>
      </c>
      <c r="G1364" t="str">
        <f t="shared" si="64"/>
        <v xml:space="preserve"> </v>
      </c>
    </row>
    <row r="1365" spans="5:7" x14ac:dyDescent="0.2">
      <c r="E1365">
        <f t="shared" si="63"/>
        <v>1242</v>
      </c>
      <c r="F1365">
        <f t="shared" si="65"/>
        <v>1242</v>
      </c>
      <c r="G1365" t="str">
        <f t="shared" si="64"/>
        <v xml:space="preserve"> </v>
      </c>
    </row>
    <row r="1366" spans="5:7" x14ac:dyDescent="0.2">
      <c r="E1366">
        <f t="shared" si="63"/>
        <v>1243</v>
      </c>
      <c r="F1366">
        <f t="shared" si="65"/>
        <v>1243</v>
      </c>
      <c r="G1366" t="str">
        <f t="shared" si="64"/>
        <v xml:space="preserve"> </v>
      </c>
    </row>
    <row r="1367" spans="5:7" x14ac:dyDescent="0.2">
      <c r="E1367">
        <f t="shared" si="63"/>
        <v>1244</v>
      </c>
      <c r="F1367">
        <f t="shared" si="65"/>
        <v>1244</v>
      </c>
      <c r="G1367" t="str">
        <f t="shared" si="64"/>
        <v xml:space="preserve"> </v>
      </c>
    </row>
    <row r="1368" spans="5:7" x14ac:dyDescent="0.2">
      <c r="E1368">
        <f t="shared" si="63"/>
        <v>1245</v>
      </c>
      <c r="F1368">
        <f t="shared" si="65"/>
        <v>1245</v>
      </c>
      <c r="G1368" t="str">
        <f t="shared" si="64"/>
        <v xml:space="preserve"> </v>
      </c>
    </row>
    <row r="1369" spans="5:7" x14ac:dyDescent="0.2">
      <c r="E1369">
        <f t="shared" si="63"/>
        <v>1246</v>
      </c>
      <c r="F1369">
        <f t="shared" si="65"/>
        <v>1246</v>
      </c>
      <c r="G1369" t="str">
        <f t="shared" si="64"/>
        <v xml:space="preserve"> </v>
      </c>
    </row>
    <row r="1370" spans="5:7" x14ac:dyDescent="0.2">
      <c r="E1370">
        <f t="shared" si="63"/>
        <v>1247</v>
      </c>
      <c r="F1370">
        <f t="shared" si="65"/>
        <v>1247</v>
      </c>
      <c r="G1370" t="str">
        <f t="shared" si="64"/>
        <v xml:space="preserve"> </v>
      </c>
    </row>
    <row r="1371" spans="5:7" x14ac:dyDescent="0.2">
      <c r="E1371">
        <f t="shared" si="63"/>
        <v>1248</v>
      </c>
      <c r="F1371">
        <f t="shared" si="65"/>
        <v>1248</v>
      </c>
      <c r="G1371" t="str">
        <f t="shared" si="64"/>
        <v xml:space="preserve"> </v>
      </c>
    </row>
    <row r="1372" spans="5:7" x14ac:dyDescent="0.2">
      <c r="E1372">
        <f t="shared" si="63"/>
        <v>1249</v>
      </c>
      <c r="F1372">
        <f t="shared" si="65"/>
        <v>1249</v>
      </c>
      <c r="G1372" t="str">
        <f t="shared" si="64"/>
        <v xml:space="preserve"> </v>
      </c>
    </row>
    <row r="1373" spans="5:7" x14ac:dyDescent="0.2">
      <c r="E1373">
        <f t="shared" si="63"/>
        <v>1250</v>
      </c>
      <c r="F1373">
        <f t="shared" si="65"/>
        <v>1250</v>
      </c>
      <c r="G1373" t="str">
        <f t="shared" si="64"/>
        <v xml:space="preserve"> </v>
      </c>
    </row>
    <row r="1374" spans="5:7" x14ac:dyDescent="0.2">
      <c r="E1374">
        <f t="shared" si="63"/>
        <v>1251</v>
      </c>
      <c r="F1374">
        <f t="shared" si="65"/>
        <v>1251</v>
      </c>
      <c r="G1374" t="str">
        <f t="shared" si="64"/>
        <v xml:space="preserve"> </v>
      </c>
    </row>
    <row r="1375" spans="5:7" x14ac:dyDescent="0.2">
      <c r="E1375">
        <f t="shared" si="63"/>
        <v>1252</v>
      </c>
      <c r="F1375">
        <f t="shared" si="65"/>
        <v>1252</v>
      </c>
      <c r="G1375" t="str">
        <f t="shared" si="64"/>
        <v xml:space="preserve"> </v>
      </c>
    </row>
    <row r="1376" spans="5:7" x14ac:dyDescent="0.2">
      <c r="E1376">
        <f t="shared" si="63"/>
        <v>1253</v>
      </c>
      <c r="F1376">
        <f t="shared" si="65"/>
        <v>1253</v>
      </c>
      <c r="G1376" t="str">
        <f t="shared" si="64"/>
        <v xml:space="preserve"> </v>
      </c>
    </row>
    <row r="1377" spans="5:7" x14ac:dyDescent="0.2">
      <c r="E1377">
        <f t="shared" si="63"/>
        <v>1254</v>
      </c>
      <c r="F1377">
        <f t="shared" si="65"/>
        <v>1254</v>
      </c>
      <c r="G1377" t="str">
        <f t="shared" si="64"/>
        <v xml:space="preserve"> </v>
      </c>
    </row>
    <row r="1378" spans="5:7" x14ac:dyDescent="0.2">
      <c r="E1378">
        <f t="shared" si="63"/>
        <v>1255</v>
      </c>
      <c r="F1378">
        <f t="shared" si="65"/>
        <v>1255</v>
      </c>
      <c r="G1378" t="str">
        <f t="shared" si="64"/>
        <v xml:space="preserve"> </v>
      </c>
    </row>
    <row r="1379" spans="5:7" x14ac:dyDescent="0.2">
      <c r="E1379">
        <f t="shared" si="63"/>
        <v>1256</v>
      </c>
      <c r="F1379">
        <f t="shared" si="65"/>
        <v>1256</v>
      </c>
      <c r="G1379" t="str">
        <f t="shared" si="64"/>
        <v xml:space="preserve"> </v>
      </c>
    </row>
    <row r="1380" spans="5:7" x14ac:dyDescent="0.2">
      <c r="E1380">
        <f t="shared" ref="E1380:E1443" si="66">E1379+1</f>
        <v>1257</v>
      </c>
      <c r="F1380">
        <f t="shared" si="65"/>
        <v>1257</v>
      </c>
      <c r="G1380" t="str">
        <f t="shared" ref="G1380:G1443" si="67">IF(E1380&lt;0,$C$7*((($C$4+ABS(E1380))/$C$4*$C$3+$C$8)^(-$C$9)*($C$4+ABS(E1380))-(($C$4+ABS(E1380)-1)/$C$4*$C$3+$C$8)^(-$C$9)*($C$4+ABS(E1380)-1)),IF(AND(E1380&gt;0,E1380&lt;$C$2*(1-$C$4)/$C$3),$C$7*(((1-$C$4+E1380)/(1-$C$4)*$C$3+$C$8)^(-$C$9)*(1-$C$4+E1380)-((1-$C$4+E1380-1)/(1-$C$4)*$C$3+$C$8)^(-$C$9)*(1-$C$4+E1380-1)),IF(E1380=0,$C$7*($C$3+$C$8)^(-$C$9)," ")))</f>
        <v xml:space="preserve"> </v>
      </c>
    </row>
    <row r="1381" spans="5:7" x14ac:dyDescent="0.2">
      <c r="E1381">
        <f t="shared" si="66"/>
        <v>1258</v>
      </c>
      <c r="F1381">
        <f t="shared" si="65"/>
        <v>1258</v>
      </c>
      <c r="G1381" t="str">
        <f t="shared" si="67"/>
        <v xml:space="preserve"> </v>
      </c>
    </row>
    <row r="1382" spans="5:7" x14ac:dyDescent="0.2">
      <c r="E1382">
        <f t="shared" si="66"/>
        <v>1259</v>
      </c>
      <c r="F1382">
        <f t="shared" si="65"/>
        <v>1259</v>
      </c>
      <c r="G1382" t="str">
        <f t="shared" si="67"/>
        <v xml:space="preserve"> </v>
      </c>
    </row>
    <row r="1383" spans="5:7" x14ac:dyDescent="0.2">
      <c r="E1383">
        <f t="shared" si="66"/>
        <v>1260</v>
      </c>
      <c r="F1383">
        <f t="shared" si="65"/>
        <v>1260</v>
      </c>
      <c r="G1383" t="str">
        <f t="shared" si="67"/>
        <v xml:space="preserve"> </v>
      </c>
    </row>
    <row r="1384" spans="5:7" x14ac:dyDescent="0.2">
      <c r="E1384">
        <f t="shared" si="66"/>
        <v>1261</v>
      </c>
      <c r="F1384">
        <f t="shared" si="65"/>
        <v>1261</v>
      </c>
      <c r="G1384" t="str">
        <f t="shared" si="67"/>
        <v xml:space="preserve"> </v>
      </c>
    </row>
    <row r="1385" spans="5:7" x14ac:dyDescent="0.2">
      <c r="E1385">
        <f t="shared" si="66"/>
        <v>1262</v>
      </c>
      <c r="F1385">
        <f t="shared" si="65"/>
        <v>1262</v>
      </c>
      <c r="G1385" t="str">
        <f t="shared" si="67"/>
        <v xml:space="preserve"> </v>
      </c>
    </row>
    <row r="1386" spans="5:7" x14ac:dyDescent="0.2">
      <c r="E1386">
        <f t="shared" si="66"/>
        <v>1263</v>
      </c>
      <c r="F1386">
        <f t="shared" si="65"/>
        <v>1263</v>
      </c>
      <c r="G1386" t="str">
        <f t="shared" si="67"/>
        <v xml:space="preserve"> </v>
      </c>
    </row>
    <row r="1387" spans="5:7" x14ac:dyDescent="0.2">
      <c r="E1387">
        <f t="shared" si="66"/>
        <v>1264</v>
      </c>
      <c r="F1387">
        <f t="shared" si="65"/>
        <v>1264</v>
      </c>
      <c r="G1387" t="str">
        <f t="shared" si="67"/>
        <v xml:space="preserve"> </v>
      </c>
    </row>
    <row r="1388" spans="5:7" x14ac:dyDescent="0.2">
      <c r="E1388">
        <f t="shared" si="66"/>
        <v>1265</v>
      </c>
      <c r="F1388">
        <f t="shared" si="65"/>
        <v>1265</v>
      </c>
      <c r="G1388" t="str">
        <f t="shared" si="67"/>
        <v xml:space="preserve"> </v>
      </c>
    </row>
    <row r="1389" spans="5:7" x14ac:dyDescent="0.2">
      <c r="E1389">
        <f t="shared" si="66"/>
        <v>1266</v>
      </c>
      <c r="F1389">
        <f t="shared" si="65"/>
        <v>1266</v>
      </c>
      <c r="G1389" t="str">
        <f t="shared" si="67"/>
        <v xml:space="preserve"> </v>
      </c>
    </row>
    <row r="1390" spans="5:7" x14ac:dyDescent="0.2">
      <c r="E1390">
        <f t="shared" si="66"/>
        <v>1267</v>
      </c>
      <c r="F1390">
        <f t="shared" si="65"/>
        <v>1267</v>
      </c>
      <c r="G1390" t="str">
        <f t="shared" si="67"/>
        <v xml:space="preserve"> </v>
      </c>
    </row>
    <row r="1391" spans="5:7" x14ac:dyDescent="0.2">
      <c r="E1391">
        <f t="shared" si="66"/>
        <v>1268</v>
      </c>
      <c r="F1391">
        <f t="shared" si="65"/>
        <v>1268</v>
      </c>
      <c r="G1391" t="str">
        <f t="shared" si="67"/>
        <v xml:space="preserve"> </v>
      </c>
    </row>
    <row r="1392" spans="5:7" x14ac:dyDescent="0.2">
      <c r="E1392">
        <f t="shared" si="66"/>
        <v>1269</v>
      </c>
      <c r="F1392">
        <f t="shared" si="65"/>
        <v>1269</v>
      </c>
      <c r="G1392" t="str">
        <f t="shared" si="67"/>
        <v xml:space="preserve"> </v>
      </c>
    </row>
    <row r="1393" spans="5:7" x14ac:dyDescent="0.2">
      <c r="E1393">
        <f t="shared" si="66"/>
        <v>1270</v>
      </c>
      <c r="F1393">
        <f t="shared" si="65"/>
        <v>1270</v>
      </c>
      <c r="G1393" t="str">
        <f t="shared" si="67"/>
        <v xml:space="preserve"> </v>
      </c>
    </row>
    <row r="1394" spans="5:7" x14ac:dyDescent="0.2">
      <c r="E1394">
        <f t="shared" si="66"/>
        <v>1271</v>
      </c>
      <c r="F1394">
        <f t="shared" si="65"/>
        <v>1271</v>
      </c>
      <c r="G1394" t="str">
        <f t="shared" si="67"/>
        <v xml:space="preserve"> </v>
      </c>
    </row>
    <row r="1395" spans="5:7" x14ac:dyDescent="0.2">
      <c r="E1395">
        <f t="shared" si="66"/>
        <v>1272</v>
      </c>
      <c r="F1395">
        <f t="shared" si="65"/>
        <v>1272</v>
      </c>
      <c r="G1395" t="str">
        <f t="shared" si="67"/>
        <v xml:space="preserve"> </v>
      </c>
    </row>
    <row r="1396" spans="5:7" x14ac:dyDescent="0.2">
      <c r="E1396">
        <f t="shared" si="66"/>
        <v>1273</v>
      </c>
      <c r="F1396">
        <f t="shared" si="65"/>
        <v>1273</v>
      </c>
      <c r="G1396" t="str">
        <f t="shared" si="67"/>
        <v xml:space="preserve"> </v>
      </c>
    </row>
    <row r="1397" spans="5:7" x14ac:dyDescent="0.2">
      <c r="E1397">
        <f t="shared" si="66"/>
        <v>1274</v>
      </c>
      <c r="F1397">
        <f t="shared" si="65"/>
        <v>1274</v>
      </c>
      <c r="G1397" t="str">
        <f t="shared" si="67"/>
        <v xml:space="preserve"> </v>
      </c>
    </row>
    <row r="1398" spans="5:7" x14ac:dyDescent="0.2">
      <c r="E1398">
        <f t="shared" si="66"/>
        <v>1275</v>
      </c>
      <c r="F1398">
        <f t="shared" si="65"/>
        <v>1275</v>
      </c>
      <c r="G1398" t="str">
        <f t="shared" si="67"/>
        <v xml:space="preserve"> </v>
      </c>
    </row>
    <row r="1399" spans="5:7" x14ac:dyDescent="0.2">
      <c r="E1399">
        <f t="shared" si="66"/>
        <v>1276</v>
      </c>
      <c r="F1399">
        <f t="shared" si="65"/>
        <v>1276</v>
      </c>
      <c r="G1399" t="str">
        <f t="shared" si="67"/>
        <v xml:space="preserve"> </v>
      </c>
    </row>
    <row r="1400" spans="5:7" x14ac:dyDescent="0.2">
      <c r="E1400">
        <f t="shared" si="66"/>
        <v>1277</v>
      </c>
      <c r="F1400">
        <f t="shared" si="65"/>
        <v>1277</v>
      </c>
      <c r="G1400" t="str">
        <f t="shared" si="67"/>
        <v xml:space="preserve"> </v>
      </c>
    </row>
    <row r="1401" spans="5:7" x14ac:dyDescent="0.2">
      <c r="E1401">
        <f t="shared" si="66"/>
        <v>1278</v>
      </c>
      <c r="F1401">
        <f t="shared" si="65"/>
        <v>1278</v>
      </c>
      <c r="G1401" t="str">
        <f t="shared" si="67"/>
        <v xml:space="preserve"> </v>
      </c>
    </row>
    <row r="1402" spans="5:7" x14ac:dyDescent="0.2">
      <c r="E1402">
        <f t="shared" si="66"/>
        <v>1279</v>
      </c>
      <c r="F1402">
        <f t="shared" si="65"/>
        <v>1279</v>
      </c>
      <c r="G1402" t="str">
        <f t="shared" si="67"/>
        <v xml:space="preserve"> </v>
      </c>
    </row>
    <row r="1403" spans="5:7" x14ac:dyDescent="0.2">
      <c r="E1403">
        <f t="shared" si="66"/>
        <v>1280</v>
      </c>
      <c r="F1403">
        <f t="shared" si="65"/>
        <v>1280</v>
      </c>
      <c r="G1403" t="str">
        <f t="shared" si="67"/>
        <v xml:space="preserve"> </v>
      </c>
    </row>
    <row r="1404" spans="5:7" x14ac:dyDescent="0.2">
      <c r="E1404">
        <f t="shared" si="66"/>
        <v>1281</v>
      </c>
      <c r="F1404">
        <f t="shared" si="65"/>
        <v>1281</v>
      </c>
      <c r="G1404" t="str">
        <f t="shared" si="67"/>
        <v xml:space="preserve"> </v>
      </c>
    </row>
    <row r="1405" spans="5:7" x14ac:dyDescent="0.2">
      <c r="E1405">
        <f t="shared" si="66"/>
        <v>1282</v>
      </c>
      <c r="F1405">
        <f t="shared" si="65"/>
        <v>1282</v>
      </c>
      <c r="G1405" t="str">
        <f t="shared" si="67"/>
        <v xml:space="preserve"> </v>
      </c>
    </row>
    <row r="1406" spans="5:7" x14ac:dyDescent="0.2">
      <c r="E1406">
        <f t="shared" si="66"/>
        <v>1283</v>
      </c>
      <c r="F1406">
        <f t="shared" si="65"/>
        <v>1283</v>
      </c>
      <c r="G1406" t="str">
        <f t="shared" si="67"/>
        <v xml:space="preserve"> </v>
      </c>
    </row>
    <row r="1407" spans="5:7" x14ac:dyDescent="0.2">
      <c r="E1407">
        <f t="shared" si="66"/>
        <v>1284</v>
      </c>
      <c r="F1407">
        <f t="shared" si="65"/>
        <v>1284</v>
      </c>
      <c r="G1407" t="str">
        <f t="shared" si="67"/>
        <v xml:space="preserve"> </v>
      </c>
    </row>
    <row r="1408" spans="5:7" x14ac:dyDescent="0.2">
      <c r="E1408">
        <f t="shared" si="66"/>
        <v>1285</v>
      </c>
      <c r="F1408">
        <f t="shared" si="65"/>
        <v>1285</v>
      </c>
      <c r="G1408" t="str">
        <f t="shared" si="67"/>
        <v xml:space="preserve"> </v>
      </c>
    </row>
    <row r="1409" spans="5:7" x14ac:dyDescent="0.2">
      <c r="E1409">
        <f t="shared" si="66"/>
        <v>1286</v>
      </c>
      <c r="F1409">
        <f t="shared" si="65"/>
        <v>1286</v>
      </c>
      <c r="G1409" t="str">
        <f t="shared" si="67"/>
        <v xml:space="preserve"> </v>
      </c>
    </row>
    <row r="1410" spans="5:7" x14ac:dyDescent="0.2">
      <c r="E1410">
        <f t="shared" si="66"/>
        <v>1287</v>
      </c>
      <c r="F1410">
        <f t="shared" si="65"/>
        <v>1287</v>
      </c>
      <c r="G1410" t="str">
        <f t="shared" si="67"/>
        <v xml:space="preserve"> </v>
      </c>
    </row>
    <row r="1411" spans="5:7" x14ac:dyDescent="0.2">
      <c r="E1411">
        <f t="shared" si="66"/>
        <v>1288</v>
      </c>
      <c r="F1411">
        <f t="shared" ref="F1411:F1474" si="68">E1411*$C$3</f>
        <v>1288</v>
      </c>
      <c r="G1411" t="str">
        <f t="shared" si="67"/>
        <v xml:space="preserve"> </v>
      </c>
    </row>
    <row r="1412" spans="5:7" x14ac:dyDescent="0.2">
      <c r="E1412">
        <f t="shared" si="66"/>
        <v>1289</v>
      </c>
      <c r="F1412">
        <f t="shared" si="68"/>
        <v>1289</v>
      </c>
      <c r="G1412" t="str">
        <f t="shared" si="67"/>
        <v xml:space="preserve"> </v>
      </c>
    </row>
    <row r="1413" spans="5:7" x14ac:dyDescent="0.2">
      <c r="E1413">
        <f t="shared" si="66"/>
        <v>1290</v>
      </c>
      <c r="F1413">
        <f t="shared" si="68"/>
        <v>1290</v>
      </c>
      <c r="G1413" t="str">
        <f t="shared" si="67"/>
        <v xml:space="preserve"> </v>
      </c>
    </row>
    <row r="1414" spans="5:7" x14ac:dyDescent="0.2">
      <c r="E1414">
        <f t="shared" si="66"/>
        <v>1291</v>
      </c>
      <c r="F1414">
        <f t="shared" si="68"/>
        <v>1291</v>
      </c>
      <c r="G1414" t="str">
        <f t="shared" si="67"/>
        <v xml:space="preserve"> </v>
      </c>
    </row>
    <row r="1415" spans="5:7" x14ac:dyDescent="0.2">
      <c r="E1415">
        <f t="shared" si="66"/>
        <v>1292</v>
      </c>
      <c r="F1415">
        <f t="shared" si="68"/>
        <v>1292</v>
      </c>
      <c r="G1415" t="str">
        <f t="shared" si="67"/>
        <v xml:space="preserve"> </v>
      </c>
    </row>
    <row r="1416" spans="5:7" x14ac:dyDescent="0.2">
      <c r="E1416">
        <f t="shared" si="66"/>
        <v>1293</v>
      </c>
      <c r="F1416">
        <f t="shared" si="68"/>
        <v>1293</v>
      </c>
      <c r="G1416" t="str">
        <f t="shared" si="67"/>
        <v xml:space="preserve"> </v>
      </c>
    </row>
    <row r="1417" spans="5:7" x14ac:dyDescent="0.2">
      <c r="E1417">
        <f t="shared" si="66"/>
        <v>1294</v>
      </c>
      <c r="F1417">
        <f t="shared" si="68"/>
        <v>1294</v>
      </c>
      <c r="G1417" t="str">
        <f t="shared" si="67"/>
        <v xml:space="preserve"> </v>
      </c>
    </row>
    <row r="1418" spans="5:7" x14ac:dyDescent="0.2">
      <c r="E1418">
        <f t="shared" si="66"/>
        <v>1295</v>
      </c>
      <c r="F1418">
        <f t="shared" si="68"/>
        <v>1295</v>
      </c>
      <c r="G1418" t="str">
        <f t="shared" si="67"/>
        <v xml:space="preserve"> </v>
      </c>
    </row>
    <row r="1419" spans="5:7" x14ac:dyDescent="0.2">
      <c r="E1419">
        <f t="shared" si="66"/>
        <v>1296</v>
      </c>
      <c r="F1419">
        <f t="shared" si="68"/>
        <v>1296</v>
      </c>
      <c r="G1419" t="str">
        <f t="shared" si="67"/>
        <v xml:space="preserve"> </v>
      </c>
    </row>
    <row r="1420" spans="5:7" x14ac:dyDescent="0.2">
      <c r="E1420">
        <f t="shared" si="66"/>
        <v>1297</v>
      </c>
      <c r="F1420">
        <f t="shared" si="68"/>
        <v>1297</v>
      </c>
      <c r="G1420" t="str">
        <f t="shared" si="67"/>
        <v xml:space="preserve"> </v>
      </c>
    </row>
    <row r="1421" spans="5:7" x14ac:dyDescent="0.2">
      <c r="E1421">
        <f t="shared" si="66"/>
        <v>1298</v>
      </c>
      <c r="F1421">
        <f t="shared" si="68"/>
        <v>1298</v>
      </c>
      <c r="G1421" t="str">
        <f t="shared" si="67"/>
        <v xml:space="preserve"> </v>
      </c>
    </row>
    <row r="1422" spans="5:7" x14ac:dyDescent="0.2">
      <c r="E1422">
        <f t="shared" si="66"/>
        <v>1299</v>
      </c>
      <c r="F1422">
        <f t="shared" si="68"/>
        <v>1299</v>
      </c>
      <c r="G1422" t="str">
        <f t="shared" si="67"/>
        <v xml:space="preserve"> </v>
      </c>
    </row>
    <row r="1423" spans="5:7" x14ac:dyDescent="0.2">
      <c r="E1423">
        <f t="shared" si="66"/>
        <v>1300</v>
      </c>
      <c r="F1423">
        <f t="shared" si="68"/>
        <v>1300</v>
      </c>
      <c r="G1423" t="str">
        <f t="shared" si="67"/>
        <v xml:space="preserve"> </v>
      </c>
    </row>
    <row r="1424" spans="5:7" x14ac:dyDescent="0.2">
      <c r="E1424">
        <f t="shared" si="66"/>
        <v>1301</v>
      </c>
      <c r="F1424">
        <f t="shared" si="68"/>
        <v>1301</v>
      </c>
      <c r="G1424" t="str">
        <f t="shared" si="67"/>
        <v xml:space="preserve"> </v>
      </c>
    </row>
    <row r="1425" spans="5:7" x14ac:dyDescent="0.2">
      <c r="E1425">
        <f t="shared" si="66"/>
        <v>1302</v>
      </c>
      <c r="F1425">
        <f t="shared" si="68"/>
        <v>1302</v>
      </c>
      <c r="G1425" t="str">
        <f t="shared" si="67"/>
        <v xml:space="preserve"> </v>
      </c>
    </row>
    <row r="1426" spans="5:7" x14ac:dyDescent="0.2">
      <c r="E1426">
        <f t="shared" si="66"/>
        <v>1303</v>
      </c>
      <c r="F1426">
        <f t="shared" si="68"/>
        <v>1303</v>
      </c>
      <c r="G1426" t="str">
        <f t="shared" si="67"/>
        <v xml:space="preserve"> </v>
      </c>
    </row>
    <row r="1427" spans="5:7" x14ac:dyDescent="0.2">
      <c r="E1427">
        <f t="shared" si="66"/>
        <v>1304</v>
      </c>
      <c r="F1427">
        <f t="shared" si="68"/>
        <v>1304</v>
      </c>
      <c r="G1427" t="str">
        <f t="shared" si="67"/>
        <v xml:space="preserve"> </v>
      </c>
    </row>
    <row r="1428" spans="5:7" x14ac:dyDescent="0.2">
      <c r="E1428">
        <f t="shared" si="66"/>
        <v>1305</v>
      </c>
      <c r="F1428">
        <f t="shared" si="68"/>
        <v>1305</v>
      </c>
      <c r="G1428" t="str">
        <f t="shared" si="67"/>
        <v xml:space="preserve"> </v>
      </c>
    </row>
    <row r="1429" spans="5:7" x14ac:dyDescent="0.2">
      <c r="E1429">
        <f t="shared" si="66"/>
        <v>1306</v>
      </c>
      <c r="F1429">
        <f t="shared" si="68"/>
        <v>1306</v>
      </c>
      <c r="G1429" t="str">
        <f t="shared" si="67"/>
        <v xml:space="preserve"> </v>
      </c>
    </row>
    <row r="1430" spans="5:7" x14ac:dyDescent="0.2">
      <c r="E1430">
        <f t="shared" si="66"/>
        <v>1307</v>
      </c>
      <c r="F1430">
        <f t="shared" si="68"/>
        <v>1307</v>
      </c>
      <c r="G1430" t="str">
        <f t="shared" si="67"/>
        <v xml:space="preserve"> </v>
      </c>
    </row>
    <row r="1431" spans="5:7" x14ac:dyDescent="0.2">
      <c r="E1431">
        <f t="shared" si="66"/>
        <v>1308</v>
      </c>
      <c r="F1431">
        <f t="shared" si="68"/>
        <v>1308</v>
      </c>
      <c r="G1431" t="str">
        <f t="shared" si="67"/>
        <v xml:space="preserve"> </v>
      </c>
    </row>
    <row r="1432" spans="5:7" x14ac:dyDescent="0.2">
      <c r="E1432">
        <f t="shared" si="66"/>
        <v>1309</v>
      </c>
      <c r="F1432">
        <f t="shared" si="68"/>
        <v>1309</v>
      </c>
      <c r="G1432" t="str">
        <f t="shared" si="67"/>
        <v xml:space="preserve"> </v>
      </c>
    </row>
    <row r="1433" spans="5:7" x14ac:dyDescent="0.2">
      <c r="E1433">
        <f t="shared" si="66"/>
        <v>1310</v>
      </c>
      <c r="F1433">
        <f t="shared" si="68"/>
        <v>1310</v>
      </c>
      <c r="G1433" t="str">
        <f t="shared" si="67"/>
        <v xml:space="preserve"> </v>
      </c>
    </row>
    <row r="1434" spans="5:7" x14ac:dyDescent="0.2">
      <c r="E1434">
        <f t="shared" si="66"/>
        <v>1311</v>
      </c>
      <c r="F1434">
        <f t="shared" si="68"/>
        <v>1311</v>
      </c>
      <c r="G1434" t="str">
        <f t="shared" si="67"/>
        <v xml:space="preserve"> </v>
      </c>
    </row>
    <row r="1435" spans="5:7" x14ac:dyDescent="0.2">
      <c r="E1435">
        <f t="shared" si="66"/>
        <v>1312</v>
      </c>
      <c r="F1435">
        <f t="shared" si="68"/>
        <v>1312</v>
      </c>
      <c r="G1435" t="str">
        <f t="shared" si="67"/>
        <v xml:space="preserve"> </v>
      </c>
    </row>
    <row r="1436" spans="5:7" x14ac:dyDescent="0.2">
      <c r="E1436">
        <f t="shared" si="66"/>
        <v>1313</v>
      </c>
      <c r="F1436">
        <f t="shared" si="68"/>
        <v>1313</v>
      </c>
      <c r="G1436" t="str">
        <f t="shared" si="67"/>
        <v xml:space="preserve"> </v>
      </c>
    </row>
    <row r="1437" spans="5:7" x14ac:dyDescent="0.2">
      <c r="E1437">
        <f t="shared" si="66"/>
        <v>1314</v>
      </c>
      <c r="F1437">
        <f t="shared" si="68"/>
        <v>1314</v>
      </c>
      <c r="G1437" t="str">
        <f t="shared" si="67"/>
        <v xml:space="preserve"> </v>
      </c>
    </row>
    <row r="1438" spans="5:7" x14ac:dyDescent="0.2">
      <c r="E1438">
        <f t="shared" si="66"/>
        <v>1315</v>
      </c>
      <c r="F1438">
        <f t="shared" si="68"/>
        <v>1315</v>
      </c>
      <c r="G1438" t="str">
        <f t="shared" si="67"/>
        <v xml:space="preserve"> </v>
      </c>
    </row>
    <row r="1439" spans="5:7" x14ac:dyDescent="0.2">
      <c r="E1439">
        <f t="shared" si="66"/>
        <v>1316</v>
      </c>
      <c r="F1439">
        <f t="shared" si="68"/>
        <v>1316</v>
      </c>
      <c r="G1439" t="str">
        <f t="shared" si="67"/>
        <v xml:space="preserve"> </v>
      </c>
    </row>
    <row r="1440" spans="5:7" x14ac:dyDescent="0.2">
      <c r="E1440">
        <f t="shared" si="66"/>
        <v>1317</v>
      </c>
      <c r="F1440">
        <f t="shared" si="68"/>
        <v>1317</v>
      </c>
      <c r="G1440" t="str">
        <f t="shared" si="67"/>
        <v xml:space="preserve"> </v>
      </c>
    </row>
    <row r="1441" spans="5:7" x14ac:dyDescent="0.2">
      <c r="E1441">
        <f t="shared" si="66"/>
        <v>1318</v>
      </c>
      <c r="F1441">
        <f t="shared" si="68"/>
        <v>1318</v>
      </c>
      <c r="G1441" t="str">
        <f t="shared" si="67"/>
        <v xml:space="preserve"> </v>
      </c>
    </row>
    <row r="1442" spans="5:7" x14ac:dyDescent="0.2">
      <c r="E1442">
        <f t="shared" si="66"/>
        <v>1319</v>
      </c>
      <c r="F1442">
        <f t="shared" si="68"/>
        <v>1319</v>
      </c>
      <c r="G1442" t="str">
        <f t="shared" si="67"/>
        <v xml:space="preserve"> </v>
      </c>
    </row>
    <row r="1443" spans="5:7" x14ac:dyDescent="0.2">
      <c r="E1443">
        <f t="shared" si="66"/>
        <v>1320</v>
      </c>
      <c r="F1443">
        <f t="shared" si="68"/>
        <v>1320</v>
      </c>
      <c r="G1443" t="str">
        <f t="shared" si="67"/>
        <v xml:space="preserve"> </v>
      </c>
    </row>
    <row r="1444" spans="5:7" x14ac:dyDescent="0.2">
      <c r="E1444">
        <f t="shared" ref="E1444:E1507" si="69">E1443+1</f>
        <v>1321</v>
      </c>
      <c r="F1444">
        <f t="shared" si="68"/>
        <v>1321</v>
      </c>
      <c r="G1444" t="str">
        <f t="shared" ref="G1444:G1507" si="70">IF(E1444&lt;0,$C$7*((($C$4+ABS(E1444))/$C$4*$C$3+$C$8)^(-$C$9)*($C$4+ABS(E1444))-(($C$4+ABS(E1444)-1)/$C$4*$C$3+$C$8)^(-$C$9)*($C$4+ABS(E1444)-1)),IF(AND(E1444&gt;0,E1444&lt;$C$2*(1-$C$4)/$C$3),$C$7*(((1-$C$4+E1444)/(1-$C$4)*$C$3+$C$8)^(-$C$9)*(1-$C$4+E1444)-((1-$C$4+E1444-1)/(1-$C$4)*$C$3+$C$8)^(-$C$9)*(1-$C$4+E1444-1)),IF(E1444=0,$C$7*($C$3+$C$8)^(-$C$9)," ")))</f>
        <v xml:space="preserve"> </v>
      </c>
    </row>
    <row r="1445" spans="5:7" x14ac:dyDescent="0.2">
      <c r="E1445">
        <f t="shared" si="69"/>
        <v>1322</v>
      </c>
      <c r="F1445">
        <f t="shared" si="68"/>
        <v>1322</v>
      </c>
      <c r="G1445" t="str">
        <f t="shared" si="70"/>
        <v xml:space="preserve"> </v>
      </c>
    </row>
    <row r="1446" spans="5:7" x14ac:dyDescent="0.2">
      <c r="E1446">
        <f t="shared" si="69"/>
        <v>1323</v>
      </c>
      <c r="F1446">
        <f t="shared" si="68"/>
        <v>1323</v>
      </c>
      <c r="G1446" t="str">
        <f t="shared" si="70"/>
        <v xml:space="preserve"> </v>
      </c>
    </row>
    <row r="1447" spans="5:7" x14ac:dyDescent="0.2">
      <c r="E1447">
        <f t="shared" si="69"/>
        <v>1324</v>
      </c>
      <c r="F1447">
        <f t="shared" si="68"/>
        <v>1324</v>
      </c>
      <c r="G1447" t="str">
        <f t="shared" si="70"/>
        <v xml:space="preserve"> </v>
      </c>
    </row>
    <row r="1448" spans="5:7" x14ac:dyDescent="0.2">
      <c r="E1448">
        <f t="shared" si="69"/>
        <v>1325</v>
      </c>
      <c r="F1448">
        <f t="shared" si="68"/>
        <v>1325</v>
      </c>
      <c r="G1448" t="str">
        <f t="shared" si="70"/>
        <v xml:space="preserve"> </v>
      </c>
    </row>
    <row r="1449" spans="5:7" x14ac:dyDescent="0.2">
      <c r="E1449">
        <f t="shared" si="69"/>
        <v>1326</v>
      </c>
      <c r="F1449">
        <f t="shared" si="68"/>
        <v>1326</v>
      </c>
      <c r="G1449" t="str">
        <f t="shared" si="70"/>
        <v xml:space="preserve"> </v>
      </c>
    </row>
    <row r="1450" spans="5:7" x14ac:dyDescent="0.2">
      <c r="E1450">
        <f t="shared" si="69"/>
        <v>1327</v>
      </c>
      <c r="F1450">
        <f t="shared" si="68"/>
        <v>1327</v>
      </c>
      <c r="G1450" t="str">
        <f t="shared" si="70"/>
        <v xml:space="preserve"> </v>
      </c>
    </row>
    <row r="1451" spans="5:7" x14ac:dyDescent="0.2">
      <c r="E1451">
        <f t="shared" si="69"/>
        <v>1328</v>
      </c>
      <c r="F1451">
        <f t="shared" si="68"/>
        <v>1328</v>
      </c>
      <c r="G1451" t="str">
        <f t="shared" si="70"/>
        <v xml:space="preserve"> </v>
      </c>
    </row>
    <row r="1452" spans="5:7" x14ac:dyDescent="0.2">
      <c r="E1452">
        <f t="shared" si="69"/>
        <v>1329</v>
      </c>
      <c r="F1452">
        <f t="shared" si="68"/>
        <v>1329</v>
      </c>
      <c r="G1452" t="str">
        <f t="shared" si="70"/>
        <v xml:space="preserve"> </v>
      </c>
    </row>
    <row r="1453" spans="5:7" x14ac:dyDescent="0.2">
      <c r="E1453">
        <f t="shared" si="69"/>
        <v>1330</v>
      </c>
      <c r="F1453">
        <f t="shared" si="68"/>
        <v>1330</v>
      </c>
      <c r="G1453" t="str">
        <f t="shared" si="70"/>
        <v xml:space="preserve"> </v>
      </c>
    </row>
    <row r="1454" spans="5:7" x14ac:dyDescent="0.2">
      <c r="E1454">
        <f t="shared" si="69"/>
        <v>1331</v>
      </c>
      <c r="F1454">
        <f t="shared" si="68"/>
        <v>1331</v>
      </c>
      <c r="G1454" t="str">
        <f t="shared" si="70"/>
        <v xml:space="preserve"> </v>
      </c>
    </row>
    <row r="1455" spans="5:7" x14ac:dyDescent="0.2">
      <c r="E1455">
        <f t="shared" si="69"/>
        <v>1332</v>
      </c>
      <c r="F1455">
        <f t="shared" si="68"/>
        <v>1332</v>
      </c>
      <c r="G1455" t="str">
        <f t="shared" si="70"/>
        <v xml:space="preserve"> </v>
      </c>
    </row>
    <row r="1456" spans="5:7" x14ac:dyDescent="0.2">
      <c r="E1456">
        <f t="shared" si="69"/>
        <v>1333</v>
      </c>
      <c r="F1456">
        <f t="shared" si="68"/>
        <v>1333</v>
      </c>
      <c r="G1456" t="str">
        <f t="shared" si="70"/>
        <v xml:space="preserve"> </v>
      </c>
    </row>
    <row r="1457" spans="5:7" x14ac:dyDescent="0.2">
      <c r="E1457">
        <f t="shared" si="69"/>
        <v>1334</v>
      </c>
      <c r="F1457">
        <f t="shared" si="68"/>
        <v>1334</v>
      </c>
      <c r="G1457" t="str">
        <f t="shared" si="70"/>
        <v xml:space="preserve"> </v>
      </c>
    </row>
    <row r="1458" spans="5:7" x14ac:dyDescent="0.2">
      <c r="E1458">
        <f t="shared" si="69"/>
        <v>1335</v>
      </c>
      <c r="F1458">
        <f t="shared" si="68"/>
        <v>1335</v>
      </c>
      <c r="G1458" t="str">
        <f t="shared" si="70"/>
        <v xml:space="preserve"> </v>
      </c>
    </row>
    <row r="1459" spans="5:7" x14ac:dyDescent="0.2">
      <c r="E1459">
        <f t="shared" si="69"/>
        <v>1336</v>
      </c>
      <c r="F1459">
        <f t="shared" si="68"/>
        <v>1336</v>
      </c>
      <c r="G1459" t="str">
        <f t="shared" si="70"/>
        <v xml:space="preserve"> </v>
      </c>
    </row>
    <row r="1460" spans="5:7" x14ac:dyDescent="0.2">
      <c r="E1460">
        <f t="shared" si="69"/>
        <v>1337</v>
      </c>
      <c r="F1460">
        <f t="shared" si="68"/>
        <v>1337</v>
      </c>
      <c r="G1460" t="str">
        <f t="shared" si="70"/>
        <v xml:space="preserve"> </v>
      </c>
    </row>
    <row r="1461" spans="5:7" x14ac:dyDescent="0.2">
      <c r="E1461">
        <f t="shared" si="69"/>
        <v>1338</v>
      </c>
      <c r="F1461">
        <f t="shared" si="68"/>
        <v>1338</v>
      </c>
      <c r="G1461" t="str">
        <f t="shared" si="70"/>
        <v xml:space="preserve"> </v>
      </c>
    </row>
    <row r="1462" spans="5:7" x14ac:dyDescent="0.2">
      <c r="E1462">
        <f t="shared" si="69"/>
        <v>1339</v>
      </c>
      <c r="F1462">
        <f t="shared" si="68"/>
        <v>1339</v>
      </c>
      <c r="G1462" t="str">
        <f t="shared" si="70"/>
        <v xml:space="preserve"> </v>
      </c>
    </row>
    <row r="1463" spans="5:7" x14ac:dyDescent="0.2">
      <c r="E1463">
        <f t="shared" si="69"/>
        <v>1340</v>
      </c>
      <c r="F1463">
        <f t="shared" si="68"/>
        <v>1340</v>
      </c>
      <c r="G1463" t="str">
        <f t="shared" si="70"/>
        <v xml:space="preserve"> </v>
      </c>
    </row>
    <row r="1464" spans="5:7" x14ac:dyDescent="0.2">
      <c r="E1464">
        <f t="shared" si="69"/>
        <v>1341</v>
      </c>
      <c r="F1464">
        <f t="shared" si="68"/>
        <v>1341</v>
      </c>
      <c r="G1464" t="str">
        <f t="shared" si="70"/>
        <v xml:space="preserve"> </v>
      </c>
    </row>
    <row r="1465" spans="5:7" x14ac:dyDescent="0.2">
      <c r="E1465">
        <f t="shared" si="69"/>
        <v>1342</v>
      </c>
      <c r="F1465">
        <f t="shared" si="68"/>
        <v>1342</v>
      </c>
      <c r="G1465" t="str">
        <f t="shared" si="70"/>
        <v xml:space="preserve"> </v>
      </c>
    </row>
    <row r="1466" spans="5:7" x14ac:dyDescent="0.2">
      <c r="E1466">
        <f t="shared" si="69"/>
        <v>1343</v>
      </c>
      <c r="F1466">
        <f t="shared" si="68"/>
        <v>1343</v>
      </c>
      <c r="G1466" t="str">
        <f t="shared" si="70"/>
        <v xml:space="preserve"> </v>
      </c>
    </row>
    <row r="1467" spans="5:7" x14ac:dyDescent="0.2">
      <c r="E1467">
        <f t="shared" si="69"/>
        <v>1344</v>
      </c>
      <c r="F1467">
        <f t="shared" si="68"/>
        <v>1344</v>
      </c>
      <c r="G1467" t="str">
        <f t="shared" si="70"/>
        <v xml:space="preserve"> </v>
      </c>
    </row>
    <row r="1468" spans="5:7" x14ac:dyDescent="0.2">
      <c r="E1468">
        <f t="shared" si="69"/>
        <v>1345</v>
      </c>
      <c r="F1468">
        <f t="shared" si="68"/>
        <v>1345</v>
      </c>
      <c r="G1468" t="str">
        <f t="shared" si="70"/>
        <v xml:space="preserve"> </v>
      </c>
    </row>
    <row r="1469" spans="5:7" x14ac:dyDescent="0.2">
      <c r="E1469">
        <f t="shared" si="69"/>
        <v>1346</v>
      </c>
      <c r="F1469">
        <f t="shared" si="68"/>
        <v>1346</v>
      </c>
      <c r="G1469" t="str">
        <f t="shared" si="70"/>
        <v xml:space="preserve"> </v>
      </c>
    </row>
    <row r="1470" spans="5:7" x14ac:dyDescent="0.2">
      <c r="E1470">
        <f t="shared" si="69"/>
        <v>1347</v>
      </c>
      <c r="F1470">
        <f t="shared" si="68"/>
        <v>1347</v>
      </c>
      <c r="G1470" t="str">
        <f t="shared" si="70"/>
        <v xml:space="preserve"> </v>
      </c>
    </row>
    <row r="1471" spans="5:7" x14ac:dyDescent="0.2">
      <c r="E1471">
        <f t="shared" si="69"/>
        <v>1348</v>
      </c>
      <c r="F1471">
        <f t="shared" si="68"/>
        <v>1348</v>
      </c>
      <c r="G1471" t="str">
        <f t="shared" si="70"/>
        <v xml:space="preserve"> </v>
      </c>
    </row>
    <row r="1472" spans="5:7" x14ac:dyDescent="0.2">
      <c r="E1472">
        <f t="shared" si="69"/>
        <v>1349</v>
      </c>
      <c r="F1472">
        <f t="shared" si="68"/>
        <v>1349</v>
      </c>
      <c r="G1472" t="str">
        <f t="shared" si="70"/>
        <v xml:space="preserve"> </v>
      </c>
    </row>
    <row r="1473" spans="5:7" x14ac:dyDescent="0.2">
      <c r="E1473">
        <f t="shared" si="69"/>
        <v>1350</v>
      </c>
      <c r="F1473">
        <f t="shared" si="68"/>
        <v>1350</v>
      </c>
      <c r="G1473" t="str">
        <f t="shared" si="70"/>
        <v xml:space="preserve"> </v>
      </c>
    </row>
    <row r="1474" spans="5:7" x14ac:dyDescent="0.2">
      <c r="E1474">
        <f t="shared" si="69"/>
        <v>1351</v>
      </c>
      <c r="F1474">
        <f t="shared" si="68"/>
        <v>1351</v>
      </c>
      <c r="G1474" t="str">
        <f t="shared" si="70"/>
        <v xml:space="preserve"> </v>
      </c>
    </row>
    <row r="1475" spans="5:7" x14ac:dyDescent="0.2">
      <c r="E1475">
        <f t="shared" si="69"/>
        <v>1352</v>
      </c>
      <c r="F1475">
        <f t="shared" ref="F1475:F1538" si="71">E1475*$C$3</f>
        <v>1352</v>
      </c>
      <c r="G1475" t="str">
        <f t="shared" si="70"/>
        <v xml:space="preserve"> </v>
      </c>
    </row>
    <row r="1476" spans="5:7" x14ac:dyDescent="0.2">
      <c r="E1476">
        <f t="shared" si="69"/>
        <v>1353</v>
      </c>
      <c r="F1476">
        <f t="shared" si="71"/>
        <v>1353</v>
      </c>
      <c r="G1476" t="str">
        <f t="shared" si="70"/>
        <v xml:space="preserve"> </v>
      </c>
    </row>
    <row r="1477" spans="5:7" x14ac:dyDescent="0.2">
      <c r="E1477">
        <f t="shared" si="69"/>
        <v>1354</v>
      </c>
      <c r="F1477">
        <f t="shared" si="71"/>
        <v>1354</v>
      </c>
      <c r="G1477" t="str">
        <f t="shared" si="70"/>
        <v xml:space="preserve"> </v>
      </c>
    </row>
    <row r="1478" spans="5:7" x14ac:dyDescent="0.2">
      <c r="E1478">
        <f t="shared" si="69"/>
        <v>1355</v>
      </c>
      <c r="F1478">
        <f t="shared" si="71"/>
        <v>1355</v>
      </c>
      <c r="G1478" t="str">
        <f t="shared" si="70"/>
        <v xml:space="preserve"> </v>
      </c>
    </row>
    <row r="1479" spans="5:7" x14ac:dyDescent="0.2">
      <c r="E1479">
        <f t="shared" si="69"/>
        <v>1356</v>
      </c>
      <c r="F1479">
        <f t="shared" si="71"/>
        <v>1356</v>
      </c>
      <c r="G1479" t="str">
        <f t="shared" si="70"/>
        <v xml:space="preserve"> </v>
      </c>
    </row>
    <row r="1480" spans="5:7" x14ac:dyDescent="0.2">
      <c r="E1480">
        <f t="shared" si="69"/>
        <v>1357</v>
      </c>
      <c r="F1480">
        <f t="shared" si="71"/>
        <v>1357</v>
      </c>
      <c r="G1480" t="str">
        <f t="shared" si="70"/>
        <v xml:space="preserve"> </v>
      </c>
    </row>
    <row r="1481" spans="5:7" x14ac:dyDescent="0.2">
      <c r="E1481">
        <f t="shared" si="69"/>
        <v>1358</v>
      </c>
      <c r="F1481">
        <f t="shared" si="71"/>
        <v>1358</v>
      </c>
      <c r="G1481" t="str">
        <f t="shared" si="70"/>
        <v xml:space="preserve"> </v>
      </c>
    </row>
    <row r="1482" spans="5:7" x14ac:dyDescent="0.2">
      <c r="E1482">
        <f t="shared" si="69"/>
        <v>1359</v>
      </c>
      <c r="F1482">
        <f t="shared" si="71"/>
        <v>1359</v>
      </c>
      <c r="G1482" t="str">
        <f t="shared" si="70"/>
        <v xml:space="preserve"> </v>
      </c>
    </row>
    <row r="1483" spans="5:7" x14ac:dyDescent="0.2">
      <c r="E1483">
        <f t="shared" si="69"/>
        <v>1360</v>
      </c>
      <c r="F1483">
        <f t="shared" si="71"/>
        <v>1360</v>
      </c>
      <c r="G1483" t="str">
        <f t="shared" si="70"/>
        <v xml:space="preserve"> </v>
      </c>
    </row>
    <row r="1484" spans="5:7" x14ac:dyDescent="0.2">
      <c r="E1484">
        <f t="shared" si="69"/>
        <v>1361</v>
      </c>
      <c r="F1484">
        <f t="shared" si="71"/>
        <v>1361</v>
      </c>
      <c r="G1484" t="str">
        <f t="shared" si="70"/>
        <v xml:space="preserve"> </v>
      </c>
    </row>
    <row r="1485" spans="5:7" x14ac:dyDescent="0.2">
      <c r="E1485">
        <f t="shared" si="69"/>
        <v>1362</v>
      </c>
      <c r="F1485">
        <f t="shared" si="71"/>
        <v>1362</v>
      </c>
      <c r="G1485" t="str">
        <f t="shared" si="70"/>
        <v xml:space="preserve"> </v>
      </c>
    </row>
    <row r="1486" spans="5:7" x14ac:dyDescent="0.2">
      <c r="E1486">
        <f t="shared" si="69"/>
        <v>1363</v>
      </c>
      <c r="F1486">
        <f t="shared" si="71"/>
        <v>1363</v>
      </c>
      <c r="G1486" t="str">
        <f t="shared" si="70"/>
        <v xml:space="preserve"> </v>
      </c>
    </row>
    <row r="1487" spans="5:7" x14ac:dyDescent="0.2">
      <c r="E1487">
        <f t="shared" si="69"/>
        <v>1364</v>
      </c>
      <c r="F1487">
        <f t="shared" si="71"/>
        <v>1364</v>
      </c>
      <c r="G1487" t="str">
        <f t="shared" si="70"/>
        <v xml:space="preserve"> </v>
      </c>
    </row>
    <row r="1488" spans="5:7" x14ac:dyDescent="0.2">
      <c r="E1488">
        <f t="shared" si="69"/>
        <v>1365</v>
      </c>
      <c r="F1488">
        <f t="shared" si="71"/>
        <v>1365</v>
      </c>
      <c r="G1488" t="str">
        <f t="shared" si="70"/>
        <v xml:space="preserve"> </v>
      </c>
    </row>
    <row r="1489" spans="5:7" x14ac:dyDescent="0.2">
      <c r="E1489">
        <f t="shared" si="69"/>
        <v>1366</v>
      </c>
      <c r="F1489">
        <f t="shared" si="71"/>
        <v>1366</v>
      </c>
      <c r="G1489" t="str">
        <f t="shared" si="70"/>
        <v xml:space="preserve"> </v>
      </c>
    </row>
    <row r="1490" spans="5:7" x14ac:dyDescent="0.2">
      <c r="E1490">
        <f t="shared" si="69"/>
        <v>1367</v>
      </c>
      <c r="F1490">
        <f t="shared" si="71"/>
        <v>1367</v>
      </c>
      <c r="G1490" t="str">
        <f t="shared" si="70"/>
        <v xml:space="preserve"> </v>
      </c>
    </row>
    <row r="1491" spans="5:7" x14ac:dyDescent="0.2">
      <c r="E1491">
        <f t="shared" si="69"/>
        <v>1368</v>
      </c>
      <c r="F1491">
        <f t="shared" si="71"/>
        <v>1368</v>
      </c>
      <c r="G1491" t="str">
        <f t="shared" si="70"/>
        <v xml:space="preserve"> </v>
      </c>
    </row>
    <row r="1492" spans="5:7" x14ac:dyDescent="0.2">
      <c r="E1492">
        <f t="shared" si="69"/>
        <v>1369</v>
      </c>
      <c r="F1492">
        <f t="shared" si="71"/>
        <v>1369</v>
      </c>
      <c r="G1492" t="str">
        <f t="shared" si="70"/>
        <v xml:space="preserve"> </v>
      </c>
    </row>
    <row r="1493" spans="5:7" x14ac:dyDescent="0.2">
      <c r="E1493">
        <f t="shared" si="69"/>
        <v>1370</v>
      </c>
      <c r="F1493">
        <f t="shared" si="71"/>
        <v>1370</v>
      </c>
      <c r="G1493" t="str">
        <f t="shared" si="70"/>
        <v xml:space="preserve"> </v>
      </c>
    </row>
    <row r="1494" spans="5:7" x14ac:dyDescent="0.2">
      <c r="E1494">
        <f t="shared" si="69"/>
        <v>1371</v>
      </c>
      <c r="F1494">
        <f t="shared" si="71"/>
        <v>1371</v>
      </c>
      <c r="G1494" t="str">
        <f t="shared" si="70"/>
        <v xml:space="preserve"> </v>
      </c>
    </row>
    <row r="1495" spans="5:7" x14ac:dyDescent="0.2">
      <c r="E1495">
        <f t="shared" si="69"/>
        <v>1372</v>
      </c>
      <c r="F1495">
        <f t="shared" si="71"/>
        <v>1372</v>
      </c>
      <c r="G1495" t="str">
        <f t="shared" si="70"/>
        <v xml:space="preserve"> </v>
      </c>
    </row>
    <row r="1496" spans="5:7" x14ac:dyDescent="0.2">
      <c r="E1496">
        <f t="shared" si="69"/>
        <v>1373</v>
      </c>
      <c r="F1496">
        <f t="shared" si="71"/>
        <v>1373</v>
      </c>
      <c r="G1496" t="str">
        <f t="shared" si="70"/>
        <v xml:space="preserve"> </v>
      </c>
    </row>
    <row r="1497" spans="5:7" x14ac:dyDescent="0.2">
      <c r="E1497">
        <f t="shared" si="69"/>
        <v>1374</v>
      </c>
      <c r="F1497">
        <f t="shared" si="71"/>
        <v>1374</v>
      </c>
      <c r="G1497" t="str">
        <f t="shared" si="70"/>
        <v xml:space="preserve"> </v>
      </c>
    </row>
    <row r="1498" spans="5:7" x14ac:dyDescent="0.2">
      <c r="E1498">
        <f t="shared" si="69"/>
        <v>1375</v>
      </c>
      <c r="F1498">
        <f t="shared" si="71"/>
        <v>1375</v>
      </c>
      <c r="G1498" t="str">
        <f t="shared" si="70"/>
        <v xml:space="preserve"> </v>
      </c>
    </row>
    <row r="1499" spans="5:7" x14ac:dyDescent="0.2">
      <c r="E1499">
        <f t="shared" si="69"/>
        <v>1376</v>
      </c>
      <c r="F1499">
        <f t="shared" si="71"/>
        <v>1376</v>
      </c>
      <c r="G1499" t="str">
        <f t="shared" si="70"/>
        <v xml:space="preserve"> </v>
      </c>
    </row>
    <row r="1500" spans="5:7" x14ac:dyDescent="0.2">
      <c r="E1500">
        <f t="shared" si="69"/>
        <v>1377</v>
      </c>
      <c r="F1500">
        <f t="shared" si="71"/>
        <v>1377</v>
      </c>
      <c r="G1500" t="str">
        <f t="shared" si="70"/>
        <v xml:space="preserve"> </v>
      </c>
    </row>
    <row r="1501" spans="5:7" x14ac:dyDescent="0.2">
      <c r="E1501">
        <f t="shared" si="69"/>
        <v>1378</v>
      </c>
      <c r="F1501">
        <f t="shared" si="71"/>
        <v>1378</v>
      </c>
      <c r="G1501" t="str">
        <f t="shared" si="70"/>
        <v xml:space="preserve"> </v>
      </c>
    </row>
    <row r="1502" spans="5:7" x14ac:dyDescent="0.2">
      <c r="E1502">
        <f t="shared" si="69"/>
        <v>1379</v>
      </c>
      <c r="F1502">
        <f t="shared" si="71"/>
        <v>1379</v>
      </c>
      <c r="G1502" t="str">
        <f t="shared" si="70"/>
        <v xml:space="preserve"> </v>
      </c>
    </row>
    <row r="1503" spans="5:7" x14ac:dyDescent="0.2">
      <c r="E1503">
        <f t="shared" si="69"/>
        <v>1380</v>
      </c>
      <c r="F1503">
        <f t="shared" si="71"/>
        <v>1380</v>
      </c>
      <c r="G1503" t="str">
        <f t="shared" si="70"/>
        <v xml:space="preserve"> </v>
      </c>
    </row>
    <row r="1504" spans="5:7" x14ac:dyDescent="0.2">
      <c r="E1504">
        <f t="shared" si="69"/>
        <v>1381</v>
      </c>
      <c r="F1504">
        <f t="shared" si="71"/>
        <v>1381</v>
      </c>
      <c r="G1504" t="str">
        <f t="shared" si="70"/>
        <v xml:space="preserve"> </v>
      </c>
    </row>
    <row r="1505" spans="5:7" x14ac:dyDescent="0.2">
      <c r="E1505">
        <f t="shared" si="69"/>
        <v>1382</v>
      </c>
      <c r="F1505">
        <f t="shared" si="71"/>
        <v>1382</v>
      </c>
      <c r="G1505" t="str">
        <f t="shared" si="70"/>
        <v xml:space="preserve"> </v>
      </c>
    </row>
    <row r="1506" spans="5:7" x14ac:dyDescent="0.2">
      <c r="E1506">
        <f t="shared" si="69"/>
        <v>1383</v>
      </c>
      <c r="F1506">
        <f t="shared" si="71"/>
        <v>1383</v>
      </c>
      <c r="G1506" t="str">
        <f t="shared" si="70"/>
        <v xml:space="preserve"> </v>
      </c>
    </row>
    <row r="1507" spans="5:7" x14ac:dyDescent="0.2">
      <c r="E1507">
        <f t="shared" si="69"/>
        <v>1384</v>
      </c>
      <c r="F1507">
        <f t="shared" si="71"/>
        <v>1384</v>
      </c>
      <c r="G1507" t="str">
        <f t="shared" si="70"/>
        <v xml:space="preserve"> </v>
      </c>
    </row>
    <row r="1508" spans="5:7" x14ac:dyDescent="0.2">
      <c r="E1508">
        <f t="shared" ref="E1508:E1571" si="72">E1507+1</f>
        <v>1385</v>
      </c>
      <c r="F1508">
        <f t="shared" si="71"/>
        <v>1385</v>
      </c>
      <c r="G1508" t="str">
        <f t="shared" ref="G1508:G1571" si="73">IF(E1508&lt;0,$C$7*((($C$4+ABS(E1508))/$C$4*$C$3+$C$8)^(-$C$9)*($C$4+ABS(E1508))-(($C$4+ABS(E1508)-1)/$C$4*$C$3+$C$8)^(-$C$9)*($C$4+ABS(E1508)-1)),IF(AND(E1508&gt;0,E1508&lt;$C$2*(1-$C$4)/$C$3),$C$7*(((1-$C$4+E1508)/(1-$C$4)*$C$3+$C$8)^(-$C$9)*(1-$C$4+E1508)-((1-$C$4+E1508-1)/(1-$C$4)*$C$3+$C$8)^(-$C$9)*(1-$C$4+E1508-1)),IF(E1508=0,$C$7*($C$3+$C$8)^(-$C$9)," ")))</f>
        <v xml:space="preserve"> </v>
      </c>
    </row>
    <row r="1509" spans="5:7" x14ac:dyDescent="0.2">
      <c r="E1509">
        <f t="shared" si="72"/>
        <v>1386</v>
      </c>
      <c r="F1509">
        <f t="shared" si="71"/>
        <v>1386</v>
      </c>
      <c r="G1509" t="str">
        <f t="shared" si="73"/>
        <v xml:space="preserve"> </v>
      </c>
    </row>
    <row r="1510" spans="5:7" x14ac:dyDescent="0.2">
      <c r="E1510">
        <f t="shared" si="72"/>
        <v>1387</v>
      </c>
      <c r="F1510">
        <f t="shared" si="71"/>
        <v>1387</v>
      </c>
      <c r="G1510" t="str">
        <f t="shared" si="73"/>
        <v xml:space="preserve"> </v>
      </c>
    </row>
    <row r="1511" spans="5:7" x14ac:dyDescent="0.2">
      <c r="E1511">
        <f t="shared" si="72"/>
        <v>1388</v>
      </c>
      <c r="F1511">
        <f t="shared" si="71"/>
        <v>1388</v>
      </c>
      <c r="G1511" t="str">
        <f t="shared" si="73"/>
        <v xml:space="preserve"> </v>
      </c>
    </row>
    <row r="1512" spans="5:7" x14ac:dyDescent="0.2">
      <c r="E1512">
        <f t="shared" si="72"/>
        <v>1389</v>
      </c>
      <c r="F1512">
        <f t="shared" si="71"/>
        <v>1389</v>
      </c>
      <c r="G1512" t="str">
        <f t="shared" si="73"/>
        <v xml:space="preserve"> </v>
      </c>
    </row>
    <row r="1513" spans="5:7" x14ac:dyDescent="0.2">
      <c r="E1513">
        <f t="shared" si="72"/>
        <v>1390</v>
      </c>
      <c r="F1513">
        <f t="shared" si="71"/>
        <v>1390</v>
      </c>
      <c r="G1513" t="str">
        <f t="shared" si="73"/>
        <v xml:space="preserve"> </v>
      </c>
    </row>
    <row r="1514" spans="5:7" x14ac:dyDescent="0.2">
      <c r="E1514">
        <f t="shared" si="72"/>
        <v>1391</v>
      </c>
      <c r="F1514">
        <f t="shared" si="71"/>
        <v>1391</v>
      </c>
      <c r="G1514" t="str">
        <f t="shared" si="73"/>
        <v xml:space="preserve"> </v>
      </c>
    </row>
    <row r="1515" spans="5:7" x14ac:dyDescent="0.2">
      <c r="E1515">
        <f t="shared" si="72"/>
        <v>1392</v>
      </c>
      <c r="F1515">
        <f t="shared" si="71"/>
        <v>1392</v>
      </c>
      <c r="G1515" t="str">
        <f t="shared" si="73"/>
        <v xml:space="preserve"> </v>
      </c>
    </row>
    <row r="1516" spans="5:7" x14ac:dyDescent="0.2">
      <c r="E1516">
        <f t="shared" si="72"/>
        <v>1393</v>
      </c>
      <c r="F1516">
        <f t="shared" si="71"/>
        <v>1393</v>
      </c>
      <c r="G1516" t="str">
        <f t="shared" si="73"/>
        <v xml:space="preserve"> </v>
      </c>
    </row>
    <row r="1517" spans="5:7" x14ac:dyDescent="0.2">
      <c r="E1517">
        <f t="shared" si="72"/>
        <v>1394</v>
      </c>
      <c r="F1517">
        <f t="shared" si="71"/>
        <v>1394</v>
      </c>
      <c r="G1517" t="str">
        <f t="shared" si="73"/>
        <v xml:space="preserve"> </v>
      </c>
    </row>
    <row r="1518" spans="5:7" x14ac:dyDescent="0.2">
      <c r="E1518">
        <f t="shared" si="72"/>
        <v>1395</v>
      </c>
      <c r="F1518">
        <f t="shared" si="71"/>
        <v>1395</v>
      </c>
      <c r="G1518" t="str">
        <f t="shared" si="73"/>
        <v xml:space="preserve"> </v>
      </c>
    </row>
    <row r="1519" spans="5:7" x14ac:dyDescent="0.2">
      <c r="E1519">
        <f t="shared" si="72"/>
        <v>1396</v>
      </c>
      <c r="F1519">
        <f t="shared" si="71"/>
        <v>1396</v>
      </c>
      <c r="G1519" t="str">
        <f t="shared" si="73"/>
        <v xml:space="preserve"> </v>
      </c>
    </row>
    <row r="1520" spans="5:7" x14ac:dyDescent="0.2">
      <c r="E1520">
        <f t="shared" si="72"/>
        <v>1397</v>
      </c>
      <c r="F1520">
        <f t="shared" si="71"/>
        <v>1397</v>
      </c>
      <c r="G1520" t="str">
        <f t="shared" si="73"/>
        <v xml:space="preserve"> </v>
      </c>
    </row>
    <row r="1521" spans="5:7" x14ac:dyDescent="0.2">
      <c r="E1521">
        <f t="shared" si="72"/>
        <v>1398</v>
      </c>
      <c r="F1521">
        <f t="shared" si="71"/>
        <v>1398</v>
      </c>
      <c r="G1521" t="str">
        <f t="shared" si="73"/>
        <v xml:space="preserve"> </v>
      </c>
    </row>
    <row r="1522" spans="5:7" x14ac:dyDescent="0.2">
      <c r="E1522">
        <f t="shared" si="72"/>
        <v>1399</v>
      </c>
      <c r="F1522">
        <f t="shared" si="71"/>
        <v>1399</v>
      </c>
      <c r="G1522" t="str">
        <f t="shared" si="73"/>
        <v xml:space="preserve"> </v>
      </c>
    </row>
    <row r="1523" spans="5:7" x14ac:dyDescent="0.2">
      <c r="E1523">
        <f t="shared" si="72"/>
        <v>1400</v>
      </c>
      <c r="F1523">
        <f t="shared" si="71"/>
        <v>1400</v>
      </c>
      <c r="G1523" t="str">
        <f t="shared" si="73"/>
        <v xml:space="preserve"> </v>
      </c>
    </row>
    <row r="1524" spans="5:7" x14ac:dyDescent="0.2">
      <c r="E1524">
        <f t="shared" si="72"/>
        <v>1401</v>
      </c>
      <c r="F1524">
        <f t="shared" si="71"/>
        <v>1401</v>
      </c>
      <c r="G1524" t="str">
        <f t="shared" si="73"/>
        <v xml:space="preserve"> </v>
      </c>
    </row>
    <row r="1525" spans="5:7" x14ac:dyDescent="0.2">
      <c r="E1525">
        <f t="shared" si="72"/>
        <v>1402</v>
      </c>
      <c r="F1525">
        <f t="shared" si="71"/>
        <v>1402</v>
      </c>
      <c r="G1525" t="str">
        <f t="shared" si="73"/>
        <v xml:space="preserve"> </v>
      </c>
    </row>
    <row r="1526" spans="5:7" x14ac:dyDescent="0.2">
      <c r="E1526">
        <f t="shared" si="72"/>
        <v>1403</v>
      </c>
      <c r="F1526">
        <f t="shared" si="71"/>
        <v>1403</v>
      </c>
      <c r="G1526" t="str">
        <f t="shared" si="73"/>
        <v xml:space="preserve"> </v>
      </c>
    </row>
    <row r="1527" spans="5:7" x14ac:dyDescent="0.2">
      <c r="E1527">
        <f t="shared" si="72"/>
        <v>1404</v>
      </c>
      <c r="F1527">
        <f t="shared" si="71"/>
        <v>1404</v>
      </c>
      <c r="G1527" t="str">
        <f t="shared" si="73"/>
        <v xml:space="preserve"> </v>
      </c>
    </row>
    <row r="1528" spans="5:7" x14ac:dyDescent="0.2">
      <c r="E1528">
        <f t="shared" si="72"/>
        <v>1405</v>
      </c>
      <c r="F1528">
        <f t="shared" si="71"/>
        <v>1405</v>
      </c>
      <c r="G1528" t="str">
        <f t="shared" si="73"/>
        <v xml:space="preserve"> </v>
      </c>
    </row>
    <row r="1529" spans="5:7" x14ac:dyDescent="0.2">
      <c r="E1529">
        <f t="shared" si="72"/>
        <v>1406</v>
      </c>
      <c r="F1529">
        <f t="shared" si="71"/>
        <v>1406</v>
      </c>
      <c r="G1529" t="str">
        <f t="shared" si="73"/>
        <v xml:space="preserve"> </v>
      </c>
    </row>
    <row r="1530" spans="5:7" x14ac:dyDescent="0.2">
      <c r="E1530">
        <f t="shared" si="72"/>
        <v>1407</v>
      </c>
      <c r="F1530">
        <f t="shared" si="71"/>
        <v>1407</v>
      </c>
      <c r="G1530" t="str">
        <f t="shared" si="73"/>
        <v xml:space="preserve"> </v>
      </c>
    </row>
    <row r="1531" spans="5:7" x14ac:dyDescent="0.2">
      <c r="E1531">
        <f t="shared" si="72"/>
        <v>1408</v>
      </c>
      <c r="F1531">
        <f t="shared" si="71"/>
        <v>1408</v>
      </c>
      <c r="G1531" t="str">
        <f t="shared" si="73"/>
        <v xml:space="preserve"> </v>
      </c>
    </row>
    <row r="1532" spans="5:7" x14ac:dyDescent="0.2">
      <c r="E1532">
        <f t="shared" si="72"/>
        <v>1409</v>
      </c>
      <c r="F1532">
        <f t="shared" si="71"/>
        <v>1409</v>
      </c>
      <c r="G1532" t="str">
        <f t="shared" si="73"/>
        <v xml:space="preserve"> </v>
      </c>
    </row>
    <row r="1533" spans="5:7" x14ac:dyDescent="0.2">
      <c r="E1533">
        <f t="shared" si="72"/>
        <v>1410</v>
      </c>
      <c r="F1533">
        <f t="shared" si="71"/>
        <v>1410</v>
      </c>
      <c r="G1533" t="str">
        <f t="shared" si="73"/>
        <v xml:space="preserve"> </v>
      </c>
    </row>
    <row r="1534" spans="5:7" x14ac:dyDescent="0.2">
      <c r="E1534">
        <f t="shared" si="72"/>
        <v>1411</v>
      </c>
      <c r="F1534">
        <f t="shared" si="71"/>
        <v>1411</v>
      </c>
      <c r="G1534" t="str">
        <f t="shared" si="73"/>
        <v xml:space="preserve"> </v>
      </c>
    </row>
    <row r="1535" spans="5:7" x14ac:dyDescent="0.2">
      <c r="E1535">
        <f t="shared" si="72"/>
        <v>1412</v>
      </c>
      <c r="F1535">
        <f t="shared" si="71"/>
        <v>1412</v>
      </c>
      <c r="G1535" t="str">
        <f t="shared" si="73"/>
        <v xml:space="preserve"> </v>
      </c>
    </row>
    <row r="1536" spans="5:7" x14ac:dyDescent="0.2">
      <c r="E1536">
        <f t="shared" si="72"/>
        <v>1413</v>
      </c>
      <c r="F1536">
        <f t="shared" si="71"/>
        <v>1413</v>
      </c>
      <c r="G1536" t="str">
        <f t="shared" si="73"/>
        <v xml:space="preserve"> </v>
      </c>
    </row>
    <row r="1537" spans="5:7" x14ac:dyDescent="0.2">
      <c r="E1537">
        <f t="shared" si="72"/>
        <v>1414</v>
      </c>
      <c r="F1537">
        <f t="shared" si="71"/>
        <v>1414</v>
      </c>
      <c r="G1537" t="str">
        <f t="shared" si="73"/>
        <v xml:space="preserve"> </v>
      </c>
    </row>
    <row r="1538" spans="5:7" x14ac:dyDescent="0.2">
      <c r="E1538">
        <f t="shared" si="72"/>
        <v>1415</v>
      </c>
      <c r="F1538">
        <f t="shared" si="71"/>
        <v>1415</v>
      </c>
      <c r="G1538" t="str">
        <f t="shared" si="73"/>
        <v xml:space="preserve"> </v>
      </c>
    </row>
    <row r="1539" spans="5:7" x14ac:dyDescent="0.2">
      <c r="E1539">
        <f t="shared" si="72"/>
        <v>1416</v>
      </c>
      <c r="F1539">
        <f t="shared" ref="F1539:F1602" si="74">E1539*$C$3</f>
        <v>1416</v>
      </c>
      <c r="G1539" t="str">
        <f t="shared" si="73"/>
        <v xml:space="preserve"> </v>
      </c>
    </row>
    <row r="1540" spans="5:7" x14ac:dyDescent="0.2">
      <c r="E1540">
        <f t="shared" si="72"/>
        <v>1417</v>
      </c>
      <c r="F1540">
        <f t="shared" si="74"/>
        <v>1417</v>
      </c>
      <c r="G1540" t="str">
        <f t="shared" si="73"/>
        <v xml:space="preserve"> </v>
      </c>
    </row>
    <row r="1541" spans="5:7" x14ac:dyDescent="0.2">
      <c r="E1541">
        <f t="shared" si="72"/>
        <v>1418</v>
      </c>
      <c r="F1541">
        <f t="shared" si="74"/>
        <v>1418</v>
      </c>
      <c r="G1541" t="str">
        <f t="shared" si="73"/>
        <v xml:space="preserve"> </v>
      </c>
    </row>
    <row r="1542" spans="5:7" x14ac:dyDescent="0.2">
      <c r="E1542">
        <f t="shared" si="72"/>
        <v>1419</v>
      </c>
      <c r="F1542">
        <f t="shared" si="74"/>
        <v>1419</v>
      </c>
      <c r="G1542" t="str">
        <f t="shared" si="73"/>
        <v xml:space="preserve"> </v>
      </c>
    </row>
    <row r="1543" spans="5:7" x14ac:dyDescent="0.2">
      <c r="E1543">
        <f t="shared" si="72"/>
        <v>1420</v>
      </c>
      <c r="F1543">
        <f t="shared" si="74"/>
        <v>1420</v>
      </c>
      <c r="G1543" t="str">
        <f t="shared" si="73"/>
        <v xml:space="preserve"> </v>
      </c>
    </row>
    <row r="1544" spans="5:7" x14ac:dyDescent="0.2">
      <c r="E1544">
        <f t="shared" si="72"/>
        <v>1421</v>
      </c>
      <c r="F1544">
        <f t="shared" si="74"/>
        <v>1421</v>
      </c>
      <c r="G1544" t="str">
        <f t="shared" si="73"/>
        <v xml:space="preserve"> </v>
      </c>
    </row>
    <row r="1545" spans="5:7" x14ac:dyDescent="0.2">
      <c r="E1545">
        <f t="shared" si="72"/>
        <v>1422</v>
      </c>
      <c r="F1545">
        <f t="shared" si="74"/>
        <v>1422</v>
      </c>
      <c r="G1545" t="str">
        <f t="shared" si="73"/>
        <v xml:space="preserve"> </v>
      </c>
    </row>
    <row r="1546" spans="5:7" x14ac:dyDescent="0.2">
      <c r="E1546">
        <f t="shared" si="72"/>
        <v>1423</v>
      </c>
      <c r="F1546">
        <f t="shared" si="74"/>
        <v>1423</v>
      </c>
      <c r="G1546" t="str">
        <f t="shared" si="73"/>
        <v xml:space="preserve"> </v>
      </c>
    </row>
    <row r="1547" spans="5:7" x14ac:dyDescent="0.2">
      <c r="E1547">
        <f t="shared" si="72"/>
        <v>1424</v>
      </c>
      <c r="F1547">
        <f t="shared" si="74"/>
        <v>1424</v>
      </c>
      <c r="G1547" t="str">
        <f t="shared" si="73"/>
        <v xml:space="preserve"> </v>
      </c>
    </row>
    <row r="1548" spans="5:7" x14ac:dyDescent="0.2">
      <c r="E1548">
        <f t="shared" si="72"/>
        <v>1425</v>
      </c>
      <c r="F1548">
        <f t="shared" si="74"/>
        <v>1425</v>
      </c>
      <c r="G1548" t="str">
        <f t="shared" si="73"/>
        <v xml:space="preserve"> </v>
      </c>
    </row>
    <row r="1549" spans="5:7" x14ac:dyDescent="0.2">
      <c r="E1549">
        <f t="shared" si="72"/>
        <v>1426</v>
      </c>
      <c r="F1549">
        <f t="shared" si="74"/>
        <v>1426</v>
      </c>
      <c r="G1549" t="str">
        <f t="shared" si="73"/>
        <v xml:space="preserve"> </v>
      </c>
    </row>
    <row r="1550" spans="5:7" x14ac:dyDescent="0.2">
      <c r="E1550">
        <f t="shared" si="72"/>
        <v>1427</v>
      </c>
      <c r="F1550">
        <f t="shared" si="74"/>
        <v>1427</v>
      </c>
      <c r="G1550" t="str">
        <f t="shared" si="73"/>
        <v xml:space="preserve"> </v>
      </c>
    </row>
    <row r="1551" spans="5:7" x14ac:dyDescent="0.2">
      <c r="E1551">
        <f t="shared" si="72"/>
        <v>1428</v>
      </c>
      <c r="F1551">
        <f t="shared" si="74"/>
        <v>1428</v>
      </c>
      <c r="G1551" t="str">
        <f t="shared" si="73"/>
        <v xml:space="preserve"> </v>
      </c>
    </row>
    <row r="1552" spans="5:7" x14ac:dyDescent="0.2">
      <c r="E1552">
        <f t="shared" si="72"/>
        <v>1429</v>
      </c>
      <c r="F1552">
        <f t="shared" si="74"/>
        <v>1429</v>
      </c>
      <c r="G1552" t="str">
        <f t="shared" si="73"/>
        <v xml:space="preserve"> </v>
      </c>
    </row>
    <row r="1553" spans="5:7" x14ac:dyDescent="0.2">
      <c r="E1553">
        <f t="shared" si="72"/>
        <v>1430</v>
      </c>
      <c r="F1553">
        <f t="shared" si="74"/>
        <v>1430</v>
      </c>
      <c r="G1553" t="str">
        <f t="shared" si="73"/>
        <v xml:space="preserve"> </v>
      </c>
    </row>
    <row r="1554" spans="5:7" x14ac:dyDescent="0.2">
      <c r="E1554">
        <f t="shared" si="72"/>
        <v>1431</v>
      </c>
      <c r="F1554">
        <f t="shared" si="74"/>
        <v>1431</v>
      </c>
      <c r="G1554" t="str">
        <f t="shared" si="73"/>
        <v xml:space="preserve"> </v>
      </c>
    </row>
    <row r="1555" spans="5:7" x14ac:dyDescent="0.2">
      <c r="E1555">
        <f t="shared" si="72"/>
        <v>1432</v>
      </c>
      <c r="F1555">
        <f t="shared" si="74"/>
        <v>1432</v>
      </c>
      <c r="G1555" t="str">
        <f t="shared" si="73"/>
        <v xml:space="preserve"> </v>
      </c>
    </row>
    <row r="1556" spans="5:7" x14ac:dyDescent="0.2">
      <c r="E1556">
        <f t="shared" si="72"/>
        <v>1433</v>
      </c>
      <c r="F1556">
        <f t="shared" si="74"/>
        <v>1433</v>
      </c>
      <c r="G1556" t="str">
        <f t="shared" si="73"/>
        <v xml:space="preserve"> </v>
      </c>
    </row>
    <row r="1557" spans="5:7" x14ac:dyDescent="0.2">
      <c r="E1557">
        <f t="shared" si="72"/>
        <v>1434</v>
      </c>
      <c r="F1557">
        <f t="shared" si="74"/>
        <v>1434</v>
      </c>
      <c r="G1557" t="str">
        <f t="shared" si="73"/>
        <v xml:space="preserve"> </v>
      </c>
    </row>
    <row r="1558" spans="5:7" x14ac:dyDescent="0.2">
      <c r="E1558">
        <f t="shared" si="72"/>
        <v>1435</v>
      </c>
      <c r="F1558">
        <f t="shared" si="74"/>
        <v>1435</v>
      </c>
      <c r="G1558" t="str">
        <f t="shared" si="73"/>
        <v xml:space="preserve"> </v>
      </c>
    </row>
    <row r="1559" spans="5:7" x14ac:dyDescent="0.2">
      <c r="E1559">
        <f t="shared" si="72"/>
        <v>1436</v>
      </c>
      <c r="F1559">
        <f t="shared" si="74"/>
        <v>1436</v>
      </c>
      <c r="G1559" t="str">
        <f t="shared" si="73"/>
        <v xml:space="preserve"> </v>
      </c>
    </row>
    <row r="1560" spans="5:7" x14ac:dyDescent="0.2">
      <c r="E1560">
        <f t="shared" si="72"/>
        <v>1437</v>
      </c>
      <c r="F1560">
        <f t="shared" si="74"/>
        <v>1437</v>
      </c>
      <c r="G1560" t="str">
        <f t="shared" si="73"/>
        <v xml:space="preserve"> </v>
      </c>
    </row>
    <row r="1561" spans="5:7" x14ac:dyDescent="0.2">
      <c r="E1561">
        <f t="shared" si="72"/>
        <v>1438</v>
      </c>
      <c r="F1561">
        <f t="shared" si="74"/>
        <v>1438</v>
      </c>
      <c r="G1561" t="str">
        <f t="shared" si="73"/>
        <v xml:space="preserve"> </v>
      </c>
    </row>
    <row r="1562" spans="5:7" x14ac:dyDescent="0.2">
      <c r="E1562">
        <f t="shared" si="72"/>
        <v>1439</v>
      </c>
      <c r="F1562">
        <f t="shared" si="74"/>
        <v>1439</v>
      </c>
      <c r="G1562" t="str">
        <f t="shared" si="73"/>
        <v xml:space="preserve"> </v>
      </c>
    </row>
    <row r="1563" spans="5:7" x14ac:dyDescent="0.2">
      <c r="E1563">
        <f t="shared" si="72"/>
        <v>1440</v>
      </c>
      <c r="F1563">
        <f t="shared" si="74"/>
        <v>1440</v>
      </c>
      <c r="G1563" t="str">
        <f t="shared" si="73"/>
        <v xml:space="preserve"> </v>
      </c>
    </row>
    <row r="1564" spans="5:7" x14ac:dyDescent="0.2">
      <c r="E1564">
        <f t="shared" si="72"/>
        <v>1441</v>
      </c>
      <c r="F1564">
        <f t="shared" si="74"/>
        <v>1441</v>
      </c>
      <c r="G1564" t="str">
        <f t="shared" si="73"/>
        <v xml:space="preserve"> </v>
      </c>
    </row>
    <row r="1565" spans="5:7" x14ac:dyDescent="0.2">
      <c r="E1565">
        <f t="shared" si="72"/>
        <v>1442</v>
      </c>
      <c r="F1565">
        <f t="shared" si="74"/>
        <v>1442</v>
      </c>
      <c r="G1565" t="str">
        <f t="shared" si="73"/>
        <v xml:space="preserve"> </v>
      </c>
    </row>
    <row r="1566" spans="5:7" x14ac:dyDescent="0.2">
      <c r="E1566">
        <f t="shared" si="72"/>
        <v>1443</v>
      </c>
      <c r="F1566">
        <f t="shared" si="74"/>
        <v>1443</v>
      </c>
      <c r="G1566" t="str">
        <f t="shared" si="73"/>
        <v xml:space="preserve"> </v>
      </c>
    </row>
    <row r="1567" spans="5:7" x14ac:dyDescent="0.2">
      <c r="E1567">
        <f t="shared" si="72"/>
        <v>1444</v>
      </c>
      <c r="F1567">
        <f t="shared" si="74"/>
        <v>1444</v>
      </c>
      <c r="G1567" t="str">
        <f t="shared" si="73"/>
        <v xml:space="preserve"> </v>
      </c>
    </row>
    <row r="1568" spans="5:7" x14ac:dyDescent="0.2">
      <c r="E1568">
        <f t="shared" si="72"/>
        <v>1445</v>
      </c>
      <c r="F1568">
        <f t="shared" si="74"/>
        <v>1445</v>
      </c>
      <c r="G1568" t="str">
        <f t="shared" si="73"/>
        <v xml:space="preserve"> </v>
      </c>
    </row>
    <row r="1569" spans="5:7" x14ac:dyDescent="0.2">
      <c r="E1569">
        <f t="shared" si="72"/>
        <v>1446</v>
      </c>
      <c r="F1569">
        <f t="shared" si="74"/>
        <v>1446</v>
      </c>
      <c r="G1569" t="str">
        <f t="shared" si="73"/>
        <v xml:space="preserve"> </v>
      </c>
    </row>
    <row r="1570" spans="5:7" x14ac:dyDescent="0.2">
      <c r="E1570">
        <f t="shared" si="72"/>
        <v>1447</v>
      </c>
      <c r="F1570">
        <f t="shared" si="74"/>
        <v>1447</v>
      </c>
      <c r="G1570" t="str">
        <f t="shared" si="73"/>
        <v xml:space="preserve"> </v>
      </c>
    </row>
    <row r="1571" spans="5:7" x14ac:dyDescent="0.2">
      <c r="E1571">
        <f t="shared" si="72"/>
        <v>1448</v>
      </c>
      <c r="F1571">
        <f t="shared" si="74"/>
        <v>1448</v>
      </c>
      <c r="G1571" t="str">
        <f t="shared" si="73"/>
        <v xml:space="preserve"> </v>
      </c>
    </row>
    <row r="1572" spans="5:7" x14ac:dyDescent="0.2">
      <c r="E1572">
        <f t="shared" ref="E1572:E1635" si="75">E1571+1</f>
        <v>1449</v>
      </c>
      <c r="F1572">
        <f t="shared" si="74"/>
        <v>1449</v>
      </c>
      <c r="G1572" t="str">
        <f t="shared" ref="G1572:G1635" si="76">IF(E1572&lt;0,$C$7*((($C$4+ABS(E1572))/$C$4*$C$3+$C$8)^(-$C$9)*($C$4+ABS(E1572))-(($C$4+ABS(E1572)-1)/$C$4*$C$3+$C$8)^(-$C$9)*($C$4+ABS(E1572)-1)),IF(AND(E1572&gt;0,E1572&lt;$C$2*(1-$C$4)/$C$3),$C$7*(((1-$C$4+E1572)/(1-$C$4)*$C$3+$C$8)^(-$C$9)*(1-$C$4+E1572)-((1-$C$4+E1572-1)/(1-$C$4)*$C$3+$C$8)^(-$C$9)*(1-$C$4+E1572-1)),IF(E1572=0,$C$7*($C$3+$C$8)^(-$C$9)," ")))</f>
        <v xml:space="preserve"> </v>
      </c>
    </row>
    <row r="1573" spans="5:7" x14ac:dyDescent="0.2">
      <c r="E1573">
        <f t="shared" si="75"/>
        <v>1450</v>
      </c>
      <c r="F1573">
        <f t="shared" si="74"/>
        <v>1450</v>
      </c>
      <c r="G1573" t="str">
        <f t="shared" si="76"/>
        <v xml:space="preserve"> </v>
      </c>
    </row>
    <row r="1574" spans="5:7" x14ac:dyDescent="0.2">
      <c r="E1574">
        <f t="shared" si="75"/>
        <v>1451</v>
      </c>
      <c r="F1574">
        <f t="shared" si="74"/>
        <v>1451</v>
      </c>
      <c r="G1574" t="str">
        <f t="shared" si="76"/>
        <v xml:space="preserve"> </v>
      </c>
    </row>
    <row r="1575" spans="5:7" x14ac:dyDescent="0.2">
      <c r="E1575">
        <f t="shared" si="75"/>
        <v>1452</v>
      </c>
      <c r="F1575">
        <f t="shared" si="74"/>
        <v>1452</v>
      </c>
      <c r="G1575" t="str">
        <f t="shared" si="76"/>
        <v xml:space="preserve"> </v>
      </c>
    </row>
    <row r="1576" spans="5:7" x14ac:dyDescent="0.2">
      <c r="E1576">
        <f t="shared" si="75"/>
        <v>1453</v>
      </c>
      <c r="F1576">
        <f t="shared" si="74"/>
        <v>1453</v>
      </c>
      <c r="G1576" t="str">
        <f t="shared" si="76"/>
        <v xml:space="preserve"> </v>
      </c>
    </row>
    <row r="1577" spans="5:7" x14ac:dyDescent="0.2">
      <c r="E1577">
        <f t="shared" si="75"/>
        <v>1454</v>
      </c>
      <c r="F1577">
        <f t="shared" si="74"/>
        <v>1454</v>
      </c>
      <c r="G1577" t="str">
        <f t="shared" si="76"/>
        <v xml:space="preserve"> </v>
      </c>
    </row>
    <row r="1578" spans="5:7" x14ac:dyDescent="0.2">
      <c r="E1578">
        <f t="shared" si="75"/>
        <v>1455</v>
      </c>
      <c r="F1578">
        <f t="shared" si="74"/>
        <v>1455</v>
      </c>
      <c r="G1578" t="str">
        <f t="shared" si="76"/>
        <v xml:space="preserve"> </v>
      </c>
    </row>
    <row r="1579" spans="5:7" x14ac:dyDescent="0.2">
      <c r="E1579">
        <f t="shared" si="75"/>
        <v>1456</v>
      </c>
      <c r="F1579">
        <f t="shared" si="74"/>
        <v>1456</v>
      </c>
      <c r="G1579" t="str">
        <f t="shared" si="76"/>
        <v xml:space="preserve"> </v>
      </c>
    </row>
    <row r="1580" spans="5:7" x14ac:dyDescent="0.2">
      <c r="E1580">
        <f t="shared" si="75"/>
        <v>1457</v>
      </c>
      <c r="F1580">
        <f t="shared" si="74"/>
        <v>1457</v>
      </c>
      <c r="G1580" t="str">
        <f t="shared" si="76"/>
        <v xml:space="preserve"> </v>
      </c>
    </row>
    <row r="1581" spans="5:7" x14ac:dyDescent="0.2">
      <c r="E1581">
        <f t="shared" si="75"/>
        <v>1458</v>
      </c>
      <c r="F1581">
        <f t="shared" si="74"/>
        <v>1458</v>
      </c>
      <c r="G1581" t="str">
        <f t="shared" si="76"/>
        <v xml:space="preserve"> </v>
      </c>
    </row>
    <row r="1582" spans="5:7" x14ac:dyDescent="0.2">
      <c r="E1582">
        <f t="shared" si="75"/>
        <v>1459</v>
      </c>
      <c r="F1582">
        <f t="shared" si="74"/>
        <v>1459</v>
      </c>
      <c r="G1582" t="str">
        <f t="shared" si="76"/>
        <v xml:space="preserve"> </v>
      </c>
    </row>
    <row r="1583" spans="5:7" x14ac:dyDescent="0.2">
      <c r="E1583">
        <f t="shared" si="75"/>
        <v>1460</v>
      </c>
      <c r="F1583">
        <f t="shared" si="74"/>
        <v>1460</v>
      </c>
      <c r="G1583" t="str">
        <f t="shared" si="76"/>
        <v xml:space="preserve"> </v>
      </c>
    </row>
    <row r="1584" spans="5:7" x14ac:dyDescent="0.2">
      <c r="E1584">
        <f t="shared" si="75"/>
        <v>1461</v>
      </c>
      <c r="F1584">
        <f t="shared" si="74"/>
        <v>1461</v>
      </c>
      <c r="G1584" t="str">
        <f t="shared" si="76"/>
        <v xml:space="preserve"> </v>
      </c>
    </row>
    <row r="1585" spans="5:7" x14ac:dyDescent="0.2">
      <c r="E1585">
        <f t="shared" si="75"/>
        <v>1462</v>
      </c>
      <c r="F1585">
        <f t="shared" si="74"/>
        <v>1462</v>
      </c>
      <c r="G1585" t="str">
        <f t="shared" si="76"/>
        <v xml:space="preserve"> </v>
      </c>
    </row>
    <row r="1586" spans="5:7" x14ac:dyDescent="0.2">
      <c r="E1586">
        <f t="shared" si="75"/>
        <v>1463</v>
      </c>
      <c r="F1586">
        <f t="shared" si="74"/>
        <v>1463</v>
      </c>
      <c r="G1586" t="str">
        <f t="shared" si="76"/>
        <v xml:space="preserve"> </v>
      </c>
    </row>
    <row r="1587" spans="5:7" x14ac:dyDescent="0.2">
      <c r="E1587">
        <f t="shared" si="75"/>
        <v>1464</v>
      </c>
      <c r="F1587">
        <f t="shared" si="74"/>
        <v>1464</v>
      </c>
      <c r="G1587" t="str">
        <f t="shared" si="76"/>
        <v xml:space="preserve"> </v>
      </c>
    </row>
    <row r="1588" spans="5:7" x14ac:dyDescent="0.2">
      <c r="E1588">
        <f t="shared" si="75"/>
        <v>1465</v>
      </c>
      <c r="F1588">
        <f t="shared" si="74"/>
        <v>1465</v>
      </c>
      <c r="G1588" t="str">
        <f t="shared" si="76"/>
        <v xml:space="preserve"> </v>
      </c>
    </row>
    <row r="1589" spans="5:7" x14ac:dyDescent="0.2">
      <c r="E1589">
        <f t="shared" si="75"/>
        <v>1466</v>
      </c>
      <c r="F1589">
        <f t="shared" si="74"/>
        <v>1466</v>
      </c>
      <c r="G1589" t="str">
        <f t="shared" si="76"/>
        <v xml:space="preserve"> </v>
      </c>
    </row>
    <row r="1590" spans="5:7" x14ac:dyDescent="0.2">
      <c r="E1590">
        <f t="shared" si="75"/>
        <v>1467</v>
      </c>
      <c r="F1590">
        <f t="shared" si="74"/>
        <v>1467</v>
      </c>
      <c r="G1590" t="str">
        <f t="shared" si="76"/>
        <v xml:space="preserve"> </v>
      </c>
    </row>
    <row r="1591" spans="5:7" x14ac:dyDescent="0.2">
      <c r="E1591">
        <f t="shared" si="75"/>
        <v>1468</v>
      </c>
      <c r="F1591">
        <f t="shared" si="74"/>
        <v>1468</v>
      </c>
      <c r="G1591" t="str">
        <f t="shared" si="76"/>
        <v xml:space="preserve"> </v>
      </c>
    </row>
    <row r="1592" spans="5:7" x14ac:dyDescent="0.2">
      <c r="E1592">
        <f t="shared" si="75"/>
        <v>1469</v>
      </c>
      <c r="F1592">
        <f t="shared" si="74"/>
        <v>1469</v>
      </c>
      <c r="G1592" t="str">
        <f t="shared" si="76"/>
        <v xml:space="preserve"> </v>
      </c>
    </row>
    <row r="1593" spans="5:7" x14ac:dyDescent="0.2">
      <c r="E1593">
        <f t="shared" si="75"/>
        <v>1470</v>
      </c>
      <c r="F1593">
        <f t="shared" si="74"/>
        <v>1470</v>
      </c>
      <c r="G1593" t="str">
        <f t="shared" si="76"/>
        <v xml:space="preserve"> </v>
      </c>
    </row>
    <row r="1594" spans="5:7" x14ac:dyDescent="0.2">
      <c r="E1594">
        <f t="shared" si="75"/>
        <v>1471</v>
      </c>
      <c r="F1594">
        <f t="shared" si="74"/>
        <v>1471</v>
      </c>
      <c r="G1594" t="str">
        <f t="shared" si="76"/>
        <v xml:space="preserve"> </v>
      </c>
    </row>
    <row r="1595" spans="5:7" x14ac:dyDescent="0.2">
      <c r="E1595">
        <f t="shared" si="75"/>
        <v>1472</v>
      </c>
      <c r="F1595">
        <f t="shared" si="74"/>
        <v>1472</v>
      </c>
      <c r="G1595" t="str">
        <f t="shared" si="76"/>
        <v xml:space="preserve"> </v>
      </c>
    </row>
    <row r="1596" spans="5:7" x14ac:dyDescent="0.2">
      <c r="E1596">
        <f t="shared" si="75"/>
        <v>1473</v>
      </c>
      <c r="F1596">
        <f t="shared" si="74"/>
        <v>1473</v>
      </c>
      <c r="G1596" t="str">
        <f t="shared" si="76"/>
        <v xml:space="preserve"> </v>
      </c>
    </row>
    <row r="1597" spans="5:7" x14ac:dyDescent="0.2">
      <c r="E1597">
        <f t="shared" si="75"/>
        <v>1474</v>
      </c>
      <c r="F1597">
        <f t="shared" si="74"/>
        <v>1474</v>
      </c>
      <c r="G1597" t="str">
        <f t="shared" si="76"/>
        <v xml:space="preserve"> </v>
      </c>
    </row>
    <row r="1598" spans="5:7" x14ac:dyDescent="0.2">
      <c r="E1598">
        <f t="shared" si="75"/>
        <v>1475</v>
      </c>
      <c r="F1598">
        <f t="shared" si="74"/>
        <v>1475</v>
      </c>
      <c r="G1598" t="str">
        <f t="shared" si="76"/>
        <v xml:space="preserve"> </v>
      </c>
    </row>
    <row r="1599" spans="5:7" x14ac:dyDescent="0.2">
      <c r="E1599">
        <f t="shared" si="75"/>
        <v>1476</v>
      </c>
      <c r="F1599">
        <f t="shared" si="74"/>
        <v>1476</v>
      </c>
      <c r="G1599" t="str">
        <f t="shared" si="76"/>
        <v xml:space="preserve"> </v>
      </c>
    </row>
    <row r="1600" spans="5:7" x14ac:dyDescent="0.2">
      <c r="E1600">
        <f t="shared" si="75"/>
        <v>1477</v>
      </c>
      <c r="F1600">
        <f t="shared" si="74"/>
        <v>1477</v>
      </c>
      <c r="G1600" t="str">
        <f t="shared" si="76"/>
        <v xml:space="preserve"> </v>
      </c>
    </row>
    <row r="1601" spans="5:7" x14ac:dyDescent="0.2">
      <c r="E1601">
        <f t="shared" si="75"/>
        <v>1478</v>
      </c>
      <c r="F1601">
        <f t="shared" si="74"/>
        <v>1478</v>
      </c>
      <c r="G1601" t="str">
        <f t="shared" si="76"/>
        <v xml:space="preserve"> </v>
      </c>
    </row>
    <row r="1602" spans="5:7" x14ac:dyDescent="0.2">
      <c r="E1602">
        <f t="shared" si="75"/>
        <v>1479</v>
      </c>
      <c r="F1602">
        <f t="shared" si="74"/>
        <v>1479</v>
      </c>
      <c r="G1602" t="str">
        <f t="shared" si="76"/>
        <v xml:space="preserve"> </v>
      </c>
    </row>
    <row r="1603" spans="5:7" x14ac:dyDescent="0.2">
      <c r="E1603">
        <f t="shared" si="75"/>
        <v>1480</v>
      </c>
      <c r="F1603">
        <f t="shared" ref="F1603:F1666" si="77">E1603*$C$3</f>
        <v>1480</v>
      </c>
      <c r="G1603" t="str">
        <f t="shared" si="76"/>
        <v xml:space="preserve"> </v>
      </c>
    </row>
    <row r="1604" spans="5:7" x14ac:dyDescent="0.2">
      <c r="E1604">
        <f t="shared" si="75"/>
        <v>1481</v>
      </c>
      <c r="F1604">
        <f t="shared" si="77"/>
        <v>1481</v>
      </c>
      <c r="G1604" t="str">
        <f t="shared" si="76"/>
        <v xml:space="preserve"> </v>
      </c>
    </row>
    <row r="1605" spans="5:7" x14ac:dyDescent="0.2">
      <c r="E1605">
        <f t="shared" si="75"/>
        <v>1482</v>
      </c>
      <c r="F1605">
        <f t="shared" si="77"/>
        <v>1482</v>
      </c>
      <c r="G1605" t="str">
        <f t="shared" si="76"/>
        <v xml:space="preserve"> </v>
      </c>
    </row>
    <row r="1606" spans="5:7" x14ac:dyDescent="0.2">
      <c r="E1606">
        <f t="shared" si="75"/>
        <v>1483</v>
      </c>
      <c r="F1606">
        <f t="shared" si="77"/>
        <v>1483</v>
      </c>
      <c r="G1606" t="str">
        <f t="shared" si="76"/>
        <v xml:space="preserve"> </v>
      </c>
    </row>
    <row r="1607" spans="5:7" x14ac:dyDescent="0.2">
      <c r="E1607">
        <f t="shared" si="75"/>
        <v>1484</v>
      </c>
      <c r="F1607">
        <f t="shared" si="77"/>
        <v>1484</v>
      </c>
      <c r="G1607" t="str">
        <f t="shared" si="76"/>
        <v xml:space="preserve"> </v>
      </c>
    </row>
    <row r="1608" spans="5:7" x14ac:dyDescent="0.2">
      <c r="E1608">
        <f t="shared" si="75"/>
        <v>1485</v>
      </c>
      <c r="F1608">
        <f t="shared" si="77"/>
        <v>1485</v>
      </c>
      <c r="G1608" t="str">
        <f t="shared" si="76"/>
        <v xml:space="preserve"> </v>
      </c>
    </row>
    <row r="1609" spans="5:7" x14ac:dyDescent="0.2">
      <c r="E1609">
        <f t="shared" si="75"/>
        <v>1486</v>
      </c>
      <c r="F1609">
        <f t="shared" si="77"/>
        <v>1486</v>
      </c>
      <c r="G1609" t="str">
        <f t="shared" si="76"/>
        <v xml:space="preserve"> </v>
      </c>
    </row>
    <row r="1610" spans="5:7" x14ac:dyDescent="0.2">
      <c r="E1610">
        <f t="shared" si="75"/>
        <v>1487</v>
      </c>
      <c r="F1610">
        <f t="shared" si="77"/>
        <v>1487</v>
      </c>
      <c r="G1610" t="str">
        <f t="shared" si="76"/>
        <v xml:space="preserve"> </v>
      </c>
    </row>
    <row r="1611" spans="5:7" x14ac:dyDescent="0.2">
      <c r="E1611">
        <f t="shared" si="75"/>
        <v>1488</v>
      </c>
      <c r="F1611">
        <f t="shared" si="77"/>
        <v>1488</v>
      </c>
      <c r="G1611" t="str">
        <f t="shared" si="76"/>
        <v xml:space="preserve"> </v>
      </c>
    </row>
    <row r="1612" spans="5:7" x14ac:dyDescent="0.2">
      <c r="E1612">
        <f t="shared" si="75"/>
        <v>1489</v>
      </c>
      <c r="F1612">
        <f t="shared" si="77"/>
        <v>1489</v>
      </c>
      <c r="G1612" t="str">
        <f t="shared" si="76"/>
        <v xml:space="preserve"> </v>
      </c>
    </row>
    <row r="1613" spans="5:7" x14ac:dyDescent="0.2">
      <c r="E1613">
        <f t="shared" si="75"/>
        <v>1490</v>
      </c>
      <c r="F1613">
        <f t="shared" si="77"/>
        <v>1490</v>
      </c>
      <c r="G1613" t="str">
        <f t="shared" si="76"/>
        <v xml:space="preserve"> </v>
      </c>
    </row>
    <row r="1614" spans="5:7" x14ac:dyDescent="0.2">
      <c r="E1614">
        <f t="shared" si="75"/>
        <v>1491</v>
      </c>
      <c r="F1614">
        <f t="shared" si="77"/>
        <v>1491</v>
      </c>
      <c r="G1614" t="str">
        <f t="shared" si="76"/>
        <v xml:space="preserve"> </v>
      </c>
    </row>
    <row r="1615" spans="5:7" x14ac:dyDescent="0.2">
      <c r="E1615">
        <f t="shared" si="75"/>
        <v>1492</v>
      </c>
      <c r="F1615">
        <f t="shared" si="77"/>
        <v>1492</v>
      </c>
      <c r="G1615" t="str">
        <f t="shared" si="76"/>
        <v xml:space="preserve"> </v>
      </c>
    </row>
    <row r="1616" spans="5:7" x14ac:dyDescent="0.2">
      <c r="E1616">
        <f t="shared" si="75"/>
        <v>1493</v>
      </c>
      <c r="F1616">
        <f t="shared" si="77"/>
        <v>1493</v>
      </c>
      <c r="G1616" t="str">
        <f t="shared" si="76"/>
        <v xml:space="preserve"> </v>
      </c>
    </row>
    <row r="1617" spans="5:7" x14ac:dyDescent="0.2">
      <c r="E1617">
        <f t="shared" si="75"/>
        <v>1494</v>
      </c>
      <c r="F1617">
        <f t="shared" si="77"/>
        <v>1494</v>
      </c>
      <c r="G1617" t="str">
        <f t="shared" si="76"/>
        <v xml:space="preserve"> </v>
      </c>
    </row>
    <row r="1618" spans="5:7" x14ac:dyDescent="0.2">
      <c r="E1618">
        <f t="shared" si="75"/>
        <v>1495</v>
      </c>
      <c r="F1618">
        <f t="shared" si="77"/>
        <v>1495</v>
      </c>
      <c r="G1618" t="str">
        <f t="shared" si="76"/>
        <v xml:space="preserve"> </v>
      </c>
    </row>
    <row r="1619" spans="5:7" x14ac:dyDescent="0.2">
      <c r="E1619">
        <f t="shared" si="75"/>
        <v>1496</v>
      </c>
      <c r="F1619">
        <f t="shared" si="77"/>
        <v>1496</v>
      </c>
      <c r="G1619" t="str">
        <f t="shared" si="76"/>
        <v xml:space="preserve"> </v>
      </c>
    </row>
    <row r="1620" spans="5:7" x14ac:dyDescent="0.2">
      <c r="E1620">
        <f t="shared" si="75"/>
        <v>1497</v>
      </c>
      <c r="F1620">
        <f t="shared" si="77"/>
        <v>1497</v>
      </c>
      <c r="G1620" t="str">
        <f t="shared" si="76"/>
        <v xml:space="preserve"> </v>
      </c>
    </row>
    <row r="1621" spans="5:7" x14ac:dyDescent="0.2">
      <c r="E1621">
        <f t="shared" si="75"/>
        <v>1498</v>
      </c>
      <c r="F1621">
        <f t="shared" si="77"/>
        <v>1498</v>
      </c>
      <c r="G1621" t="str">
        <f t="shared" si="76"/>
        <v xml:space="preserve"> </v>
      </c>
    </row>
    <row r="1622" spans="5:7" x14ac:dyDescent="0.2">
      <c r="E1622">
        <f t="shared" si="75"/>
        <v>1499</v>
      </c>
      <c r="F1622">
        <f t="shared" si="77"/>
        <v>1499</v>
      </c>
      <c r="G1622" t="str">
        <f t="shared" si="76"/>
        <v xml:space="preserve"> </v>
      </c>
    </row>
    <row r="1623" spans="5:7" x14ac:dyDescent="0.2">
      <c r="E1623">
        <f t="shared" si="75"/>
        <v>1500</v>
      </c>
      <c r="F1623">
        <f t="shared" si="77"/>
        <v>1500</v>
      </c>
      <c r="G1623" t="str">
        <f t="shared" si="76"/>
        <v xml:space="preserve"> </v>
      </c>
    </row>
    <row r="1624" spans="5:7" x14ac:dyDescent="0.2">
      <c r="E1624">
        <f t="shared" si="75"/>
        <v>1501</v>
      </c>
      <c r="F1624">
        <f t="shared" si="77"/>
        <v>1501</v>
      </c>
      <c r="G1624" t="str">
        <f t="shared" si="76"/>
        <v xml:space="preserve"> </v>
      </c>
    </row>
    <row r="1625" spans="5:7" x14ac:dyDescent="0.2">
      <c r="E1625">
        <f t="shared" si="75"/>
        <v>1502</v>
      </c>
      <c r="F1625">
        <f t="shared" si="77"/>
        <v>1502</v>
      </c>
      <c r="G1625" t="str">
        <f t="shared" si="76"/>
        <v xml:space="preserve"> </v>
      </c>
    </row>
    <row r="1626" spans="5:7" x14ac:dyDescent="0.2">
      <c r="E1626">
        <f t="shared" si="75"/>
        <v>1503</v>
      </c>
      <c r="F1626">
        <f t="shared" si="77"/>
        <v>1503</v>
      </c>
      <c r="G1626" t="str">
        <f t="shared" si="76"/>
        <v xml:space="preserve"> </v>
      </c>
    </row>
    <row r="1627" spans="5:7" x14ac:dyDescent="0.2">
      <c r="E1627">
        <f t="shared" si="75"/>
        <v>1504</v>
      </c>
      <c r="F1627">
        <f t="shared" si="77"/>
        <v>1504</v>
      </c>
      <c r="G1627" t="str">
        <f t="shared" si="76"/>
        <v xml:space="preserve"> </v>
      </c>
    </row>
    <row r="1628" spans="5:7" x14ac:dyDescent="0.2">
      <c r="E1628">
        <f t="shared" si="75"/>
        <v>1505</v>
      </c>
      <c r="F1628">
        <f t="shared" si="77"/>
        <v>1505</v>
      </c>
      <c r="G1628" t="str">
        <f t="shared" si="76"/>
        <v xml:space="preserve"> </v>
      </c>
    </row>
    <row r="1629" spans="5:7" x14ac:dyDescent="0.2">
      <c r="E1629">
        <f t="shared" si="75"/>
        <v>1506</v>
      </c>
      <c r="F1629">
        <f t="shared" si="77"/>
        <v>1506</v>
      </c>
      <c r="G1629" t="str">
        <f t="shared" si="76"/>
        <v xml:space="preserve"> </v>
      </c>
    </row>
    <row r="1630" spans="5:7" x14ac:dyDescent="0.2">
      <c r="E1630">
        <f t="shared" si="75"/>
        <v>1507</v>
      </c>
      <c r="F1630">
        <f t="shared" si="77"/>
        <v>1507</v>
      </c>
      <c r="G1630" t="str">
        <f t="shared" si="76"/>
        <v xml:space="preserve"> </v>
      </c>
    </row>
    <row r="1631" spans="5:7" x14ac:dyDescent="0.2">
      <c r="E1631">
        <f t="shared" si="75"/>
        <v>1508</v>
      </c>
      <c r="F1631">
        <f t="shared" si="77"/>
        <v>1508</v>
      </c>
      <c r="G1631" t="str">
        <f t="shared" si="76"/>
        <v xml:space="preserve"> </v>
      </c>
    </row>
    <row r="1632" spans="5:7" x14ac:dyDescent="0.2">
      <c r="E1632">
        <f t="shared" si="75"/>
        <v>1509</v>
      </c>
      <c r="F1632">
        <f t="shared" si="77"/>
        <v>1509</v>
      </c>
      <c r="G1632" t="str">
        <f t="shared" si="76"/>
        <v xml:space="preserve"> </v>
      </c>
    </row>
    <row r="1633" spans="5:7" x14ac:dyDescent="0.2">
      <c r="E1633">
        <f t="shared" si="75"/>
        <v>1510</v>
      </c>
      <c r="F1633">
        <f t="shared" si="77"/>
        <v>1510</v>
      </c>
      <c r="G1633" t="str">
        <f t="shared" si="76"/>
        <v xml:space="preserve"> </v>
      </c>
    </row>
    <row r="1634" spans="5:7" x14ac:dyDescent="0.2">
      <c r="E1634">
        <f t="shared" si="75"/>
        <v>1511</v>
      </c>
      <c r="F1634">
        <f t="shared" si="77"/>
        <v>1511</v>
      </c>
      <c r="G1634" t="str">
        <f t="shared" si="76"/>
        <v xml:space="preserve"> </v>
      </c>
    </row>
    <row r="1635" spans="5:7" x14ac:dyDescent="0.2">
      <c r="E1635">
        <f t="shared" si="75"/>
        <v>1512</v>
      </c>
      <c r="F1635">
        <f t="shared" si="77"/>
        <v>1512</v>
      </c>
      <c r="G1635" t="str">
        <f t="shared" si="76"/>
        <v xml:space="preserve"> </v>
      </c>
    </row>
    <row r="1636" spans="5:7" x14ac:dyDescent="0.2">
      <c r="E1636">
        <f t="shared" ref="E1636:E1699" si="78">E1635+1</f>
        <v>1513</v>
      </c>
      <c r="F1636">
        <f t="shared" si="77"/>
        <v>1513</v>
      </c>
      <c r="G1636" t="str">
        <f t="shared" ref="G1636:G1699" si="79">IF(E1636&lt;0,$C$7*((($C$4+ABS(E1636))/$C$4*$C$3+$C$8)^(-$C$9)*($C$4+ABS(E1636))-(($C$4+ABS(E1636)-1)/$C$4*$C$3+$C$8)^(-$C$9)*($C$4+ABS(E1636)-1)),IF(AND(E1636&gt;0,E1636&lt;$C$2*(1-$C$4)/$C$3),$C$7*(((1-$C$4+E1636)/(1-$C$4)*$C$3+$C$8)^(-$C$9)*(1-$C$4+E1636)-((1-$C$4+E1636-1)/(1-$C$4)*$C$3+$C$8)^(-$C$9)*(1-$C$4+E1636-1)),IF(E1636=0,$C$7*($C$3+$C$8)^(-$C$9)," ")))</f>
        <v xml:space="preserve"> </v>
      </c>
    </row>
    <row r="1637" spans="5:7" x14ac:dyDescent="0.2">
      <c r="E1637">
        <f t="shared" si="78"/>
        <v>1514</v>
      </c>
      <c r="F1637">
        <f t="shared" si="77"/>
        <v>1514</v>
      </c>
      <c r="G1637" t="str">
        <f t="shared" si="79"/>
        <v xml:space="preserve"> </v>
      </c>
    </row>
    <row r="1638" spans="5:7" x14ac:dyDescent="0.2">
      <c r="E1638">
        <f t="shared" si="78"/>
        <v>1515</v>
      </c>
      <c r="F1638">
        <f t="shared" si="77"/>
        <v>1515</v>
      </c>
      <c r="G1638" t="str">
        <f t="shared" si="79"/>
        <v xml:space="preserve"> </v>
      </c>
    </row>
    <row r="1639" spans="5:7" x14ac:dyDescent="0.2">
      <c r="E1639">
        <f t="shared" si="78"/>
        <v>1516</v>
      </c>
      <c r="F1639">
        <f t="shared" si="77"/>
        <v>1516</v>
      </c>
      <c r="G1639" t="str">
        <f t="shared" si="79"/>
        <v xml:space="preserve"> </v>
      </c>
    </row>
    <row r="1640" spans="5:7" x14ac:dyDescent="0.2">
      <c r="E1640">
        <f t="shared" si="78"/>
        <v>1517</v>
      </c>
      <c r="F1640">
        <f t="shared" si="77"/>
        <v>1517</v>
      </c>
      <c r="G1640" t="str">
        <f t="shared" si="79"/>
        <v xml:space="preserve"> </v>
      </c>
    </row>
    <row r="1641" spans="5:7" x14ac:dyDescent="0.2">
      <c r="E1641">
        <f t="shared" si="78"/>
        <v>1518</v>
      </c>
      <c r="F1641">
        <f t="shared" si="77"/>
        <v>1518</v>
      </c>
      <c r="G1641" t="str">
        <f t="shared" si="79"/>
        <v xml:space="preserve"> </v>
      </c>
    </row>
    <row r="1642" spans="5:7" x14ac:dyDescent="0.2">
      <c r="E1642">
        <f t="shared" si="78"/>
        <v>1519</v>
      </c>
      <c r="F1642">
        <f t="shared" si="77"/>
        <v>1519</v>
      </c>
      <c r="G1642" t="str">
        <f t="shared" si="79"/>
        <v xml:space="preserve"> </v>
      </c>
    </row>
    <row r="1643" spans="5:7" x14ac:dyDescent="0.2">
      <c r="E1643">
        <f t="shared" si="78"/>
        <v>1520</v>
      </c>
      <c r="F1643">
        <f t="shared" si="77"/>
        <v>1520</v>
      </c>
      <c r="G1643" t="str">
        <f t="shared" si="79"/>
        <v xml:space="preserve"> </v>
      </c>
    </row>
    <row r="1644" spans="5:7" x14ac:dyDescent="0.2">
      <c r="E1644">
        <f t="shared" si="78"/>
        <v>1521</v>
      </c>
      <c r="F1644">
        <f t="shared" si="77"/>
        <v>1521</v>
      </c>
      <c r="G1644" t="str">
        <f t="shared" si="79"/>
        <v xml:space="preserve"> </v>
      </c>
    </row>
    <row r="1645" spans="5:7" x14ac:dyDescent="0.2">
      <c r="E1645">
        <f t="shared" si="78"/>
        <v>1522</v>
      </c>
      <c r="F1645">
        <f t="shared" si="77"/>
        <v>1522</v>
      </c>
      <c r="G1645" t="str">
        <f t="shared" si="79"/>
        <v xml:space="preserve"> </v>
      </c>
    </row>
    <row r="1646" spans="5:7" x14ac:dyDescent="0.2">
      <c r="E1646">
        <f t="shared" si="78"/>
        <v>1523</v>
      </c>
      <c r="F1646">
        <f t="shared" si="77"/>
        <v>1523</v>
      </c>
      <c r="G1646" t="str">
        <f t="shared" si="79"/>
        <v xml:space="preserve"> </v>
      </c>
    </row>
    <row r="1647" spans="5:7" x14ac:dyDescent="0.2">
      <c r="E1647">
        <f t="shared" si="78"/>
        <v>1524</v>
      </c>
      <c r="F1647">
        <f t="shared" si="77"/>
        <v>1524</v>
      </c>
      <c r="G1647" t="str">
        <f t="shared" si="79"/>
        <v xml:space="preserve"> </v>
      </c>
    </row>
    <row r="1648" spans="5:7" x14ac:dyDescent="0.2">
      <c r="E1648">
        <f t="shared" si="78"/>
        <v>1525</v>
      </c>
      <c r="F1648">
        <f t="shared" si="77"/>
        <v>1525</v>
      </c>
      <c r="G1648" t="str">
        <f t="shared" si="79"/>
        <v xml:space="preserve"> </v>
      </c>
    </row>
    <row r="1649" spans="5:7" x14ac:dyDescent="0.2">
      <c r="E1649">
        <f t="shared" si="78"/>
        <v>1526</v>
      </c>
      <c r="F1649">
        <f t="shared" si="77"/>
        <v>1526</v>
      </c>
      <c r="G1649" t="str">
        <f t="shared" si="79"/>
        <v xml:space="preserve"> </v>
      </c>
    </row>
    <row r="1650" spans="5:7" x14ac:dyDescent="0.2">
      <c r="E1650">
        <f t="shared" si="78"/>
        <v>1527</v>
      </c>
      <c r="F1650">
        <f t="shared" si="77"/>
        <v>1527</v>
      </c>
      <c r="G1650" t="str">
        <f t="shared" si="79"/>
        <v xml:space="preserve"> </v>
      </c>
    </row>
    <row r="1651" spans="5:7" x14ac:dyDescent="0.2">
      <c r="E1651">
        <f t="shared" si="78"/>
        <v>1528</v>
      </c>
      <c r="F1651">
        <f t="shared" si="77"/>
        <v>1528</v>
      </c>
      <c r="G1651" t="str">
        <f t="shared" si="79"/>
        <v xml:space="preserve"> </v>
      </c>
    </row>
    <row r="1652" spans="5:7" x14ac:dyDescent="0.2">
      <c r="E1652">
        <f t="shared" si="78"/>
        <v>1529</v>
      </c>
      <c r="F1652">
        <f t="shared" si="77"/>
        <v>1529</v>
      </c>
      <c r="G1652" t="str">
        <f t="shared" si="79"/>
        <v xml:space="preserve"> </v>
      </c>
    </row>
    <row r="1653" spans="5:7" x14ac:dyDescent="0.2">
      <c r="E1653">
        <f t="shared" si="78"/>
        <v>1530</v>
      </c>
      <c r="F1653">
        <f t="shared" si="77"/>
        <v>1530</v>
      </c>
      <c r="G1653" t="str">
        <f t="shared" si="79"/>
        <v xml:space="preserve"> </v>
      </c>
    </row>
    <row r="1654" spans="5:7" x14ac:dyDescent="0.2">
      <c r="E1654">
        <f t="shared" si="78"/>
        <v>1531</v>
      </c>
      <c r="F1654">
        <f t="shared" si="77"/>
        <v>1531</v>
      </c>
      <c r="G1654" t="str">
        <f t="shared" si="79"/>
        <v xml:space="preserve"> </v>
      </c>
    </row>
    <row r="1655" spans="5:7" x14ac:dyDescent="0.2">
      <c r="E1655">
        <f t="shared" si="78"/>
        <v>1532</v>
      </c>
      <c r="F1655">
        <f t="shared" si="77"/>
        <v>1532</v>
      </c>
      <c r="G1655" t="str">
        <f t="shared" si="79"/>
        <v xml:space="preserve"> </v>
      </c>
    </row>
    <row r="1656" spans="5:7" x14ac:dyDescent="0.2">
      <c r="E1656">
        <f t="shared" si="78"/>
        <v>1533</v>
      </c>
      <c r="F1656">
        <f t="shared" si="77"/>
        <v>1533</v>
      </c>
      <c r="G1656" t="str">
        <f t="shared" si="79"/>
        <v xml:space="preserve"> </v>
      </c>
    </row>
    <row r="1657" spans="5:7" x14ac:dyDescent="0.2">
      <c r="E1657">
        <f t="shared" si="78"/>
        <v>1534</v>
      </c>
      <c r="F1657">
        <f t="shared" si="77"/>
        <v>1534</v>
      </c>
      <c r="G1657" t="str">
        <f t="shared" si="79"/>
        <v xml:space="preserve"> </v>
      </c>
    </row>
    <row r="1658" spans="5:7" x14ac:dyDescent="0.2">
      <c r="E1658">
        <f t="shared" si="78"/>
        <v>1535</v>
      </c>
      <c r="F1658">
        <f t="shared" si="77"/>
        <v>1535</v>
      </c>
      <c r="G1658" t="str">
        <f t="shared" si="79"/>
        <v xml:space="preserve"> </v>
      </c>
    </row>
    <row r="1659" spans="5:7" x14ac:dyDescent="0.2">
      <c r="E1659">
        <f t="shared" si="78"/>
        <v>1536</v>
      </c>
      <c r="F1659">
        <f t="shared" si="77"/>
        <v>1536</v>
      </c>
      <c r="G1659" t="str">
        <f t="shared" si="79"/>
        <v xml:space="preserve"> </v>
      </c>
    </row>
    <row r="1660" spans="5:7" x14ac:dyDescent="0.2">
      <c r="E1660">
        <f t="shared" si="78"/>
        <v>1537</v>
      </c>
      <c r="F1660">
        <f t="shared" si="77"/>
        <v>1537</v>
      </c>
      <c r="G1660" t="str">
        <f t="shared" si="79"/>
        <v xml:space="preserve"> </v>
      </c>
    </row>
    <row r="1661" spans="5:7" x14ac:dyDescent="0.2">
      <c r="E1661">
        <f t="shared" si="78"/>
        <v>1538</v>
      </c>
      <c r="F1661">
        <f t="shared" si="77"/>
        <v>1538</v>
      </c>
      <c r="G1661" t="str">
        <f t="shared" si="79"/>
        <v xml:space="preserve"> </v>
      </c>
    </row>
    <row r="1662" spans="5:7" x14ac:dyDescent="0.2">
      <c r="E1662">
        <f t="shared" si="78"/>
        <v>1539</v>
      </c>
      <c r="F1662">
        <f t="shared" si="77"/>
        <v>1539</v>
      </c>
      <c r="G1662" t="str">
        <f t="shared" si="79"/>
        <v xml:space="preserve"> </v>
      </c>
    </row>
    <row r="1663" spans="5:7" x14ac:dyDescent="0.2">
      <c r="E1663">
        <f t="shared" si="78"/>
        <v>1540</v>
      </c>
      <c r="F1663">
        <f t="shared" si="77"/>
        <v>1540</v>
      </c>
      <c r="G1663" t="str">
        <f t="shared" si="79"/>
        <v xml:space="preserve"> </v>
      </c>
    </row>
    <row r="1664" spans="5:7" x14ac:dyDescent="0.2">
      <c r="E1664">
        <f t="shared" si="78"/>
        <v>1541</v>
      </c>
      <c r="F1664">
        <f t="shared" si="77"/>
        <v>1541</v>
      </c>
      <c r="G1664" t="str">
        <f t="shared" si="79"/>
        <v xml:space="preserve"> </v>
      </c>
    </row>
    <row r="1665" spans="5:7" x14ac:dyDescent="0.2">
      <c r="E1665">
        <f t="shared" si="78"/>
        <v>1542</v>
      </c>
      <c r="F1665">
        <f t="shared" si="77"/>
        <v>1542</v>
      </c>
      <c r="G1665" t="str">
        <f t="shared" si="79"/>
        <v xml:space="preserve"> </v>
      </c>
    </row>
    <row r="1666" spans="5:7" x14ac:dyDescent="0.2">
      <c r="E1666">
        <f t="shared" si="78"/>
        <v>1543</v>
      </c>
      <c r="F1666">
        <f t="shared" si="77"/>
        <v>1543</v>
      </c>
      <c r="G1666" t="str">
        <f t="shared" si="79"/>
        <v xml:space="preserve"> </v>
      </c>
    </row>
    <row r="1667" spans="5:7" x14ac:dyDescent="0.2">
      <c r="E1667">
        <f t="shared" si="78"/>
        <v>1544</v>
      </c>
      <c r="F1667">
        <f t="shared" ref="F1667:F1730" si="80">E1667*$C$3</f>
        <v>1544</v>
      </c>
      <c r="G1667" t="str">
        <f t="shared" si="79"/>
        <v xml:space="preserve"> </v>
      </c>
    </row>
    <row r="1668" spans="5:7" x14ac:dyDescent="0.2">
      <c r="E1668">
        <f t="shared" si="78"/>
        <v>1545</v>
      </c>
      <c r="F1668">
        <f t="shared" si="80"/>
        <v>1545</v>
      </c>
      <c r="G1668" t="str">
        <f t="shared" si="79"/>
        <v xml:space="preserve"> </v>
      </c>
    </row>
    <row r="1669" spans="5:7" x14ac:dyDescent="0.2">
      <c r="E1669">
        <f t="shared" si="78"/>
        <v>1546</v>
      </c>
      <c r="F1669">
        <f t="shared" si="80"/>
        <v>1546</v>
      </c>
      <c r="G1669" t="str">
        <f t="shared" si="79"/>
        <v xml:space="preserve"> </v>
      </c>
    </row>
    <row r="1670" spans="5:7" x14ac:dyDescent="0.2">
      <c r="E1670">
        <f t="shared" si="78"/>
        <v>1547</v>
      </c>
      <c r="F1670">
        <f t="shared" si="80"/>
        <v>1547</v>
      </c>
      <c r="G1670" t="str">
        <f t="shared" si="79"/>
        <v xml:space="preserve"> </v>
      </c>
    </row>
    <row r="1671" spans="5:7" x14ac:dyDescent="0.2">
      <c r="E1671">
        <f t="shared" si="78"/>
        <v>1548</v>
      </c>
      <c r="F1671">
        <f t="shared" si="80"/>
        <v>1548</v>
      </c>
      <c r="G1671" t="str">
        <f t="shared" si="79"/>
        <v xml:space="preserve"> </v>
      </c>
    </row>
    <row r="1672" spans="5:7" x14ac:dyDescent="0.2">
      <c r="E1672">
        <f t="shared" si="78"/>
        <v>1549</v>
      </c>
      <c r="F1672">
        <f t="shared" si="80"/>
        <v>1549</v>
      </c>
      <c r="G1672" t="str">
        <f t="shared" si="79"/>
        <v xml:space="preserve"> </v>
      </c>
    </row>
    <row r="1673" spans="5:7" x14ac:dyDescent="0.2">
      <c r="E1673">
        <f t="shared" si="78"/>
        <v>1550</v>
      </c>
      <c r="F1673">
        <f t="shared" si="80"/>
        <v>1550</v>
      </c>
      <c r="G1673" t="str">
        <f t="shared" si="79"/>
        <v xml:space="preserve"> </v>
      </c>
    </row>
    <row r="1674" spans="5:7" x14ac:dyDescent="0.2">
      <c r="E1674">
        <f t="shared" si="78"/>
        <v>1551</v>
      </c>
      <c r="F1674">
        <f t="shared" si="80"/>
        <v>1551</v>
      </c>
      <c r="G1674" t="str">
        <f t="shared" si="79"/>
        <v xml:space="preserve"> </v>
      </c>
    </row>
    <row r="1675" spans="5:7" x14ac:dyDescent="0.2">
      <c r="E1675">
        <f t="shared" si="78"/>
        <v>1552</v>
      </c>
      <c r="F1675">
        <f t="shared" si="80"/>
        <v>1552</v>
      </c>
      <c r="G1675" t="str">
        <f t="shared" si="79"/>
        <v xml:space="preserve"> </v>
      </c>
    </row>
    <row r="1676" spans="5:7" x14ac:dyDescent="0.2">
      <c r="E1676">
        <f t="shared" si="78"/>
        <v>1553</v>
      </c>
      <c r="F1676">
        <f t="shared" si="80"/>
        <v>1553</v>
      </c>
      <c r="G1676" t="str">
        <f t="shared" si="79"/>
        <v xml:space="preserve"> </v>
      </c>
    </row>
    <row r="1677" spans="5:7" x14ac:dyDescent="0.2">
      <c r="E1677">
        <f t="shared" si="78"/>
        <v>1554</v>
      </c>
      <c r="F1677">
        <f t="shared" si="80"/>
        <v>1554</v>
      </c>
      <c r="G1677" t="str">
        <f t="shared" si="79"/>
        <v xml:space="preserve"> </v>
      </c>
    </row>
    <row r="1678" spans="5:7" x14ac:dyDescent="0.2">
      <c r="E1678">
        <f t="shared" si="78"/>
        <v>1555</v>
      </c>
      <c r="F1678">
        <f t="shared" si="80"/>
        <v>1555</v>
      </c>
      <c r="G1678" t="str">
        <f t="shared" si="79"/>
        <v xml:space="preserve"> </v>
      </c>
    </row>
    <row r="1679" spans="5:7" x14ac:dyDescent="0.2">
      <c r="E1679">
        <f t="shared" si="78"/>
        <v>1556</v>
      </c>
      <c r="F1679">
        <f t="shared" si="80"/>
        <v>1556</v>
      </c>
      <c r="G1679" t="str">
        <f t="shared" si="79"/>
        <v xml:space="preserve"> </v>
      </c>
    </row>
    <row r="1680" spans="5:7" x14ac:dyDescent="0.2">
      <c r="E1680">
        <f t="shared" si="78"/>
        <v>1557</v>
      </c>
      <c r="F1680">
        <f t="shared" si="80"/>
        <v>1557</v>
      </c>
      <c r="G1680" t="str">
        <f t="shared" si="79"/>
        <v xml:space="preserve"> </v>
      </c>
    </row>
    <row r="1681" spans="5:7" x14ac:dyDescent="0.2">
      <c r="E1681">
        <f t="shared" si="78"/>
        <v>1558</v>
      </c>
      <c r="F1681">
        <f t="shared" si="80"/>
        <v>1558</v>
      </c>
      <c r="G1681" t="str">
        <f t="shared" si="79"/>
        <v xml:space="preserve"> </v>
      </c>
    </row>
    <row r="1682" spans="5:7" x14ac:dyDescent="0.2">
      <c r="E1682">
        <f t="shared" si="78"/>
        <v>1559</v>
      </c>
      <c r="F1682">
        <f t="shared" si="80"/>
        <v>1559</v>
      </c>
      <c r="G1682" t="str">
        <f t="shared" si="79"/>
        <v xml:space="preserve"> </v>
      </c>
    </row>
    <row r="1683" spans="5:7" x14ac:dyDescent="0.2">
      <c r="E1683">
        <f t="shared" si="78"/>
        <v>1560</v>
      </c>
      <c r="F1683">
        <f t="shared" si="80"/>
        <v>1560</v>
      </c>
      <c r="G1683" t="str">
        <f t="shared" si="79"/>
        <v xml:space="preserve"> </v>
      </c>
    </row>
    <row r="1684" spans="5:7" x14ac:dyDescent="0.2">
      <c r="E1684">
        <f t="shared" si="78"/>
        <v>1561</v>
      </c>
      <c r="F1684">
        <f t="shared" si="80"/>
        <v>1561</v>
      </c>
      <c r="G1684" t="str">
        <f t="shared" si="79"/>
        <v xml:space="preserve"> </v>
      </c>
    </row>
    <row r="1685" spans="5:7" x14ac:dyDescent="0.2">
      <c r="E1685">
        <f t="shared" si="78"/>
        <v>1562</v>
      </c>
      <c r="F1685">
        <f t="shared" si="80"/>
        <v>1562</v>
      </c>
      <c r="G1685" t="str">
        <f t="shared" si="79"/>
        <v xml:space="preserve"> </v>
      </c>
    </row>
    <row r="1686" spans="5:7" x14ac:dyDescent="0.2">
      <c r="E1686">
        <f t="shared" si="78"/>
        <v>1563</v>
      </c>
      <c r="F1686">
        <f t="shared" si="80"/>
        <v>1563</v>
      </c>
      <c r="G1686" t="str">
        <f t="shared" si="79"/>
        <v xml:space="preserve"> </v>
      </c>
    </row>
    <row r="1687" spans="5:7" x14ac:dyDescent="0.2">
      <c r="E1687">
        <f t="shared" si="78"/>
        <v>1564</v>
      </c>
      <c r="F1687">
        <f t="shared" si="80"/>
        <v>1564</v>
      </c>
      <c r="G1687" t="str">
        <f t="shared" si="79"/>
        <v xml:space="preserve"> </v>
      </c>
    </row>
    <row r="1688" spans="5:7" x14ac:dyDescent="0.2">
      <c r="E1688">
        <f t="shared" si="78"/>
        <v>1565</v>
      </c>
      <c r="F1688">
        <f t="shared" si="80"/>
        <v>1565</v>
      </c>
      <c r="G1688" t="str">
        <f t="shared" si="79"/>
        <v xml:space="preserve"> </v>
      </c>
    </row>
    <row r="1689" spans="5:7" x14ac:dyDescent="0.2">
      <c r="E1689">
        <f t="shared" si="78"/>
        <v>1566</v>
      </c>
      <c r="F1689">
        <f t="shared" si="80"/>
        <v>1566</v>
      </c>
      <c r="G1689" t="str">
        <f t="shared" si="79"/>
        <v xml:space="preserve"> </v>
      </c>
    </row>
    <row r="1690" spans="5:7" x14ac:dyDescent="0.2">
      <c r="E1690">
        <f t="shared" si="78"/>
        <v>1567</v>
      </c>
      <c r="F1690">
        <f t="shared" si="80"/>
        <v>1567</v>
      </c>
      <c r="G1690" t="str">
        <f t="shared" si="79"/>
        <v xml:space="preserve"> </v>
      </c>
    </row>
    <row r="1691" spans="5:7" x14ac:dyDescent="0.2">
      <c r="E1691">
        <f t="shared" si="78"/>
        <v>1568</v>
      </c>
      <c r="F1691">
        <f t="shared" si="80"/>
        <v>1568</v>
      </c>
      <c r="G1691" t="str">
        <f t="shared" si="79"/>
        <v xml:space="preserve"> </v>
      </c>
    </row>
    <row r="1692" spans="5:7" x14ac:dyDescent="0.2">
      <c r="E1692">
        <f t="shared" si="78"/>
        <v>1569</v>
      </c>
      <c r="F1692">
        <f t="shared" si="80"/>
        <v>1569</v>
      </c>
      <c r="G1692" t="str">
        <f t="shared" si="79"/>
        <v xml:space="preserve"> </v>
      </c>
    </row>
    <row r="1693" spans="5:7" x14ac:dyDescent="0.2">
      <c r="E1693">
        <f t="shared" si="78"/>
        <v>1570</v>
      </c>
      <c r="F1693">
        <f t="shared" si="80"/>
        <v>1570</v>
      </c>
      <c r="G1693" t="str">
        <f t="shared" si="79"/>
        <v xml:space="preserve"> </v>
      </c>
    </row>
    <row r="1694" spans="5:7" x14ac:dyDescent="0.2">
      <c r="E1694">
        <f t="shared" si="78"/>
        <v>1571</v>
      </c>
      <c r="F1694">
        <f t="shared" si="80"/>
        <v>1571</v>
      </c>
      <c r="G1694" t="str">
        <f t="shared" si="79"/>
        <v xml:space="preserve"> </v>
      </c>
    </row>
    <row r="1695" spans="5:7" x14ac:dyDescent="0.2">
      <c r="E1695">
        <f t="shared" si="78"/>
        <v>1572</v>
      </c>
      <c r="F1695">
        <f t="shared" si="80"/>
        <v>1572</v>
      </c>
      <c r="G1695" t="str">
        <f t="shared" si="79"/>
        <v xml:space="preserve"> </v>
      </c>
    </row>
    <row r="1696" spans="5:7" x14ac:dyDescent="0.2">
      <c r="E1696">
        <f t="shared" si="78"/>
        <v>1573</v>
      </c>
      <c r="F1696">
        <f t="shared" si="80"/>
        <v>1573</v>
      </c>
      <c r="G1696" t="str">
        <f t="shared" si="79"/>
        <v xml:space="preserve"> </v>
      </c>
    </row>
    <row r="1697" spans="5:7" x14ac:dyDescent="0.2">
      <c r="E1697">
        <f t="shared" si="78"/>
        <v>1574</v>
      </c>
      <c r="F1697">
        <f t="shared" si="80"/>
        <v>1574</v>
      </c>
      <c r="G1697" t="str">
        <f t="shared" si="79"/>
        <v xml:space="preserve"> </v>
      </c>
    </row>
    <row r="1698" spans="5:7" x14ac:dyDescent="0.2">
      <c r="E1698">
        <f t="shared" si="78"/>
        <v>1575</v>
      </c>
      <c r="F1698">
        <f t="shared" si="80"/>
        <v>1575</v>
      </c>
      <c r="G1698" t="str">
        <f t="shared" si="79"/>
        <v xml:space="preserve"> </v>
      </c>
    </row>
    <row r="1699" spans="5:7" x14ac:dyDescent="0.2">
      <c r="E1699">
        <f t="shared" si="78"/>
        <v>1576</v>
      </c>
      <c r="F1699">
        <f t="shared" si="80"/>
        <v>1576</v>
      </c>
      <c r="G1699" t="str">
        <f t="shared" si="79"/>
        <v xml:space="preserve"> </v>
      </c>
    </row>
    <row r="1700" spans="5:7" x14ac:dyDescent="0.2">
      <c r="E1700">
        <f t="shared" ref="E1700:E1763" si="81">E1699+1</f>
        <v>1577</v>
      </c>
      <c r="F1700">
        <f t="shared" si="80"/>
        <v>1577</v>
      </c>
      <c r="G1700" t="str">
        <f t="shared" ref="G1700:G1763" si="82">IF(E1700&lt;0,$C$7*((($C$4+ABS(E1700))/$C$4*$C$3+$C$8)^(-$C$9)*($C$4+ABS(E1700))-(($C$4+ABS(E1700)-1)/$C$4*$C$3+$C$8)^(-$C$9)*($C$4+ABS(E1700)-1)),IF(AND(E1700&gt;0,E1700&lt;$C$2*(1-$C$4)/$C$3),$C$7*(((1-$C$4+E1700)/(1-$C$4)*$C$3+$C$8)^(-$C$9)*(1-$C$4+E1700)-((1-$C$4+E1700-1)/(1-$C$4)*$C$3+$C$8)^(-$C$9)*(1-$C$4+E1700-1)),IF(E1700=0,$C$7*($C$3+$C$8)^(-$C$9)," ")))</f>
        <v xml:space="preserve"> </v>
      </c>
    </row>
    <row r="1701" spans="5:7" x14ac:dyDescent="0.2">
      <c r="E1701">
        <f t="shared" si="81"/>
        <v>1578</v>
      </c>
      <c r="F1701">
        <f t="shared" si="80"/>
        <v>1578</v>
      </c>
      <c r="G1701" t="str">
        <f t="shared" si="82"/>
        <v xml:space="preserve"> </v>
      </c>
    </row>
    <row r="1702" spans="5:7" x14ac:dyDescent="0.2">
      <c r="E1702">
        <f t="shared" si="81"/>
        <v>1579</v>
      </c>
      <c r="F1702">
        <f t="shared" si="80"/>
        <v>1579</v>
      </c>
      <c r="G1702" t="str">
        <f t="shared" si="82"/>
        <v xml:space="preserve"> </v>
      </c>
    </row>
    <row r="1703" spans="5:7" x14ac:dyDescent="0.2">
      <c r="E1703">
        <f t="shared" si="81"/>
        <v>1580</v>
      </c>
      <c r="F1703">
        <f t="shared" si="80"/>
        <v>1580</v>
      </c>
      <c r="G1703" t="str">
        <f t="shared" si="82"/>
        <v xml:space="preserve"> </v>
      </c>
    </row>
    <row r="1704" spans="5:7" x14ac:dyDescent="0.2">
      <c r="E1704">
        <f t="shared" si="81"/>
        <v>1581</v>
      </c>
      <c r="F1704">
        <f t="shared" si="80"/>
        <v>1581</v>
      </c>
      <c r="G1704" t="str">
        <f t="shared" si="82"/>
        <v xml:space="preserve"> </v>
      </c>
    </row>
    <row r="1705" spans="5:7" x14ac:dyDescent="0.2">
      <c r="E1705">
        <f t="shared" si="81"/>
        <v>1582</v>
      </c>
      <c r="F1705">
        <f t="shared" si="80"/>
        <v>1582</v>
      </c>
      <c r="G1705" t="str">
        <f t="shared" si="82"/>
        <v xml:space="preserve"> </v>
      </c>
    </row>
    <row r="1706" spans="5:7" x14ac:dyDescent="0.2">
      <c r="E1706">
        <f t="shared" si="81"/>
        <v>1583</v>
      </c>
      <c r="F1706">
        <f t="shared" si="80"/>
        <v>1583</v>
      </c>
      <c r="G1706" t="str">
        <f t="shared" si="82"/>
        <v xml:space="preserve"> </v>
      </c>
    </row>
    <row r="1707" spans="5:7" x14ac:dyDescent="0.2">
      <c r="E1707">
        <f t="shared" si="81"/>
        <v>1584</v>
      </c>
      <c r="F1707">
        <f t="shared" si="80"/>
        <v>1584</v>
      </c>
      <c r="G1707" t="str">
        <f t="shared" si="82"/>
        <v xml:space="preserve"> </v>
      </c>
    </row>
    <row r="1708" spans="5:7" x14ac:dyDescent="0.2">
      <c r="E1708">
        <f t="shared" si="81"/>
        <v>1585</v>
      </c>
      <c r="F1708">
        <f t="shared" si="80"/>
        <v>1585</v>
      </c>
      <c r="G1708" t="str">
        <f t="shared" si="82"/>
        <v xml:space="preserve"> </v>
      </c>
    </row>
    <row r="1709" spans="5:7" x14ac:dyDescent="0.2">
      <c r="E1709">
        <f t="shared" si="81"/>
        <v>1586</v>
      </c>
      <c r="F1709">
        <f t="shared" si="80"/>
        <v>1586</v>
      </c>
      <c r="G1709" t="str">
        <f t="shared" si="82"/>
        <v xml:space="preserve"> </v>
      </c>
    </row>
    <row r="1710" spans="5:7" x14ac:dyDescent="0.2">
      <c r="E1710">
        <f t="shared" si="81"/>
        <v>1587</v>
      </c>
      <c r="F1710">
        <f t="shared" si="80"/>
        <v>1587</v>
      </c>
      <c r="G1710" t="str">
        <f t="shared" si="82"/>
        <v xml:space="preserve"> </v>
      </c>
    </row>
    <row r="1711" spans="5:7" x14ac:dyDescent="0.2">
      <c r="E1711">
        <f t="shared" si="81"/>
        <v>1588</v>
      </c>
      <c r="F1711">
        <f t="shared" si="80"/>
        <v>1588</v>
      </c>
      <c r="G1711" t="str">
        <f t="shared" si="82"/>
        <v xml:space="preserve"> </v>
      </c>
    </row>
    <row r="1712" spans="5:7" x14ac:dyDescent="0.2">
      <c r="E1712">
        <f t="shared" si="81"/>
        <v>1589</v>
      </c>
      <c r="F1712">
        <f t="shared" si="80"/>
        <v>1589</v>
      </c>
      <c r="G1712" t="str">
        <f t="shared" si="82"/>
        <v xml:space="preserve"> </v>
      </c>
    </row>
    <row r="1713" spans="5:7" x14ac:dyDescent="0.2">
      <c r="E1713">
        <f t="shared" si="81"/>
        <v>1590</v>
      </c>
      <c r="F1713">
        <f t="shared" si="80"/>
        <v>1590</v>
      </c>
      <c r="G1713" t="str">
        <f t="shared" si="82"/>
        <v xml:space="preserve"> </v>
      </c>
    </row>
    <row r="1714" spans="5:7" x14ac:dyDescent="0.2">
      <c r="E1714">
        <f t="shared" si="81"/>
        <v>1591</v>
      </c>
      <c r="F1714">
        <f t="shared" si="80"/>
        <v>1591</v>
      </c>
      <c r="G1714" t="str">
        <f t="shared" si="82"/>
        <v xml:space="preserve"> </v>
      </c>
    </row>
    <row r="1715" spans="5:7" x14ac:dyDescent="0.2">
      <c r="E1715">
        <f t="shared" si="81"/>
        <v>1592</v>
      </c>
      <c r="F1715">
        <f t="shared" si="80"/>
        <v>1592</v>
      </c>
      <c r="G1715" t="str">
        <f t="shared" si="82"/>
        <v xml:space="preserve"> </v>
      </c>
    </row>
    <row r="1716" spans="5:7" x14ac:dyDescent="0.2">
      <c r="E1716">
        <f t="shared" si="81"/>
        <v>1593</v>
      </c>
      <c r="F1716">
        <f t="shared" si="80"/>
        <v>1593</v>
      </c>
      <c r="G1716" t="str">
        <f t="shared" si="82"/>
        <v xml:space="preserve"> </v>
      </c>
    </row>
    <row r="1717" spans="5:7" x14ac:dyDescent="0.2">
      <c r="E1717">
        <f t="shared" si="81"/>
        <v>1594</v>
      </c>
      <c r="F1717">
        <f t="shared" si="80"/>
        <v>1594</v>
      </c>
      <c r="G1717" t="str">
        <f t="shared" si="82"/>
        <v xml:space="preserve"> </v>
      </c>
    </row>
    <row r="1718" spans="5:7" x14ac:dyDescent="0.2">
      <c r="E1718">
        <f t="shared" si="81"/>
        <v>1595</v>
      </c>
      <c r="F1718">
        <f t="shared" si="80"/>
        <v>1595</v>
      </c>
      <c r="G1718" t="str">
        <f t="shared" si="82"/>
        <v xml:space="preserve"> </v>
      </c>
    </row>
    <row r="1719" spans="5:7" x14ac:dyDescent="0.2">
      <c r="E1719">
        <f t="shared" si="81"/>
        <v>1596</v>
      </c>
      <c r="F1719">
        <f t="shared" si="80"/>
        <v>1596</v>
      </c>
      <c r="G1719" t="str">
        <f t="shared" si="82"/>
        <v xml:space="preserve"> </v>
      </c>
    </row>
    <row r="1720" spans="5:7" x14ac:dyDescent="0.2">
      <c r="E1720">
        <f t="shared" si="81"/>
        <v>1597</v>
      </c>
      <c r="F1720">
        <f t="shared" si="80"/>
        <v>1597</v>
      </c>
      <c r="G1720" t="str">
        <f t="shared" si="82"/>
        <v xml:space="preserve"> </v>
      </c>
    </row>
    <row r="1721" spans="5:7" x14ac:dyDescent="0.2">
      <c r="E1721">
        <f t="shared" si="81"/>
        <v>1598</v>
      </c>
      <c r="F1721">
        <f t="shared" si="80"/>
        <v>1598</v>
      </c>
      <c r="G1721" t="str">
        <f t="shared" si="82"/>
        <v xml:space="preserve"> </v>
      </c>
    </row>
    <row r="1722" spans="5:7" x14ac:dyDescent="0.2">
      <c r="E1722">
        <f t="shared" si="81"/>
        <v>1599</v>
      </c>
      <c r="F1722">
        <f t="shared" si="80"/>
        <v>1599</v>
      </c>
      <c r="G1722" t="str">
        <f t="shared" si="82"/>
        <v xml:space="preserve"> </v>
      </c>
    </row>
    <row r="1723" spans="5:7" x14ac:dyDescent="0.2">
      <c r="E1723">
        <f t="shared" si="81"/>
        <v>1600</v>
      </c>
      <c r="F1723">
        <f t="shared" si="80"/>
        <v>1600</v>
      </c>
      <c r="G1723" t="str">
        <f t="shared" si="82"/>
        <v xml:space="preserve"> </v>
      </c>
    </row>
    <row r="1724" spans="5:7" x14ac:dyDescent="0.2">
      <c r="E1724">
        <f t="shared" si="81"/>
        <v>1601</v>
      </c>
      <c r="F1724">
        <f t="shared" si="80"/>
        <v>1601</v>
      </c>
      <c r="G1724" t="str">
        <f t="shared" si="82"/>
        <v xml:space="preserve"> </v>
      </c>
    </row>
    <row r="1725" spans="5:7" x14ac:dyDescent="0.2">
      <c r="E1725">
        <f t="shared" si="81"/>
        <v>1602</v>
      </c>
      <c r="F1725">
        <f t="shared" si="80"/>
        <v>1602</v>
      </c>
      <c r="G1725" t="str">
        <f t="shared" si="82"/>
        <v xml:space="preserve"> </v>
      </c>
    </row>
    <row r="1726" spans="5:7" x14ac:dyDescent="0.2">
      <c r="E1726">
        <f t="shared" si="81"/>
        <v>1603</v>
      </c>
      <c r="F1726">
        <f t="shared" si="80"/>
        <v>1603</v>
      </c>
      <c r="G1726" t="str">
        <f t="shared" si="82"/>
        <v xml:space="preserve"> </v>
      </c>
    </row>
    <row r="1727" spans="5:7" x14ac:dyDescent="0.2">
      <c r="E1727">
        <f t="shared" si="81"/>
        <v>1604</v>
      </c>
      <c r="F1727">
        <f t="shared" si="80"/>
        <v>1604</v>
      </c>
      <c r="G1727" t="str">
        <f t="shared" si="82"/>
        <v xml:space="preserve"> </v>
      </c>
    </row>
    <row r="1728" spans="5:7" x14ac:dyDescent="0.2">
      <c r="E1728">
        <f t="shared" si="81"/>
        <v>1605</v>
      </c>
      <c r="F1728">
        <f t="shared" si="80"/>
        <v>1605</v>
      </c>
      <c r="G1728" t="str">
        <f t="shared" si="82"/>
        <v xml:space="preserve"> </v>
      </c>
    </row>
    <row r="1729" spans="5:7" x14ac:dyDescent="0.2">
      <c r="E1729">
        <f t="shared" si="81"/>
        <v>1606</v>
      </c>
      <c r="F1729">
        <f t="shared" si="80"/>
        <v>1606</v>
      </c>
      <c r="G1729" t="str">
        <f t="shared" si="82"/>
        <v xml:space="preserve"> </v>
      </c>
    </row>
    <row r="1730" spans="5:7" x14ac:dyDescent="0.2">
      <c r="E1730">
        <f t="shared" si="81"/>
        <v>1607</v>
      </c>
      <c r="F1730">
        <f t="shared" si="80"/>
        <v>1607</v>
      </c>
      <c r="G1730" t="str">
        <f t="shared" si="82"/>
        <v xml:space="preserve"> </v>
      </c>
    </row>
    <row r="1731" spans="5:7" x14ac:dyDescent="0.2">
      <c r="E1731">
        <f t="shared" si="81"/>
        <v>1608</v>
      </c>
      <c r="F1731">
        <f t="shared" ref="F1731:F1794" si="83">E1731*$C$3</f>
        <v>1608</v>
      </c>
      <c r="G1731" t="str">
        <f t="shared" si="82"/>
        <v xml:space="preserve"> </v>
      </c>
    </row>
    <row r="1732" spans="5:7" x14ac:dyDescent="0.2">
      <c r="E1732">
        <f t="shared" si="81"/>
        <v>1609</v>
      </c>
      <c r="F1732">
        <f t="shared" si="83"/>
        <v>1609</v>
      </c>
      <c r="G1732" t="str">
        <f t="shared" si="82"/>
        <v xml:space="preserve"> </v>
      </c>
    </row>
    <row r="1733" spans="5:7" x14ac:dyDescent="0.2">
      <c r="E1733">
        <f t="shared" si="81"/>
        <v>1610</v>
      </c>
      <c r="F1733">
        <f t="shared" si="83"/>
        <v>1610</v>
      </c>
      <c r="G1733" t="str">
        <f t="shared" si="82"/>
        <v xml:space="preserve"> </v>
      </c>
    </row>
    <row r="1734" spans="5:7" x14ac:dyDescent="0.2">
      <c r="E1734">
        <f t="shared" si="81"/>
        <v>1611</v>
      </c>
      <c r="F1734">
        <f t="shared" si="83"/>
        <v>1611</v>
      </c>
      <c r="G1734" t="str">
        <f t="shared" si="82"/>
        <v xml:space="preserve"> </v>
      </c>
    </row>
    <row r="1735" spans="5:7" x14ac:dyDescent="0.2">
      <c r="E1735">
        <f t="shared" si="81"/>
        <v>1612</v>
      </c>
      <c r="F1735">
        <f t="shared" si="83"/>
        <v>1612</v>
      </c>
      <c r="G1735" t="str">
        <f t="shared" si="82"/>
        <v xml:space="preserve"> </v>
      </c>
    </row>
    <row r="1736" spans="5:7" x14ac:dyDescent="0.2">
      <c r="E1736">
        <f t="shared" si="81"/>
        <v>1613</v>
      </c>
      <c r="F1736">
        <f t="shared" si="83"/>
        <v>1613</v>
      </c>
      <c r="G1736" t="str">
        <f t="shared" si="82"/>
        <v xml:space="preserve"> </v>
      </c>
    </row>
    <row r="1737" spans="5:7" x14ac:dyDescent="0.2">
      <c r="E1737">
        <f t="shared" si="81"/>
        <v>1614</v>
      </c>
      <c r="F1737">
        <f t="shared" si="83"/>
        <v>1614</v>
      </c>
      <c r="G1737" t="str">
        <f t="shared" si="82"/>
        <v xml:space="preserve"> </v>
      </c>
    </row>
    <row r="1738" spans="5:7" x14ac:dyDescent="0.2">
      <c r="E1738">
        <f t="shared" si="81"/>
        <v>1615</v>
      </c>
      <c r="F1738">
        <f t="shared" si="83"/>
        <v>1615</v>
      </c>
      <c r="G1738" t="str">
        <f t="shared" si="82"/>
        <v xml:space="preserve"> </v>
      </c>
    </row>
    <row r="1739" spans="5:7" x14ac:dyDescent="0.2">
      <c r="E1739">
        <f t="shared" si="81"/>
        <v>1616</v>
      </c>
      <c r="F1739">
        <f t="shared" si="83"/>
        <v>1616</v>
      </c>
      <c r="G1739" t="str">
        <f t="shared" si="82"/>
        <v xml:space="preserve"> </v>
      </c>
    </row>
    <row r="1740" spans="5:7" x14ac:dyDescent="0.2">
      <c r="E1740">
        <f t="shared" si="81"/>
        <v>1617</v>
      </c>
      <c r="F1740">
        <f t="shared" si="83"/>
        <v>1617</v>
      </c>
      <c r="G1740" t="str">
        <f t="shared" si="82"/>
        <v xml:space="preserve"> </v>
      </c>
    </row>
    <row r="1741" spans="5:7" x14ac:dyDescent="0.2">
      <c r="E1741">
        <f t="shared" si="81"/>
        <v>1618</v>
      </c>
      <c r="F1741">
        <f t="shared" si="83"/>
        <v>1618</v>
      </c>
      <c r="G1741" t="str">
        <f t="shared" si="82"/>
        <v xml:space="preserve"> </v>
      </c>
    </row>
    <row r="1742" spans="5:7" x14ac:dyDescent="0.2">
      <c r="E1742">
        <f t="shared" si="81"/>
        <v>1619</v>
      </c>
      <c r="F1742">
        <f t="shared" si="83"/>
        <v>1619</v>
      </c>
      <c r="G1742" t="str">
        <f t="shared" si="82"/>
        <v xml:space="preserve"> </v>
      </c>
    </row>
    <row r="1743" spans="5:7" x14ac:dyDescent="0.2">
      <c r="E1743">
        <f t="shared" si="81"/>
        <v>1620</v>
      </c>
      <c r="F1743">
        <f t="shared" si="83"/>
        <v>1620</v>
      </c>
      <c r="G1743" t="str">
        <f t="shared" si="82"/>
        <v xml:space="preserve"> </v>
      </c>
    </row>
    <row r="1744" spans="5:7" x14ac:dyDescent="0.2">
      <c r="E1744">
        <f t="shared" si="81"/>
        <v>1621</v>
      </c>
      <c r="F1744">
        <f t="shared" si="83"/>
        <v>1621</v>
      </c>
      <c r="G1744" t="str">
        <f t="shared" si="82"/>
        <v xml:space="preserve"> </v>
      </c>
    </row>
    <row r="1745" spans="5:7" x14ac:dyDescent="0.2">
      <c r="E1745">
        <f t="shared" si="81"/>
        <v>1622</v>
      </c>
      <c r="F1745">
        <f t="shared" si="83"/>
        <v>1622</v>
      </c>
      <c r="G1745" t="str">
        <f t="shared" si="82"/>
        <v xml:space="preserve"> </v>
      </c>
    </row>
    <row r="1746" spans="5:7" x14ac:dyDescent="0.2">
      <c r="E1746">
        <f t="shared" si="81"/>
        <v>1623</v>
      </c>
      <c r="F1746">
        <f t="shared" si="83"/>
        <v>1623</v>
      </c>
      <c r="G1746" t="str">
        <f t="shared" si="82"/>
        <v xml:space="preserve"> </v>
      </c>
    </row>
    <row r="1747" spans="5:7" x14ac:dyDescent="0.2">
      <c r="E1747">
        <f t="shared" si="81"/>
        <v>1624</v>
      </c>
      <c r="F1747">
        <f t="shared" si="83"/>
        <v>1624</v>
      </c>
      <c r="G1747" t="str">
        <f t="shared" si="82"/>
        <v xml:space="preserve"> </v>
      </c>
    </row>
    <row r="1748" spans="5:7" x14ac:dyDescent="0.2">
      <c r="E1748">
        <f t="shared" si="81"/>
        <v>1625</v>
      </c>
      <c r="F1748">
        <f t="shared" si="83"/>
        <v>1625</v>
      </c>
      <c r="G1748" t="str">
        <f t="shared" si="82"/>
        <v xml:space="preserve"> </v>
      </c>
    </row>
    <row r="1749" spans="5:7" x14ac:dyDescent="0.2">
      <c r="E1749">
        <f t="shared" si="81"/>
        <v>1626</v>
      </c>
      <c r="F1749">
        <f t="shared" si="83"/>
        <v>1626</v>
      </c>
      <c r="G1749" t="str">
        <f t="shared" si="82"/>
        <v xml:space="preserve"> </v>
      </c>
    </row>
    <row r="1750" spans="5:7" x14ac:dyDescent="0.2">
      <c r="E1750">
        <f t="shared" si="81"/>
        <v>1627</v>
      </c>
      <c r="F1750">
        <f t="shared" si="83"/>
        <v>1627</v>
      </c>
      <c r="G1750" t="str">
        <f t="shared" si="82"/>
        <v xml:space="preserve"> </v>
      </c>
    </row>
    <row r="1751" spans="5:7" x14ac:dyDescent="0.2">
      <c r="E1751">
        <f t="shared" si="81"/>
        <v>1628</v>
      </c>
      <c r="F1751">
        <f t="shared" si="83"/>
        <v>1628</v>
      </c>
      <c r="G1751" t="str">
        <f t="shared" si="82"/>
        <v xml:space="preserve"> </v>
      </c>
    </row>
    <row r="1752" spans="5:7" x14ac:dyDescent="0.2">
      <c r="E1752">
        <f t="shared" si="81"/>
        <v>1629</v>
      </c>
      <c r="F1752">
        <f t="shared" si="83"/>
        <v>1629</v>
      </c>
      <c r="G1752" t="str">
        <f t="shared" si="82"/>
        <v xml:space="preserve"> </v>
      </c>
    </row>
    <row r="1753" spans="5:7" x14ac:dyDescent="0.2">
      <c r="E1753">
        <f t="shared" si="81"/>
        <v>1630</v>
      </c>
      <c r="F1753">
        <f t="shared" si="83"/>
        <v>1630</v>
      </c>
      <c r="G1753" t="str">
        <f t="shared" si="82"/>
        <v xml:space="preserve"> </v>
      </c>
    </row>
    <row r="1754" spans="5:7" x14ac:dyDescent="0.2">
      <c r="E1754">
        <f t="shared" si="81"/>
        <v>1631</v>
      </c>
      <c r="F1754">
        <f t="shared" si="83"/>
        <v>1631</v>
      </c>
      <c r="G1754" t="str">
        <f t="shared" si="82"/>
        <v xml:space="preserve"> </v>
      </c>
    </row>
    <row r="1755" spans="5:7" x14ac:dyDescent="0.2">
      <c r="E1755">
        <f t="shared" si="81"/>
        <v>1632</v>
      </c>
      <c r="F1755">
        <f t="shared" si="83"/>
        <v>1632</v>
      </c>
      <c r="G1755" t="str">
        <f t="shared" si="82"/>
        <v xml:space="preserve"> </v>
      </c>
    </row>
    <row r="1756" spans="5:7" x14ac:dyDescent="0.2">
      <c r="E1756">
        <f t="shared" si="81"/>
        <v>1633</v>
      </c>
      <c r="F1756">
        <f t="shared" si="83"/>
        <v>1633</v>
      </c>
      <c r="G1756" t="str">
        <f t="shared" si="82"/>
        <v xml:space="preserve"> </v>
      </c>
    </row>
    <row r="1757" spans="5:7" x14ac:dyDescent="0.2">
      <c r="E1757">
        <f t="shared" si="81"/>
        <v>1634</v>
      </c>
      <c r="F1757">
        <f t="shared" si="83"/>
        <v>1634</v>
      </c>
      <c r="G1757" t="str">
        <f t="shared" si="82"/>
        <v xml:space="preserve"> </v>
      </c>
    </row>
    <row r="1758" spans="5:7" x14ac:dyDescent="0.2">
      <c r="E1758">
        <f t="shared" si="81"/>
        <v>1635</v>
      </c>
      <c r="F1758">
        <f t="shared" si="83"/>
        <v>1635</v>
      </c>
      <c r="G1758" t="str">
        <f t="shared" si="82"/>
        <v xml:space="preserve"> </v>
      </c>
    </row>
    <row r="1759" spans="5:7" x14ac:dyDescent="0.2">
      <c r="E1759">
        <f t="shared" si="81"/>
        <v>1636</v>
      </c>
      <c r="F1759">
        <f t="shared" si="83"/>
        <v>1636</v>
      </c>
      <c r="G1759" t="str">
        <f t="shared" si="82"/>
        <v xml:space="preserve"> </v>
      </c>
    </row>
    <row r="1760" spans="5:7" x14ac:dyDescent="0.2">
      <c r="E1760">
        <f t="shared" si="81"/>
        <v>1637</v>
      </c>
      <c r="F1760">
        <f t="shared" si="83"/>
        <v>1637</v>
      </c>
      <c r="G1760" t="str">
        <f t="shared" si="82"/>
        <v xml:space="preserve"> </v>
      </c>
    </row>
    <row r="1761" spans="5:7" x14ac:dyDescent="0.2">
      <c r="E1761">
        <f t="shared" si="81"/>
        <v>1638</v>
      </c>
      <c r="F1761">
        <f t="shared" si="83"/>
        <v>1638</v>
      </c>
      <c r="G1761" t="str">
        <f t="shared" si="82"/>
        <v xml:space="preserve"> </v>
      </c>
    </row>
    <row r="1762" spans="5:7" x14ac:dyDescent="0.2">
      <c r="E1762">
        <f t="shared" si="81"/>
        <v>1639</v>
      </c>
      <c r="F1762">
        <f t="shared" si="83"/>
        <v>1639</v>
      </c>
      <c r="G1762" t="str">
        <f t="shared" si="82"/>
        <v xml:space="preserve"> </v>
      </c>
    </row>
    <row r="1763" spans="5:7" x14ac:dyDescent="0.2">
      <c r="E1763">
        <f t="shared" si="81"/>
        <v>1640</v>
      </c>
      <c r="F1763">
        <f t="shared" si="83"/>
        <v>1640</v>
      </c>
      <c r="G1763" t="str">
        <f t="shared" si="82"/>
        <v xml:space="preserve"> </v>
      </c>
    </row>
    <row r="1764" spans="5:7" x14ac:dyDescent="0.2">
      <c r="E1764">
        <f t="shared" ref="E1764:E1827" si="84">E1763+1</f>
        <v>1641</v>
      </c>
      <c r="F1764">
        <f t="shared" si="83"/>
        <v>1641</v>
      </c>
      <c r="G1764" t="str">
        <f t="shared" ref="G1764:G1827" si="85">IF(E1764&lt;0,$C$7*((($C$4+ABS(E1764))/$C$4*$C$3+$C$8)^(-$C$9)*($C$4+ABS(E1764))-(($C$4+ABS(E1764)-1)/$C$4*$C$3+$C$8)^(-$C$9)*($C$4+ABS(E1764)-1)),IF(AND(E1764&gt;0,E1764&lt;$C$2*(1-$C$4)/$C$3),$C$7*(((1-$C$4+E1764)/(1-$C$4)*$C$3+$C$8)^(-$C$9)*(1-$C$4+E1764)-((1-$C$4+E1764-1)/(1-$C$4)*$C$3+$C$8)^(-$C$9)*(1-$C$4+E1764-1)),IF(E1764=0,$C$7*($C$3+$C$8)^(-$C$9)," ")))</f>
        <v xml:space="preserve"> </v>
      </c>
    </row>
    <row r="1765" spans="5:7" x14ac:dyDescent="0.2">
      <c r="E1765">
        <f t="shared" si="84"/>
        <v>1642</v>
      </c>
      <c r="F1765">
        <f t="shared" si="83"/>
        <v>1642</v>
      </c>
      <c r="G1765" t="str">
        <f t="shared" si="85"/>
        <v xml:space="preserve"> </v>
      </c>
    </row>
    <row r="1766" spans="5:7" x14ac:dyDescent="0.2">
      <c r="E1766">
        <f t="shared" si="84"/>
        <v>1643</v>
      </c>
      <c r="F1766">
        <f t="shared" si="83"/>
        <v>1643</v>
      </c>
      <c r="G1766" t="str">
        <f t="shared" si="85"/>
        <v xml:space="preserve"> </v>
      </c>
    </row>
    <row r="1767" spans="5:7" x14ac:dyDescent="0.2">
      <c r="E1767">
        <f t="shared" si="84"/>
        <v>1644</v>
      </c>
      <c r="F1767">
        <f t="shared" si="83"/>
        <v>1644</v>
      </c>
      <c r="G1767" t="str">
        <f t="shared" si="85"/>
        <v xml:space="preserve"> </v>
      </c>
    </row>
    <row r="1768" spans="5:7" x14ac:dyDescent="0.2">
      <c r="E1768">
        <f t="shared" si="84"/>
        <v>1645</v>
      </c>
      <c r="F1768">
        <f t="shared" si="83"/>
        <v>1645</v>
      </c>
      <c r="G1768" t="str">
        <f t="shared" si="85"/>
        <v xml:space="preserve"> </v>
      </c>
    </row>
    <row r="1769" spans="5:7" x14ac:dyDescent="0.2">
      <c r="E1769">
        <f t="shared" si="84"/>
        <v>1646</v>
      </c>
      <c r="F1769">
        <f t="shared" si="83"/>
        <v>1646</v>
      </c>
      <c r="G1769" t="str">
        <f t="shared" si="85"/>
        <v xml:space="preserve"> </v>
      </c>
    </row>
    <row r="1770" spans="5:7" x14ac:dyDescent="0.2">
      <c r="E1770">
        <f t="shared" si="84"/>
        <v>1647</v>
      </c>
      <c r="F1770">
        <f t="shared" si="83"/>
        <v>1647</v>
      </c>
      <c r="G1770" t="str">
        <f t="shared" si="85"/>
        <v xml:space="preserve"> </v>
      </c>
    </row>
    <row r="1771" spans="5:7" x14ac:dyDescent="0.2">
      <c r="E1771">
        <f t="shared" si="84"/>
        <v>1648</v>
      </c>
      <c r="F1771">
        <f t="shared" si="83"/>
        <v>1648</v>
      </c>
      <c r="G1771" t="str">
        <f t="shared" si="85"/>
        <v xml:space="preserve"> </v>
      </c>
    </row>
    <row r="1772" spans="5:7" x14ac:dyDescent="0.2">
      <c r="E1772">
        <f t="shared" si="84"/>
        <v>1649</v>
      </c>
      <c r="F1772">
        <f t="shared" si="83"/>
        <v>1649</v>
      </c>
      <c r="G1772" t="str">
        <f t="shared" si="85"/>
        <v xml:space="preserve"> </v>
      </c>
    </row>
    <row r="1773" spans="5:7" x14ac:dyDescent="0.2">
      <c r="E1773">
        <f t="shared" si="84"/>
        <v>1650</v>
      </c>
      <c r="F1773">
        <f t="shared" si="83"/>
        <v>1650</v>
      </c>
      <c r="G1773" t="str">
        <f t="shared" si="85"/>
        <v xml:space="preserve"> </v>
      </c>
    </row>
    <row r="1774" spans="5:7" x14ac:dyDescent="0.2">
      <c r="E1774">
        <f t="shared" si="84"/>
        <v>1651</v>
      </c>
      <c r="F1774">
        <f t="shared" si="83"/>
        <v>1651</v>
      </c>
      <c r="G1774" t="str">
        <f t="shared" si="85"/>
        <v xml:space="preserve"> </v>
      </c>
    </row>
    <row r="1775" spans="5:7" x14ac:dyDescent="0.2">
      <c r="E1775">
        <f t="shared" si="84"/>
        <v>1652</v>
      </c>
      <c r="F1775">
        <f t="shared" si="83"/>
        <v>1652</v>
      </c>
      <c r="G1775" t="str">
        <f t="shared" si="85"/>
        <v xml:space="preserve"> </v>
      </c>
    </row>
    <row r="1776" spans="5:7" x14ac:dyDescent="0.2">
      <c r="E1776">
        <f t="shared" si="84"/>
        <v>1653</v>
      </c>
      <c r="F1776">
        <f t="shared" si="83"/>
        <v>1653</v>
      </c>
      <c r="G1776" t="str">
        <f t="shared" si="85"/>
        <v xml:space="preserve"> </v>
      </c>
    </row>
    <row r="1777" spans="5:7" x14ac:dyDescent="0.2">
      <c r="E1777">
        <f t="shared" si="84"/>
        <v>1654</v>
      </c>
      <c r="F1777">
        <f t="shared" si="83"/>
        <v>1654</v>
      </c>
      <c r="G1777" t="str">
        <f t="shared" si="85"/>
        <v xml:space="preserve"> </v>
      </c>
    </row>
    <row r="1778" spans="5:7" x14ac:dyDescent="0.2">
      <c r="E1778">
        <f t="shared" si="84"/>
        <v>1655</v>
      </c>
      <c r="F1778">
        <f t="shared" si="83"/>
        <v>1655</v>
      </c>
      <c r="G1778" t="str">
        <f t="shared" si="85"/>
        <v xml:space="preserve"> </v>
      </c>
    </row>
    <row r="1779" spans="5:7" x14ac:dyDescent="0.2">
      <c r="E1779">
        <f t="shared" si="84"/>
        <v>1656</v>
      </c>
      <c r="F1779">
        <f t="shared" si="83"/>
        <v>1656</v>
      </c>
      <c r="G1779" t="str">
        <f t="shared" si="85"/>
        <v xml:space="preserve"> </v>
      </c>
    </row>
    <row r="1780" spans="5:7" x14ac:dyDescent="0.2">
      <c r="E1780">
        <f t="shared" si="84"/>
        <v>1657</v>
      </c>
      <c r="F1780">
        <f t="shared" si="83"/>
        <v>1657</v>
      </c>
      <c r="G1780" t="str">
        <f t="shared" si="85"/>
        <v xml:space="preserve"> </v>
      </c>
    </row>
    <row r="1781" spans="5:7" x14ac:dyDescent="0.2">
      <c r="E1781">
        <f t="shared" si="84"/>
        <v>1658</v>
      </c>
      <c r="F1781">
        <f t="shared" si="83"/>
        <v>1658</v>
      </c>
      <c r="G1781" t="str">
        <f t="shared" si="85"/>
        <v xml:space="preserve"> </v>
      </c>
    </row>
    <row r="1782" spans="5:7" x14ac:dyDescent="0.2">
      <c r="E1782">
        <f t="shared" si="84"/>
        <v>1659</v>
      </c>
      <c r="F1782">
        <f t="shared" si="83"/>
        <v>1659</v>
      </c>
      <c r="G1782" t="str">
        <f t="shared" si="85"/>
        <v xml:space="preserve"> </v>
      </c>
    </row>
    <row r="1783" spans="5:7" x14ac:dyDescent="0.2">
      <c r="E1783">
        <f t="shared" si="84"/>
        <v>1660</v>
      </c>
      <c r="F1783">
        <f t="shared" si="83"/>
        <v>1660</v>
      </c>
      <c r="G1783" t="str">
        <f t="shared" si="85"/>
        <v xml:space="preserve"> </v>
      </c>
    </row>
    <row r="1784" spans="5:7" x14ac:dyDescent="0.2">
      <c r="E1784">
        <f t="shared" si="84"/>
        <v>1661</v>
      </c>
      <c r="F1784">
        <f t="shared" si="83"/>
        <v>1661</v>
      </c>
      <c r="G1784" t="str">
        <f t="shared" si="85"/>
        <v xml:space="preserve"> </v>
      </c>
    </row>
    <row r="1785" spans="5:7" x14ac:dyDescent="0.2">
      <c r="E1785">
        <f t="shared" si="84"/>
        <v>1662</v>
      </c>
      <c r="F1785">
        <f t="shared" si="83"/>
        <v>1662</v>
      </c>
      <c r="G1785" t="str">
        <f t="shared" si="85"/>
        <v xml:space="preserve"> </v>
      </c>
    </row>
    <row r="1786" spans="5:7" x14ac:dyDescent="0.2">
      <c r="E1786">
        <f t="shared" si="84"/>
        <v>1663</v>
      </c>
      <c r="F1786">
        <f t="shared" si="83"/>
        <v>1663</v>
      </c>
      <c r="G1786" t="str">
        <f t="shared" si="85"/>
        <v xml:space="preserve"> </v>
      </c>
    </row>
    <row r="1787" spans="5:7" x14ac:dyDescent="0.2">
      <c r="E1787">
        <f t="shared" si="84"/>
        <v>1664</v>
      </c>
      <c r="F1787">
        <f t="shared" si="83"/>
        <v>1664</v>
      </c>
      <c r="G1787" t="str">
        <f t="shared" si="85"/>
        <v xml:space="preserve"> </v>
      </c>
    </row>
    <row r="1788" spans="5:7" x14ac:dyDescent="0.2">
      <c r="E1788">
        <f t="shared" si="84"/>
        <v>1665</v>
      </c>
      <c r="F1788">
        <f t="shared" si="83"/>
        <v>1665</v>
      </c>
      <c r="G1788" t="str">
        <f t="shared" si="85"/>
        <v xml:space="preserve"> </v>
      </c>
    </row>
    <row r="1789" spans="5:7" x14ac:dyDescent="0.2">
      <c r="E1789">
        <f t="shared" si="84"/>
        <v>1666</v>
      </c>
      <c r="F1789">
        <f t="shared" si="83"/>
        <v>1666</v>
      </c>
      <c r="G1789" t="str">
        <f t="shared" si="85"/>
        <v xml:space="preserve"> </v>
      </c>
    </row>
    <row r="1790" spans="5:7" x14ac:dyDescent="0.2">
      <c r="E1790">
        <f t="shared" si="84"/>
        <v>1667</v>
      </c>
      <c r="F1790">
        <f t="shared" si="83"/>
        <v>1667</v>
      </c>
      <c r="G1790" t="str">
        <f t="shared" si="85"/>
        <v xml:space="preserve"> </v>
      </c>
    </row>
    <row r="1791" spans="5:7" x14ac:dyDescent="0.2">
      <c r="E1791">
        <f t="shared" si="84"/>
        <v>1668</v>
      </c>
      <c r="F1791">
        <f t="shared" si="83"/>
        <v>1668</v>
      </c>
      <c r="G1791" t="str">
        <f t="shared" si="85"/>
        <v xml:space="preserve"> </v>
      </c>
    </row>
    <row r="1792" spans="5:7" x14ac:dyDescent="0.2">
      <c r="E1792">
        <f t="shared" si="84"/>
        <v>1669</v>
      </c>
      <c r="F1792">
        <f t="shared" si="83"/>
        <v>1669</v>
      </c>
      <c r="G1792" t="str">
        <f t="shared" si="85"/>
        <v xml:space="preserve"> </v>
      </c>
    </row>
    <row r="1793" spans="5:7" x14ac:dyDescent="0.2">
      <c r="E1793">
        <f t="shared" si="84"/>
        <v>1670</v>
      </c>
      <c r="F1793">
        <f t="shared" si="83"/>
        <v>1670</v>
      </c>
      <c r="G1793" t="str">
        <f t="shared" si="85"/>
        <v xml:space="preserve"> </v>
      </c>
    </row>
    <row r="1794" spans="5:7" x14ac:dyDescent="0.2">
      <c r="E1794">
        <f t="shared" si="84"/>
        <v>1671</v>
      </c>
      <c r="F1794">
        <f t="shared" si="83"/>
        <v>1671</v>
      </c>
      <c r="G1794" t="str">
        <f t="shared" si="85"/>
        <v xml:space="preserve"> </v>
      </c>
    </row>
    <row r="1795" spans="5:7" x14ac:dyDescent="0.2">
      <c r="E1795">
        <f t="shared" si="84"/>
        <v>1672</v>
      </c>
      <c r="F1795">
        <f t="shared" ref="F1795:F1858" si="86">E1795*$C$3</f>
        <v>1672</v>
      </c>
      <c r="G1795" t="str">
        <f t="shared" si="85"/>
        <v xml:space="preserve"> </v>
      </c>
    </row>
    <row r="1796" spans="5:7" x14ac:dyDescent="0.2">
      <c r="E1796">
        <f t="shared" si="84"/>
        <v>1673</v>
      </c>
      <c r="F1796">
        <f t="shared" si="86"/>
        <v>1673</v>
      </c>
      <c r="G1796" t="str">
        <f t="shared" si="85"/>
        <v xml:space="preserve"> </v>
      </c>
    </row>
    <row r="1797" spans="5:7" x14ac:dyDescent="0.2">
      <c r="E1797">
        <f t="shared" si="84"/>
        <v>1674</v>
      </c>
      <c r="F1797">
        <f t="shared" si="86"/>
        <v>1674</v>
      </c>
      <c r="G1797" t="str">
        <f t="shared" si="85"/>
        <v xml:space="preserve"> </v>
      </c>
    </row>
    <row r="1798" spans="5:7" x14ac:dyDescent="0.2">
      <c r="E1798">
        <f t="shared" si="84"/>
        <v>1675</v>
      </c>
      <c r="F1798">
        <f t="shared" si="86"/>
        <v>1675</v>
      </c>
      <c r="G1798" t="str">
        <f t="shared" si="85"/>
        <v xml:space="preserve"> </v>
      </c>
    </row>
    <row r="1799" spans="5:7" x14ac:dyDescent="0.2">
      <c r="E1799">
        <f t="shared" si="84"/>
        <v>1676</v>
      </c>
      <c r="F1799">
        <f t="shared" si="86"/>
        <v>1676</v>
      </c>
      <c r="G1799" t="str">
        <f t="shared" si="85"/>
        <v xml:space="preserve"> </v>
      </c>
    </row>
    <row r="1800" spans="5:7" x14ac:dyDescent="0.2">
      <c r="E1800">
        <f t="shared" si="84"/>
        <v>1677</v>
      </c>
      <c r="F1800">
        <f t="shared" si="86"/>
        <v>1677</v>
      </c>
      <c r="G1800" t="str">
        <f t="shared" si="85"/>
        <v xml:space="preserve"> </v>
      </c>
    </row>
    <row r="1801" spans="5:7" x14ac:dyDescent="0.2">
      <c r="E1801">
        <f t="shared" si="84"/>
        <v>1678</v>
      </c>
      <c r="F1801">
        <f t="shared" si="86"/>
        <v>1678</v>
      </c>
      <c r="G1801" t="str">
        <f t="shared" si="85"/>
        <v xml:space="preserve"> </v>
      </c>
    </row>
    <row r="1802" spans="5:7" x14ac:dyDescent="0.2">
      <c r="E1802">
        <f t="shared" si="84"/>
        <v>1679</v>
      </c>
      <c r="F1802">
        <f t="shared" si="86"/>
        <v>1679</v>
      </c>
      <c r="G1802" t="str">
        <f t="shared" si="85"/>
        <v xml:space="preserve"> </v>
      </c>
    </row>
    <row r="1803" spans="5:7" x14ac:dyDescent="0.2">
      <c r="E1803">
        <f t="shared" si="84"/>
        <v>1680</v>
      </c>
      <c r="F1803">
        <f t="shared" si="86"/>
        <v>1680</v>
      </c>
      <c r="G1803" t="str">
        <f t="shared" si="85"/>
        <v xml:space="preserve"> </v>
      </c>
    </row>
    <row r="1804" spans="5:7" x14ac:dyDescent="0.2">
      <c r="E1804">
        <f t="shared" si="84"/>
        <v>1681</v>
      </c>
      <c r="F1804">
        <f t="shared" si="86"/>
        <v>1681</v>
      </c>
      <c r="G1804" t="str">
        <f t="shared" si="85"/>
        <v xml:space="preserve"> </v>
      </c>
    </row>
    <row r="1805" spans="5:7" x14ac:dyDescent="0.2">
      <c r="E1805">
        <f t="shared" si="84"/>
        <v>1682</v>
      </c>
      <c r="F1805">
        <f t="shared" si="86"/>
        <v>1682</v>
      </c>
      <c r="G1805" t="str">
        <f t="shared" si="85"/>
        <v xml:space="preserve"> </v>
      </c>
    </row>
    <row r="1806" spans="5:7" x14ac:dyDescent="0.2">
      <c r="E1806">
        <f t="shared" si="84"/>
        <v>1683</v>
      </c>
      <c r="F1806">
        <f t="shared" si="86"/>
        <v>1683</v>
      </c>
      <c r="G1806" t="str">
        <f t="shared" si="85"/>
        <v xml:space="preserve"> </v>
      </c>
    </row>
    <row r="1807" spans="5:7" x14ac:dyDescent="0.2">
      <c r="E1807">
        <f t="shared" si="84"/>
        <v>1684</v>
      </c>
      <c r="F1807">
        <f t="shared" si="86"/>
        <v>1684</v>
      </c>
      <c r="G1807" t="str">
        <f t="shared" si="85"/>
        <v xml:space="preserve"> </v>
      </c>
    </row>
    <row r="1808" spans="5:7" x14ac:dyDescent="0.2">
      <c r="E1808">
        <f t="shared" si="84"/>
        <v>1685</v>
      </c>
      <c r="F1808">
        <f t="shared" si="86"/>
        <v>1685</v>
      </c>
      <c r="G1808" t="str">
        <f t="shared" si="85"/>
        <v xml:space="preserve"> </v>
      </c>
    </row>
    <row r="1809" spans="5:7" x14ac:dyDescent="0.2">
      <c r="E1809">
        <f t="shared" si="84"/>
        <v>1686</v>
      </c>
      <c r="F1809">
        <f t="shared" si="86"/>
        <v>1686</v>
      </c>
      <c r="G1809" t="str">
        <f t="shared" si="85"/>
        <v xml:space="preserve"> </v>
      </c>
    </row>
    <row r="1810" spans="5:7" x14ac:dyDescent="0.2">
      <c r="E1810">
        <f t="shared" si="84"/>
        <v>1687</v>
      </c>
      <c r="F1810">
        <f t="shared" si="86"/>
        <v>1687</v>
      </c>
      <c r="G1810" t="str">
        <f t="shared" si="85"/>
        <v xml:space="preserve"> </v>
      </c>
    </row>
    <row r="1811" spans="5:7" x14ac:dyDescent="0.2">
      <c r="E1811">
        <f t="shared" si="84"/>
        <v>1688</v>
      </c>
      <c r="F1811">
        <f t="shared" si="86"/>
        <v>1688</v>
      </c>
      <c r="G1811" t="str">
        <f t="shared" si="85"/>
        <v xml:space="preserve"> </v>
      </c>
    </row>
    <row r="1812" spans="5:7" x14ac:dyDescent="0.2">
      <c r="E1812">
        <f t="shared" si="84"/>
        <v>1689</v>
      </c>
      <c r="F1812">
        <f t="shared" si="86"/>
        <v>1689</v>
      </c>
      <c r="G1812" t="str">
        <f t="shared" si="85"/>
        <v xml:space="preserve"> </v>
      </c>
    </row>
    <row r="1813" spans="5:7" x14ac:dyDescent="0.2">
      <c r="E1813">
        <f t="shared" si="84"/>
        <v>1690</v>
      </c>
      <c r="F1813">
        <f t="shared" si="86"/>
        <v>1690</v>
      </c>
      <c r="G1813" t="str">
        <f t="shared" si="85"/>
        <v xml:space="preserve"> </v>
      </c>
    </row>
    <row r="1814" spans="5:7" x14ac:dyDescent="0.2">
      <c r="E1814">
        <f t="shared" si="84"/>
        <v>1691</v>
      </c>
      <c r="F1814">
        <f t="shared" si="86"/>
        <v>1691</v>
      </c>
      <c r="G1814" t="str">
        <f t="shared" si="85"/>
        <v xml:space="preserve"> </v>
      </c>
    </row>
    <row r="1815" spans="5:7" x14ac:dyDescent="0.2">
      <c r="E1815">
        <f t="shared" si="84"/>
        <v>1692</v>
      </c>
      <c r="F1815">
        <f t="shared" si="86"/>
        <v>1692</v>
      </c>
      <c r="G1815" t="str">
        <f t="shared" si="85"/>
        <v xml:space="preserve"> </v>
      </c>
    </row>
    <row r="1816" spans="5:7" x14ac:dyDescent="0.2">
      <c r="E1816">
        <f t="shared" si="84"/>
        <v>1693</v>
      </c>
      <c r="F1816">
        <f t="shared" si="86"/>
        <v>1693</v>
      </c>
      <c r="G1816" t="str">
        <f t="shared" si="85"/>
        <v xml:space="preserve"> </v>
      </c>
    </row>
    <row r="1817" spans="5:7" x14ac:dyDescent="0.2">
      <c r="E1817">
        <f t="shared" si="84"/>
        <v>1694</v>
      </c>
      <c r="F1817">
        <f t="shared" si="86"/>
        <v>1694</v>
      </c>
      <c r="G1817" t="str">
        <f t="shared" si="85"/>
        <v xml:space="preserve"> </v>
      </c>
    </row>
    <row r="1818" spans="5:7" x14ac:dyDescent="0.2">
      <c r="E1818">
        <f t="shared" si="84"/>
        <v>1695</v>
      </c>
      <c r="F1818">
        <f t="shared" si="86"/>
        <v>1695</v>
      </c>
      <c r="G1818" t="str">
        <f t="shared" si="85"/>
        <v xml:space="preserve"> </v>
      </c>
    </row>
    <row r="1819" spans="5:7" x14ac:dyDescent="0.2">
      <c r="E1819">
        <f t="shared" si="84"/>
        <v>1696</v>
      </c>
      <c r="F1819">
        <f t="shared" si="86"/>
        <v>1696</v>
      </c>
      <c r="G1819" t="str">
        <f t="shared" si="85"/>
        <v xml:space="preserve"> </v>
      </c>
    </row>
    <row r="1820" spans="5:7" x14ac:dyDescent="0.2">
      <c r="E1820">
        <f t="shared" si="84"/>
        <v>1697</v>
      </c>
      <c r="F1820">
        <f t="shared" si="86"/>
        <v>1697</v>
      </c>
      <c r="G1820" t="str">
        <f t="shared" si="85"/>
        <v xml:space="preserve"> </v>
      </c>
    </row>
    <row r="1821" spans="5:7" x14ac:dyDescent="0.2">
      <c r="E1821">
        <f t="shared" si="84"/>
        <v>1698</v>
      </c>
      <c r="F1821">
        <f t="shared" si="86"/>
        <v>1698</v>
      </c>
      <c r="G1821" t="str">
        <f t="shared" si="85"/>
        <v xml:space="preserve"> </v>
      </c>
    </row>
    <row r="1822" spans="5:7" x14ac:dyDescent="0.2">
      <c r="E1822">
        <f t="shared" si="84"/>
        <v>1699</v>
      </c>
      <c r="F1822">
        <f t="shared" si="86"/>
        <v>1699</v>
      </c>
      <c r="G1822" t="str">
        <f t="shared" si="85"/>
        <v xml:space="preserve"> </v>
      </c>
    </row>
    <row r="1823" spans="5:7" x14ac:dyDescent="0.2">
      <c r="E1823">
        <f t="shared" si="84"/>
        <v>1700</v>
      </c>
      <c r="F1823">
        <f t="shared" si="86"/>
        <v>1700</v>
      </c>
      <c r="G1823" t="str">
        <f t="shared" si="85"/>
        <v xml:space="preserve"> </v>
      </c>
    </row>
    <row r="1824" spans="5:7" x14ac:dyDescent="0.2">
      <c r="E1824">
        <f t="shared" si="84"/>
        <v>1701</v>
      </c>
      <c r="F1824">
        <f t="shared" si="86"/>
        <v>1701</v>
      </c>
      <c r="G1824" t="str">
        <f t="shared" si="85"/>
        <v xml:space="preserve"> </v>
      </c>
    </row>
    <row r="1825" spans="5:7" x14ac:dyDescent="0.2">
      <c r="E1825">
        <f t="shared" si="84"/>
        <v>1702</v>
      </c>
      <c r="F1825">
        <f t="shared" si="86"/>
        <v>1702</v>
      </c>
      <c r="G1825" t="str">
        <f t="shared" si="85"/>
        <v xml:space="preserve"> </v>
      </c>
    </row>
    <row r="1826" spans="5:7" x14ac:dyDescent="0.2">
      <c r="E1826">
        <f t="shared" si="84"/>
        <v>1703</v>
      </c>
      <c r="F1826">
        <f t="shared" si="86"/>
        <v>1703</v>
      </c>
      <c r="G1826" t="str">
        <f t="shared" si="85"/>
        <v xml:space="preserve"> </v>
      </c>
    </row>
    <row r="1827" spans="5:7" x14ac:dyDescent="0.2">
      <c r="E1827">
        <f t="shared" si="84"/>
        <v>1704</v>
      </c>
      <c r="F1827">
        <f t="shared" si="86"/>
        <v>1704</v>
      </c>
      <c r="G1827" t="str">
        <f t="shared" si="85"/>
        <v xml:space="preserve"> </v>
      </c>
    </row>
    <row r="1828" spans="5:7" x14ac:dyDescent="0.2">
      <c r="E1828">
        <f t="shared" ref="E1828:E1891" si="87">E1827+1</f>
        <v>1705</v>
      </c>
      <c r="F1828">
        <f t="shared" si="86"/>
        <v>1705</v>
      </c>
      <c r="G1828" t="str">
        <f t="shared" ref="G1828:G1891" si="88">IF(E1828&lt;0,$C$7*((($C$4+ABS(E1828))/$C$4*$C$3+$C$8)^(-$C$9)*($C$4+ABS(E1828))-(($C$4+ABS(E1828)-1)/$C$4*$C$3+$C$8)^(-$C$9)*($C$4+ABS(E1828)-1)),IF(AND(E1828&gt;0,E1828&lt;$C$2*(1-$C$4)/$C$3),$C$7*(((1-$C$4+E1828)/(1-$C$4)*$C$3+$C$8)^(-$C$9)*(1-$C$4+E1828)-((1-$C$4+E1828-1)/(1-$C$4)*$C$3+$C$8)^(-$C$9)*(1-$C$4+E1828-1)),IF(E1828=0,$C$7*($C$3+$C$8)^(-$C$9)," ")))</f>
        <v xml:space="preserve"> </v>
      </c>
    </row>
    <row r="1829" spans="5:7" x14ac:dyDescent="0.2">
      <c r="E1829">
        <f t="shared" si="87"/>
        <v>1706</v>
      </c>
      <c r="F1829">
        <f t="shared" si="86"/>
        <v>1706</v>
      </c>
      <c r="G1829" t="str">
        <f t="shared" si="88"/>
        <v xml:space="preserve"> </v>
      </c>
    </row>
    <row r="1830" spans="5:7" x14ac:dyDescent="0.2">
      <c r="E1830">
        <f t="shared" si="87"/>
        <v>1707</v>
      </c>
      <c r="F1830">
        <f t="shared" si="86"/>
        <v>1707</v>
      </c>
      <c r="G1830" t="str">
        <f t="shared" si="88"/>
        <v xml:space="preserve"> </v>
      </c>
    </row>
    <row r="1831" spans="5:7" x14ac:dyDescent="0.2">
      <c r="E1831">
        <f t="shared" si="87"/>
        <v>1708</v>
      </c>
      <c r="F1831">
        <f t="shared" si="86"/>
        <v>1708</v>
      </c>
      <c r="G1831" t="str">
        <f t="shared" si="88"/>
        <v xml:space="preserve"> </v>
      </c>
    </row>
    <row r="1832" spans="5:7" x14ac:dyDescent="0.2">
      <c r="E1832">
        <f t="shared" si="87"/>
        <v>1709</v>
      </c>
      <c r="F1832">
        <f t="shared" si="86"/>
        <v>1709</v>
      </c>
      <c r="G1832" t="str">
        <f t="shared" si="88"/>
        <v xml:space="preserve"> </v>
      </c>
    </row>
    <row r="1833" spans="5:7" x14ac:dyDescent="0.2">
      <c r="E1833">
        <f t="shared" si="87"/>
        <v>1710</v>
      </c>
      <c r="F1833">
        <f t="shared" si="86"/>
        <v>1710</v>
      </c>
      <c r="G1833" t="str">
        <f t="shared" si="88"/>
        <v xml:space="preserve"> </v>
      </c>
    </row>
    <row r="1834" spans="5:7" x14ac:dyDescent="0.2">
      <c r="E1834">
        <f t="shared" si="87"/>
        <v>1711</v>
      </c>
      <c r="F1834">
        <f t="shared" si="86"/>
        <v>1711</v>
      </c>
      <c r="G1834" t="str">
        <f t="shared" si="88"/>
        <v xml:space="preserve"> </v>
      </c>
    </row>
    <row r="1835" spans="5:7" x14ac:dyDescent="0.2">
      <c r="E1835">
        <f t="shared" si="87"/>
        <v>1712</v>
      </c>
      <c r="F1835">
        <f t="shared" si="86"/>
        <v>1712</v>
      </c>
      <c r="G1835" t="str">
        <f t="shared" si="88"/>
        <v xml:space="preserve"> </v>
      </c>
    </row>
    <row r="1836" spans="5:7" x14ac:dyDescent="0.2">
      <c r="E1836">
        <f t="shared" si="87"/>
        <v>1713</v>
      </c>
      <c r="F1836">
        <f t="shared" si="86"/>
        <v>1713</v>
      </c>
      <c r="G1836" t="str">
        <f t="shared" si="88"/>
        <v xml:space="preserve"> </v>
      </c>
    </row>
    <row r="1837" spans="5:7" x14ac:dyDescent="0.2">
      <c r="E1837">
        <f t="shared" si="87"/>
        <v>1714</v>
      </c>
      <c r="F1837">
        <f t="shared" si="86"/>
        <v>1714</v>
      </c>
      <c r="G1837" t="str">
        <f t="shared" si="88"/>
        <v xml:space="preserve"> </v>
      </c>
    </row>
    <row r="1838" spans="5:7" x14ac:dyDescent="0.2">
      <c r="E1838">
        <f t="shared" si="87"/>
        <v>1715</v>
      </c>
      <c r="F1838">
        <f t="shared" si="86"/>
        <v>1715</v>
      </c>
      <c r="G1838" t="str">
        <f t="shared" si="88"/>
        <v xml:space="preserve"> </v>
      </c>
    </row>
    <row r="1839" spans="5:7" x14ac:dyDescent="0.2">
      <c r="E1839">
        <f t="shared" si="87"/>
        <v>1716</v>
      </c>
      <c r="F1839">
        <f t="shared" si="86"/>
        <v>1716</v>
      </c>
      <c r="G1839" t="str">
        <f t="shared" si="88"/>
        <v xml:space="preserve"> </v>
      </c>
    </row>
    <row r="1840" spans="5:7" x14ac:dyDescent="0.2">
      <c r="E1840">
        <f t="shared" si="87"/>
        <v>1717</v>
      </c>
      <c r="F1840">
        <f t="shared" si="86"/>
        <v>1717</v>
      </c>
      <c r="G1840" t="str">
        <f t="shared" si="88"/>
        <v xml:space="preserve"> </v>
      </c>
    </row>
    <row r="1841" spans="5:7" x14ac:dyDescent="0.2">
      <c r="E1841">
        <f t="shared" si="87"/>
        <v>1718</v>
      </c>
      <c r="F1841">
        <f t="shared" si="86"/>
        <v>1718</v>
      </c>
      <c r="G1841" t="str">
        <f t="shared" si="88"/>
        <v xml:space="preserve"> </v>
      </c>
    </row>
    <row r="1842" spans="5:7" x14ac:dyDescent="0.2">
      <c r="E1842">
        <f t="shared" si="87"/>
        <v>1719</v>
      </c>
      <c r="F1842">
        <f t="shared" si="86"/>
        <v>1719</v>
      </c>
      <c r="G1842" t="str">
        <f t="shared" si="88"/>
        <v xml:space="preserve"> </v>
      </c>
    </row>
    <row r="1843" spans="5:7" x14ac:dyDescent="0.2">
      <c r="E1843">
        <f t="shared" si="87"/>
        <v>1720</v>
      </c>
      <c r="F1843">
        <f t="shared" si="86"/>
        <v>1720</v>
      </c>
      <c r="G1843" t="str">
        <f t="shared" si="88"/>
        <v xml:space="preserve"> </v>
      </c>
    </row>
    <row r="1844" spans="5:7" x14ac:dyDescent="0.2">
      <c r="E1844">
        <f t="shared" si="87"/>
        <v>1721</v>
      </c>
      <c r="F1844">
        <f t="shared" si="86"/>
        <v>1721</v>
      </c>
      <c r="G1844" t="str">
        <f t="shared" si="88"/>
        <v xml:space="preserve"> </v>
      </c>
    </row>
    <row r="1845" spans="5:7" x14ac:dyDescent="0.2">
      <c r="E1845">
        <f t="shared" si="87"/>
        <v>1722</v>
      </c>
      <c r="F1845">
        <f t="shared" si="86"/>
        <v>1722</v>
      </c>
      <c r="G1845" t="str">
        <f t="shared" si="88"/>
        <v xml:space="preserve"> </v>
      </c>
    </row>
    <row r="1846" spans="5:7" x14ac:dyDescent="0.2">
      <c r="E1846">
        <f t="shared" si="87"/>
        <v>1723</v>
      </c>
      <c r="F1846">
        <f t="shared" si="86"/>
        <v>1723</v>
      </c>
      <c r="G1846" t="str">
        <f t="shared" si="88"/>
        <v xml:space="preserve"> </v>
      </c>
    </row>
    <row r="1847" spans="5:7" x14ac:dyDescent="0.2">
      <c r="E1847">
        <f t="shared" si="87"/>
        <v>1724</v>
      </c>
      <c r="F1847">
        <f t="shared" si="86"/>
        <v>1724</v>
      </c>
      <c r="G1847" t="str">
        <f t="shared" si="88"/>
        <v xml:space="preserve"> </v>
      </c>
    </row>
    <row r="1848" spans="5:7" x14ac:dyDescent="0.2">
      <c r="E1848">
        <f t="shared" si="87"/>
        <v>1725</v>
      </c>
      <c r="F1848">
        <f t="shared" si="86"/>
        <v>1725</v>
      </c>
      <c r="G1848" t="str">
        <f t="shared" si="88"/>
        <v xml:space="preserve"> </v>
      </c>
    </row>
    <row r="1849" spans="5:7" x14ac:dyDescent="0.2">
      <c r="E1849">
        <f t="shared" si="87"/>
        <v>1726</v>
      </c>
      <c r="F1849">
        <f t="shared" si="86"/>
        <v>1726</v>
      </c>
      <c r="G1849" t="str">
        <f t="shared" si="88"/>
        <v xml:space="preserve"> </v>
      </c>
    </row>
    <row r="1850" spans="5:7" x14ac:dyDescent="0.2">
      <c r="E1850">
        <f t="shared" si="87"/>
        <v>1727</v>
      </c>
      <c r="F1850">
        <f t="shared" si="86"/>
        <v>1727</v>
      </c>
      <c r="G1850" t="str">
        <f t="shared" si="88"/>
        <v xml:space="preserve"> </v>
      </c>
    </row>
    <row r="1851" spans="5:7" x14ac:dyDescent="0.2">
      <c r="E1851">
        <f t="shared" si="87"/>
        <v>1728</v>
      </c>
      <c r="F1851">
        <f t="shared" si="86"/>
        <v>1728</v>
      </c>
      <c r="G1851" t="str">
        <f t="shared" si="88"/>
        <v xml:space="preserve"> </v>
      </c>
    </row>
    <row r="1852" spans="5:7" x14ac:dyDescent="0.2">
      <c r="E1852">
        <f t="shared" si="87"/>
        <v>1729</v>
      </c>
      <c r="F1852">
        <f t="shared" si="86"/>
        <v>1729</v>
      </c>
      <c r="G1852" t="str">
        <f t="shared" si="88"/>
        <v xml:space="preserve"> </v>
      </c>
    </row>
    <row r="1853" spans="5:7" x14ac:dyDescent="0.2">
      <c r="E1853">
        <f t="shared" si="87"/>
        <v>1730</v>
      </c>
      <c r="F1853">
        <f t="shared" si="86"/>
        <v>1730</v>
      </c>
      <c r="G1853" t="str">
        <f t="shared" si="88"/>
        <v xml:space="preserve"> </v>
      </c>
    </row>
    <row r="1854" spans="5:7" x14ac:dyDescent="0.2">
      <c r="E1854">
        <f t="shared" si="87"/>
        <v>1731</v>
      </c>
      <c r="F1854">
        <f t="shared" si="86"/>
        <v>1731</v>
      </c>
      <c r="G1854" t="str">
        <f t="shared" si="88"/>
        <v xml:space="preserve"> </v>
      </c>
    </row>
    <row r="1855" spans="5:7" x14ac:dyDescent="0.2">
      <c r="E1855">
        <f t="shared" si="87"/>
        <v>1732</v>
      </c>
      <c r="F1855">
        <f t="shared" si="86"/>
        <v>1732</v>
      </c>
      <c r="G1855" t="str">
        <f t="shared" si="88"/>
        <v xml:space="preserve"> </v>
      </c>
    </row>
    <row r="1856" spans="5:7" x14ac:dyDescent="0.2">
      <c r="E1856">
        <f t="shared" si="87"/>
        <v>1733</v>
      </c>
      <c r="F1856">
        <f t="shared" si="86"/>
        <v>1733</v>
      </c>
      <c r="G1856" t="str">
        <f t="shared" si="88"/>
        <v xml:space="preserve"> </v>
      </c>
    </row>
    <row r="1857" spans="5:7" x14ac:dyDescent="0.2">
      <c r="E1857">
        <f t="shared" si="87"/>
        <v>1734</v>
      </c>
      <c r="F1857">
        <f t="shared" si="86"/>
        <v>1734</v>
      </c>
      <c r="G1857" t="str">
        <f t="shared" si="88"/>
        <v xml:space="preserve"> </v>
      </c>
    </row>
    <row r="1858" spans="5:7" x14ac:dyDescent="0.2">
      <c r="E1858">
        <f t="shared" si="87"/>
        <v>1735</v>
      </c>
      <c r="F1858">
        <f t="shared" si="86"/>
        <v>1735</v>
      </c>
      <c r="G1858" t="str">
        <f t="shared" si="88"/>
        <v xml:space="preserve"> </v>
      </c>
    </row>
    <row r="1859" spans="5:7" x14ac:dyDescent="0.2">
      <c r="E1859">
        <f t="shared" si="87"/>
        <v>1736</v>
      </c>
      <c r="F1859">
        <f t="shared" ref="F1859:F1922" si="89">E1859*$C$3</f>
        <v>1736</v>
      </c>
      <c r="G1859" t="str">
        <f t="shared" si="88"/>
        <v xml:space="preserve"> </v>
      </c>
    </row>
    <row r="1860" spans="5:7" x14ac:dyDescent="0.2">
      <c r="E1860">
        <f t="shared" si="87"/>
        <v>1737</v>
      </c>
      <c r="F1860">
        <f t="shared" si="89"/>
        <v>1737</v>
      </c>
      <c r="G1860" t="str">
        <f t="shared" si="88"/>
        <v xml:space="preserve"> </v>
      </c>
    </row>
    <row r="1861" spans="5:7" x14ac:dyDescent="0.2">
      <c r="E1861">
        <f t="shared" si="87"/>
        <v>1738</v>
      </c>
      <c r="F1861">
        <f t="shared" si="89"/>
        <v>1738</v>
      </c>
      <c r="G1861" t="str">
        <f t="shared" si="88"/>
        <v xml:space="preserve"> </v>
      </c>
    </row>
    <row r="1862" spans="5:7" x14ac:dyDescent="0.2">
      <c r="E1862">
        <f t="shared" si="87"/>
        <v>1739</v>
      </c>
      <c r="F1862">
        <f t="shared" si="89"/>
        <v>1739</v>
      </c>
      <c r="G1862" t="str">
        <f t="shared" si="88"/>
        <v xml:space="preserve"> </v>
      </c>
    </row>
    <row r="1863" spans="5:7" x14ac:dyDescent="0.2">
      <c r="E1863">
        <f t="shared" si="87"/>
        <v>1740</v>
      </c>
      <c r="F1863">
        <f t="shared" si="89"/>
        <v>1740</v>
      </c>
      <c r="G1863" t="str">
        <f t="shared" si="88"/>
        <v xml:space="preserve"> </v>
      </c>
    </row>
    <row r="1864" spans="5:7" x14ac:dyDescent="0.2">
      <c r="E1864">
        <f t="shared" si="87"/>
        <v>1741</v>
      </c>
      <c r="F1864">
        <f t="shared" si="89"/>
        <v>1741</v>
      </c>
      <c r="G1864" t="str">
        <f t="shared" si="88"/>
        <v xml:space="preserve"> </v>
      </c>
    </row>
    <row r="1865" spans="5:7" x14ac:dyDescent="0.2">
      <c r="E1865">
        <f t="shared" si="87"/>
        <v>1742</v>
      </c>
      <c r="F1865">
        <f t="shared" si="89"/>
        <v>1742</v>
      </c>
      <c r="G1865" t="str">
        <f t="shared" si="88"/>
        <v xml:space="preserve"> </v>
      </c>
    </row>
    <row r="1866" spans="5:7" x14ac:dyDescent="0.2">
      <c r="E1866">
        <f t="shared" si="87"/>
        <v>1743</v>
      </c>
      <c r="F1866">
        <f t="shared" si="89"/>
        <v>1743</v>
      </c>
      <c r="G1866" t="str">
        <f t="shared" si="88"/>
        <v xml:space="preserve"> </v>
      </c>
    </row>
    <row r="1867" spans="5:7" x14ac:dyDescent="0.2">
      <c r="E1867">
        <f t="shared" si="87"/>
        <v>1744</v>
      </c>
      <c r="F1867">
        <f t="shared" si="89"/>
        <v>1744</v>
      </c>
      <c r="G1867" t="str">
        <f t="shared" si="88"/>
        <v xml:space="preserve"> </v>
      </c>
    </row>
    <row r="1868" spans="5:7" x14ac:dyDescent="0.2">
      <c r="E1868">
        <f t="shared" si="87"/>
        <v>1745</v>
      </c>
      <c r="F1868">
        <f t="shared" si="89"/>
        <v>1745</v>
      </c>
      <c r="G1868" t="str">
        <f t="shared" si="88"/>
        <v xml:space="preserve"> </v>
      </c>
    </row>
    <row r="1869" spans="5:7" x14ac:dyDescent="0.2">
      <c r="E1869">
        <f t="shared" si="87"/>
        <v>1746</v>
      </c>
      <c r="F1869">
        <f t="shared" si="89"/>
        <v>1746</v>
      </c>
      <c r="G1869" t="str">
        <f t="shared" si="88"/>
        <v xml:space="preserve"> </v>
      </c>
    </row>
    <row r="1870" spans="5:7" x14ac:dyDescent="0.2">
      <c r="E1870">
        <f t="shared" si="87"/>
        <v>1747</v>
      </c>
      <c r="F1870">
        <f t="shared" si="89"/>
        <v>1747</v>
      </c>
      <c r="G1870" t="str">
        <f t="shared" si="88"/>
        <v xml:space="preserve"> </v>
      </c>
    </row>
    <row r="1871" spans="5:7" x14ac:dyDescent="0.2">
      <c r="E1871">
        <f t="shared" si="87"/>
        <v>1748</v>
      </c>
      <c r="F1871">
        <f t="shared" si="89"/>
        <v>1748</v>
      </c>
      <c r="G1871" t="str">
        <f t="shared" si="88"/>
        <v xml:space="preserve"> </v>
      </c>
    </row>
    <row r="1872" spans="5:7" x14ac:dyDescent="0.2">
      <c r="E1872">
        <f t="shared" si="87"/>
        <v>1749</v>
      </c>
      <c r="F1872">
        <f t="shared" si="89"/>
        <v>1749</v>
      </c>
      <c r="G1872" t="str">
        <f t="shared" si="88"/>
        <v xml:space="preserve"> </v>
      </c>
    </row>
    <row r="1873" spans="5:7" x14ac:dyDescent="0.2">
      <c r="E1873">
        <f t="shared" si="87"/>
        <v>1750</v>
      </c>
      <c r="F1873">
        <f t="shared" si="89"/>
        <v>1750</v>
      </c>
      <c r="G1873" t="str">
        <f t="shared" si="88"/>
        <v xml:space="preserve"> </v>
      </c>
    </row>
    <row r="1874" spans="5:7" x14ac:dyDescent="0.2">
      <c r="E1874">
        <f t="shared" si="87"/>
        <v>1751</v>
      </c>
      <c r="F1874">
        <f t="shared" si="89"/>
        <v>1751</v>
      </c>
      <c r="G1874" t="str">
        <f t="shared" si="88"/>
        <v xml:space="preserve"> </v>
      </c>
    </row>
    <row r="1875" spans="5:7" x14ac:dyDescent="0.2">
      <c r="E1875">
        <f t="shared" si="87"/>
        <v>1752</v>
      </c>
      <c r="F1875">
        <f t="shared" si="89"/>
        <v>1752</v>
      </c>
      <c r="G1875" t="str">
        <f t="shared" si="88"/>
        <v xml:space="preserve"> </v>
      </c>
    </row>
    <row r="1876" spans="5:7" x14ac:dyDescent="0.2">
      <c r="E1876">
        <f t="shared" si="87"/>
        <v>1753</v>
      </c>
      <c r="F1876">
        <f t="shared" si="89"/>
        <v>1753</v>
      </c>
      <c r="G1876" t="str">
        <f t="shared" si="88"/>
        <v xml:space="preserve"> </v>
      </c>
    </row>
    <row r="1877" spans="5:7" x14ac:dyDescent="0.2">
      <c r="E1877">
        <f t="shared" si="87"/>
        <v>1754</v>
      </c>
      <c r="F1877">
        <f t="shared" si="89"/>
        <v>1754</v>
      </c>
      <c r="G1877" t="str">
        <f t="shared" si="88"/>
        <v xml:space="preserve"> </v>
      </c>
    </row>
    <row r="1878" spans="5:7" x14ac:dyDescent="0.2">
      <c r="E1878">
        <f t="shared" si="87"/>
        <v>1755</v>
      </c>
      <c r="F1878">
        <f t="shared" si="89"/>
        <v>1755</v>
      </c>
      <c r="G1878" t="str">
        <f t="shared" si="88"/>
        <v xml:space="preserve"> </v>
      </c>
    </row>
    <row r="1879" spans="5:7" x14ac:dyDescent="0.2">
      <c r="E1879">
        <f t="shared" si="87"/>
        <v>1756</v>
      </c>
      <c r="F1879">
        <f t="shared" si="89"/>
        <v>1756</v>
      </c>
      <c r="G1879" t="str">
        <f t="shared" si="88"/>
        <v xml:space="preserve"> </v>
      </c>
    </row>
    <row r="1880" spans="5:7" x14ac:dyDescent="0.2">
      <c r="E1880">
        <f t="shared" si="87"/>
        <v>1757</v>
      </c>
      <c r="F1880">
        <f t="shared" si="89"/>
        <v>1757</v>
      </c>
      <c r="G1880" t="str">
        <f t="shared" si="88"/>
        <v xml:space="preserve"> </v>
      </c>
    </row>
    <row r="1881" spans="5:7" x14ac:dyDescent="0.2">
      <c r="E1881">
        <f t="shared" si="87"/>
        <v>1758</v>
      </c>
      <c r="F1881">
        <f t="shared" si="89"/>
        <v>1758</v>
      </c>
      <c r="G1881" t="str">
        <f t="shared" si="88"/>
        <v xml:space="preserve"> </v>
      </c>
    </row>
    <row r="1882" spans="5:7" x14ac:dyDescent="0.2">
      <c r="E1882">
        <f t="shared" si="87"/>
        <v>1759</v>
      </c>
      <c r="F1882">
        <f t="shared" si="89"/>
        <v>1759</v>
      </c>
      <c r="G1882" t="str">
        <f t="shared" si="88"/>
        <v xml:space="preserve"> </v>
      </c>
    </row>
    <row r="1883" spans="5:7" x14ac:dyDescent="0.2">
      <c r="E1883">
        <f t="shared" si="87"/>
        <v>1760</v>
      </c>
      <c r="F1883">
        <f t="shared" si="89"/>
        <v>1760</v>
      </c>
      <c r="G1883" t="str">
        <f t="shared" si="88"/>
        <v xml:space="preserve"> </v>
      </c>
    </row>
    <row r="1884" spans="5:7" x14ac:dyDescent="0.2">
      <c r="E1884">
        <f t="shared" si="87"/>
        <v>1761</v>
      </c>
      <c r="F1884">
        <f t="shared" si="89"/>
        <v>1761</v>
      </c>
      <c r="G1884" t="str">
        <f t="shared" si="88"/>
        <v xml:space="preserve"> </v>
      </c>
    </row>
    <row r="1885" spans="5:7" x14ac:dyDescent="0.2">
      <c r="E1885">
        <f t="shared" si="87"/>
        <v>1762</v>
      </c>
      <c r="F1885">
        <f t="shared" si="89"/>
        <v>1762</v>
      </c>
      <c r="G1885" t="str">
        <f t="shared" si="88"/>
        <v xml:space="preserve"> </v>
      </c>
    </row>
    <row r="1886" spans="5:7" x14ac:dyDescent="0.2">
      <c r="E1886">
        <f t="shared" si="87"/>
        <v>1763</v>
      </c>
      <c r="F1886">
        <f t="shared" si="89"/>
        <v>1763</v>
      </c>
      <c r="G1886" t="str">
        <f t="shared" si="88"/>
        <v xml:space="preserve"> </v>
      </c>
    </row>
    <row r="1887" spans="5:7" x14ac:dyDescent="0.2">
      <c r="E1887">
        <f t="shared" si="87"/>
        <v>1764</v>
      </c>
      <c r="F1887">
        <f t="shared" si="89"/>
        <v>1764</v>
      </c>
      <c r="G1887" t="str">
        <f t="shared" si="88"/>
        <v xml:space="preserve"> </v>
      </c>
    </row>
    <row r="1888" spans="5:7" x14ac:dyDescent="0.2">
      <c r="E1888">
        <f t="shared" si="87"/>
        <v>1765</v>
      </c>
      <c r="F1888">
        <f t="shared" si="89"/>
        <v>1765</v>
      </c>
      <c r="G1888" t="str">
        <f t="shared" si="88"/>
        <v xml:space="preserve"> </v>
      </c>
    </row>
    <row r="1889" spans="5:7" x14ac:dyDescent="0.2">
      <c r="E1889">
        <f t="shared" si="87"/>
        <v>1766</v>
      </c>
      <c r="F1889">
        <f t="shared" si="89"/>
        <v>1766</v>
      </c>
      <c r="G1889" t="str">
        <f t="shared" si="88"/>
        <v xml:space="preserve"> </v>
      </c>
    </row>
    <row r="1890" spans="5:7" x14ac:dyDescent="0.2">
      <c r="E1890">
        <f t="shared" si="87"/>
        <v>1767</v>
      </c>
      <c r="F1890">
        <f t="shared" si="89"/>
        <v>1767</v>
      </c>
      <c r="G1890" t="str">
        <f t="shared" si="88"/>
        <v xml:space="preserve"> </v>
      </c>
    </row>
    <row r="1891" spans="5:7" x14ac:dyDescent="0.2">
      <c r="E1891">
        <f t="shared" si="87"/>
        <v>1768</v>
      </c>
      <c r="F1891">
        <f t="shared" si="89"/>
        <v>1768</v>
      </c>
      <c r="G1891" t="str">
        <f t="shared" si="88"/>
        <v xml:space="preserve"> </v>
      </c>
    </row>
    <row r="1892" spans="5:7" x14ac:dyDescent="0.2">
      <c r="E1892">
        <f t="shared" ref="E1892:E1955" si="90">E1891+1</f>
        <v>1769</v>
      </c>
      <c r="F1892">
        <f t="shared" si="89"/>
        <v>1769</v>
      </c>
      <c r="G1892" t="str">
        <f t="shared" ref="G1892:G1955" si="91">IF(E1892&lt;0,$C$7*((($C$4+ABS(E1892))/$C$4*$C$3+$C$8)^(-$C$9)*($C$4+ABS(E1892))-(($C$4+ABS(E1892)-1)/$C$4*$C$3+$C$8)^(-$C$9)*($C$4+ABS(E1892)-1)),IF(AND(E1892&gt;0,E1892&lt;$C$2*(1-$C$4)/$C$3),$C$7*(((1-$C$4+E1892)/(1-$C$4)*$C$3+$C$8)^(-$C$9)*(1-$C$4+E1892)-((1-$C$4+E1892-1)/(1-$C$4)*$C$3+$C$8)^(-$C$9)*(1-$C$4+E1892-1)),IF(E1892=0,$C$7*($C$3+$C$8)^(-$C$9)," ")))</f>
        <v xml:space="preserve"> </v>
      </c>
    </row>
    <row r="1893" spans="5:7" x14ac:dyDescent="0.2">
      <c r="E1893">
        <f t="shared" si="90"/>
        <v>1770</v>
      </c>
      <c r="F1893">
        <f t="shared" si="89"/>
        <v>1770</v>
      </c>
      <c r="G1893" t="str">
        <f t="shared" si="91"/>
        <v xml:space="preserve"> </v>
      </c>
    </row>
    <row r="1894" spans="5:7" x14ac:dyDescent="0.2">
      <c r="E1894">
        <f t="shared" si="90"/>
        <v>1771</v>
      </c>
      <c r="F1894">
        <f t="shared" si="89"/>
        <v>1771</v>
      </c>
      <c r="G1894" t="str">
        <f t="shared" si="91"/>
        <v xml:space="preserve"> </v>
      </c>
    </row>
    <row r="1895" spans="5:7" x14ac:dyDescent="0.2">
      <c r="E1895">
        <f t="shared" si="90"/>
        <v>1772</v>
      </c>
      <c r="F1895">
        <f t="shared" si="89"/>
        <v>1772</v>
      </c>
      <c r="G1895" t="str">
        <f t="shared" si="91"/>
        <v xml:space="preserve"> </v>
      </c>
    </row>
    <row r="1896" spans="5:7" x14ac:dyDescent="0.2">
      <c r="E1896">
        <f t="shared" si="90"/>
        <v>1773</v>
      </c>
      <c r="F1896">
        <f t="shared" si="89"/>
        <v>1773</v>
      </c>
      <c r="G1896" t="str">
        <f t="shared" si="91"/>
        <v xml:space="preserve"> </v>
      </c>
    </row>
    <row r="1897" spans="5:7" x14ac:dyDescent="0.2">
      <c r="E1897">
        <f t="shared" si="90"/>
        <v>1774</v>
      </c>
      <c r="F1897">
        <f t="shared" si="89"/>
        <v>1774</v>
      </c>
      <c r="G1897" t="str">
        <f t="shared" si="91"/>
        <v xml:space="preserve"> </v>
      </c>
    </row>
    <row r="1898" spans="5:7" x14ac:dyDescent="0.2">
      <c r="E1898">
        <f t="shared" si="90"/>
        <v>1775</v>
      </c>
      <c r="F1898">
        <f t="shared" si="89"/>
        <v>1775</v>
      </c>
      <c r="G1898" t="str">
        <f t="shared" si="91"/>
        <v xml:space="preserve"> </v>
      </c>
    </row>
    <row r="1899" spans="5:7" x14ac:dyDescent="0.2">
      <c r="E1899">
        <f t="shared" si="90"/>
        <v>1776</v>
      </c>
      <c r="F1899">
        <f t="shared" si="89"/>
        <v>1776</v>
      </c>
      <c r="G1899" t="str">
        <f t="shared" si="91"/>
        <v xml:space="preserve"> </v>
      </c>
    </row>
    <row r="1900" spans="5:7" x14ac:dyDescent="0.2">
      <c r="E1900">
        <f t="shared" si="90"/>
        <v>1777</v>
      </c>
      <c r="F1900">
        <f t="shared" si="89"/>
        <v>1777</v>
      </c>
      <c r="G1900" t="str">
        <f t="shared" si="91"/>
        <v xml:space="preserve"> </v>
      </c>
    </row>
    <row r="1901" spans="5:7" x14ac:dyDescent="0.2">
      <c r="E1901">
        <f t="shared" si="90"/>
        <v>1778</v>
      </c>
      <c r="F1901">
        <f t="shared" si="89"/>
        <v>1778</v>
      </c>
      <c r="G1901" t="str">
        <f t="shared" si="91"/>
        <v xml:space="preserve"> </v>
      </c>
    </row>
    <row r="1902" spans="5:7" x14ac:dyDescent="0.2">
      <c r="E1902">
        <f t="shared" si="90"/>
        <v>1779</v>
      </c>
      <c r="F1902">
        <f t="shared" si="89"/>
        <v>1779</v>
      </c>
      <c r="G1902" t="str">
        <f t="shared" si="91"/>
        <v xml:space="preserve"> </v>
      </c>
    </row>
    <row r="1903" spans="5:7" x14ac:dyDescent="0.2">
      <c r="E1903">
        <f t="shared" si="90"/>
        <v>1780</v>
      </c>
      <c r="F1903">
        <f t="shared" si="89"/>
        <v>1780</v>
      </c>
      <c r="G1903" t="str">
        <f t="shared" si="91"/>
        <v xml:space="preserve"> </v>
      </c>
    </row>
    <row r="1904" spans="5:7" x14ac:dyDescent="0.2">
      <c r="E1904">
        <f t="shared" si="90"/>
        <v>1781</v>
      </c>
      <c r="F1904">
        <f t="shared" si="89"/>
        <v>1781</v>
      </c>
      <c r="G1904" t="str">
        <f t="shared" si="91"/>
        <v xml:space="preserve"> </v>
      </c>
    </row>
    <row r="1905" spans="5:7" x14ac:dyDescent="0.2">
      <c r="E1905">
        <f t="shared" si="90"/>
        <v>1782</v>
      </c>
      <c r="F1905">
        <f t="shared" si="89"/>
        <v>1782</v>
      </c>
      <c r="G1905" t="str">
        <f t="shared" si="91"/>
        <v xml:space="preserve"> </v>
      </c>
    </row>
    <row r="1906" spans="5:7" x14ac:dyDescent="0.2">
      <c r="E1906">
        <f t="shared" si="90"/>
        <v>1783</v>
      </c>
      <c r="F1906">
        <f t="shared" si="89"/>
        <v>1783</v>
      </c>
      <c r="G1906" t="str">
        <f t="shared" si="91"/>
        <v xml:space="preserve"> </v>
      </c>
    </row>
    <row r="1907" spans="5:7" x14ac:dyDescent="0.2">
      <c r="E1907">
        <f t="shared" si="90"/>
        <v>1784</v>
      </c>
      <c r="F1907">
        <f t="shared" si="89"/>
        <v>1784</v>
      </c>
      <c r="G1907" t="str">
        <f t="shared" si="91"/>
        <v xml:space="preserve"> </v>
      </c>
    </row>
    <row r="1908" spans="5:7" x14ac:dyDescent="0.2">
      <c r="E1908">
        <f t="shared" si="90"/>
        <v>1785</v>
      </c>
      <c r="F1908">
        <f t="shared" si="89"/>
        <v>1785</v>
      </c>
      <c r="G1908" t="str">
        <f t="shared" si="91"/>
        <v xml:space="preserve"> </v>
      </c>
    </row>
    <row r="1909" spans="5:7" x14ac:dyDescent="0.2">
      <c r="E1909">
        <f t="shared" si="90"/>
        <v>1786</v>
      </c>
      <c r="F1909">
        <f t="shared" si="89"/>
        <v>1786</v>
      </c>
      <c r="G1909" t="str">
        <f t="shared" si="91"/>
        <v xml:space="preserve"> </v>
      </c>
    </row>
    <row r="1910" spans="5:7" x14ac:dyDescent="0.2">
      <c r="E1910">
        <f t="shared" si="90"/>
        <v>1787</v>
      </c>
      <c r="F1910">
        <f t="shared" si="89"/>
        <v>1787</v>
      </c>
      <c r="G1910" t="str">
        <f t="shared" si="91"/>
        <v xml:space="preserve"> </v>
      </c>
    </row>
    <row r="1911" spans="5:7" x14ac:dyDescent="0.2">
      <c r="E1911">
        <f t="shared" si="90"/>
        <v>1788</v>
      </c>
      <c r="F1911">
        <f t="shared" si="89"/>
        <v>1788</v>
      </c>
      <c r="G1911" t="str">
        <f t="shared" si="91"/>
        <v xml:space="preserve"> </v>
      </c>
    </row>
    <row r="1912" spans="5:7" x14ac:dyDescent="0.2">
      <c r="E1912">
        <f t="shared" si="90"/>
        <v>1789</v>
      </c>
      <c r="F1912">
        <f t="shared" si="89"/>
        <v>1789</v>
      </c>
      <c r="G1912" t="str">
        <f t="shared" si="91"/>
        <v xml:space="preserve"> </v>
      </c>
    </row>
    <row r="1913" spans="5:7" x14ac:dyDescent="0.2">
      <c r="E1913">
        <f t="shared" si="90"/>
        <v>1790</v>
      </c>
      <c r="F1913">
        <f t="shared" si="89"/>
        <v>1790</v>
      </c>
      <c r="G1913" t="str">
        <f t="shared" si="91"/>
        <v xml:space="preserve"> </v>
      </c>
    </row>
    <row r="1914" spans="5:7" x14ac:dyDescent="0.2">
      <c r="E1914">
        <f t="shared" si="90"/>
        <v>1791</v>
      </c>
      <c r="F1914">
        <f t="shared" si="89"/>
        <v>1791</v>
      </c>
      <c r="G1914" t="str">
        <f t="shared" si="91"/>
        <v xml:space="preserve"> </v>
      </c>
    </row>
    <row r="1915" spans="5:7" x14ac:dyDescent="0.2">
      <c r="E1915">
        <f t="shared" si="90"/>
        <v>1792</v>
      </c>
      <c r="F1915">
        <f t="shared" si="89"/>
        <v>1792</v>
      </c>
      <c r="G1915" t="str">
        <f t="shared" si="91"/>
        <v xml:space="preserve"> </v>
      </c>
    </row>
    <row r="1916" spans="5:7" x14ac:dyDescent="0.2">
      <c r="E1916">
        <f t="shared" si="90"/>
        <v>1793</v>
      </c>
      <c r="F1916">
        <f t="shared" si="89"/>
        <v>1793</v>
      </c>
      <c r="G1916" t="str">
        <f t="shared" si="91"/>
        <v xml:space="preserve"> </v>
      </c>
    </row>
    <row r="1917" spans="5:7" x14ac:dyDescent="0.2">
      <c r="E1917">
        <f t="shared" si="90"/>
        <v>1794</v>
      </c>
      <c r="F1917">
        <f t="shared" si="89"/>
        <v>1794</v>
      </c>
      <c r="G1917" t="str">
        <f t="shared" si="91"/>
        <v xml:space="preserve"> </v>
      </c>
    </row>
    <row r="1918" spans="5:7" x14ac:dyDescent="0.2">
      <c r="E1918">
        <f t="shared" si="90"/>
        <v>1795</v>
      </c>
      <c r="F1918">
        <f t="shared" si="89"/>
        <v>1795</v>
      </c>
      <c r="G1918" t="str">
        <f t="shared" si="91"/>
        <v xml:space="preserve"> </v>
      </c>
    </row>
    <row r="1919" spans="5:7" x14ac:dyDescent="0.2">
      <c r="E1919">
        <f t="shared" si="90"/>
        <v>1796</v>
      </c>
      <c r="F1919">
        <f t="shared" si="89"/>
        <v>1796</v>
      </c>
      <c r="G1919" t="str">
        <f t="shared" si="91"/>
        <v xml:space="preserve"> </v>
      </c>
    </row>
    <row r="1920" spans="5:7" x14ac:dyDescent="0.2">
      <c r="E1920">
        <f t="shared" si="90"/>
        <v>1797</v>
      </c>
      <c r="F1920">
        <f t="shared" si="89"/>
        <v>1797</v>
      </c>
      <c r="G1920" t="str">
        <f t="shared" si="91"/>
        <v xml:space="preserve"> </v>
      </c>
    </row>
    <row r="1921" spans="5:7" x14ac:dyDescent="0.2">
      <c r="E1921">
        <f t="shared" si="90"/>
        <v>1798</v>
      </c>
      <c r="F1921">
        <f t="shared" si="89"/>
        <v>1798</v>
      </c>
      <c r="G1921" t="str">
        <f t="shared" si="91"/>
        <v xml:space="preserve"> </v>
      </c>
    </row>
    <row r="1922" spans="5:7" x14ac:dyDescent="0.2">
      <c r="E1922">
        <f t="shared" si="90"/>
        <v>1799</v>
      </c>
      <c r="F1922">
        <f t="shared" si="89"/>
        <v>1799</v>
      </c>
      <c r="G1922" t="str">
        <f t="shared" si="91"/>
        <v xml:space="preserve"> </v>
      </c>
    </row>
    <row r="1923" spans="5:7" x14ac:dyDescent="0.2">
      <c r="E1923">
        <f t="shared" si="90"/>
        <v>1800</v>
      </c>
      <c r="F1923">
        <f t="shared" ref="F1923:F1986" si="92">E1923*$C$3</f>
        <v>1800</v>
      </c>
      <c r="G1923" t="str">
        <f t="shared" si="91"/>
        <v xml:space="preserve"> </v>
      </c>
    </row>
    <row r="1924" spans="5:7" x14ac:dyDescent="0.2">
      <c r="E1924">
        <f t="shared" si="90"/>
        <v>1801</v>
      </c>
      <c r="F1924">
        <f t="shared" si="92"/>
        <v>1801</v>
      </c>
      <c r="G1924" t="str">
        <f t="shared" si="91"/>
        <v xml:space="preserve"> </v>
      </c>
    </row>
    <row r="1925" spans="5:7" x14ac:dyDescent="0.2">
      <c r="E1925">
        <f t="shared" si="90"/>
        <v>1802</v>
      </c>
      <c r="F1925">
        <f t="shared" si="92"/>
        <v>1802</v>
      </c>
      <c r="G1925" t="str">
        <f t="shared" si="91"/>
        <v xml:space="preserve"> </v>
      </c>
    </row>
    <row r="1926" spans="5:7" x14ac:dyDescent="0.2">
      <c r="E1926">
        <f t="shared" si="90"/>
        <v>1803</v>
      </c>
      <c r="F1926">
        <f t="shared" si="92"/>
        <v>1803</v>
      </c>
      <c r="G1926" t="str">
        <f t="shared" si="91"/>
        <v xml:space="preserve"> </v>
      </c>
    </row>
    <row r="1927" spans="5:7" x14ac:dyDescent="0.2">
      <c r="E1927">
        <f t="shared" si="90"/>
        <v>1804</v>
      </c>
      <c r="F1927">
        <f t="shared" si="92"/>
        <v>1804</v>
      </c>
      <c r="G1927" t="str">
        <f t="shared" si="91"/>
        <v xml:space="preserve"> </v>
      </c>
    </row>
    <row r="1928" spans="5:7" x14ac:dyDescent="0.2">
      <c r="E1928">
        <f t="shared" si="90"/>
        <v>1805</v>
      </c>
      <c r="F1928">
        <f t="shared" si="92"/>
        <v>1805</v>
      </c>
      <c r="G1928" t="str">
        <f t="shared" si="91"/>
        <v xml:space="preserve"> </v>
      </c>
    </row>
    <row r="1929" spans="5:7" x14ac:dyDescent="0.2">
      <c r="E1929">
        <f t="shared" si="90"/>
        <v>1806</v>
      </c>
      <c r="F1929">
        <f t="shared" si="92"/>
        <v>1806</v>
      </c>
      <c r="G1929" t="str">
        <f t="shared" si="91"/>
        <v xml:space="preserve"> </v>
      </c>
    </row>
    <row r="1930" spans="5:7" x14ac:dyDescent="0.2">
      <c r="E1930">
        <f t="shared" si="90"/>
        <v>1807</v>
      </c>
      <c r="F1930">
        <f t="shared" si="92"/>
        <v>1807</v>
      </c>
      <c r="G1930" t="str">
        <f t="shared" si="91"/>
        <v xml:space="preserve"> </v>
      </c>
    </row>
    <row r="1931" spans="5:7" x14ac:dyDescent="0.2">
      <c r="E1931">
        <f t="shared" si="90"/>
        <v>1808</v>
      </c>
      <c r="F1931">
        <f t="shared" si="92"/>
        <v>1808</v>
      </c>
      <c r="G1931" t="str">
        <f t="shared" si="91"/>
        <v xml:space="preserve"> </v>
      </c>
    </row>
    <row r="1932" spans="5:7" x14ac:dyDescent="0.2">
      <c r="E1932">
        <f t="shared" si="90"/>
        <v>1809</v>
      </c>
      <c r="F1932">
        <f t="shared" si="92"/>
        <v>1809</v>
      </c>
      <c r="G1932" t="str">
        <f t="shared" si="91"/>
        <v xml:space="preserve"> </v>
      </c>
    </row>
    <row r="1933" spans="5:7" x14ac:dyDescent="0.2">
      <c r="E1933">
        <f t="shared" si="90"/>
        <v>1810</v>
      </c>
      <c r="F1933">
        <f t="shared" si="92"/>
        <v>1810</v>
      </c>
      <c r="G1933" t="str">
        <f t="shared" si="91"/>
        <v xml:space="preserve"> </v>
      </c>
    </row>
    <row r="1934" spans="5:7" x14ac:dyDescent="0.2">
      <c r="E1934">
        <f t="shared" si="90"/>
        <v>1811</v>
      </c>
      <c r="F1934">
        <f t="shared" si="92"/>
        <v>1811</v>
      </c>
      <c r="G1934" t="str">
        <f t="shared" si="91"/>
        <v xml:space="preserve"> </v>
      </c>
    </row>
    <row r="1935" spans="5:7" x14ac:dyDescent="0.2">
      <c r="E1935">
        <f t="shared" si="90"/>
        <v>1812</v>
      </c>
      <c r="F1935">
        <f t="shared" si="92"/>
        <v>1812</v>
      </c>
      <c r="G1935" t="str">
        <f t="shared" si="91"/>
        <v xml:space="preserve"> </v>
      </c>
    </row>
    <row r="1936" spans="5:7" x14ac:dyDescent="0.2">
      <c r="E1936">
        <f t="shared" si="90"/>
        <v>1813</v>
      </c>
      <c r="F1936">
        <f t="shared" si="92"/>
        <v>1813</v>
      </c>
      <c r="G1936" t="str">
        <f t="shared" si="91"/>
        <v xml:space="preserve"> </v>
      </c>
    </row>
    <row r="1937" spans="5:7" x14ac:dyDescent="0.2">
      <c r="E1937">
        <f t="shared" si="90"/>
        <v>1814</v>
      </c>
      <c r="F1937">
        <f t="shared" si="92"/>
        <v>1814</v>
      </c>
      <c r="G1937" t="str">
        <f t="shared" si="91"/>
        <v xml:space="preserve"> </v>
      </c>
    </row>
    <row r="1938" spans="5:7" x14ac:dyDescent="0.2">
      <c r="E1938">
        <f t="shared" si="90"/>
        <v>1815</v>
      </c>
      <c r="F1938">
        <f t="shared" si="92"/>
        <v>1815</v>
      </c>
      <c r="G1938" t="str">
        <f t="shared" si="91"/>
        <v xml:space="preserve"> </v>
      </c>
    </row>
    <row r="1939" spans="5:7" x14ac:dyDescent="0.2">
      <c r="E1939">
        <f t="shared" si="90"/>
        <v>1816</v>
      </c>
      <c r="F1939">
        <f t="shared" si="92"/>
        <v>1816</v>
      </c>
      <c r="G1939" t="str">
        <f t="shared" si="91"/>
        <v xml:space="preserve"> </v>
      </c>
    </row>
    <row r="1940" spans="5:7" x14ac:dyDescent="0.2">
      <c r="E1940">
        <f t="shared" si="90"/>
        <v>1817</v>
      </c>
      <c r="F1940">
        <f t="shared" si="92"/>
        <v>1817</v>
      </c>
      <c r="G1940" t="str">
        <f t="shared" si="91"/>
        <v xml:space="preserve"> </v>
      </c>
    </row>
    <row r="1941" spans="5:7" x14ac:dyDescent="0.2">
      <c r="E1941">
        <f t="shared" si="90"/>
        <v>1818</v>
      </c>
      <c r="F1941">
        <f t="shared" si="92"/>
        <v>1818</v>
      </c>
      <c r="G1941" t="str">
        <f t="shared" si="91"/>
        <v xml:space="preserve"> </v>
      </c>
    </row>
    <row r="1942" spans="5:7" x14ac:dyDescent="0.2">
      <c r="E1942">
        <f t="shared" si="90"/>
        <v>1819</v>
      </c>
      <c r="F1942">
        <f t="shared" si="92"/>
        <v>1819</v>
      </c>
      <c r="G1942" t="str">
        <f t="shared" si="91"/>
        <v xml:space="preserve"> </v>
      </c>
    </row>
    <row r="1943" spans="5:7" x14ac:dyDescent="0.2">
      <c r="E1943">
        <f t="shared" si="90"/>
        <v>1820</v>
      </c>
      <c r="F1943">
        <f t="shared" si="92"/>
        <v>1820</v>
      </c>
      <c r="G1943" t="str">
        <f t="shared" si="91"/>
        <v xml:space="preserve"> </v>
      </c>
    </row>
    <row r="1944" spans="5:7" x14ac:dyDescent="0.2">
      <c r="E1944">
        <f t="shared" si="90"/>
        <v>1821</v>
      </c>
      <c r="F1944">
        <f t="shared" si="92"/>
        <v>1821</v>
      </c>
      <c r="G1944" t="str">
        <f t="shared" si="91"/>
        <v xml:space="preserve"> </v>
      </c>
    </row>
    <row r="1945" spans="5:7" x14ac:dyDescent="0.2">
      <c r="E1945">
        <f t="shared" si="90"/>
        <v>1822</v>
      </c>
      <c r="F1945">
        <f t="shared" si="92"/>
        <v>1822</v>
      </c>
      <c r="G1945" t="str">
        <f t="shared" si="91"/>
        <v xml:space="preserve"> </v>
      </c>
    </row>
    <row r="1946" spans="5:7" x14ac:dyDescent="0.2">
      <c r="E1946">
        <f t="shared" si="90"/>
        <v>1823</v>
      </c>
      <c r="F1946">
        <f t="shared" si="92"/>
        <v>1823</v>
      </c>
      <c r="G1946" t="str">
        <f t="shared" si="91"/>
        <v xml:space="preserve"> </v>
      </c>
    </row>
    <row r="1947" spans="5:7" x14ac:dyDescent="0.2">
      <c r="E1947">
        <f t="shared" si="90"/>
        <v>1824</v>
      </c>
      <c r="F1947">
        <f t="shared" si="92"/>
        <v>1824</v>
      </c>
      <c r="G1947" t="str">
        <f t="shared" si="91"/>
        <v xml:space="preserve"> </v>
      </c>
    </row>
    <row r="1948" spans="5:7" x14ac:dyDescent="0.2">
      <c r="E1948">
        <f t="shared" si="90"/>
        <v>1825</v>
      </c>
      <c r="F1948">
        <f t="shared" si="92"/>
        <v>1825</v>
      </c>
      <c r="G1948" t="str">
        <f t="shared" si="91"/>
        <v xml:space="preserve"> </v>
      </c>
    </row>
    <row r="1949" spans="5:7" x14ac:dyDescent="0.2">
      <c r="E1949">
        <f t="shared" si="90"/>
        <v>1826</v>
      </c>
      <c r="F1949">
        <f t="shared" si="92"/>
        <v>1826</v>
      </c>
      <c r="G1949" t="str">
        <f t="shared" si="91"/>
        <v xml:space="preserve"> </v>
      </c>
    </row>
    <row r="1950" spans="5:7" x14ac:dyDescent="0.2">
      <c r="E1950">
        <f t="shared" si="90"/>
        <v>1827</v>
      </c>
      <c r="F1950">
        <f t="shared" si="92"/>
        <v>1827</v>
      </c>
      <c r="G1950" t="str">
        <f t="shared" si="91"/>
        <v xml:space="preserve"> </v>
      </c>
    </row>
    <row r="1951" spans="5:7" x14ac:dyDescent="0.2">
      <c r="E1951">
        <f t="shared" si="90"/>
        <v>1828</v>
      </c>
      <c r="F1951">
        <f t="shared" si="92"/>
        <v>1828</v>
      </c>
      <c r="G1951" t="str">
        <f t="shared" si="91"/>
        <v xml:space="preserve"> </v>
      </c>
    </row>
    <row r="1952" spans="5:7" x14ac:dyDescent="0.2">
      <c r="E1952">
        <f t="shared" si="90"/>
        <v>1829</v>
      </c>
      <c r="F1952">
        <f t="shared" si="92"/>
        <v>1829</v>
      </c>
      <c r="G1952" t="str">
        <f t="shared" si="91"/>
        <v xml:space="preserve"> </v>
      </c>
    </row>
    <row r="1953" spans="5:7" x14ac:dyDescent="0.2">
      <c r="E1953">
        <f t="shared" si="90"/>
        <v>1830</v>
      </c>
      <c r="F1953">
        <f t="shared" si="92"/>
        <v>1830</v>
      </c>
      <c r="G1953" t="str">
        <f t="shared" si="91"/>
        <v xml:space="preserve"> </v>
      </c>
    </row>
    <row r="1954" spans="5:7" x14ac:dyDescent="0.2">
      <c r="E1954">
        <f t="shared" si="90"/>
        <v>1831</v>
      </c>
      <c r="F1954">
        <f t="shared" si="92"/>
        <v>1831</v>
      </c>
      <c r="G1954" t="str">
        <f t="shared" si="91"/>
        <v xml:space="preserve"> </v>
      </c>
    </row>
    <row r="1955" spans="5:7" x14ac:dyDescent="0.2">
      <c r="E1955">
        <f t="shared" si="90"/>
        <v>1832</v>
      </c>
      <c r="F1955">
        <f t="shared" si="92"/>
        <v>1832</v>
      </c>
      <c r="G1955" t="str">
        <f t="shared" si="91"/>
        <v xml:space="preserve"> </v>
      </c>
    </row>
    <row r="1956" spans="5:7" x14ac:dyDescent="0.2">
      <c r="E1956">
        <f t="shared" ref="E1956:E2019" si="93">E1955+1</f>
        <v>1833</v>
      </c>
      <c r="F1956">
        <f t="shared" si="92"/>
        <v>1833</v>
      </c>
      <c r="G1956" t="str">
        <f t="shared" ref="G1956:G2019" si="94">IF(E1956&lt;0,$C$7*((($C$4+ABS(E1956))/$C$4*$C$3+$C$8)^(-$C$9)*($C$4+ABS(E1956))-(($C$4+ABS(E1956)-1)/$C$4*$C$3+$C$8)^(-$C$9)*($C$4+ABS(E1956)-1)),IF(AND(E1956&gt;0,E1956&lt;$C$2*(1-$C$4)/$C$3),$C$7*(((1-$C$4+E1956)/(1-$C$4)*$C$3+$C$8)^(-$C$9)*(1-$C$4+E1956)-((1-$C$4+E1956-1)/(1-$C$4)*$C$3+$C$8)^(-$C$9)*(1-$C$4+E1956-1)),IF(E1956=0,$C$7*($C$3+$C$8)^(-$C$9)," ")))</f>
        <v xml:space="preserve"> </v>
      </c>
    </row>
    <row r="1957" spans="5:7" x14ac:dyDescent="0.2">
      <c r="E1957">
        <f t="shared" si="93"/>
        <v>1834</v>
      </c>
      <c r="F1957">
        <f t="shared" si="92"/>
        <v>1834</v>
      </c>
      <c r="G1957" t="str">
        <f t="shared" si="94"/>
        <v xml:space="preserve"> </v>
      </c>
    </row>
    <row r="1958" spans="5:7" x14ac:dyDescent="0.2">
      <c r="E1958">
        <f t="shared" si="93"/>
        <v>1835</v>
      </c>
      <c r="F1958">
        <f t="shared" si="92"/>
        <v>1835</v>
      </c>
      <c r="G1958" t="str">
        <f t="shared" si="94"/>
        <v xml:space="preserve"> </v>
      </c>
    </row>
    <row r="1959" spans="5:7" x14ac:dyDescent="0.2">
      <c r="E1959">
        <f t="shared" si="93"/>
        <v>1836</v>
      </c>
      <c r="F1959">
        <f t="shared" si="92"/>
        <v>1836</v>
      </c>
      <c r="G1959" t="str">
        <f t="shared" si="94"/>
        <v xml:space="preserve"> </v>
      </c>
    </row>
    <row r="1960" spans="5:7" x14ac:dyDescent="0.2">
      <c r="E1960">
        <f t="shared" si="93"/>
        <v>1837</v>
      </c>
      <c r="F1960">
        <f t="shared" si="92"/>
        <v>1837</v>
      </c>
      <c r="G1960" t="str">
        <f t="shared" si="94"/>
        <v xml:space="preserve"> </v>
      </c>
    </row>
    <row r="1961" spans="5:7" x14ac:dyDescent="0.2">
      <c r="E1961">
        <f t="shared" si="93"/>
        <v>1838</v>
      </c>
      <c r="F1961">
        <f t="shared" si="92"/>
        <v>1838</v>
      </c>
      <c r="G1961" t="str">
        <f t="shared" si="94"/>
        <v xml:space="preserve"> </v>
      </c>
    </row>
    <row r="1962" spans="5:7" x14ac:dyDescent="0.2">
      <c r="E1962">
        <f t="shared" si="93"/>
        <v>1839</v>
      </c>
      <c r="F1962">
        <f t="shared" si="92"/>
        <v>1839</v>
      </c>
      <c r="G1962" t="str">
        <f t="shared" si="94"/>
        <v xml:space="preserve"> </v>
      </c>
    </row>
    <row r="1963" spans="5:7" x14ac:dyDescent="0.2">
      <c r="E1963">
        <f t="shared" si="93"/>
        <v>1840</v>
      </c>
      <c r="F1963">
        <f t="shared" si="92"/>
        <v>1840</v>
      </c>
      <c r="G1963" t="str">
        <f t="shared" si="94"/>
        <v xml:space="preserve"> </v>
      </c>
    </row>
    <row r="1964" spans="5:7" x14ac:dyDescent="0.2">
      <c r="E1964">
        <f t="shared" si="93"/>
        <v>1841</v>
      </c>
      <c r="F1964">
        <f t="shared" si="92"/>
        <v>1841</v>
      </c>
      <c r="G1964" t="str">
        <f t="shared" si="94"/>
        <v xml:space="preserve"> </v>
      </c>
    </row>
    <row r="1965" spans="5:7" x14ac:dyDescent="0.2">
      <c r="E1965">
        <f t="shared" si="93"/>
        <v>1842</v>
      </c>
      <c r="F1965">
        <f t="shared" si="92"/>
        <v>1842</v>
      </c>
      <c r="G1965" t="str">
        <f t="shared" si="94"/>
        <v xml:space="preserve"> </v>
      </c>
    </row>
    <row r="1966" spans="5:7" x14ac:dyDescent="0.2">
      <c r="E1966">
        <f t="shared" si="93"/>
        <v>1843</v>
      </c>
      <c r="F1966">
        <f t="shared" si="92"/>
        <v>1843</v>
      </c>
      <c r="G1966" t="str">
        <f t="shared" si="94"/>
        <v xml:space="preserve"> </v>
      </c>
    </row>
    <row r="1967" spans="5:7" x14ac:dyDescent="0.2">
      <c r="E1967">
        <f t="shared" si="93"/>
        <v>1844</v>
      </c>
      <c r="F1967">
        <f t="shared" si="92"/>
        <v>1844</v>
      </c>
      <c r="G1967" t="str">
        <f t="shared" si="94"/>
        <v xml:space="preserve"> </v>
      </c>
    </row>
    <row r="1968" spans="5:7" x14ac:dyDescent="0.2">
      <c r="E1968">
        <f t="shared" si="93"/>
        <v>1845</v>
      </c>
      <c r="F1968">
        <f t="shared" si="92"/>
        <v>1845</v>
      </c>
      <c r="G1968" t="str">
        <f t="shared" si="94"/>
        <v xml:space="preserve"> </v>
      </c>
    </row>
    <row r="1969" spans="5:7" x14ac:dyDescent="0.2">
      <c r="E1969">
        <f t="shared" si="93"/>
        <v>1846</v>
      </c>
      <c r="F1969">
        <f t="shared" si="92"/>
        <v>1846</v>
      </c>
      <c r="G1969" t="str">
        <f t="shared" si="94"/>
        <v xml:space="preserve"> </v>
      </c>
    </row>
    <row r="1970" spans="5:7" x14ac:dyDescent="0.2">
      <c r="E1970">
        <f t="shared" si="93"/>
        <v>1847</v>
      </c>
      <c r="F1970">
        <f t="shared" si="92"/>
        <v>1847</v>
      </c>
      <c r="G1970" t="str">
        <f t="shared" si="94"/>
        <v xml:space="preserve"> </v>
      </c>
    </row>
    <row r="1971" spans="5:7" x14ac:dyDescent="0.2">
      <c r="E1971">
        <f t="shared" si="93"/>
        <v>1848</v>
      </c>
      <c r="F1971">
        <f t="shared" si="92"/>
        <v>1848</v>
      </c>
      <c r="G1971" t="str">
        <f t="shared" si="94"/>
        <v xml:space="preserve"> </v>
      </c>
    </row>
    <row r="1972" spans="5:7" x14ac:dyDescent="0.2">
      <c r="E1972">
        <f t="shared" si="93"/>
        <v>1849</v>
      </c>
      <c r="F1972">
        <f t="shared" si="92"/>
        <v>1849</v>
      </c>
      <c r="G1972" t="str">
        <f t="shared" si="94"/>
        <v xml:space="preserve"> </v>
      </c>
    </row>
    <row r="1973" spans="5:7" x14ac:dyDescent="0.2">
      <c r="E1973">
        <f t="shared" si="93"/>
        <v>1850</v>
      </c>
      <c r="F1973">
        <f t="shared" si="92"/>
        <v>1850</v>
      </c>
      <c r="G1973" t="str">
        <f t="shared" si="94"/>
        <v xml:space="preserve"> </v>
      </c>
    </row>
    <row r="1974" spans="5:7" x14ac:dyDescent="0.2">
      <c r="E1974">
        <f t="shared" si="93"/>
        <v>1851</v>
      </c>
      <c r="F1974">
        <f t="shared" si="92"/>
        <v>1851</v>
      </c>
      <c r="G1974" t="str">
        <f t="shared" si="94"/>
        <v xml:space="preserve"> </v>
      </c>
    </row>
    <row r="1975" spans="5:7" x14ac:dyDescent="0.2">
      <c r="E1975">
        <f t="shared" si="93"/>
        <v>1852</v>
      </c>
      <c r="F1975">
        <f t="shared" si="92"/>
        <v>1852</v>
      </c>
      <c r="G1975" t="str">
        <f t="shared" si="94"/>
        <v xml:space="preserve"> </v>
      </c>
    </row>
    <row r="1976" spans="5:7" x14ac:dyDescent="0.2">
      <c r="E1976">
        <f t="shared" si="93"/>
        <v>1853</v>
      </c>
      <c r="F1976">
        <f t="shared" si="92"/>
        <v>1853</v>
      </c>
      <c r="G1976" t="str">
        <f t="shared" si="94"/>
        <v xml:space="preserve"> </v>
      </c>
    </row>
    <row r="1977" spans="5:7" x14ac:dyDescent="0.2">
      <c r="E1977">
        <f t="shared" si="93"/>
        <v>1854</v>
      </c>
      <c r="F1977">
        <f t="shared" si="92"/>
        <v>1854</v>
      </c>
      <c r="G1977" t="str">
        <f t="shared" si="94"/>
        <v xml:space="preserve"> </v>
      </c>
    </row>
    <row r="1978" spans="5:7" x14ac:dyDescent="0.2">
      <c r="E1978">
        <f t="shared" si="93"/>
        <v>1855</v>
      </c>
      <c r="F1978">
        <f t="shared" si="92"/>
        <v>1855</v>
      </c>
      <c r="G1978" t="str">
        <f t="shared" si="94"/>
        <v xml:space="preserve"> </v>
      </c>
    </row>
    <row r="1979" spans="5:7" x14ac:dyDescent="0.2">
      <c r="E1979">
        <f t="shared" si="93"/>
        <v>1856</v>
      </c>
      <c r="F1979">
        <f t="shared" si="92"/>
        <v>1856</v>
      </c>
      <c r="G1979" t="str">
        <f t="shared" si="94"/>
        <v xml:space="preserve"> </v>
      </c>
    </row>
    <row r="1980" spans="5:7" x14ac:dyDescent="0.2">
      <c r="E1980">
        <f t="shared" si="93"/>
        <v>1857</v>
      </c>
      <c r="F1980">
        <f t="shared" si="92"/>
        <v>1857</v>
      </c>
      <c r="G1980" t="str">
        <f t="shared" si="94"/>
        <v xml:space="preserve"> </v>
      </c>
    </row>
    <row r="1981" spans="5:7" x14ac:dyDescent="0.2">
      <c r="E1981">
        <f t="shared" si="93"/>
        <v>1858</v>
      </c>
      <c r="F1981">
        <f t="shared" si="92"/>
        <v>1858</v>
      </c>
      <c r="G1981" t="str">
        <f t="shared" si="94"/>
        <v xml:space="preserve"> </v>
      </c>
    </row>
    <row r="1982" spans="5:7" x14ac:dyDescent="0.2">
      <c r="E1982">
        <f t="shared" si="93"/>
        <v>1859</v>
      </c>
      <c r="F1982">
        <f t="shared" si="92"/>
        <v>1859</v>
      </c>
      <c r="G1982" t="str">
        <f t="shared" si="94"/>
        <v xml:space="preserve"> </v>
      </c>
    </row>
    <row r="1983" spans="5:7" x14ac:dyDescent="0.2">
      <c r="E1983">
        <f t="shared" si="93"/>
        <v>1860</v>
      </c>
      <c r="F1983">
        <f t="shared" si="92"/>
        <v>1860</v>
      </c>
      <c r="G1983" t="str">
        <f t="shared" si="94"/>
        <v xml:space="preserve"> </v>
      </c>
    </row>
    <row r="1984" spans="5:7" x14ac:dyDescent="0.2">
      <c r="E1984">
        <f t="shared" si="93"/>
        <v>1861</v>
      </c>
      <c r="F1984">
        <f t="shared" si="92"/>
        <v>1861</v>
      </c>
      <c r="G1984" t="str">
        <f t="shared" si="94"/>
        <v xml:space="preserve"> </v>
      </c>
    </row>
    <row r="1985" spans="5:7" x14ac:dyDescent="0.2">
      <c r="E1985">
        <f t="shared" si="93"/>
        <v>1862</v>
      </c>
      <c r="F1985">
        <f t="shared" si="92"/>
        <v>1862</v>
      </c>
      <c r="G1985" t="str">
        <f t="shared" si="94"/>
        <v xml:space="preserve"> </v>
      </c>
    </row>
    <row r="1986" spans="5:7" x14ac:dyDescent="0.2">
      <c r="E1986">
        <f t="shared" si="93"/>
        <v>1863</v>
      </c>
      <c r="F1986">
        <f t="shared" si="92"/>
        <v>1863</v>
      </c>
      <c r="G1986" t="str">
        <f t="shared" si="94"/>
        <v xml:space="preserve"> </v>
      </c>
    </row>
    <row r="1987" spans="5:7" x14ac:dyDescent="0.2">
      <c r="E1987">
        <f t="shared" si="93"/>
        <v>1864</v>
      </c>
      <c r="F1987">
        <f t="shared" ref="F1987:F2050" si="95">E1987*$C$3</f>
        <v>1864</v>
      </c>
      <c r="G1987" t="str">
        <f t="shared" si="94"/>
        <v xml:space="preserve"> </v>
      </c>
    </row>
    <row r="1988" spans="5:7" x14ac:dyDescent="0.2">
      <c r="E1988">
        <f t="shared" si="93"/>
        <v>1865</v>
      </c>
      <c r="F1988">
        <f t="shared" si="95"/>
        <v>1865</v>
      </c>
      <c r="G1988" t="str">
        <f t="shared" si="94"/>
        <v xml:space="preserve"> </v>
      </c>
    </row>
    <row r="1989" spans="5:7" x14ac:dyDescent="0.2">
      <c r="E1989">
        <f t="shared" si="93"/>
        <v>1866</v>
      </c>
      <c r="F1989">
        <f t="shared" si="95"/>
        <v>1866</v>
      </c>
      <c r="G1989" t="str">
        <f t="shared" si="94"/>
        <v xml:space="preserve"> </v>
      </c>
    </row>
    <row r="1990" spans="5:7" x14ac:dyDescent="0.2">
      <c r="E1990">
        <f t="shared" si="93"/>
        <v>1867</v>
      </c>
      <c r="F1990">
        <f t="shared" si="95"/>
        <v>1867</v>
      </c>
      <c r="G1990" t="str">
        <f t="shared" si="94"/>
        <v xml:space="preserve"> </v>
      </c>
    </row>
    <row r="1991" spans="5:7" x14ac:dyDescent="0.2">
      <c r="E1991">
        <f t="shared" si="93"/>
        <v>1868</v>
      </c>
      <c r="F1991">
        <f t="shared" si="95"/>
        <v>1868</v>
      </c>
      <c r="G1991" t="str">
        <f t="shared" si="94"/>
        <v xml:space="preserve"> </v>
      </c>
    </row>
    <row r="1992" spans="5:7" x14ac:dyDescent="0.2">
      <c r="E1992">
        <f t="shared" si="93"/>
        <v>1869</v>
      </c>
      <c r="F1992">
        <f t="shared" si="95"/>
        <v>1869</v>
      </c>
      <c r="G1992" t="str">
        <f t="shared" si="94"/>
        <v xml:space="preserve"> </v>
      </c>
    </row>
    <row r="1993" spans="5:7" x14ac:dyDescent="0.2">
      <c r="E1993">
        <f t="shared" si="93"/>
        <v>1870</v>
      </c>
      <c r="F1993">
        <f t="shared" si="95"/>
        <v>1870</v>
      </c>
      <c r="G1993" t="str">
        <f t="shared" si="94"/>
        <v xml:space="preserve"> </v>
      </c>
    </row>
    <row r="1994" spans="5:7" x14ac:dyDescent="0.2">
      <c r="E1994">
        <f t="shared" si="93"/>
        <v>1871</v>
      </c>
      <c r="F1994">
        <f t="shared" si="95"/>
        <v>1871</v>
      </c>
      <c r="G1994" t="str">
        <f t="shared" si="94"/>
        <v xml:space="preserve"> </v>
      </c>
    </row>
    <row r="1995" spans="5:7" x14ac:dyDescent="0.2">
      <c r="E1995">
        <f t="shared" si="93"/>
        <v>1872</v>
      </c>
      <c r="F1995">
        <f t="shared" si="95"/>
        <v>1872</v>
      </c>
      <c r="G1995" t="str">
        <f t="shared" si="94"/>
        <v xml:space="preserve"> </v>
      </c>
    </row>
    <row r="1996" spans="5:7" x14ac:dyDescent="0.2">
      <c r="E1996">
        <f t="shared" si="93"/>
        <v>1873</v>
      </c>
      <c r="F1996">
        <f t="shared" si="95"/>
        <v>1873</v>
      </c>
      <c r="G1996" t="str">
        <f t="shared" si="94"/>
        <v xml:space="preserve"> </v>
      </c>
    </row>
    <row r="1997" spans="5:7" x14ac:dyDescent="0.2">
      <c r="E1997">
        <f t="shared" si="93"/>
        <v>1874</v>
      </c>
      <c r="F1997">
        <f t="shared" si="95"/>
        <v>1874</v>
      </c>
      <c r="G1997" t="str">
        <f t="shared" si="94"/>
        <v xml:space="preserve"> </v>
      </c>
    </row>
    <row r="1998" spans="5:7" x14ac:dyDescent="0.2">
      <c r="E1998">
        <f t="shared" si="93"/>
        <v>1875</v>
      </c>
      <c r="F1998">
        <f t="shared" si="95"/>
        <v>1875</v>
      </c>
      <c r="G1998" t="str">
        <f t="shared" si="94"/>
        <v xml:space="preserve"> </v>
      </c>
    </row>
    <row r="1999" spans="5:7" x14ac:dyDescent="0.2">
      <c r="E1999">
        <f t="shared" si="93"/>
        <v>1876</v>
      </c>
      <c r="F1999">
        <f t="shared" si="95"/>
        <v>1876</v>
      </c>
      <c r="G1999" t="str">
        <f t="shared" si="94"/>
        <v xml:space="preserve"> </v>
      </c>
    </row>
    <row r="2000" spans="5:7" x14ac:dyDescent="0.2">
      <c r="E2000">
        <f t="shared" si="93"/>
        <v>1877</v>
      </c>
      <c r="F2000">
        <f t="shared" si="95"/>
        <v>1877</v>
      </c>
      <c r="G2000" t="str">
        <f t="shared" si="94"/>
        <v xml:space="preserve"> </v>
      </c>
    </row>
    <row r="2001" spans="5:7" x14ac:dyDescent="0.2">
      <c r="E2001">
        <f t="shared" si="93"/>
        <v>1878</v>
      </c>
      <c r="F2001">
        <f t="shared" si="95"/>
        <v>1878</v>
      </c>
      <c r="G2001" t="str">
        <f t="shared" si="94"/>
        <v xml:space="preserve"> </v>
      </c>
    </row>
    <row r="2002" spans="5:7" x14ac:dyDescent="0.2">
      <c r="E2002">
        <f t="shared" si="93"/>
        <v>1879</v>
      </c>
      <c r="F2002">
        <f t="shared" si="95"/>
        <v>1879</v>
      </c>
      <c r="G2002" t="str">
        <f t="shared" si="94"/>
        <v xml:space="preserve"> </v>
      </c>
    </row>
    <row r="2003" spans="5:7" x14ac:dyDescent="0.2">
      <c r="E2003">
        <f t="shared" si="93"/>
        <v>1880</v>
      </c>
      <c r="F2003">
        <f t="shared" si="95"/>
        <v>1880</v>
      </c>
      <c r="G2003" t="str">
        <f t="shared" si="94"/>
        <v xml:space="preserve"> </v>
      </c>
    </row>
    <row r="2004" spans="5:7" x14ac:dyDescent="0.2">
      <c r="E2004">
        <f t="shared" si="93"/>
        <v>1881</v>
      </c>
      <c r="F2004">
        <f t="shared" si="95"/>
        <v>1881</v>
      </c>
      <c r="G2004" t="str">
        <f t="shared" si="94"/>
        <v xml:space="preserve"> </v>
      </c>
    </row>
    <row r="2005" spans="5:7" x14ac:dyDescent="0.2">
      <c r="E2005">
        <f t="shared" si="93"/>
        <v>1882</v>
      </c>
      <c r="F2005">
        <f t="shared" si="95"/>
        <v>1882</v>
      </c>
      <c r="G2005" t="str">
        <f t="shared" si="94"/>
        <v xml:space="preserve"> </v>
      </c>
    </row>
    <row r="2006" spans="5:7" x14ac:dyDescent="0.2">
      <c r="E2006">
        <f t="shared" si="93"/>
        <v>1883</v>
      </c>
      <c r="F2006">
        <f t="shared" si="95"/>
        <v>1883</v>
      </c>
      <c r="G2006" t="str">
        <f t="shared" si="94"/>
        <v xml:space="preserve"> </v>
      </c>
    </row>
    <row r="2007" spans="5:7" x14ac:dyDescent="0.2">
      <c r="E2007">
        <f t="shared" si="93"/>
        <v>1884</v>
      </c>
      <c r="F2007">
        <f t="shared" si="95"/>
        <v>1884</v>
      </c>
      <c r="G2007" t="str">
        <f t="shared" si="94"/>
        <v xml:space="preserve"> </v>
      </c>
    </row>
    <row r="2008" spans="5:7" x14ac:dyDescent="0.2">
      <c r="E2008">
        <f t="shared" si="93"/>
        <v>1885</v>
      </c>
      <c r="F2008">
        <f t="shared" si="95"/>
        <v>1885</v>
      </c>
      <c r="G2008" t="str">
        <f t="shared" si="94"/>
        <v xml:space="preserve"> </v>
      </c>
    </row>
    <row r="2009" spans="5:7" x14ac:dyDescent="0.2">
      <c r="E2009">
        <f t="shared" si="93"/>
        <v>1886</v>
      </c>
      <c r="F2009">
        <f t="shared" si="95"/>
        <v>1886</v>
      </c>
      <c r="G2009" t="str">
        <f t="shared" si="94"/>
        <v xml:space="preserve"> </v>
      </c>
    </row>
    <row r="2010" spans="5:7" x14ac:dyDescent="0.2">
      <c r="E2010">
        <f t="shared" si="93"/>
        <v>1887</v>
      </c>
      <c r="F2010">
        <f t="shared" si="95"/>
        <v>1887</v>
      </c>
      <c r="G2010" t="str">
        <f t="shared" si="94"/>
        <v xml:space="preserve"> </v>
      </c>
    </row>
    <row r="2011" spans="5:7" x14ac:dyDescent="0.2">
      <c r="E2011">
        <f t="shared" si="93"/>
        <v>1888</v>
      </c>
      <c r="F2011">
        <f t="shared" si="95"/>
        <v>1888</v>
      </c>
      <c r="G2011" t="str">
        <f t="shared" si="94"/>
        <v xml:space="preserve"> </v>
      </c>
    </row>
    <row r="2012" spans="5:7" x14ac:dyDescent="0.2">
      <c r="E2012">
        <f t="shared" si="93"/>
        <v>1889</v>
      </c>
      <c r="F2012">
        <f t="shared" si="95"/>
        <v>1889</v>
      </c>
      <c r="G2012" t="str">
        <f t="shared" si="94"/>
        <v xml:space="preserve"> </v>
      </c>
    </row>
    <row r="2013" spans="5:7" x14ac:dyDescent="0.2">
      <c r="E2013">
        <f t="shared" si="93"/>
        <v>1890</v>
      </c>
      <c r="F2013">
        <f t="shared" si="95"/>
        <v>1890</v>
      </c>
      <c r="G2013" t="str">
        <f t="shared" si="94"/>
        <v xml:space="preserve"> </v>
      </c>
    </row>
    <row r="2014" spans="5:7" x14ac:dyDescent="0.2">
      <c r="E2014">
        <f t="shared" si="93"/>
        <v>1891</v>
      </c>
      <c r="F2014">
        <f t="shared" si="95"/>
        <v>1891</v>
      </c>
      <c r="G2014" t="str">
        <f t="shared" si="94"/>
        <v xml:space="preserve"> </v>
      </c>
    </row>
    <row r="2015" spans="5:7" x14ac:dyDescent="0.2">
      <c r="E2015">
        <f t="shared" si="93"/>
        <v>1892</v>
      </c>
      <c r="F2015">
        <f t="shared" si="95"/>
        <v>1892</v>
      </c>
      <c r="G2015" t="str">
        <f t="shared" si="94"/>
        <v xml:space="preserve"> </v>
      </c>
    </row>
    <row r="2016" spans="5:7" x14ac:dyDescent="0.2">
      <c r="E2016">
        <f t="shared" si="93"/>
        <v>1893</v>
      </c>
      <c r="F2016">
        <f t="shared" si="95"/>
        <v>1893</v>
      </c>
      <c r="G2016" t="str">
        <f t="shared" si="94"/>
        <v xml:space="preserve"> </v>
      </c>
    </row>
    <row r="2017" spans="5:7" x14ac:dyDescent="0.2">
      <c r="E2017">
        <f t="shared" si="93"/>
        <v>1894</v>
      </c>
      <c r="F2017">
        <f t="shared" si="95"/>
        <v>1894</v>
      </c>
      <c r="G2017" t="str">
        <f t="shared" si="94"/>
        <v xml:space="preserve"> </v>
      </c>
    </row>
    <row r="2018" spans="5:7" x14ac:dyDescent="0.2">
      <c r="E2018">
        <f t="shared" si="93"/>
        <v>1895</v>
      </c>
      <c r="F2018">
        <f t="shared" si="95"/>
        <v>1895</v>
      </c>
      <c r="G2018" t="str">
        <f t="shared" si="94"/>
        <v xml:space="preserve"> </v>
      </c>
    </row>
    <row r="2019" spans="5:7" x14ac:dyDescent="0.2">
      <c r="E2019">
        <f t="shared" si="93"/>
        <v>1896</v>
      </c>
      <c r="F2019">
        <f t="shared" si="95"/>
        <v>1896</v>
      </c>
      <c r="G2019" t="str">
        <f t="shared" si="94"/>
        <v xml:space="preserve"> </v>
      </c>
    </row>
    <row r="2020" spans="5:7" x14ac:dyDescent="0.2">
      <c r="E2020">
        <f t="shared" ref="E2020:E2083" si="96">E2019+1</f>
        <v>1897</v>
      </c>
      <c r="F2020">
        <f t="shared" si="95"/>
        <v>1897</v>
      </c>
      <c r="G2020" t="str">
        <f t="shared" ref="G2020:G2083" si="97">IF(E2020&lt;0,$C$7*((($C$4+ABS(E2020))/$C$4*$C$3+$C$8)^(-$C$9)*($C$4+ABS(E2020))-(($C$4+ABS(E2020)-1)/$C$4*$C$3+$C$8)^(-$C$9)*($C$4+ABS(E2020)-1)),IF(AND(E2020&gt;0,E2020&lt;$C$2*(1-$C$4)/$C$3),$C$7*(((1-$C$4+E2020)/(1-$C$4)*$C$3+$C$8)^(-$C$9)*(1-$C$4+E2020)-((1-$C$4+E2020-1)/(1-$C$4)*$C$3+$C$8)^(-$C$9)*(1-$C$4+E2020-1)),IF(E2020=0,$C$7*($C$3+$C$8)^(-$C$9)," ")))</f>
        <v xml:space="preserve"> </v>
      </c>
    </row>
    <row r="2021" spans="5:7" x14ac:dyDescent="0.2">
      <c r="E2021">
        <f t="shared" si="96"/>
        <v>1898</v>
      </c>
      <c r="F2021">
        <f t="shared" si="95"/>
        <v>1898</v>
      </c>
      <c r="G2021" t="str">
        <f t="shared" si="97"/>
        <v xml:space="preserve"> </v>
      </c>
    </row>
    <row r="2022" spans="5:7" x14ac:dyDescent="0.2">
      <c r="E2022">
        <f t="shared" si="96"/>
        <v>1899</v>
      </c>
      <c r="F2022">
        <f t="shared" si="95"/>
        <v>1899</v>
      </c>
      <c r="G2022" t="str">
        <f t="shared" si="97"/>
        <v xml:space="preserve"> </v>
      </c>
    </row>
    <row r="2023" spans="5:7" x14ac:dyDescent="0.2">
      <c r="E2023">
        <f t="shared" si="96"/>
        <v>1900</v>
      </c>
      <c r="F2023">
        <f t="shared" si="95"/>
        <v>1900</v>
      </c>
      <c r="G2023" t="str">
        <f t="shared" si="97"/>
        <v xml:space="preserve"> </v>
      </c>
    </row>
    <row r="2024" spans="5:7" x14ac:dyDescent="0.2">
      <c r="E2024">
        <f t="shared" si="96"/>
        <v>1901</v>
      </c>
      <c r="F2024">
        <f t="shared" si="95"/>
        <v>1901</v>
      </c>
      <c r="G2024" t="str">
        <f t="shared" si="97"/>
        <v xml:space="preserve"> </v>
      </c>
    </row>
    <row r="2025" spans="5:7" x14ac:dyDescent="0.2">
      <c r="E2025">
        <f t="shared" si="96"/>
        <v>1902</v>
      </c>
      <c r="F2025">
        <f t="shared" si="95"/>
        <v>1902</v>
      </c>
      <c r="G2025" t="str">
        <f t="shared" si="97"/>
        <v xml:space="preserve"> </v>
      </c>
    </row>
    <row r="2026" spans="5:7" x14ac:dyDescent="0.2">
      <c r="E2026">
        <f t="shared" si="96"/>
        <v>1903</v>
      </c>
      <c r="F2026">
        <f t="shared" si="95"/>
        <v>1903</v>
      </c>
      <c r="G2026" t="str">
        <f t="shared" si="97"/>
        <v xml:space="preserve"> </v>
      </c>
    </row>
    <row r="2027" spans="5:7" x14ac:dyDescent="0.2">
      <c r="E2027">
        <f t="shared" si="96"/>
        <v>1904</v>
      </c>
      <c r="F2027">
        <f t="shared" si="95"/>
        <v>1904</v>
      </c>
      <c r="G2027" t="str">
        <f t="shared" si="97"/>
        <v xml:space="preserve"> </v>
      </c>
    </row>
    <row r="2028" spans="5:7" x14ac:dyDescent="0.2">
      <c r="E2028">
        <f t="shared" si="96"/>
        <v>1905</v>
      </c>
      <c r="F2028">
        <f t="shared" si="95"/>
        <v>1905</v>
      </c>
      <c r="G2028" t="str">
        <f t="shared" si="97"/>
        <v xml:space="preserve"> </v>
      </c>
    </row>
    <row r="2029" spans="5:7" x14ac:dyDescent="0.2">
      <c r="E2029">
        <f t="shared" si="96"/>
        <v>1906</v>
      </c>
      <c r="F2029">
        <f t="shared" si="95"/>
        <v>1906</v>
      </c>
      <c r="G2029" t="str">
        <f t="shared" si="97"/>
        <v xml:space="preserve"> </v>
      </c>
    </row>
    <row r="2030" spans="5:7" x14ac:dyDescent="0.2">
      <c r="E2030">
        <f t="shared" si="96"/>
        <v>1907</v>
      </c>
      <c r="F2030">
        <f t="shared" si="95"/>
        <v>1907</v>
      </c>
      <c r="G2030" t="str">
        <f t="shared" si="97"/>
        <v xml:space="preserve"> </v>
      </c>
    </row>
    <row r="2031" spans="5:7" x14ac:dyDescent="0.2">
      <c r="E2031">
        <f t="shared" si="96"/>
        <v>1908</v>
      </c>
      <c r="F2031">
        <f t="shared" si="95"/>
        <v>1908</v>
      </c>
      <c r="G2031" t="str">
        <f t="shared" si="97"/>
        <v xml:space="preserve"> </v>
      </c>
    </row>
    <row r="2032" spans="5:7" x14ac:dyDescent="0.2">
      <c r="E2032">
        <f t="shared" si="96"/>
        <v>1909</v>
      </c>
      <c r="F2032">
        <f t="shared" si="95"/>
        <v>1909</v>
      </c>
      <c r="G2032" t="str">
        <f t="shared" si="97"/>
        <v xml:space="preserve"> </v>
      </c>
    </row>
    <row r="2033" spans="5:7" x14ac:dyDescent="0.2">
      <c r="E2033">
        <f t="shared" si="96"/>
        <v>1910</v>
      </c>
      <c r="F2033">
        <f t="shared" si="95"/>
        <v>1910</v>
      </c>
      <c r="G2033" t="str">
        <f t="shared" si="97"/>
        <v xml:space="preserve"> </v>
      </c>
    </row>
    <row r="2034" spans="5:7" x14ac:dyDescent="0.2">
      <c r="E2034">
        <f t="shared" si="96"/>
        <v>1911</v>
      </c>
      <c r="F2034">
        <f t="shared" si="95"/>
        <v>1911</v>
      </c>
      <c r="G2034" t="str">
        <f t="shared" si="97"/>
        <v xml:space="preserve"> </v>
      </c>
    </row>
    <row r="2035" spans="5:7" x14ac:dyDescent="0.2">
      <c r="E2035">
        <f t="shared" si="96"/>
        <v>1912</v>
      </c>
      <c r="F2035">
        <f t="shared" si="95"/>
        <v>1912</v>
      </c>
      <c r="G2035" t="str">
        <f t="shared" si="97"/>
        <v xml:space="preserve"> </v>
      </c>
    </row>
    <row r="2036" spans="5:7" x14ac:dyDescent="0.2">
      <c r="E2036">
        <f t="shared" si="96"/>
        <v>1913</v>
      </c>
      <c r="F2036">
        <f t="shared" si="95"/>
        <v>1913</v>
      </c>
      <c r="G2036" t="str">
        <f t="shared" si="97"/>
        <v xml:space="preserve"> </v>
      </c>
    </row>
    <row r="2037" spans="5:7" x14ac:dyDescent="0.2">
      <c r="E2037">
        <f t="shared" si="96"/>
        <v>1914</v>
      </c>
      <c r="F2037">
        <f t="shared" si="95"/>
        <v>1914</v>
      </c>
      <c r="G2037" t="str">
        <f t="shared" si="97"/>
        <v xml:space="preserve"> </v>
      </c>
    </row>
    <row r="2038" spans="5:7" x14ac:dyDescent="0.2">
      <c r="E2038">
        <f t="shared" si="96"/>
        <v>1915</v>
      </c>
      <c r="F2038">
        <f t="shared" si="95"/>
        <v>1915</v>
      </c>
      <c r="G2038" t="str">
        <f t="shared" si="97"/>
        <v xml:space="preserve"> </v>
      </c>
    </row>
    <row r="2039" spans="5:7" x14ac:dyDescent="0.2">
      <c r="E2039">
        <f t="shared" si="96"/>
        <v>1916</v>
      </c>
      <c r="F2039">
        <f t="shared" si="95"/>
        <v>1916</v>
      </c>
      <c r="G2039" t="str">
        <f t="shared" si="97"/>
        <v xml:space="preserve"> </v>
      </c>
    </row>
    <row r="2040" spans="5:7" x14ac:dyDescent="0.2">
      <c r="E2040">
        <f t="shared" si="96"/>
        <v>1917</v>
      </c>
      <c r="F2040">
        <f t="shared" si="95"/>
        <v>1917</v>
      </c>
      <c r="G2040" t="str">
        <f t="shared" si="97"/>
        <v xml:space="preserve"> </v>
      </c>
    </row>
    <row r="2041" spans="5:7" x14ac:dyDescent="0.2">
      <c r="E2041">
        <f t="shared" si="96"/>
        <v>1918</v>
      </c>
      <c r="F2041">
        <f t="shared" si="95"/>
        <v>1918</v>
      </c>
      <c r="G2041" t="str">
        <f t="shared" si="97"/>
        <v xml:space="preserve"> </v>
      </c>
    </row>
    <row r="2042" spans="5:7" x14ac:dyDescent="0.2">
      <c r="E2042">
        <f t="shared" si="96"/>
        <v>1919</v>
      </c>
      <c r="F2042">
        <f t="shared" si="95"/>
        <v>1919</v>
      </c>
      <c r="G2042" t="str">
        <f t="shared" si="97"/>
        <v xml:space="preserve"> </v>
      </c>
    </row>
    <row r="2043" spans="5:7" x14ac:dyDescent="0.2">
      <c r="E2043">
        <f t="shared" si="96"/>
        <v>1920</v>
      </c>
      <c r="F2043">
        <f t="shared" si="95"/>
        <v>1920</v>
      </c>
      <c r="G2043" t="str">
        <f t="shared" si="97"/>
        <v xml:space="preserve"> </v>
      </c>
    </row>
    <row r="2044" spans="5:7" x14ac:dyDescent="0.2">
      <c r="E2044">
        <f t="shared" si="96"/>
        <v>1921</v>
      </c>
      <c r="F2044">
        <f t="shared" si="95"/>
        <v>1921</v>
      </c>
      <c r="G2044" t="str">
        <f t="shared" si="97"/>
        <v xml:space="preserve"> </v>
      </c>
    </row>
    <row r="2045" spans="5:7" x14ac:dyDescent="0.2">
      <c r="E2045">
        <f t="shared" si="96"/>
        <v>1922</v>
      </c>
      <c r="F2045">
        <f t="shared" si="95"/>
        <v>1922</v>
      </c>
      <c r="G2045" t="str">
        <f t="shared" si="97"/>
        <v xml:space="preserve"> </v>
      </c>
    </row>
    <row r="2046" spans="5:7" x14ac:dyDescent="0.2">
      <c r="E2046">
        <f t="shared" si="96"/>
        <v>1923</v>
      </c>
      <c r="F2046">
        <f t="shared" si="95"/>
        <v>1923</v>
      </c>
      <c r="G2046" t="str">
        <f t="shared" si="97"/>
        <v xml:space="preserve"> </v>
      </c>
    </row>
    <row r="2047" spans="5:7" x14ac:dyDescent="0.2">
      <c r="E2047">
        <f t="shared" si="96"/>
        <v>1924</v>
      </c>
      <c r="F2047">
        <f t="shared" si="95"/>
        <v>1924</v>
      </c>
      <c r="G2047" t="str">
        <f t="shared" si="97"/>
        <v xml:space="preserve"> </v>
      </c>
    </row>
    <row r="2048" spans="5:7" x14ac:dyDescent="0.2">
      <c r="E2048">
        <f t="shared" si="96"/>
        <v>1925</v>
      </c>
      <c r="F2048">
        <f t="shared" si="95"/>
        <v>1925</v>
      </c>
      <c r="G2048" t="str">
        <f t="shared" si="97"/>
        <v xml:space="preserve"> </v>
      </c>
    </row>
    <row r="2049" spans="5:7" x14ac:dyDescent="0.2">
      <c r="E2049">
        <f t="shared" si="96"/>
        <v>1926</v>
      </c>
      <c r="F2049">
        <f t="shared" si="95"/>
        <v>1926</v>
      </c>
      <c r="G2049" t="str">
        <f t="shared" si="97"/>
        <v xml:space="preserve"> </v>
      </c>
    </row>
    <row r="2050" spans="5:7" x14ac:dyDescent="0.2">
      <c r="E2050">
        <f t="shared" si="96"/>
        <v>1927</v>
      </c>
      <c r="F2050">
        <f t="shared" si="95"/>
        <v>1927</v>
      </c>
      <c r="G2050" t="str">
        <f t="shared" si="97"/>
        <v xml:space="preserve"> </v>
      </c>
    </row>
    <row r="2051" spans="5:7" x14ac:dyDescent="0.2">
      <c r="E2051">
        <f t="shared" si="96"/>
        <v>1928</v>
      </c>
      <c r="F2051">
        <f t="shared" ref="F2051:F2114" si="98">E2051*$C$3</f>
        <v>1928</v>
      </c>
      <c r="G2051" t="str">
        <f t="shared" si="97"/>
        <v xml:space="preserve"> </v>
      </c>
    </row>
    <row r="2052" spans="5:7" x14ac:dyDescent="0.2">
      <c r="E2052">
        <f t="shared" si="96"/>
        <v>1929</v>
      </c>
      <c r="F2052">
        <f t="shared" si="98"/>
        <v>1929</v>
      </c>
      <c r="G2052" t="str">
        <f t="shared" si="97"/>
        <v xml:space="preserve"> </v>
      </c>
    </row>
    <row r="2053" spans="5:7" x14ac:dyDescent="0.2">
      <c r="E2053">
        <f t="shared" si="96"/>
        <v>1930</v>
      </c>
      <c r="F2053">
        <f t="shared" si="98"/>
        <v>1930</v>
      </c>
      <c r="G2053" t="str">
        <f t="shared" si="97"/>
        <v xml:space="preserve"> </v>
      </c>
    </row>
    <row r="2054" spans="5:7" x14ac:dyDescent="0.2">
      <c r="E2054">
        <f t="shared" si="96"/>
        <v>1931</v>
      </c>
      <c r="F2054">
        <f t="shared" si="98"/>
        <v>1931</v>
      </c>
      <c r="G2054" t="str">
        <f t="shared" si="97"/>
        <v xml:space="preserve"> </v>
      </c>
    </row>
    <row r="2055" spans="5:7" x14ac:dyDescent="0.2">
      <c r="E2055">
        <f t="shared" si="96"/>
        <v>1932</v>
      </c>
      <c r="F2055">
        <f t="shared" si="98"/>
        <v>1932</v>
      </c>
      <c r="G2055" t="str">
        <f t="shared" si="97"/>
        <v xml:space="preserve"> </v>
      </c>
    </row>
    <row r="2056" spans="5:7" x14ac:dyDescent="0.2">
      <c r="E2056">
        <f t="shared" si="96"/>
        <v>1933</v>
      </c>
      <c r="F2056">
        <f t="shared" si="98"/>
        <v>1933</v>
      </c>
      <c r="G2056" t="str">
        <f t="shared" si="97"/>
        <v xml:space="preserve"> </v>
      </c>
    </row>
    <row r="2057" spans="5:7" x14ac:dyDescent="0.2">
      <c r="E2057">
        <f t="shared" si="96"/>
        <v>1934</v>
      </c>
      <c r="F2057">
        <f t="shared" si="98"/>
        <v>1934</v>
      </c>
      <c r="G2057" t="str">
        <f t="shared" si="97"/>
        <v xml:space="preserve"> </v>
      </c>
    </row>
    <row r="2058" spans="5:7" x14ac:dyDescent="0.2">
      <c r="E2058">
        <f t="shared" si="96"/>
        <v>1935</v>
      </c>
      <c r="F2058">
        <f t="shared" si="98"/>
        <v>1935</v>
      </c>
      <c r="G2058" t="str">
        <f t="shared" si="97"/>
        <v xml:space="preserve"> </v>
      </c>
    </row>
    <row r="2059" spans="5:7" x14ac:dyDescent="0.2">
      <c r="E2059">
        <f t="shared" si="96"/>
        <v>1936</v>
      </c>
      <c r="F2059">
        <f t="shared" si="98"/>
        <v>1936</v>
      </c>
      <c r="G2059" t="str">
        <f t="shared" si="97"/>
        <v xml:space="preserve"> </v>
      </c>
    </row>
    <row r="2060" spans="5:7" x14ac:dyDescent="0.2">
      <c r="E2060">
        <f t="shared" si="96"/>
        <v>1937</v>
      </c>
      <c r="F2060">
        <f t="shared" si="98"/>
        <v>1937</v>
      </c>
      <c r="G2060" t="str">
        <f t="shared" si="97"/>
        <v xml:space="preserve"> </v>
      </c>
    </row>
    <row r="2061" spans="5:7" x14ac:dyDescent="0.2">
      <c r="E2061">
        <f t="shared" si="96"/>
        <v>1938</v>
      </c>
      <c r="F2061">
        <f t="shared" si="98"/>
        <v>1938</v>
      </c>
      <c r="G2061" t="str">
        <f t="shared" si="97"/>
        <v xml:space="preserve"> </v>
      </c>
    </row>
    <row r="2062" spans="5:7" x14ac:dyDescent="0.2">
      <c r="E2062">
        <f t="shared" si="96"/>
        <v>1939</v>
      </c>
      <c r="F2062">
        <f t="shared" si="98"/>
        <v>1939</v>
      </c>
      <c r="G2062" t="str">
        <f t="shared" si="97"/>
        <v xml:space="preserve"> </v>
      </c>
    </row>
    <row r="2063" spans="5:7" x14ac:dyDescent="0.2">
      <c r="E2063">
        <f t="shared" si="96"/>
        <v>1940</v>
      </c>
      <c r="F2063">
        <f t="shared" si="98"/>
        <v>1940</v>
      </c>
      <c r="G2063" t="str">
        <f t="shared" si="97"/>
        <v xml:space="preserve"> </v>
      </c>
    </row>
    <row r="2064" spans="5:7" x14ac:dyDescent="0.2">
      <c r="E2064">
        <f t="shared" si="96"/>
        <v>1941</v>
      </c>
      <c r="F2064">
        <f t="shared" si="98"/>
        <v>1941</v>
      </c>
      <c r="G2064" t="str">
        <f t="shared" si="97"/>
        <v xml:space="preserve"> </v>
      </c>
    </row>
    <row r="2065" spans="5:7" x14ac:dyDescent="0.2">
      <c r="E2065">
        <f t="shared" si="96"/>
        <v>1942</v>
      </c>
      <c r="F2065">
        <f t="shared" si="98"/>
        <v>1942</v>
      </c>
      <c r="G2065" t="str">
        <f t="shared" si="97"/>
        <v xml:space="preserve"> </v>
      </c>
    </row>
    <row r="2066" spans="5:7" x14ac:dyDescent="0.2">
      <c r="E2066">
        <f t="shared" si="96"/>
        <v>1943</v>
      </c>
      <c r="F2066">
        <f t="shared" si="98"/>
        <v>1943</v>
      </c>
      <c r="G2066" t="str">
        <f t="shared" si="97"/>
        <v xml:space="preserve"> </v>
      </c>
    </row>
    <row r="2067" spans="5:7" x14ac:dyDescent="0.2">
      <c r="E2067">
        <f t="shared" si="96"/>
        <v>1944</v>
      </c>
      <c r="F2067">
        <f t="shared" si="98"/>
        <v>1944</v>
      </c>
      <c r="G2067" t="str">
        <f t="shared" si="97"/>
        <v xml:space="preserve"> </v>
      </c>
    </row>
    <row r="2068" spans="5:7" x14ac:dyDescent="0.2">
      <c r="E2068">
        <f t="shared" si="96"/>
        <v>1945</v>
      </c>
      <c r="F2068">
        <f t="shared" si="98"/>
        <v>1945</v>
      </c>
      <c r="G2068" t="str">
        <f t="shared" si="97"/>
        <v xml:space="preserve"> </v>
      </c>
    </row>
    <row r="2069" spans="5:7" x14ac:dyDescent="0.2">
      <c r="E2069">
        <f t="shared" si="96"/>
        <v>1946</v>
      </c>
      <c r="F2069">
        <f t="shared" si="98"/>
        <v>1946</v>
      </c>
      <c r="G2069" t="str">
        <f t="shared" si="97"/>
        <v xml:space="preserve"> </v>
      </c>
    </row>
    <row r="2070" spans="5:7" x14ac:dyDescent="0.2">
      <c r="E2070">
        <f t="shared" si="96"/>
        <v>1947</v>
      </c>
      <c r="F2070">
        <f t="shared" si="98"/>
        <v>1947</v>
      </c>
      <c r="G2070" t="str">
        <f t="shared" si="97"/>
        <v xml:space="preserve"> </v>
      </c>
    </row>
    <row r="2071" spans="5:7" x14ac:dyDescent="0.2">
      <c r="E2071">
        <f t="shared" si="96"/>
        <v>1948</v>
      </c>
      <c r="F2071">
        <f t="shared" si="98"/>
        <v>1948</v>
      </c>
      <c r="G2071" t="str">
        <f t="shared" si="97"/>
        <v xml:space="preserve"> </v>
      </c>
    </row>
    <row r="2072" spans="5:7" x14ac:dyDescent="0.2">
      <c r="E2072">
        <f t="shared" si="96"/>
        <v>1949</v>
      </c>
      <c r="F2072">
        <f t="shared" si="98"/>
        <v>1949</v>
      </c>
      <c r="G2072" t="str">
        <f t="shared" si="97"/>
        <v xml:space="preserve"> </v>
      </c>
    </row>
    <row r="2073" spans="5:7" x14ac:dyDescent="0.2">
      <c r="E2073">
        <f t="shared" si="96"/>
        <v>1950</v>
      </c>
      <c r="F2073">
        <f t="shared" si="98"/>
        <v>1950</v>
      </c>
      <c r="G2073" t="str">
        <f t="shared" si="97"/>
        <v xml:space="preserve"> </v>
      </c>
    </row>
    <row r="2074" spans="5:7" x14ac:dyDescent="0.2">
      <c r="E2074">
        <f t="shared" si="96"/>
        <v>1951</v>
      </c>
      <c r="F2074">
        <f t="shared" si="98"/>
        <v>1951</v>
      </c>
      <c r="G2074" t="str">
        <f t="shared" si="97"/>
        <v xml:space="preserve"> </v>
      </c>
    </row>
    <row r="2075" spans="5:7" x14ac:dyDescent="0.2">
      <c r="E2075">
        <f t="shared" si="96"/>
        <v>1952</v>
      </c>
      <c r="F2075">
        <f t="shared" si="98"/>
        <v>1952</v>
      </c>
      <c r="G2075" t="str">
        <f t="shared" si="97"/>
        <v xml:space="preserve"> </v>
      </c>
    </row>
    <row r="2076" spans="5:7" x14ac:dyDescent="0.2">
      <c r="E2076">
        <f t="shared" si="96"/>
        <v>1953</v>
      </c>
      <c r="F2076">
        <f t="shared" si="98"/>
        <v>1953</v>
      </c>
      <c r="G2076" t="str">
        <f t="shared" si="97"/>
        <v xml:space="preserve"> </v>
      </c>
    </row>
    <row r="2077" spans="5:7" x14ac:dyDescent="0.2">
      <c r="E2077">
        <f t="shared" si="96"/>
        <v>1954</v>
      </c>
      <c r="F2077">
        <f t="shared" si="98"/>
        <v>1954</v>
      </c>
      <c r="G2077" t="str">
        <f t="shared" si="97"/>
        <v xml:space="preserve"> </v>
      </c>
    </row>
    <row r="2078" spans="5:7" x14ac:dyDescent="0.2">
      <c r="E2078">
        <f t="shared" si="96"/>
        <v>1955</v>
      </c>
      <c r="F2078">
        <f t="shared" si="98"/>
        <v>1955</v>
      </c>
      <c r="G2078" t="str">
        <f t="shared" si="97"/>
        <v xml:space="preserve"> </v>
      </c>
    </row>
    <row r="2079" spans="5:7" x14ac:dyDescent="0.2">
      <c r="E2079">
        <f t="shared" si="96"/>
        <v>1956</v>
      </c>
      <c r="F2079">
        <f t="shared" si="98"/>
        <v>1956</v>
      </c>
      <c r="G2079" t="str">
        <f t="shared" si="97"/>
        <v xml:space="preserve"> </v>
      </c>
    </row>
    <row r="2080" spans="5:7" x14ac:dyDescent="0.2">
      <c r="E2080">
        <f t="shared" si="96"/>
        <v>1957</v>
      </c>
      <c r="F2080">
        <f t="shared" si="98"/>
        <v>1957</v>
      </c>
      <c r="G2080" t="str">
        <f t="shared" si="97"/>
        <v xml:space="preserve"> </v>
      </c>
    </row>
    <row r="2081" spans="5:7" x14ac:dyDescent="0.2">
      <c r="E2081">
        <f t="shared" si="96"/>
        <v>1958</v>
      </c>
      <c r="F2081">
        <f t="shared" si="98"/>
        <v>1958</v>
      </c>
      <c r="G2081" t="str">
        <f t="shared" si="97"/>
        <v xml:space="preserve"> </v>
      </c>
    </row>
    <row r="2082" spans="5:7" x14ac:dyDescent="0.2">
      <c r="E2082">
        <f t="shared" si="96"/>
        <v>1959</v>
      </c>
      <c r="F2082">
        <f t="shared" si="98"/>
        <v>1959</v>
      </c>
      <c r="G2082" t="str">
        <f t="shared" si="97"/>
        <v xml:space="preserve"> </v>
      </c>
    </row>
    <row r="2083" spans="5:7" x14ac:dyDescent="0.2">
      <c r="E2083">
        <f t="shared" si="96"/>
        <v>1960</v>
      </c>
      <c r="F2083">
        <f t="shared" si="98"/>
        <v>1960</v>
      </c>
      <c r="G2083" t="str">
        <f t="shared" si="97"/>
        <v xml:space="preserve"> </v>
      </c>
    </row>
    <row r="2084" spans="5:7" x14ac:dyDescent="0.2">
      <c r="E2084">
        <f t="shared" ref="E2084:E2147" si="99">E2083+1</f>
        <v>1961</v>
      </c>
      <c r="F2084">
        <f t="shared" si="98"/>
        <v>1961</v>
      </c>
      <c r="G2084" t="str">
        <f t="shared" ref="G2084:G2147" si="100">IF(E2084&lt;0,$C$7*((($C$4+ABS(E2084))/$C$4*$C$3+$C$8)^(-$C$9)*($C$4+ABS(E2084))-(($C$4+ABS(E2084)-1)/$C$4*$C$3+$C$8)^(-$C$9)*($C$4+ABS(E2084)-1)),IF(AND(E2084&gt;0,E2084&lt;$C$2*(1-$C$4)/$C$3),$C$7*(((1-$C$4+E2084)/(1-$C$4)*$C$3+$C$8)^(-$C$9)*(1-$C$4+E2084)-((1-$C$4+E2084-1)/(1-$C$4)*$C$3+$C$8)^(-$C$9)*(1-$C$4+E2084-1)),IF(E2084=0,$C$7*($C$3+$C$8)^(-$C$9)," ")))</f>
        <v xml:space="preserve"> </v>
      </c>
    </row>
    <row r="2085" spans="5:7" x14ac:dyDescent="0.2">
      <c r="E2085">
        <f t="shared" si="99"/>
        <v>1962</v>
      </c>
      <c r="F2085">
        <f t="shared" si="98"/>
        <v>1962</v>
      </c>
      <c r="G2085" t="str">
        <f t="shared" si="100"/>
        <v xml:space="preserve"> </v>
      </c>
    </row>
    <row r="2086" spans="5:7" x14ac:dyDescent="0.2">
      <c r="E2086">
        <f t="shared" si="99"/>
        <v>1963</v>
      </c>
      <c r="F2086">
        <f t="shared" si="98"/>
        <v>1963</v>
      </c>
      <c r="G2086" t="str">
        <f t="shared" si="100"/>
        <v xml:space="preserve"> </v>
      </c>
    </row>
    <row r="2087" spans="5:7" x14ac:dyDescent="0.2">
      <c r="E2087">
        <f t="shared" si="99"/>
        <v>1964</v>
      </c>
      <c r="F2087">
        <f t="shared" si="98"/>
        <v>1964</v>
      </c>
      <c r="G2087" t="str">
        <f t="shared" si="100"/>
        <v xml:space="preserve"> </v>
      </c>
    </row>
    <row r="2088" spans="5:7" x14ac:dyDescent="0.2">
      <c r="E2088">
        <f t="shared" si="99"/>
        <v>1965</v>
      </c>
      <c r="F2088">
        <f t="shared" si="98"/>
        <v>1965</v>
      </c>
      <c r="G2088" t="str">
        <f t="shared" si="100"/>
        <v xml:space="preserve"> </v>
      </c>
    </row>
    <row r="2089" spans="5:7" x14ac:dyDescent="0.2">
      <c r="E2089">
        <f t="shared" si="99"/>
        <v>1966</v>
      </c>
      <c r="F2089">
        <f t="shared" si="98"/>
        <v>1966</v>
      </c>
      <c r="G2089" t="str">
        <f t="shared" si="100"/>
        <v xml:space="preserve"> </v>
      </c>
    </row>
    <row r="2090" spans="5:7" x14ac:dyDescent="0.2">
      <c r="E2090">
        <f t="shared" si="99"/>
        <v>1967</v>
      </c>
      <c r="F2090">
        <f t="shared" si="98"/>
        <v>1967</v>
      </c>
      <c r="G2090" t="str">
        <f t="shared" si="100"/>
        <v xml:space="preserve"> </v>
      </c>
    </row>
    <row r="2091" spans="5:7" x14ac:dyDescent="0.2">
      <c r="E2091">
        <f t="shared" si="99"/>
        <v>1968</v>
      </c>
      <c r="F2091">
        <f t="shared" si="98"/>
        <v>1968</v>
      </c>
      <c r="G2091" t="str">
        <f t="shared" si="100"/>
        <v xml:space="preserve"> </v>
      </c>
    </row>
    <row r="2092" spans="5:7" x14ac:dyDescent="0.2">
      <c r="E2092">
        <f t="shared" si="99"/>
        <v>1969</v>
      </c>
      <c r="F2092">
        <f t="shared" si="98"/>
        <v>1969</v>
      </c>
      <c r="G2092" t="str">
        <f t="shared" si="100"/>
        <v xml:space="preserve"> </v>
      </c>
    </row>
    <row r="2093" spans="5:7" x14ac:dyDescent="0.2">
      <c r="E2093">
        <f t="shared" si="99"/>
        <v>1970</v>
      </c>
      <c r="F2093">
        <f t="shared" si="98"/>
        <v>1970</v>
      </c>
      <c r="G2093" t="str">
        <f t="shared" si="100"/>
        <v xml:space="preserve"> </v>
      </c>
    </row>
    <row r="2094" spans="5:7" x14ac:dyDescent="0.2">
      <c r="E2094">
        <f t="shared" si="99"/>
        <v>1971</v>
      </c>
      <c r="F2094">
        <f t="shared" si="98"/>
        <v>1971</v>
      </c>
      <c r="G2094" t="str">
        <f t="shared" si="100"/>
        <v xml:space="preserve"> </v>
      </c>
    </row>
    <row r="2095" spans="5:7" x14ac:dyDescent="0.2">
      <c r="E2095">
        <f t="shared" si="99"/>
        <v>1972</v>
      </c>
      <c r="F2095">
        <f t="shared" si="98"/>
        <v>1972</v>
      </c>
      <c r="G2095" t="str">
        <f t="shared" si="100"/>
        <v xml:space="preserve"> </v>
      </c>
    </row>
    <row r="2096" spans="5:7" x14ac:dyDescent="0.2">
      <c r="E2096">
        <f t="shared" si="99"/>
        <v>1973</v>
      </c>
      <c r="F2096">
        <f t="shared" si="98"/>
        <v>1973</v>
      </c>
      <c r="G2096" t="str">
        <f t="shared" si="100"/>
        <v xml:space="preserve"> </v>
      </c>
    </row>
    <row r="2097" spans="5:7" x14ac:dyDescent="0.2">
      <c r="E2097">
        <f t="shared" si="99"/>
        <v>1974</v>
      </c>
      <c r="F2097">
        <f t="shared" si="98"/>
        <v>1974</v>
      </c>
      <c r="G2097" t="str">
        <f t="shared" si="100"/>
        <v xml:space="preserve"> </v>
      </c>
    </row>
    <row r="2098" spans="5:7" x14ac:dyDescent="0.2">
      <c r="E2098">
        <f t="shared" si="99"/>
        <v>1975</v>
      </c>
      <c r="F2098">
        <f t="shared" si="98"/>
        <v>1975</v>
      </c>
      <c r="G2098" t="str">
        <f t="shared" si="100"/>
        <v xml:space="preserve"> </v>
      </c>
    </row>
    <row r="2099" spans="5:7" x14ac:dyDescent="0.2">
      <c r="E2099">
        <f t="shared" si="99"/>
        <v>1976</v>
      </c>
      <c r="F2099">
        <f t="shared" si="98"/>
        <v>1976</v>
      </c>
      <c r="G2099" t="str">
        <f t="shared" si="100"/>
        <v xml:space="preserve"> </v>
      </c>
    </row>
    <row r="2100" spans="5:7" x14ac:dyDescent="0.2">
      <c r="E2100">
        <f t="shared" si="99"/>
        <v>1977</v>
      </c>
      <c r="F2100">
        <f t="shared" si="98"/>
        <v>1977</v>
      </c>
      <c r="G2100" t="str">
        <f t="shared" si="100"/>
        <v xml:space="preserve"> </v>
      </c>
    </row>
    <row r="2101" spans="5:7" x14ac:dyDescent="0.2">
      <c r="E2101">
        <f t="shared" si="99"/>
        <v>1978</v>
      </c>
      <c r="F2101">
        <f t="shared" si="98"/>
        <v>1978</v>
      </c>
      <c r="G2101" t="str">
        <f t="shared" si="100"/>
        <v xml:space="preserve"> </v>
      </c>
    </row>
    <row r="2102" spans="5:7" x14ac:dyDescent="0.2">
      <c r="E2102">
        <f t="shared" si="99"/>
        <v>1979</v>
      </c>
      <c r="F2102">
        <f t="shared" si="98"/>
        <v>1979</v>
      </c>
      <c r="G2102" t="str">
        <f t="shared" si="100"/>
        <v xml:space="preserve"> </v>
      </c>
    </row>
    <row r="2103" spans="5:7" x14ac:dyDescent="0.2">
      <c r="E2103">
        <f t="shared" si="99"/>
        <v>1980</v>
      </c>
      <c r="F2103">
        <f t="shared" si="98"/>
        <v>1980</v>
      </c>
      <c r="G2103" t="str">
        <f t="shared" si="100"/>
        <v xml:space="preserve"> </v>
      </c>
    </row>
    <row r="2104" spans="5:7" x14ac:dyDescent="0.2">
      <c r="E2104">
        <f t="shared" si="99"/>
        <v>1981</v>
      </c>
      <c r="F2104">
        <f t="shared" si="98"/>
        <v>1981</v>
      </c>
      <c r="G2104" t="str">
        <f t="shared" si="100"/>
        <v xml:space="preserve"> </v>
      </c>
    </row>
    <row r="2105" spans="5:7" x14ac:dyDescent="0.2">
      <c r="E2105">
        <f t="shared" si="99"/>
        <v>1982</v>
      </c>
      <c r="F2105">
        <f t="shared" si="98"/>
        <v>1982</v>
      </c>
      <c r="G2105" t="str">
        <f t="shared" si="100"/>
        <v xml:space="preserve"> </v>
      </c>
    </row>
    <row r="2106" spans="5:7" x14ac:dyDescent="0.2">
      <c r="E2106">
        <f t="shared" si="99"/>
        <v>1983</v>
      </c>
      <c r="F2106">
        <f t="shared" si="98"/>
        <v>1983</v>
      </c>
      <c r="G2106" t="str">
        <f t="shared" si="100"/>
        <v xml:space="preserve"> </v>
      </c>
    </row>
    <row r="2107" spans="5:7" x14ac:dyDescent="0.2">
      <c r="E2107">
        <f t="shared" si="99"/>
        <v>1984</v>
      </c>
      <c r="F2107">
        <f t="shared" si="98"/>
        <v>1984</v>
      </c>
      <c r="G2107" t="str">
        <f t="shared" si="100"/>
        <v xml:space="preserve"> </v>
      </c>
    </row>
    <row r="2108" spans="5:7" x14ac:dyDescent="0.2">
      <c r="E2108">
        <f t="shared" si="99"/>
        <v>1985</v>
      </c>
      <c r="F2108">
        <f t="shared" si="98"/>
        <v>1985</v>
      </c>
      <c r="G2108" t="str">
        <f t="shared" si="100"/>
        <v xml:space="preserve"> </v>
      </c>
    </row>
    <row r="2109" spans="5:7" x14ac:dyDescent="0.2">
      <c r="E2109">
        <f t="shared" si="99"/>
        <v>1986</v>
      </c>
      <c r="F2109">
        <f t="shared" si="98"/>
        <v>1986</v>
      </c>
      <c r="G2109" t="str">
        <f t="shared" si="100"/>
        <v xml:space="preserve"> </v>
      </c>
    </row>
    <row r="2110" spans="5:7" x14ac:dyDescent="0.2">
      <c r="E2110">
        <f t="shared" si="99"/>
        <v>1987</v>
      </c>
      <c r="F2110">
        <f t="shared" si="98"/>
        <v>1987</v>
      </c>
      <c r="G2110" t="str">
        <f t="shared" si="100"/>
        <v xml:space="preserve"> </v>
      </c>
    </row>
    <row r="2111" spans="5:7" x14ac:dyDescent="0.2">
      <c r="E2111">
        <f t="shared" si="99"/>
        <v>1988</v>
      </c>
      <c r="F2111">
        <f t="shared" si="98"/>
        <v>1988</v>
      </c>
      <c r="G2111" t="str">
        <f t="shared" si="100"/>
        <v xml:space="preserve"> </v>
      </c>
    </row>
    <row r="2112" spans="5:7" x14ac:dyDescent="0.2">
      <c r="E2112">
        <f t="shared" si="99"/>
        <v>1989</v>
      </c>
      <c r="F2112">
        <f t="shared" si="98"/>
        <v>1989</v>
      </c>
      <c r="G2112" t="str">
        <f t="shared" si="100"/>
        <v xml:space="preserve"> </v>
      </c>
    </row>
    <row r="2113" spans="5:7" x14ac:dyDescent="0.2">
      <c r="E2113">
        <f t="shared" si="99"/>
        <v>1990</v>
      </c>
      <c r="F2113">
        <f t="shared" si="98"/>
        <v>1990</v>
      </c>
      <c r="G2113" t="str">
        <f t="shared" si="100"/>
        <v xml:space="preserve"> </v>
      </c>
    </row>
    <row r="2114" spans="5:7" x14ac:dyDescent="0.2">
      <c r="E2114">
        <f t="shared" si="99"/>
        <v>1991</v>
      </c>
      <c r="F2114">
        <f t="shared" si="98"/>
        <v>1991</v>
      </c>
      <c r="G2114" t="str">
        <f t="shared" si="100"/>
        <v xml:space="preserve"> </v>
      </c>
    </row>
    <row r="2115" spans="5:7" x14ac:dyDescent="0.2">
      <c r="E2115">
        <f t="shared" si="99"/>
        <v>1992</v>
      </c>
      <c r="F2115">
        <f t="shared" ref="F2115:F2178" si="101">E2115*$C$3</f>
        <v>1992</v>
      </c>
      <c r="G2115" t="str">
        <f t="shared" si="100"/>
        <v xml:space="preserve"> </v>
      </c>
    </row>
    <row r="2116" spans="5:7" x14ac:dyDescent="0.2">
      <c r="E2116">
        <f t="shared" si="99"/>
        <v>1993</v>
      </c>
      <c r="F2116">
        <f t="shared" si="101"/>
        <v>1993</v>
      </c>
      <c r="G2116" t="str">
        <f t="shared" si="100"/>
        <v xml:space="preserve"> </v>
      </c>
    </row>
    <row r="2117" spans="5:7" x14ac:dyDescent="0.2">
      <c r="E2117">
        <f t="shared" si="99"/>
        <v>1994</v>
      </c>
      <c r="F2117">
        <f t="shared" si="101"/>
        <v>1994</v>
      </c>
      <c r="G2117" t="str">
        <f t="shared" si="100"/>
        <v xml:space="preserve"> </v>
      </c>
    </row>
    <row r="2118" spans="5:7" x14ac:dyDescent="0.2">
      <c r="E2118">
        <f t="shared" si="99"/>
        <v>1995</v>
      </c>
      <c r="F2118">
        <f t="shared" si="101"/>
        <v>1995</v>
      </c>
      <c r="G2118" t="str">
        <f t="shared" si="100"/>
        <v xml:space="preserve"> </v>
      </c>
    </row>
    <row r="2119" spans="5:7" x14ac:dyDescent="0.2">
      <c r="E2119">
        <f t="shared" si="99"/>
        <v>1996</v>
      </c>
      <c r="F2119">
        <f t="shared" si="101"/>
        <v>1996</v>
      </c>
      <c r="G2119" t="str">
        <f t="shared" si="100"/>
        <v xml:space="preserve"> </v>
      </c>
    </row>
    <row r="2120" spans="5:7" x14ac:dyDescent="0.2">
      <c r="E2120">
        <f t="shared" si="99"/>
        <v>1997</v>
      </c>
      <c r="F2120">
        <f t="shared" si="101"/>
        <v>1997</v>
      </c>
      <c r="G2120" t="str">
        <f t="shared" si="100"/>
        <v xml:space="preserve"> </v>
      </c>
    </row>
    <row r="2121" spans="5:7" x14ac:dyDescent="0.2">
      <c r="E2121">
        <f t="shared" si="99"/>
        <v>1998</v>
      </c>
      <c r="F2121">
        <f t="shared" si="101"/>
        <v>1998</v>
      </c>
      <c r="G2121" t="str">
        <f t="shared" si="100"/>
        <v xml:space="preserve"> </v>
      </c>
    </row>
    <row r="2122" spans="5:7" x14ac:dyDescent="0.2">
      <c r="E2122">
        <f t="shared" si="99"/>
        <v>1999</v>
      </c>
      <c r="F2122">
        <f t="shared" si="101"/>
        <v>1999</v>
      </c>
      <c r="G2122" t="str">
        <f t="shared" si="100"/>
        <v xml:space="preserve"> </v>
      </c>
    </row>
    <row r="2123" spans="5:7" x14ac:dyDescent="0.2">
      <c r="E2123">
        <f t="shared" si="99"/>
        <v>2000</v>
      </c>
      <c r="F2123">
        <f t="shared" si="101"/>
        <v>2000</v>
      </c>
      <c r="G2123" t="str">
        <f t="shared" si="100"/>
        <v xml:space="preserve"> </v>
      </c>
    </row>
    <row r="2124" spans="5:7" x14ac:dyDescent="0.2">
      <c r="E2124">
        <f t="shared" si="99"/>
        <v>2001</v>
      </c>
      <c r="F2124">
        <f t="shared" si="101"/>
        <v>2001</v>
      </c>
      <c r="G2124" t="str">
        <f t="shared" si="100"/>
        <v xml:space="preserve"> </v>
      </c>
    </row>
    <row r="2125" spans="5:7" x14ac:dyDescent="0.2">
      <c r="E2125">
        <f t="shared" si="99"/>
        <v>2002</v>
      </c>
      <c r="F2125">
        <f t="shared" si="101"/>
        <v>2002</v>
      </c>
      <c r="G2125" t="str">
        <f t="shared" si="100"/>
        <v xml:space="preserve"> </v>
      </c>
    </row>
    <row r="2126" spans="5:7" x14ac:dyDescent="0.2">
      <c r="E2126">
        <f t="shared" si="99"/>
        <v>2003</v>
      </c>
      <c r="F2126">
        <f t="shared" si="101"/>
        <v>2003</v>
      </c>
      <c r="G2126" t="str">
        <f t="shared" si="100"/>
        <v xml:space="preserve"> </v>
      </c>
    </row>
    <row r="2127" spans="5:7" x14ac:dyDescent="0.2">
      <c r="E2127">
        <f t="shared" si="99"/>
        <v>2004</v>
      </c>
      <c r="F2127">
        <f t="shared" si="101"/>
        <v>2004</v>
      </c>
      <c r="G2127" t="str">
        <f t="shared" si="100"/>
        <v xml:space="preserve"> </v>
      </c>
    </row>
    <row r="2128" spans="5:7" x14ac:dyDescent="0.2">
      <c r="E2128">
        <f t="shared" si="99"/>
        <v>2005</v>
      </c>
      <c r="F2128">
        <f t="shared" si="101"/>
        <v>2005</v>
      </c>
      <c r="G2128" t="str">
        <f t="shared" si="100"/>
        <v xml:space="preserve"> </v>
      </c>
    </row>
    <row r="2129" spans="5:7" x14ac:dyDescent="0.2">
      <c r="E2129">
        <f t="shared" si="99"/>
        <v>2006</v>
      </c>
      <c r="F2129">
        <f t="shared" si="101"/>
        <v>2006</v>
      </c>
      <c r="G2129" t="str">
        <f t="shared" si="100"/>
        <v xml:space="preserve"> </v>
      </c>
    </row>
    <row r="2130" spans="5:7" x14ac:dyDescent="0.2">
      <c r="E2130">
        <f t="shared" si="99"/>
        <v>2007</v>
      </c>
      <c r="F2130">
        <f t="shared" si="101"/>
        <v>2007</v>
      </c>
      <c r="G2130" t="str">
        <f t="shared" si="100"/>
        <v xml:space="preserve"> </v>
      </c>
    </row>
    <row r="2131" spans="5:7" x14ac:dyDescent="0.2">
      <c r="E2131">
        <f t="shared" si="99"/>
        <v>2008</v>
      </c>
      <c r="F2131">
        <f t="shared" si="101"/>
        <v>2008</v>
      </c>
      <c r="G2131" t="str">
        <f t="shared" si="100"/>
        <v xml:space="preserve"> </v>
      </c>
    </row>
    <row r="2132" spans="5:7" x14ac:dyDescent="0.2">
      <c r="E2132">
        <f t="shared" si="99"/>
        <v>2009</v>
      </c>
      <c r="F2132">
        <f t="shared" si="101"/>
        <v>2009</v>
      </c>
      <c r="G2132" t="str">
        <f t="shared" si="100"/>
        <v xml:space="preserve"> </v>
      </c>
    </row>
    <row r="2133" spans="5:7" x14ac:dyDescent="0.2">
      <c r="E2133">
        <f t="shared" si="99"/>
        <v>2010</v>
      </c>
      <c r="F2133">
        <f t="shared" si="101"/>
        <v>2010</v>
      </c>
      <c r="G2133" t="str">
        <f t="shared" si="100"/>
        <v xml:space="preserve"> </v>
      </c>
    </row>
    <row r="2134" spans="5:7" x14ac:dyDescent="0.2">
      <c r="E2134">
        <f t="shared" si="99"/>
        <v>2011</v>
      </c>
      <c r="F2134">
        <f t="shared" si="101"/>
        <v>2011</v>
      </c>
      <c r="G2134" t="str">
        <f t="shared" si="100"/>
        <v xml:space="preserve"> </v>
      </c>
    </row>
    <row r="2135" spans="5:7" x14ac:dyDescent="0.2">
      <c r="E2135">
        <f t="shared" si="99"/>
        <v>2012</v>
      </c>
      <c r="F2135">
        <f t="shared" si="101"/>
        <v>2012</v>
      </c>
      <c r="G2135" t="str">
        <f t="shared" si="100"/>
        <v xml:space="preserve"> </v>
      </c>
    </row>
    <row r="2136" spans="5:7" x14ac:dyDescent="0.2">
      <c r="E2136">
        <f t="shared" si="99"/>
        <v>2013</v>
      </c>
      <c r="F2136">
        <f t="shared" si="101"/>
        <v>2013</v>
      </c>
      <c r="G2136" t="str">
        <f t="shared" si="100"/>
        <v xml:space="preserve"> </v>
      </c>
    </row>
    <row r="2137" spans="5:7" x14ac:dyDescent="0.2">
      <c r="E2137">
        <f t="shared" si="99"/>
        <v>2014</v>
      </c>
      <c r="F2137">
        <f t="shared" si="101"/>
        <v>2014</v>
      </c>
      <c r="G2137" t="str">
        <f t="shared" si="100"/>
        <v xml:space="preserve"> </v>
      </c>
    </row>
    <row r="2138" spans="5:7" x14ac:dyDescent="0.2">
      <c r="E2138">
        <f t="shared" si="99"/>
        <v>2015</v>
      </c>
      <c r="F2138">
        <f t="shared" si="101"/>
        <v>2015</v>
      </c>
      <c r="G2138" t="str">
        <f t="shared" si="100"/>
        <v xml:space="preserve"> </v>
      </c>
    </row>
    <row r="2139" spans="5:7" x14ac:dyDescent="0.2">
      <c r="E2139">
        <f t="shared" si="99"/>
        <v>2016</v>
      </c>
      <c r="F2139">
        <f t="shared" si="101"/>
        <v>2016</v>
      </c>
      <c r="G2139" t="str">
        <f t="shared" si="100"/>
        <v xml:space="preserve"> </v>
      </c>
    </row>
    <row r="2140" spans="5:7" x14ac:dyDescent="0.2">
      <c r="E2140">
        <f t="shared" si="99"/>
        <v>2017</v>
      </c>
      <c r="F2140">
        <f t="shared" si="101"/>
        <v>2017</v>
      </c>
      <c r="G2140" t="str">
        <f t="shared" si="100"/>
        <v xml:space="preserve"> </v>
      </c>
    </row>
    <row r="2141" spans="5:7" x14ac:dyDescent="0.2">
      <c r="E2141">
        <f t="shared" si="99"/>
        <v>2018</v>
      </c>
      <c r="F2141">
        <f t="shared" si="101"/>
        <v>2018</v>
      </c>
      <c r="G2141" t="str">
        <f t="shared" si="100"/>
        <v xml:space="preserve"> </v>
      </c>
    </row>
    <row r="2142" spans="5:7" x14ac:dyDescent="0.2">
      <c r="E2142">
        <f t="shared" si="99"/>
        <v>2019</v>
      </c>
      <c r="F2142">
        <f t="shared" si="101"/>
        <v>2019</v>
      </c>
      <c r="G2142" t="str">
        <f t="shared" si="100"/>
        <v xml:space="preserve"> </v>
      </c>
    </row>
    <row r="2143" spans="5:7" x14ac:dyDescent="0.2">
      <c r="E2143">
        <f t="shared" si="99"/>
        <v>2020</v>
      </c>
      <c r="F2143">
        <f t="shared" si="101"/>
        <v>2020</v>
      </c>
      <c r="G2143" t="str">
        <f t="shared" si="100"/>
        <v xml:space="preserve"> </v>
      </c>
    </row>
    <row r="2144" spans="5:7" x14ac:dyDescent="0.2">
      <c r="E2144">
        <f t="shared" si="99"/>
        <v>2021</v>
      </c>
      <c r="F2144">
        <f t="shared" si="101"/>
        <v>2021</v>
      </c>
      <c r="G2144" t="str">
        <f t="shared" si="100"/>
        <v xml:space="preserve"> </v>
      </c>
    </row>
    <row r="2145" spans="5:7" x14ac:dyDescent="0.2">
      <c r="E2145">
        <f t="shared" si="99"/>
        <v>2022</v>
      </c>
      <c r="F2145">
        <f t="shared" si="101"/>
        <v>2022</v>
      </c>
      <c r="G2145" t="str">
        <f t="shared" si="100"/>
        <v xml:space="preserve"> </v>
      </c>
    </row>
    <row r="2146" spans="5:7" x14ac:dyDescent="0.2">
      <c r="E2146">
        <f t="shared" si="99"/>
        <v>2023</v>
      </c>
      <c r="F2146">
        <f t="shared" si="101"/>
        <v>2023</v>
      </c>
      <c r="G2146" t="str">
        <f t="shared" si="100"/>
        <v xml:space="preserve"> </v>
      </c>
    </row>
    <row r="2147" spans="5:7" x14ac:dyDescent="0.2">
      <c r="E2147">
        <f t="shared" si="99"/>
        <v>2024</v>
      </c>
      <c r="F2147">
        <f t="shared" si="101"/>
        <v>2024</v>
      </c>
      <c r="G2147" t="str">
        <f t="shared" si="100"/>
        <v xml:space="preserve"> </v>
      </c>
    </row>
    <row r="2148" spans="5:7" x14ac:dyDescent="0.2">
      <c r="E2148">
        <f t="shared" ref="E2148:E2211" si="102">E2147+1</f>
        <v>2025</v>
      </c>
      <c r="F2148">
        <f t="shared" si="101"/>
        <v>2025</v>
      </c>
      <c r="G2148" t="str">
        <f t="shared" ref="G2148:G2211" si="103">IF(E2148&lt;0,$C$7*((($C$4+ABS(E2148))/$C$4*$C$3+$C$8)^(-$C$9)*($C$4+ABS(E2148))-(($C$4+ABS(E2148)-1)/$C$4*$C$3+$C$8)^(-$C$9)*($C$4+ABS(E2148)-1)),IF(AND(E2148&gt;0,E2148&lt;$C$2*(1-$C$4)/$C$3),$C$7*(((1-$C$4+E2148)/(1-$C$4)*$C$3+$C$8)^(-$C$9)*(1-$C$4+E2148)-((1-$C$4+E2148-1)/(1-$C$4)*$C$3+$C$8)^(-$C$9)*(1-$C$4+E2148-1)),IF(E2148=0,$C$7*($C$3+$C$8)^(-$C$9)," ")))</f>
        <v xml:space="preserve"> </v>
      </c>
    </row>
    <row r="2149" spans="5:7" x14ac:dyDescent="0.2">
      <c r="E2149">
        <f t="shared" si="102"/>
        <v>2026</v>
      </c>
      <c r="F2149">
        <f t="shared" si="101"/>
        <v>2026</v>
      </c>
      <c r="G2149" t="str">
        <f t="shared" si="103"/>
        <v xml:space="preserve"> </v>
      </c>
    </row>
    <row r="2150" spans="5:7" x14ac:dyDescent="0.2">
      <c r="E2150">
        <f t="shared" si="102"/>
        <v>2027</v>
      </c>
      <c r="F2150">
        <f t="shared" si="101"/>
        <v>2027</v>
      </c>
      <c r="G2150" t="str">
        <f t="shared" si="103"/>
        <v xml:space="preserve"> </v>
      </c>
    </row>
    <row r="2151" spans="5:7" x14ac:dyDescent="0.2">
      <c r="E2151">
        <f t="shared" si="102"/>
        <v>2028</v>
      </c>
      <c r="F2151">
        <f t="shared" si="101"/>
        <v>2028</v>
      </c>
      <c r="G2151" t="str">
        <f t="shared" si="103"/>
        <v xml:space="preserve"> </v>
      </c>
    </row>
    <row r="2152" spans="5:7" x14ac:dyDescent="0.2">
      <c r="E2152">
        <f t="shared" si="102"/>
        <v>2029</v>
      </c>
      <c r="F2152">
        <f t="shared" si="101"/>
        <v>2029</v>
      </c>
      <c r="G2152" t="str">
        <f t="shared" si="103"/>
        <v xml:space="preserve"> </v>
      </c>
    </row>
    <row r="2153" spans="5:7" x14ac:dyDescent="0.2">
      <c r="E2153">
        <f t="shared" si="102"/>
        <v>2030</v>
      </c>
      <c r="F2153">
        <f t="shared" si="101"/>
        <v>2030</v>
      </c>
      <c r="G2153" t="str">
        <f t="shared" si="103"/>
        <v xml:space="preserve"> </v>
      </c>
    </row>
    <row r="2154" spans="5:7" x14ac:dyDescent="0.2">
      <c r="E2154">
        <f t="shared" si="102"/>
        <v>2031</v>
      </c>
      <c r="F2154">
        <f t="shared" si="101"/>
        <v>2031</v>
      </c>
      <c r="G2154" t="str">
        <f t="shared" si="103"/>
        <v xml:space="preserve"> </v>
      </c>
    </row>
    <row r="2155" spans="5:7" x14ac:dyDescent="0.2">
      <c r="E2155">
        <f t="shared" si="102"/>
        <v>2032</v>
      </c>
      <c r="F2155">
        <f t="shared" si="101"/>
        <v>2032</v>
      </c>
      <c r="G2155" t="str">
        <f t="shared" si="103"/>
        <v xml:space="preserve"> </v>
      </c>
    </row>
    <row r="2156" spans="5:7" x14ac:dyDescent="0.2">
      <c r="E2156">
        <f t="shared" si="102"/>
        <v>2033</v>
      </c>
      <c r="F2156">
        <f t="shared" si="101"/>
        <v>2033</v>
      </c>
      <c r="G2156" t="str">
        <f t="shared" si="103"/>
        <v xml:space="preserve"> </v>
      </c>
    </row>
    <row r="2157" spans="5:7" x14ac:dyDescent="0.2">
      <c r="E2157">
        <f t="shared" si="102"/>
        <v>2034</v>
      </c>
      <c r="F2157">
        <f t="shared" si="101"/>
        <v>2034</v>
      </c>
      <c r="G2157" t="str">
        <f t="shared" si="103"/>
        <v xml:space="preserve"> </v>
      </c>
    </row>
    <row r="2158" spans="5:7" x14ac:dyDescent="0.2">
      <c r="E2158">
        <f t="shared" si="102"/>
        <v>2035</v>
      </c>
      <c r="F2158">
        <f t="shared" si="101"/>
        <v>2035</v>
      </c>
      <c r="G2158" t="str">
        <f t="shared" si="103"/>
        <v xml:space="preserve"> </v>
      </c>
    </row>
    <row r="2159" spans="5:7" x14ac:dyDescent="0.2">
      <c r="E2159">
        <f t="shared" si="102"/>
        <v>2036</v>
      </c>
      <c r="F2159">
        <f t="shared" si="101"/>
        <v>2036</v>
      </c>
      <c r="G2159" t="str">
        <f t="shared" si="103"/>
        <v xml:space="preserve"> </v>
      </c>
    </row>
    <row r="2160" spans="5:7" x14ac:dyDescent="0.2">
      <c r="E2160">
        <f t="shared" si="102"/>
        <v>2037</v>
      </c>
      <c r="F2160">
        <f t="shared" si="101"/>
        <v>2037</v>
      </c>
      <c r="G2160" t="str">
        <f t="shared" si="103"/>
        <v xml:space="preserve"> </v>
      </c>
    </row>
    <row r="2161" spans="5:7" x14ac:dyDescent="0.2">
      <c r="E2161">
        <f t="shared" si="102"/>
        <v>2038</v>
      </c>
      <c r="F2161">
        <f t="shared" si="101"/>
        <v>2038</v>
      </c>
      <c r="G2161" t="str">
        <f t="shared" si="103"/>
        <v xml:space="preserve"> </v>
      </c>
    </row>
    <row r="2162" spans="5:7" x14ac:dyDescent="0.2">
      <c r="E2162">
        <f t="shared" si="102"/>
        <v>2039</v>
      </c>
      <c r="F2162">
        <f t="shared" si="101"/>
        <v>2039</v>
      </c>
      <c r="G2162" t="str">
        <f t="shared" si="103"/>
        <v xml:space="preserve"> </v>
      </c>
    </row>
    <row r="2163" spans="5:7" x14ac:dyDescent="0.2">
      <c r="E2163">
        <f t="shared" si="102"/>
        <v>2040</v>
      </c>
      <c r="F2163">
        <f t="shared" si="101"/>
        <v>2040</v>
      </c>
      <c r="G2163" t="str">
        <f t="shared" si="103"/>
        <v xml:space="preserve"> </v>
      </c>
    </row>
    <row r="2164" spans="5:7" x14ac:dyDescent="0.2">
      <c r="E2164">
        <f t="shared" si="102"/>
        <v>2041</v>
      </c>
      <c r="F2164">
        <f t="shared" si="101"/>
        <v>2041</v>
      </c>
      <c r="G2164" t="str">
        <f t="shared" si="103"/>
        <v xml:space="preserve"> </v>
      </c>
    </row>
    <row r="2165" spans="5:7" x14ac:dyDescent="0.2">
      <c r="E2165">
        <f t="shared" si="102"/>
        <v>2042</v>
      </c>
      <c r="F2165">
        <f t="shared" si="101"/>
        <v>2042</v>
      </c>
      <c r="G2165" t="str">
        <f t="shared" si="103"/>
        <v xml:space="preserve"> </v>
      </c>
    </row>
    <row r="2166" spans="5:7" x14ac:dyDescent="0.2">
      <c r="E2166">
        <f t="shared" si="102"/>
        <v>2043</v>
      </c>
      <c r="F2166">
        <f t="shared" si="101"/>
        <v>2043</v>
      </c>
      <c r="G2166" t="str">
        <f t="shared" si="103"/>
        <v xml:space="preserve"> </v>
      </c>
    </row>
    <row r="2167" spans="5:7" x14ac:dyDescent="0.2">
      <c r="E2167">
        <f t="shared" si="102"/>
        <v>2044</v>
      </c>
      <c r="F2167">
        <f t="shared" si="101"/>
        <v>2044</v>
      </c>
      <c r="G2167" t="str">
        <f t="shared" si="103"/>
        <v xml:space="preserve"> </v>
      </c>
    </row>
    <row r="2168" spans="5:7" x14ac:dyDescent="0.2">
      <c r="E2168">
        <f t="shared" si="102"/>
        <v>2045</v>
      </c>
      <c r="F2168">
        <f t="shared" si="101"/>
        <v>2045</v>
      </c>
      <c r="G2168" t="str">
        <f t="shared" si="103"/>
        <v xml:space="preserve"> </v>
      </c>
    </row>
    <row r="2169" spans="5:7" x14ac:dyDescent="0.2">
      <c r="E2169">
        <f t="shared" si="102"/>
        <v>2046</v>
      </c>
      <c r="F2169">
        <f t="shared" si="101"/>
        <v>2046</v>
      </c>
      <c r="G2169" t="str">
        <f t="shared" si="103"/>
        <v xml:space="preserve"> </v>
      </c>
    </row>
    <row r="2170" spans="5:7" x14ac:dyDescent="0.2">
      <c r="E2170">
        <f t="shared" si="102"/>
        <v>2047</v>
      </c>
      <c r="F2170">
        <f t="shared" si="101"/>
        <v>2047</v>
      </c>
      <c r="G2170" t="str">
        <f t="shared" si="103"/>
        <v xml:space="preserve"> </v>
      </c>
    </row>
    <row r="2171" spans="5:7" x14ac:dyDescent="0.2">
      <c r="E2171">
        <f t="shared" si="102"/>
        <v>2048</v>
      </c>
      <c r="F2171">
        <f t="shared" si="101"/>
        <v>2048</v>
      </c>
      <c r="G2171" t="str">
        <f t="shared" si="103"/>
        <v xml:space="preserve"> </v>
      </c>
    </row>
    <row r="2172" spans="5:7" x14ac:dyDescent="0.2">
      <c r="E2172">
        <f t="shared" si="102"/>
        <v>2049</v>
      </c>
      <c r="F2172">
        <f t="shared" si="101"/>
        <v>2049</v>
      </c>
      <c r="G2172" t="str">
        <f t="shared" si="103"/>
        <v xml:space="preserve"> </v>
      </c>
    </row>
    <row r="2173" spans="5:7" x14ac:dyDescent="0.2">
      <c r="E2173">
        <f t="shared" si="102"/>
        <v>2050</v>
      </c>
      <c r="F2173">
        <f t="shared" si="101"/>
        <v>2050</v>
      </c>
      <c r="G2173" t="str">
        <f t="shared" si="103"/>
        <v xml:space="preserve"> </v>
      </c>
    </row>
    <row r="2174" spans="5:7" x14ac:dyDescent="0.2">
      <c r="E2174">
        <f t="shared" si="102"/>
        <v>2051</v>
      </c>
      <c r="F2174">
        <f t="shared" si="101"/>
        <v>2051</v>
      </c>
      <c r="G2174" t="str">
        <f t="shared" si="103"/>
        <v xml:space="preserve"> </v>
      </c>
    </row>
    <row r="2175" spans="5:7" x14ac:dyDescent="0.2">
      <c r="E2175">
        <f t="shared" si="102"/>
        <v>2052</v>
      </c>
      <c r="F2175">
        <f t="shared" si="101"/>
        <v>2052</v>
      </c>
      <c r="G2175" t="str">
        <f t="shared" si="103"/>
        <v xml:space="preserve"> </v>
      </c>
    </row>
    <row r="2176" spans="5:7" x14ac:dyDescent="0.2">
      <c r="E2176">
        <f t="shared" si="102"/>
        <v>2053</v>
      </c>
      <c r="F2176">
        <f t="shared" si="101"/>
        <v>2053</v>
      </c>
      <c r="G2176" t="str">
        <f t="shared" si="103"/>
        <v xml:space="preserve"> </v>
      </c>
    </row>
    <row r="2177" spans="5:7" x14ac:dyDescent="0.2">
      <c r="E2177">
        <f t="shared" si="102"/>
        <v>2054</v>
      </c>
      <c r="F2177">
        <f t="shared" si="101"/>
        <v>2054</v>
      </c>
      <c r="G2177" t="str">
        <f t="shared" si="103"/>
        <v xml:space="preserve"> </v>
      </c>
    </row>
    <row r="2178" spans="5:7" x14ac:dyDescent="0.2">
      <c r="E2178">
        <f t="shared" si="102"/>
        <v>2055</v>
      </c>
      <c r="F2178">
        <f t="shared" si="101"/>
        <v>2055</v>
      </c>
      <c r="G2178" t="str">
        <f t="shared" si="103"/>
        <v xml:space="preserve"> </v>
      </c>
    </row>
    <row r="2179" spans="5:7" x14ac:dyDescent="0.2">
      <c r="E2179">
        <f t="shared" si="102"/>
        <v>2056</v>
      </c>
      <c r="F2179">
        <f t="shared" ref="F2179:F2242" si="104">E2179*$C$3</f>
        <v>2056</v>
      </c>
      <c r="G2179" t="str">
        <f t="shared" si="103"/>
        <v xml:space="preserve"> </v>
      </c>
    </row>
    <row r="2180" spans="5:7" x14ac:dyDescent="0.2">
      <c r="E2180">
        <f t="shared" si="102"/>
        <v>2057</v>
      </c>
      <c r="F2180">
        <f t="shared" si="104"/>
        <v>2057</v>
      </c>
      <c r="G2180" t="str">
        <f t="shared" si="103"/>
        <v xml:space="preserve"> </v>
      </c>
    </row>
    <row r="2181" spans="5:7" x14ac:dyDescent="0.2">
      <c r="E2181">
        <f t="shared" si="102"/>
        <v>2058</v>
      </c>
      <c r="F2181">
        <f t="shared" si="104"/>
        <v>2058</v>
      </c>
      <c r="G2181" t="str">
        <f t="shared" si="103"/>
        <v xml:space="preserve"> </v>
      </c>
    </row>
    <row r="2182" spans="5:7" x14ac:dyDescent="0.2">
      <c r="E2182">
        <f t="shared" si="102"/>
        <v>2059</v>
      </c>
      <c r="F2182">
        <f t="shared" si="104"/>
        <v>2059</v>
      </c>
      <c r="G2182" t="str">
        <f t="shared" si="103"/>
        <v xml:space="preserve"> </v>
      </c>
    </row>
    <row r="2183" spans="5:7" x14ac:dyDescent="0.2">
      <c r="E2183">
        <f t="shared" si="102"/>
        <v>2060</v>
      </c>
      <c r="F2183">
        <f t="shared" si="104"/>
        <v>2060</v>
      </c>
      <c r="G2183" t="str">
        <f t="shared" si="103"/>
        <v xml:space="preserve"> </v>
      </c>
    </row>
    <row r="2184" spans="5:7" x14ac:dyDescent="0.2">
      <c r="E2184">
        <f t="shared" si="102"/>
        <v>2061</v>
      </c>
      <c r="F2184">
        <f t="shared" si="104"/>
        <v>2061</v>
      </c>
      <c r="G2184" t="str">
        <f t="shared" si="103"/>
        <v xml:space="preserve"> </v>
      </c>
    </row>
    <row r="2185" spans="5:7" x14ac:dyDescent="0.2">
      <c r="E2185">
        <f t="shared" si="102"/>
        <v>2062</v>
      </c>
      <c r="F2185">
        <f t="shared" si="104"/>
        <v>2062</v>
      </c>
      <c r="G2185" t="str">
        <f t="shared" si="103"/>
        <v xml:space="preserve"> </v>
      </c>
    </row>
    <row r="2186" spans="5:7" x14ac:dyDescent="0.2">
      <c r="E2186">
        <f t="shared" si="102"/>
        <v>2063</v>
      </c>
      <c r="F2186">
        <f t="shared" si="104"/>
        <v>2063</v>
      </c>
      <c r="G2186" t="str">
        <f t="shared" si="103"/>
        <v xml:space="preserve"> </v>
      </c>
    </row>
    <row r="2187" spans="5:7" x14ac:dyDescent="0.2">
      <c r="E2187">
        <f t="shared" si="102"/>
        <v>2064</v>
      </c>
      <c r="F2187">
        <f t="shared" si="104"/>
        <v>2064</v>
      </c>
      <c r="G2187" t="str">
        <f t="shared" si="103"/>
        <v xml:space="preserve"> </v>
      </c>
    </row>
    <row r="2188" spans="5:7" x14ac:dyDescent="0.2">
      <c r="E2188">
        <f t="shared" si="102"/>
        <v>2065</v>
      </c>
      <c r="F2188">
        <f t="shared" si="104"/>
        <v>2065</v>
      </c>
      <c r="G2188" t="str">
        <f t="shared" si="103"/>
        <v xml:space="preserve"> </v>
      </c>
    </row>
    <row r="2189" spans="5:7" x14ac:dyDescent="0.2">
      <c r="E2189">
        <f t="shared" si="102"/>
        <v>2066</v>
      </c>
      <c r="F2189">
        <f t="shared" si="104"/>
        <v>2066</v>
      </c>
      <c r="G2189" t="str">
        <f t="shared" si="103"/>
        <v xml:space="preserve"> </v>
      </c>
    </row>
    <row r="2190" spans="5:7" x14ac:dyDescent="0.2">
      <c r="E2190">
        <f t="shared" si="102"/>
        <v>2067</v>
      </c>
      <c r="F2190">
        <f t="shared" si="104"/>
        <v>2067</v>
      </c>
      <c r="G2190" t="str">
        <f t="shared" si="103"/>
        <v xml:space="preserve"> </v>
      </c>
    </row>
    <row r="2191" spans="5:7" x14ac:dyDescent="0.2">
      <c r="E2191">
        <f t="shared" si="102"/>
        <v>2068</v>
      </c>
      <c r="F2191">
        <f t="shared" si="104"/>
        <v>2068</v>
      </c>
      <c r="G2191" t="str">
        <f t="shared" si="103"/>
        <v xml:space="preserve"> </v>
      </c>
    </row>
    <row r="2192" spans="5:7" x14ac:dyDescent="0.2">
      <c r="E2192">
        <f t="shared" si="102"/>
        <v>2069</v>
      </c>
      <c r="F2192">
        <f t="shared" si="104"/>
        <v>2069</v>
      </c>
      <c r="G2192" t="str">
        <f t="shared" si="103"/>
        <v xml:space="preserve"> </v>
      </c>
    </row>
    <row r="2193" spans="5:7" x14ac:dyDescent="0.2">
      <c r="E2193">
        <f t="shared" si="102"/>
        <v>2070</v>
      </c>
      <c r="F2193">
        <f t="shared" si="104"/>
        <v>2070</v>
      </c>
      <c r="G2193" t="str">
        <f t="shared" si="103"/>
        <v xml:space="preserve"> </v>
      </c>
    </row>
    <row r="2194" spans="5:7" x14ac:dyDescent="0.2">
      <c r="E2194">
        <f t="shared" si="102"/>
        <v>2071</v>
      </c>
      <c r="F2194">
        <f t="shared" si="104"/>
        <v>2071</v>
      </c>
      <c r="G2194" t="str">
        <f t="shared" si="103"/>
        <v xml:space="preserve"> </v>
      </c>
    </row>
    <row r="2195" spans="5:7" x14ac:dyDescent="0.2">
      <c r="E2195">
        <f t="shared" si="102"/>
        <v>2072</v>
      </c>
      <c r="F2195">
        <f t="shared" si="104"/>
        <v>2072</v>
      </c>
      <c r="G2195" t="str">
        <f t="shared" si="103"/>
        <v xml:space="preserve"> </v>
      </c>
    </row>
    <row r="2196" spans="5:7" x14ac:dyDescent="0.2">
      <c r="E2196">
        <f t="shared" si="102"/>
        <v>2073</v>
      </c>
      <c r="F2196">
        <f t="shared" si="104"/>
        <v>2073</v>
      </c>
      <c r="G2196" t="str">
        <f t="shared" si="103"/>
        <v xml:space="preserve"> </v>
      </c>
    </row>
    <row r="2197" spans="5:7" x14ac:dyDescent="0.2">
      <c r="E2197">
        <f t="shared" si="102"/>
        <v>2074</v>
      </c>
      <c r="F2197">
        <f t="shared" si="104"/>
        <v>2074</v>
      </c>
      <c r="G2197" t="str">
        <f t="shared" si="103"/>
        <v xml:space="preserve"> </v>
      </c>
    </row>
    <row r="2198" spans="5:7" x14ac:dyDescent="0.2">
      <c r="E2198">
        <f t="shared" si="102"/>
        <v>2075</v>
      </c>
      <c r="F2198">
        <f t="shared" si="104"/>
        <v>2075</v>
      </c>
      <c r="G2198" t="str">
        <f t="shared" si="103"/>
        <v xml:space="preserve"> </v>
      </c>
    </row>
    <row r="2199" spans="5:7" x14ac:dyDescent="0.2">
      <c r="E2199">
        <f t="shared" si="102"/>
        <v>2076</v>
      </c>
      <c r="F2199">
        <f t="shared" si="104"/>
        <v>2076</v>
      </c>
      <c r="G2199" t="str">
        <f t="shared" si="103"/>
        <v xml:space="preserve"> </v>
      </c>
    </row>
    <row r="2200" spans="5:7" x14ac:dyDescent="0.2">
      <c r="E2200">
        <f t="shared" si="102"/>
        <v>2077</v>
      </c>
      <c r="F2200">
        <f t="shared" si="104"/>
        <v>2077</v>
      </c>
      <c r="G2200" t="str">
        <f t="shared" si="103"/>
        <v xml:space="preserve"> </v>
      </c>
    </row>
    <row r="2201" spans="5:7" x14ac:dyDescent="0.2">
      <c r="E2201">
        <f t="shared" si="102"/>
        <v>2078</v>
      </c>
      <c r="F2201">
        <f t="shared" si="104"/>
        <v>2078</v>
      </c>
      <c r="G2201" t="str">
        <f t="shared" si="103"/>
        <v xml:space="preserve"> </v>
      </c>
    </row>
    <row r="2202" spans="5:7" x14ac:dyDescent="0.2">
      <c r="E2202">
        <f t="shared" si="102"/>
        <v>2079</v>
      </c>
      <c r="F2202">
        <f t="shared" si="104"/>
        <v>2079</v>
      </c>
      <c r="G2202" t="str">
        <f t="shared" si="103"/>
        <v xml:space="preserve"> </v>
      </c>
    </row>
    <row r="2203" spans="5:7" x14ac:dyDescent="0.2">
      <c r="E2203">
        <f t="shared" si="102"/>
        <v>2080</v>
      </c>
      <c r="F2203">
        <f t="shared" si="104"/>
        <v>2080</v>
      </c>
      <c r="G2203" t="str">
        <f t="shared" si="103"/>
        <v xml:space="preserve"> </v>
      </c>
    </row>
    <row r="2204" spans="5:7" x14ac:dyDescent="0.2">
      <c r="E2204">
        <f t="shared" si="102"/>
        <v>2081</v>
      </c>
      <c r="F2204">
        <f t="shared" si="104"/>
        <v>2081</v>
      </c>
      <c r="G2204" t="str">
        <f t="shared" si="103"/>
        <v xml:space="preserve"> </v>
      </c>
    </row>
    <row r="2205" spans="5:7" x14ac:dyDescent="0.2">
      <c r="E2205">
        <f t="shared" si="102"/>
        <v>2082</v>
      </c>
      <c r="F2205">
        <f t="shared" si="104"/>
        <v>2082</v>
      </c>
      <c r="G2205" t="str">
        <f t="shared" si="103"/>
        <v xml:space="preserve"> </v>
      </c>
    </row>
    <row r="2206" spans="5:7" x14ac:dyDescent="0.2">
      <c r="E2206">
        <f t="shared" si="102"/>
        <v>2083</v>
      </c>
      <c r="F2206">
        <f t="shared" si="104"/>
        <v>2083</v>
      </c>
      <c r="G2206" t="str">
        <f t="shared" si="103"/>
        <v xml:space="preserve"> </v>
      </c>
    </row>
    <row r="2207" spans="5:7" x14ac:dyDescent="0.2">
      <c r="E2207">
        <f t="shared" si="102"/>
        <v>2084</v>
      </c>
      <c r="F2207">
        <f t="shared" si="104"/>
        <v>2084</v>
      </c>
      <c r="G2207" t="str">
        <f t="shared" si="103"/>
        <v xml:space="preserve"> </v>
      </c>
    </row>
    <row r="2208" spans="5:7" x14ac:dyDescent="0.2">
      <c r="E2208">
        <f t="shared" si="102"/>
        <v>2085</v>
      </c>
      <c r="F2208">
        <f t="shared" si="104"/>
        <v>2085</v>
      </c>
      <c r="G2208" t="str">
        <f t="shared" si="103"/>
        <v xml:space="preserve"> </v>
      </c>
    </row>
    <row r="2209" spans="5:7" x14ac:dyDescent="0.2">
      <c r="E2209">
        <f t="shared" si="102"/>
        <v>2086</v>
      </c>
      <c r="F2209">
        <f t="shared" si="104"/>
        <v>2086</v>
      </c>
      <c r="G2209" t="str">
        <f t="shared" si="103"/>
        <v xml:space="preserve"> </v>
      </c>
    </row>
    <row r="2210" spans="5:7" x14ac:dyDescent="0.2">
      <c r="E2210">
        <f t="shared" si="102"/>
        <v>2087</v>
      </c>
      <c r="F2210">
        <f t="shared" si="104"/>
        <v>2087</v>
      </c>
      <c r="G2210" t="str">
        <f t="shared" si="103"/>
        <v xml:space="preserve"> </v>
      </c>
    </row>
    <row r="2211" spans="5:7" x14ac:dyDescent="0.2">
      <c r="E2211">
        <f t="shared" si="102"/>
        <v>2088</v>
      </c>
      <c r="F2211">
        <f t="shared" si="104"/>
        <v>2088</v>
      </c>
      <c r="G2211" t="str">
        <f t="shared" si="103"/>
        <v xml:space="preserve"> </v>
      </c>
    </row>
    <row r="2212" spans="5:7" x14ac:dyDescent="0.2">
      <c r="E2212">
        <f t="shared" ref="E2212:E2275" si="105">E2211+1</f>
        <v>2089</v>
      </c>
      <c r="F2212">
        <f t="shared" si="104"/>
        <v>2089</v>
      </c>
      <c r="G2212" t="str">
        <f t="shared" ref="G2212:G2275" si="106">IF(E2212&lt;0,$C$7*((($C$4+ABS(E2212))/$C$4*$C$3+$C$8)^(-$C$9)*($C$4+ABS(E2212))-(($C$4+ABS(E2212)-1)/$C$4*$C$3+$C$8)^(-$C$9)*($C$4+ABS(E2212)-1)),IF(AND(E2212&gt;0,E2212&lt;$C$2*(1-$C$4)/$C$3),$C$7*(((1-$C$4+E2212)/(1-$C$4)*$C$3+$C$8)^(-$C$9)*(1-$C$4+E2212)-((1-$C$4+E2212-1)/(1-$C$4)*$C$3+$C$8)^(-$C$9)*(1-$C$4+E2212-1)),IF(E2212=0,$C$7*($C$3+$C$8)^(-$C$9)," ")))</f>
        <v xml:space="preserve"> </v>
      </c>
    </row>
    <row r="2213" spans="5:7" x14ac:dyDescent="0.2">
      <c r="E2213">
        <f t="shared" si="105"/>
        <v>2090</v>
      </c>
      <c r="F2213">
        <f t="shared" si="104"/>
        <v>2090</v>
      </c>
      <c r="G2213" t="str">
        <f t="shared" si="106"/>
        <v xml:space="preserve"> </v>
      </c>
    </row>
    <row r="2214" spans="5:7" x14ac:dyDescent="0.2">
      <c r="E2214">
        <f t="shared" si="105"/>
        <v>2091</v>
      </c>
      <c r="F2214">
        <f t="shared" si="104"/>
        <v>2091</v>
      </c>
      <c r="G2214" t="str">
        <f t="shared" si="106"/>
        <v xml:space="preserve"> </v>
      </c>
    </row>
    <row r="2215" spans="5:7" x14ac:dyDescent="0.2">
      <c r="E2215">
        <f t="shared" si="105"/>
        <v>2092</v>
      </c>
      <c r="F2215">
        <f t="shared" si="104"/>
        <v>2092</v>
      </c>
      <c r="G2215" t="str">
        <f t="shared" si="106"/>
        <v xml:space="preserve"> </v>
      </c>
    </row>
    <row r="2216" spans="5:7" x14ac:dyDescent="0.2">
      <c r="E2216">
        <f t="shared" si="105"/>
        <v>2093</v>
      </c>
      <c r="F2216">
        <f t="shared" si="104"/>
        <v>2093</v>
      </c>
      <c r="G2216" t="str">
        <f t="shared" si="106"/>
        <v xml:space="preserve"> </v>
      </c>
    </row>
    <row r="2217" spans="5:7" x14ac:dyDescent="0.2">
      <c r="E2217">
        <f t="shared" si="105"/>
        <v>2094</v>
      </c>
      <c r="F2217">
        <f t="shared" si="104"/>
        <v>2094</v>
      </c>
      <c r="G2217" t="str">
        <f t="shared" si="106"/>
        <v xml:space="preserve"> </v>
      </c>
    </row>
    <row r="2218" spans="5:7" x14ac:dyDescent="0.2">
      <c r="E2218">
        <f t="shared" si="105"/>
        <v>2095</v>
      </c>
      <c r="F2218">
        <f t="shared" si="104"/>
        <v>2095</v>
      </c>
      <c r="G2218" t="str">
        <f t="shared" si="106"/>
        <v xml:space="preserve"> </v>
      </c>
    </row>
    <row r="2219" spans="5:7" x14ac:dyDescent="0.2">
      <c r="E2219">
        <f t="shared" si="105"/>
        <v>2096</v>
      </c>
      <c r="F2219">
        <f t="shared" si="104"/>
        <v>2096</v>
      </c>
      <c r="G2219" t="str">
        <f t="shared" si="106"/>
        <v xml:space="preserve"> </v>
      </c>
    </row>
    <row r="2220" spans="5:7" x14ac:dyDescent="0.2">
      <c r="E2220">
        <f t="shared" si="105"/>
        <v>2097</v>
      </c>
      <c r="F2220">
        <f t="shared" si="104"/>
        <v>2097</v>
      </c>
      <c r="G2220" t="str">
        <f t="shared" si="106"/>
        <v xml:space="preserve"> </v>
      </c>
    </row>
    <row r="2221" spans="5:7" x14ac:dyDescent="0.2">
      <c r="E2221">
        <f t="shared" si="105"/>
        <v>2098</v>
      </c>
      <c r="F2221">
        <f t="shared" si="104"/>
        <v>2098</v>
      </c>
      <c r="G2221" t="str">
        <f t="shared" si="106"/>
        <v xml:space="preserve"> </v>
      </c>
    </row>
    <row r="2222" spans="5:7" x14ac:dyDescent="0.2">
      <c r="E2222">
        <f t="shared" si="105"/>
        <v>2099</v>
      </c>
      <c r="F2222">
        <f t="shared" si="104"/>
        <v>2099</v>
      </c>
      <c r="G2222" t="str">
        <f t="shared" si="106"/>
        <v xml:space="preserve"> </v>
      </c>
    </row>
    <row r="2223" spans="5:7" x14ac:dyDescent="0.2">
      <c r="E2223">
        <f t="shared" si="105"/>
        <v>2100</v>
      </c>
      <c r="F2223">
        <f t="shared" si="104"/>
        <v>2100</v>
      </c>
      <c r="G2223" t="str">
        <f t="shared" si="106"/>
        <v xml:space="preserve"> </v>
      </c>
    </row>
    <row r="2224" spans="5:7" x14ac:dyDescent="0.2">
      <c r="E2224">
        <f t="shared" si="105"/>
        <v>2101</v>
      </c>
      <c r="F2224">
        <f t="shared" si="104"/>
        <v>2101</v>
      </c>
      <c r="G2224" t="str">
        <f t="shared" si="106"/>
        <v xml:space="preserve"> </v>
      </c>
    </row>
    <row r="2225" spans="5:7" x14ac:dyDescent="0.2">
      <c r="E2225">
        <f t="shared" si="105"/>
        <v>2102</v>
      </c>
      <c r="F2225">
        <f t="shared" si="104"/>
        <v>2102</v>
      </c>
      <c r="G2225" t="str">
        <f t="shared" si="106"/>
        <v xml:space="preserve"> </v>
      </c>
    </row>
    <row r="2226" spans="5:7" x14ac:dyDescent="0.2">
      <c r="E2226">
        <f t="shared" si="105"/>
        <v>2103</v>
      </c>
      <c r="F2226">
        <f t="shared" si="104"/>
        <v>2103</v>
      </c>
      <c r="G2226" t="str">
        <f t="shared" si="106"/>
        <v xml:space="preserve"> </v>
      </c>
    </row>
    <row r="2227" spans="5:7" x14ac:dyDescent="0.2">
      <c r="E2227">
        <f t="shared" si="105"/>
        <v>2104</v>
      </c>
      <c r="F2227">
        <f t="shared" si="104"/>
        <v>2104</v>
      </c>
      <c r="G2227" t="str">
        <f t="shared" si="106"/>
        <v xml:space="preserve"> </v>
      </c>
    </row>
    <row r="2228" spans="5:7" x14ac:dyDescent="0.2">
      <c r="E2228">
        <f t="shared" si="105"/>
        <v>2105</v>
      </c>
      <c r="F2228">
        <f t="shared" si="104"/>
        <v>2105</v>
      </c>
      <c r="G2228" t="str">
        <f t="shared" si="106"/>
        <v xml:space="preserve"> </v>
      </c>
    </row>
    <row r="2229" spans="5:7" x14ac:dyDescent="0.2">
      <c r="E2229">
        <f t="shared" si="105"/>
        <v>2106</v>
      </c>
      <c r="F2229">
        <f t="shared" si="104"/>
        <v>2106</v>
      </c>
      <c r="G2229" t="str">
        <f t="shared" si="106"/>
        <v xml:space="preserve"> </v>
      </c>
    </row>
    <row r="2230" spans="5:7" x14ac:dyDescent="0.2">
      <c r="E2230">
        <f t="shared" si="105"/>
        <v>2107</v>
      </c>
      <c r="F2230">
        <f t="shared" si="104"/>
        <v>2107</v>
      </c>
      <c r="G2230" t="str">
        <f t="shared" si="106"/>
        <v xml:space="preserve"> </v>
      </c>
    </row>
    <row r="2231" spans="5:7" x14ac:dyDescent="0.2">
      <c r="E2231">
        <f t="shared" si="105"/>
        <v>2108</v>
      </c>
      <c r="F2231">
        <f t="shared" si="104"/>
        <v>2108</v>
      </c>
      <c r="G2231" t="str">
        <f t="shared" si="106"/>
        <v xml:space="preserve"> </v>
      </c>
    </row>
    <row r="2232" spans="5:7" x14ac:dyDescent="0.2">
      <c r="E2232">
        <f t="shared" si="105"/>
        <v>2109</v>
      </c>
      <c r="F2232">
        <f t="shared" si="104"/>
        <v>2109</v>
      </c>
      <c r="G2232" t="str">
        <f t="shared" si="106"/>
        <v xml:space="preserve"> </v>
      </c>
    </row>
    <row r="2233" spans="5:7" x14ac:dyDescent="0.2">
      <c r="E2233">
        <f t="shared" si="105"/>
        <v>2110</v>
      </c>
      <c r="F2233">
        <f t="shared" si="104"/>
        <v>2110</v>
      </c>
      <c r="G2233" t="str">
        <f t="shared" si="106"/>
        <v xml:space="preserve"> </v>
      </c>
    </row>
    <row r="2234" spans="5:7" x14ac:dyDescent="0.2">
      <c r="E2234">
        <f t="shared" si="105"/>
        <v>2111</v>
      </c>
      <c r="F2234">
        <f t="shared" si="104"/>
        <v>2111</v>
      </c>
      <c r="G2234" t="str">
        <f t="shared" si="106"/>
        <v xml:space="preserve"> </v>
      </c>
    </row>
    <row r="2235" spans="5:7" x14ac:dyDescent="0.2">
      <c r="E2235">
        <f t="shared" si="105"/>
        <v>2112</v>
      </c>
      <c r="F2235">
        <f t="shared" si="104"/>
        <v>2112</v>
      </c>
      <c r="G2235" t="str">
        <f t="shared" si="106"/>
        <v xml:space="preserve"> </v>
      </c>
    </row>
    <row r="2236" spans="5:7" x14ac:dyDescent="0.2">
      <c r="E2236">
        <f t="shared" si="105"/>
        <v>2113</v>
      </c>
      <c r="F2236">
        <f t="shared" si="104"/>
        <v>2113</v>
      </c>
      <c r="G2236" t="str">
        <f t="shared" si="106"/>
        <v xml:space="preserve"> </v>
      </c>
    </row>
    <row r="2237" spans="5:7" x14ac:dyDescent="0.2">
      <c r="E2237">
        <f t="shared" si="105"/>
        <v>2114</v>
      </c>
      <c r="F2237">
        <f t="shared" si="104"/>
        <v>2114</v>
      </c>
      <c r="G2237" t="str">
        <f t="shared" si="106"/>
        <v xml:space="preserve"> </v>
      </c>
    </row>
    <row r="2238" spans="5:7" x14ac:dyDescent="0.2">
      <c r="E2238">
        <f t="shared" si="105"/>
        <v>2115</v>
      </c>
      <c r="F2238">
        <f t="shared" si="104"/>
        <v>2115</v>
      </c>
      <c r="G2238" t="str">
        <f t="shared" si="106"/>
        <v xml:space="preserve"> </v>
      </c>
    </row>
    <row r="2239" spans="5:7" x14ac:dyDescent="0.2">
      <c r="E2239">
        <f t="shared" si="105"/>
        <v>2116</v>
      </c>
      <c r="F2239">
        <f t="shared" si="104"/>
        <v>2116</v>
      </c>
      <c r="G2239" t="str">
        <f t="shared" si="106"/>
        <v xml:space="preserve"> </v>
      </c>
    </row>
    <row r="2240" spans="5:7" x14ac:dyDescent="0.2">
      <c r="E2240">
        <f t="shared" si="105"/>
        <v>2117</v>
      </c>
      <c r="F2240">
        <f t="shared" si="104"/>
        <v>2117</v>
      </c>
      <c r="G2240" t="str">
        <f t="shared" si="106"/>
        <v xml:space="preserve"> </v>
      </c>
    </row>
    <row r="2241" spans="5:7" x14ac:dyDescent="0.2">
      <c r="E2241">
        <f t="shared" si="105"/>
        <v>2118</v>
      </c>
      <c r="F2241">
        <f t="shared" si="104"/>
        <v>2118</v>
      </c>
      <c r="G2241" t="str">
        <f t="shared" si="106"/>
        <v xml:space="preserve"> </v>
      </c>
    </row>
    <row r="2242" spans="5:7" x14ac:dyDescent="0.2">
      <c r="E2242">
        <f t="shared" si="105"/>
        <v>2119</v>
      </c>
      <c r="F2242">
        <f t="shared" si="104"/>
        <v>2119</v>
      </c>
      <c r="G2242" t="str">
        <f t="shared" si="106"/>
        <v xml:space="preserve"> </v>
      </c>
    </row>
    <row r="2243" spans="5:7" x14ac:dyDescent="0.2">
      <c r="E2243">
        <f t="shared" si="105"/>
        <v>2120</v>
      </c>
      <c r="F2243">
        <f t="shared" ref="F2243:F2306" si="107">E2243*$C$3</f>
        <v>2120</v>
      </c>
      <c r="G2243" t="str">
        <f t="shared" si="106"/>
        <v xml:space="preserve"> </v>
      </c>
    </row>
    <row r="2244" spans="5:7" x14ac:dyDescent="0.2">
      <c r="E2244">
        <f t="shared" si="105"/>
        <v>2121</v>
      </c>
      <c r="F2244">
        <f t="shared" si="107"/>
        <v>2121</v>
      </c>
      <c r="G2244" t="str">
        <f t="shared" si="106"/>
        <v xml:space="preserve"> </v>
      </c>
    </row>
    <row r="2245" spans="5:7" x14ac:dyDescent="0.2">
      <c r="E2245">
        <f t="shared" si="105"/>
        <v>2122</v>
      </c>
      <c r="F2245">
        <f t="shared" si="107"/>
        <v>2122</v>
      </c>
      <c r="G2245" t="str">
        <f t="shared" si="106"/>
        <v xml:space="preserve"> </v>
      </c>
    </row>
    <row r="2246" spans="5:7" x14ac:dyDescent="0.2">
      <c r="E2246">
        <f t="shared" si="105"/>
        <v>2123</v>
      </c>
      <c r="F2246">
        <f t="shared" si="107"/>
        <v>2123</v>
      </c>
      <c r="G2246" t="str">
        <f t="shared" si="106"/>
        <v xml:space="preserve"> </v>
      </c>
    </row>
    <row r="2247" spans="5:7" x14ac:dyDescent="0.2">
      <c r="E2247">
        <f t="shared" si="105"/>
        <v>2124</v>
      </c>
      <c r="F2247">
        <f t="shared" si="107"/>
        <v>2124</v>
      </c>
      <c r="G2247" t="str">
        <f t="shared" si="106"/>
        <v xml:space="preserve"> </v>
      </c>
    </row>
    <row r="2248" spans="5:7" x14ac:dyDescent="0.2">
      <c r="E2248">
        <f t="shared" si="105"/>
        <v>2125</v>
      </c>
      <c r="F2248">
        <f t="shared" si="107"/>
        <v>2125</v>
      </c>
      <c r="G2248" t="str">
        <f t="shared" si="106"/>
        <v xml:space="preserve"> </v>
      </c>
    </row>
    <row r="2249" spans="5:7" x14ac:dyDescent="0.2">
      <c r="E2249">
        <f t="shared" si="105"/>
        <v>2126</v>
      </c>
      <c r="F2249">
        <f t="shared" si="107"/>
        <v>2126</v>
      </c>
      <c r="G2249" t="str">
        <f t="shared" si="106"/>
        <v xml:space="preserve"> </v>
      </c>
    </row>
    <row r="2250" spans="5:7" x14ac:dyDescent="0.2">
      <c r="E2250">
        <f t="shared" si="105"/>
        <v>2127</v>
      </c>
      <c r="F2250">
        <f t="shared" si="107"/>
        <v>2127</v>
      </c>
      <c r="G2250" t="str">
        <f t="shared" si="106"/>
        <v xml:space="preserve"> </v>
      </c>
    </row>
    <row r="2251" spans="5:7" x14ac:dyDescent="0.2">
      <c r="E2251">
        <f t="shared" si="105"/>
        <v>2128</v>
      </c>
      <c r="F2251">
        <f t="shared" si="107"/>
        <v>2128</v>
      </c>
      <c r="G2251" t="str">
        <f t="shared" si="106"/>
        <v xml:space="preserve"> </v>
      </c>
    </row>
    <row r="2252" spans="5:7" x14ac:dyDescent="0.2">
      <c r="E2252">
        <f t="shared" si="105"/>
        <v>2129</v>
      </c>
      <c r="F2252">
        <f t="shared" si="107"/>
        <v>2129</v>
      </c>
      <c r="G2252" t="str">
        <f t="shared" si="106"/>
        <v xml:space="preserve"> </v>
      </c>
    </row>
    <row r="2253" spans="5:7" x14ac:dyDescent="0.2">
      <c r="E2253">
        <f t="shared" si="105"/>
        <v>2130</v>
      </c>
      <c r="F2253">
        <f t="shared" si="107"/>
        <v>2130</v>
      </c>
      <c r="G2253" t="str">
        <f t="shared" si="106"/>
        <v xml:space="preserve"> </v>
      </c>
    </row>
    <row r="2254" spans="5:7" x14ac:dyDescent="0.2">
      <c r="E2254">
        <f t="shared" si="105"/>
        <v>2131</v>
      </c>
      <c r="F2254">
        <f t="shared" si="107"/>
        <v>2131</v>
      </c>
      <c r="G2254" t="str">
        <f t="shared" si="106"/>
        <v xml:space="preserve"> </v>
      </c>
    </row>
    <row r="2255" spans="5:7" x14ac:dyDescent="0.2">
      <c r="E2255">
        <f t="shared" si="105"/>
        <v>2132</v>
      </c>
      <c r="F2255">
        <f t="shared" si="107"/>
        <v>2132</v>
      </c>
      <c r="G2255" t="str">
        <f t="shared" si="106"/>
        <v xml:space="preserve"> </v>
      </c>
    </row>
    <row r="2256" spans="5:7" x14ac:dyDescent="0.2">
      <c r="E2256">
        <f t="shared" si="105"/>
        <v>2133</v>
      </c>
      <c r="F2256">
        <f t="shared" si="107"/>
        <v>2133</v>
      </c>
      <c r="G2256" t="str">
        <f t="shared" si="106"/>
        <v xml:space="preserve"> </v>
      </c>
    </row>
    <row r="2257" spans="5:7" x14ac:dyDescent="0.2">
      <c r="E2257">
        <f t="shared" si="105"/>
        <v>2134</v>
      </c>
      <c r="F2257">
        <f t="shared" si="107"/>
        <v>2134</v>
      </c>
      <c r="G2257" t="str">
        <f t="shared" si="106"/>
        <v xml:space="preserve"> </v>
      </c>
    </row>
    <row r="2258" spans="5:7" x14ac:dyDescent="0.2">
      <c r="E2258">
        <f t="shared" si="105"/>
        <v>2135</v>
      </c>
      <c r="F2258">
        <f t="shared" si="107"/>
        <v>2135</v>
      </c>
      <c r="G2258" t="str">
        <f t="shared" si="106"/>
        <v xml:space="preserve"> </v>
      </c>
    </row>
    <row r="2259" spans="5:7" x14ac:dyDescent="0.2">
      <c r="E2259">
        <f t="shared" si="105"/>
        <v>2136</v>
      </c>
      <c r="F2259">
        <f t="shared" si="107"/>
        <v>2136</v>
      </c>
      <c r="G2259" t="str">
        <f t="shared" si="106"/>
        <v xml:space="preserve"> </v>
      </c>
    </row>
    <row r="2260" spans="5:7" x14ac:dyDescent="0.2">
      <c r="E2260">
        <f t="shared" si="105"/>
        <v>2137</v>
      </c>
      <c r="F2260">
        <f t="shared" si="107"/>
        <v>2137</v>
      </c>
      <c r="G2260" t="str">
        <f t="shared" si="106"/>
        <v xml:space="preserve"> </v>
      </c>
    </row>
    <row r="2261" spans="5:7" x14ac:dyDescent="0.2">
      <c r="E2261">
        <f t="shared" si="105"/>
        <v>2138</v>
      </c>
      <c r="F2261">
        <f t="shared" si="107"/>
        <v>2138</v>
      </c>
      <c r="G2261" t="str">
        <f t="shared" si="106"/>
        <v xml:space="preserve"> </v>
      </c>
    </row>
    <row r="2262" spans="5:7" x14ac:dyDescent="0.2">
      <c r="E2262">
        <f t="shared" si="105"/>
        <v>2139</v>
      </c>
      <c r="F2262">
        <f t="shared" si="107"/>
        <v>2139</v>
      </c>
      <c r="G2262" t="str">
        <f t="shared" si="106"/>
        <v xml:space="preserve"> </v>
      </c>
    </row>
    <row r="2263" spans="5:7" x14ac:dyDescent="0.2">
      <c r="E2263">
        <f t="shared" si="105"/>
        <v>2140</v>
      </c>
      <c r="F2263">
        <f t="shared" si="107"/>
        <v>2140</v>
      </c>
      <c r="G2263" t="str">
        <f t="shared" si="106"/>
        <v xml:space="preserve"> </v>
      </c>
    </row>
    <row r="2264" spans="5:7" x14ac:dyDescent="0.2">
      <c r="E2264">
        <f t="shared" si="105"/>
        <v>2141</v>
      </c>
      <c r="F2264">
        <f t="shared" si="107"/>
        <v>2141</v>
      </c>
      <c r="G2264" t="str">
        <f t="shared" si="106"/>
        <v xml:space="preserve"> </v>
      </c>
    </row>
    <row r="2265" spans="5:7" x14ac:dyDescent="0.2">
      <c r="E2265">
        <f t="shared" si="105"/>
        <v>2142</v>
      </c>
      <c r="F2265">
        <f t="shared" si="107"/>
        <v>2142</v>
      </c>
      <c r="G2265" t="str">
        <f t="shared" si="106"/>
        <v xml:space="preserve"> </v>
      </c>
    </row>
    <row r="2266" spans="5:7" x14ac:dyDescent="0.2">
      <c r="E2266">
        <f t="shared" si="105"/>
        <v>2143</v>
      </c>
      <c r="F2266">
        <f t="shared" si="107"/>
        <v>2143</v>
      </c>
      <c r="G2266" t="str">
        <f t="shared" si="106"/>
        <v xml:space="preserve"> </v>
      </c>
    </row>
    <row r="2267" spans="5:7" x14ac:dyDescent="0.2">
      <c r="E2267">
        <f t="shared" si="105"/>
        <v>2144</v>
      </c>
      <c r="F2267">
        <f t="shared" si="107"/>
        <v>2144</v>
      </c>
      <c r="G2267" t="str">
        <f t="shared" si="106"/>
        <v xml:space="preserve"> </v>
      </c>
    </row>
    <row r="2268" spans="5:7" x14ac:dyDescent="0.2">
      <c r="E2268">
        <f t="shared" si="105"/>
        <v>2145</v>
      </c>
      <c r="F2268">
        <f t="shared" si="107"/>
        <v>2145</v>
      </c>
      <c r="G2268" t="str">
        <f t="shared" si="106"/>
        <v xml:space="preserve"> </v>
      </c>
    </row>
    <row r="2269" spans="5:7" x14ac:dyDescent="0.2">
      <c r="E2269">
        <f t="shared" si="105"/>
        <v>2146</v>
      </c>
      <c r="F2269">
        <f t="shared" si="107"/>
        <v>2146</v>
      </c>
      <c r="G2269" t="str">
        <f t="shared" si="106"/>
        <v xml:space="preserve"> </v>
      </c>
    </row>
    <row r="2270" spans="5:7" x14ac:dyDescent="0.2">
      <c r="E2270">
        <f t="shared" si="105"/>
        <v>2147</v>
      </c>
      <c r="F2270">
        <f t="shared" si="107"/>
        <v>2147</v>
      </c>
      <c r="G2270" t="str">
        <f t="shared" si="106"/>
        <v xml:space="preserve"> </v>
      </c>
    </row>
    <row r="2271" spans="5:7" x14ac:dyDescent="0.2">
      <c r="E2271">
        <f t="shared" si="105"/>
        <v>2148</v>
      </c>
      <c r="F2271">
        <f t="shared" si="107"/>
        <v>2148</v>
      </c>
      <c r="G2271" t="str">
        <f t="shared" si="106"/>
        <v xml:space="preserve"> </v>
      </c>
    </row>
    <row r="2272" spans="5:7" x14ac:dyDescent="0.2">
      <c r="E2272">
        <f t="shared" si="105"/>
        <v>2149</v>
      </c>
      <c r="F2272">
        <f t="shared" si="107"/>
        <v>2149</v>
      </c>
      <c r="G2272" t="str">
        <f t="shared" si="106"/>
        <v xml:space="preserve"> </v>
      </c>
    </row>
    <row r="2273" spans="5:7" x14ac:dyDescent="0.2">
      <c r="E2273">
        <f t="shared" si="105"/>
        <v>2150</v>
      </c>
      <c r="F2273">
        <f t="shared" si="107"/>
        <v>2150</v>
      </c>
      <c r="G2273" t="str">
        <f t="shared" si="106"/>
        <v xml:space="preserve"> </v>
      </c>
    </row>
    <row r="2274" spans="5:7" x14ac:dyDescent="0.2">
      <c r="E2274">
        <f t="shared" si="105"/>
        <v>2151</v>
      </c>
      <c r="F2274">
        <f t="shared" si="107"/>
        <v>2151</v>
      </c>
      <c r="G2274" t="str">
        <f t="shared" si="106"/>
        <v xml:space="preserve"> </v>
      </c>
    </row>
    <row r="2275" spans="5:7" x14ac:dyDescent="0.2">
      <c r="E2275">
        <f t="shared" si="105"/>
        <v>2152</v>
      </c>
      <c r="F2275">
        <f t="shared" si="107"/>
        <v>2152</v>
      </c>
      <c r="G2275" t="str">
        <f t="shared" si="106"/>
        <v xml:space="preserve"> </v>
      </c>
    </row>
    <row r="2276" spans="5:7" x14ac:dyDescent="0.2">
      <c r="E2276">
        <f t="shared" ref="E2276:E2339" si="108">E2275+1</f>
        <v>2153</v>
      </c>
      <c r="F2276">
        <f t="shared" si="107"/>
        <v>2153</v>
      </c>
      <c r="G2276" t="str">
        <f t="shared" ref="G2276:G2339" si="109">IF(E2276&lt;0,$C$7*((($C$4+ABS(E2276))/$C$4*$C$3+$C$8)^(-$C$9)*($C$4+ABS(E2276))-(($C$4+ABS(E2276)-1)/$C$4*$C$3+$C$8)^(-$C$9)*($C$4+ABS(E2276)-1)),IF(AND(E2276&gt;0,E2276&lt;$C$2*(1-$C$4)/$C$3),$C$7*(((1-$C$4+E2276)/(1-$C$4)*$C$3+$C$8)^(-$C$9)*(1-$C$4+E2276)-((1-$C$4+E2276-1)/(1-$C$4)*$C$3+$C$8)^(-$C$9)*(1-$C$4+E2276-1)),IF(E2276=0,$C$7*($C$3+$C$8)^(-$C$9)," ")))</f>
        <v xml:space="preserve"> </v>
      </c>
    </row>
    <row r="2277" spans="5:7" x14ac:dyDescent="0.2">
      <c r="E2277">
        <f t="shared" si="108"/>
        <v>2154</v>
      </c>
      <c r="F2277">
        <f t="shared" si="107"/>
        <v>2154</v>
      </c>
      <c r="G2277" t="str">
        <f t="shared" si="109"/>
        <v xml:space="preserve"> </v>
      </c>
    </row>
    <row r="2278" spans="5:7" x14ac:dyDescent="0.2">
      <c r="E2278">
        <f t="shared" si="108"/>
        <v>2155</v>
      </c>
      <c r="F2278">
        <f t="shared" si="107"/>
        <v>2155</v>
      </c>
      <c r="G2278" t="str">
        <f t="shared" si="109"/>
        <v xml:space="preserve"> </v>
      </c>
    </row>
    <row r="2279" spans="5:7" x14ac:dyDescent="0.2">
      <c r="E2279">
        <f t="shared" si="108"/>
        <v>2156</v>
      </c>
      <c r="F2279">
        <f t="shared" si="107"/>
        <v>2156</v>
      </c>
      <c r="G2279" t="str">
        <f t="shared" si="109"/>
        <v xml:space="preserve"> </v>
      </c>
    </row>
    <row r="2280" spans="5:7" x14ac:dyDescent="0.2">
      <c r="E2280">
        <f t="shared" si="108"/>
        <v>2157</v>
      </c>
      <c r="F2280">
        <f t="shared" si="107"/>
        <v>2157</v>
      </c>
      <c r="G2280" t="str">
        <f t="shared" si="109"/>
        <v xml:space="preserve"> </v>
      </c>
    </row>
    <row r="2281" spans="5:7" x14ac:dyDescent="0.2">
      <c r="E2281">
        <f t="shared" si="108"/>
        <v>2158</v>
      </c>
      <c r="F2281">
        <f t="shared" si="107"/>
        <v>2158</v>
      </c>
      <c r="G2281" t="str">
        <f t="shared" si="109"/>
        <v xml:space="preserve"> </v>
      </c>
    </row>
    <row r="2282" spans="5:7" x14ac:dyDescent="0.2">
      <c r="E2282">
        <f t="shared" si="108"/>
        <v>2159</v>
      </c>
      <c r="F2282">
        <f t="shared" si="107"/>
        <v>2159</v>
      </c>
      <c r="G2282" t="str">
        <f t="shared" si="109"/>
        <v xml:space="preserve"> </v>
      </c>
    </row>
    <row r="2283" spans="5:7" x14ac:dyDescent="0.2">
      <c r="E2283">
        <f t="shared" si="108"/>
        <v>2160</v>
      </c>
      <c r="F2283">
        <f t="shared" si="107"/>
        <v>2160</v>
      </c>
      <c r="G2283" t="str">
        <f t="shared" si="109"/>
        <v xml:space="preserve"> </v>
      </c>
    </row>
    <row r="2284" spans="5:7" x14ac:dyDescent="0.2">
      <c r="E2284">
        <f t="shared" si="108"/>
        <v>2161</v>
      </c>
      <c r="F2284">
        <f t="shared" si="107"/>
        <v>2161</v>
      </c>
      <c r="G2284" t="str">
        <f t="shared" si="109"/>
        <v xml:space="preserve"> </v>
      </c>
    </row>
    <row r="2285" spans="5:7" x14ac:dyDescent="0.2">
      <c r="E2285">
        <f t="shared" si="108"/>
        <v>2162</v>
      </c>
      <c r="F2285">
        <f t="shared" si="107"/>
        <v>2162</v>
      </c>
      <c r="G2285" t="str">
        <f t="shared" si="109"/>
        <v xml:space="preserve"> </v>
      </c>
    </row>
    <row r="2286" spans="5:7" x14ac:dyDescent="0.2">
      <c r="E2286">
        <f t="shared" si="108"/>
        <v>2163</v>
      </c>
      <c r="F2286">
        <f t="shared" si="107"/>
        <v>2163</v>
      </c>
      <c r="G2286" t="str">
        <f t="shared" si="109"/>
        <v xml:space="preserve"> </v>
      </c>
    </row>
    <row r="2287" spans="5:7" x14ac:dyDescent="0.2">
      <c r="E2287">
        <f t="shared" si="108"/>
        <v>2164</v>
      </c>
      <c r="F2287">
        <f t="shared" si="107"/>
        <v>2164</v>
      </c>
      <c r="G2287" t="str">
        <f t="shared" si="109"/>
        <v xml:space="preserve"> </v>
      </c>
    </row>
    <row r="2288" spans="5:7" x14ac:dyDescent="0.2">
      <c r="E2288">
        <f t="shared" si="108"/>
        <v>2165</v>
      </c>
      <c r="F2288">
        <f t="shared" si="107"/>
        <v>2165</v>
      </c>
      <c r="G2288" t="str">
        <f t="shared" si="109"/>
        <v xml:space="preserve"> </v>
      </c>
    </row>
    <row r="2289" spans="5:7" x14ac:dyDescent="0.2">
      <c r="E2289">
        <f t="shared" si="108"/>
        <v>2166</v>
      </c>
      <c r="F2289">
        <f t="shared" si="107"/>
        <v>2166</v>
      </c>
      <c r="G2289" t="str">
        <f t="shared" si="109"/>
        <v xml:space="preserve"> </v>
      </c>
    </row>
    <row r="2290" spans="5:7" x14ac:dyDescent="0.2">
      <c r="E2290">
        <f t="shared" si="108"/>
        <v>2167</v>
      </c>
      <c r="F2290">
        <f t="shared" si="107"/>
        <v>2167</v>
      </c>
      <c r="G2290" t="str">
        <f t="shared" si="109"/>
        <v xml:space="preserve"> </v>
      </c>
    </row>
    <row r="2291" spans="5:7" x14ac:dyDescent="0.2">
      <c r="E2291">
        <f t="shared" si="108"/>
        <v>2168</v>
      </c>
      <c r="F2291">
        <f t="shared" si="107"/>
        <v>2168</v>
      </c>
      <c r="G2291" t="str">
        <f t="shared" si="109"/>
        <v xml:space="preserve"> </v>
      </c>
    </row>
    <row r="2292" spans="5:7" x14ac:dyDescent="0.2">
      <c r="E2292">
        <f t="shared" si="108"/>
        <v>2169</v>
      </c>
      <c r="F2292">
        <f t="shared" si="107"/>
        <v>2169</v>
      </c>
      <c r="G2292" t="str">
        <f t="shared" si="109"/>
        <v xml:space="preserve"> </v>
      </c>
    </row>
    <row r="2293" spans="5:7" x14ac:dyDescent="0.2">
      <c r="E2293">
        <f t="shared" si="108"/>
        <v>2170</v>
      </c>
      <c r="F2293">
        <f t="shared" si="107"/>
        <v>2170</v>
      </c>
      <c r="G2293" t="str">
        <f t="shared" si="109"/>
        <v xml:space="preserve"> </v>
      </c>
    </row>
    <row r="2294" spans="5:7" x14ac:dyDescent="0.2">
      <c r="E2294">
        <f t="shared" si="108"/>
        <v>2171</v>
      </c>
      <c r="F2294">
        <f t="shared" si="107"/>
        <v>2171</v>
      </c>
      <c r="G2294" t="str">
        <f t="shared" si="109"/>
        <v xml:space="preserve"> </v>
      </c>
    </row>
    <row r="2295" spans="5:7" x14ac:dyDescent="0.2">
      <c r="E2295">
        <f t="shared" si="108"/>
        <v>2172</v>
      </c>
      <c r="F2295">
        <f t="shared" si="107"/>
        <v>2172</v>
      </c>
      <c r="G2295" t="str">
        <f t="shared" si="109"/>
        <v xml:space="preserve"> </v>
      </c>
    </row>
    <row r="2296" spans="5:7" x14ac:dyDescent="0.2">
      <c r="E2296">
        <f t="shared" si="108"/>
        <v>2173</v>
      </c>
      <c r="F2296">
        <f t="shared" si="107"/>
        <v>2173</v>
      </c>
      <c r="G2296" t="str">
        <f t="shared" si="109"/>
        <v xml:space="preserve"> </v>
      </c>
    </row>
    <row r="2297" spans="5:7" x14ac:dyDescent="0.2">
      <c r="E2297">
        <f t="shared" si="108"/>
        <v>2174</v>
      </c>
      <c r="F2297">
        <f t="shared" si="107"/>
        <v>2174</v>
      </c>
      <c r="G2297" t="str">
        <f t="shared" si="109"/>
        <v xml:space="preserve"> </v>
      </c>
    </row>
    <row r="2298" spans="5:7" x14ac:dyDescent="0.2">
      <c r="E2298">
        <f t="shared" si="108"/>
        <v>2175</v>
      </c>
      <c r="F2298">
        <f t="shared" si="107"/>
        <v>2175</v>
      </c>
      <c r="G2298" t="str">
        <f t="shared" si="109"/>
        <v xml:space="preserve"> </v>
      </c>
    </row>
    <row r="2299" spans="5:7" x14ac:dyDescent="0.2">
      <c r="E2299">
        <f t="shared" si="108"/>
        <v>2176</v>
      </c>
      <c r="F2299">
        <f t="shared" si="107"/>
        <v>2176</v>
      </c>
      <c r="G2299" t="str">
        <f t="shared" si="109"/>
        <v xml:space="preserve"> </v>
      </c>
    </row>
    <row r="2300" spans="5:7" x14ac:dyDescent="0.2">
      <c r="E2300">
        <f t="shared" si="108"/>
        <v>2177</v>
      </c>
      <c r="F2300">
        <f t="shared" si="107"/>
        <v>2177</v>
      </c>
      <c r="G2300" t="str">
        <f t="shared" si="109"/>
        <v xml:space="preserve"> </v>
      </c>
    </row>
    <row r="2301" spans="5:7" x14ac:dyDescent="0.2">
      <c r="E2301">
        <f t="shared" si="108"/>
        <v>2178</v>
      </c>
      <c r="F2301">
        <f t="shared" si="107"/>
        <v>2178</v>
      </c>
      <c r="G2301" t="str">
        <f t="shared" si="109"/>
        <v xml:space="preserve"> </v>
      </c>
    </row>
    <row r="2302" spans="5:7" x14ac:dyDescent="0.2">
      <c r="E2302">
        <f t="shared" si="108"/>
        <v>2179</v>
      </c>
      <c r="F2302">
        <f t="shared" si="107"/>
        <v>2179</v>
      </c>
      <c r="G2302" t="str">
        <f t="shared" si="109"/>
        <v xml:space="preserve"> </v>
      </c>
    </row>
    <row r="2303" spans="5:7" x14ac:dyDescent="0.2">
      <c r="E2303">
        <f t="shared" si="108"/>
        <v>2180</v>
      </c>
      <c r="F2303">
        <f t="shared" si="107"/>
        <v>2180</v>
      </c>
      <c r="G2303" t="str">
        <f t="shared" si="109"/>
        <v xml:space="preserve"> </v>
      </c>
    </row>
    <row r="2304" spans="5:7" x14ac:dyDescent="0.2">
      <c r="E2304">
        <f t="shared" si="108"/>
        <v>2181</v>
      </c>
      <c r="F2304">
        <f t="shared" si="107"/>
        <v>2181</v>
      </c>
      <c r="G2304" t="str">
        <f t="shared" si="109"/>
        <v xml:space="preserve"> </v>
      </c>
    </row>
    <row r="2305" spans="5:7" x14ac:dyDescent="0.2">
      <c r="E2305">
        <f t="shared" si="108"/>
        <v>2182</v>
      </c>
      <c r="F2305">
        <f t="shared" si="107"/>
        <v>2182</v>
      </c>
      <c r="G2305" t="str">
        <f t="shared" si="109"/>
        <v xml:space="preserve"> </v>
      </c>
    </row>
    <row r="2306" spans="5:7" x14ac:dyDescent="0.2">
      <c r="E2306">
        <f t="shared" si="108"/>
        <v>2183</v>
      </c>
      <c r="F2306">
        <f t="shared" si="107"/>
        <v>2183</v>
      </c>
      <c r="G2306" t="str">
        <f t="shared" si="109"/>
        <v xml:space="preserve"> </v>
      </c>
    </row>
    <row r="2307" spans="5:7" x14ac:dyDescent="0.2">
      <c r="E2307">
        <f t="shared" si="108"/>
        <v>2184</v>
      </c>
      <c r="F2307">
        <f t="shared" ref="F2307:F2370" si="110">E2307*$C$3</f>
        <v>2184</v>
      </c>
      <c r="G2307" t="str">
        <f t="shared" si="109"/>
        <v xml:space="preserve"> </v>
      </c>
    </row>
    <row r="2308" spans="5:7" x14ac:dyDescent="0.2">
      <c r="E2308">
        <f t="shared" si="108"/>
        <v>2185</v>
      </c>
      <c r="F2308">
        <f t="shared" si="110"/>
        <v>2185</v>
      </c>
      <c r="G2308" t="str">
        <f t="shared" si="109"/>
        <v xml:space="preserve"> </v>
      </c>
    </row>
    <row r="2309" spans="5:7" x14ac:dyDescent="0.2">
      <c r="E2309">
        <f t="shared" si="108"/>
        <v>2186</v>
      </c>
      <c r="F2309">
        <f t="shared" si="110"/>
        <v>2186</v>
      </c>
      <c r="G2309" t="str">
        <f t="shared" si="109"/>
        <v xml:space="preserve"> </v>
      </c>
    </row>
    <row r="2310" spans="5:7" x14ac:dyDescent="0.2">
      <c r="E2310">
        <f t="shared" si="108"/>
        <v>2187</v>
      </c>
      <c r="F2310">
        <f t="shared" si="110"/>
        <v>2187</v>
      </c>
      <c r="G2310" t="str">
        <f t="shared" si="109"/>
        <v xml:space="preserve"> </v>
      </c>
    </row>
    <row r="2311" spans="5:7" x14ac:dyDescent="0.2">
      <c r="E2311">
        <f t="shared" si="108"/>
        <v>2188</v>
      </c>
      <c r="F2311">
        <f t="shared" si="110"/>
        <v>2188</v>
      </c>
      <c r="G2311" t="str">
        <f t="shared" si="109"/>
        <v xml:space="preserve"> </v>
      </c>
    </row>
    <row r="2312" spans="5:7" x14ac:dyDescent="0.2">
      <c r="E2312">
        <f t="shared" si="108"/>
        <v>2189</v>
      </c>
      <c r="F2312">
        <f t="shared" si="110"/>
        <v>2189</v>
      </c>
      <c r="G2312" t="str">
        <f t="shared" si="109"/>
        <v xml:space="preserve"> </v>
      </c>
    </row>
    <row r="2313" spans="5:7" x14ac:dyDescent="0.2">
      <c r="E2313">
        <f t="shared" si="108"/>
        <v>2190</v>
      </c>
      <c r="F2313">
        <f t="shared" si="110"/>
        <v>2190</v>
      </c>
      <c r="G2313" t="str">
        <f t="shared" si="109"/>
        <v xml:space="preserve"> </v>
      </c>
    </row>
    <row r="2314" spans="5:7" x14ac:dyDescent="0.2">
      <c r="E2314">
        <f t="shared" si="108"/>
        <v>2191</v>
      </c>
      <c r="F2314">
        <f t="shared" si="110"/>
        <v>2191</v>
      </c>
      <c r="G2314" t="str">
        <f t="shared" si="109"/>
        <v xml:space="preserve"> </v>
      </c>
    </row>
    <row r="2315" spans="5:7" x14ac:dyDescent="0.2">
      <c r="E2315">
        <f t="shared" si="108"/>
        <v>2192</v>
      </c>
      <c r="F2315">
        <f t="shared" si="110"/>
        <v>2192</v>
      </c>
      <c r="G2315" t="str">
        <f t="shared" si="109"/>
        <v xml:space="preserve"> </v>
      </c>
    </row>
    <row r="2316" spans="5:7" x14ac:dyDescent="0.2">
      <c r="E2316">
        <f t="shared" si="108"/>
        <v>2193</v>
      </c>
      <c r="F2316">
        <f t="shared" si="110"/>
        <v>2193</v>
      </c>
      <c r="G2316" t="str">
        <f t="shared" si="109"/>
        <v xml:space="preserve"> </v>
      </c>
    </row>
    <row r="2317" spans="5:7" x14ac:dyDescent="0.2">
      <c r="E2317">
        <f t="shared" si="108"/>
        <v>2194</v>
      </c>
      <c r="F2317">
        <f t="shared" si="110"/>
        <v>2194</v>
      </c>
      <c r="G2317" t="str">
        <f t="shared" si="109"/>
        <v xml:space="preserve"> </v>
      </c>
    </row>
    <row r="2318" spans="5:7" x14ac:dyDescent="0.2">
      <c r="E2318">
        <f t="shared" si="108"/>
        <v>2195</v>
      </c>
      <c r="F2318">
        <f t="shared" si="110"/>
        <v>2195</v>
      </c>
      <c r="G2318" t="str">
        <f t="shared" si="109"/>
        <v xml:space="preserve"> </v>
      </c>
    </row>
    <row r="2319" spans="5:7" x14ac:dyDescent="0.2">
      <c r="E2319">
        <f t="shared" si="108"/>
        <v>2196</v>
      </c>
      <c r="F2319">
        <f t="shared" si="110"/>
        <v>2196</v>
      </c>
      <c r="G2319" t="str">
        <f t="shared" si="109"/>
        <v xml:space="preserve"> </v>
      </c>
    </row>
    <row r="2320" spans="5:7" x14ac:dyDescent="0.2">
      <c r="E2320">
        <f t="shared" si="108"/>
        <v>2197</v>
      </c>
      <c r="F2320">
        <f t="shared" si="110"/>
        <v>2197</v>
      </c>
      <c r="G2320" t="str">
        <f t="shared" si="109"/>
        <v xml:space="preserve"> </v>
      </c>
    </row>
    <row r="2321" spans="5:7" x14ac:dyDescent="0.2">
      <c r="E2321">
        <f t="shared" si="108"/>
        <v>2198</v>
      </c>
      <c r="F2321">
        <f t="shared" si="110"/>
        <v>2198</v>
      </c>
      <c r="G2321" t="str">
        <f t="shared" si="109"/>
        <v xml:space="preserve"> </v>
      </c>
    </row>
    <row r="2322" spans="5:7" x14ac:dyDescent="0.2">
      <c r="E2322">
        <f t="shared" si="108"/>
        <v>2199</v>
      </c>
      <c r="F2322">
        <f t="shared" si="110"/>
        <v>2199</v>
      </c>
      <c r="G2322" t="str">
        <f t="shared" si="109"/>
        <v xml:space="preserve"> </v>
      </c>
    </row>
    <row r="2323" spans="5:7" x14ac:dyDescent="0.2">
      <c r="E2323">
        <f t="shared" si="108"/>
        <v>2200</v>
      </c>
      <c r="F2323">
        <f t="shared" si="110"/>
        <v>2200</v>
      </c>
      <c r="G2323" t="str">
        <f t="shared" si="109"/>
        <v xml:space="preserve"> </v>
      </c>
    </row>
    <row r="2324" spans="5:7" x14ac:dyDescent="0.2">
      <c r="E2324">
        <f t="shared" si="108"/>
        <v>2201</v>
      </c>
      <c r="F2324">
        <f t="shared" si="110"/>
        <v>2201</v>
      </c>
      <c r="G2324" t="str">
        <f t="shared" si="109"/>
        <v xml:space="preserve"> </v>
      </c>
    </row>
    <row r="2325" spans="5:7" x14ac:dyDescent="0.2">
      <c r="E2325">
        <f t="shared" si="108"/>
        <v>2202</v>
      </c>
      <c r="F2325">
        <f t="shared" si="110"/>
        <v>2202</v>
      </c>
      <c r="G2325" t="str">
        <f t="shared" si="109"/>
        <v xml:space="preserve"> </v>
      </c>
    </row>
    <row r="2326" spans="5:7" x14ac:dyDescent="0.2">
      <c r="E2326">
        <f t="shared" si="108"/>
        <v>2203</v>
      </c>
      <c r="F2326">
        <f t="shared" si="110"/>
        <v>2203</v>
      </c>
      <c r="G2326" t="str">
        <f t="shared" si="109"/>
        <v xml:space="preserve"> </v>
      </c>
    </row>
    <row r="2327" spans="5:7" x14ac:dyDescent="0.2">
      <c r="E2327">
        <f t="shared" si="108"/>
        <v>2204</v>
      </c>
      <c r="F2327">
        <f t="shared" si="110"/>
        <v>2204</v>
      </c>
      <c r="G2327" t="str">
        <f t="shared" si="109"/>
        <v xml:space="preserve"> </v>
      </c>
    </row>
    <row r="2328" spans="5:7" x14ac:dyDescent="0.2">
      <c r="E2328">
        <f t="shared" si="108"/>
        <v>2205</v>
      </c>
      <c r="F2328">
        <f t="shared" si="110"/>
        <v>2205</v>
      </c>
      <c r="G2328" t="str">
        <f t="shared" si="109"/>
        <v xml:space="preserve"> </v>
      </c>
    </row>
    <row r="2329" spans="5:7" x14ac:dyDescent="0.2">
      <c r="E2329">
        <f t="shared" si="108"/>
        <v>2206</v>
      </c>
      <c r="F2329">
        <f t="shared" si="110"/>
        <v>2206</v>
      </c>
      <c r="G2329" t="str">
        <f t="shared" si="109"/>
        <v xml:space="preserve"> </v>
      </c>
    </row>
    <row r="2330" spans="5:7" x14ac:dyDescent="0.2">
      <c r="E2330">
        <f t="shared" si="108"/>
        <v>2207</v>
      </c>
      <c r="F2330">
        <f t="shared" si="110"/>
        <v>2207</v>
      </c>
      <c r="G2330" t="str">
        <f t="shared" si="109"/>
        <v xml:space="preserve"> </v>
      </c>
    </row>
    <row r="2331" spans="5:7" x14ac:dyDescent="0.2">
      <c r="E2331">
        <f t="shared" si="108"/>
        <v>2208</v>
      </c>
      <c r="F2331">
        <f t="shared" si="110"/>
        <v>2208</v>
      </c>
      <c r="G2331" t="str">
        <f t="shared" si="109"/>
        <v xml:space="preserve"> </v>
      </c>
    </row>
    <row r="2332" spans="5:7" x14ac:dyDescent="0.2">
      <c r="E2332">
        <f t="shared" si="108"/>
        <v>2209</v>
      </c>
      <c r="F2332">
        <f t="shared" si="110"/>
        <v>2209</v>
      </c>
      <c r="G2332" t="str">
        <f t="shared" si="109"/>
        <v xml:space="preserve"> </v>
      </c>
    </row>
    <row r="2333" spans="5:7" x14ac:dyDescent="0.2">
      <c r="E2333">
        <f t="shared" si="108"/>
        <v>2210</v>
      </c>
      <c r="F2333">
        <f t="shared" si="110"/>
        <v>2210</v>
      </c>
      <c r="G2333" t="str">
        <f t="shared" si="109"/>
        <v xml:space="preserve"> </v>
      </c>
    </row>
    <row r="2334" spans="5:7" x14ac:dyDescent="0.2">
      <c r="E2334">
        <f t="shared" si="108"/>
        <v>2211</v>
      </c>
      <c r="F2334">
        <f t="shared" si="110"/>
        <v>2211</v>
      </c>
      <c r="G2334" t="str">
        <f t="shared" si="109"/>
        <v xml:space="preserve"> </v>
      </c>
    </row>
    <row r="2335" spans="5:7" x14ac:dyDescent="0.2">
      <c r="E2335">
        <f t="shared" si="108"/>
        <v>2212</v>
      </c>
      <c r="F2335">
        <f t="shared" si="110"/>
        <v>2212</v>
      </c>
      <c r="G2335" t="str">
        <f t="shared" si="109"/>
        <v xml:space="preserve"> </v>
      </c>
    </row>
    <row r="2336" spans="5:7" x14ac:dyDescent="0.2">
      <c r="E2336">
        <f t="shared" si="108"/>
        <v>2213</v>
      </c>
      <c r="F2336">
        <f t="shared" si="110"/>
        <v>2213</v>
      </c>
      <c r="G2336" t="str">
        <f t="shared" si="109"/>
        <v xml:space="preserve"> </v>
      </c>
    </row>
    <row r="2337" spans="5:7" x14ac:dyDescent="0.2">
      <c r="E2337">
        <f t="shared" si="108"/>
        <v>2214</v>
      </c>
      <c r="F2337">
        <f t="shared" si="110"/>
        <v>2214</v>
      </c>
      <c r="G2337" t="str">
        <f t="shared" si="109"/>
        <v xml:space="preserve"> </v>
      </c>
    </row>
    <row r="2338" spans="5:7" x14ac:dyDescent="0.2">
      <c r="E2338">
        <f t="shared" si="108"/>
        <v>2215</v>
      </c>
      <c r="F2338">
        <f t="shared" si="110"/>
        <v>2215</v>
      </c>
      <c r="G2338" t="str">
        <f t="shared" si="109"/>
        <v xml:space="preserve"> </v>
      </c>
    </row>
    <row r="2339" spans="5:7" x14ac:dyDescent="0.2">
      <c r="E2339">
        <f t="shared" si="108"/>
        <v>2216</v>
      </c>
      <c r="F2339">
        <f t="shared" si="110"/>
        <v>2216</v>
      </c>
      <c r="G2339" t="str">
        <f t="shared" si="109"/>
        <v xml:space="preserve"> </v>
      </c>
    </row>
    <row r="2340" spans="5:7" x14ac:dyDescent="0.2">
      <c r="E2340">
        <f t="shared" ref="E2340:E2403" si="111">E2339+1</f>
        <v>2217</v>
      </c>
      <c r="F2340">
        <f t="shared" si="110"/>
        <v>2217</v>
      </c>
      <c r="G2340" t="str">
        <f t="shared" ref="G2340:G2403" si="112">IF(E2340&lt;0,$C$7*((($C$4+ABS(E2340))/$C$4*$C$3+$C$8)^(-$C$9)*($C$4+ABS(E2340))-(($C$4+ABS(E2340)-1)/$C$4*$C$3+$C$8)^(-$C$9)*($C$4+ABS(E2340)-1)),IF(AND(E2340&gt;0,E2340&lt;$C$2*(1-$C$4)/$C$3),$C$7*(((1-$C$4+E2340)/(1-$C$4)*$C$3+$C$8)^(-$C$9)*(1-$C$4+E2340)-((1-$C$4+E2340-1)/(1-$C$4)*$C$3+$C$8)^(-$C$9)*(1-$C$4+E2340-1)),IF(E2340=0,$C$7*($C$3+$C$8)^(-$C$9)," ")))</f>
        <v xml:space="preserve"> </v>
      </c>
    </row>
    <row r="2341" spans="5:7" x14ac:dyDescent="0.2">
      <c r="E2341">
        <f t="shared" si="111"/>
        <v>2218</v>
      </c>
      <c r="F2341">
        <f t="shared" si="110"/>
        <v>2218</v>
      </c>
      <c r="G2341" t="str">
        <f t="shared" si="112"/>
        <v xml:space="preserve"> </v>
      </c>
    </row>
    <row r="2342" spans="5:7" x14ac:dyDescent="0.2">
      <c r="E2342">
        <f t="shared" si="111"/>
        <v>2219</v>
      </c>
      <c r="F2342">
        <f t="shared" si="110"/>
        <v>2219</v>
      </c>
      <c r="G2342" t="str">
        <f t="shared" si="112"/>
        <v xml:space="preserve"> </v>
      </c>
    </row>
    <row r="2343" spans="5:7" x14ac:dyDescent="0.2">
      <c r="E2343">
        <f t="shared" si="111"/>
        <v>2220</v>
      </c>
      <c r="F2343">
        <f t="shared" si="110"/>
        <v>2220</v>
      </c>
      <c r="G2343" t="str">
        <f t="shared" si="112"/>
        <v xml:space="preserve"> </v>
      </c>
    </row>
    <row r="2344" spans="5:7" x14ac:dyDescent="0.2">
      <c r="E2344">
        <f t="shared" si="111"/>
        <v>2221</v>
      </c>
      <c r="F2344">
        <f t="shared" si="110"/>
        <v>2221</v>
      </c>
      <c r="G2344" t="str">
        <f t="shared" si="112"/>
        <v xml:space="preserve"> </v>
      </c>
    </row>
    <row r="2345" spans="5:7" x14ac:dyDescent="0.2">
      <c r="E2345">
        <f t="shared" si="111"/>
        <v>2222</v>
      </c>
      <c r="F2345">
        <f t="shared" si="110"/>
        <v>2222</v>
      </c>
      <c r="G2345" t="str">
        <f t="shared" si="112"/>
        <v xml:space="preserve"> </v>
      </c>
    </row>
    <row r="2346" spans="5:7" x14ac:dyDescent="0.2">
      <c r="E2346">
        <f t="shared" si="111"/>
        <v>2223</v>
      </c>
      <c r="F2346">
        <f t="shared" si="110"/>
        <v>2223</v>
      </c>
      <c r="G2346" t="str">
        <f t="shared" si="112"/>
        <v xml:space="preserve"> </v>
      </c>
    </row>
    <row r="2347" spans="5:7" x14ac:dyDescent="0.2">
      <c r="E2347">
        <f t="shared" si="111"/>
        <v>2224</v>
      </c>
      <c r="F2347">
        <f t="shared" si="110"/>
        <v>2224</v>
      </c>
      <c r="G2347" t="str">
        <f t="shared" si="112"/>
        <v xml:space="preserve"> </v>
      </c>
    </row>
    <row r="2348" spans="5:7" x14ac:dyDescent="0.2">
      <c r="E2348">
        <f t="shared" si="111"/>
        <v>2225</v>
      </c>
      <c r="F2348">
        <f t="shared" si="110"/>
        <v>2225</v>
      </c>
      <c r="G2348" t="str">
        <f t="shared" si="112"/>
        <v xml:space="preserve"> </v>
      </c>
    </row>
    <row r="2349" spans="5:7" x14ac:dyDescent="0.2">
      <c r="E2349">
        <f t="shared" si="111"/>
        <v>2226</v>
      </c>
      <c r="F2349">
        <f t="shared" si="110"/>
        <v>2226</v>
      </c>
      <c r="G2349" t="str">
        <f t="shared" si="112"/>
        <v xml:space="preserve"> </v>
      </c>
    </row>
    <row r="2350" spans="5:7" x14ac:dyDescent="0.2">
      <c r="E2350">
        <f t="shared" si="111"/>
        <v>2227</v>
      </c>
      <c r="F2350">
        <f t="shared" si="110"/>
        <v>2227</v>
      </c>
      <c r="G2350" t="str">
        <f t="shared" si="112"/>
        <v xml:space="preserve"> </v>
      </c>
    </row>
    <row r="2351" spans="5:7" x14ac:dyDescent="0.2">
      <c r="E2351">
        <f t="shared" si="111"/>
        <v>2228</v>
      </c>
      <c r="F2351">
        <f t="shared" si="110"/>
        <v>2228</v>
      </c>
      <c r="G2351" t="str">
        <f t="shared" si="112"/>
        <v xml:space="preserve"> </v>
      </c>
    </row>
    <row r="2352" spans="5:7" x14ac:dyDescent="0.2">
      <c r="E2352">
        <f t="shared" si="111"/>
        <v>2229</v>
      </c>
      <c r="F2352">
        <f t="shared" si="110"/>
        <v>2229</v>
      </c>
      <c r="G2352" t="str">
        <f t="shared" si="112"/>
        <v xml:space="preserve"> </v>
      </c>
    </row>
    <row r="2353" spans="5:7" x14ac:dyDescent="0.2">
      <c r="E2353">
        <f t="shared" si="111"/>
        <v>2230</v>
      </c>
      <c r="F2353">
        <f t="shared" si="110"/>
        <v>2230</v>
      </c>
      <c r="G2353" t="str">
        <f t="shared" si="112"/>
        <v xml:space="preserve"> </v>
      </c>
    </row>
    <row r="2354" spans="5:7" x14ac:dyDescent="0.2">
      <c r="E2354">
        <f t="shared" si="111"/>
        <v>2231</v>
      </c>
      <c r="F2354">
        <f t="shared" si="110"/>
        <v>2231</v>
      </c>
      <c r="G2354" t="str">
        <f t="shared" si="112"/>
        <v xml:space="preserve"> </v>
      </c>
    </row>
    <row r="2355" spans="5:7" x14ac:dyDescent="0.2">
      <c r="E2355">
        <f t="shared" si="111"/>
        <v>2232</v>
      </c>
      <c r="F2355">
        <f t="shared" si="110"/>
        <v>2232</v>
      </c>
      <c r="G2355" t="str">
        <f t="shared" si="112"/>
        <v xml:space="preserve"> </v>
      </c>
    </row>
    <row r="2356" spans="5:7" x14ac:dyDescent="0.2">
      <c r="E2356">
        <f t="shared" si="111"/>
        <v>2233</v>
      </c>
      <c r="F2356">
        <f t="shared" si="110"/>
        <v>2233</v>
      </c>
      <c r="G2356" t="str">
        <f t="shared" si="112"/>
        <v xml:space="preserve"> </v>
      </c>
    </row>
    <row r="2357" spans="5:7" x14ac:dyDescent="0.2">
      <c r="E2357">
        <f t="shared" si="111"/>
        <v>2234</v>
      </c>
      <c r="F2357">
        <f t="shared" si="110"/>
        <v>2234</v>
      </c>
      <c r="G2357" t="str">
        <f t="shared" si="112"/>
        <v xml:space="preserve"> </v>
      </c>
    </row>
    <row r="2358" spans="5:7" x14ac:dyDescent="0.2">
      <c r="E2358">
        <f t="shared" si="111"/>
        <v>2235</v>
      </c>
      <c r="F2358">
        <f t="shared" si="110"/>
        <v>2235</v>
      </c>
      <c r="G2358" t="str">
        <f t="shared" si="112"/>
        <v xml:space="preserve"> </v>
      </c>
    </row>
    <row r="2359" spans="5:7" x14ac:dyDescent="0.2">
      <c r="E2359">
        <f t="shared" si="111"/>
        <v>2236</v>
      </c>
      <c r="F2359">
        <f t="shared" si="110"/>
        <v>2236</v>
      </c>
      <c r="G2359" t="str">
        <f t="shared" si="112"/>
        <v xml:space="preserve"> </v>
      </c>
    </row>
    <row r="2360" spans="5:7" x14ac:dyDescent="0.2">
      <c r="E2360">
        <f t="shared" si="111"/>
        <v>2237</v>
      </c>
      <c r="F2360">
        <f t="shared" si="110"/>
        <v>2237</v>
      </c>
      <c r="G2360" t="str">
        <f t="shared" si="112"/>
        <v xml:space="preserve"> </v>
      </c>
    </row>
    <row r="2361" spans="5:7" x14ac:dyDescent="0.2">
      <c r="E2361">
        <f t="shared" si="111"/>
        <v>2238</v>
      </c>
      <c r="F2361">
        <f t="shared" si="110"/>
        <v>2238</v>
      </c>
      <c r="G2361" t="str">
        <f t="shared" si="112"/>
        <v xml:space="preserve"> </v>
      </c>
    </row>
    <row r="2362" spans="5:7" x14ac:dyDescent="0.2">
      <c r="E2362">
        <f t="shared" si="111"/>
        <v>2239</v>
      </c>
      <c r="F2362">
        <f t="shared" si="110"/>
        <v>2239</v>
      </c>
      <c r="G2362" t="str">
        <f t="shared" si="112"/>
        <v xml:space="preserve"> </v>
      </c>
    </row>
    <row r="2363" spans="5:7" x14ac:dyDescent="0.2">
      <c r="E2363">
        <f t="shared" si="111"/>
        <v>2240</v>
      </c>
      <c r="F2363">
        <f t="shared" si="110"/>
        <v>2240</v>
      </c>
      <c r="G2363" t="str">
        <f t="shared" si="112"/>
        <v xml:space="preserve"> </v>
      </c>
    </row>
    <row r="2364" spans="5:7" x14ac:dyDescent="0.2">
      <c r="E2364">
        <f t="shared" si="111"/>
        <v>2241</v>
      </c>
      <c r="F2364">
        <f t="shared" si="110"/>
        <v>2241</v>
      </c>
      <c r="G2364" t="str">
        <f t="shared" si="112"/>
        <v xml:space="preserve"> </v>
      </c>
    </row>
    <row r="2365" spans="5:7" x14ac:dyDescent="0.2">
      <c r="E2365">
        <f t="shared" si="111"/>
        <v>2242</v>
      </c>
      <c r="F2365">
        <f t="shared" si="110"/>
        <v>2242</v>
      </c>
      <c r="G2365" t="str">
        <f t="shared" si="112"/>
        <v xml:space="preserve"> </v>
      </c>
    </row>
    <row r="2366" spans="5:7" x14ac:dyDescent="0.2">
      <c r="E2366">
        <f t="shared" si="111"/>
        <v>2243</v>
      </c>
      <c r="F2366">
        <f t="shared" si="110"/>
        <v>2243</v>
      </c>
      <c r="G2366" t="str">
        <f t="shared" si="112"/>
        <v xml:space="preserve"> </v>
      </c>
    </row>
    <row r="2367" spans="5:7" x14ac:dyDescent="0.2">
      <c r="E2367">
        <f t="shared" si="111"/>
        <v>2244</v>
      </c>
      <c r="F2367">
        <f t="shared" si="110"/>
        <v>2244</v>
      </c>
      <c r="G2367" t="str">
        <f t="shared" si="112"/>
        <v xml:space="preserve"> </v>
      </c>
    </row>
    <row r="2368" spans="5:7" x14ac:dyDescent="0.2">
      <c r="E2368">
        <f t="shared" si="111"/>
        <v>2245</v>
      </c>
      <c r="F2368">
        <f t="shared" si="110"/>
        <v>2245</v>
      </c>
      <c r="G2368" t="str">
        <f t="shared" si="112"/>
        <v xml:space="preserve"> </v>
      </c>
    </row>
    <row r="2369" spans="5:7" x14ac:dyDescent="0.2">
      <c r="E2369">
        <f t="shared" si="111"/>
        <v>2246</v>
      </c>
      <c r="F2369">
        <f t="shared" si="110"/>
        <v>2246</v>
      </c>
      <c r="G2369" t="str">
        <f t="shared" si="112"/>
        <v xml:space="preserve"> </v>
      </c>
    </row>
    <row r="2370" spans="5:7" x14ac:dyDescent="0.2">
      <c r="E2370">
        <f t="shared" si="111"/>
        <v>2247</v>
      </c>
      <c r="F2370">
        <f t="shared" si="110"/>
        <v>2247</v>
      </c>
      <c r="G2370" t="str">
        <f t="shared" si="112"/>
        <v xml:space="preserve"> </v>
      </c>
    </row>
    <row r="2371" spans="5:7" x14ac:dyDescent="0.2">
      <c r="E2371">
        <f t="shared" si="111"/>
        <v>2248</v>
      </c>
      <c r="F2371">
        <f t="shared" ref="F2371:F2434" si="113">E2371*$C$3</f>
        <v>2248</v>
      </c>
      <c r="G2371" t="str">
        <f t="shared" si="112"/>
        <v xml:space="preserve"> </v>
      </c>
    </row>
    <row r="2372" spans="5:7" x14ac:dyDescent="0.2">
      <c r="E2372">
        <f t="shared" si="111"/>
        <v>2249</v>
      </c>
      <c r="F2372">
        <f t="shared" si="113"/>
        <v>2249</v>
      </c>
      <c r="G2372" t="str">
        <f t="shared" si="112"/>
        <v xml:space="preserve"> </v>
      </c>
    </row>
    <row r="2373" spans="5:7" x14ac:dyDescent="0.2">
      <c r="E2373">
        <f t="shared" si="111"/>
        <v>2250</v>
      </c>
      <c r="F2373">
        <f t="shared" si="113"/>
        <v>2250</v>
      </c>
      <c r="G2373" t="str">
        <f t="shared" si="112"/>
        <v xml:space="preserve"> </v>
      </c>
    </row>
    <row r="2374" spans="5:7" x14ac:dyDescent="0.2">
      <c r="E2374">
        <f t="shared" si="111"/>
        <v>2251</v>
      </c>
      <c r="F2374">
        <f t="shared" si="113"/>
        <v>2251</v>
      </c>
      <c r="G2374" t="str">
        <f t="shared" si="112"/>
        <v xml:space="preserve"> </v>
      </c>
    </row>
    <row r="2375" spans="5:7" x14ac:dyDescent="0.2">
      <c r="E2375">
        <f t="shared" si="111"/>
        <v>2252</v>
      </c>
      <c r="F2375">
        <f t="shared" si="113"/>
        <v>2252</v>
      </c>
      <c r="G2375" t="str">
        <f t="shared" si="112"/>
        <v xml:space="preserve"> </v>
      </c>
    </row>
    <row r="2376" spans="5:7" x14ac:dyDescent="0.2">
      <c r="E2376">
        <f t="shared" si="111"/>
        <v>2253</v>
      </c>
      <c r="F2376">
        <f t="shared" si="113"/>
        <v>2253</v>
      </c>
      <c r="G2376" t="str">
        <f t="shared" si="112"/>
        <v xml:space="preserve"> </v>
      </c>
    </row>
    <row r="2377" spans="5:7" x14ac:dyDescent="0.2">
      <c r="E2377">
        <f t="shared" si="111"/>
        <v>2254</v>
      </c>
      <c r="F2377">
        <f t="shared" si="113"/>
        <v>2254</v>
      </c>
      <c r="G2377" t="str">
        <f t="shared" si="112"/>
        <v xml:space="preserve"> </v>
      </c>
    </row>
    <row r="2378" spans="5:7" x14ac:dyDescent="0.2">
      <c r="E2378">
        <f t="shared" si="111"/>
        <v>2255</v>
      </c>
      <c r="F2378">
        <f t="shared" si="113"/>
        <v>2255</v>
      </c>
      <c r="G2378" t="str">
        <f t="shared" si="112"/>
        <v xml:space="preserve"> </v>
      </c>
    </row>
    <row r="2379" spans="5:7" x14ac:dyDescent="0.2">
      <c r="E2379">
        <f t="shared" si="111"/>
        <v>2256</v>
      </c>
      <c r="F2379">
        <f t="shared" si="113"/>
        <v>2256</v>
      </c>
      <c r="G2379" t="str">
        <f t="shared" si="112"/>
        <v xml:space="preserve"> </v>
      </c>
    </row>
    <row r="2380" spans="5:7" x14ac:dyDescent="0.2">
      <c r="E2380">
        <f t="shared" si="111"/>
        <v>2257</v>
      </c>
      <c r="F2380">
        <f t="shared" si="113"/>
        <v>2257</v>
      </c>
      <c r="G2380" t="str">
        <f t="shared" si="112"/>
        <v xml:space="preserve"> </v>
      </c>
    </row>
    <row r="2381" spans="5:7" x14ac:dyDescent="0.2">
      <c r="E2381">
        <f t="shared" si="111"/>
        <v>2258</v>
      </c>
      <c r="F2381">
        <f t="shared" si="113"/>
        <v>2258</v>
      </c>
      <c r="G2381" t="str">
        <f t="shared" si="112"/>
        <v xml:space="preserve"> </v>
      </c>
    </row>
    <row r="2382" spans="5:7" x14ac:dyDescent="0.2">
      <c r="E2382">
        <f t="shared" si="111"/>
        <v>2259</v>
      </c>
      <c r="F2382">
        <f t="shared" si="113"/>
        <v>2259</v>
      </c>
      <c r="G2382" t="str">
        <f t="shared" si="112"/>
        <v xml:space="preserve"> </v>
      </c>
    </row>
    <row r="2383" spans="5:7" x14ac:dyDescent="0.2">
      <c r="E2383">
        <f t="shared" si="111"/>
        <v>2260</v>
      </c>
      <c r="F2383">
        <f t="shared" si="113"/>
        <v>2260</v>
      </c>
      <c r="G2383" t="str">
        <f t="shared" si="112"/>
        <v xml:space="preserve"> </v>
      </c>
    </row>
    <row r="2384" spans="5:7" x14ac:dyDescent="0.2">
      <c r="E2384">
        <f t="shared" si="111"/>
        <v>2261</v>
      </c>
      <c r="F2384">
        <f t="shared" si="113"/>
        <v>2261</v>
      </c>
      <c r="G2384" t="str">
        <f t="shared" si="112"/>
        <v xml:space="preserve"> </v>
      </c>
    </row>
    <row r="2385" spans="5:7" x14ac:dyDescent="0.2">
      <c r="E2385">
        <f t="shared" si="111"/>
        <v>2262</v>
      </c>
      <c r="F2385">
        <f t="shared" si="113"/>
        <v>2262</v>
      </c>
      <c r="G2385" t="str">
        <f t="shared" si="112"/>
        <v xml:space="preserve"> </v>
      </c>
    </row>
    <row r="2386" spans="5:7" x14ac:dyDescent="0.2">
      <c r="E2386">
        <f t="shared" si="111"/>
        <v>2263</v>
      </c>
      <c r="F2386">
        <f t="shared" si="113"/>
        <v>2263</v>
      </c>
      <c r="G2386" t="str">
        <f t="shared" si="112"/>
        <v xml:space="preserve"> </v>
      </c>
    </row>
    <row r="2387" spans="5:7" x14ac:dyDescent="0.2">
      <c r="E2387">
        <f t="shared" si="111"/>
        <v>2264</v>
      </c>
      <c r="F2387">
        <f t="shared" si="113"/>
        <v>2264</v>
      </c>
      <c r="G2387" t="str">
        <f t="shared" si="112"/>
        <v xml:space="preserve"> </v>
      </c>
    </row>
    <row r="2388" spans="5:7" x14ac:dyDescent="0.2">
      <c r="E2388">
        <f t="shared" si="111"/>
        <v>2265</v>
      </c>
      <c r="F2388">
        <f t="shared" si="113"/>
        <v>2265</v>
      </c>
      <c r="G2388" t="str">
        <f t="shared" si="112"/>
        <v xml:space="preserve"> </v>
      </c>
    </row>
    <row r="2389" spans="5:7" x14ac:dyDescent="0.2">
      <c r="E2389">
        <f t="shared" si="111"/>
        <v>2266</v>
      </c>
      <c r="F2389">
        <f t="shared" si="113"/>
        <v>2266</v>
      </c>
      <c r="G2389" t="str">
        <f t="shared" si="112"/>
        <v xml:space="preserve"> </v>
      </c>
    </row>
    <row r="2390" spans="5:7" x14ac:dyDescent="0.2">
      <c r="E2390">
        <f t="shared" si="111"/>
        <v>2267</v>
      </c>
      <c r="F2390">
        <f t="shared" si="113"/>
        <v>2267</v>
      </c>
      <c r="G2390" t="str">
        <f t="shared" si="112"/>
        <v xml:space="preserve"> </v>
      </c>
    </row>
    <row r="2391" spans="5:7" x14ac:dyDescent="0.2">
      <c r="E2391">
        <f t="shared" si="111"/>
        <v>2268</v>
      </c>
      <c r="F2391">
        <f t="shared" si="113"/>
        <v>2268</v>
      </c>
      <c r="G2391" t="str">
        <f t="shared" si="112"/>
        <v xml:space="preserve"> </v>
      </c>
    </row>
    <row r="2392" spans="5:7" x14ac:dyDescent="0.2">
      <c r="E2392">
        <f t="shared" si="111"/>
        <v>2269</v>
      </c>
      <c r="F2392">
        <f t="shared" si="113"/>
        <v>2269</v>
      </c>
      <c r="G2392" t="str">
        <f t="shared" si="112"/>
        <v xml:space="preserve"> </v>
      </c>
    </row>
    <row r="2393" spans="5:7" x14ac:dyDescent="0.2">
      <c r="E2393">
        <f t="shared" si="111"/>
        <v>2270</v>
      </c>
      <c r="F2393">
        <f t="shared" si="113"/>
        <v>2270</v>
      </c>
      <c r="G2393" t="str">
        <f t="shared" si="112"/>
        <v xml:space="preserve"> </v>
      </c>
    </row>
    <row r="2394" spans="5:7" x14ac:dyDescent="0.2">
      <c r="E2394">
        <f t="shared" si="111"/>
        <v>2271</v>
      </c>
      <c r="F2394">
        <f t="shared" si="113"/>
        <v>2271</v>
      </c>
      <c r="G2394" t="str">
        <f t="shared" si="112"/>
        <v xml:space="preserve"> </v>
      </c>
    </row>
    <row r="2395" spans="5:7" x14ac:dyDescent="0.2">
      <c r="E2395">
        <f t="shared" si="111"/>
        <v>2272</v>
      </c>
      <c r="F2395">
        <f t="shared" si="113"/>
        <v>2272</v>
      </c>
      <c r="G2395" t="str">
        <f t="shared" si="112"/>
        <v xml:space="preserve"> </v>
      </c>
    </row>
    <row r="2396" spans="5:7" x14ac:dyDescent="0.2">
      <c r="E2396">
        <f t="shared" si="111"/>
        <v>2273</v>
      </c>
      <c r="F2396">
        <f t="shared" si="113"/>
        <v>2273</v>
      </c>
      <c r="G2396" t="str">
        <f t="shared" si="112"/>
        <v xml:space="preserve"> </v>
      </c>
    </row>
    <row r="2397" spans="5:7" x14ac:dyDescent="0.2">
      <c r="E2397">
        <f t="shared" si="111"/>
        <v>2274</v>
      </c>
      <c r="F2397">
        <f t="shared" si="113"/>
        <v>2274</v>
      </c>
      <c r="G2397" t="str">
        <f t="shared" si="112"/>
        <v xml:space="preserve"> </v>
      </c>
    </row>
    <row r="2398" spans="5:7" x14ac:dyDescent="0.2">
      <c r="E2398">
        <f t="shared" si="111"/>
        <v>2275</v>
      </c>
      <c r="F2398">
        <f t="shared" si="113"/>
        <v>2275</v>
      </c>
      <c r="G2398" t="str">
        <f t="shared" si="112"/>
        <v xml:space="preserve"> </v>
      </c>
    </row>
    <row r="2399" spans="5:7" x14ac:dyDescent="0.2">
      <c r="E2399">
        <f t="shared" si="111"/>
        <v>2276</v>
      </c>
      <c r="F2399">
        <f t="shared" si="113"/>
        <v>2276</v>
      </c>
      <c r="G2399" t="str">
        <f t="shared" si="112"/>
        <v xml:space="preserve"> </v>
      </c>
    </row>
    <row r="2400" spans="5:7" x14ac:dyDescent="0.2">
      <c r="E2400">
        <f t="shared" si="111"/>
        <v>2277</v>
      </c>
      <c r="F2400">
        <f t="shared" si="113"/>
        <v>2277</v>
      </c>
      <c r="G2400" t="str">
        <f t="shared" si="112"/>
        <v xml:space="preserve"> </v>
      </c>
    </row>
    <row r="2401" spans="5:7" x14ac:dyDescent="0.2">
      <c r="E2401">
        <f t="shared" si="111"/>
        <v>2278</v>
      </c>
      <c r="F2401">
        <f t="shared" si="113"/>
        <v>2278</v>
      </c>
      <c r="G2401" t="str">
        <f t="shared" si="112"/>
        <v xml:space="preserve"> </v>
      </c>
    </row>
    <row r="2402" spans="5:7" x14ac:dyDescent="0.2">
      <c r="E2402">
        <f t="shared" si="111"/>
        <v>2279</v>
      </c>
      <c r="F2402">
        <f t="shared" si="113"/>
        <v>2279</v>
      </c>
      <c r="G2402" t="str">
        <f t="shared" si="112"/>
        <v xml:space="preserve"> </v>
      </c>
    </row>
    <row r="2403" spans="5:7" x14ac:dyDescent="0.2">
      <c r="E2403">
        <f t="shared" si="111"/>
        <v>2280</v>
      </c>
      <c r="F2403">
        <f t="shared" si="113"/>
        <v>2280</v>
      </c>
      <c r="G2403" t="str">
        <f t="shared" si="112"/>
        <v xml:space="preserve"> </v>
      </c>
    </row>
    <row r="2404" spans="5:7" x14ac:dyDescent="0.2">
      <c r="E2404">
        <f t="shared" ref="E2404:E2467" si="114">E2403+1</f>
        <v>2281</v>
      </c>
      <c r="F2404">
        <f t="shared" si="113"/>
        <v>2281</v>
      </c>
      <c r="G2404" t="str">
        <f t="shared" ref="G2404:G2467" si="115">IF(E2404&lt;0,$C$7*((($C$4+ABS(E2404))/$C$4*$C$3+$C$8)^(-$C$9)*($C$4+ABS(E2404))-(($C$4+ABS(E2404)-1)/$C$4*$C$3+$C$8)^(-$C$9)*($C$4+ABS(E2404)-1)),IF(AND(E2404&gt;0,E2404&lt;$C$2*(1-$C$4)/$C$3),$C$7*(((1-$C$4+E2404)/(1-$C$4)*$C$3+$C$8)^(-$C$9)*(1-$C$4+E2404)-((1-$C$4+E2404-1)/(1-$C$4)*$C$3+$C$8)^(-$C$9)*(1-$C$4+E2404-1)),IF(E2404=0,$C$7*($C$3+$C$8)^(-$C$9)," ")))</f>
        <v xml:space="preserve"> </v>
      </c>
    </row>
    <row r="2405" spans="5:7" x14ac:dyDescent="0.2">
      <c r="E2405">
        <f t="shared" si="114"/>
        <v>2282</v>
      </c>
      <c r="F2405">
        <f t="shared" si="113"/>
        <v>2282</v>
      </c>
      <c r="G2405" t="str">
        <f t="shared" si="115"/>
        <v xml:space="preserve"> </v>
      </c>
    </row>
    <row r="2406" spans="5:7" x14ac:dyDescent="0.2">
      <c r="E2406">
        <f t="shared" si="114"/>
        <v>2283</v>
      </c>
      <c r="F2406">
        <f t="shared" si="113"/>
        <v>2283</v>
      </c>
      <c r="G2406" t="str">
        <f t="shared" si="115"/>
        <v xml:space="preserve"> </v>
      </c>
    </row>
    <row r="2407" spans="5:7" x14ac:dyDescent="0.2">
      <c r="E2407">
        <f t="shared" si="114"/>
        <v>2284</v>
      </c>
      <c r="F2407">
        <f t="shared" si="113"/>
        <v>2284</v>
      </c>
      <c r="G2407" t="str">
        <f t="shared" si="115"/>
        <v xml:space="preserve"> </v>
      </c>
    </row>
    <row r="2408" spans="5:7" x14ac:dyDescent="0.2">
      <c r="E2408">
        <f t="shared" si="114"/>
        <v>2285</v>
      </c>
      <c r="F2408">
        <f t="shared" si="113"/>
        <v>2285</v>
      </c>
      <c r="G2408" t="str">
        <f t="shared" si="115"/>
        <v xml:space="preserve"> </v>
      </c>
    </row>
    <row r="2409" spans="5:7" x14ac:dyDescent="0.2">
      <c r="E2409">
        <f t="shared" si="114"/>
        <v>2286</v>
      </c>
      <c r="F2409">
        <f t="shared" si="113"/>
        <v>2286</v>
      </c>
      <c r="G2409" t="str">
        <f t="shared" si="115"/>
        <v xml:space="preserve"> </v>
      </c>
    </row>
    <row r="2410" spans="5:7" x14ac:dyDescent="0.2">
      <c r="E2410">
        <f t="shared" si="114"/>
        <v>2287</v>
      </c>
      <c r="F2410">
        <f t="shared" si="113"/>
        <v>2287</v>
      </c>
      <c r="G2410" t="str">
        <f t="shared" si="115"/>
        <v xml:space="preserve"> </v>
      </c>
    </row>
    <row r="2411" spans="5:7" x14ac:dyDescent="0.2">
      <c r="E2411">
        <f t="shared" si="114"/>
        <v>2288</v>
      </c>
      <c r="F2411">
        <f t="shared" si="113"/>
        <v>2288</v>
      </c>
      <c r="G2411" t="str">
        <f t="shared" si="115"/>
        <v xml:space="preserve"> </v>
      </c>
    </row>
    <row r="2412" spans="5:7" x14ac:dyDescent="0.2">
      <c r="E2412">
        <f t="shared" si="114"/>
        <v>2289</v>
      </c>
      <c r="F2412">
        <f t="shared" si="113"/>
        <v>2289</v>
      </c>
      <c r="G2412" t="str">
        <f t="shared" si="115"/>
        <v xml:space="preserve"> </v>
      </c>
    </row>
    <row r="2413" spans="5:7" x14ac:dyDescent="0.2">
      <c r="E2413">
        <f t="shared" si="114"/>
        <v>2290</v>
      </c>
      <c r="F2413">
        <f t="shared" si="113"/>
        <v>2290</v>
      </c>
      <c r="G2413" t="str">
        <f t="shared" si="115"/>
        <v xml:space="preserve"> </v>
      </c>
    </row>
    <row r="2414" spans="5:7" x14ac:dyDescent="0.2">
      <c r="E2414">
        <f t="shared" si="114"/>
        <v>2291</v>
      </c>
      <c r="F2414">
        <f t="shared" si="113"/>
        <v>2291</v>
      </c>
      <c r="G2414" t="str">
        <f t="shared" si="115"/>
        <v xml:space="preserve"> </v>
      </c>
    </row>
    <row r="2415" spans="5:7" x14ac:dyDescent="0.2">
      <c r="E2415">
        <f t="shared" si="114"/>
        <v>2292</v>
      </c>
      <c r="F2415">
        <f t="shared" si="113"/>
        <v>2292</v>
      </c>
      <c r="G2415" t="str">
        <f t="shared" si="115"/>
        <v xml:space="preserve"> </v>
      </c>
    </row>
    <row r="2416" spans="5:7" x14ac:dyDescent="0.2">
      <c r="E2416">
        <f t="shared" si="114"/>
        <v>2293</v>
      </c>
      <c r="F2416">
        <f t="shared" si="113"/>
        <v>2293</v>
      </c>
      <c r="G2416" t="str">
        <f t="shared" si="115"/>
        <v xml:space="preserve"> </v>
      </c>
    </row>
    <row r="2417" spans="5:7" x14ac:dyDescent="0.2">
      <c r="E2417">
        <f t="shared" si="114"/>
        <v>2294</v>
      </c>
      <c r="F2417">
        <f t="shared" si="113"/>
        <v>2294</v>
      </c>
      <c r="G2417" t="str">
        <f t="shared" si="115"/>
        <v xml:space="preserve"> </v>
      </c>
    </row>
    <row r="2418" spans="5:7" x14ac:dyDescent="0.2">
      <c r="E2418">
        <f t="shared" si="114"/>
        <v>2295</v>
      </c>
      <c r="F2418">
        <f t="shared" si="113"/>
        <v>2295</v>
      </c>
      <c r="G2418" t="str">
        <f t="shared" si="115"/>
        <v xml:space="preserve"> </v>
      </c>
    </row>
    <row r="2419" spans="5:7" x14ac:dyDescent="0.2">
      <c r="E2419">
        <f t="shared" si="114"/>
        <v>2296</v>
      </c>
      <c r="F2419">
        <f t="shared" si="113"/>
        <v>2296</v>
      </c>
      <c r="G2419" t="str">
        <f t="shared" si="115"/>
        <v xml:space="preserve"> </v>
      </c>
    </row>
    <row r="2420" spans="5:7" x14ac:dyDescent="0.2">
      <c r="E2420">
        <f t="shared" si="114"/>
        <v>2297</v>
      </c>
      <c r="F2420">
        <f t="shared" si="113"/>
        <v>2297</v>
      </c>
      <c r="G2420" t="str">
        <f t="shared" si="115"/>
        <v xml:space="preserve"> </v>
      </c>
    </row>
    <row r="2421" spans="5:7" x14ac:dyDescent="0.2">
      <c r="E2421">
        <f t="shared" si="114"/>
        <v>2298</v>
      </c>
      <c r="F2421">
        <f t="shared" si="113"/>
        <v>2298</v>
      </c>
      <c r="G2421" t="str">
        <f t="shared" si="115"/>
        <v xml:space="preserve"> </v>
      </c>
    </row>
    <row r="2422" spans="5:7" x14ac:dyDescent="0.2">
      <c r="E2422">
        <f t="shared" si="114"/>
        <v>2299</v>
      </c>
      <c r="F2422">
        <f t="shared" si="113"/>
        <v>2299</v>
      </c>
      <c r="G2422" t="str">
        <f t="shared" si="115"/>
        <v xml:space="preserve"> </v>
      </c>
    </row>
    <row r="2423" spans="5:7" x14ac:dyDescent="0.2">
      <c r="E2423">
        <f t="shared" si="114"/>
        <v>2300</v>
      </c>
      <c r="F2423">
        <f t="shared" si="113"/>
        <v>2300</v>
      </c>
      <c r="G2423" t="str">
        <f t="shared" si="115"/>
        <v xml:space="preserve"> </v>
      </c>
    </row>
    <row r="2424" spans="5:7" x14ac:dyDescent="0.2">
      <c r="E2424">
        <f t="shared" si="114"/>
        <v>2301</v>
      </c>
      <c r="F2424">
        <f t="shared" si="113"/>
        <v>2301</v>
      </c>
      <c r="G2424" t="str">
        <f t="shared" si="115"/>
        <v xml:space="preserve"> </v>
      </c>
    </row>
    <row r="2425" spans="5:7" x14ac:dyDescent="0.2">
      <c r="E2425">
        <f t="shared" si="114"/>
        <v>2302</v>
      </c>
      <c r="F2425">
        <f t="shared" si="113"/>
        <v>2302</v>
      </c>
      <c r="G2425" t="str">
        <f t="shared" si="115"/>
        <v xml:space="preserve"> </v>
      </c>
    </row>
    <row r="2426" spans="5:7" x14ac:dyDescent="0.2">
      <c r="E2426">
        <f t="shared" si="114"/>
        <v>2303</v>
      </c>
      <c r="F2426">
        <f t="shared" si="113"/>
        <v>2303</v>
      </c>
      <c r="G2426" t="str">
        <f t="shared" si="115"/>
        <v xml:space="preserve"> </v>
      </c>
    </row>
    <row r="2427" spans="5:7" x14ac:dyDescent="0.2">
      <c r="E2427">
        <f t="shared" si="114"/>
        <v>2304</v>
      </c>
      <c r="F2427">
        <f t="shared" si="113"/>
        <v>2304</v>
      </c>
      <c r="G2427" t="str">
        <f t="shared" si="115"/>
        <v xml:space="preserve"> </v>
      </c>
    </row>
    <row r="2428" spans="5:7" x14ac:dyDescent="0.2">
      <c r="E2428">
        <f t="shared" si="114"/>
        <v>2305</v>
      </c>
      <c r="F2428">
        <f t="shared" si="113"/>
        <v>2305</v>
      </c>
      <c r="G2428" t="str">
        <f t="shared" si="115"/>
        <v xml:space="preserve"> </v>
      </c>
    </row>
    <row r="2429" spans="5:7" x14ac:dyDescent="0.2">
      <c r="E2429">
        <f t="shared" si="114"/>
        <v>2306</v>
      </c>
      <c r="F2429">
        <f t="shared" si="113"/>
        <v>2306</v>
      </c>
      <c r="G2429" t="str">
        <f t="shared" si="115"/>
        <v xml:space="preserve"> </v>
      </c>
    </row>
    <row r="2430" spans="5:7" x14ac:dyDescent="0.2">
      <c r="E2430">
        <f t="shared" si="114"/>
        <v>2307</v>
      </c>
      <c r="F2430">
        <f t="shared" si="113"/>
        <v>2307</v>
      </c>
      <c r="G2430" t="str">
        <f t="shared" si="115"/>
        <v xml:space="preserve"> </v>
      </c>
    </row>
    <row r="2431" spans="5:7" x14ac:dyDescent="0.2">
      <c r="E2431">
        <f t="shared" si="114"/>
        <v>2308</v>
      </c>
      <c r="F2431">
        <f t="shared" si="113"/>
        <v>2308</v>
      </c>
      <c r="G2431" t="str">
        <f t="shared" si="115"/>
        <v xml:space="preserve"> </v>
      </c>
    </row>
    <row r="2432" spans="5:7" x14ac:dyDescent="0.2">
      <c r="E2432">
        <f t="shared" si="114"/>
        <v>2309</v>
      </c>
      <c r="F2432">
        <f t="shared" si="113"/>
        <v>2309</v>
      </c>
      <c r="G2432" t="str">
        <f t="shared" si="115"/>
        <v xml:space="preserve"> </v>
      </c>
    </row>
    <row r="2433" spans="5:7" x14ac:dyDescent="0.2">
      <c r="E2433">
        <f t="shared" si="114"/>
        <v>2310</v>
      </c>
      <c r="F2433">
        <f t="shared" si="113"/>
        <v>2310</v>
      </c>
      <c r="G2433" t="str">
        <f t="shared" si="115"/>
        <v xml:space="preserve"> </v>
      </c>
    </row>
    <row r="2434" spans="5:7" x14ac:dyDescent="0.2">
      <c r="E2434">
        <f t="shared" si="114"/>
        <v>2311</v>
      </c>
      <c r="F2434">
        <f t="shared" si="113"/>
        <v>2311</v>
      </c>
      <c r="G2434" t="str">
        <f t="shared" si="115"/>
        <v xml:space="preserve"> </v>
      </c>
    </row>
    <row r="2435" spans="5:7" x14ac:dyDescent="0.2">
      <c r="E2435">
        <f t="shared" si="114"/>
        <v>2312</v>
      </c>
      <c r="F2435">
        <f t="shared" ref="F2435:F2498" si="116">E2435*$C$3</f>
        <v>2312</v>
      </c>
      <c r="G2435" t="str">
        <f t="shared" si="115"/>
        <v xml:space="preserve"> </v>
      </c>
    </row>
    <row r="2436" spans="5:7" x14ac:dyDescent="0.2">
      <c r="E2436">
        <f t="shared" si="114"/>
        <v>2313</v>
      </c>
      <c r="F2436">
        <f t="shared" si="116"/>
        <v>2313</v>
      </c>
      <c r="G2436" t="str">
        <f t="shared" si="115"/>
        <v xml:space="preserve"> </v>
      </c>
    </row>
    <row r="2437" spans="5:7" x14ac:dyDescent="0.2">
      <c r="E2437">
        <f t="shared" si="114"/>
        <v>2314</v>
      </c>
      <c r="F2437">
        <f t="shared" si="116"/>
        <v>2314</v>
      </c>
      <c r="G2437" t="str">
        <f t="shared" si="115"/>
        <v xml:space="preserve"> </v>
      </c>
    </row>
    <row r="2438" spans="5:7" x14ac:dyDescent="0.2">
      <c r="E2438">
        <f t="shared" si="114"/>
        <v>2315</v>
      </c>
      <c r="F2438">
        <f t="shared" si="116"/>
        <v>2315</v>
      </c>
      <c r="G2438" t="str">
        <f t="shared" si="115"/>
        <v xml:space="preserve"> </v>
      </c>
    </row>
    <row r="2439" spans="5:7" x14ac:dyDescent="0.2">
      <c r="E2439">
        <f t="shared" si="114"/>
        <v>2316</v>
      </c>
      <c r="F2439">
        <f t="shared" si="116"/>
        <v>2316</v>
      </c>
      <c r="G2439" t="str">
        <f t="shared" si="115"/>
        <v xml:space="preserve"> </v>
      </c>
    </row>
    <row r="2440" spans="5:7" x14ac:dyDescent="0.2">
      <c r="E2440">
        <f t="shared" si="114"/>
        <v>2317</v>
      </c>
      <c r="F2440">
        <f t="shared" si="116"/>
        <v>2317</v>
      </c>
      <c r="G2440" t="str">
        <f t="shared" si="115"/>
        <v xml:space="preserve"> </v>
      </c>
    </row>
    <row r="2441" spans="5:7" x14ac:dyDescent="0.2">
      <c r="E2441">
        <f t="shared" si="114"/>
        <v>2318</v>
      </c>
      <c r="F2441">
        <f t="shared" si="116"/>
        <v>2318</v>
      </c>
      <c r="G2441" t="str">
        <f t="shared" si="115"/>
        <v xml:space="preserve"> </v>
      </c>
    </row>
    <row r="2442" spans="5:7" x14ac:dyDescent="0.2">
      <c r="E2442">
        <f t="shared" si="114"/>
        <v>2319</v>
      </c>
      <c r="F2442">
        <f t="shared" si="116"/>
        <v>2319</v>
      </c>
      <c r="G2442" t="str">
        <f t="shared" si="115"/>
        <v xml:space="preserve"> </v>
      </c>
    </row>
    <row r="2443" spans="5:7" x14ac:dyDescent="0.2">
      <c r="E2443">
        <f t="shared" si="114"/>
        <v>2320</v>
      </c>
      <c r="F2443">
        <f t="shared" si="116"/>
        <v>2320</v>
      </c>
      <c r="G2443" t="str">
        <f t="shared" si="115"/>
        <v xml:space="preserve"> </v>
      </c>
    </row>
    <row r="2444" spans="5:7" x14ac:dyDescent="0.2">
      <c r="E2444">
        <f t="shared" si="114"/>
        <v>2321</v>
      </c>
      <c r="F2444">
        <f t="shared" si="116"/>
        <v>2321</v>
      </c>
      <c r="G2444" t="str">
        <f t="shared" si="115"/>
        <v xml:space="preserve"> </v>
      </c>
    </row>
    <row r="2445" spans="5:7" x14ac:dyDescent="0.2">
      <c r="E2445">
        <f t="shared" si="114"/>
        <v>2322</v>
      </c>
      <c r="F2445">
        <f t="shared" si="116"/>
        <v>2322</v>
      </c>
      <c r="G2445" t="str">
        <f t="shared" si="115"/>
        <v xml:space="preserve"> </v>
      </c>
    </row>
    <row r="2446" spans="5:7" x14ac:dyDescent="0.2">
      <c r="E2446">
        <f t="shared" si="114"/>
        <v>2323</v>
      </c>
      <c r="F2446">
        <f t="shared" si="116"/>
        <v>2323</v>
      </c>
      <c r="G2446" t="str">
        <f t="shared" si="115"/>
        <v xml:space="preserve"> </v>
      </c>
    </row>
    <row r="2447" spans="5:7" x14ac:dyDescent="0.2">
      <c r="E2447">
        <f t="shared" si="114"/>
        <v>2324</v>
      </c>
      <c r="F2447">
        <f t="shared" si="116"/>
        <v>2324</v>
      </c>
      <c r="G2447" t="str">
        <f t="shared" si="115"/>
        <v xml:space="preserve"> </v>
      </c>
    </row>
    <row r="2448" spans="5:7" x14ac:dyDescent="0.2">
      <c r="E2448">
        <f t="shared" si="114"/>
        <v>2325</v>
      </c>
      <c r="F2448">
        <f t="shared" si="116"/>
        <v>2325</v>
      </c>
      <c r="G2448" t="str">
        <f t="shared" si="115"/>
        <v xml:space="preserve"> </v>
      </c>
    </row>
    <row r="2449" spans="5:7" x14ac:dyDescent="0.2">
      <c r="E2449">
        <f t="shared" si="114"/>
        <v>2326</v>
      </c>
      <c r="F2449">
        <f t="shared" si="116"/>
        <v>2326</v>
      </c>
      <c r="G2449" t="str">
        <f t="shared" si="115"/>
        <v xml:space="preserve"> </v>
      </c>
    </row>
    <row r="2450" spans="5:7" x14ac:dyDescent="0.2">
      <c r="E2450">
        <f t="shared" si="114"/>
        <v>2327</v>
      </c>
      <c r="F2450">
        <f t="shared" si="116"/>
        <v>2327</v>
      </c>
      <c r="G2450" t="str">
        <f t="shared" si="115"/>
        <v xml:space="preserve"> </v>
      </c>
    </row>
    <row r="2451" spans="5:7" x14ac:dyDescent="0.2">
      <c r="E2451">
        <f t="shared" si="114"/>
        <v>2328</v>
      </c>
      <c r="F2451">
        <f t="shared" si="116"/>
        <v>2328</v>
      </c>
      <c r="G2451" t="str">
        <f t="shared" si="115"/>
        <v xml:space="preserve"> </v>
      </c>
    </row>
    <row r="2452" spans="5:7" x14ac:dyDescent="0.2">
      <c r="E2452">
        <f t="shared" si="114"/>
        <v>2329</v>
      </c>
      <c r="F2452">
        <f t="shared" si="116"/>
        <v>2329</v>
      </c>
      <c r="G2452" t="str">
        <f t="shared" si="115"/>
        <v xml:space="preserve"> </v>
      </c>
    </row>
    <row r="2453" spans="5:7" x14ac:dyDescent="0.2">
      <c r="E2453">
        <f t="shared" si="114"/>
        <v>2330</v>
      </c>
      <c r="F2453">
        <f t="shared" si="116"/>
        <v>2330</v>
      </c>
      <c r="G2453" t="str">
        <f t="shared" si="115"/>
        <v xml:space="preserve"> </v>
      </c>
    </row>
    <row r="2454" spans="5:7" x14ac:dyDescent="0.2">
      <c r="E2454">
        <f t="shared" si="114"/>
        <v>2331</v>
      </c>
      <c r="F2454">
        <f t="shared" si="116"/>
        <v>2331</v>
      </c>
      <c r="G2454" t="str">
        <f t="shared" si="115"/>
        <v xml:space="preserve"> </v>
      </c>
    </row>
    <row r="2455" spans="5:7" x14ac:dyDescent="0.2">
      <c r="E2455">
        <f t="shared" si="114"/>
        <v>2332</v>
      </c>
      <c r="F2455">
        <f t="shared" si="116"/>
        <v>2332</v>
      </c>
      <c r="G2455" t="str">
        <f t="shared" si="115"/>
        <v xml:space="preserve"> </v>
      </c>
    </row>
    <row r="2456" spans="5:7" x14ac:dyDescent="0.2">
      <c r="E2456">
        <f t="shared" si="114"/>
        <v>2333</v>
      </c>
      <c r="F2456">
        <f t="shared" si="116"/>
        <v>2333</v>
      </c>
      <c r="G2456" t="str">
        <f t="shared" si="115"/>
        <v xml:space="preserve"> </v>
      </c>
    </row>
    <row r="2457" spans="5:7" x14ac:dyDescent="0.2">
      <c r="E2457">
        <f t="shared" si="114"/>
        <v>2334</v>
      </c>
      <c r="F2457">
        <f t="shared" si="116"/>
        <v>2334</v>
      </c>
      <c r="G2457" t="str">
        <f t="shared" si="115"/>
        <v xml:space="preserve"> </v>
      </c>
    </row>
    <row r="2458" spans="5:7" x14ac:dyDescent="0.2">
      <c r="E2458">
        <f t="shared" si="114"/>
        <v>2335</v>
      </c>
      <c r="F2458">
        <f t="shared" si="116"/>
        <v>2335</v>
      </c>
      <c r="G2458" t="str">
        <f t="shared" si="115"/>
        <v xml:space="preserve"> </v>
      </c>
    </row>
    <row r="2459" spans="5:7" x14ac:dyDescent="0.2">
      <c r="E2459">
        <f t="shared" si="114"/>
        <v>2336</v>
      </c>
      <c r="F2459">
        <f t="shared" si="116"/>
        <v>2336</v>
      </c>
      <c r="G2459" t="str">
        <f t="shared" si="115"/>
        <v xml:space="preserve"> </v>
      </c>
    </row>
    <row r="2460" spans="5:7" x14ac:dyDescent="0.2">
      <c r="E2460">
        <f t="shared" si="114"/>
        <v>2337</v>
      </c>
      <c r="F2460">
        <f t="shared" si="116"/>
        <v>2337</v>
      </c>
      <c r="G2460" t="str">
        <f t="shared" si="115"/>
        <v xml:space="preserve"> </v>
      </c>
    </row>
    <row r="2461" spans="5:7" x14ac:dyDescent="0.2">
      <c r="E2461">
        <f t="shared" si="114"/>
        <v>2338</v>
      </c>
      <c r="F2461">
        <f t="shared" si="116"/>
        <v>2338</v>
      </c>
      <c r="G2461" t="str">
        <f t="shared" si="115"/>
        <v xml:space="preserve"> </v>
      </c>
    </row>
    <row r="2462" spans="5:7" x14ac:dyDescent="0.2">
      <c r="E2462">
        <f t="shared" si="114"/>
        <v>2339</v>
      </c>
      <c r="F2462">
        <f t="shared" si="116"/>
        <v>2339</v>
      </c>
      <c r="G2462" t="str">
        <f t="shared" si="115"/>
        <v xml:space="preserve"> </v>
      </c>
    </row>
    <row r="2463" spans="5:7" x14ac:dyDescent="0.2">
      <c r="E2463">
        <f t="shared" si="114"/>
        <v>2340</v>
      </c>
      <c r="F2463">
        <f t="shared" si="116"/>
        <v>2340</v>
      </c>
      <c r="G2463" t="str">
        <f t="shared" si="115"/>
        <v xml:space="preserve"> </v>
      </c>
    </row>
    <row r="2464" spans="5:7" x14ac:dyDescent="0.2">
      <c r="E2464">
        <f t="shared" si="114"/>
        <v>2341</v>
      </c>
      <c r="F2464">
        <f t="shared" si="116"/>
        <v>2341</v>
      </c>
      <c r="G2464" t="str">
        <f t="shared" si="115"/>
        <v xml:space="preserve"> </v>
      </c>
    </row>
    <row r="2465" spans="5:7" x14ac:dyDescent="0.2">
      <c r="E2465">
        <f t="shared" si="114"/>
        <v>2342</v>
      </c>
      <c r="F2465">
        <f t="shared" si="116"/>
        <v>2342</v>
      </c>
      <c r="G2465" t="str">
        <f t="shared" si="115"/>
        <v xml:space="preserve"> </v>
      </c>
    </row>
    <row r="2466" spans="5:7" x14ac:dyDescent="0.2">
      <c r="E2466">
        <f t="shared" si="114"/>
        <v>2343</v>
      </c>
      <c r="F2466">
        <f t="shared" si="116"/>
        <v>2343</v>
      </c>
      <c r="G2466" t="str">
        <f t="shared" si="115"/>
        <v xml:space="preserve"> </v>
      </c>
    </row>
    <row r="2467" spans="5:7" x14ac:dyDescent="0.2">
      <c r="E2467">
        <f t="shared" si="114"/>
        <v>2344</v>
      </c>
      <c r="F2467">
        <f t="shared" si="116"/>
        <v>2344</v>
      </c>
      <c r="G2467" t="str">
        <f t="shared" si="115"/>
        <v xml:space="preserve"> </v>
      </c>
    </row>
    <row r="2468" spans="5:7" x14ac:dyDescent="0.2">
      <c r="E2468">
        <f t="shared" ref="E2468:E2531" si="117">E2467+1</f>
        <v>2345</v>
      </c>
      <c r="F2468">
        <f t="shared" si="116"/>
        <v>2345</v>
      </c>
      <c r="G2468" t="str">
        <f t="shared" ref="G2468:G2531" si="118">IF(E2468&lt;0,$C$7*((($C$4+ABS(E2468))/$C$4*$C$3+$C$8)^(-$C$9)*($C$4+ABS(E2468))-(($C$4+ABS(E2468)-1)/$C$4*$C$3+$C$8)^(-$C$9)*($C$4+ABS(E2468)-1)),IF(AND(E2468&gt;0,E2468&lt;$C$2*(1-$C$4)/$C$3),$C$7*(((1-$C$4+E2468)/(1-$C$4)*$C$3+$C$8)^(-$C$9)*(1-$C$4+E2468)-((1-$C$4+E2468-1)/(1-$C$4)*$C$3+$C$8)^(-$C$9)*(1-$C$4+E2468-1)),IF(E2468=0,$C$7*($C$3+$C$8)^(-$C$9)," ")))</f>
        <v xml:space="preserve"> </v>
      </c>
    </row>
    <row r="2469" spans="5:7" x14ac:dyDescent="0.2">
      <c r="E2469">
        <f t="shared" si="117"/>
        <v>2346</v>
      </c>
      <c r="F2469">
        <f t="shared" si="116"/>
        <v>2346</v>
      </c>
      <c r="G2469" t="str">
        <f t="shared" si="118"/>
        <v xml:space="preserve"> </v>
      </c>
    </row>
    <row r="2470" spans="5:7" x14ac:dyDescent="0.2">
      <c r="E2470">
        <f t="shared" si="117"/>
        <v>2347</v>
      </c>
      <c r="F2470">
        <f t="shared" si="116"/>
        <v>2347</v>
      </c>
      <c r="G2470" t="str">
        <f t="shared" si="118"/>
        <v xml:space="preserve"> </v>
      </c>
    </row>
    <row r="2471" spans="5:7" x14ac:dyDescent="0.2">
      <c r="E2471">
        <f t="shared" si="117"/>
        <v>2348</v>
      </c>
      <c r="F2471">
        <f t="shared" si="116"/>
        <v>2348</v>
      </c>
      <c r="G2471" t="str">
        <f t="shared" si="118"/>
        <v xml:space="preserve"> </v>
      </c>
    </row>
    <row r="2472" spans="5:7" x14ac:dyDescent="0.2">
      <c r="E2472">
        <f t="shared" si="117"/>
        <v>2349</v>
      </c>
      <c r="F2472">
        <f t="shared" si="116"/>
        <v>2349</v>
      </c>
      <c r="G2472" t="str">
        <f t="shared" si="118"/>
        <v xml:space="preserve"> </v>
      </c>
    </row>
    <row r="2473" spans="5:7" x14ac:dyDescent="0.2">
      <c r="E2473">
        <f t="shared" si="117"/>
        <v>2350</v>
      </c>
      <c r="F2473">
        <f t="shared" si="116"/>
        <v>2350</v>
      </c>
      <c r="G2473" t="str">
        <f t="shared" si="118"/>
        <v xml:space="preserve"> </v>
      </c>
    </row>
    <row r="2474" spans="5:7" x14ac:dyDescent="0.2">
      <c r="E2474">
        <f t="shared" si="117"/>
        <v>2351</v>
      </c>
      <c r="F2474">
        <f t="shared" si="116"/>
        <v>2351</v>
      </c>
      <c r="G2474" t="str">
        <f t="shared" si="118"/>
        <v xml:space="preserve"> </v>
      </c>
    </row>
    <row r="2475" spans="5:7" x14ac:dyDescent="0.2">
      <c r="E2475">
        <f t="shared" si="117"/>
        <v>2352</v>
      </c>
      <c r="F2475">
        <f t="shared" si="116"/>
        <v>2352</v>
      </c>
      <c r="G2475" t="str">
        <f t="shared" si="118"/>
        <v xml:space="preserve"> </v>
      </c>
    </row>
    <row r="2476" spans="5:7" x14ac:dyDescent="0.2">
      <c r="E2476">
        <f t="shared" si="117"/>
        <v>2353</v>
      </c>
      <c r="F2476">
        <f t="shared" si="116"/>
        <v>2353</v>
      </c>
      <c r="G2476" t="str">
        <f t="shared" si="118"/>
        <v xml:space="preserve"> </v>
      </c>
    </row>
    <row r="2477" spans="5:7" x14ac:dyDescent="0.2">
      <c r="E2477">
        <f t="shared" si="117"/>
        <v>2354</v>
      </c>
      <c r="F2477">
        <f t="shared" si="116"/>
        <v>2354</v>
      </c>
      <c r="G2477" t="str">
        <f t="shared" si="118"/>
        <v xml:space="preserve"> </v>
      </c>
    </row>
    <row r="2478" spans="5:7" x14ac:dyDescent="0.2">
      <c r="E2478">
        <f t="shared" si="117"/>
        <v>2355</v>
      </c>
      <c r="F2478">
        <f t="shared" si="116"/>
        <v>2355</v>
      </c>
      <c r="G2478" t="str">
        <f t="shared" si="118"/>
        <v xml:space="preserve"> </v>
      </c>
    </row>
    <row r="2479" spans="5:7" x14ac:dyDescent="0.2">
      <c r="E2479">
        <f t="shared" si="117"/>
        <v>2356</v>
      </c>
      <c r="F2479">
        <f t="shared" si="116"/>
        <v>2356</v>
      </c>
      <c r="G2479" t="str">
        <f t="shared" si="118"/>
        <v xml:space="preserve"> </v>
      </c>
    </row>
    <row r="2480" spans="5:7" x14ac:dyDescent="0.2">
      <c r="E2480">
        <f t="shared" si="117"/>
        <v>2357</v>
      </c>
      <c r="F2480">
        <f t="shared" si="116"/>
        <v>2357</v>
      </c>
      <c r="G2480" t="str">
        <f t="shared" si="118"/>
        <v xml:space="preserve"> </v>
      </c>
    </row>
    <row r="2481" spans="5:7" x14ac:dyDescent="0.2">
      <c r="E2481">
        <f t="shared" si="117"/>
        <v>2358</v>
      </c>
      <c r="F2481">
        <f t="shared" si="116"/>
        <v>2358</v>
      </c>
      <c r="G2481" t="str">
        <f t="shared" si="118"/>
        <v xml:space="preserve"> </v>
      </c>
    </row>
    <row r="2482" spans="5:7" x14ac:dyDescent="0.2">
      <c r="E2482">
        <f t="shared" si="117"/>
        <v>2359</v>
      </c>
      <c r="F2482">
        <f t="shared" si="116"/>
        <v>2359</v>
      </c>
      <c r="G2482" t="str">
        <f t="shared" si="118"/>
        <v xml:space="preserve"> </v>
      </c>
    </row>
    <row r="2483" spans="5:7" x14ac:dyDescent="0.2">
      <c r="E2483">
        <f t="shared" si="117"/>
        <v>2360</v>
      </c>
      <c r="F2483">
        <f t="shared" si="116"/>
        <v>2360</v>
      </c>
      <c r="G2483" t="str">
        <f t="shared" si="118"/>
        <v xml:space="preserve"> </v>
      </c>
    </row>
    <row r="2484" spans="5:7" x14ac:dyDescent="0.2">
      <c r="E2484">
        <f t="shared" si="117"/>
        <v>2361</v>
      </c>
      <c r="F2484">
        <f t="shared" si="116"/>
        <v>2361</v>
      </c>
      <c r="G2484" t="str">
        <f t="shared" si="118"/>
        <v xml:space="preserve"> </v>
      </c>
    </row>
    <row r="2485" spans="5:7" x14ac:dyDescent="0.2">
      <c r="E2485">
        <f t="shared" si="117"/>
        <v>2362</v>
      </c>
      <c r="F2485">
        <f t="shared" si="116"/>
        <v>2362</v>
      </c>
      <c r="G2485" t="str">
        <f t="shared" si="118"/>
        <v xml:space="preserve"> </v>
      </c>
    </row>
    <row r="2486" spans="5:7" x14ac:dyDescent="0.2">
      <c r="E2486">
        <f t="shared" si="117"/>
        <v>2363</v>
      </c>
      <c r="F2486">
        <f t="shared" si="116"/>
        <v>2363</v>
      </c>
      <c r="G2486" t="str">
        <f t="shared" si="118"/>
        <v xml:space="preserve"> </v>
      </c>
    </row>
    <row r="2487" spans="5:7" x14ac:dyDescent="0.2">
      <c r="E2487">
        <f t="shared" si="117"/>
        <v>2364</v>
      </c>
      <c r="F2487">
        <f t="shared" si="116"/>
        <v>2364</v>
      </c>
      <c r="G2487" t="str">
        <f t="shared" si="118"/>
        <v xml:space="preserve"> </v>
      </c>
    </row>
    <row r="2488" spans="5:7" x14ac:dyDescent="0.2">
      <c r="E2488">
        <f t="shared" si="117"/>
        <v>2365</v>
      </c>
      <c r="F2488">
        <f t="shared" si="116"/>
        <v>2365</v>
      </c>
      <c r="G2488" t="str">
        <f t="shared" si="118"/>
        <v xml:space="preserve"> </v>
      </c>
    </row>
    <row r="2489" spans="5:7" x14ac:dyDescent="0.2">
      <c r="E2489">
        <f t="shared" si="117"/>
        <v>2366</v>
      </c>
      <c r="F2489">
        <f t="shared" si="116"/>
        <v>2366</v>
      </c>
      <c r="G2489" t="str">
        <f t="shared" si="118"/>
        <v xml:space="preserve"> </v>
      </c>
    </row>
    <row r="2490" spans="5:7" x14ac:dyDescent="0.2">
      <c r="E2490">
        <f t="shared" si="117"/>
        <v>2367</v>
      </c>
      <c r="F2490">
        <f t="shared" si="116"/>
        <v>2367</v>
      </c>
      <c r="G2490" t="str">
        <f t="shared" si="118"/>
        <v xml:space="preserve"> </v>
      </c>
    </row>
    <row r="2491" spans="5:7" x14ac:dyDescent="0.2">
      <c r="E2491">
        <f t="shared" si="117"/>
        <v>2368</v>
      </c>
      <c r="F2491">
        <f t="shared" si="116"/>
        <v>2368</v>
      </c>
      <c r="G2491" t="str">
        <f t="shared" si="118"/>
        <v xml:space="preserve"> </v>
      </c>
    </row>
    <row r="2492" spans="5:7" x14ac:dyDescent="0.2">
      <c r="E2492">
        <f t="shared" si="117"/>
        <v>2369</v>
      </c>
      <c r="F2492">
        <f t="shared" si="116"/>
        <v>2369</v>
      </c>
      <c r="G2492" t="str">
        <f t="shared" si="118"/>
        <v xml:space="preserve"> </v>
      </c>
    </row>
    <row r="2493" spans="5:7" x14ac:dyDescent="0.2">
      <c r="E2493">
        <f t="shared" si="117"/>
        <v>2370</v>
      </c>
      <c r="F2493">
        <f t="shared" si="116"/>
        <v>2370</v>
      </c>
      <c r="G2493" t="str">
        <f t="shared" si="118"/>
        <v xml:space="preserve"> </v>
      </c>
    </row>
    <row r="2494" spans="5:7" x14ac:dyDescent="0.2">
      <c r="E2494">
        <f t="shared" si="117"/>
        <v>2371</v>
      </c>
      <c r="F2494">
        <f t="shared" si="116"/>
        <v>2371</v>
      </c>
      <c r="G2494" t="str">
        <f t="shared" si="118"/>
        <v xml:space="preserve"> </v>
      </c>
    </row>
    <row r="2495" spans="5:7" x14ac:dyDescent="0.2">
      <c r="E2495">
        <f t="shared" si="117"/>
        <v>2372</v>
      </c>
      <c r="F2495">
        <f t="shared" si="116"/>
        <v>2372</v>
      </c>
      <c r="G2495" t="str">
        <f t="shared" si="118"/>
        <v xml:space="preserve"> </v>
      </c>
    </row>
    <row r="2496" spans="5:7" x14ac:dyDescent="0.2">
      <c r="E2496">
        <f t="shared" si="117"/>
        <v>2373</v>
      </c>
      <c r="F2496">
        <f t="shared" si="116"/>
        <v>2373</v>
      </c>
      <c r="G2496" t="str">
        <f t="shared" si="118"/>
        <v xml:space="preserve"> </v>
      </c>
    </row>
    <row r="2497" spans="5:7" x14ac:dyDescent="0.2">
      <c r="E2497">
        <f t="shared" si="117"/>
        <v>2374</v>
      </c>
      <c r="F2497">
        <f t="shared" si="116"/>
        <v>2374</v>
      </c>
      <c r="G2497" t="str">
        <f t="shared" si="118"/>
        <v xml:space="preserve"> </v>
      </c>
    </row>
    <row r="2498" spans="5:7" x14ac:dyDescent="0.2">
      <c r="E2498">
        <f t="shared" si="117"/>
        <v>2375</v>
      </c>
      <c r="F2498">
        <f t="shared" si="116"/>
        <v>2375</v>
      </c>
      <c r="G2498" t="str">
        <f t="shared" si="118"/>
        <v xml:space="preserve"> </v>
      </c>
    </row>
    <row r="2499" spans="5:7" x14ac:dyDescent="0.2">
      <c r="E2499">
        <f t="shared" si="117"/>
        <v>2376</v>
      </c>
      <c r="F2499">
        <f t="shared" ref="F2499:F2562" si="119">E2499*$C$3</f>
        <v>2376</v>
      </c>
      <c r="G2499" t="str">
        <f t="shared" si="118"/>
        <v xml:space="preserve"> </v>
      </c>
    </row>
    <row r="2500" spans="5:7" x14ac:dyDescent="0.2">
      <c r="E2500">
        <f t="shared" si="117"/>
        <v>2377</v>
      </c>
      <c r="F2500">
        <f t="shared" si="119"/>
        <v>2377</v>
      </c>
      <c r="G2500" t="str">
        <f t="shared" si="118"/>
        <v xml:space="preserve"> </v>
      </c>
    </row>
    <row r="2501" spans="5:7" x14ac:dyDescent="0.2">
      <c r="E2501">
        <f t="shared" si="117"/>
        <v>2378</v>
      </c>
      <c r="F2501">
        <f t="shared" si="119"/>
        <v>2378</v>
      </c>
      <c r="G2501" t="str">
        <f t="shared" si="118"/>
        <v xml:space="preserve"> </v>
      </c>
    </row>
    <row r="2502" spans="5:7" x14ac:dyDescent="0.2">
      <c r="E2502">
        <f t="shared" si="117"/>
        <v>2379</v>
      </c>
      <c r="F2502">
        <f t="shared" si="119"/>
        <v>2379</v>
      </c>
      <c r="G2502" t="str">
        <f t="shared" si="118"/>
        <v xml:space="preserve"> </v>
      </c>
    </row>
    <row r="2503" spans="5:7" x14ac:dyDescent="0.2">
      <c r="E2503">
        <f t="shared" si="117"/>
        <v>2380</v>
      </c>
      <c r="F2503">
        <f t="shared" si="119"/>
        <v>2380</v>
      </c>
      <c r="G2503" t="str">
        <f t="shared" si="118"/>
        <v xml:space="preserve"> </v>
      </c>
    </row>
    <row r="2504" spans="5:7" x14ac:dyDescent="0.2">
      <c r="E2504">
        <f t="shared" si="117"/>
        <v>2381</v>
      </c>
      <c r="F2504">
        <f t="shared" si="119"/>
        <v>2381</v>
      </c>
      <c r="G2504" t="str">
        <f t="shared" si="118"/>
        <v xml:space="preserve"> </v>
      </c>
    </row>
    <row r="2505" spans="5:7" x14ac:dyDescent="0.2">
      <c r="E2505">
        <f t="shared" si="117"/>
        <v>2382</v>
      </c>
      <c r="F2505">
        <f t="shared" si="119"/>
        <v>2382</v>
      </c>
      <c r="G2505" t="str">
        <f t="shared" si="118"/>
        <v xml:space="preserve"> </v>
      </c>
    </row>
    <row r="2506" spans="5:7" x14ac:dyDescent="0.2">
      <c r="E2506">
        <f t="shared" si="117"/>
        <v>2383</v>
      </c>
      <c r="F2506">
        <f t="shared" si="119"/>
        <v>2383</v>
      </c>
      <c r="G2506" t="str">
        <f t="shared" si="118"/>
        <v xml:space="preserve"> </v>
      </c>
    </row>
    <row r="2507" spans="5:7" x14ac:dyDescent="0.2">
      <c r="E2507">
        <f t="shared" si="117"/>
        <v>2384</v>
      </c>
      <c r="F2507">
        <f t="shared" si="119"/>
        <v>2384</v>
      </c>
      <c r="G2507" t="str">
        <f t="shared" si="118"/>
        <v xml:space="preserve"> </v>
      </c>
    </row>
    <row r="2508" spans="5:7" x14ac:dyDescent="0.2">
      <c r="E2508">
        <f t="shared" si="117"/>
        <v>2385</v>
      </c>
      <c r="F2508">
        <f t="shared" si="119"/>
        <v>2385</v>
      </c>
      <c r="G2508" t="str">
        <f t="shared" si="118"/>
        <v xml:space="preserve"> </v>
      </c>
    </row>
    <row r="2509" spans="5:7" x14ac:dyDescent="0.2">
      <c r="E2509">
        <f t="shared" si="117"/>
        <v>2386</v>
      </c>
      <c r="F2509">
        <f t="shared" si="119"/>
        <v>2386</v>
      </c>
      <c r="G2509" t="str">
        <f t="shared" si="118"/>
        <v xml:space="preserve"> </v>
      </c>
    </row>
    <row r="2510" spans="5:7" x14ac:dyDescent="0.2">
      <c r="E2510">
        <f t="shared" si="117"/>
        <v>2387</v>
      </c>
      <c r="F2510">
        <f t="shared" si="119"/>
        <v>2387</v>
      </c>
      <c r="G2510" t="str">
        <f t="shared" si="118"/>
        <v xml:space="preserve"> </v>
      </c>
    </row>
    <row r="2511" spans="5:7" x14ac:dyDescent="0.2">
      <c r="E2511">
        <f t="shared" si="117"/>
        <v>2388</v>
      </c>
      <c r="F2511">
        <f t="shared" si="119"/>
        <v>2388</v>
      </c>
      <c r="G2511" t="str">
        <f t="shared" si="118"/>
        <v xml:space="preserve"> </v>
      </c>
    </row>
    <row r="2512" spans="5:7" x14ac:dyDescent="0.2">
      <c r="E2512">
        <f t="shared" si="117"/>
        <v>2389</v>
      </c>
      <c r="F2512">
        <f t="shared" si="119"/>
        <v>2389</v>
      </c>
      <c r="G2512" t="str">
        <f t="shared" si="118"/>
        <v xml:space="preserve"> </v>
      </c>
    </row>
    <row r="2513" spans="5:7" x14ac:dyDescent="0.2">
      <c r="E2513">
        <f t="shared" si="117"/>
        <v>2390</v>
      </c>
      <c r="F2513">
        <f t="shared" si="119"/>
        <v>2390</v>
      </c>
      <c r="G2513" t="str">
        <f t="shared" si="118"/>
        <v xml:space="preserve"> </v>
      </c>
    </row>
    <row r="2514" spans="5:7" x14ac:dyDescent="0.2">
      <c r="E2514">
        <f t="shared" si="117"/>
        <v>2391</v>
      </c>
      <c r="F2514">
        <f t="shared" si="119"/>
        <v>2391</v>
      </c>
      <c r="G2514" t="str">
        <f t="shared" si="118"/>
        <v xml:space="preserve"> </v>
      </c>
    </row>
    <row r="2515" spans="5:7" x14ac:dyDescent="0.2">
      <c r="E2515">
        <f t="shared" si="117"/>
        <v>2392</v>
      </c>
      <c r="F2515">
        <f t="shared" si="119"/>
        <v>2392</v>
      </c>
      <c r="G2515" t="str">
        <f t="shared" si="118"/>
        <v xml:space="preserve"> </v>
      </c>
    </row>
    <row r="2516" spans="5:7" x14ac:dyDescent="0.2">
      <c r="E2516">
        <f t="shared" si="117"/>
        <v>2393</v>
      </c>
      <c r="F2516">
        <f t="shared" si="119"/>
        <v>2393</v>
      </c>
      <c r="G2516" t="str">
        <f t="shared" si="118"/>
        <v xml:space="preserve"> </v>
      </c>
    </row>
    <row r="2517" spans="5:7" x14ac:dyDescent="0.2">
      <c r="E2517">
        <f t="shared" si="117"/>
        <v>2394</v>
      </c>
      <c r="F2517">
        <f t="shared" si="119"/>
        <v>2394</v>
      </c>
      <c r="G2517" t="str">
        <f t="shared" si="118"/>
        <v xml:space="preserve"> </v>
      </c>
    </row>
    <row r="2518" spans="5:7" x14ac:dyDescent="0.2">
      <c r="E2518">
        <f t="shared" si="117"/>
        <v>2395</v>
      </c>
      <c r="F2518">
        <f t="shared" si="119"/>
        <v>2395</v>
      </c>
      <c r="G2518" t="str">
        <f t="shared" si="118"/>
        <v xml:space="preserve"> </v>
      </c>
    </row>
    <row r="2519" spans="5:7" x14ac:dyDescent="0.2">
      <c r="E2519">
        <f t="shared" si="117"/>
        <v>2396</v>
      </c>
      <c r="F2519">
        <f t="shared" si="119"/>
        <v>2396</v>
      </c>
      <c r="G2519" t="str">
        <f t="shared" si="118"/>
        <v xml:space="preserve"> </v>
      </c>
    </row>
    <row r="2520" spans="5:7" x14ac:dyDescent="0.2">
      <c r="E2520">
        <f t="shared" si="117"/>
        <v>2397</v>
      </c>
      <c r="F2520">
        <f t="shared" si="119"/>
        <v>2397</v>
      </c>
      <c r="G2520" t="str">
        <f t="shared" si="118"/>
        <v xml:space="preserve"> </v>
      </c>
    </row>
    <row r="2521" spans="5:7" x14ac:dyDescent="0.2">
      <c r="E2521">
        <f t="shared" si="117"/>
        <v>2398</v>
      </c>
      <c r="F2521">
        <f t="shared" si="119"/>
        <v>2398</v>
      </c>
      <c r="G2521" t="str">
        <f t="shared" si="118"/>
        <v xml:space="preserve"> </v>
      </c>
    </row>
    <row r="2522" spans="5:7" x14ac:dyDescent="0.2">
      <c r="E2522">
        <f t="shared" si="117"/>
        <v>2399</v>
      </c>
      <c r="F2522">
        <f t="shared" si="119"/>
        <v>2399</v>
      </c>
      <c r="G2522" t="str">
        <f t="shared" si="118"/>
        <v xml:space="preserve"> </v>
      </c>
    </row>
    <row r="2523" spans="5:7" x14ac:dyDescent="0.2">
      <c r="E2523">
        <f t="shared" si="117"/>
        <v>2400</v>
      </c>
      <c r="F2523">
        <f t="shared" si="119"/>
        <v>2400</v>
      </c>
      <c r="G2523" t="str">
        <f t="shared" si="118"/>
        <v xml:space="preserve"> </v>
      </c>
    </row>
    <row r="2524" spans="5:7" x14ac:dyDescent="0.2">
      <c r="E2524">
        <f t="shared" si="117"/>
        <v>2401</v>
      </c>
      <c r="F2524">
        <f t="shared" si="119"/>
        <v>2401</v>
      </c>
      <c r="G2524" t="str">
        <f t="shared" si="118"/>
        <v xml:space="preserve"> </v>
      </c>
    </row>
    <row r="2525" spans="5:7" x14ac:dyDescent="0.2">
      <c r="E2525">
        <f t="shared" si="117"/>
        <v>2402</v>
      </c>
      <c r="F2525">
        <f t="shared" si="119"/>
        <v>2402</v>
      </c>
      <c r="G2525" t="str">
        <f t="shared" si="118"/>
        <v xml:space="preserve"> </v>
      </c>
    </row>
    <row r="2526" spans="5:7" x14ac:dyDescent="0.2">
      <c r="E2526">
        <f t="shared" si="117"/>
        <v>2403</v>
      </c>
      <c r="F2526">
        <f t="shared" si="119"/>
        <v>2403</v>
      </c>
      <c r="G2526" t="str">
        <f t="shared" si="118"/>
        <v xml:space="preserve"> </v>
      </c>
    </row>
    <row r="2527" spans="5:7" x14ac:dyDescent="0.2">
      <c r="E2527">
        <f t="shared" si="117"/>
        <v>2404</v>
      </c>
      <c r="F2527">
        <f t="shared" si="119"/>
        <v>2404</v>
      </c>
      <c r="G2527" t="str">
        <f t="shared" si="118"/>
        <v xml:space="preserve"> </v>
      </c>
    </row>
    <row r="2528" spans="5:7" x14ac:dyDescent="0.2">
      <c r="E2528">
        <f t="shared" si="117"/>
        <v>2405</v>
      </c>
      <c r="F2528">
        <f t="shared" si="119"/>
        <v>2405</v>
      </c>
      <c r="G2528" t="str">
        <f t="shared" si="118"/>
        <v xml:space="preserve"> </v>
      </c>
    </row>
    <row r="2529" spans="5:7" x14ac:dyDescent="0.2">
      <c r="E2529">
        <f t="shared" si="117"/>
        <v>2406</v>
      </c>
      <c r="F2529">
        <f t="shared" si="119"/>
        <v>2406</v>
      </c>
      <c r="G2529" t="str">
        <f t="shared" si="118"/>
        <v xml:space="preserve"> </v>
      </c>
    </row>
    <row r="2530" spans="5:7" x14ac:dyDescent="0.2">
      <c r="E2530">
        <f t="shared" si="117"/>
        <v>2407</v>
      </c>
      <c r="F2530">
        <f t="shared" si="119"/>
        <v>2407</v>
      </c>
      <c r="G2530" t="str">
        <f t="shared" si="118"/>
        <v xml:space="preserve"> </v>
      </c>
    </row>
    <row r="2531" spans="5:7" x14ac:dyDescent="0.2">
      <c r="E2531">
        <f t="shared" si="117"/>
        <v>2408</v>
      </c>
      <c r="F2531">
        <f t="shared" si="119"/>
        <v>2408</v>
      </c>
      <c r="G2531" t="str">
        <f t="shared" si="118"/>
        <v xml:space="preserve"> </v>
      </c>
    </row>
    <row r="2532" spans="5:7" x14ac:dyDescent="0.2">
      <c r="E2532">
        <f t="shared" ref="E2532:E2595" si="120">E2531+1</f>
        <v>2409</v>
      </c>
      <c r="F2532">
        <f t="shared" si="119"/>
        <v>2409</v>
      </c>
      <c r="G2532" t="str">
        <f t="shared" ref="G2532:G2595" si="121">IF(E2532&lt;0,$C$7*((($C$4+ABS(E2532))/$C$4*$C$3+$C$8)^(-$C$9)*($C$4+ABS(E2532))-(($C$4+ABS(E2532)-1)/$C$4*$C$3+$C$8)^(-$C$9)*($C$4+ABS(E2532)-1)),IF(AND(E2532&gt;0,E2532&lt;$C$2*(1-$C$4)/$C$3),$C$7*(((1-$C$4+E2532)/(1-$C$4)*$C$3+$C$8)^(-$C$9)*(1-$C$4+E2532)-((1-$C$4+E2532-1)/(1-$C$4)*$C$3+$C$8)^(-$C$9)*(1-$C$4+E2532-1)),IF(E2532=0,$C$7*($C$3+$C$8)^(-$C$9)," ")))</f>
        <v xml:space="preserve"> </v>
      </c>
    </row>
    <row r="2533" spans="5:7" x14ac:dyDescent="0.2">
      <c r="E2533">
        <f t="shared" si="120"/>
        <v>2410</v>
      </c>
      <c r="F2533">
        <f t="shared" si="119"/>
        <v>2410</v>
      </c>
      <c r="G2533" t="str">
        <f t="shared" si="121"/>
        <v xml:space="preserve"> </v>
      </c>
    </row>
    <row r="2534" spans="5:7" x14ac:dyDescent="0.2">
      <c r="E2534">
        <f t="shared" si="120"/>
        <v>2411</v>
      </c>
      <c r="F2534">
        <f t="shared" si="119"/>
        <v>2411</v>
      </c>
      <c r="G2534" t="str">
        <f t="shared" si="121"/>
        <v xml:space="preserve"> </v>
      </c>
    </row>
    <row r="2535" spans="5:7" x14ac:dyDescent="0.2">
      <c r="E2535">
        <f t="shared" si="120"/>
        <v>2412</v>
      </c>
      <c r="F2535">
        <f t="shared" si="119"/>
        <v>2412</v>
      </c>
      <c r="G2535" t="str">
        <f t="shared" si="121"/>
        <v xml:space="preserve"> </v>
      </c>
    </row>
    <row r="2536" spans="5:7" x14ac:dyDescent="0.2">
      <c r="E2536">
        <f t="shared" si="120"/>
        <v>2413</v>
      </c>
      <c r="F2536">
        <f t="shared" si="119"/>
        <v>2413</v>
      </c>
      <c r="G2536" t="str">
        <f t="shared" si="121"/>
        <v xml:space="preserve"> </v>
      </c>
    </row>
    <row r="2537" spans="5:7" x14ac:dyDescent="0.2">
      <c r="E2537">
        <f t="shared" si="120"/>
        <v>2414</v>
      </c>
      <c r="F2537">
        <f t="shared" si="119"/>
        <v>2414</v>
      </c>
      <c r="G2537" t="str">
        <f t="shared" si="121"/>
        <v xml:space="preserve"> </v>
      </c>
    </row>
    <row r="2538" spans="5:7" x14ac:dyDescent="0.2">
      <c r="E2538">
        <f t="shared" si="120"/>
        <v>2415</v>
      </c>
      <c r="F2538">
        <f t="shared" si="119"/>
        <v>2415</v>
      </c>
      <c r="G2538" t="str">
        <f t="shared" si="121"/>
        <v xml:space="preserve"> </v>
      </c>
    </row>
    <row r="2539" spans="5:7" x14ac:dyDescent="0.2">
      <c r="E2539">
        <f t="shared" si="120"/>
        <v>2416</v>
      </c>
      <c r="F2539">
        <f t="shared" si="119"/>
        <v>2416</v>
      </c>
      <c r="G2539" t="str">
        <f t="shared" si="121"/>
        <v xml:space="preserve"> </v>
      </c>
    </row>
    <row r="2540" spans="5:7" x14ac:dyDescent="0.2">
      <c r="E2540">
        <f t="shared" si="120"/>
        <v>2417</v>
      </c>
      <c r="F2540">
        <f t="shared" si="119"/>
        <v>2417</v>
      </c>
      <c r="G2540" t="str">
        <f t="shared" si="121"/>
        <v xml:space="preserve"> </v>
      </c>
    </row>
    <row r="2541" spans="5:7" x14ac:dyDescent="0.2">
      <c r="E2541">
        <f t="shared" si="120"/>
        <v>2418</v>
      </c>
      <c r="F2541">
        <f t="shared" si="119"/>
        <v>2418</v>
      </c>
      <c r="G2541" t="str">
        <f t="shared" si="121"/>
        <v xml:space="preserve"> </v>
      </c>
    </row>
    <row r="2542" spans="5:7" x14ac:dyDescent="0.2">
      <c r="E2542">
        <f t="shared" si="120"/>
        <v>2419</v>
      </c>
      <c r="F2542">
        <f t="shared" si="119"/>
        <v>2419</v>
      </c>
      <c r="G2542" t="str">
        <f t="shared" si="121"/>
        <v xml:space="preserve"> </v>
      </c>
    </row>
    <row r="2543" spans="5:7" x14ac:dyDescent="0.2">
      <c r="E2543">
        <f t="shared" si="120"/>
        <v>2420</v>
      </c>
      <c r="F2543">
        <f t="shared" si="119"/>
        <v>2420</v>
      </c>
      <c r="G2543" t="str">
        <f t="shared" si="121"/>
        <v xml:space="preserve"> </v>
      </c>
    </row>
    <row r="2544" spans="5:7" x14ac:dyDescent="0.2">
      <c r="E2544">
        <f t="shared" si="120"/>
        <v>2421</v>
      </c>
      <c r="F2544">
        <f t="shared" si="119"/>
        <v>2421</v>
      </c>
      <c r="G2544" t="str">
        <f t="shared" si="121"/>
        <v xml:space="preserve"> </v>
      </c>
    </row>
    <row r="2545" spans="5:7" x14ac:dyDescent="0.2">
      <c r="E2545">
        <f t="shared" si="120"/>
        <v>2422</v>
      </c>
      <c r="F2545">
        <f t="shared" si="119"/>
        <v>2422</v>
      </c>
      <c r="G2545" t="str">
        <f t="shared" si="121"/>
        <v xml:space="preserve"> </v>
      </c>
    </row>
    <row r="2546" spans="5:7" x14ac:dyDescent="0.2">
      <c r="E2546">
        <f t="shared" si="120"/>
        <v>2423</v>
      </c>
      <c r="F2546">
        <f t="shared" si="119"/>
        <v>2423</v>
      </c>
      <c r="G2546" t="str">
        <f t="shared" si="121"/>
        <v xml:space="preserve"> </v>
      </c>
    </row>
    <row r="2547" spans="5:7" x14ac:dyDescent="0.2">
      <c r="E2547">
        <f t="shared" si="120"/>
        <v>2424</v>
      </c>
      <c r="F2547">
        <f t="shared" si="119"/>
        <v>2424</v>
      </c>
      <c r="G2547" t="str">
        <f t="shared" si="121"/>
        <v xml:space="preserve"> </v>
      </c>
    </row>
    <row r="2548" spans="5:7" x14ac:dyDescent="0.2">
      <c r="E2548">
        <f t="shared" si="120"/>
        <v>2425</v>
      </c>
      <c r="F2548">
        <f t="shared" si="119"/>
        <v>2425</v>
      </c>
      <c r="G2548" t="str">
        <f t="shared" si="121"/>
        <v xml:space="preserve"> </v>
      </c>
    </row>
    <row r="2549" spans="5:7" x14ac:dyDescent="0.2">
      <c r="E2549">
        <f t="shared" si="120"/>
        <v>2426</v>
      </c>
      <c r="F2549">
        <f t="shared" si="119"/>
        <v>2426</v>
      </c>
      <c r="G2549" t="str">
        <f t="shared" si="121"/>
        <v xml:space="preserve"> </v>
      </c>
    </row>
    <row r="2550" spans="5:7" x14ac:dyDescent="0.2">
      <c r="E2550">
        <f t="shared" si="120"/>
        <v>2427</v>
      </c>
      <c r="F2550">
        <f t="shared" si="119"/>
        <v>2427</v>
      </c>
      <c r="G2550" t="str">
        <f t="shared" si="121"/>
        <v xml:space="preserve"> </v>
      </c>
    </row>
    <row r="2551" spans="5:7" x14ac:dyDescent="0.2">
      <c r="E2551">
        <f t="shared" si="120"/>
        <v>2428</v>
      </c>
      <c r="F2551">
        <f t="shared" si="119"/>
        <v>2428</v>
      </c>
      <c r="G2551" t="str">
        <f t="shared" si="121"/>
        <v xml:space="preserve"> </v>
      </c>
    </row>
    <row r="2552" spans="5:7" x14ac:dyDescent="0.2">
      <c r="E2552">
        <f t="shared" si="120"/>
        <v>2429</v>
      </c>
      <c r="F2552">
        <f t="shared" si="119"/>
        <v>2429</v>
      </c>
      <c r="G2552" t="str">
        <f t="shared" si="121"/>
        <v xml:space="preserve"> </v>
      </c>
    </row>
    <row r="2553" spans="5:7" x14ac:dyDescent="0.2">
      <c r="E2553">
        <f t="shared" si="120"/>
        <v>2430</v>
      </c>
      <c r="F2553">
        <f t="shared" si="119"/>
        <v>2430</v>
      </c>
      <c r="G2553" t="str">
        <f t="shared" si="121"/>
        <v xml:space="preserve"> </v>
      </c>
    </row>
    <row r="2554" spans="5:7" x14ac:dyDescent="0.2">
      <c r="E2554">
        <f t="shared" si="120"/>
        <v>2431</v>
      </c>
      <c r="F2554">
        <f t="shared" si="119"/>
        <v>2431</v>
      </c>
      <c r="G2554" t="str">
        <f t="shared" si="121"/>
        <v xml:space="preserve"> </v>
      </c>
    </row>
    <row r="2555" spans="5:7" x14ac:dyDescent="0.2">
      <c r="E2555">
        <f t="shared" si="120"/>
        <v>2432</v>
      </c>
      <c r="F2555">
        <f t="shared" si="119"/>
        <v>2432</v>
      </c>
      <c r="G2555" t="str">
        <f t="shared" si="121"/>
        <v xml:space="preserve"> </v>
      </c>
    </row>
    <row r="2556" spans="5:7" x14ac:dyDescent="0.2">
      <c r="E2556">
        <f t="shared" si="120"/>
        <v>2433</v>
      </c>
      <c r="F2556">
        <f t="shared" si="119"/>
        <v>2433</v>
      </c>
      <c r="G2556" t="str">
        <f t="shared" si="121"/>
        <v xml:space="preserve"> </v>
      </c>
    </row>
    <row r="2557" spans="5:7" x14ac:dyDescent="0.2">
      <c r="E2557">
        <f t="shared" si="120"/>
        <v>2434</v>
      </c>
      <c r="F2557">
        <f t="shared" si="119"/>
        <v>2434</v>
      </c>
      <c r="G2557" t="str">
        <f t="shared" si="121"/>
        <v xml:space="preserve"> </v>
      </c>
    </row>
    <row r="2558" spans="5:7" x14ac:dyDescent="0.2">
      <c r="E2558">
        <f t="shared" si="120"/>
        <v>2435</v>
      </c>
      <c r="F2558">
        <f t="shared" si="119"/>
        <v>2435</v>
      </c>
      <c r="G2558" t="str">
        <f t="shared" si="121"/>
        <v xml:space="preserve"> </v>
      </c>
    </row>
    <row r="2559" spans="5:7" x14ac:dyDescent="0.2">
      <c r="E2559">
        <f t="shared" si="120"/>
        <v>2436</v>
      </c>
      <c r="F2559">
        <f t="shared" si="119"/>
        <v>2436</v>
      </c>
      <c r="G2559" t="str">
        <f t="shared" si="121"/>
        <v xml:space="preserve"> </v>
      </c>
    </row>
    <row r="2560" spans="5:7" x14ac:dyDescent="0.2">
      <c r="E2560">
        <f t="shared" si="120"/>
        <v>2437</v>
      </c>
      <c r="F2560">
        <f t="shared" si="119"/>
        <v>2437</v>
      </c>
      <c r="G2560" t="str">
        <f t="shared" si="121"/>
        <v xml:space="preserve"> </v>
      </c>
    </row>
    <row r="2561" spans="5:7" x14ac:dyDescent="0.2">
      <c r="E2561">
        <f t="shared" si="120"/>
        <v>2438</v>
      </c>
      <c r="F2561">
        <f t="shared" si="119"/>
        <v>2438</v>
      </c>
      <c r="G2561" t="str">
        <f t="shared" si="121"/>
        <v xml:space="preserve"> </v>
      </c>
    </row>
    <row r="2562" spans="5:7" x14ac:dyDescent="0.2">
      <c r="E2562">
        <f t="shared" si="120"/>
        <v>2439</v>
      </c>
      <c r="F2562">
        <f t="shared" si="119"/>
        <v>2439</v>
      </c>
      <c r="G2562" t="str">
        <f t="shared" si="121"/>
        <v xml:space="preserve"> </v>
      </c>
    </row>
    <row r="2563" spans="5:7" x14ac:dyDescent="0.2">
      <c r="E2563">
        <f t="shared" si="120"/>
        <v>2440</v>
      </c>
      <c r="F2563">
        <f t="shared" ref="F2563:F2626" si="122">E2563*$C$3</f>
        <v>2440</v>
      </c>
      <c r="G2563" t="str">
        <f t="shared" si="121"/>
        <v xml:space="preserve"> </v>
      </c>
    </row>
    <row r="2564" spans="5:7" x14ac:dyDescent="0.2">
      <c r="E2564">
        <f t="shared" si="120"/>
        <v>2441</v>
      </c>
      <c r="F2564">
        <f t="shared" si="122"/>
        <v>2441</v>
      </c>
      <c r="G2564" t="str">
        <f t="shared" si="121"/>
        <v xml:space="preserve"> </v>
      </c>
    </row>
    <row r="2565" spans="5:7" x14ac:dyDescent="0.2">
      <c r="E2565">
        <f t="shared" si="120"/>
        <v>2442</v>
      </c>
      <c r="F2565">
        <f t="shared" si="122"/>
        <v>2442</v>
      </c>
      <c r="G2565" t="str">
        <f t="shared" si="121"/>
        <v xml:space="preserve"> </v>
      </c>
    </row>
    <row r="2566" spans="5:7" x14ac:dyDescent="0.2">
      <c r="E2566">
        <f t="shared" si="120"/>
        <v>2443</v>
      </c>
      <c r="F2566">
        <f t="shared" si="122"/>
        <v>2443</v>
      </c>
      <c r="G2566" t="str">
        <f t="shared" si="121"/>
        <v xml:space="preserve"> </v>
      </c>
    </row>
    <row r="2567" spans="5:7" x14ac:dyDescent="0.2">
      <c r="E2567">
        <f t="shared" si="120"/>
        <v>2444</v>
      </c>
      <c r="F2567">
        <f t="shared" si="122"/>
        <v>2444</v>
      </c>
      <c r="G2567" t="str">
        <f t="shared" si="121"/>
        <v xml:space="preserve"> </v>
      </c>
    </row>
    <row r="2568" spans="5:7" x14ac:dyDescent="0.2">
      <c r="E2568">
        <f t="shared" si="120"/>
        <v>2445</v>
      </c>
      <c r="F2568">
        <f t="shared" si="122"/>
        <v>2445</v>
      </c>
      <c r="G2568" t="str">
        <f t="shared" si="121"/>
        <v xml:space="preserve"> </v>
      </c>
    </row>
    <row r="2569" spans="5:7" x14ac:dyDescent="0.2">
      <c r="E2569">
        <f t="shared" si="120"/>
        <v>2446</v>
      </c>
      <c r="F2569">
        <f t="shared" si="122"/>
        <v>2446</v>
      </c>
      <c r="G2569" t="str">
        <f t="shared" si="121"/>
        <v xml:space="preserve"> </v>
      </c>
    </row>
    <row r="2570" spans="5:7" x14ac:dyDescent="0.2">
      <c r="E2570">
        <f t="shared" si="120"/>
        <v>2447</v>
      </c>
      <c r="F2570">
        <f t="shared" si="122"/>
        <v>2447</v>
      </c>
      <c r="G2570" t="str">
        <f t="shared" si="121"/>
        <v xml:space="preserve"> </v>
      </c>
    </row>
    <row r="2571" spans="5:7" x14ac:dyDescent="0.2">
      <c r="E2571">
        <f t="shared" si="120"/>
        <v>2448</v>
      </c>
      <c r="F2571">
        <f t="shared" si="122"/>
        <v>2448</v>
      </c>
      <c r="G2571" t="str">
        <f t="shared" si="121"/>
        <v xml:space="preserve"> </v>
      </c>
    </row>
    <row r="2572" spans="5:7" x14ac:dyDescent="0.2">
      <c r="E2572">
        <f t="shared" si="120"/>
        <v>2449</v>
      </c>
      <c r="F2572">
        <f t="shared" si="122"/>
        <v>2449</v>
      </c>
      <c r="G2572" t="str">
        <f t="shared" si="121"/>
        <v xml:space="preserve"> </v>
      </c>
    </row>
    <row r="2573" spans="5:7" x14ac:dyDescent="0.2">
      <c r="E2573">
        <f t="shared" si="120"/>
        <v>2450</v>
      </c>
      <c r="F2573">
        <f t="shared" si="122"/>
        <v>2450</v>
      </c>
      <c r="G2573" t="str">
        <f t="shared" si="121"/>
        <v xml:space="preserve"> </v>
      </c>
    </row>
    <row r="2574" spans="5:7" x14ac:dyDescent="0.2">
      <c r="E2574">
        <f t="shared" si="120"/>
        <v>2451</v>
      </c>
      <c r="F2574">
        <f t="shared" si="122"/>
        <v>2451</v>
      </c>
      <c r="G2574" t="str">
        <f t="shared" si="121"/>
        <v xml:space="preserve"> </v>
      </c>
    </row>
    <row r="2575" spans="5:7" x14ac:dyDescent="0.2">
      <c r="E2575">
        <f t="shared" si="120"/>
        <v>2452</v>
      </c>
      <c r="F2575">
        <f t="shared" si="122"/>
        <v>2452</v>
      </c>
      <c r="G2575" t="str">
        <f t="shared" si="121"/>
        <v xml:space="preserve"> </v>
      </c>
    </row>
    <row r="2576" spans="5:7" x14ac:dyDescent="0.2">
      <c r="E2576">
        <f t="shared" si="120"/>
        <v>2453</v>
      </c>
      <c r="F2576">
        <f t="shared" si="122"/>
        <v>2453</v>
      </c>
      <c r="G2576" t="str">
        <f t="shared" si="121"/>
        <v xml:space="preserve"> </v>
      </c>
    </row>
    <row r="2577" spans="5:7" x14ac:dyDescent="0.2">
      <c r="E2577">
        <f t="shared" si="120"/>
        <v>2454</v>
      </c>
      <c r="F2577">
        <f t="shared" si="122"/>
        <v>2454</v>
      </c>
      <c r="G2577" t="str">
        <f t="shared" si="121"/>
        <v xml:space="preserve"> </v>
      </c>
    </row>
    <row r="2578" spans="5:7" x14ac:dyDescent="0.2">
      <c r="E2578">
        <f t="shared" si="120"/>
        <v>2455</v>
      </c>
      <c r="F2578">
        <f t="shared" si="122"/>
        <v>2455</v>
      </c>
      <c r="G2578" t="str">
        <f t="shared" si="121"/>
        <v xml:space="preserve"> </v>
      </c>
    </row>
    <row r="2579" spans="5:7" x14ac:dyDescent="0.2">
      <c r="E2579">
        <f t="shared" si="120"/>
        <v>2456</v>
      </c>
      <c r="F2579">
        <f t="shared" si="122"/>
        <v>2456</v>
      </c>
      <c r="G2579" t="str">
        <f t="shared" si="121"/>
        <v xml:space="preserve"> </v>
      </c>
    </row>
    <row r="2580" spans="5:7" x14ac:dyDescent="0.2">
      <c r="E2580">
        <f t="shared" si="120"/>
        <v>2457</v>
      </c>
      <c r="F2580">
        <f t="shared" si="122"/>
        <v>2457</v>
      </c>
      <c r="G2580" t="str">
        <f t="shared" si="121"/>
        <v xml:space="preserve"> </v>
      </c>
    </row>
    <row r="2581" spans="5:7" x14ac:dyDescent="0.2">
      <c r="E2581">
        <f t="shared" si="120"/>
        <v>2458</v>
      </c>
      <c r="F2581">
        <f t="shared" si="122"/>
        <v>2458</v>
      </c>
      <c r="G2581" t="str">
        <f t="shared" si="121"/>
        <v xml:space="preserve"> </v>
      </c>
    </row>
    <row r="2582" spans="5:7" x14ac:dyDescent="0.2">
      <c r="E2582">
        <f t="shared" si="120"/>
        <v>2459</v>
      </c>
      <c r="F2582">
        <f t="shared" si="122"/>
        <v>2459</v>
      </c>
      <c r="G2582" t="str">
        <f t="shared" si="121"/>
        <v xml:space="preserve"> </v>
      </c>
    </row>
    <row r="2583" spans="5:7" x14ac:dyDescent="0.2">
      <c r="E2583">
        <f t="shared" si="120"/>
        <v>2460</v>
      </c>
      <c r="F2583">
        <f t="shared" si="122"/>
        <v>2460</v>
      </c>
      <c r="G2583" t="str">
        <f t="shared" si="121"/>
        <v xml:space="preserve"> </v>
      </c>
    </row>
    <row r="2584" spans="5:7" x14ac:dyDescent="0.2">
      <c r="E2584">
        <f t="shared" si="120"/>
        <v>2461</v>
      </c>
      <c r="F2584">
        <f t="shared" si="122"/>
        <v>2461</v>
      </c>
      <c r="G2584" t="str">
        <f t="shared" si="121"/>
        <v xml:space="preserve"> </v>
      </c>
    </row>
    <row r="2585" spans="5:7" x14ac:dyDescent="0.2">
      <c r="E2585">
        <f t="shared" si="120"/>
        <v>2462</v>
      </c>
      <c r="F2585">
        <f t="shared" si="122"/>
        <v>2462</v>
      </c>
      <c r="G2585" t="str">
        <f t="shared" si="121"/>
        <v xml:space="preserve"> </v>
      </c>
    </row>
    <row r="2586" spans="5:7" x14ac:dyDescent="0.2">
      <c r="E2586">
        <f t="shared" si="120"/>
        <v>2463</v>
      </c>
      <c r="F2586">
        <f t="shared" si="122"/>
        <v>2463</v>
      </c>
      <c r="G2586" t="str">
        <f t="shared" si="121"/>
        <v xml:space="preserve"> </v>
      </c>
    </row>
    <row r="2587" spans="5:7" x14ac:dyDescent="0.2">
      <c r="E2587">
        <f t="shared" si="120"/>
        <v>2464</v>
      </c>
      <c r="F2587">
        <f t="shared" si="122"/>
        <v>2464</v>
      </c>
      <c r="G2587" t="str">
        <f t="shared" si="121"/>
        <v xml:space="preserve"> </v>
      </c>
    </row>
    <row r="2588" spans="5:7" x14ac:dyDescent="0.2">
      <c r="E2588">
        <f t="shared" si="120"/>
        <v>2465</v>
      </c>
      <c r="F2588">
        <f t="shared" si="122"/>
        <v>2465</v>
      </c>
      <c r="G2588" t="str">
        <f t="shared" si="121"/>
        <v xml:space="preserve"> </v>
      </c>
    </row>
    <row r="2589" spans="5:7" x14ac:dyDescent="0.2">
      <c r="E2589">
        <f t="shared" si="120"/>
        <v>2466</v>
      </c>
      <c r="F2589">
        <f t="shared" si="122"/>
        <v>2466</v>
      </c>
      <c r="G2589" t="str">
        <f t="shared" si="121"/>
        <v xml:space="preserve"> </v>
      </c>
    </row>
    <row r="2590" spans="5:7" x14ac:dyDescent="0.2">
      <c r="E2590">
        <f t="shared" si="120"/>
        <v>2467</v>
      </c>
      <c r="F2590">
        <f t="shared" si="122"/>
        <v>2467</v>
      </c>
      <c r="G2590" t="str">
        <f t="shared" si="121"/>
        <v xml:space="preserve"> </v>
      </c>
    </row>
    <row r="2591" spans="5:7" x14ac:dyDescent="0.2">
      <c r="E2591">
        <f t="shared" si="120"/>
        <v>2468</v>
      </c>
      <c r="F2591">
        <f t="shared" si="122"/>
        <v>2468</v>
      </c>
      <c r="G2591" t="str">
        <f t="shared" si="121"/>
        <v xml:space="preserve"> </v>
      </c>
    </row>
    <row r="2592" spans="5:7" x14ac:dyDescent="0.2">
      <c r="E2592">
        <f t="shared" si="120"/>
        <v>2469</v>
      </c>
      <c r="F2592">
        <f t="shared" si="122"/>
        <v>2469</v>
      </c>
      <c r="G2592" t="str">
        <f t="shared" si="121"/>
        <v xml:space="preserve"> </v>
      </c>
    </row>
    <row r="2593" spans="5:7" x14ac:dyDescent="0.2">
      <c r="E2593">
        <f t="shared" si="120"/>
        <v>2470</v>
      </c>
      <c r="F2593">
        <f t="shared" si="122"/>
        <v>2470</v>
      </c>
      <c r="G2593" t="str">
        <f t="shared" si="121"/>
        <v xml:space="preserve"> </v>
      </c>
    </row>
    <row r="2594" spans="5:7" x14ac:dyDescent="0.2">
      <c r="E2594">
        <f t="shared" si="120"/>
        <v>2471</v>
      </c>
      <c r="F2594">
        <f t="shared" si="122"/>
        <v>2471</v>
      </c>
      <c r="G2594" t="str">
        <f t="shared" si="121"/>
        <v xml:space="preserve"> </v>
      </c>
    </row>
    <row r="2595" spans="5:7" x14ac:dyDescent="0.2">
      <c r="E2595">
        <f t="shared" si="120"/>
        <v>2472</v>
      </c>
      <c r="F2595">
        <f t="shared" si="122"/>
        <v>2472</v>
      </c>
      <c r="G2595" t="str">
        <f t="shared" si="121"/>
        <v xml:space="preserve"> </v>
      </c>
    </row>
    <row r="2596" spans="5:7" x14ac:dyDescent="0.2">
      <c r="E2596">
        <f t="shared" ref="E2596:E2659" si="123">E2595+1</f>
        <v>2473</v>
      </c>
      <c r="F2596">
        <f t="shared" si="122"/>
        <v>2473</v>
      </c>
      <c r="G2596" t="str">
        <f t="shared" ref="G2596:G2659" si="124">IF(E2596&lt;0,$C$7*((($C$4+ABS(E2596))/$C$4*$C$3+$C$8)^(-$C$9)*($C$4+ABS(E2596))-(($C$4+ABS(E2596)-1)/$C$4*$C$3+$C$8)^(-$C$9)*($C$4+ABS(E2596)-1)),IF(AND(E2596&gt;0,E2596&lt;$C$2*(1-$C$4)/$C$3),$C$7*(((1-$C$4+E2596)/(1-$C$4)*$C$3+$C$8)^(-$C$9)*(1-$C$4+E2596)-((1-$C$4+E2596-1)/(1-$C$4)*$C$3+$C$8)^(-$C$9)*(1-$C$4+E2596-1)),IF(E2596=0,$C$7*($C$3+$C$8)^(-$C$9)," ")))</f>
        <v xml:space="preserve"> </v>
      </c>
    </row>
    <row r="2597" spans="5:7" x14ac:dyDescent="0.2">
      <c r="E2597">
        <f t="shared" si="123"/>
        <v>2474</v>
      </c>
      <c r="F2597">
        <f t="shared" si="122"/>
        <v>2474</v>
      </c>
      <c r="G2597" t="str">
        <f t="shared" si="124"/>
        <v xml:space="preserve"> </v>
      </c>
    </row>
    <row r="2598" spans="5:7" x14ac:dyDescent="0.2">
      <c r="E2598">
        <f t="shared" si="123"/>
        <v>2475</v>
      </c>
      <c r="F2598">
        <f t="shared" si="122"/>
        <v>2475</v>
      </c>
      <c r="G2598" t="str">
        <f t="shared" si="124"/>
        <v xml:space="preserve"> </v>
      </c>
    </row>
    <row r="2599" spans="5:7" x14ac:dyDescent="0.2">
      <c r="E2599">
        <f t="shared" si="123"/>
        <v>2476</v>
      </c>
      <c r="F2599">
        <f t="shared" si="122"/>
        <v>2476</v>
      </c>
      <c r="G2599" t="str">
        <f t="shared" si="124"/>
        <v xml:space="preserve"> </v>
      </c>
    </row>
    <row r="2600" spans="5:7" x14ac:dyDescent="0.2">
      <c r="E2600">
        <f t="shared" si="123"/>
        <v>2477</v>
      </c>
      <c r="F2600">
        <f t="shared" si="122"/>
        <v>2477</v>
      </c>
      <c r="G2600" t="str">
        <f t="shared" si="124"/>
        <v xml:space="preserve"> </v>
      </c>
    </row>
    <row r="2601" spans="5:7" x14ac:dyDescent="0.2">
      <c r="E2601">
        <f t="shared" si="123"/>
        <v>2478</v>
      </c>
      <c r="F2601">
        <f t="shared" si="122"/>
        <v>2478</v>
      </c>
      <c r="G2601" t="str">
        <f t="shared" si="124"/>
        <v xml:space="preserve"> </v>
      </c>
    </row>
    <row r="2602" spans="5:7" x14ac:dyDescent="0.2">
      <c r="E2602">
        <f t="shared" si="123"/>
        <v>2479</v>
      </c>
      <c r="F2602">
        <f t="shared" si="122"/>
        <v>2479</v>
      </c>
      <c r="G2602" t="str">
        <f t="shared" si="124"/>
        <v xml:space="preserve"> </v>
      </c>
    </row>
    <row r="2603" spans="5:7" x14ac:dyDescent="0.2">
      <c r="E2603">
        <f t="shared" si="123"/>
        <v>2480</v>
      </c>
      <c r="F2603">
        <f t="shared" si="122"/>
        <v>2480</v>
      </c>
      <c r="G2603" t="str">
        <f t="shared" si="124"/>
        <v xml:space="preserve"> </v>
      </c>
    </row>
    <row r="2604" spans="5:7" x14ac:dyDescent="0.2">
      <c r="E2604">
        <f t="shared" si="123"/>
        <v>2481</v>
      </c>
      <c r="F2604">
        <f t="shared" si="122"/>
        <v>2481</v>
      </c>
      <c r="G2604" t="str">
        <f t="shared" si="124"/>
        <v xml:space="preserve"> </v>
      </c>
    </row>
    <row r="2605" spans="5:7" x14ac:dyDescent="0.2">
      <c r="E2605">
        <f t="shared" si="123"/>
        <v>2482</v>
      </c>
      <c r="F2605">
        <f t="shared" si="122"/>
        <v>2482</v>
      </c>
      <c r="G2605" t="str">
        <f t="shared" si="124"/>
        <v xml:space="preserve"> </v>
      </c>
    </row>
    <row r="2606" spans="5:7" x14ac:dyDescent="0.2">
      <c r="E2606">
        <f t="shared" si="123"/>
        <v>2483</v>
      </c>
      <c r="F2606">
        <f t="shared" si="122"/>
        <v>2483</v>
      </c>
      <c r="G2606" t="str">
        <f t="shared" si="124"/>
        <v xml:space="preserve"> </v>
      </c>
    </row>
    <row r="2607" spans="5:7" x14ac:dyDescent="0.2">
      <c r="E2607">
        <f t="shared" si="123"/>
        <v>2484</v>
      </c>
      <c r="F2607">
        <f t="shared" si="122"/>
        <v>2484</v>
      </c>
      <c r="G2607" t="str">
        <f t="shared" si="124"/>
        <v xml:space="preserve"> </v>
      </c>
    </row>
    <row r="2608" spans="5:7" x14ac:dyDescent="0.2">
      <c r="E2608">
        <f t="shared" si="123"/>
        <v>2485</v>
      </c>
      <c r="F2608">
        <f t="shared" si="122"/>
        <v>2485</v>
      </c>
      <c r="G2608" t="str">
        <f t="shared" si="124"/>
        <v xml:space="preserve"> </v>
      </c>
    </row>
    <row r="2609" spans="5:7" x14ac:dyDescent="0.2">
      <c r="E2609">
        <f t="shared" si="123"/>
        <v>2486</v>
      </c>
      <c r="F2609">
        <f t="shared" si="122"/>
        <v>2486</v>
      </c>
      <c r="G2609" t="str">
        <f t="shared" si="124"/>
        <v xml:space="preserve"> </v>
      </c>
    </row>
    <row r="2610" spans="5:7" x14ac:dyDescent="0.2">
      <c r="E2610">
        <f t="shared" si="123"/>
        <v>2487</v>
      </c>
      <c r="F2610">
        <f t="shared" si="122"/>
        <v>2487</v>
      </c>
      <c r="G2610" t="str">
        <f t="shared" si="124"/>
        <v xml:space="preserve"> </v>
      </c>
    </row>
    <row r="2611" spans="5:7" x14ac:dyDescent="0.2">
      <c r="E2611">
        <f t="shared" si="123"/>
        <v>2488</v>
      </c>
      <c r="F2611">
        <f t="shared" si="122"/>
        <v>2488</v>
      </c>
      <c r="G2611" t="str">
        <f t="shared" si="124"/>
        <v xml:space="preserve"> </v>
      </c>
    </row>
    <row r="2612" spans="5:7" x14ac:dyDescent="0.2">
      <c r="E2612">
        <f t="shared" si="123"/>
        <v>2489</v>
      </c>
      <c r="F2612">
        <f t="shared" si="122"/>
        <v>2489</v>
      </c>
      <c r="G2612" t="str">
        <f t="shared" si="124"/>
        <v xml:space="preserve"> </v>
      </c>
    </row>
    <row r="2613" spans="5:7" x14ac:dyDescent="0.2">
      <c r="E2613">
        <f t="shared" si="123"/>
        <v>2490</v>
      </c>
      <c r="F2613">
        <f t="shared" si="122"/>
        <v>2490</v>
      </c>
      <c r="G2613" t="str">
        <f t="shared" si="124"/>
        <v xml:space="preserve"> </v>
      </c>
    </row>
    <row r="2614" spans="5:7" x14ac:dyDescent="0.2">
      <c r="E2614">
        <f t="shared" si="123"/>
        <v>2491</v>
      </c>
      <c r="F2614">
        <f t="shared" si="122"/>
        <v>2491</v>
      </c>
      <c r="G2614" t="str">
        <f t="shared" si="124"/>
        <v xml:space="preserve"> </v>
      </c>
    </row>
    <row r="2615" spans="5:7" x14ac:dyDescent="0.2">
      <c r="E2615">
        <f t="shared" si="123"/>
        <v>2492</v>
      </c>
      <c r="F2615">
        <f t="shared" si="122"/>
        <v>2492</v>
      </c>
      <c r="G2615" t="str">
        <f t="shared" si="124"/>
        <v xml:space="preserve"> </v>
      </c>
    </row>
    <row r="2616" spans="5:7" x14ac:dyDescent="0.2">
      <c r="E2616">
        <f t="shared" si="123"/>
        <v>2493</v>
      </c>
      <c r="F2616">
        <f t="shared" si="122"/>
        <v>2493</v>
      </c>
      <c r="G2616" t="str">
        <f t="shared" si="124"/>
        <v xml:space="preserve"> </v>
      </c>
    </row>
    <row r="2617" spans="5:7" x14ac:dyDescent="0.2">
      <c r="E2617">
        <f t="shared" si="123"/>
        <v>2494</v>
      </c>
      <c r="F2617">
        <f t="shared" si="122"/>
        <v>2494</v>
      </c>
      <c r="G2617" t="str">
        <f t="shared" si="124"/>
        <v xml:space="preserve"> </v>
      </c>
    </row>
    <row r="2618" spans="5:7" x14ac:dyDescent="0.2">
      <c r="E2618">
        <f t="shared" si="123"/>
        <v>2495</v>
      </c>
      <c r="F2618">
        <f t="shared" si="122"/>
        <v>2495</v>
      </c>
      <c r="G2618" t="str">
        <f t="shared" si="124"/>
        <v xml:space="preserve"> </v>
      </c>
    </row>
    <row r="2619" spans="5:7" x14ac:dyDescent="0.2">
      <c r="E2619">
        <f t="shared" si="123"/>
        <v>2496</v>
      </c>
      <c r="F2619">
        <f t="shared" si="122"/>
        <v>2496</v>
      </c>
      <c r="G2619" t="str">
        <f t="shared" si="124"/>
        <v xml:space="preserve"> </v>
      </c>
    </row>
    <row r="2620" spans="5:7" x14ac:dyDescent="0.2">
      <c r="E2620">
        <f t="shared" si="123"/>
        <v>2497</v>
      </c>
      <c r="F2620">
        <f t="shared" si="122"/>
        <v>2497</v>
      </c>
      <c r="G2620" t="str">
        <f t="shared" si="124"/>
        <v xml:space="preserve"> </v>
      </c>
    </row>
    <row r="2621" spans="5:7" x14ac:dyDescent="0.2">
      <c r="E2621">
        <f t="shared" si="123"/>
        <v>2498</v>
      </c>
      <c r="F2621">
        <f t="shared" si="122"/>
        <v>2498</v>
      </c>
      <c r="G2621" t="str">
        <f t="shared" si="124"/>
        <v xml:space="preserve"> </v>
      </c>
    </row>
    <row r="2622" spans="5:7" x14ac:dyDescent="0.2">
      <c r="E2622">
        <f t="shared" si="123"/>
        <v>2499</v>
      </c>
      <c r="F2622">
        <f t="shared" si="122"/>
        <v>2499</v>
      </c>
      <c r="G2622" t="str">
        <f t="shared" si="124"/>
        <v xml:space="preserve"> </v>
      </c>
    </row>
    <row r="2623" spans="5:7" x14ac:dyDescent="0.2">
      <c r="E2623">
        <f t="shared" si="123"/>
        <v>2500</v>
      </c>
      <c r="F2623">
        <f t="shared" si="122"/>
        <v>2500</v>
      </c>
      <c r="G2623" t="str">
        <f t="shared" si="124"/>
        <v xml:space="preserve"> </v>
      </c>
    </row>
    <row r="2624" spans="5:7" x14ac:dyDescent="0.2">
      <c r="E2624">
        <f t="shared" si="123"/>
        <v>2501</v>
      </c>
      <c r="F2624">
        <f t="shared" si="122"/>
        <v>2501</v>
      </c>
      <c r="G2624" t="str">
        <f t="shared" si="124"/>
        <v xml:space="preserve"> </v>
      </c>
    </row>
    <row r="2625" spans="5:7" x14ac:dyDescent="0.2">
      <c r="E2625">
        <f t="shared" si="123"/>
        <v>2502</v>
      </c>
      <c r="F2625">
        <f t="shared" si="122"/>
        <v>2502</v>
      </c>
      <c r="G2625" t="str">
        <f t="shared" si="124"/>
        <v xml:space="preserve"> </v>
      </c>
    </row>
    <row r="2626" spans="5:7" x14ac:dyDescent="0.2">
      <c r="E2626">
        <f t="shared" si="123"/>
        <v>2503</v>
      </c>
      <c r="F2626">
        <f t="shared" si="122"/>
        <v>2503</v>
      </c>
      <c r="G2626" t="str">
        <f t="shared" si="124"/>
        <v xml:space="preserve"> </v>
      </c>
    </row>
    <row r="2627" spans="5:7" x14ac:dyDescent="0.2">
      <c r="E2627">
        <f t="shared" si="123"/>
        <v>2504</v>
      </c>
      <c r="F2627">
        <f t="shared" ref="F2627:F2690" si="125">E2627*$C$3</f>
        <v>2504</v>
      </c>
      <c r="G2627" t="str">
        <f t="shared" si="124"/>
        <v xml:space="preserve"> </v>
      </c>
    </row>
    <row r="2628" spans="5:7" x14ac:dyDescent="0.2">
      <c r="E2628">
        <f t="shared" si="123"/>
        <v>2505</v>
      </c>
      <c r="F2628">
        <f t="shared" si="125"/>
        <v>2505</v>
      </c>
      <c r="G2628" t="str">
        <f t="shared" si="124"/>
        <v xml:space="preserve"> </v>
      </c>
    </row>
    <row r="2629" spans="5:7" x14ac:dyDescent="0.2">
      <c r="E2629">
        <f t="shared" si="123"/>
        <v>2506</v>
      </c>
      <c r="F2629">
        <f t="shared" si="125"/>
        <v>2506</v>
      </c>
      <c r="G2629" t="str">
        <f t="shared" si="124"/>
        <v xml:space="preserve"> </v>
      </c>
    </row>
    <row r="2630" spans="5:7" x14ac:dyDescent="0.2">
      <c r="E2630">
        <f t="shared" si="123"/>
        <v>2507</v>
      </c>
      <c r="F2630">
        <f t="shared" si="125"/>
        <v>2507</v>
      </c>
      <c r="G2630" t="str">
        <f t="shared" si="124"/>
        <v xml:space="preserve"> </v>
      </c>
    </row>
    <row r="2631" spans="5:7" x14ac:dyDescent="0.2">
      <c r="E2631">
        <f t="shared" si="123"/>
        <v>2508</v>
      </c>
      <c r="F2631">
        <f t="shared" si="125"/>
        <v>2508</v>
      </c>
      <c r="G2631" t="str">
        <f t="shared" si="124"/>
        <v xml:space="preserve"> </v>
      </c>
    </row>
    <row r="2632" spans="5:7" x14ac:dyDescent="0.2">
      <c r="E2632">
        <f t="shared" si="123"/>
        <v>2509</v>
      </c>
      <c r="F2632">
        <f t="shared" si="125"/>
        <v>2509</v>
      </c>
      <c r="G2632" t="str">
        <f t="shared" si="124"/>
        <v xml:space="preserve"> </v>
      </c>
    </row>
    <row r="2633" spans="5:7" x14ac:dyDescent="0.2">
      <c r="E2633">
        <f t="shared" si="123"/>
        <v>2510</v>
      </c>
      <c r="F2633">
        <f t="shared" si="125"/>
        <v>2510</v>
      </c>
      <c r="G2633" t="str">
        <f t="shared" si="124"/>
        <v xml:space="preserve"> </v>
      </c>
    </row>
    <row r="2634" spans="5:7" x14ac:dyDescent="0.2">
      <c r="E2634">
        <f t="shared" si="123"/>
        <v>2511</v>
      </c>
      <c r="F2634">
        <f t="shared" si="125"/>
        <v>2511</v>
      </c>
      <c r="G2634" t="str">
        <f t="shared" si="124"/>
        <v xml:space="preserve"> </v>
      </c>
    </row>
    <row r="2635" spans="5:7" x14ac:dyDescent="0.2">
      <c r="E2635">
        <f t="shared" si="123"/>
        <v>2512</v>
      </c>
      <c r="F2635">
        <f t="shared" si="125"/>
        <v>2512</v>
      </c>
      <c r="G2635" t="str">
        <f t="shared" si="124"/>
        <v xml:space="preserve"> </v>
      </c>
    </row>
    <row r="2636" spans="5:7" x14ac:dyDescent="0.2">
      <c r="E2636">
        <f t="shared" si="123"/>
        <v>2513</v>
      </c>
      <c r="F2636">
        <f t="shared" si="125"/>
        <v>2513</v>
      </c>
      <c r="G2636" t="str">
        <f t="shared" si="124"/>
        <v xml:space="preserve"> </v>
      </c>
    </row>
    <row r="2637" spans="5:7" x14ac:dyDescent="0.2">
      <c r="E2637">
        <f t="shared" si="123"/>
        <v>2514</v>
      </c>
      <c r="F2637">
        <f t="shared" si="125"/>
        <v>2514</v>
      </c>
      <c r="G2637" t="str">
        <f t="shared" si="124"/>
        <v xml:space="preserve"> </v>
      </c>
    </row>
    <row r="2638" spans="5:7" x14ac:dyDescent="0.2">
      <c r="E2638">
        <f t="shared" si="123"/>
        <v>2515</v>
      </c>
      <c r="F2638">
        <f t="shared" si="125"/>
        <v>2515</v>
      </c>
      <c r="G2638" t="str">
        <f t="shared" si="124"/>
        <v xml:space="preserve"> </v>
      </c>
    </row>
    <row r="2639" spans="5:7" x14ac:dyDescent="0.2">
      <c r="E2639">
        <f t="shared" si="123"/>
        <v>2516</v>
      </c>
      <c r="F2639">
        <f t="shared" si="125"/>
        <v>2516</v>
      </c>
      <c r="G2639" t="str">
        <f t="shared" si="124"/>
        <v xml:space="preserve"> </v>
      </c>
    </row>
    <row r="2640" spans="5:7" x14ac:dyDescent="0.2">
      <c r="E2640">
        <f t="shared" si="123"/>
        <v>2517</v>
      </c>
      <c r="F2640">
        <f t="shared" si="125"/>
        <v>2517</v>
      </c>
      <c r="G2640" t="str">
        <f t="shared" si="124"/>
        <v xml:space="preserve"> </v>
      </c>
    </row>
    <row r="2641" spans="5:7" x14ac:dyDescent="0.2">
      <c r="E2641">
        <f t="shared" si="123"/>
        <v>2518</v>
      </c>
      <c r="F2641">
        <f t="shared" si="125"/>
        <v>2518</v>
      </c>
      <c r="G2641" t="str">
        <f t="shared" si="124"/>
        <v xml:space="preserve"> </v>
      </c>
    </row>
    <row r="2642" spans="5:7" x14ac:dyDescent="0.2">
      <c r="E2642">
        <f t="shared" si="123"/>
        <v>2519</v>
      </c>
      <c r="F2642">
        <f t="shared" si="125"/>
        <v>2519</v>
      </c>
      <c r="G2642" t="str">
        <f t="shared" si="124"/>
        <v xml:space="preserve"> </v>
      </c>
    </row>
    <row r="2643" spans="5:7" x14ac:dyDescent="0.2">
      <c r="E2643">
        <f t="shared" si="123"/>
        <v>2520</v>
      </c>
      <c r="F2643">
        <f t="shared" si="125"/>
        <v>2520</v>
      </c>
      <c r="G2643" t="str">
        <f t="shared" si="124"/>
        <v xml:space="preserve"> </v>
      </c>
    </row>
    <row r="2644" spans="5:7" x14ac:dyDescent="0.2">
      <c r="E2644">
        <f t="shared" si="123"/>
        <v>2521</v>
      </c>
      <c r="F2644">
        <f t="shared" si="125"/>
        <v>2521</v>
      </c>
      <c r="G2644" t="str">
        <f t="shared" si="124"/>
        <v xml:space="preserve"> </v>
      </c>
    </row>
    <row r="2645" spans="5:7" x14ac:dyDescent="0.2">
      <c r="E2645">
        <f t="shared" si="123"/>
        <v>2522</v>
      </c>
      <c r="F2645">
        <f t="shared" si="125"/>
        <v>2522</v>
      </c>
      <c r="G2645" t="str">
        <f t="shared" si="124"/>
        <v xml:space="preserve"> </v>
      </c>
    </row>
    <row r="2646" spans="5:7" x14ac:dyDescent="0.2">
      <c r="E2646">
        <f t="shared" si="123"/>
        <v>2523</v>
      </c>
      <c r="F2646">
        <f t="shared" si="125"/>
        <v>2523</v>
      </c>
      <c r="G2646" t="str">
        <f t="shared" si="124"/>
        <v xml:space="preserve"> </v>
      </c>
    </row>
    <row r="2647" spans="5:7" x14ac:dyDescent="0.2">
      <c r="E2647">
        <f t="shared" si="123"/>
        <v>2524</v>
      </c>
      <c r="F2647">
        <f t="shared" si="125"/>
        <v>2524</v>
      </c>
      <c r="G2647" t="str">
        <f t="shared" si="124"/>
        <v xml:space="preserve"> </v>
      </c>
    </row>
    <row r="2648" spans="5:7" x14ac:dyDescent="0.2">
      <c r="E2648">
        <f t="shared" si="123"/>
        <v>2525</v>
      </c>
      <c r="F2648">
        <f t="shared" si="125"/>
        <v>2525</v>
      </c>
      <c r="G2648" t="str">
        <f t="shared" si="124"/>
        <v xml:space="preserve"> </v>
      </c>
    </row>
    <row r="2649" spans="5:7" x14ac:dyDescent="0.2">
      <c r="E2649">
        <f t="shared" si="123"/>
        <v>2526</v>
      </c>
      <c r="F2649">
        <f t="shared" si="125"/>
        <v>2526</v>
      </c>
      <c r="G2649" t="str">
        <f t="shared" si="124"/>
        <v xml:space="preserve"> </v>
      </c>
    </row>
    <row r="2650" spans="5:7" x14ac:dyDescent="0.2">
      <c r="E2650">
        <f t="shared" si="123"/>
        <v>2527</v>
      </c>
      <c r="F2650">
        <f t="shared" si="125"/>
        <v>2527</v>
      </c>
      <c r="G2650" t="str">
        <f t="shared" si="124"/>
        <v xml:space="preserve"> </v>
      </c>
    </row>
    <row r="2651" spans="5:7" x14ac:dyDescent="0.2">
      <c r="E2651">
        <f t="shared" si="123"/>
        <v>2528</v>
      </c>
      <c r="F2651">
        <f t="shared" si="125"/>
        <v>2528</v>
      </c>
      <c r="G2651" t="str">
        <f t="shared" si="124"/>
        <v xml:space="preserve"> </v>
      </c>
    </row>
    <row r="2652" spans="5:7" x14ac:dyDescent="0.2">
      <c r="E2652">
        <f t="shared" si="123"/>
        <v>2529</v>
      </c>
      <c r="F2652">
        <f t="shared" si="125"/>
        <v>2529</v>
      </c>
      <c r="G2652" t="str">
        <f t="shared" si="124"/>
        <v xml:space="preserve"> </v>
      </c>
    </row>
    <row r="2653" spans="5:7" x14ac:dyDescent="0.2">
      <c r="E2653">
        <f t="shared" si="123"/>
        <v>2530</v>
      </c>
      <c r="F2653">
        <f t="shared" si="125"/>
        <v>2530</v>
      </c>
      <c r="G2653" t="str">
        <f t="shared" si="124"/>
        <v xml:space="preserve"> </v>
      </c>
    </row>
    <row r="2654" spans="5:7" x14ac:dyDescent="0.2">
      <c r="E2654">
        <f t="shared" si="123"/>
        <v>2531</v>
      </c>
      <c r="F2654">
        <f t="shared" si="125"/>
        <v>2531</v>
      </c>
      <c r="G2654" t="str">
        <f t="shared" si="124"/>
        <v xml:space="preserve"> </v>
      </c>
    </row>
    <row r="2655" spans="5:7" x14ac:dyDescent="0.2">
      <c r="E2655">
        <f t="shared" si="123"/>
        <v>2532</v>
      </c>
      <c r="F2655">
        <f t="shared" si="125"/>
        <v>2532</v>
      </c>
      <c r="G2655" t="str">
        <f t="shared" si="124"/>
        <v xml:space="preserve"> </v>
      </c>
    </row>
    <row r="2656" spans="5:7" x14ac:dyDescent="0.2">
      <c r="E2656">
        <f t="shared" si="123"/>
        <v>2533</v>
      </c>
      <c r="F2656">
        <f t="shared" si="125"/>
        <v>2533</v>
      </c>
      <c r="G2656" t="str">
        <f t="shared" si="124"/>
        <v xml:space="preserve"> </v>
      </c>
    </row>
    <row r="2657" spans="5:7" x14ac:dyDescent="0.2">
      <c r="E2657">
        <f t="shared" si="123"/>
        <v>2534</v>
      </c>
      <c r="F2657">
        <f t="shared" si="125"/>
        <v>2534</v>
      </c>
      <c r="G2657" t="str">
        <f t="shared" si="124"/>
        <v xml:space="preserve"> </v>
      </c>
    </row>
    <row r="2658" spans="5:7" x14ac:dyDescent="0.2">
      <c r="E2658">
        <f t="shared" si="123"/>
        <v>2535</v>
      </c>
      <c r="F2658">
        <f t="shared" si="125"/>
        <v>2535</v>
      </c>
      <c r="G2658" t="str">
        <f t="shared" si="124"/>
        <v xml:space="preserve"> </v>
      </c>
    </row>
    <row r="2659" spans="5:7" x14ac:dyDescent="0.2">
      <c r="E2659">
        <f t="shared" si="123"/>
        <v>2536</v>
      </c>
      <c r="F2659">
        <f t="shared" si="125"/>
        <v>2536</v>
      </c>
      <c r="G2659" t="str">
        <f t="shared" si="124"/>
        <v xml:space="preserve"> </v>
      </c>
    </row>
    <row r="2660" spans="5:7" x14ac:dyDescent="0.2">
      <c r="E2660">
        <f t="shared" ref="E2660:E2723" si="126">E2659+1</f>
        <v>2537</v>
      </c>
      <c r="F2660">
        <f t="shared" si="125"/>
        <v>2537</v>
      </c>
      <c r="G2660" t="str">
        <f t="shared" ref="G2660:G2723" si="127">IF(E2660&lt;0,$C$7*((($C$4+ABS(E2660))/$C$4*$C$3+$C$8)^(-$C$9)*($C$4+ABS(E2660))-(($C$4+ABS(E2660)-1)/$C$4*$C$3+$C$8)^(-$C$9)*($C$4+ABS(E2660)-1)),IF(AND(E2660&gt;0,E2660&lt;$C$2*(1-$C$4)/$C$3),$C$7*(((1-$C$4+E2660)/(1-$C$4)*$C$3+$C$8)^(-$C$9)*(1-$C$4+E2660)-((1-$C$4+E2660-1)/(1-$C$4)*$C$3+$C$8)^(-$C$9)*(1-$C$4+E2660-1)),IF(E2660=0,$C$7*($C$3+$C$8)^(-$C$9)," ")))</f>
        <v xml:space="preserve"> </v>
      </c>
    </row>
    <row r="2661" spans="5:7" x14ac:dyDescent="0.2">
      <c r="E2661">
        <f t="shared" si="126"/>
        <v>2538</v>
      </c>
      <c r="F2661">
        <f t="shared" si="125"/>
        <v>2538</v>
      </c>
      <c r="G2661" t="str">
        <f t="shared" si="127"/>
        <v xml:space="preserve"> </v>
      </c>
    </row>
    <row r="2662" spans="5:7" x14ac:dyDescent="0.2">
      <c r="E2662">
        <f t="shared" si="126"/>
        <v>2539</v>
      </c>
      <c r="F2662">
        <f t="shared" si="125"/>
        <v>2539</v>
      </c>
      <c r="G2662" t="str">
        <f t="shared" si="127"/>
        <v xml:space="preserve"> </v>
      </c>
    </row>
    <row r="2663" spans="5:7" x14ac:dyDescent="0.2">
      <c r="E2663">
        <f t="shared" si="126"/>
        <v>2540</v>
      </c>
      <c r="F2663">
        <f t="shared" si="125"/>
        <v>2540</v>
      </c>
      <c r="G2663" t="str">
        <f t="shared" si="127"/>
        <v xml:space="preserve"> </v>
      </c>
    </row>
    <row r="2664" spans="5:7" x14ac:dyDescent="0.2">
      <c r="E2664">
        <f t="shared" si="126"/>
        <v>2541</v>
      </c>
      <c r="F2664">
        <f t="shared" si="125"/>
        <v>2541</v>
      </c>
      <c r="G2664" t="str">
        <f t="shared" si="127"/>
        <v xml:space="preserve"> </v>
      </c>
    </row>
    <row r="2665" spans="5:7" x14ac:dyDescent="0.2">
      <c r="E2665">
        <f t="shared" si="126"/>
        <v>2542</v>
      </c>
      <c r="F2665">
        <f t="shared" si="125"/>
        <v>2542</v>
      </c>
      <c r="G2665" t="str">
        <f t="shared" si="127"/>
        <v xml:space="preserve"> </v>
      </c>
    </row>
    <row r="2666" spans="5:7" x14ac:dyDescent="0.2">
      <c r="E2666">
        <f t="shared" si="126"/>
        <v>2543</v>
      </c>
      <c r="F2666">
        <f t="shared" si="125"/>
        <v>2543</v>
      </c>
      <c r="G2666" t="str">
        <f t="shared" si="127"/>
        <v xml:space="preserve"> </v>
      </c>
    </row>
    <row r="2667" spans="5:7" x14ac:dyDescent="0.2">
      <c r="E2667">
        <f t="shared" si="126"/>
        <v>2544</v>
      </c>
      <c r="F2667">
        <f t="shared" si="125"/>
        <v>2544</v>
      </c>
      <c r="G2667" t="str">
        <f t="shared" si="127"/>
        <v xml:space="preserve"> </v>
      </c>
    </row>
    <row r="2668" spans="5:7" x14ac:dyDescent="0.2">
      <c r="E2668">
        <f t="shared" si="126"/>
        <v>2545</v>
      </c>
      <c r="F2668">
        <f t="shared" si="125"/>
        <v>2545</v>
      </c>
      <c r="G2668" t="str">
        <f t="shared" si="127"/>
        <v xml:space="preserve"> </v>
      </c>
    </row>
    <row r="2669" spans="5:7" x14ac:dyDescent="0.2">
      <c r="E2669">
        <f t="shared" si="126"/>
        <v>2546</v>
      </c>
      <c r="F2669">
        <f t="shared" si="125"/>
        <v>2546</v>
      </c>
      <c r="G2669" t="str">
        <f t="shared" si="127"/>
        <v xml:space="preserve"> </v>
      </c>
    </row>
    <row r="2670" spans="5:7" x14ac:dyDescent="0.2">
      <c r="E2670">
        <f t="shared" si="126"/>
        <v>2547</v>
      </c>
      <c r="F2670">
        <f t="shared" si="125"/>
        <v>2547</v>
      </c>
      <c r="G2670" t="str">
        <f t="shared" si="127"/>
        <v xml:space="preserve"> </v>
      </c>
    </row>
    <row r="2671" spans="5:7" x14ac:dyDescent="0.2">
      <c r="E2671">
        <f t="shared" si="126"/>
        <v>2548</v>
      </c>
      <c r="F2671">
        <f t="shared" si="125"/>
        <v>2548</v>
      </c>
      <c r="G2671" t="str">
        <f t="shared" si="127"/>
        <v xml:space="preserve"> </v>
      </c>
    </row>
    <row r="2672" spans="5:7" x14ac:dyDescent="0.2">
      <c r="E2672">
        <f t="shared" si="126"/>
        <v>2549</v>
      </c>
      <c r="F2672">
        <f t="shared" si="125"/>
        <v>2549</v>
      </c>
      <c r="G2672" t="str">
        <f t="shared" si="127"/>
        <v xml:space="preserve"> </v>
      </c>
    </row>
    <row r="2673" spans="5:7" x14ac:dyDescent="0.2">
      <c r="E2673">
        <f t="shared" si="126"/>
        <v>2550</v>
      </c>
      <c r="F2673">
        <f t="shared" si="125"/>
        <v>2550</v>
      </c>
      <c r="G2673" t="str">
        <f t="shared" si="127"/>
        <v xml:space="preserve"> </v>
      </c>
    </row>
    <row r="2674" spans="5:7" x14ac:dyDescent="0.2">
      <c r="E2674">
        <f t="shared" si="126"/>
        <v>2551</v>
      </c>
      <c r="F2674">
        <f t="shared" si="125"/>
        <v>2551</v>
      </c>
      <c r="G2674" t="str">
        <f t="shared" si="127"/>
        <v xml:space="preserve"> </v>
      </c>
    </row>
    <row r="2675" spans="5:7" x14ac:dyDescent="0.2">
      <c r="E2675">
        <f t="shared" si="126"/>
        <v>2552</v>
      </c>
      <c r="F2675">
        <f t="shared" si="125"/>
        <v>2552</v>
      </c>
      <c r="G2675" t="str">
        <f t="shared" si="127"/>
        <v xml:space="preserve"> </v>
      </c>
    </row>
    <row r="2676" spans="5:7" x14ac:dyDescent="0.2">
      <c r="E2676">
        <f t="shared" si="126"/>
        <v>2553</v>
      </c>
      <c r="F2676">
        <f t="shared" si="125"/>
        <v>2553</v>
      </c>
      <c r="G2676" t="str">
        <f t="shared" si="127"/>
        <v xml:space="preserve"> </v>
      </c>
    </row>
    <row r="2677" spans="5:7" x14ac:dyDescent="0.2">
      <c r="E2677">
        <f t="shared" si="126"/>
        <v>2554</v>
      </c>
      <c r="F2677">
        <f t="shared" si="125"/>
        <v>2554</v>
      </c>
      <c r="G2677" t="str">
        <f t="shared" si="127"/>
        <v xml:space="preserve"> </v>
      </c>
    </row>
    <row r="2678" spans="5:7" x14ac:dyDescent="0.2">
      <c r="E2678">
        <f t="shared" si="126"/>
        <v>2555</v>
      </c>
      <c r="F2678">
        <f t="shared" si="125"/>
        <v>2555</v>
      </c>
      <c r="G2678" t="str">
        <f t="shared" si="127"/>
        <v xml:space="preserve"> </v>
      </c>
    </row>
    <row r="2679" spans="5:7" x14ac:dyDescent="0.2">
      <c r="E2679">
        <f t="shared" si="126"/>
        <v>2556</v>
      </c>
      <c r="F2679">
        <f t="shared" si="125"/>
        <v>2556</v>
      </c>
      <c r="G2679" t="str">
        <f t="shared" si="127"/>
        <v xml:space="preserve"> </v>
      </c>
    </row>
    <row r="2680" spans="5:7" x14ac:dyDescent="0.2">
      <c r="E2680">
        <f t="shared" si="126"/>
        <v>2557</v>
      </c>
      <c r="F2680">
        <f t="shared" si="125"/>
        <v>2557</v>
      </c>
      <c r="G2680" t="str">
        <f t="shared" si="127"/>
        <v xml:space="preserve"> </v>
      </c>
    </row>
    <row r="2681" spans="5:7" x14ac:dyDescent="0.2">
      <c r="E2681">
        <f t="shared" si="126"/>
        <v>2558</v>
      </c>
      <c r="F2681">
        <f t="shared" si="125"/>
        <v>2558</v>
      </c>
      <c r="G2681" t="str">
        <f t="shared" si="127"/>
        <v xml:space="preserve"> </v>
      </c>
    </row>
    <row r="2682" spans="5:7" x14ac:dyDescent="0.2">
      <c r="E2682">
        <f t="shared" si="126"/>
        <v>2559</v>
      </c>
      <c r="F2682">
        <f t="shared" si="125"/>
        <v>2559</v>
      </c>
      <c r="G2682" t="str">
        <f t="shared" si="127"/>
        <v xml:space="preserve"> </v>
      </c>
    </row>
    <row r="2683" spans="5:7" x14ac:dyDescent="0.2">
      <c r="E2683">
        <f t="shared" si="126"/>
        <v>2560</v>
      </c>
      <c r="F2683">
        <f t="shared" si="125"/>
        <v>2560</v>
      </c>
      <c r="G2683" t="str">
        <f t="shared" si="127"/>
        <v xml:space="preserve"> </v>
      </c>
    </row>
    <row r="2684" spans="5:7" x14ac:dyDescent="0.2">
      <c r="E2684">
        <f t="shared" si="126"/>
        <v>2561</v>
      </c>
      <c r="F2684">
        <f t="shared" si="125"/>
        <v>2561</v>
      </c>
      <c r="G2684" t="str">
        <f t="shared" si="127"/>
        <v xml:space="preserve"> </v>
      </c>
    </row>
    <row r="2685" spans="5:7" x14ac:dyDescent="0.2">
      <c r="E2685">
        <f t="shared" si="126"/>
        <v>2562</v>
      </c>
      <c r="F2685">
        <f t="shared" si="125"/>
        <v>2562</v>
      </c>
      <c r="G2685" t="str">
        <f t="shared" si="127"/>
        <v xml:space="preserve"> </v>
      </c>
    </row>
    <row r="2686" spans="5:7" x14ac:dyDescent="0.2">
      <c r="E2686">
        <f t="shared" si="126"/>
        <v>2563</v>
      </c>
      <c r="F2686">
        <f t="shared" si="125"/>
        <v>2563</v>
      </c>
      <c r="G2686" t="str">
        <f t="shared" si="127"/>
        <v xml:space="preserve"> </v>
      </c>
    </row>
    <row r="2687" spans="5:7" x14ac:dyDescent="0.2">
      <c r="E2687">
        <f t="shared" si="126"/>
        <v>2564</v>
      </c>
      <c r="F2687">
        <f t="shared" si="125"/>
        <v>2564</v>
      </c>
      <c r="G2687" t="str">
        <f t="shared" si="127"/>
        <v xml:space="preserve"> </v>
      </c>
    </row>
    <row r="2688" spans="5:7" x14ac:dyDescent="0.2">
      <c r="E2688">
        <f t="shared" si="126"/>
        <v>2565</v>
      </c>
      <c r="F2688">
        <f t="shared" si="125"/>
        <v>2565</v>
      </c>
      <c r="G2688" t="str">
        <f t="shared" si="127"/>
        <v xml:space="preserve"> </v>
      </c>
    </row>
    <row r="2689" spans="5:7" x14ac:dyDescent="0.2">
      <c r="E2689">
        <f t="shared" si="126"/>
        <v>2566</v>
      </c>
      <c r="F2689">
        <f t="shared" si="125"/>
        <v>2566</v>
      </c>
      <c r="G2689" t="str">
        <f t="shared" si="127"/>
        <v xml:space="preserve"> </v>
      </c>
    </row>
    <row r="2690" spans="5:7" x14ac:dyDescent="0.2">
      <c r="E2690">
        <f t="shared" si="126"/>
        <v>2567</v>
      </c>
      <c r="F2690">
        <f t="shared" si="125"/>
        <v>2567</v>
      </c>
      <c r="G2690" t="str">
        <f t="shared" si="127"/>
        <v xml:space="preserve"> </v>
      </c>
    </row>
    <row r="2691" spans="5:7" x14ac:dyDescent="0.2">
      <c r="E2691">
        <f t="shared" si="126"/>
        <v>2568</v>
      </c>
      <c r="F2691">
        <f t="shared" ref="F2691:F2754" si="128">E2691*$C$3</f>
        <v>2568</v>
      </c>
      <c r="G2691" t="str">
        <f t="shared" si="127"/>
        <v xml:space="preserve"> </v>
      </c>
    </row>
    <row r="2692" spans="5:7" x14ac:dyDescent="0.2">
      <c r="E2692">
        <f t="shared" si="126"/>
        <v>2569</v>
      </c>
      <c r="F2692">
        <f t="shared" si="128"/>
        <v>2569</v>
      </c>
      <c r="G2692" t="str">
        <f t="shared" si="127"/>
        <v xml:space="preserve"> </v>
      </c>
    </row>
    <row r="2693" spans="5:7" x14ac:dyDescent="0.2">
      <c r="E2693">
        <f t="shared" si="126"/>
        <v>2570</v>
      </c>
      <c r="F2693">
        <f t="shared" si="128"/>
        <v>2570</v>
      </c>
      <c r="G2693" t="str">
        <f t="shared" si="127"/>
        <v xml:space="preserve"> </v>
      </c>
    </row>
    <row r="2694" spans="5:7" x14ac:dyDescent="0.2">
      <c r="E2694">
        <f t="shared" si="126"/>
        <v>2571</v>
      </c>
      <c r="F2694">
        <f t="shared" si="128"/>
        <v>2571</v>
      </c>
      <c r="G2694" t="str">
        <f t="shared" si="127"/>
        <v xml:space="preserve"> </v>
      </c>
    </row>
    <row r="2695" spans="5:7" x14ac:dyDescent="0.2">
      <c r="E2695">
        <f t="shared" si="126"/>
        <v>2572</v>
      </c>
      <c r="F2695">
        <f t="shared" si="128"/>
        <v>2572</v>
      </c>
      <c r="G2695" t="str">
        <f t="shared" si="127"/>
        <v xml:space="preserve"> </v>
      </c>
    </row>
    <row r="2696" spans="5:7" x14ac:dyDescent="0.2">
      <c r="E2696">
        <f t="shared" si="126"/>
        <v>2573</v>
      </c>
      <c r="F2696">
        <f t="shared" si="128"/>
        <v>2573</v>
      </c>
      <c r="G2696" t="str">
        <f t="shared" si="127"/>
        <v xml:space="preserve"> </v>
      </c>
    </row>
    <row r="2697" spans="5:7" x14ac:dyDescent="0.2">
      <c r="E2697">
        <f t="shared" si="126"/>
        <v>2574</v>
      </c>
      <c r="F2697">
        <f t="shared" si="128"/>
        <v>2574</v>
      </c>
      <c r="G2697" t="str">
        <f t="shared" si="127"/>
        <v xml:space="preserve"> </v>
      </c>
    </row>
    <row r="2698" spans="5:7" x14ac:dyDescent="0.2">
      <c r="E2698">
        <f t="shared" si="126"/>
        <v>2575</v>
      </c>
      <c r="F2698">
        <f t="shared" si="128"/>
        <v>2575</v>
      </c>
      <c r="G2698" t="str">
        <f t="shared" si="127"/>
        <v xml:space="preserve"> </v>
      </c>
    </row>
    <row r="2699" spans="5:7" x14ac:dyDescent="0.2">
      <c r="E2699">
        <f t="shared" si="126"/>
        <v>2576</v>
      </c>
      <c r="F2699">
        <f t="shared" si="128"/>
        <v>2576</v>
      </c>
      <c r="G2699" t="str">
        <f t="shared" si="127"/>
        <v xml:space="preserve"> </v>
      </c>
    </row>
    <row r="2700" spans="5:7" x14ac:dyDescent="0.2">
      <c r="E2700">
        <f t="shared" si="126"/>
        <v>2577</v>
      </c>
      <c r="F2700">
        <f t="shared" si="128"/>
        <v>2577</v>
      </c>
      <c r="G2700" t="str">
        <f t="shared" si="127"/>
        <v xml:space="preserve"> </v>
      </c>
    </row>
    <row r="2701" spans="5:7" x14ac:dyDescent="0.2">
      <c r="E2701">
        <f t="shared" si="126"/>
        <v>2578</v>
      </c>
      <c r="F2701">
        <f t="shared" si="128"/>
        <v>2578</v>
      </c>
      <c r="G2701" t="str">
        <f t="shared" si="127"/>
        <v xml:space="preserve"> </v>
      </c>
    </row>
    <row r="2702" spans="5:7" x14ac:dyDescent="0.2">
      <c r="E2702">
        <f t="shared" si="126"/>
        <v>2579</v>
      </c>
      <c r="F2702">
        <f t="shared" si="128"/>
        <v>2579</v>
      </c>
      <c r="G2702" t="str">
        <f t="shared" si="127"/>
        <v xml:space="preserve"> </v>
      </c>
    </row>
    <row r="2703" spans="5:7" x14ac:dyDescent="0.2">
      <c r="E2703">
        <f t="shared" si="126"/>
        <v>2580</v>
      </c>
      <c r="F2703">
        <f t="shared" si="128"/>
        <v>2580</v>
      </c>
      <c r="G2703" t="str">
        <f t="shared" si="127"/>
        <v xml:space="preserve"> </v>
      </c>
    </row>
    <row r="2704" spans="5:7" x14ac:dyDescent="0.2">
      <c r="E2704">
        <f t="shared" si="126"/>
        <v>2581</v>
      </c>
      <c r="F2704">
        <f t="shared" si="128"/>
        <v>2581</v>
      </c>
      <c r="G2704" t="str">
        <f t="shared" si="127"/>
        <v xml:space="preserve"> </v>
      </c>
    </row>
    <row r="2705" spans="5:7" x14ac:dyDescent="0.2">
      <c r="E2705">
        <f t="shared" si="126"/>
        <v>2582</v>
      </c>
      <c r="F2705">
        <f t="shared" si="128"/>
        <v>2582</v>
      </c>
      <c r="G2705" t="str">
        <f t="shared" si="127"/>
        <v xml:space="preserve"> </v>
      </c>
    </row>
    <row r="2706" spans="5:7" x14ac:dyDescent="0.2">
      <c r="E2706">
        <f t="shared" si="126"/>
        <v>2583</v>
      </c>
      <c r="F2706">
        <f t="shared" si="128"/>
        <v>2583</v>
      </c>
      <c r="G2706" t="str">
        <f t="shared" si="127"/>
        <v xml:space="preserve"> </v>
      </c>
    </row>
    <row r="2707" spans="5:7" x14ac:dyDescent="0.2">
      <c r="E2707">
        <f t="shared" si="126"/>
        <v>2584</v>
      </c>
      <c r="F2707">
        <f t="shared" si="128"/>
        <v>2584</v>
      </c>
      <c r="G2707" t="str">
        <f t="shared" si="127"/>
        <v xml:space="preserve"> </v>
      </c>
    </row>
    <row r="2708" spans="5:7" x14ac:dyDescent="0.2">
      <c r="E2708">
        <f t="shared" si="126"/>
        <v>2585</v>
      </c>
      <c r="F2708">
        <f t="shared" si="128"/>
        <v>2585</v>
      </c>
      <c r="G2708" t="str">
        <f t="shared" si="127"/>
        <v xml:space="preserve"> </v>
      </c>
    </row>
    <row r="2709" spans="5:7" x14ac:dyDescent="0.2">
      <c r="E2709">
        <f t="shared" si="126"/>
        <v>2586</v>
      </c>
      <c r="F2709">
        <f t="shared" si="128"/>
        <v>2586</v>
      </c>
      <c r="G2709" t="str">
        <f t="shared" si="127"/>
        <v xml:space="preserve"> </v>
      </c>
    </row>
    <row r="2710" spans="5:7" x14ac:dyDescent="0.2">
      <c r="E2710">
        <f t="shared" si="126"/>
        <v>2587</v>
      </c>
      <c r="F2710">
        <f t="shared" si="128"/>
        <v>2587</v>
      </c>
      <c r="G2710" t="str">
        <f t="shared" si="127"/>
        <v xml:space="preserve"> </v>
      </c>
    </row>
    <row r="2711" spans="5:7" x14ac:dyDescent="0.2">
      <c r="E2711">
        <f t="shared" si="126"/>
        <v>2588</v>
      </c>
      <c r="F2711">
        <f t="shared" si="128"/>
        <v>2588</v>
      </c>
      <c r="G2711" t="str">
        <f t="shared" si="127"/>
        <v xml:space="preserve"> </v>
      </c>
    </row>
    <row r="2712" spans="5:7" x14ac:dyDescent="0.2">
      <c r="E2712">
        <f t="shared" si="126"/>
        <v>2589</v>
      </c>
      <c r="F2712">
        <f t="shared" si="128"/>
        <v>2589</v>
      </c>
      <c r="G2712" t="str">
        <f t="shared" si="127"/>
        <v xml:space="preserve"> </v>
      </c>
    </row>
    <row r="2713" spans="5:7" x14ac:dyDescent="0.2">
      <c r="E2713">
        <f t="shared" si="126"/>
        <v>2590</v>
      </c>
      <c r="F2713">
        <f t="shared" si="128"/>
        <v>2590</v>
      </c>
      <c r="G2713" t="str">
        <f t="shared" si="127"/>
        <v xml:space="preserve"> </v>
      </c>
    </row>
    <row r="2714" spans="5:7" x14ac:dyDescent="0.2">
      <c r="E2714">
        <f t="shared" si="126"/>
        <v>2591</v>
      </c>
      <c r="F2714">
        <f t="shared" si="128"/>
        <v>2591</v>
      </c>
      <c r="G2714" t="str">
        <f t="shared" si="127"/>
        <v xml:space="preserve"> </v>
      </c>
    </row>
    <row r="2715" spans="5:7" x14ac:dyDescent="0.2">
      <c r="E2715">
        <f t="shared" si="126"/>
        <v>2592</v>
      </c>
      <c r="F2715">
        <f t="shared" si="128"/>
        <v>2592</v>
      </c>
      <c r="G2715" t="str">
        <f t="shared" si="127"/>
        <v xml:space="preserve"> </v>
      </c>
    </row>
    <row r="2716" spans="5:7" x14ac:dyDescent="0.2">
      <c r="E2716">
        <f t="shared" si="126"/>
        <v>2593</v>
      </c>
      <c r="F2716">
        <f t="shared" si="128"/>
        <v>2593</v>
      </c>
      <c r="G2716" t="str">
        <f t="shared" si="127"/>
        <v xml:space="preserve"> </v>
      </c>
    </row>
    <row r="2717" spans="5:7" x14ac:dyDescent="0.2">
      <c r="E2717">
        <f t="shared" si="126"/>
        <v>2594</v>
      </c>
      <c r="F2717">
        <f t="shared" si="128"/>
        <v>2594</v>
      </c>
      <c r="G2717" t="str">
        <f t="shared" si="127"/>
        <v xml:space="preserve"> </v>
      </c>
    </row>
    <row r="2718" spans="5:7" x14ac:dyDescent="0.2">
      <c r="E2718">
        <f t="shared" si="126"/>
        <v>2595</v>
      </c>
      <c r="F2718">
        <f t="shared" si="128"/>
        <v>2595</v>
      </c>
      <c r="G2718" t="str">
        <f t="shared" si="127"/>
        <v xml:space="preserve"> </v>
      </c>
    </row>
    <row r="2719" spans="5:7" x14ac:dyDescent="0.2">
      <c r="E2719">
        <f t="shared" si="126"/>
        <v>2596</v>
      </c>
      <c r="F2719">
        <f t="shared" si="128"/>
        <v>2596</v>
      </c>
      <c r="G2719" t="str">
        <f t="shared" si="127"/>
        <v xml:space="preserve"> </v>
      </c>
    </row>
    <row r="2720" spans="5:7" x14ac:dyDescent="0.2">
      <c r="E2720">
        <f t="shared" si="126"/>
        <v>2597</v>
      </c>
      <c r="F2720">
        <f t="shared" si="128"/>
        <v>2597</v>
      </c>
      <c r="G2720" t="str">
        <f t="shared" si="127"/>
        <v xml:space="preserve"> </v>
      </c>
    </row>
    <row r="2721" spans="5:7" x14ac:dyDescent="0.2">
      <c r="E2721">
        <f t="shared" si="126"/>
        <v>2598</v>
      </c>
      <c r="F2721">
        <f t="shared" si="128"/>
        <v>2598</v>
      </c>
      <c r="G2721" t="str">
        <f t="shared" si="127"/>
        <v xml:space="preserve"> </v>
      </c>
    </row>
    <row r="2722" spans="5:7" x14ac:dyDescent="0.2">
      <c r="E2722">
        <f t="shared" si="126"/>
        <v>2599</v>
      </c>
      <c r="F2722">
        <f t="shared" si="128"/>
        <v>2599</v>
      </c>
      <c r="G2722" t="str">
        <f t="shared" si="127"/>
        <v xml:space="preserve"> </v>
      </c>
    </row>
    <row r="2723" spans="5:7" x14ac:dyDescent="0.2">
      <c r="E2723">
        <f t="shared" si="126"/>
        <v>2600</v>
      </c>
      <c r="F2723">
        <f t="shared" si="128"/>
        <v>2600</v>
      </c>
      <c r="G2723" t="str">
        <f t="shared" si="127"/>
        <v xml:space="preserve"> </v>
      </c>
    </row>
    <row r="2724" spans="5:7" x14ac:dyDescent="0.2">
      <c r="E2724">
        <f t="shared" ref="E2724:E2787" si="129">E2723+1</f>
        <v>2601</v>
      </c>
      <c r="F2724">
        <f t="shared" si="128"/>
        <v>2601</v>
      </c>
      <c r="G2724" t="str">
        <f t="shared" ref="G2724:G2787" si="130">IF(E2724&lt;0,$C$7*((($C$4+ABS(E2724))/$C$4*$C$3+$C$8)^(-$C$9)*($C$4+ABS(E2724))-(($C$4+ABS(E2724)-1)/$C$4*$C$3+$C$8)^(-$C$9)*($C$4+ABS(E2724)-1)),IF(AND(E2724&gt;0,E2724&lt;$C$2*(1-$C$4)/$C$3),$C$7*(((1-$C$4+E2724)/(1-$C$4)*$C$3+$C$8)^(-$C$9)*(1-$C$4+E2724)-((1-$C$4+E2724-1)/(1-$C$4)*$C$3+$C$8)^(-$C$9)*(1-$C$4+E2724-1)),IF(E2724=0,$C$7*($C$3+$C$8)^(-$C$9)," ")))</f>
        <v xml:space="preserve"> </v>
      </c>
    </row>
    <row r="2725" spans="5:7" x14ac:dyDescent="0.2">
      <c r="E2725">
        <f t="shared" si="129"/>
        <v>2602</v>
      </c>
      <c r="F2725">
        <f t="shared" si="128"/>
        <v>2602</v>
      </c>
      <c r="G2725" t="str">
        <f t="shared" si="130"/>
        <v xml:space="preserve"> </v>
      </c>
    </row>
    <row r="2726" spans="5:7" x14ac:dyDescent="0.2">
      <c r="E2726">
        <f t="shared" si="129"/>
        <v>2603</v>
      </c>
      <c r="F2726">
        <f t="shared" si="128"/>
        <v>2603</v>
      </c>
      <c r="G2726" t="str">
        <f t="shared" si="130"/>
        <v xml:space="preserve"> </v>
      </c>
    </row>
    <row r="2727" spans="5:7" x14ac:dyDescent="0.2">
      <c r="E2727">
        <f t="shared" si="129"/>
        <v>2604</v>
      </c>
      <c r="F2727">
        <f t="shared" si="128"/>
        <v>2604</v>
      </c>
      <c r="G2727" t="str">
        <f t="shared" si="130"/>
        <v xml:space="preserve"> </v>
      </c>
    </row>
    <row r="2728" spans="5:7" x14ac:dyDescent="0.2">
      <c r="E2728">
        <f t="shared" si="129"/>
        <v>2605</v>
      </c>
      <c r="F2728">
        <f t="shared" si="128"/>
        <v>2605</v>
      </c>
      <c r="G2728" t="str">
        <f t="shared" si="130"/>
        <v xml:space="preserve"> </v>
      </c>
    </row>
    <row r="2729" spans="5:7" x14ac:dyDescent="0.2">
      <c r="E2729">
        <f t="shared" si="129"/>
        <v>2606</v>
      </c>
      <c r="F2729">
        <f t="shared" si="128"/>
        <v>2606</v>
      </c>
      <c r="G2729" t="str">
        <f t="shared" si="130"/>
        <v xml:space="preserve"> </v>
      </c>
    </row>
    <row r="2730" spans="5:7" x14ac:dyDescent="0.2">
      <c r="E2730">
        <f t="shared" si="129"/>
        <v>2607</v>
      </c>
      <c r="F2730">
        <f t="shared" si="128"/>
        <v>2607</v>
      </c>
      <c r="G2730" t="str">
        <f t="shared" si="130"/>
        <v xml:space="preserve"> </v>
      </c>
    </row>
    <row r="2731" spans="5:7" x14ac:dyDescent="0.2">
      <c r="E2731">
        <f t="shared" si="129"/>
        <v>2608</v>
      </c>
      <c r="F2731">
        <f t="shared" si="128"/>
        <v>2608</v>
      </c>
      <c r="G2731" t="str">
        <f t="shared" si="130"/>
        <v xml:space="preserve"> </v>
      </c>
    </row>
    <row r="2732" spans="5:7" x14ac:dyDescent="0.2">
      <c r="E2732">
        <f t="shared" si="129"/>
        <v>2609</v>
      </c>
      <c r="F2732">
        <f t="shared" si="128"/>
        <v>2609</v>
      </c>
      <c r="G2732" t="str">
        <f t="shared" si="130"/>
        <v xml:space="preserve"> </v>
      </c>
    </row>
    <row r="2733" spans="5:7" x14ac:dyDescent="0.2">
      <c r="E2733">
        <f t="shared" si="129"/>
        <v>2610</v>
      </c>
      <c r="F2733">
        <f t="shared" si="128"/>
        <v>2610</v>
      </c>
      <c r="G2733" t="str">
        <f t="shared" si="130"/>
        <v xml:space="preserve"> </v>
      </c>
    </row>
    <row r="2734" spans="5:7" x14ac:dyDescent="0.2">
      <c r="E2734">
        <f t="shared" si="129"/>
        <v>2611</v>
      </c>
      <c r="F2734">
        <f t="shared" si="128"/>
        <v>2611</v>
      </c>
      <c r="G2734" t="str">
        <f t="shared" si="130"/>
        <v xml:space="preserve"> </v>
      </c>
    </row>
    <row r="2735" spans="5:7" x14ac:dyDescent="0.2">
      <c r="E2735">
        <f t="shared" si="129"/>
        <v>2612</v>
      </c>
      <c r="F2735">
        <f t="shared" si="128"/>
        <v>2612</v>
      </c>
      <c r="G2735" t="str">
        <f t="shared" si="130"/>
        <v xml:space="preserve"> </v>
      </c>
    </row>
    <row r="2736" spans="5:7" x14ac:dyDescent="0.2">
      <c r="E2736">
        <f t="shared" si="129"/>
        <v>2613</v>
      </c>
      <c r="F2736">
        <f t="shared" si="128"/>
        <v>2613</v>
      </c>
      <c r="G2736" t="str">
        <f t="shared" si="130"/>
        <v xml:space="preserve"> </v>
      </c>
    </row>
    <row r="2737" spans="5:7" x14ac:dyDescent="0.2">
      <c r="E2737">
        <f t="shared" si="129"/>
        <v>2614</v>
      </c>
      <c r="F2737">
        <f t="shared" si="128"/>
        <v>2614</v>
      </c>
      <c r="G2737" t="str">
        <f t="shared" si="130"/>
        <v xml:space="preserve"> </v>
      </c>
    </row>
    <row r="2738" spans="5:7" x14ac:dyDescent="0.2">
      <c r="E2738">
        <f t="shared" si="129"/>
        <v>2615</v>
      </c>
      <c r="F2738">
        <f t="shared" si="128"/>
        <v>2615</v>
      </c>
      <c r="G2738" t="str">
        <f t="shared" si="130"/>
        <v xml:space="preserve"> </v>
      </c>
    </row>
    <row r="2739" spans="5:7" x14ac:dyDescent="0.2">
      <c r="E2739">
        <f t="shared" si="129"/>
        <v>2616</v>
      </c>
      <c r="F2739">
        <f t="shared" si="128"/>
        <v>2616</v>
      </c>
      <c r="G2739" t="str">
        <f t="shared" si="130"/>
        <v xml:space="preserve"> </v>
      </c>
    </row>
    <row r="2740" spans="5:7" x14ac:dyDescent="0.2">
      <c r="E2740">
        <f t="shared" si="129"/>
        <v>2617</v>
      </c>
      <c r="F2740">
        <f t="shared" si="128"/>
        <v>2617</v>
      </c>
      <c r="G2740" t="str">
        <f t="shared" si="130"/>
        <v xml:space="preserve"> </v>
      </c>
    </row>
    <row r="2741" spans="5:7" x14ac:dyDescent="0.2">
      <c r="E2741">
        <f t="shared" si="129"/>
        <v>2618</v>
      </c>
      <c r="F2741">
        <f t="shared" si="128"/>
        <v>2618</v>
      </c>
      <c r="G2741" t="str">
        <f t="shared" si="130"/>
        <v xml:space="preserve"> </v>
      </c>
    </row>
    <row r="2742" spans="5:7" x14ac:dyDescent="0.2">
      <c r="E2742">
        <f t="shared" si="129"/>
        <v>2619</v>
      </c>
      <c r="F2742">
        <f t="shared" si="128"/>
        <v>2619</v>
      </c>
      <c r="G2742" t="str">
        <f t="shared" si="130"/>
        <v xml:space="preserve"> </v>
      </c>
    </row>
    <row r="2743" spans="5:7" x14ac:dyDescent="0.2">
      <c r="E2743">
        <f t="shared" si="129"/>
        <v>2620</v>
      </c>
      <c r="F2743">
        <f t="shared" si="128"/>
        <v>2620</v>
      </c>
      <c r="G2743" t="str">
        <f t="shared" si="130"/>
        <v xml:space="preserve"> </v>
      </c>
    </row>
    <row r="2744" spans="5:7" x14ac:dyDescent="0.2">
      <c r="E2744">
        <f t="shared" si="129"/>
        <v>2621</v>
      </c>
      <c r="F2744">
        <f t="shared" si="128"/>
        <v>2621</v>
      </c>
      <c r="G2744" t="str">
        <f t="shared" si="130"/>
        <v xml:space="preserve"> </v>
      </c>
    </row>
    <row r="2745" spans="5:7" x14ac:dyDescent="0.2">
      <c r="E2745">
        <f t="shared" si="129"/>
        <v>2622</v>
      </c>
      <c r="F2745">
        <f t="shared" si="128"/>
        <v>2622</v>
      </c>
      <c r="G2745" t="str">
        <f t="shared" si="130"/>
        <v xml:space="preserve"> </v>
      </c>
    </row>
    <row r="2746" spans="5:7" x14ac:dyDescent="0.2">
      <c r="E2746">
        <f t="shared" si="129"/>
        <v>2623</v>
      </c>
      <c r="F2746">
        <f t="shared" si="128"/>
        <v>2623</v>
      </c>
      <c r="G2746" t="str">
        <f t="shared" si="130"/>
        <v xml:space="preserve"> </v>
      </c>
    </row>
    <row r="2747" spans="5:7" x14ac:dyDescent="0.2">
      <c r="E2747">
        <f t="shared" si="129"/>
        <v>2624</v>
      </c>
      <c r="F2747">
        <f t="shared" si="128"/>
        <v>2624</v>
      </c>
      <c r="G2747" t="str">
        <f t="shared" si="130"/>
        <v xml:space="preserve"> </v>
      </c>
    </row>
    <row r="2748" spans="5:7" x14ac:dyDescent="0.2">
      <c r="E2748">
        <f t="shared" si="129"/>
        <v>2625</v>
      </c>
      <c r="F2748">
        <f t="shared" si="128"/>
        <v>2625</v>
      </c>
      <c r="G2748" t="str">
        <f t="shared" si="130"/>
        <v xml:space="preserve"> </v>
      </c>
    </row>
    <row r="2749" spans="5:7" x14ac:dyDescent="0.2">
      <c r="E2749">
        <f t="shared" si="129"/>
        <v>2626</v>
      </c>
      <c r="F2749">
        <f t="shared" si="128"/>
        <v>2626</v>
      </c>
      <c r="G2749" t="str">
        <f t="shared" si="130"/>
        <v xml:space="preserve"> </v>
      </c>
    </row>
    <row r="2750" spans="5:7" x14ac:dyDescent="0.2">
      <c r="E2750">
        <f t="shared" si="129"/>
        <v>2627</v>
      </c>
      <c r="F2750">
        <f t="shared" si="128"/>
        <v>2627</v>
      </c>
      <c r="G2750" t="str">
        <f t="shared" si="130"/>
        <v xml:space="preserve"> </v>
      </c>
    </row>
    <row r="2751" spans="5:7" x14ac:dyDescent="0.2">
      <c r="E2751">
        <f t="shared" si="129"/>
        <v>2628</v>
      </c>
      <c r="F2751">
        <f t="shared" si="128"/>
        <v>2628</v>
      </c>
      <c r="G2751" t="str">
        <f t="shared" si="130"/>
        <v xml:space="preserve"> </v>
      </c>
    </row>
    <row r="2752" spans="5:7" x14ac:dyDescent="0.2">
      <c r="E2752">
        <f t="shared" si="129"/>
        <v>2629</v>
      </c>
      <c r="F2752">
        <f t="shared" si="128"/>
        <v>2629</v>
      </c>
      <c r="G2752" t="str">
        <f t="shared" si="130"/>
        <v xml:space="preserve"> </v>
      </c>
    </row>
    <row r="2753" spans="5:7" x14ac:dyDescent="0.2">
      <c r="E2753">
        <f t="shared" si="129"/>
        <v>2630</v>
      </c>
      <c r="F2753">
        <f t="shared" si="128"/>
        <v>2630</v>
      </c>
      <c r="G2753" t="str">
        <f t="shared" si="130"/>
        <v xml:space="preserve"> </v>
      </c>
    </row>
    <row r="2754" spans="5:7" x14ac:dyDescent="0.2">
      <c r="E2754">
        <f t="shared" si="129"/>
        <v>2631</v>
      </c>
      <c r="F2754">
        <f t="shared" si="128"/>
        <v>2631</v>
      </c>
      <c r="G2754" t="str">
        <f t="shared" si="130"/>
        <v xml:space="preserve"> </v>
      </c>
    </row>
    <row r="2755" spans="5:7" x14ac:dyDescent="0.2">
      <c r="E2755">
        <f t="shared" si="129"/>
        <v>2632</v>
      </c>
      <c r="F2755">
        <f t="shared" ref="F2755:F2818" si="131">E2755*$C$3</f>
        <v>2632</v>
      </c>
      <c r="G2755" t="str">
        <f t="shared" si="130"/>
        <v xml:space="preserve"> </v>
      </c>
    </row>
    <row r="2756" spans="5:7" x14ac:dyDescent="0.2">
      <c r="E2756">
        <f t="shared" si="129"/>
        <v>2633</v>
      </c>
      <c r="F2756">
        <f t="shared" si="131"/>
        <v>2633</v>
      </c>
      <c r="G2756" t="str">
        <f t="shared" si="130"/>
        <v xml:space="preserve"> </v>
      </c>
    </row>
    <row r="2757" spans="5:7" x14ac:dyDescent="0.2">
      <c r="E2757">
        <f t="shared" si="129"/>
        <v>2634</v>
      </c>
      <c r="F2757">
        <f t="shared" si="131"/>
        <v>2634</v>
      </c>
      <c r="G2757" t="str">
        <f t="shared" si="130"/>
        <v xml:space="preserve"> </v>
      </c>
    </row>
    <row r="2758" spans="5:7" x14ac:dyDescent="0.2">
      <c r="E2758">
        <f t="shared" si="129"/>
        <v>2635</v>
      </c>
      <c r="F2758">
        <f t="shared" si="131"/>
        <v>2635</v>
      </c>
      <c r="G2758" t="str">
        <f t="shared" si="130"/>
        <v xml:space="preserve"> </v>
      </c>
    </row>
    <row r="2759" spans="5:7" x14ac:dyDescent="0.2">
      <c r="E2759">
        <f t="shared" si="129"/>
        <v>2636</v>
      </c>
      <c r="F2759">
        <f t="shared" si="131"/>
        <v>2636</v>
      </c>
      <c r="G2759" t="str">
        <f t="shared" si="130"/>
        <v xml:space="preserve"> </v>
      </c>
    </row>
    <row r="2760" spans="5:7" x14ac:dyDescent="0.2">
      <c r="E2760">
        <f t="shared" si="129"/>
        <v>2637</v>
      </c>
      <c r="F2760">
        <f t="shared" si="131"/>
        <v>2637</v>
      </c>
      <c r="G2760" t="str">
        <f t="shared" si="130"/>
        <v xml:space="preserve"> </v>
      </c>
    </row>
    <row r="2761" spans="5:7" x14ac:dyDescent="0.2">
      <c r="E2761">
        <f t="shared" si="129"/>
        <v>2638</v>
      </c>
      <c r="F2761">
        <f t="shared" si="131"/>
        <v>2638</v>
      </c>
      <c r="G2761" t="str">
        <f t="shared" si="130"/>
        <v xml:space="preserve"> </v>
      </c>
    </row>
    <row r="2762" spans="5:7" x14ac:dyDescent="0.2">
      <c r="E2762">
        <f t="shared" si="129"/>
        <v>2639</v>
      </c>
      <c r="F2762">
        <f t="shared" si="131"/>
        <v>2639</v>
      </c>
      <c r="G2762" t="str">
        <f t="shared" si="130"/>
        <v xml:space="preserve"> </v>
      </c>
    </row>
    <row r="2763" spans="5:7" x14ac:dyDescent="0.2">
      <c r="E2763">
        <f t="shared" si="129"/>
        <v>2640</v>
      </c>
      <c r="F2763">
        <f t="shared" si="131"/>
        <v>2640</v>
      </c>
      <c r="G2763" t="str">
        <f t="shared" si="130"/>
        <v xml:space="preserve"> </v>
      </c>
    </row>
    <row r="2764" spans="5:7" x14ac:dyDescent="0.2">
      <c r="E2764">
        <f t="shared" si="129"/>
        <v>2641</v>
      </c>
      <c r="F2764">
        <f t="shared" si="131"/>
        <v>2641</v>
      </c>
      <c r="G2764" t="str">
        <f t="shared" si="130"/>
        <v xml:space="preserve"> </v>
      </c>
    </row>
    <row r="2765" spans="5:7" x14ac:dyDescent="0.2">
      <c r="E2765">
        <f t="shared" si="129"/>
        <v>2642</v>
      </c>
      <c r="F2765">
        <f t="shared" si="131"/>
        <v>2642</v>
      </c>
      <c r="G2765" t="str">
        <f t="shared" si="130"/>
        <v xml:space="preserve"> </v>
      </c>
    </row>
    <row r="2766" spans="5:7" x14ac:dyDescent="0.2">
      <c r="E2766">
        <f t="shared" si="129"/>
        <v>2643</v>
      </c>
      <c r="F2766">
        <f t="shared" si="131"/>
        <v>2643</v>
      </c>
      <c r="G2766" t="str">
        <f t="shared" si="130"/>
        <v xml:space="preserve"> </v>
      </c>
    </row>
    <row r="2767" spans="5:7" x14ac:dyDescent="0.2">
      <c r="E2767">
        <f t="shared" si="129"/>
        <v>2644</v>
      </c>
      <c r="F2767">
        <f t="shared" si="131"/>
        <v>2644</v>
      </c>
      <c r="G2767" t="str">
        <f t="shared" si="130"/>
        <v xml:space="preserve"> </v>
      </c>
    </row>
    <row r="2768" spans="5:7" x14ac:dyDescent="0.2">
      <c r="E2768">
        <f t="shared" si="129"/>
        <v>2645</v>
      </c>
      <c r="F2768">
        <f t="shared" si="131"/>
        <v>2645</v>
      </c>
      <c r="G2768" t="str">
        <f t="shared" si="130"/>
        <v xml:space="preserve"> </v>
      </c>
    </row>
    <row r="2769" spans="5:7" x14ac:dyDescent="0.2">
      <c r="E2769">
        <f t="shared" si="129"/>
        <v>2646</v>
      </c>
      <c r="F2769">
        <f t="shared" si="131"/>
        <v>2646</v>
      </c>
      <c r="G2769" t="str">
        <f t="shared" si="130"/>
        <v xml:space="preserve"> </v>
      </c>
    </row>
    <row r="2770" spans="5:7" x14ac:dyDescent="0.2">
      <c r="E2770">
        <f t="shared" si="129"/>
        <v>2647</v>
      </c>
      <c r="F2770">
        <f t="shared" si="131"/>
        <v>2647</v>
      </c>
      <c r="G2770" t="str">
        <f t="shared" si="130"/>
        <v xml:space="preserve"> </v>
      </c>
    </row>
    <row r="2771" spans="5:7" x14ac:dyDescent="0.2">
      <c r="E2771">
        <f t="shared" si="129"/>
        <v>2648</v>
      </c>
      <c r="F2771">
        <f t="shared" si="131"/>
        <v>2648</v>
      </c>
      <c r="G2771" t="str">
        <f t="shared" si="130"/>
        <v xml:space="preserve"> </v>
      </c>
    </row>
    <row r="2772" spans="5:7" x14ac:dyDescent="0.2">
      <c r="E2772">
        <f t="shared" si="129"/>
        <v>2649</v>
      </c>
      <c r="F2772">
        <f t="shared" si="131"/>
        <v>2649</v>
      </c>
      <c r="G2772" t="str">
        <f t="shared" si="130"/>
        <v xml:space="preserve"> </v>
      </c>
    </row>
    <row r="2773" spans="5:7" x14ac:dyDescent="0.2">
      <c r="E2773">
        <f t="shared" si="129"/>
        <v>2650</v>
      </c>
      <c r="F2773">
        <f t="shared" si="131"/>
        <v>2650</v>
      </c>
      <c r="G2773" t="str">
        <f t="shared" si="130"/>
        <v xml:space="preserve"> </v>
      </c>
    </row>
    <row r="2774" spans="5:7" x14ac:dyDescent="0.2">
      <c r="E2774">
        <f t="shared" si="129"/>
        <v>2651</v>
      </c>
      <c r="F2774">
        <f t="shared" si="131"/>
        <v>2651</v>
      </c>
      <c r="G2774" t="str">
        <f t="shared" si="130"/>
        <v xml:space="preserve"> </v>
      </c>
    </row>
    <row r="2775" spans="5:7" x14ac:dyDescent="0.2">
      <c r="E2775">
        <f t="shared" si="129"/>
        <v>2652</v>
      </c>
      <c r="F2775">
        <f t="shared" si="131"/>
        <v>2652</v>
      </c>
      <c r="G2775" t="str">
        <f t="shared" si="130"/>
        <v xml:space="preserve"> </v>
      </c>
    </row>
    <row r="2776" spans="5:7" x14ac:dyDescent="0.2">
      <c r="E2776">
        <f t="shared" si="129"/>
        <v>2653</v>
      </c>
      <c r="F2776">
        <f t="shared" si="131"/>
        <v>2653</v>
      </c>
      <c r="G2776" t="str">
        <f t="shared" si="130"/>
        <v xml:space="preserve"> </v>
      </c>
    </row>
    <row r="2777" spans="5:7" x14ac:dyDescent="0.2">
      <c r="E2777">
        <f t="shared" si="129"/>
        <v>2654</v>
      </c>
      <c r="F2777">
        <f t="shared" si="131"/>
        <v>2654</v>
      </c>
      <c r="G2777" t="str">
        <f t="shared" si="130"/>
        <v xml:space="preserve"> </v>
      </c>
    </row>
    <row r="2778" spans="5:7" x14ac:dyDescent="0.2">
      <c r="E2778">
        <f t="shared" si="129"/>
        <v>2655</v>
      </c>
      <c r="F2778">
        <f t="shared" si="131"/>
        <v>2655</v>
      </c>
      <c r="G2778" t="str">
        <f t="shared" si="130"/>
        <v xml:space="preserve"> </v>
      </c>
    </row>
    <row r="2779" spans="5:7" x14ac:dyDescent="0.2">
      <c r="E2779">
        <f t="shared" si="129"/>
        <v>2656</v>
      </c>
      <c r="F2779">
        <f t="shared" si="131"/>
        <v>2656</v>
      </c>
      <c r="G2779" t="str">
        <f t="shared" si="130"/>
        <v xml:space="preserve"> </v>
      </c>
    </row>
    <row r="2780" spans="5:7" x14ac:dyDescent="0.2">
      <c r="E2780">
        <f t="shared" si="129"/>
        <v>2657</v>
      </c>
      <c r="F2780">
        <f t="shared" si="131"/>
        <v>2657</v>
      </c>
      <c r="G2780" t="str">
        <f t="shared" si="130"/>
        <v xml:space="preserve"> </v>
      </c>
    </row>
    <row r="2781" spans="5:7" x14ac:dyDescent="0.2">
      <c r="E2781">
        <f t="shared" si="129"/>
        <v>2658</v>
      </c>
      <c r="F2781">
        <f t="shared" si="131"/>
        <v>2658</v>
      </c>
      <c r="G2781" t="str">
        <f t="shared" si="130"/>
        <v xml:space="preserve"> </v>
      </c>
    </row>
    <row r="2782" spans="5:7" x14ac:dyDescent="0.2">
      <c r="E2782">
        <f t="shared" si="129"/>
        <v>2659</v>
      </c>
      <c r="F2782">
        <f t="shared" si="131"/>
        <v>2659</v>
      </c>
      <c r="G2782" t="str">
        <f t="shared" si="130"/>
        <v xml:space="preserve"> </v>
      </c>
    </row>
    <row r="2783" spans="5:7" x14ac:dyDescent="0.2">
      <c r="E2783">
        <f t="shared" si="129"/>
        <v>2660</v>
      </c>
      <c r="F2783">
        <f t="shared" si="131"/>
        <v>2660</v>
      </c>
      <c r="G2783" t="str">
        <f t="shared" si="130"/>
        <v xml:space="preserve"> </v>
      </c>
    </row>
    <row r="2784" spans="5:7" x14ac:dyDescent="0.2">
      <c r="E2784">
        <f t="shared" si="129"/>
        <v>2661</v>
      </c>
      <c r="F2784">
        <f t="shared" si="131"/>
        <v>2661</v>
      </c>
      <c r="G2784" t="str">
        <f t="shared" si="130"/>
        <v xml:space="preserve"> </v>
      </c>
    </row>
    <row r="2785" spans="5:7" x14ac:dyDescent="0.2">
      <c r="E2785">
        <f t="shared" si="129"/>
        <v>2662</v>
      </c>
      <c r="F2785">
        <f t="shared" si="131"/>
        <v>2662</v>
      </c>
      <c r="G2785" t="str">
        <f t="shared" si="130"/>
        <v xml:space="preserve"> </v>
      </c>
    </row>
    <row r="2786" spans="5:7" x14ac:dyDescent="0.2">
      <c r="E2786">
        <f t="shared" si="129"/>
        <v>2663</v>
      </c>
      <c r="F2786">
        <f t="shared" si="131"/>
        <v>2663</v>
      </c>
      <c r="G2786" t="str">
        <f t="shared" si="130"/>
        <v xml:space="preserve"> </v>
      </c>
    </row>
    <row r="2787" spans="5:7" x14ac:dyDescent="0.2">
      <c r="E2787">
        <f t="shared" si="129"/>
        <v>2664</v>
      </c>
      <c r="F2787">
        <f t="shared" si="131"/>
        <v>2664</v>
      </c>
      <c r="G2787" t="str">
        <f t="shared" si="130"/>
        <v xml:space="preserve"> </v>
      </c>
    </row>
    <row r="2788" spans="5:7" x14ac:dyDescent="0.2">
      <c r="E2788">
        <f t="shared" ref="E2788:E2851" si="132">E2787+1</f>
        <v>2665</v>
      </c>
      <c r="F2788">
        <f t="shared" si="131"/>
        <v>2665</v>
      </c>
      <c r="G2788" t="str">
        <f t="shared" ref="G2788:G2851" si="133">IF(E2788&lt;0,$C$7*((($C$4+ABS(E2788))/$C$4*$C$3+$C$8)^(-$C$9)*($C$4+ABS(E2788))-(($C$4+ABS(E2788)-1)/$C$4*$C$3+$C$8)^(-$C$9)*($C$4+ABS(E2788)-1)),IF(AND(E2788&gt;0,E2788&lt;$C$2*(1-$C$4)/$C$3),$C$7*(((1-$C$4+E2788)/(1-$C$4)*$C$3+$C$8)^(-$C$9)*(1-$C$4+E2788)-((1-$C$4+E2788-1)/(1-$C$4)*$C$3+$C$8)^(-$C$9)*(1-$C$4+E2788-1)),IF(E2788=0,$C$7*($C$3+$C$8)^(-$C$9)," ")))</f>
        <v xml:space="preserve"> </v>
      </c>
    </row>
    <row r="2789" spans="5:7" x14ac:dyDescent="0.2">
      <c r="E2789">
        <f t="shared" si="132"/>
        <v>2666</v>
      </c>
      <c r="F2789">
        <f t="shared" si="131"/>
        <v>2666</v>
      </c>
      <c r="G2789" t="str">
        <f t="shared" si="133"/>
        <v xml:space="preserve"> </v>
      </c>
    </row>
    <row r="2790" spans="5:7" x14ac:dyDescent="0.2">
      <c r="E2790">
        <f t="shared" si="132"/>
        <v>2667</v>
      </c>
      <c r="F2790">
        <f t="shared" si="131"/>
        <v>2667</v>
      </c>
      <c r="G2790" t="str">
        <f t="shared" si="133"/>
        <v xml:space="preserve"> </v>
      </c>
    </row>
    <row r="2791" spans="5:7" x14ac:dyDescent="0.2">
      <c r="E2791">
        <f t="shared" si="132"/>
        <v>2668</v>
      </c>
      <c r="F2791">
        <f t="shared" si="131"/>
        <v>2668</v>
      </c>
      <c r="G2791" t="str">
        <f t="shared" si="133"/>
        <v xml:space="preserve"> </v>
      </c>
    </row>
    <row r="2792" spans="5:7" x14ac:dyDescent="0.2">
      <c r="E2792">
        <f t="shared" si="132"/>
        <v>2669</v>
      </c>
      <c r="F2792">
        <f t="shared" si="131"/>
        <v>2669</v>
      </c>
      <c r="G2792" t="str">
        <f t="shared" si="133"/>
        <v xml:space="preserve"> </v>
      </c>
    </row>
    <row r="2793" spans="5:7" x14ac:dyDescent="0.2">
      <c r="E2793">
        <f t="shared" si="132"/>
        <v>2670</v>
      </c>
      <c r="F2793">
        <f t="shared" si="131"/>
        <v>2670</v>
      </c>
      <c r="G2793" t="str">
        <f t="shared" si="133"/>
        <v xml:space="preserve"> </v>
      </c>
    </row>
    <row r="2794" spans="5:7" x14ac:dyDescent="0.2">
      <c r="E2794">
        <f t="shared" si="132"/>
        <v>2671</v>
      </c>
      <c r="F2794">
        <f t="shared" si="131"/>
        <v>2671</v>
      </c>
      <c r="G2794" t="str">
        <f t="shared" si="133"/>
        <v xml:space="preserve"> </v>
      </c>
    </row>
    <row r="2795" spans="5:7" x14ac:dyDescent="0.2">
      <c r="E2795">
        <f t="shared" si="132"/>
        <v>2672</v>
      </c>
      <c r="F2795">
        <f t="shared" si="131"/>
        <v>2672</v>
      </c>
      <c r="G2795" t="str">
        <f t="shared" si="133"/>
        <v xml:space="preserve"> </v>
      </c>
    </row>
    <row r="2796" spans="5:7" x14ac:dyDescent="0.2">
      <c r="E2796">
        <f t="shared" si="132"/>
        <v>2673</v>
      </c>
      <c r="F2796">
        <f t="shared" si="131"/>
        <v>2673</v>
      </c>
      <c r="G2796" t="str">
        <f t="shared" si="133"/>
        <v xml:space="preserve"> </v>
      </c>
    </row>
    <row r="2797" spans="5:7" x14ac:dyDescent="0.2">
      <c r="E2797">
        <f t="shared" si="132"/>
        <v>2674</v>
      </c>
      <c r="F2797">
        <f t="shared" si="131"/>
        <v>2674</v>
      </c>
      <c r="G2797" t="str">
        <f t="shared" si="133"/>
        <v xml:space="preserve"> </v>
      </c>
    </row>
    <row r="2798" spans="5:7" x14ac:dyDescent="0.2">
      <c r="E2798">
        <f t="shared" si="132"/>
        <v>2675</v>
      </c>
      <c r="F2798">
        <f t="shared" si="131"/>
        <v>2675</v>
      </c>
      <c r="G2798" t="str">
        <f t="shared" si="133"/>
        <v xml:space="preserve"> </v>
      </c>
    </row>
    <row r="2799" spans="5:7" x14ac:dyDescent="0.2">
      <c r="E2799">
        <f t="shared" si="132"/>
        <v>2676</v>
      </c>
      <c r="F2799">
        <f t="shared" si="131"/>
        <v>2676</v>
      </c>
      <c r="G2799" t="str">
        <f t="shared" si="133"/>
        <v xml:space="preserve"> </v>
      </c>
    </row>
    <row r="2800" spans="5:7" x14ac:dyDescent="0.2">
      <c r="E2800">
        <f t="shared" si="132"/>
        <v>2677</v>
      </c>
      <c r="F2800">
        <f t="shared" si="131"/>
        <v>2677</v>
      </c>
      <c r="G2800" t="str">
        <f t="shared" si="133"/>
        <v xml:space="preserve"> </v>
      </c>
    </row>
    <row r="2801" spans="5:7" x14ac:dyDescent="0.2">
      <c r="E2801">
        <f t="shared" si="132"/>
        <v>2678</v>
      </c>
      <c r="F2801">
        <f t="shared" si="131"/>
        <v>2678</v>
      </c>
      <c r="G2801" t="str">
        <f t="shared" si="133"/>
        <v xml:space="preserve"> </v>
      </c>
    </row>
    <row r="2802" spans="5:7" x14ac:dyDescent="0.2">
      <c r="E2802">
        <f t="shared" si="132"/>
        <v>2679</v>
      </c>
      <c r="F2802">
        <f t="shared" si="131"/>
        <v>2679</v>
      </c>
      <c r="G2802" t="str">
        <f t="shared" si="133"/>
        <v xml:space="preserve"> </v>
      </c>
    </row>
    <row r="2803" spans="5:7" x14ac:dyDescent="0.2">
      <c r="E2803">
        <f t="shared" si="132"/>
        <v>2680</v>
      </c>
      <c r="F2803">
        <f t="shared" si="131"/>
        <v>2680</v>
      </c>
      <c r="G2803" t="str">
        <f t="shared" si="133"/>
        <v xml:space="preserve"> </v>
      </c>
    </row>
    <row r="2804" spans="5:7" x14ac:dyDescent="0.2">
      <c r="E2804">
        <f t="shared" si="132"/>
        <v>2681</v>
      </c>
      <c r="F2804">
        <f t="shared" si="131"/>
        <v>2681</v>
      </c>
      <c r="G2804" t="str">
        <f t="shared" si="133"/>
        <v xml:space="preserve"> </v>
      </c>
    </row>
    <row r="2805" spans="5:7" x14ac:dyDescent="0.2">
      <c r="E2805">
        <f t="shared" si="132"/>
        <v>2682</v>
      </c>
      <c r="F2805">
        <f t="shared" si="131"/>
        <v>2682</v>
      </c>
      <c r="G2805" t="str">
        <f t="shared" si="133"/>
        <v xml:space="preserve"> </v>
      </c>
    </row>
    <row r="2806" spans="5:7" x14ac:dyDescent="0.2">
      <c r="E2806">
        <f t="shared" si="132"/>
        <v>2683</v>
      </c>
      <c r="F2806">
        <f t="shared" si="131"/>
        <v>2683</v>
      </c>
      <c r="G2806" t="str">
        <f t="shared" si="133"/>
        <v xml:space="preserve"> </v>
      </c>
    </row>
    <row r="2807" spans="5:7" x14ac:dyDescent="0.2">
      <c r="E2807">
        <f t="shared" si="132"/>
        <v>2684</v>
      </c>
      <c r="F2807">
        <f t="shared" si="131"/>
        <v>2684</v>
      </c>
      <c r="G2807" t="str">
        <f t="shared" si="133"/>
        <v xml:space="preserve"> </v>
      </c>
    </row>
    <row r="2808" spans="5:7" x14ac:dyDescent="0.2">
      <c r="E2808">
        <f t="shared" si="132"/>
        <v>2685</v>
      </c>
      <c r="F2808">
        <f t="shared" si="131"/>
        <v>2685</v>
      </c>
      <c r="G2808" t="str">
        <f t="shared" si="133"/>
        <v xml:space="preserve"> </v>
      </c>
    </row>
    <row r="2809" spans="5:7" x14ac:dyDescent="0.2">
      <c r="E2809">
        <f t="shared" si="132"/>
        <v>2686</v>
      </c>
      <c r="F2809">
        <f t="shared" si="131"/>
        <v>2686</v>
      </c>
      <c r="G2809" t="str">
        <f t="shared" si="133"/>
        <v xml:space="preserve"> </v>
      </c>
    </row>
    <row r="2810" spans="5:7" x14ac:dyDescent="0.2">
      <c r="E2810">
        <f t="shared" si="132"/>
        <v>2687</v>
      </c>
      <c r="F2810">
        <f t="shared" si="131"/>
        <v>2687</v>
      </c>
      <c r="G2810" t="str">
        <f t="shared" si="133"/>
        <v xml:space="preserve"> </v>
      </c>
    </row>
    <row r="2811" spans="5:7" x14ac:dyDescent="0.2">
      <c r="E2811">
        <f t="shared" si="132"/>
        <v>2688</v>
      </c>
      <c r="F2811">
        <f t="shared" si="131"/>
        <v>2688</v>
      </c>
      <c r="G2811" t="str">
        <f t="shared" si="133"/>
        <v xml:space="preserve"> </v>
      </c>
    </row>
    <row r="2812" spans="5:7" x14ac:dyDescent="0.2">
      <c r="E2812">
        <f t="shared" si="132"/>
        <v>2689</v>
      </c>
      <c r="F2812">
        <f t="shared" si="131"/>
        <v>2689</v>
      </c>
      <c r="G2812" t="str">
        <f t="shared" si="133"/>
        <v xml:space="preserve"> </v>
      </c>
    </row>
    <row r="2813" spans="5:7" x14ac:dyDescent="0.2">
      <c r="E2813">
        <f t="shared" si="132"/>
        <v>2690</v>
      </c>
      <c r="F2813">
        <f t="shared" si="131"/>
        <v>2690</v>
      </c>
      <c r="G2813" t="str">
        <f t="shared" si="133"/>
        <v xml:space="preserve"> </v>
      </c>
    </row>
    <row r="2814" spans="5:7" x14ac:dyDescent="0.2">
      <c r="E2814">
        <f t="shared" si="132"/>
        <v>2691</v>
      </c>
      <c r="F2814">
        <f t="shared" si="131"/>
        <v>2691</v>
      </c>
      <c r="G2814" t="str">
        <f t="shared" si="133"/>
        <v xml:space="preserve"> </v>
      </c>
    </row>
    <row r="2815" spans="5:7" x14ac:dyDescent="0.2">
      <c r="E2815">
        <f t="shared" si="132"/>
        <v>2692</v>
      </c>
      <c r="F2815">
        <f t="shared" si="131"/>
        <v>2692</v>
      </c>
      <c r="G2815" t="str">
        <f t="shared" si="133"/>
        <v xml:space="preserve"> </v>
      </c>
    </row>
    <row r="2816" spans="5:7" x14ac:dyDescent="0.2">
      <c r="E2816">
        <f t="shared" si="132"/>
        <v>2693</v>
      </c>
      <c r="F2816">
        <f t="shared" si="131"/>
        <v>2693</v>
      </c>
      <c r="G2816" t="str">
        <f t="shared" si="133"/>
        <v xml:space="preserve"> </v>
      </c>
    </row>
    <row r="2817" spans="5:7" x14ac:dyDescent="0.2">
      <c r="E2817">
        <f t="shared" si="132"/>
        <v>2694</v>
      </c>
      <c r="F2817">
        <f t="shared" si="131"/>
        <v>2694</v>
      </c>
      <c r="G2817" t="str">
        <f t="shared" si="133"/>
        <v xml:space="preserve"> </v>
      </c>
    </row>
    <row r="2818" spans="5:7" x14ac:dyDescent="0.2">
      <c r="E2818">
        <f t="shared" si="132"/>
        <v>2695</v>
      </c>
      <c r="F2818">
        <f t="shared" si="131"/>
        <v>2695</v>
      </c>
      <c r="G2818" t="str">
        <f t="shared" si="133"/>
        <v xml:space="preserve"> </v>
      </c>
    </row>
    <row r="2819" spans="5:7" x14ac:dyDescent="0.2">
      <c r="E2819">
        <f t="shared" si="132"/>
        <v>2696</v>
      </c>
      <c r="F2819">
        <f t="shared" ref="F2819:F2882" si="134">E2819*$C$3</f>
        <v>2696</v>
      </c>
      <c r="G2819" t="str">
        <f t="shared" si="133"/>
        <v xml:space="preserve"> </v>
      </c>
    </row>
    <row r="2820" spans="5:7" x14ac:dyDescent="0.2">
      <c r="E2820">
        <f t="shared" si="132"/>
        <v>2697</v>
      </c>
      <c r="F2820">
        <f t="shared" si="134"/>
        <v>2697</v>
      </c>
      <c r="G2820" t="str">
        <f t="shared" si="133"/>
        <v xml:space="preserve"> </v>
      </c>
    </row>
    <row r="2821" spans="5:7" x14ac:dyDescent="0.2">
      <c r="E2821">
        <f t="shared" si="132"/>
        <v>2698</v>
      </c>
      <c r="F2821">
        <f t="shared" si="134"/>
        <v>2698</v>
      </c>
      <c r="G2821" t="str">
        <f t="shared" si="133"/>
        <v xml:space="preserve"> </v>
      </c>
    </row>
    <row r="2822" spans="5:7" x14ac:dyDescent="0.2">
      <c r="E2822">
        <f t="shared" si="132"/>
        <v>2699</v>
      </c>
      <c r="F2822">
        <f t="shared" si="134"/>
        <v>2699</v>
      </c>
      <c r="G2822" t="str">
        <f t="shared" si="133"/>
        <v xml:space="preserve"> </v>
      </c>
    </row>
    <row r="2823" spans="5:7" x14ac:dyDescent="0.2">
      <c r="E2823">
        <f t="shared" si="132"/>
        <v>2700</v>
      </c>
      <c r="F2823">
        <f t="shared" si="134"/>
        <v>2700</v>
      </c>
      <c r="G2823" t="str">
        <f t="shared" si="133"/>
        <v xml:space="preserve"> </v>
      </c>
    </row>
    <row r="2824" spans="5:7" x14ac:dyDescent="0.2">
      <c r="E2824">
        <f t="shared" si="132"/>
        <v>2701</v>
      </c>
      <c r="F2824">
        <f t="shared" si="134"/>
        <v>2701</v>
      </c>
      <c r="G2824" t="str">
        <f t="shared" si="133"/>
        <v xml:space="preserve"> </v>
      </c>
    </row>
    <row r="2825" spans="5:7" x14ac:dyDescent="0.2">
      <c r="E2825">
        <f t="shared" si="132"/>
        <v>2702</v>
      </c>
      <c r="F2825">
        <f t="shared" si="134"/>
        <v>2702</v>
      </c>
      <c r="G2825" t="str">
        <f t="shared" si="133"/>
        <v xml:space="preserve"> </v>
      </c>
    </row>
    <row r="2826" spans="5:7" x14ac:dyDescent="0.2">
      <c r="E2826">
        <f t="shared" si="132"/>
        <v>2703</v>
      </c>
      <c r="F2826">
        <f t="shared" si="134"/>
        <v>2703</v>
      </c>
      <c r="G2826" t="str">
        <f t="shared" si="133"/>
        <v xml:space="preserve"> </v>
      </c>
    </row>
    <row r="2827" spans="5:7" x14ac:dyDescent="0.2">
      <c r="E2827">
        <f t="shared" si="132"/>
        <v>2704</v>
      </c>
      <c r="F2827">
        <f t="shared" si="134"/>
        <v>2704</v>
      </c>
      <c r="G2827" t="str">
        <f t="shared" si="133"/>
        <v xml:space="preserve"> </v>
      </c>
    </row>
    <row r="2828" spans="5:7" x14ac:dyDescent="0.2">
      <c r="E2828">
        <f t="shared" si="132"/>
        <v>2705</v>
      </c>
      <c r="F2828">
        <f t="shared" si="134"/>
        <v>2705</v>
      </c>
      <c r="G2828" t="str">
        <f t="shared" si="133"/>
        <v xml:space="preserve"> </v>
      </c>
    </row>
    <row r="2829" spans="5:7" x14ac:dyDescent="0.2">
      <c r="E2829">
        <f t="shared" si="132"/>
        <v>2706</v>
      </c>
      <c r="F2829">
        <f t="shared" si="134"/>
        <v>2706</v>
      </c>
      <c r="G2829" t="str">
        <f t="shared" si="133"/>
        <v xml:space="preserve"> </v>
      </c>
    </row>
    <row r="2830" spans="5:7" x14ac:dyDescent="0.2">
      <c r="E2830">
        <f t="shared" si="132"/>
        <v>2707</v>
      </c>
      <c r="F2830">
        <f t="shared" si="134"/>
        <v>2707</v>
      </c>
      <c r="G2830" t="str">
        <f t="shared" si="133"/>
        <v xml:space="preserve"> </v>
      </c>
    </row>
    <row r="2831" spans="5:7" x14ac:dyDescent="0.2">
      <c r="E2831">
        <f t="shared" si="132"/>
        <v>2708</v>
      </c>
      <c r="F2831">
        <f t="shared" si="134"/>
        <v>2708</v>
      </c>
      <c r="G2831" t="str">
        <f t="shared" si="133"/>
        <v xml:space="preserve"> </v>
      </c>
    </row>
    <row r="2832" spans="5:7" x14ac:dyDescent="0.2">
      <c r="E2832">
        <f t="shared" si="132"/>
        <v>2709</v>
      </c>
      <c r="F2832">
        <f t="shared" si="134"/>
        <v>2709</v>
      </c>
      <c r="G2832" t="str">
        <f t="shared" si="133"/>
        <v xml:space="preserve"> </v>
      </c>
    </row>
    <row r="2833" spans="5:7" x14ac:dyDescent="0.2">
      <c r="E2833">
        <f t="shared" si="132"/>
        <v>2710</v>
      </c>
      <c r="F2833">
        <f t="shared" si="134"/>
        <v>2710</v>
      </c>
      <c r="G2833" t="str">
        <f t="shared" si="133"/>
        <v xml:space="preserve"> </v>
      </c>
    </row>
    <row r="2834" spans="5:7" x14ac:dyDescent="0.2">
      <c r="E2834">
        <f t="shared" si="132"/>
        <v>2711</v>
      </c>
      <c r="F2834">
        <f t="shared" si="134"/>
        <v>2711</v>
      </c>
      <c r="G2834" t="str">
        <f t="shared" si="133"/>
        <v xml:space="preserve"> </v>
      </c>
    </row>
    <row r="2835" spans="5:7" x14ac:dyDescent="0.2">
      <c r="E2835">
        <f t="shared" si="132"/>
        <v>2712</v>
      </c>
      <c r="F2835">
        <f t="shared" si="134"/>
        <v>2712</v>
      </c>
      <c r="G2835" t="str">
        <f t="shared" si="133"/>
        <v xml:space="preserve"> </v>
      </c>
    </row>
    <row r="2836" spans="5:7" x14ac:dyDescent="0.2">
      <c r="E2836">
        <f t="shared" si="132"/>
        <v>2713</v>
      </c>
      <c r="F2836">
        <f t="shared" si="134"/>
        <v>2713</v>
      </c>
      <c r="G2836" t="str">
        <f t="shared" si="133"/>
        <v xml:space="preserve"> </v>
      </c>
    </row>
    <row r="2837" spans="5:7" x14ac:dyDescent="0.2">
      <c r="E2837">
        <f t="shared" si="132"/>
        <v>2714</v>
      </c>
      <c r="F2837">
        <f t="shared" si="134"/>
        <v>2714</v>
      </c>
      <c r="G2837" t="str">
        <f t="shared" si="133"/>
        <v xml:space="preserve"> </v>
      </c>
    </row>
    <row r="2838" spans="5:7" x14ac:dyDescent="0.2">
      <c r="E2838">
        <f t="shared" si="132"/>
        <v>2715</v>
      </c>
      <c r="F2838">
        <f t="shared" si="134"/>
        <v>2715</v>
      </c>
      <c r="G2838" t="str">
        <f t="shared" si="133"/>
        <v xml:space="preserve"> </v>
      </c>
    </row>
    <row r="2839" spans="5:7" x14ac:dyDescent="0.2">
      <c r="E2839">
        <f t="shared" si="132"/>
        <v>2716</v>
      </c>
      <c r="F2839">
        <f t="shared" si="134"/>
        <v>2716</v>
      </c>
      <c r="G2839" t="str">
        <f t="shared" si="133"/>
        <v xml:space="preserve"> </v>
      </c>
    </row>
    <row r="2840" spans="5:7" x14ac:dyDescent="0.2">
      <c r="E2840">
        <f t="shared" si="132"/>
        <v>2717</v>
      </c>
      <c r="F2840">
        <f t="shared" si="134"/>
        <v>2717</v>
      </c>
      <c r="G2840" t="str">
        <f t="shared" si="133"/>
        <v xml:space="preserve"> </v>
      </c>
    </row>
    <row r="2841" spans="5:7" x14ac:dyDescent="0.2">
      <c r="E2841">
        <f t="shared" si="132"/>
        <v>2718</v>
      </c>
      <c r="F2841">
        <f t="shared" si="134"/>
        <v>2718</v>
      </c>
      <c r="G2841" t="str">
        <f t="shared" si="133"/>
        <v xml:space="preserve"> </v>
      </c>
    </row>
    <row r="2842" spans="5:7" x14ac:dyDescent="0.2">
      <c r="E2842">
        <f t="shared" si="132"/>
        <v>2719</v>
      </c>
      <c r="F2842">
        <f t="shared" si="134"/>
        <v>2719</v>
      </c>
      <c r="G2842" t="str">
        <f t="shared" si="133"/>
        <v xml:space="preserve"> </v>
      </c>
    </row>
    <row r="2843" spans="5:7" x14ac:dyDescent="0.2">
      <c r="E2843">
        <f t="shared" si="132"/>
        <v>2720</v>
      </c>
      <c r="F2843">
        <f t="shared" si="134"/>
        <v>2720</v>
      </c>
      <c r="G2843" t="str">
        <f t="shared" si="133"/>
        <v xml:space="preserve"> </v>
      </c>
    </row>
    <row r="2844" spans="5:7" x14ac:dyDescent="0.2">
      <c r="E2844">
        <f t="shared" si="132"/>
        <v>2721</v>
      </c>
      <c r="F2844">
        <f t="shared" si="134"/>
        <v>2721</v>
      </c>
      <c r="G2844" t="str">
        <f t="shared" si="133"/>
        <v xml:space="preserve"> </v>
      </c>
    </row>
    <row r="2845" spans="5:7" x14ac:dyDescent="0.2">
      <c r="E2845">
        <f t="shared" si="132"/>
        <v>2722</v>
      </c>
      <c r="F2845">
        <f t="shared" si="134"/>
        <v>2722</v>
      </c>
      <c r="G2845" t="str">
        <f t="shared" si="133"/>
        <v xml:space="preserve"> </v>
      </c>
    </row>
    <row r="2846" spans="5:7" x14ac:dyDescent="0.2">
      <c r="E2846">
        <f t="shared" si="132"/>
        <v>2723</v>
      </c>
      <c r="F2846">
        <f t="shared" si="134"/>
        <v>2723</v>
      </c>
      <c r="G2846" t="str">
        <f t="shared" si="133"/>
        <v xml:space="preserve"> </v>
      </c>
    </row>
    <row r="2847" spans="5:7" x14ac:dyDescent="0.2">
      <c r="E2847">
        <f t="shared" si="132"/>
        <v>2724</v>
      </c>
      <c r="F2847">
        <f t="shared" si="134"/>
        <v>2724</v>
      </c>
      <c r="G2847" t="str">
        <f t="shared" si="133"/>
        <v xml:space="preserve"> </v>
      </c>
    </row>
    <row r="2848" spans="5:7" x14ac:dyDescent="0.2">
      <c r="E2848">
        <f t="shared" si="132"/>
        <v>2725</v>
      </c>
      <c r="F2848">
        <f t="shared" si="134"/>
        <v>2725</v>
      </c>
      <c r="G2848" t="str">
        <f t="shared" si="133"/>
        <v xml:space="preserve"> </v>
      </c>
    </row>
    <row r="2849" spans="5:7" x14ac:dyDescent="0.2">
      <c r="E2849">
        <f t="shared" si="132"/>
        <v>2726</v>
      </c>
      <c r="F2849">
        <f t="shared" si="134"/>
        <v>2726</v>
      </c>
      <c r="G2849" t="str">
        <f t="shared" si="133"/>
        <v xml:space="preserve"> </v>
      </c>
    </row>
    <row r="2850" spans="5:7" x14ac:dyDescent="0.2">
      <c r="E2850">
        <f t="shared" si="132"/>
        <v>2727</v>
      </c>
      <c r="F2850">
        <f t="shared" si="134"/>
        <v>2727</v>
      </c>
      <c r="G2850" t="str">
        <f t="shared" si="133"/>
        <v xml:space="preserve"> </v>
      </c>
    </row>
    <row r="2851" spans="5:7" x14ac:dyDescent="0.2">
      <c r="E2851">
        <f t="shared" si="132"/>
        <v>2728</v>
      </c>
      <c r="F2851">
        <f t="shared" si="134"/>
        <v>2728</v>
      </c>
      <c r="G2851" t="str">
        <f t="shared" si="133"/>
        <v xml:space="preserve"> </v>
      </c>
    </row>
    <row r="2852" spans="5:7" x14ac:dyDescent="0.2">
      <c r="E2852">
        <f t="shared" ref="E2852:E2882" si="135">E2851+1</f>
        <v>2729</v>
      </c>
      <c r="F2852">
        <f t="shared" si="134"/>
        <v>2729</v>
      </c>
      <c r="G2852" t="str">
        <f t="shared" ref="G2852:G2882" si="136">IF(E2852&lt;0,$C$7*((($C$4+ABS(E2852))/$C$4*$C$3+$C$8)^(-$C$9)*($C$4+ABS(E2852))-(($C$4+ABS(E2852)-1)/$C$4*$C$3+$C$8)^(-$C$9)*($C$4+ABS(E2852)-1)),IF(AND(E2852&gt;0,E2852&lt;$C$2*(1-$C$4)/$C$3),$C$7*(((1-$C$4+E2852)/(1-$C$4)*$C$3+$C$8)^(-$C$9)*(1-$C$4+E2852)-((1-$C$4+E2852-1)/(1-$C$4)*$C$3+$C$8)^(-$C$9)*(1-$C$4+E2852-1)),IF(E2852=0,$C$7*($C$3+$C$8)^(-$C$9)," ")))</f>
        <v xml:space="preserve"> </v>
      </c>
    </row>
    <row r="2853" spans="5:7" x14ac:dyDescent="0.2">
      <c r="E2853">
        <f t="shared" si="135"/>
        <v>2730</v>
      </c>
      <c r="F2853">
        <f t="shared" si="134"/>
        <v>2730</v>
      </c>
      <c r="G2853" t="str">
        <f t="shared" si="136"/>
        <v xml:space="preserve"> </v>
      </c>
    </row>
    <row r="2854" spans="5:7" x14ac:dyDescent="0.2">
      <c r="E2854">
        <f t="shared" si="135"/>
        <v>2731</v>
      </c>
      <c r="F2854">
        <f t="shared" si="134"/>
        <v>2731</v>
      </c>
      <c r="G2854" t="str">
        <f t="shared" si="136"/>
        <v xml:space="preserve"> </v>
      </c>
    </row>
    <row r="2855" spans="5:7" x14ac:dyDescent="0.2">
      <c r="E2855">
        <f t="shared" si="135"/>
        <v>2732</v>
      </c>
      <c r="F2855">
        <f t="shared" si="134"/>
        <v>2732</v>
      </c>
      <c r="G2855" t="str">
        <f t="shared" si="136"/>
        <v xml:space="preserve"> </v>
      </c>
    </row>
    <row r="2856" spans="5:7" x14ac:dyDescent="0.2">
      <c r="E2856">
        <f t="shared" si="135"/>
        <v>2733</v>
      </c>
      <c r="F2856">
        <f t="shared" si="134"/>
        <v>2733</v>
      </c>
      <c r="G2856" t="str">
        <f t="shared" si="136"/>
        <v xml:space="preserve"> </v>
      </c>
    </row>
    <row r="2857" spans="5:7" x14ac:dyDescent="0.2">
      <c r="E2857">
        <f t="shared" si="135"/>
        <v>2734</v>
      </c>
      <c r="F2857">
        <f t="shared" si="134"/>
        <v>2734</v>
      </c>
      <c r="G2857" t="str">
        <f t="shared" si="136"/>
        <v xml:space="preserve"> </v>
      </c>
    </row>
    <row r="2858" spans="5:7" x14ac:dyDescent="0.2">
      <c r="E2858">
        <f t="shared" si="135"/>
        <v>2735</v>
      </c>
      <c r="F2858">
        <f t="shared" si="134"/>
        <v>2735</v>
      </c>
      <c r="G2858" t="str">
        <f t="shared" si="136"/>
        <v xml:space="preserve"> </v>
      </c>
    </row>
    <row r="2859" spans="5:7" x14ac:dyDescent="0.2">
      <c r="E2859">
        <f t="shared" si="135"/>
        <v>2736</v>
      </c>
      <c r="F2859">
        <f t="shared" si="134"/>
        <v>2736</v>
      </c>
      <c r="G2859" t="str">
        <f t="shared" si="136"/>
        <v xml:space="preserve"> </v>
      </c>
    </row>
    <row r="2860" spans="5:7" x14ac:dyDescent="0.2">
      <c r="E2860">
        <f t="shared" si="135"/>
        <v>2737</v>
      </c>
      <c r="F2860">
        <f t="shared" si="134"/>
        <v>2737</v>
      </c>
      <c r="G2860" t="str">
        <f t="shared" si="136"/>
        <v xml:space="preserve"> </v>
      </c>
    </row>
    <row r="2861" spans="5:7" x14ac:dyDescent="0.2">
      <c r="E2861">
        <f t="shared" si="135"/>
        <v>2738</v>
      </c>
      <c r="F2861">
        <f t="shared" si="134"/>
        <v>2738</v>
      </c>
      <c r="G2861" t="str">
        <f t="shared" si="136"/>
        <v xml:space="preserve"> </v>
      </c>
    </row>
    <row r="2862" spans="5:7" x14ac:dyDescent="0.2">
      <c r="E2862">
        <f t="shared" si="135"/>
        <v>2739</v>
      </c>
      <c r="F2862">
        <f t="shared" si="134"/>
        <v>2739</v>
      </c>
      <c r="G2862" t="str">
        <f t="shared" si="136"/>
        <v xml:space="preserve"> </v>
      </c>
    </row>
    <row r="2863" spans="5:7" x14ac:dyDescent="0.2">
      <c r="E2863">
        <f t="shared" si="135"/>
        <v>2740</v>
      </c>
      <c r="F2863">
        <f t="shared" si="134"/>
        <v>2740</v>
      </c>
      <c r="G2863" t="str">
        <f t="shared" si="136"/>
        <v xml:space="preserve"> </v>
      </c>
    </row>
    <row r="2864" spans="5:7" x14ac:dyDescent="0.2">
      <c r="E2864">
        <f t="shared" si="135"/>
        <v>2741</v>
      </c>
      <c r="F2864">
        <f t="shared" si="134"/>
        <v>2741</v>
      </c>
      <c r="G2864" t="str">
        <f t="shared" si="136"/>
        <v xml:space="preserve"> </v>
      </c>
    </row>
    <row r="2865" spans="5:7" x14ac:dyDescent="0.2">
      <c r="E2865">
        <f t="shared" si="135"/>
        <v>2742</v>
      </c>
      <c r="F2865">
        <f t="shared" si="134"/>
        <v>2742</v>
      </c>
      <c r="G2865" t="str">
        <f t="shared" si="136"/>
        <v xml:space="preserve"> </v>
      </c>
    </row>
    <row r="2866" spans="5:7" x14ac:dyDescent="0.2">
      <c r="E2866">
        <f t="shared" si="135"/>
        <v>2743</v>
      </c>
      <c r="F2866">
        <f t="shared" si="134"/>
        <v>2743</v>
      </c>
      <c r="G2866" t="str">
        <f t="shared" si="136"/>
        <v xml:space="preserve"> </v>
      </c>
    </row>
    <row r="2867" spans="5:7" x14ac:dyDescent="0.2">
      <c r="E2867">
        <f t="shared" si="135"/>
        <v>2744</v>
      </c>
      <c r="F2867">
        <f t="shared" si="134"/>
        <v>2744</v>
      </c>
      <c r="G2867" t="str">
        <f t="shared" si="136"/>
        <v xml:space="preserve"> </v>
      </c>
    </row>
    <row r="2868" spans="5:7" x14ac:dyDescent="0.2">
      <c r="E2868">
        <f t="shared" si="135"/>
        <v>2745</v>
      </c>
      <c r="F2868">
        <f t="shared" si="134"/>
        <v>2745</v>
      </c>
      <c r="G2868" t="str">
        <f t="shared" si="136"/>
        <v xml:space="preserve"> </v>
      </c>
    </row>
    <row r="2869" spans="5:7" x14ac:dyDescent="0.2">
      <c r="E2869">
        <f t="shared" si="135"/>
        <v>2746</v>
      </c>
      <c r="F2869">
        <f t="shared" si="134"/>
        <v>2746</v>
      </c>
      <c r="G2869" t="str">
        <f t="shared" si="136"/>
        <v xml:space="preserve"> </v>
      </c>
    </row>
    <row r="2870" spans="5:7" x14ac:dyDescent="0.2">
      <c r="E2870">
        <f t="shared" si="135"/>
        <v>2747</v>
      </c>
      <c r="F2870">
        <f t="shared" si="134"/>
        <v>2747</v>
      </c>
      <c r="G2870" t="str">
        <f t="shared" si="136"/>
        <v xml:space="preserve"> </v>
      </c>
    </row>
    <row r="2871" spans="5:7" x14ac:dyDescent="0.2">
      <c r="E2871">
        <f t="shared" si="135"/>
        <v>2748</v>
      </c>
      <c r="F2871">
        <f t="shared" si="134"/>
        <v>2748</v>
      </c>
      <c r="G2871" t="str">
        <f t="shared" si="136"/>
        <v xml:space="preserve"> </v>
      </c>
    </row>
    <row r="2872" spans="5:7" x14ac:dyDescent="0.2">
      <c r="E2872">
        <f t="shared" si="135"/>
        <v>2749</v>
      </c>
      <c r="F2872">
        <f t="shared" si="134"/>
        <v>2749</v>
      </c>
      <c r="G2872" t="str">
        <f t="shared" si="136"/>
        <v xml:space="preserve"> </v>
      </c>
    </row>
    <row r="2873" spans="5:7" x14ac:dyDescent="0.2">
      <c r="E2873">
        <f t="shared" si="135"/>
        <v>2750</v>
      </c>
      <c r="F2873">
        <f t="shared" si="134"/>
        <v>2750</v>
      </c>
      <c r="G2873" t="str">
        <f t="shared" si="136"/>
        <v xml:space="preserve"> </v>
      </c>
    </row>
    <row r="2874" spans="5:7" x14ac:dyDescent="0.2">
      <c r="E2874">
        <f t="shared" si="135"/>
        <v>2751</v>
      </c>
      <c r="F2874">
        <f t="shared" si="134"/>
        <v>2751</v>
      </c>
      <c r="G2874" t="str">
        <f t="shared" si="136"/>
        <v xml:space="preserve"> </v>
      </c>
    </row>
    <row r="2875" spans="5:7" x14ac:dyDescent="0.2">
      <c r="E2875">
        <f t="shared" si="135"/>
        <v>2752</v>
      </c>
      <c r="F2875">
        <f t="shared" si="134"/>
        <v>2752</v>
      </c>
      <c r="G2875" t="str">
        <f t="shared" si="136"/>
        <v xml:space="preserve"> </v>
      </c>
    </row>
    <row r="2876" spans="5:7" x14ac:dyDescent="0.2">
      <c r="E2876">
        <f t="shared" si="135"/>
        <v>2753</v>
      </c>
      <c r="F2876">
        <f t="shared" si="134"/>
        <v>2753</v>
      </c>
      <c r="G2876" t="str">
        <f t="shared" si="136"/>
        <v xml:space="preserve"> </v>
      </c>
    </row>
    <row r="2877" spans="5:7" x14ac:dyDescent="0.2">
      <c r="E2877">
        <f t="shared" si="135"/>
        <v>2754</v>
      </c>
      <c r="F2877">
        <f t="shared" si="134"/>
        <v>2754</v>
      </c>
      <c r="G2877" t="str">
        <f t="shared" si="136"/>
        <v xml:space="preserve"> </v>
      </c>
    </row>
    <row r="2878" spans="5:7" x14ac:dyDescent="0.2">
      <c r="E2878">
        <f t="shared" si="135"/>
        <v>2755</v>
      </c>
      <c r="F2878">
        <f t="shared" si="134"/>
        <v>2755</v>
      </c>
      <c r="G2878" t="str">
        <f t="shared" si="136"/>
        <v xml:space="preserve"> </v>
      </c>
    </row>
    <row r="2879" spans="5:7" x14ac:dyDescent="0.2">
      <c r="E2879">
        <f t="shared" si="135"/>
        <v>2756</v>
      </c>
      <c r="F2879">
        <f t="shared" si="134"/>
        <v>2756</v>
      </c>
      <c r="G2879" t="str">
        <f t="shared" si="136"/>
        <v xml:space="preserve"> </v>
      </c>
    </row>
    <row r="2880" spans="5:7" x14ac:dyDescent="0.2">
      <c r="E2880">
        <f t="shared" si="135"/>
        <v>2757</v>
      </c>
      <c r="F2880">
        <f t="shared" si="134"/>
        <v>2757</v>
      </c>
      <c r="G2880" t="str">
        <f t="shared" si="136"/>
        <v xml:space="preserve"> </v>
      </c>
    </row>
    <row r="2881" spans="5:7" x14ac:dyDescent="0.2">
      <c r="E2881">
        <f t="shared" si="135"/>
        <v>2758</v>
      </c>
      <c r="F2881">
        <f t="shared" si="134"/>
        <v>2758</v>
      </c>
      <c r="G2881" t="str">
        <f t="shared" si="136"/>
        <v xml:space="preserve"> </v>
      </c>
    </row>
    <row r="2882" spans="5:7" x14ac:dyDescent="0.2">
      <c r="E2882">
        <f t="shared" si="135"/>
        <v>2759</v>
      </c>
      <c r="F2882">
        <f t="shared" si="134"/>
        <v>2759</v>
      </c>
      <c r="G2882" t="str">
        <f t="shared" si="136"/>
        <v xml:space="preserve"> </v>
      </c>
    </row>
  </sheetData>
  <phoneticPr fontId="14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2"/>
  <sheetViews>
    <sheetView workbookViewId="0"/>
  </sheetViews>
  <sheetFormatPr defaultRowHeight="12.75" x14ac:dyDescent="0.2"/>
  <cols>
    <col min="4" max="4" width="9.42578125" customWidth="1"/>
    <col min="14" max="14" width="9.5703125" bestFit="1" customWidth="1"/>
    <col min="17" max="17" width="9.42578125" customWidth="1"/>
  </cols>
  <sheetData>
    <row r="1" spans="1:18" x14ac:dyDescent="0.2">
      <c r="A1" s="5" t="s">
        <v>29</v>
      </c>
      <c r="B1" s="5"/>
      <c r="C1" t="s">
        <v>105</v>
      </c>
      <c r="D1" t="s">
        <v>106</v>
      </c>
      <c r="M1" s="8" t="s">
        <v>31</v>
      </c>
    </row>
    <row r="2" spans="1:18" x14ac:dyDescent="0.2">
      <c r="A2" s="5"/>
      <c r="B2" s="5"/>
    </row>
    <row r="3" spans="1:18" x14ac:dyDescent="0.2">
      <c r="A3" s="5" t="s">
        <v>107</v>
      </c>
      <c r="C3" s="6">
        <f>Q4</f>
        <v>17</v>
      </c>
      <c r="D3" s="6">
        <f>Q5</f>
        <v>5.4</v>
      </c>
      <c r="M3" s="5" t="s">
        <v>29</v>
      </c>
      <c r="N3" t="s">
        <v>0</v>
      </c>
      <c r="O3" t="s">
        <v>1</v>
      </c>
      <c r="Q3" t="s">
        <v>6</v>
      </c>
      <c r="R3" t="s">
        <v>33</v>
      </c>
    </row>
    <row r="4" spans="1:18" x14ac:dyDescent="0.2">
      <c r="A4" s="5" t="s">
        <v>23</v>
      </c>
      <c r="C4" s="78">
        <f>R4</f>
        <v>3.4301147090840587</v>
      </c>
      <c r="D4" s="78">
        <f>R5</f>
        <v>3.6586904086622116</v>
      </c>
      <c r="M4" t="s">
        <v>105</v>
      </c>
      <c r="N4" s="1">
        <v>-1.0389999999999999</v>
      </c>
      <c r="O4" s="1">
        <v>6.4320000000000002E-3</v>
      </c>
      <c r="P4" s="1"/>
      <c r="Q4" s="6">
        <v>17</v>
      </c>
      <c r="R4" s="3">
        <f>N4+O4*Beregn!$B$5</f>
        <v>3.4301147090840587</v>
      </c>
    </row>
    <row r="5" spans="1:18" x14ac:dyDescent="0.2">
      <c r="A5" s="5" t="s">
        <v>16</v>
      </c>
      <c r="C5" s="7">
        <f>Q10</f>
        <v>9.5361638085907785</v>
      </c>
      <c r="D5" s="7">
        <f>Q11</f>
        <v>4.6487273509891303</v>
      </c>
      <c r="M5" t="s">
        <v>106</v>
      </c>
      <c r="N5" s="1">
        <v>2.4489999999999998</v>
      </c>
      <c r="O5" s="1">
        <v>1.7409999999999999E-3</v>
      </c>
      <c r="P5" s="1"/>
      <c r="Q5" s="6">
        <v>5.4</v>
      </c>
      <c r="R5" s="3">
        <f>N5+O5*Beregn!$B$5</f>
        <v>3.6586904086622116</v>
      </c>
    </row>
    <row r="6" spans="1:18" x14ac:dyDescent="0.2">
      <c r="A6" s="5" t="s">
        <v>24</v>
      </c>
      <c r="C6" s="6">
        <f>O17</f>
        <v>-0.17418294686872371</v>
      </c>
      <c r="D6" s="6">
        <f>O18</f>
        <v>-0.12382739212007521</v>
      </c>
    </row>
    <row r="7" spans="1:18" x14ac:dyDescent="0.2">
      <c r="A7" s="5"/>
      <c r="C7" s="6"/>
      <c r="D7" s="6"/>
      <c r="M7" s="8" t="s">
        <v>32</v>
      </c>
      <c r="O7" s="1"/>
      <c r="P7" s="3"/>
      <c r="Q7" s="6"/>
    </row>
    <row r="8" spans="1:18" x14ac:dyDescent="0.2">
      <c r="A8" s="5"/>
      <c r="C8" s="6"/>
      <c r="D8" s="6"/>
    </row>
    <row r="9" spans="1:18" x14ac:dyDescent="0.2">
      <c r="A9" s="5"/>
      <c r="C9" s="7"/>
      <c r="D9" s="7"/>
      <c r="G9" s="91" t="s">
        <v>259</v>
      </c>
      <c r="M9" s="5" t="s">
        <v>29</v>
      </c>
      <c r="N9" s="91" t="s">
        <v>0</v>
      </c>
      <c r="O9" s="91" t="s">
        <v>1</v>
      </c>
      <c r="Q9" s="91" t="s">
        <v>245</v>
      </c>
    </row>
    <row r="10" spans="1:18" x14ac:dyDescent="0.2">
      <c r="A10" s="5" t="s">
        <v>108</v>
      </c>
      <c r="B10">
        <f>Beregn!B8</f>
        <v>10</v>
      </c>
      <c r="C10" s="6">
        <f>C$5*(1+C$6)/C$6*(1-(1/($B10*C$4))^C$6)+C$3</f>
        <v>55.47875268520837</v>
      </c>
      <c r="D10" s="6">
        <f>D$5*(1+D$6)/D$6*(1-(1/($B10*D$4))^D$6)+D$3</f>
        <v>23.874365956121245</v>
      </c>
      <c r="F10">
        <v>0.1</v>
      </c>
      <c r="G10">
        <f>C10</f>
        <v>55.47875268520837</v>
      </c>
      <c r="M10" t="s">
        <v>105</v>
      </c>
      <c r="N10" s="1">
        <v>-17</v>
      </c>
      <c r="O10" s="1">
        <v>1.0369999999999999</v>
      </c>
      <c r="P10" s="1"/>
      <c r="Q10" s="1">
        <f>N10+O10*Beregn!B6</f>
        <v>9.5361638085907785</v>
      </c>
    </row>
    <row r="11" spans="1:18" x14ac:dyDescent="0.2">
      <c r="F11">
        <v>1</v>
      </c>
      <c r="G11">
        <f>D10</f>
        <v>23.874365956121245</v>
      </c>
      <c r="M11" t="s">
        <v>106</v>
      </c>
      <c r="N11" s="1">
        <v>-2.5470000000000002</v>
      </c>
      <c r="O11" s="1">
        <v>0.28120000000000001</v>
      </c>
      <c r="P11" s="1"/>
      <c r="Q11" s="1">
        <f>N11+O11*Beregn!B6</f>
        <v>4.6487273509891303</v>
      </c>
    </row>
    <row r="13" spans="1:18" x14ac:dyDescent="0.2">
      <c r="M13" s="8" t="s">
        <v>17</v>
      </c>
    </row>
    <row r="15" spans="1:18" x14ac:dyDescent="0.2">
      <c r="O15" t="s">
        <v>18</v>
      </c>
    </row>
    <row r="16" spans="1:18" x14ac:dyDescent="0.2">
      <c r="M16" s="5" t="s">
        <v>29</v>
      </c>
      <c r="N16" t="s">
        <v>16</v>
      </c>
      <c r="O16" t="s">
        <v>16</v>
      </c>
    </row>
    <row r="17" spans="2:16" x14ac:dyDescent="0.2">
      <c r="M17" t="s">
        <v>105</v>
      </c>
      <c r="N17" s="1">
        <v>0.54769999999999996</v>
      </c>
      <c r="O17">
        <f>1/N17-2</f>
        <v>-0.17418294686872371</v>
      </c>
      <c r="P17" s="1"/>
    </row>
    <row r="18" spans="2:16" x14ac:dyDescent="0.2">
      <c r="M18" t="s">
        <v>106</v>
      </c>
      <c r="N18" s="1">
        <v>0.53300000000000003</v>
      </c>
      <c r="O18">
        <f>1/N18-2</f>
        <v>-0.12382739212007521</v>
      </c>
      <c r="P18" s="1"/>
    </row>
    <row r="25" spans="2:16" x14ac:dyDescent="0.2">
      <c r="C25" s="6"/>
      <c r="D25" s="6"/>
    </row>
    <row r="26" spans="2:16" x14ac:dyDescent="0.2">
      <c r="B26">
        <v>1</v>
      </c>
      <c r="C26" s="6">
        <f t="shared" ref="C26:D32" si="0">C$5*(1+C$6)/C$6*(1-(1/($B26*C$4))^C$6)+C$3</f>
        <v>27.827597531337233</v>
      </c>
      <c r="D26" s="6">
        <f t="shared" si="0"/>
        <v>11.131169763301788</v>
      </c>
    </row>
    <row r="27" spans="2:16" x14ac:dyDescent="0.2">
      <c r="B27">
        <v>2</v>
      </c>
      <c r="C27" s="6">
        <f t="shared" si="0"/>
        <v>35.018866579066724</v>
      </c>
      <c r="D27" s="6">
        <f t="shared" si="0"/>
        <v>14.59275902944408</v>
      </c>
    </row>
    <row r="28" spans="2:16" x14ac:dyDescent="0.2">
      <c r="B28">
        <v>5</v>
      </c>
      <c r="C28" s="6">
        <f t="shared" si="0"/>
        <v>45.960566572034622</v>
      </c>
      <c r="D28" s="6">
        <f t="shared" si="0"/>
        <v>19.649361529360874</v>
      </c>
    </row>
    <row r="29" spans="2:16" x14ac:dyDescent="0.2">
      <c r="B29">
        <v>10</v>
      </c>
      <c r="C29" s="6">
        <f t="shared" si="0"/>
        <v>55.47875268520837</v>
      </c>
      <c r="D29" s="6">
        <f t="shared" si="0"/>
        <v>23.874365956121245</v>
      </c>
    </row>
    <row r="30" spans="2:16" x14ac:dyDescent="0.2">
      <c r="B30">
        <v>20</v>
      </c>
      <c r="C30" s="6">
        <f t="shared" si="0"/>
        <v>66.21836203299469</v>
      </c>
      <c r="D30" s="6">
        <f t="shared" si="0"/>
        <v>28.478022627589141</v>
      </c>
    </row>
    <row r="31" spans="2:16" x14ac:dyDescent="0.2">
      <c r="B31">
        <v>50</v>
      </c>
      <c r="C31" s="6">
        <f t="shared" si="0"/>
        <v>82.55895264992526</v>
      </c>
      <c r="D31" s="6">
        <f t="shared" si="0"/>
        <v>35.202928456652401</v>
      </c>
    </row>
    <row r="32" spans="2:16" x14ac:dyDescent="0.2">
      <c r="B32">
        <v>100</v>
      </c>
      <c r="C32" s="6">
        <f t="shared" si="0"/>
        <v>96.773634353050412</v>
      </c>
      <c r="D32" s="6">
        <f t="shared" si="0"/>
        <v>40.821870601661111</v>
      </c>
    </row>
  </sheetData>
  <phoneticPr fontId="14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pageSetUpPr fitToPage="1"/>
  </sheetPr>
  <dimension ref="A1:AJ2897"/>
  <sheetViews>
    <sheetView tabSelected="1" zoomScale="85" zoomScaleNormal="85" workbookViewId="0">
      <selection activeCell="Q6" sqref="Q6"/>
    </sheetView>
  </sheetViews>
  <sheetFormatPr defaultRowHeight="12.75" x14ac:dyDescent="0.2"/>
  <cols>
    <col min="1" max="1" width="29.5703125" customWidth="1"/>
    <col min="2" max="2" width="10.42578125" bestFit="1" customWidth="1"/>
    <col min="3" max="3" width="9.5703125" customWidth="1"/>
    <col min="4" max="4" width="11.85546875" customWidth="1"/>
    <col min="5" max="5" width="11.28515625" customWidth="1"/>
    <col min="6" max="6" width="12.7109375" customWidth="1"/>
    <col min="8" max="8" width="14" customWidth="1"/>
    <col min="9" max="9" width="9.28515625" bestFit="1" customWidth="1"/>
    <col min="13" max="13" width="9.42578125" bestFit="1" customWidth="1"/>
    <col min="15" max="15" width="10.7109375" bestFit="1" customWidth="1"/>
    <col min="17" max="17" width="10.42578125" customWidth="1"/>
    <col min="18" max="18" width="18.28515625" customWidth="1"/>
    <col min="19" max="19" width="17.5703125" customWidth="1"/>
    <col min="20" max="21" width="9.42578125" bestFit="1" customWidth="1"/>
    <col min="22" max="22" width="9.42578125" customWidth="1"/>
    <col min="23" max="23" width="12.28515625" customWidth="1"/>
    <col min="24" max="24" width="10.85546875" customWidth="1"/>
    <col min="25" max="25" width="12.5703125" customWidth="1"/>
    <col min="26" max="26" width="14.42578125" customWidth="1"/>
    <col min="27" max="27" width="12.42578125" bestFit="1" customWidth="1"/>
    <col min="28" max="28" width="14.42578125" bestFit="1" customWidth="1"/>
    <col min="29" max="29" width="9.85546875" bestFit="1" customWidth="1"/>
    <col min="30" max="30" width="13.42578125" bestFit="1" customWidth="1"/>
    <col min="31" max="31" width="9.85546875" bestFit="1" customWidth="1"/>
    <col min="32" max="32" width="12.42578125" bestFit="1" customWidth="1"/>
    <col min="33" max="34" width="9.42578125" bestFit="1" customWidth="1"/>
    <col min="35" max="37" width="12.42578125" bestFit="1" customWidth="1"/>
    <col min="38" max="38" width="9.28515625" bestFit="1" customWidth="1"/>
    <col min="39" max="39" width="12.7109375" bestFit="1" customWidth="1"/>
  </cols>
  <sheetData>
    <row r="1" spans="1:34" ht="18" x14ac:dyDescent="0.25">
      <c r="A1" s="21" t="s">
        <v>67</v>
      </c>
      <c r="B1" s="22"/>
      <c r="C1" s="22"/>
      <c r="D1" s="22"/>
      <c r="E1" s="22"/>
      <c r="F1" s="22"/>
      <c r="G1" s="26" t="s">
        <v>101</v>
      </c>
      <c r="H1" s="23"/>
      <c r="I1" s="23"/>
      <c r="J1" s="23"/>
      <c r="K1" s="23"/>
      <c r="L1" s="23"/>
      <c r="M1" s="26" t="s">
        <v>114</v>
      </c>
      <c r="N1" s="20"/>
      <c r="O1" s="20"/>
      <c r="P1" s="117"/>
      <c r="Q1" s="117"/>
      <c r="R1" s="118"/>
      <c r="T1" s="8" t="s">
        <v>55</v>
      </c>
      <c r="U1" s="9"/>
      <c r="V1" s="9"/>
      <c r="AD1" s="91" t="s">
        <v>127</v>
      </c>
    </row>
    <row r="2" spans="1:34" ht="18.75" x14ac:dyDescent="0.3">
      <c r="A2" s="24"/>
      <c r="B2" s="25"/>
      <c r="C2" s="25"/>
      <c r="D2" s="25"/>
      <c r="E2" s="25"/>
      <c r="F2" s="25"/>
      <c r="G2" s="71" t="s">
        <v>56</v>
      </c>
      <c r="H2" s="25"/>
      <c r="I2" s="25"/>
      <c r="J2" s="25"/>
      <c r="K2" s="25"/>
      <c r="L2" s="25"/>
      <c r="M2" s="71" t="s">
        <v>82</v>
      </c>
      <c r="N2" s="20"/>
      <c r="O2" s="20"/>
      <c r="P2" s="20"/>
      <c r="Q2" s="20"/>
      <c r="R2" s="27"/>
      <c r="T2" s="8"/>
      <c r="U2" s="9"/>
      <c r="V2" s="9"/>
      <c r="AD2" s="91" t="s">
        <v>126</v>
      </c>
    </row>
    <row r="3" spans="1:34" x14ac:dyDescent="0.2">
      <c r="A3" s="107" t="s">
        <v>240</v>
      </c>
      <c r="B3" s="123">
        <v>6230808</v>
      </c>
      <c r="C3" s="30"/>
      <c r="D3" s="25"/>
      <c r="E3" s="25"/>
      <c r="F3" s="25"/>
      <c r="G3" s="35" t="s">
        <v>81</v>
      </c>
      <c r="H3" s="35"/>
      <c r="I3" s="131">
        <v>240</v>
      </c>
      <c r="J3" s="30" t="str">
        <f>IF(OR(I3&lt;1,I3&gt;2880)," Fejl: Indtast storm varighed i intervallet 1 - 2880 min"," ")</f>
        <v xml:space="preserve"> </v>
      </c>
      <c r="K3" s="30"/>
      <c r="L3" s="30"/>
      <c r="M3" s="39" t="s">
        <v>90</v>
      </c>
      <c r="N3" s="40"/>
      <c r="O3" s="40"/>
      <c r="P3" s="40"/>
      <c r="Q3" s="133">
        <v>11.26</v>
      </c>
      <c r="R3" s="27"/>
      <c r="T3" t="s">
        <v>84</v>
      </c>
      <c r="AD3">
        <f>initdummy(B3,B4,B8,B9,B10,I3,I4,I5,Q3,Q4,Q5)</f>
        <v>1</v>
      </c>
    </row>
    <row r="4" spans="1:34" x14ac:dyDescent="0.2">
      <c r="A4" s="107" t="s">
        <v>241</v>
      </c>
      <c r="B4" s="123">
        <v>572398</v>
      </c>
      <c r="C4" s="30"/>
      <c r="D4" s="25"/>
      <c r="E4" s="25"/>
      <c r="F4" s="25"/>
      <c r="G4" s="35" t="s">
        <v>45</v>
      </c>
      <c r="H4" s="35"/>
      <c r="I4" s="132">
        <v>1</v>
      </c>
      <c r="J4" s="30" t="str">
        <f>IF(OR(I4&lt;1,I4&gt;I3),CONCATENATE(" Fejl: Indtast tidsskridt i intervallet 1 - ",I3," min")," ")</f>
        <v xml:space="preserve"> </v>
      </c>
      <c r="K4" s="30"/>
      <c r="L4" s="30"/>
      <c r="M4" s="37" t="s">
        <v>91</v>
      </c>
      <c r="N4" s="38"/>
      <c r="O4" s="38"/>
      <c r="P4" s="38"/>
      <c r="Q4" s="133">
        <v>0.9</v>
      </c>
      <c r="R4" s="27"/>
      <c r="T4" t="s">
        <v>50</v>
      </c>
      <c r="U4">
        <f>EXP(X22/11+U7*W22/11)</f>
        <v>211.11066710236713</v>
      </c>
    </row>
    <row r="5" spans="1:34" x14ac:dyDescent="0.2">
      <c r="A5" s="125" t="s">
        <v>154</v>
      </c>
      <c r="B5" s="126">
        <f>MAP!H4</f>
        <v>694.82504805411349</v>
      </c>
      <c r="C5" s="122" t="s">
        <v>246</v>
      </c>
      <c r="D5" s="25"/>
      <c r="E5" s="25"/>
      <c r="F5" s="25"/>
      <c r="G5" s="35" t="s">
        <v>59</v>
      </c>
      <c r="H5" s="35"/>
      <c r="I5" s="129">
        <v>0.5</v>
      </c>
      <c r="J5" s="30" t="str">
        <f>IF(OR(I5&lt;0,I5&gt;1),"  Fejl: Indtast Asymmetri koefficient I intervallet 0-1"," ")</f>
        <v xml:space="preserve"> </v>
      </c>
      <c r="K5" s="30"/>
      <c r="L5" s="30"/>
      <c r="M5" s="37" t="s">
        <v>83</v>
      </c>
      <c r="N5" s="38"/>
      <c r="O5" s="38"/>
      <c r="P5" s="38"/>
      <c r="Q5" s="133">
        <v>25</v>
      </c>
      <c r="R5" s="27"/>
      <c r="T5" t="s">
        <v>51</v>
      </c>
      <c r="U5">
        <f>AD11</f>
        <v>5.264283138824462</v>
      </c>
      <c r="AD5" s="91" t="s">
        <v>128</v>
      </c>
      <c r="AE5" s="91" t="s">
        <v>117</v>
      </c>
    </row>
    <row r="6" spans="1:34" ht="25.5" x14ac:dyDescent="0.2">
      <c r="A6" s="127" t="s">
        <v>249</v>
      </c>
      <c r="B6" s="128">
        <f>'CGD mean'!H4</f>
        <v>25.589357578197475</v>
      </c>
      <c r="C6" s="122" t="s">
        <v>246</v>
      </c>
      <c r="D6" s="25"/>
      <c r="E6" s="25"/>
      <c r="F6" s="25"/>
      <c r="G6" s="25"/>
      <c r="H6" s="25"/>
      <c r="I6" s="29"/>
      <c r="J6" s="30"/>
      <c r="K6" s="30"/>
      <c r="L6" s="30"/>
      <c r="M6" s="25"/>
      <c r="N6" s="25"/>
      <c r="O6" s="25"/>
      <c r="P6" s="25"/>
      <c r="Q6" s="25"/>
      <c r="R6" s="27"/>
      <c r="AD6" s="91"/>
      <c r="AE6" s="91"/>
    </row>
    <row r="7" spans="1:34" x14ac:dyDescent="0.2">
      <c r="A7" s="28"/>
      <c r="B7" s="25"/>
      <c r="C7" s="25"/>
      <c r="D7" s="25"/>
      <c r="E7" s="25"/>
      <c r="F7" s="25"/>
      <c r="G7" s="25"/>
      <c r="H7" s="25"/>
      <c r="I7" s="31" t="s">
        <v>44</v>
      </c>
      <c r="J7" s="25"/>
      <c r="K7" s="25"/>
      <c r="L7" s="25"/>
      <c r="M7" s="20"/>
      <c r="N7" s="20"/>
      <c r="O7" s="20"/>
      <c r="P7" s="20"/>
      <c r="Q7" s="20"/>
      <c r="R7" s="27"/>
      <c r="T7" t="s">
        <v>52</v>
      </c>
      <c r="U7">
        <f>-(Z22-W22*X22/11)/(Y22-W22^2/11)</f>
        <v>0.77724148983016605</v>
      </c>
      <c r="AD7">
        <f>idftheta(AE7)</f>
        <v>0.21970376450122733</v>
      </c>
      <c r="AE7">
        <v>1</v>
      </c>
    </row>
    <row r="8" spans="1:34" x14ac:dyDescent="0.2">
      <c r="A8" s="36" t="s">
        <v>37</v>
      </c>
      <c r="B8" s="129">
        <v>10</v>
      </c>
      <c r="C8" s="30" t="str">
        <f>IF(B8&lt;1/help1!C11,CONCATENATE(" Fejl: Indtast gentagelsesperiode &gt; ",ROUND(1/help1!C11,2)," år")," ")</f>
        <v xml:space="preserve"> </v>
      </c>
      <c r="D8" s="25"/>
      <c r="E8" s="25"/>
      <c r="F8" s="25"/>
      <c r="G8" s="32"/>
      <c r="H8" s="25"/>
      <c r="I8" s="25"/>
      <c r="J8" s="25"/>
      <c r="K8" s="25"/>
      <c r="L8" s="25"/>
      <c r="M8" s="79" t="s">
        <v>109</v>
      </c>
      <c r="N8" s="20"/>
      <c r="O8" s="20"/>
      <c r="P8" s="20"/>
      <c r="Q8" s="20"/>
      <c r="R8" s="27"/>
      <c r="AD8" s="91" t="s">
        <v>130</v>
      </c>
      <c r="AE8" s="91" t="s">
        <v>129</v>
      </c>
    </row>
    <row r="9" spans="1:34" x14ac:dyDescent="0.2">
      <c r="A9" s="107" t="s">
        <v>86</v>
      </c>
      <c r="B9" s="130">
        <v>1.2</v>
      </c>
      <c r="C9" s="30" t="s">
        <v>85</v>
      </c>
      <c r="D9" s="25"/>
      <c r="E9" s="25"/>
      <c r="F9" s="25"/>
      <c r="G9" s="25"/>
      <c r="H9" s="25"/>
      <c r="I9" s="25"/>
      <c r="J9" s="25"/>
      <c r="K9" s="25"/>
      <c r="L9" s="25"/>
      <c r="M9" s="79" t="s">
        <v>110</v>
      </c>
      <c r="N9" s="20"/>
      <c r="O9" s="20"/>
      <c r="P9" s="20"/>
      <c r="Q9" s="20"/>
      <c r="R9" s="27"/>
      <c r="T9" s="18" t="s">
        <v>46</v>
      </c>
      <c r="U9" s="18" t="s">
        <v>43</v>
      </c>
      <c r="V9" s="18" t="s">
        <v>53</v>
      </c>
      <c r="W9" s="18" t="s">
        <v>71</v>
      </c>
      <c r="X9" s="18" t="s">
        <v>54</v>
      </c>
      <c r="Y9" s="18" t="s">
        <v>72</v>
      </c>
      <c r="Z9" s="18" t="s">
        <v>73</v>
      </c>
      <c r="AA9" s="18" t="s">
        <v>79</v>
      </c>
      <c r="AB9" s="18" t="s">
        <v>80</v>
      </c>
      <c r="AD9" s="18">
        <f>derividf(AE9)</f>
        <v>-0.19740957182823315</v>
      </c>
      <c r="AE9">
        <f>AE7</f>
        <v>1</v>
      </c>
    </row>
    <row r="10" spans="1:34" ht="15.75" x14ac:dyDescent="0.25">
      <c r="A10" s="119"/>
      <c r="B10" s="120"/>
      <c r="C10" s="54"/>
      <c r="D10" s="25"/>
      <c r="E10" s="25"/>
      <c r="F10" s="25"/>
      <c r="G10" s="25"/>
      <c r="H10" s="25"/>
      <c r="I10" s="25"/>
      <c r="J10" s="25"/>
      <c r="K10" s="25"/>
      <c r="L10" s="25"/>
      <c r="M10" s="72"/>
      <c r="N10" s="20"/>
      <c r="O10" s="20"/>
      <c r="P10" s="20"/>
      <c r="Q10" s="20"/>
      <c r="R10" s="27"/>
      <c r="T10">
        <f>Beregn!A18</f>
        <v>1</v>
      </c>
      <c r="U10" s="12">
        <f>Beregn!D18</f>
        <v>51.08696497562687</v>
      </c>
      <c r="V10">
        <f>LN(T10)</f>
        <v>0</v>
      </c>
      <c r="W10">
        <f>LN(T10+$U$5)</f>
        <v>1.8348641586287289</v>
      </c>
      <c r="X10">
        <f t="shared" ref="X10:X20" si="0">LN(U10)</f>
        <v>3.9335293761294516</v>
      </c>
      <c r="Y10">
        <f t="shared" ref="Y10:Y20" si="1">W10^2</f>
        <v>3.3667264806203132</v>
      </c>
      <c r="Z10">
        <f t="shared" ref="Z10:Z20" si="2">W10*X10</f>
        <v>7.2174920691731552</v>
      </c>
      <c r="AA10" s="2">
        <f t="shared" ref="AA10:AA20" si="3">$U$4*(T10+$U$5)^(-$U$7)</f>
        <v>50.716430563551945</v>
      </c>
      <c r="AB10">
        <f>(LN(U10)-LN(AA10))^2</f>
        <v>5.2990302055292073E-5</v>
      </c>
      <c r="AD10" s="91" t="s">
        <v>134</v>
      </c>
      <c r="AE10" s="91" t="s">
        <v>131</v>
      </c>
      <c r="AF10" s="91" t="s">
        <v>132</v>
      </c>
      <c r="AG10" s="91" t="s">
        <v>133</v>
      </c>
      <c r="AH10" s="91" t="s">
        <v>123</v>
      </c>
    </row>
    <row r="11" spans="1:34" ht="15.75" x14ac:dyDescent="0.25">
      <c r="A11" s="136" t="s">
        <v>264</v>
      </c>
      <c r="B11" s="137" t="s">
        <v>265</v>
      </c>
      <c r="C11" s="54"/>
      <c r="D11" s="20"/>
      <c r="E11" s="20"/>
      <c r="F11" s="25"/>
      <c r="G11" s="25"/>
      <c r="H11" s="25"/>
      <c r="I11" s="25"/>
      <c r="J11" s="25"/>
      <c r="K11" s="25"/>
      <c r="L11" s="25"/>
      <c r="M11" s="72"/>
      <c r="N11" s="20"/>
      <c r="O11" s="20"/>
      <c r="P11" s="20"/>
      <c r="Q11" s="20"/>
      <c r="R11" s="27"/>
      <c r="T11">
        <f>Beregn!A19</f>
        <v>2</v>
      </c>
      <c r="U11" s="12">
        <f>Beregn!D19</f>
        <v>45.021034769797502</v>
      </c>
      <c r="V11">
        <f t="shared" ref="V11:V20" si="4">LN(T11)</f>
        <v>0.69314718055994529</v>
      </c>
      <c r="W11">
        <f>LN(T11+$U$5)</f>
        <v>1.982969618901754</v>
      </c>
      <c r="X11">
        <f t="shared" si="0"/>
        <v>3.8071298198834231</v>
      </c>
      <c r="Y11">
        <f t="shared" si="1"/>
        <v>3.9321685094873677</v>
      </c>
      <c r="Z11">
        <f t="shared" si="2"/>
        <v>7.5494227680437351</v>
      </c>
      <c r="AA11" s="2">
        <f t="shared" si="3"/>
        <v>45.201769022290939</v>
      </c>
      <c r="AB11">
        <f t="shared" ref="AB11:AB20" si="5">(LN(U11)-LN(AA11))^2</f>
        <v>1.6051271810960651E-5</v>
      </c>
      <c r="AD11">
        <f>bisectidf(AE11,AF11,AG11,AH11)</f>
        <v>5.264283138824462</v>
      </c>
      <c r="AE11">
        <v>0</v>
      </c>
      <c r="AF11">
        <v>60</v>
      </c>
      <c r="AG11">
        <f>(AE11+AF11)/2</f>
        <v>30</v>
      </c>
      <c r="AH11">
        <f>AD3/100000</f>
        <v>1.0000000000000001E-5</v>
      </c>
    </row>
    <row r="12" spans="1:34" ht="13.5" thickBot="1" x14ac:dyDescent="0.25">
      <c r="A12" s="134">
        <v>20</v>
      </c>
      <c r="B12" s="135">
        <f>Beregn!$U$4*(A12+Beregn!$U$5)^(-Beregn!$U$7)</f>
        <v>17.156297303708598</v>
      </c>
      <c r="C12" s="33">
        <f>B12/1000000*10000*1000*1.25</f>
        <v>214.45371629635747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4"/>
      <c r="T12">
        <f>Beregn!A20</f>
        <v>5</v>
      </c>
      <c r="U12" s="12">
        <f>Beregn!D20</f>
        <v>34.048147805499369</v>
      </c>
      <c r="V12">
        <f t="shared" si="4"/>
        <v>1.6094379124341003</v>
      </c>
      <c r="W12">
        <f t="shared" ref="W12:W20" si="6">LN(T12+$U$5)</f>
        <v>2.3286702125548837</v>
      </c>
      <c r="X12">
        <f t="shared" si="0"/>
        <v>3.527775634801726</v>
      </c>
      <c r="Y12">
        <f t="shared" si="1"/>
        <v>5.4227049588404075</v>
      </c>
      <c r="Z12">
        <f t="shared" si="2"/>
        <v>8.2150260373396744</v>
      </c>
      <c r="AA12" s="2">
        <f t="shared" si="3"/>
        <v>34.551237916677088</v>
      </c>
      <c r="AB12">
        <f t="shared" si="5"/>
        <v>2.1514272829995727E-4</v>
      </c>
    </row>
    <row r="13" spans="1:34" ht="13.5" thickBot="1" x14ac:dyDescent="0.25">
      <c r="G13" s="11"/>
      <c r="H13" s="12"/>
      <c r="T13">
        <f>Beregn!A21</f>
        <v>10</v>
      </c>
      <c r="U13" s="12">
        <f>Beregn!D21</f>
        <v>25.470122209964057</v>
      </c>
      <c r="V13">
        <f t="shared" si="4"/>
        <v>2.3025850929940459</v>
      </c>
      <c r="W13">
        <f t="shared" si="6"/>
        <v>2.7255156639851799</v>
      </c>
      <c r="X13">
        <f t="shared" si="0"/>
        <v>3.2375060871723966</v>
      </c>
      <c r="Y13">
        <f t="shared" si="1"/>
        <v>7.4284356346285758</v>
      </c>
      <c r="Z13">
        <f t="shared" si="2"/>
        <v>8.823873552835737</v>
      </c>
      <c r="AA13" s="2">
        <f t="shared" si="3"/>
        <v>25.380943318509068</v>
      </c>
      <c r="AB13">
        <f t="shared" si="5"/>
        <v>1.2302260126918803E-5</v>
      </c>
    </row>
    <row r="14" spans="1:34" ht="18" x14ac:dyDescent="0.25">
      <c r="A14" s="41" t="s">
        <v>68</v>
      </c>
      <c r="B14" s="42"/>
      <c r="C14" s="42"/>
      <c r="D14" s="42"/>
      <c r="E14" s="43"/>
      <c r="G14" s="41" t="s">
        <v>66</v>
      </c>
      <c r="H14" s="49"/>
      <c r="M14" s="41" t="s">
        <v>113</v>
      </c>
      <c r="N14" s="42"/>
      <c r="O14" s="42"/>
      <c r="P14" s="42"/>
      <c r="Q14" s="42"/>
      <c r="R14" s="43"/>
      <c r="T14">
        <f>Beregn!A22</f>
        <v>30</v>
      </c>
      <c r="U14" s="12">
        <f>Beregn!D22</f>
        <v>13.515217782644878</v>
      </c>
      <c r="V14">
        <f t="shared" si="4"/>
        <v>3.4011973816621555</v>
      </c>
      <c r="W14">
        <f t="shared" si="6"/>
        <v>3.5628706426164234</v>
      </c>
      <c r="X14">
        <f t="shared" si="0"/>
        <v>2.6038162937417448</v>
      </c>
      <c r="Y14">
        <f t="shared" si="1"/>
        <v>12.694047216017966</v>
      </c>
      <c r="Z14">
        <f t="shared" si="2"/>
        <v>9.2770606317387649</v>
      </c>
      <c r="AA14" s="2">
        <f t="shared" si="3"/>
        <v>13.239060625781674</v>
      </c>
      <c r="AB14">
        <f t="shared" si="5"/>
        <v>4.2620345081401128E-4</v>
      </c>
    </row>
    <row r="15" spans="1:34" x14ac:dyDescent="0.2">
      <c r="A15" s="44"/>
      <c r="B15" s="45"/>
      <c r="C15" s="45"/>
      <c r="D15" s="45"/>
      <c r="E15" s="46"/>
      <c r="G15" s="97" t="str">
        <f>IF(AB22&gt;0.1,"Dårlig optimering, check regnkurven for fejl"," ")</f>
        <v xml:space="preserve"> </v>
      </c>
      <c r="H15" s="46"/>
      <c r="J15" s="96"/>
      <c r="M15" s="50">
        <f>Q24*Q27*12</f>
        <v>5358.3893684511704</v>
      </c>
      <c r="N15" s="86" t="s">
        <v>112</v>
      </c>
      <c r="O15" s="94" t="str">
        <f>IF(Y27&gt;0.1,"ADVARSEL: Programmet har muligvis ikke optimeret korrekt"," ")</f>
        <v xml:space="preserve"> </v>
      </c>
      <c r="P15" s="45"/>
      <c r="Q15" s="45"/>
      <c r="R15" s="46"/>
      <c r="T15">
        <f>Beregn!A23</f>
        <v>60</v>
      </c>
      <c r="U15" s="12">
        <f>Beregn!D23</f>
        <v>8.2704027887567104</v>
      </c>
      <c r="V15">
        <f t="shared" si="4"/>
        <v>4.0943445622221004</v>
      </c>
      <c r="W15">
        <f t="shared" si="6"/>
        <v>4.1784449209272845</v>
      </c>
      <c r="X15">
        <f t="shared" si="0"/>
        <v>2.1126832126569002</v>
      </c>
      <c r="Y15">
        <f t="shared" si="1"/>
        <v>17.459401957223022</v>
      </c>
      <c r="Z15">
        <f t="shared" si="2"/>
        <v>8.8277304394545624</v>
      </c>
      <c r="AA15" s="2">
        <f t="shared" si="3"/>
        <v>8.2048195293989146</v>
      </c>
      <c r="AB15">
        <f t="shared" si="5"/>
        <v>6.338522039536044E-5</v>
      </c>
    </row>
    <row r="16" spans="1:34" ht="15.75" x14ac:dyDescent="0.3">
      <c r="A16" s="113" t="s">
        <v>57</v>
      </c>
      <c r="B16" s="114" t="s">
        <v>63</v>
      </c>
      <c r="C16" s="114" t="s">
        <v>64</v>
      </c>
      <c r="D16" s="121" t="s">
        <v>248</v>
      </c>
      <c r="E16" s="115" t="s">
        <v>55</v>
      </c>
      <c r="G16" s="113" t="s">
        <v>62</v>
      </c>
      <c r="H16" s="115" t="s">
        <v>34</v>
      </c>
      <c r="J16" s="96"/>
      <c r="K16" s="14"/>
      <c r="L16" s="14"/>
      <c r="M16" s="92" t="s">
        <v>135</v>
      </c>
      <c r="N16" s="86"/>
      <c r="O16" s="87"/>
      <c r="P16" s="45"/>
      <c r="Q16" s="45"/>
      <c r="R16" s="46"/>
      <c r="S16" s="14"/>
      <c r="T16">
        <f>Beregn!A24</f>
        <v>180</v>
      </c>
      <c r="U16" s="12">
        <f>Beregn!D24</f>
        <v>3.5899269364828377</v>
      </c>
      <c r="V16">
        <f t="shared" si="4"/>
        <v>5.1929568508902104</v>
      </c>
      <c r="W16">
        <f t="shared" si="6"/>
        <v>5.2217833631679573</v>
      </c>
      <c r="X16">
        <f t="shared" si="0"/>
        <v>1.2781318503384425</v>
      </c>
      <c r="Y16">
        <f t="shared" si="1"/>
        <v>27.267021491857662</v>
      </c>
      <c r="Z16">
        <f t="shared" si="2"/>
        <v>6.6741276320323566</v>
      </c>
      <c r="AA16" s="2">
        <f t="shared" si="3"/>
        <v>3.6466021049449617</v>
      </c>
      <c r="AB16">
        <f t="shared" si="5"/>
        <v>2.4535943985498388E-4</v>
      </c>
    </row>
    <row r="17" spans="1:36" ht="13.5" thickBot="1" x14ac:dyDescent="0.25">
      <c r="A17" s="113" t="s">
        <v>60</v>
      </c>
      <c r="B17" s="114" t="s">
        <v>61</v>
      </c>
      <c r="C17" s="114" t="s">
        <v>61</v>
      </c>
      <c r="D17" s="114" t="s">
        <v>61</v>
      </c>
      <c r="E17" s="115" t="s">
        <v>61</v>
      </c>
      <c r="G17" s="113" t="s">
        <v>60</v>
      </c>
      <c r="H17" s="115" t="s">
        <v>61</v>
      </c>
      <c r="J17" s="15" t="s">
        <v>69</v>
      </c>
      <c r="K17" s="15"/>
      <c r="L17" s="15"/>
      <c r="M17" s="93"/>
      <c r="N17" s="88"/>
      <c r="O17" s="88"/>
      <c r="P17" s="88"/>
      <c r="Q17" s="88"/>
      <c r="R17" s="89"/>
      <c r="S17" s="14"/>
      <c r="T17">
        <f>Beregn!A25</f>
        <v>360</v>
      </c>
      <c r="U17" s="12">
        <f>Beregn!D25</f>
        <v>2.140580055376911</v>
      </c>
      <c r="V17">
        <f t="shared" si="4"/>
        <v>5.8861040314501558</v>
      </c>
      <c r="W17">
        <f t="shared" si="6"/>
        <v>5.9006211549690972</v>
      </c>
      <c r="X17">
        <f t="shared" si="0"/>
        <v>0.76107684621972904</v>
      </c>
      <c r="Y17">
        <f t="shared" si="1"/>
        <v>34.817330014468844</v>
      </c>
      <c r="Z17">
        <f t="shared" si="2"/>
        <v>4.4908261393612952</v>
      </c>
      <c r="AA17" s="2">
        <f t="shared" si="3"/>
        <v>2.1515207274543973</v>
      </c>
      <c r="AB17">
        <f t="shared" si="5"/>
        <v>2.5990225811691892E-5</v>
      </c>
    </row>
    <row r="18" spans="1:36" x14ac:dyDescent="0.2">
      <c r="A18" s="44">
        <v>1</v>
      </c>
      <c r="B18" s="62">
        <f>help1!B17</f>
        <v>42.572470813022392</v>
      </c>
      <c r="C18" s="62">
        <f>help1!C17</f>
        <v>4.9267587254947411</v>
      </c>
      <c r="D18" s="62">
        <f>$B$9*B18</f>
        <v>51.08696497562687</v>
      </c>
      <c r="E18" s="63">
        <f>Beregn!$U$4*(A18+Beregn!$U$5)^(-Beregn!$U$7)</f>
        <v>50.716430563551945</v>
      </c>
      <c r="F18" s="3"/>
      <c r="G18" s="44">
        <v>0</v>
      </c>
      <c r="H18" s="46">
        <f>help2!G3</f>
        <v>0.70208182206326808</v>
      </c>
      <c r="J18" s="15" t="s">
        <v>70</v>
      </c>
      <c r="K18" s="15"/>
      <c r="L18" s="15"/>
      <c r="M18" s="98"/>
      <c r="N18" s="53"/>
      <c r="O18" s="53"/>
      <c r="P18" s="53"/>
      <c r="Q18" s="53"/>
      <c r="R18" s="53"/>
      <c r="S18" s="14"/>
      <c r="T18">
        <f>Beregn!A26</f>
        <v>720</v>
      </c>
      <c r="U18" s="12">
        <f>Beregn!D26</f>
        <v>1.2447720684108601</v>
      </c>
      <c r="V18">
        <f t="shared" si="4"/>
        <v>6.5792512120101012</v>
      </c>
      <c r="W18">
        <f t="shared" si="6"/>
        <v>6.5865361168976593</v>
      </c>
      <c r="X18">
        <f t="shared" si="0"/>
        <v>0.21895243557428629</v>
      </c>
      <c r="Y18">
        <f t="shared" si="1"/>
        <v>43.382458019197294</v>
      </c>
      <c r="Z18">
        <f t="shared" si="2"/>
        <v>1.4421381247927445</v>
      </c>
      <c r="AA18" s="2">
        <f t="shared" si="3"/>
        <v>1.2624488169287764</v>
      </c>
      <c r="AB18">
        <f t="shared" si="5"/>
        <v>1.9883551405696709E-4</v>
      </c>
    </row>
    <row r="19" spans="1:36" x14ac:dyDescent="0.2">
      <c r="A19" s="44">
        <v>2</v>
      </c>
      <c r="B19" s="62">
        <f>help1!B18</f>
        <v>37.517528974831251</v>
      </c>
      <c r="C19" s="62">
        <f>help1!C18</f>
        <v>3.9173555077031046</v>
      </c>
      <c r="D19" s="62">
        <f t="shared" ref="D19:D27" si="7">$B$9*B19</f>
        <v>45.021034769797502</v>
      </c>
      <c r="E19" s="63">
        <f>Beregn!$U$4*(A19+Beregn!$U$5)^(-Beregn!$U$7)</f>
        <v>45.201769022290939</v>
      </c>
      <c r="F19" s="3"/>
      <c r="G19" s="50">
        <f>G18+help2!$C$3</f>
        <v>1</v>
      </c>
      <c r="H19" s="46">
        <f>help2!G4</f>
        <v>0.70696888692913151</v>
      </c>
      <c r="J19" s="15" t="str">
        <f>CONCATENATE("til at plotte fra H",ROW( H18)," til H",COUNT(H18:H2897)+ROW(H18)-1)</f>
        <v>til at plotte fra H18 til H257</v>
      </c>
      <c r="K19" s="15"/>
      <c r="L19" s="15"/>
      <c r="M19" s="98"/>
      <c r="N19" s="53"/>
      <c r="O19" s="53"/>
      <c r="P19" s="53"/>
      <c r="Q19" s="53"/>
      <c r="R19" s="53"/>
      <c r="S19" s="14"/>
      <c r="T19">
        <f>Beregn!A27</f>
        <v>1440</v>
      </c>
      <c r="U19" s="12">
        <f>Beregn!D27</f>
        <v>0.73398709229748793</v>
      </c>
      <c r="V19">
        <f t="shared" si="4"/>
        <v>7.2723983925700466</v>
      </c>
      <c r="W19">
        <f t="shared" si="6"/>
        <v>7.2760474787290592</v>
      </c>
      <c r="X19">
        <f t="shared" si="0"/>
        <v>-0.30926383594801266</v>
      </c>
      <c r="Y19">
        <f t="shared" si="1"/>
        <v>52.9408669127195</v>
      </c>
      <c r="Z19">
        <f t="shared" si="2"/>
        <v>-2.2502183538116149</v>
      </c>
      <c r="AA19" s="2">
        <f t="shared" si="3"/>
        <v>0.73869992363455317</v>
      </c>
      <c r="AB19">
        <f t="shared" si="5"/>
        <v>4.096432808107569E-5</v>
      </c>
    </row>
    <row r="20" spans="1:36" x14ac:dyDescent="0.2">
      <c r="A20" s="44">
        <v>5</v>
      </c>
      <c r="B20" s="62">
        <f>help1!B19</f>
        <v>28.373456504582808</v>
      </c>
      <c r="C20" s="62">
        <f>help1!C19</f>
        <v>2.1337262685697223</v>
      </c>
      <c r="D20" s="62">
        <f t="shared" si="7"/>
        <v>34.048147805499369</v>
      </c>
      <c r="E20" s="63">
        <f>Beregn!$U$4*(A20+Beregn!$U$5)^(-Beregn!$U$7)</f>
        <v>34.551237916677088</v>
      </c>
      <c r="F20" s="3"/>
      <c r="G20" s="50">
        <f>G19+help2!$C$3</f>
        <v>2</v>
      </c>
      <c r="H20" s="46">
        <f>help2!G5</f>
        <v>0.71193389359685755</v>
      </c>
      <c r="J20" s="14"/>
      <c r="K20" s="14"/>
      <c r="L20" s="14"/>
      <c r="M20" s="98"/>
      <c r="N20" s="53"/>
      <c r="O20" s="53"/>
      <c r="P20" s="53"/>
      <c r="Q20" s="53"/>
      <c r="R20" s="53"/>
      <c r="T20">
        <f>Beregn!A28</f>
        <v>2880</v>
      </c>
      <c r="U20" s="12">
        <f>Beregn!D28</f>
        <v>0.44058799005053212</v>
      </c>
      <c r="V20">
        <f t="shared" si="4"/>
        <v>7.965545573129992</v>
      </c>
      <c r="W20">
        <f t="shared" si="6"/>
        <v>7.9673717806872988</v>
      </c>
      <c r="X20">
        <f t="shared" si="0"/>
        <v>-0.8196451031548736</v>
      </c>
      <c r="Y20">
        <f t="shared" si="1"/>
        <v>63.479013091692302</v>
      </c>
      <c r="Z20">
        <f t="shared" si="2"/>
        <v>-6.5304172650546697</v>
      </c>
      <c r="AA20" s="2">
        <f t="shared" si="3"/>
        <v>0.43162875301146669</v>
      </c>
      <c r="AB20">
        <f t="shared" si="5"/>
        <v>4.2206929301565044E-4</v>
      </c>
    </row>
    <row r="21" spans="1:36" x14ac:dyDescent="0.2">
      <c r="A21" s="44">
        <v>10</v>
      </c>
      <c r="B21" s="62">
        <f>help1!B20</f>
        <v>21.225101841636715</v>
      </c>
      <c r="C21" s="62">
        <f>help1!C20</f>
        <v>1.821018720316407</v>
      </c>
      <c r="D21" s="62">
        <f t="shared" si="7"/>
        <v>25.470122209964057</v>
      </c>
      <c r="E21" s="63">
        <f>Beregn!$U$4*(A21+Beregn!$U$5)^(-Beregn!$U$7)</f>
        <v>25.380943318509068</v>
      </c>
      <c r="F21" s="3"/>
      <c r="G21" s="50">
        <f>G20+help2!$C$3</f>
        <v>3</v>
      </c>
      <c r="H21" s="46">
        <f>help2!G6</f>
        <v>0.71697879033188694</v>
      </c>
      <c r="J21" s="14"/>
      <c r="K21" s="14"/>
      <c r="L21" s="14"/>
      <c r="M21" s="99" t="s">
        <v>140</v>
      </c>
      <c r="N21" s="100"/>
      <c r="O21" s="100"/>
      <c r="P21" s="100"/>
      <c r="Q21" s="101"/>
      <c r="R21" s="53"/>
      <c r="T21" s="11"/>
      <c r="U21" s="12"/>
      <c r="V21" s="12"/>
      <c r="AA21" s="2"/>
    </row>
    <row r="22" spans="1:36" x14ac:dyDescent="0.2">
      <c r="A22" s="44">
        <v>30</v>
      </c>
      <c r="B22" s="62">
        <f>help1!B21</f>
        <v>11.262681485537399</v>
      </c>
      <c r="C22" s="62">
        <f>help1!C21</f>
        <v>1.2281352160739678</v>
      </c>
      <c r="D22" s="62">
        <f t="shared" si="7"/>
        <v>13.515217782644878</v>
      </c>
      <c r="E22" s="63">
        <f>Beregn!$U$4*(A22+Beregn!$U$5)^(-Beregn!$U$7)</f>
        <v>13.239060625781674</v>
      </c>
      <c r="F22" s="3"/>
      <c r="G22" s="50">
        <f>G21+help2!$C$3</f>
        <v>4</v>
      </c>
      <c r="H22" s="46">
        <f>help2!G7</f>
        <v>0.72210559187768164</v>
      </c>
      <c r="M22" s="102" t="s">
        <v>139</v>
      </c>
      <c r="N22" s="15"/>
      <c r="O22" s="15"/>
      <c r="P22" s="15"/>
      <c r="Q22" s="103"/>
      <c r="R22" s="15"/>
      <c r="T22" s="13"/>
      <c r="U22" t="s">
        <v>78</v>
      </c>
      <c r="W22">
        <f>SUM(W10:W20)</f>
        <v>49.565695112065335</v>
      </c>
      <c r="X22">
        <f>SUM(X10:X20)</f>
        <v>20.351692617415218</v>
      </c>
      <c r="Y22">
        <f>SUM(Y10:Y20)</f>
        <v>272.19017428675323</v>
      </c>
      <c r="Z22">
        <f>SUM(Z10:Z20)</f>
        <v>53.737061775905744</v>
      </c>
      <c r="AB22" s="20">
        <f>SUM(AB10:AB20)</f>
        <v>1.7192940343228693E-3</v>
      </c>
      <c r="AJ22" s="52"/>
    </row>
    <row r="23" spans="1:36" x14ac:dyDescent="0.2">
      <c r="A23" s="44">
        <v>60</v>
      </c>
      <c r="B23" s="62">
        <f>help1!B22</f>
        <v>6.8920023239639256</v>
      </c>
      <c r="C23" s="62">
        <f>help1!C22</f>
        <v>0.93667622224473501</v>
      </c>
      <c r="D23" s="62">
        <f t="shared" si="7"/>
        <v>8.2704027887567104</v>
      </c>
      <c r="E23" s="63">
        <f>Beregn!$U$4*(A23+Beregn!$U$5)^(-Beregn!$U$7)</f>
        <v>8.2048195293989146</v>
      </c>
      <c r="F23" s="3"/>
      <c r="G23" s="50">
        <f>G22+help2!$C$3</f>
        <v>5</v>
      </c>
      <c r="H23" s="46">
        <f>help2!G8</f>
        <v>0.72731638234773932</v>
      </c>
      <c r="M23" s="105" t="s">
        <v>141</v>
      </c>
      <c r="N23" s="61"/>
      <c r="O23" s="61"/>
      <c r="P23" s="61"/>
      <c r="Q23" s="104"/>
      <c r="R23" s="53"/>
      <c r="T23" s="13"/>
      <c r="U23" s="13"/>
      <c r="V23" s="13"/>
      <c r="Z23" s="14"/>
      <c r="AA23" s="14"/>
      <c r="AB23" s="14"/>
    </row>
    <row r="24" spans="1:36" x14ac:dyDescent="0.2">
      <c r="A24" s="44">
        <v>180</v>
      </c>
      <c r="B24" s="62">
        <f>help1!B23</f>
        <v>2.9916057804023648</v>
      </c>
      <c r="C24" s="62">
        <f>help1!C23</f>
        <v>0.34988557660542252</v>
      </c>
      <c r="D24" s="62">
        <f t="shared" si="7"/>
        <v>3.5899269364828377</v>
      </c>
      <c r="E24" s="63">
        <f>Beregn!$U$4*(A24+Beregn!$U$5)^(-Beregn!$U$7)</f>
        <v>3.6466021049449617</v>
      </c>
      <c r="F24" s="3"/>
      <c r="G24" s="50">
        <f>G23+help2!$C$3</f>
        <v>6</v>
      </c>
      <c r="H24" s="46">
        <f>help2!G9</f>
        <v>0.73261331825176557</v>
      </c>
      <c r="M24" s="58" t="s">
        <v>92</v>
      </c>
      <c r="N24" s="14"/>
      <c r="O24" s="14"/>
      <c r="P24" s="14"/>
      <c r="Q24" s="75">
        <f>Q3*Q4</f>
        <v>10.134</v>
      </c>
      <c r="R24" s="52"/>
      <c r="T24" s="16"/>
      <c r="U24" s="13"/>
      <c r="V24" s="13"/>
    </row>
    <row r="25" spans="1:36" x14ac:dyDescent="0.2">
      <c r="A25" s="44">
        <v>360</v>
      </c>
      <c r="B25" s="62">
        <f>help1!B24</f>
        <v>1.7838167128140925</v>
      </c>
      <c r="C25" s="62">
        <f>help1!C24</f>
        <v>0.13397303797280405</v>
      </c>
      <c r="D25" s="62">
        <f t="shared" si="7"/>
        <v>2.140580055376911</v>
      </c>
      <c r="E25" s="63">
        <f>Beregn!$U$4*(A25+Beregn!$U$5)^(-Beregn!$U$7)</f>
        <v>2.1515207274543973</v>
      </c>
      <c r="F25" s="3"/>
      <c r="G25" s="50">
        <f>G24+help2!$C$3</f>
        <v>7</v>
      </c>
      <c r="H25" s="46">
        <f>help2!G10</f>
        <v>0.73799863169566338</v>
      </c>
      <c r="M25" s="59" t="s">
        <v>99</v>
      </c>
      <c r="N25" s="14"/>
      <c r="O25" s="14"/>
      <c r="P25" s="14"/>
      <c r="Q25" s="75">
        <f>Q5/(Q24*10)</f>
        <v>0.24669429642786658</v>
      </c>
      <c r="R25" s="52"/>
      <c r="V25" t="s">
        <v>87</v>
      </c>
      <c r="W25" s="14" t="s">
        <v>89</v>
      </c>
      <c r="X25" s="14" t="s">
        <v>88</v>
      </c>
      <c r="Y25" t="s">
        <v>93</v>
      </c>
      <c r="Z25" t="s">
        <v>98</v>
      </c>
      <c r="AD25" s="91" t="s">
        <v>124</v>
      </c>
      <c r="AE25" s="91" t="s">
        <v>115</v>
      </c>
      <c r="AF25" s="91" t="s">
        <v>116</v>
      </c>
      <c r="AG25" s="91" t="s">
        <v>117</v>
      </c>
      <c r="AH25" s="91" t="s">
        <v>118</v>
      </c>
      <c r="AI25" s="91" t="s">
        <v>119</v>
      </c>
    </row>
    <row r="26" spans="1:36" x14ac:dyDescent="0.2">
      <c r="A26" s="44">
        <v>720</v>
      </c>
      <c r="B26" s="62">
        <f>help1!B25</f>
        <v>1.0373100570090501</v>
      </c>
      <c r="C26" s="62">
        <f>help1!C25</f>
        <v>9.3210537648772657E-2</v>
      </c>
      <c r="D26" s="62">
        <f t="shared" si="7"/>
        <v>1.2447720684108601</v>
      </c>
      <c r="E26" s="63">
        <f>Beregn!$U$4*(A26+Beregn!$U$5)^(-Beregn!$U$7)</f>
        <v>1.2624488169287764</v>
      </c>
      <c r="F26" s="3"/>
      <c r="G26" s="50">
        <f>G25+help2!$C$3</f>
        <v>8</v>
      </c>
      <c r="H26" s="46">
        <f>help2!G11</f>
        <v>0.74347463374408806</v>
      </c>
      <c r="M26" s="59" t="s">
        <v>102</v>
      </c>
      <c r="N26" s="14"/>
      <c r="O26" s="14"/>
      <c r="P26" s="14"/>
      <c r="Q26" s="76">
        <f>W27/60</f>
        <v>14.36394981117545</v>
      </c>
      <c r="R26" s="52"/>
      <c r="T26" s="18"/>
      <c r="U26" s="19"/>
      <c r="V26" s="14" t="s">
        <v>94</v>
      </c>
      <c r="W26">
        <v>1153.5315245328354</v>
      </c>
      <c r="X26" t="s">
        <v>96</v>
      </c>
      <c r="Y26" t="s">
        <v>95</v>
      </c>
      <c r="Z26" t="s">
        <v>95</v>
      </c>
      <c r="AD26" s="81">
        <f>dbasvol(AE26,AF26,AG26,AH26,AI26)</f>
        <v>6.5307982945234086E-2</v>
      </c>
      <c r="AE26">
        <f>U4</f>
        <v>211.11066710236713</v>
      </c>
      <c r="AF26">
        <f>U7</f>
        <v>0.77724148983016605</v>
      </c>
      <c r="AG26" s="69">
        <f>AE7</f>
        <v>1</v>
      </c>
      <c r="AH26" s="56">
        <v>638</v>
      </c>
      <c r="AI26">
        <f>V27</f>
        <v>0.24669429642786658</v>
      </c>
    </row>
    <row r="27" spans="1:36" x14ac:dyDescent="0.2">
      <c r="A27" s="44">
        <v>1440</v>
      </c>
      <c r="B27" s="62">
        <f>help1!B26</f>
        <v>0.61165591024790666</v>
      </c>
      <c r="C27" s="62">
        <f>help1!C26</f>
        <v>5.1961553690220832E-2</v>
      </c>
      <c r="D27" s="62">
        <f t="shared" si="7"/>
        <v>0.73398709229748793</v>
      </c>
      <c r="E27" s="63">
        <f>Beregn!$U$4*(A27+Beregn!$U$5)^(-Beregn!$U$7)</f>
        <v>0.73869992363455317</v>
      </c>
      <c r="F27" s="3"/>
      <c r="G27" s="50">
        <f>G26+help2!$C$3</f>
        <v>9</v>
      </c>
      <c r="H27" s="46">
        <f>help2!G12</f>
        <v>0.74904371797308456</v>
      </c>
      <c r="M27" s="60" t="s">
        <v>100</v>
      </c>
      <c r="N27" s="61"/>
      <c r="O27" s="61"/>
      <c r="P27" s="61"/>
      <c r="Q27" s="77">
        <f>X27</f>
        <v>44.062803174554062</v>
      </c>
      <c r="T27" s="55" t="s">
        <v>104</v>
      </c>
      <c r="V27" s="67">
        <f>Q25</f>
        <v>0.24669429642786658</v>
      </c>
      <c r="W27" s="80">
        <f>AD28</f>
        <v>861.83698867052703</v>
      </c>
      <c r="X27" s="68">
        <f>(U$4*(W27+U$5)^(-U$7)-V27)*W27*60/1000</f>
        <v>44.062803174554062</v>
      </c>
      <c r="Y27" s="67">
        <f>$U$4*(W27+$U$5)^(-1-$U$7)*(W27+$U$5-$U$7*W27)-V27</f>
        <v>3.2587115864610439E-3</v>
      </c>
      <c r="Z27" s="20">
        <f>SQRT(Y27^2)</f>
        <v>3.2587115864610439E-3</v>
      </c>
      <c r="AA27" s="52"/>
      <c r="AD27" s="91" t="s">
        <v>125</v>
      </c>
      <c r="AE27" s="91" t="s">
        <v>120</v>
      </c>
      <c r="AF27" s="91" t="s">
        <v>121</v>
      </c>
      <c r="AG27" s="91" t="s">
        <v>122</v>
      </c>
      <c r="AH27" s="91" t="s">
        <v>123</v>
      </c>
    </row>
    <row r="28" spans="1:36" ht="13.5" thickBot="1" x14ac:dyDescent="0.25">
      <c r="A28" s="47">
        <v>2880</v>
      </c>
      <c r="B28" s="64">
        <f>help1!B27</f>
        <v>0.36715665837544342</v>
      </c>
      <c r="C28" s="64">
        <f>help1!C27</f>
        <v>3.4494100212231545E-2</v>
      </c>
      <c r="D28" s="64">
        <f>$B$9*B28</f>
        <v>0.44058799005053212</v>
      </c>
      <c r="E28" s="65">
        <f>Beregn!$U$4*(A28+Beregn!$U$5)^(-Beregn!$U$7)</f>
        <v>0.43162875301146669</v>
      </c>
      <c r="F28" s="3"/>
      <c r="G28" s="50">
        <f>G27+help2!$C$3</f>
        <v>10</v>
      </c>
      <c r="H28" s="46">
        <f>help2!G13</f>
        <v>0.7547083642097594</v>
      </c>
      <c r="T28" t="s">
        <v>111</v>
      </c>
      <c r="V28" s="52"/>
      <c r="W28" s="62">
        <f>(U$4*(1-U$7)/V27)^(1/U$7)</f>
        <v>858.40003540377359</v>
      </c>
      <c r="X28" s="74"/>
      <c r="AA28" s="52"/>
      <c r="AD28" s="52">
        <f>bisectvol(AE28,AF28,AG28,AH28,AE26,AF26,AG26,AI26)</f>
        <v>861.83698867052703</v>
      </c>
      <c r="AE28" s="52">
        <f>0.3*W28</f>
        <v>257.52001062113209</v>
      </c>
      <c r="AF28">
        <f>3*W28</f>
        <v>2575.2001062113209</v>
      </c>
      <c r="AG28">
        <f>(AE28+AF28)/2</f>
        <v>1416.3600584162264</v>
      </c>
      <c r="AH28">
        <f>AD3/100000</f>
        <v>1.0000000000000001E-5</v>
      </c>
    </row>
    <row r="29" spans="1:36" x14ac:dyDescent="0.2">
      <c r="G29" s="50">
        <f>G28+help2!$C$3</f>
        <v>11</v>
      </c>
      <c r="H29" s="46">
        <f>help2!G14</f>
        <v>0.7604711424819578</v>
      </c>
      <c r="M29" s="73"/>
      <c r="Z29" s="73"/>
      <c r="AA29" s="14"/>
      <c r="AB29" s="14"/>
      <c r="AC29" s="14"/>
      <c r="AD29" s="14"/>
      <c r="AE29" s="14"/>
      <c r="AF29" s="14"/>
    </row>
    <row r="30" spans="1:36" x14ac:dyDescent="0.2">
      <c r="G30" s="50">
        <f>G29+help2!$C$3</f>
        <v>12</v>
      </c>
      <c r="H30" s="46">
        <f>help2!G15</f>
        <v>0.76633471718694457</v>
      </c>
      <c r="M30" s="90"/>
      <c r="X30" s="91" t="s">
        <v>247</v>
      </c>
      <c r="Z30" s="66"/>
      <c r="AA30" s="66"/>
      <c r="AB30" s="66"/>
      <c r="AC30" s="66"/>
      <c r="AD30" s="95"/>
      <c r="AE30" s="66"/>
      <c r="AF30" s="14"/>
      <c r="AG30" s="4"/>
      <c r="AH30" s="3"/>
      <c r="AI30" s="56"/>
      <c r="AJ30" s="56"/>
    </row>
    <row r="31" spans="1:36" x14ac:dyDescent="0.2">
      <c r="G31" s="50">
        <f>G30+help2!$C$3</f>
        <v>13</v>
      </c>
      <c r="H31" s="46">
        <f>help2!G16</f>
        <v>0.77230185149516906</v>
      </c>
      <c r="M31" s="90"/>
      <c r="T31" s="14" t="s">
        <v>97</v>
      </c>
      <c r="V31" s="57">
        <v>0.01</v>
      </c>
      <c r="W31" s="82">
        <f t="shared" ref="W31:W69" si="8">(U$4*(1-U$7)/V31)^(1/U$7)</f>
        <v>53069.330031249825</v>
      </c>
      <c r="X31" s="56">
        <f t="shared" ref="X31:X69" si="9">(U$4*(W31+U$5)^(-U$7)-V31)*W31*60/1000</f>
        <v>111.0896113850763</v>
      </c>
      <c r="Z31" s="66"/>
      <c r="AA31" s="56"/>
      <c r="AB31" s="66"/>
      <c r="AC31" s="56"/>
      <c r="AD31" s="66"/>
      <c r="AE31" s="56"/>
    </row>
    <row r="32" spans="1:36" x14ac:dyDescent="0.2">
      <c r="G32" s="50">
        <f>G31+help2!$C$3</f>
        <v>14</v>
      </c>
      <c r="H32" s="46">
        <f>help2!G17</f>
        <v>0.77837541200064331</v>
      </c>
      <c r="T32" s="14" t="s">
        <v>103</v>
      </c>
      <c r="U32" s="14"/>
      <c r="V32" s="57">
        <f t="shared" ref="V32:V64" si="10">V31*1.2</f>
        <v>1.2E-2</v>
      </c>
      <c r="W32" s="82">
        <f t="shared" si="8"/>
        <v>41972.892770961735</v>
      </c>
      <c r="X32" s="56">
        <f t="shared" si="9"/>
        <v>105.43106710293331</v>
      </c>
      <c r="Z32" s="66"/>
      <c r="AA32" s="56"/>
      <c r="AB32" s="66"/>
      <c r="AC32" s="56"/>
      <c r="AD32" s="66"/>
      <c r="AE32" s="56"/>
    </row>
    <row r="33" spans="7:31" x14ac:dyDescent="0.2">
      <c r="G33" s="50">
        <f>G32+help2!$C$3</f>
        <v>15</v>
      </c>
      <c r="H33" s="46">
        <f>help2!G18</f>
        <v>0.78455837364329617</v>
      </c>
      <c r="V33" s="57">
        <f t="shared" si="10"/>
        <v>1.44E-2</v>
      </c>
      <c r="W33" s="82">
        <f t="shared" si="8"/>
        <v>33196.645341579766</v>
      </c>
      <c r="X33" s="56">
        <f t="shared" si="9"/>
        <v>100.06005711502722</v>
      </c>
      <c r="Z33" s="66"/>
      <c r="AA33" s="56"/>
      <c r="AB33" s="66"/>
      <c r="AC33" s="56"/>
      <c r="AD33" s="66"/>
      <c r="AE33" s="56"/>
    </row>
    <row r="34" spans="7:31" x14ac:dyDescent="0.2">
      <c r="G34" s="50">
        <f>G33+help2!$C$3</f>
        <v>16</v>
      </c>
      <c r="H34" s="46">
        <f>help2!G19</f>
        <v>0.79085382490826961</v>
      </c>
      <c r="V34" s="57">
        <f t="shared" si="10"/>
        <v>1.728E-2</v>
      </c>
      <c r="W34" s="82">
        <f t="shared" si="8"/>
        <v>26255.451773317905</v>
      </c>
      <c r="X34" s="56">
        <f t="shared" si="9"/>
        <v>94.961832051288454</v>
      </c>
      <c r="Z34" s="66"/>
      <c r="AA34" s="56"/>
      <c r="AB34" s="66"/>
      <c r="AC34" s="56"/>
      <c r="AD34" s="66"/>
      <c r="AE34" s="56"/>
    </row>
    <row r="35" spans="7:31" x14ac:dyDescent="0.2">
      <c r="G35" s="50">
        <f>G34+help2!$C$3</f>
        <v>17</v>
      </c>
      <c r="H35" s="46">
        <f>help2!G20</f>
        <v>0.79726497333731616</v>
      </c>
      <c r="V35" s="57">
        <f t="shared" si="10"/>
        <v>2.0736000000000001E-2</v>
      </c>
      <c r="W35" s="82">
        <f t="shared" si="8"/>
        <v>20765.614739920515</v>
      </c>
      <c r="X35" s="56">
        <f t="shared" si="9"/>
        <v>90.122371413990436</v>
      </c>
      <c r="Z35" s="66"/>
      <c r="AA35" s="56"/>
      <c r="AB35" s="66"/>
      <c r="AC35" s="56"/>
      <c r="AD35" s="66"/>
      <c r="AE35" s="56"/>
    </row>
    <row r="36" spans="7:31" x14ac:dyDescent="0.2">
      <c r="G36" s="50">
        <f>G35+help2!$C$3</f>
        <v>18</v>
      </c>
      <c r="H36" s="46">
        <f>help2!G21</f>
        <v>0.80379515135778001</v>
      </c>
      <c r="V36" s="57">
        <f t="shared" si="10"/>
        <v>2.4883200000000001E-2</v>
      </c>
      <c r="W36" s="82">
        <f t="shared" si="8"/>
        <v>16423.665425746811</v>
      </c>
      <c r="X36" s="56">
        <f t="shared" si="9"/>
        <v>85.528342084554978</v>
      </c>
      <c r="Z36" s="66"/>
      <c r="AA36" s="56"/>
      <c r="AB36" s="66"/>
      <c r="AC36" s="56"/>
      <c r="AD36" s="66"/>
      <c r="AE36" s="56"/>
    </row>
    <row r="37" spans="7:31" x14ac:dyDescent="0.2">
      <c r="G37" s="50">
        <f>G36+help2!$C$3</f>
        <v>19</v>
      </c>
      <c r="H37" s="46">
        <f>help2!G22</f>
        <v>0.81044782246361802</v>
      </c>
      <c r="V37" s="57">
        <f t="shared" si="10"/>
        <v>2.9859839999999999E-2</v>
      </c>
      <c r="W37" s="82">
        <f t="shared" si="8"/>
        <v>12989.588287907514</v>
      </c>
      <c r="X37" s="56">
        <f t="shared" si="9"/>
        <v>81.16705807835281</v>
      </c>
      <c r="Z37" s="66"/>
      <c r="AA37" s="56"/>
      <c r="AB37" s="66"/>
      <c r="AC37" s="56"/>
      <c r="AD37" s="66"/>
      <c r="AE37" s="56"/>
    </row>
    <row r="38" spans="7:31" x14ac:dyDescent="0.2">
      <c r="G38" s="50">
        <f>G37+help2!$C$3</f>
        <v>20</v>
      </c>
      <c r="H38" s="46">
        <f>help2!G23</f>
        <v>0.81722658776772505</v>
      </c>
      <c r="V38" s="57">
        <f t="shared" si="10"/>
        <v>3.5831808E-2</v>
      </c>
      <c r="W38" s="82">
        <f t="shared" si="8"/>
        <v>10273.55340695341</v>
      </c>
      <c r="X38" s="56">
        <f t="shared" si="9"/>
        <v>77.026441317507391</v>
      </c>
      <c r="Z38" s="66"/>
      <c r="AA38" s="56"/>
      <c r="AB38" s="66"/>
      <c r="AC38" s="56"/>
      <c r="AD38" s="66"/>
      <c r="AE38" s="56"/>
    </row>
    <row r="39" spans="7:31" x14ac:dyDescent="0.2">
      <c r="G39" s="50">
        <f>G38+help2!$C$3</f>
        <v>21</v>
      </c>
      <c r="H39" s="46">
        <f>help2!G24</f>
        <v>0.82413519294707904</v>
      </c>
      <c r="V39" s="57">
        <f t="shared" si="10"/>
        <v>4.2998169599999997E-2</v>
      </c>
      <c r="W39" s="82">
        <f t="shared" si="8"/>
        <v>8125.4230131204831</v>
      </c>
      <c r="X39" s="56">
        <f t="shared" si="9"/>
        <v>73.094983173437967</v>
      </c>
      <c r="Z39" s="66"/>
      <c r="AA39" s="56"/>
      <c r="AB39" s="66"/>
      <c r="AC39" s="56"/>
      <c r="AD39" s="66"/>
      <c r="AE39" s="56"/>
    </row>
    <row r="40" spans="7:31" x14ac:dyDescent="0.2">
      <c r="G40" s="50">
        <f>G39+help2!$C$3</f>
        <v>22</v>
      </c>
      <c r="H40" s="46">
        <f>help2!G25</f>
        <v>0.83117753562566266</v>
      </c>
      <c r="V40" s="57">
        <f t="shared" si="10"/>
        <v>5.1597803519999992E-2</v>
      </c>
      <c r="W40" s="82">
        <f t="shared" si="8"/>
        <v>6426.4521268232475</v>
      </c>
      <c r="X40" s="56">
        <f t="shared" si="9"/>
        <v>69.36170650925348</v>
      </c>
      <c r="Z40" s="66"/>
      <c r="AA40" s="56"/>
      <c r="AB40" s="66"/>
      <c r="AC40" s="56"/>
      <c r="AD40" s="66"/>
      <c r="AE40" s="56"/>
    </row>
    <row r="41" spans="7:31" x14ac:dyDescent="0.2">
      <c r="G41" s="50">
        <f>G40+help2!$C$3</f>
        <v>23</v>
      </c>
      <c r="H41" s="46">
        <f>help2!G26</f>
        <v>0.83835767320298638</v>
      </c>
      <c r="V41" s="57">
        <f t="shared" si="10"/>
        <v>6.1917364223999988E-2</v>
      </c>
      <c r="W41" s="82">
        <f t="shared" si="8"/>
        <v>5082.7245389763993</v>
      </c>
      <c r="X41" s="56">
        <f t="shared" si="9"/>
        <v>65.816127927286018</v>
      </c>
      <c r="Z41" s="66"/>
      <c r="AA41" s="56"/>
      <c r="AB41" s="66"/>
      <c r="AC41" s="56"/>
      <c r="AD41" s="66"/>
      <c r="AE41" s="56"/>
    </row>
    <row r="42" spans="7:31" x14ac:dyDescent="0.2">
      <c r="G42" s="50">
        <f>G41+help2!$C$3</f>
        <v>24</v>
      </c>
      <c r="H42" s="46">
        <f>help2!G27</f>
        <v>0.84567983118104506</v>
      </c>
      <c r="V42" s="57">
        <f t="shared" si="10"/>
        <v>7.4300837068799988E-2</v>
      </c>
      <c r="W42" s="82">
        <f t="shared" si="8"/>
        <v>4019.9612833470719</v>
      </c>
      <c r="X42" s="56">
        <f t="shared" si="9"/>
        <v>62.448219899659627</v>
      </c>
      <c r="Z42" s="66"/>
      <c r="AA42" s="56"/>
      <c r="AB42" s="66"/>
      <c r="AC42" s="56"/>
      <c r="AD42" s="66"/>
      <c r="AE42" s="56"/>
    </row>
    <row r="43" spans="7:31" x14ac:dyDescent="0.2">
      <c r="G43" s="50">
        <f>G42+help2!$C$3</f>
        <v>25</v>
      </c>
      <c r="H43" s="46">
        <f>help2!G28</f>
        <v>0.85314841201909752</v>
      </c>
      <c r="V43" s="57">
        <f t="shared" si="10"/>
        <v>8.916100448255998E-2</v>
      </c>
      <c r="W43" s="82">
        <f t="shared" si="8"/>
        <v>3179.4146221553506</v>
      </c>
      <c r="X43" s="56">
        <f t="shared" si="9"/>
        <v>59.248372431127194</v>
      </c>
      <c r="Z43" s="66"/>
      <c r="AA43" s="56"/>
      <c r="AB43" s="66"/>
      <c r="AC43" s="56"/>
      <c r="AD43" s="66"/>
      <c r="AE43" s="56"/>
    </row>
    <row r="44" spans="7:31" x14ac:dyDescent="0.2">
      <c r="G44" s="50">
        <f>G43+help2!$C$3</f>
        <v>26</v>
      </c>
      <c r="H44" s="46">
        <f>help2!G29</f>
        <v>0.86076800455086455</v>
      </c>
      <c r="V44" s="57">
        <v>0.1</v>
      </c>
      <c r="W44" s="82">
        <f t="shared" si="8"/>
        <v>2743.1034776987094</v>
      </c>
      <c r="X44" s="56">
        <f t="shared" si="9"/>
        <v>57.316845353504036</v>
      </c>
      <c r="Z44" s="66"/>
      <c r="AA44" s="56"/>
      <c r="AB44" s="66"/>
      <c r="AC44" s="56"/>
      <c r="AD44" s="66"/>
      <c r="AE44" s="56"/>
    </row>
    <row r="45" spans="7:31" x14ac:dyDescent="0.2">
      <c r="G45" s="50">
        <f>G44+help2!$C$3</f>
        <v>27</v>
      </c>
      <c r="H45" s="46">
        <f>help2!G30</f>
        <v>0.86854339401678626</v>
      </c>
      <c r="V45" s="57">
        <f t="shared" si="10"/>
        <v>0.12</v>
      </c>
      <c r="W45" s="82">
        <f t="shared" si="8"/>
        <v>2169.5391304412988</v>
      </c>
      <c r="X45" s="56">
        <f t="shared" si="9"/>
        <v>54.371191733948791</v>
      </c>
      <c r="Z45" s="66"/>
      <c r="AA45" s="56"/>
      <c r="AB45" s="66"/>
      <c r="AC45" s="56"/>
      <c r="AD45" s="66"/>
      <c r="AE45" s="56"/>
    </row>
    <row r="46" spans="7:31" x14ac:dyDescent="0.2">
      <c r="G46" s="50">
        <f>G45+help2!$C$3</f>
        <v>28</v>
      </c>
      <c r="H46" s="46">
        <f>help2!G31</f>
        <v>0.87647957274851229</v>
      </c>
      <c r="V46" s="57">
        <f t="shared" si="10"/>
        <v>0.14399999999999999</v>
      </c>
      <c r="W46" s="82">
        <f t="shared" si="8"/>
        <v>1715.9032011671579</v>
      </c>
      <c r="X46" s="56">
        <f t="shared" si="9"/>
        <v>51.570031290925904</v>
      </c>
      <c r="Z46" s="66"/>
      <c r="AA46" s="56"/>
      <c r="AB46" s="66"/>
      <c r="AC46" s="56"/>
      <c r="AD46" s="66"/>
      <c r="AE46" s="56"/>
    </row>
    <row r="47" spans="7:31" x14ac:dyDescent="0.2">
      <c r="G47" s="50">
        <f>G46+help2!$C$3</f>
        <v>29</v>
      </c>
      <c r="H47" s="46">
        <f>help2!G32</f>
        <v>0.88458175156614127</v>
      </c>
      <c r="V47" s="57">
        <f t="shared" si="10"/>
        <v>0.17279999999999998</v>
      </c>
      <c r="W47" s="82">
        <f t="shared" si="8"/>
        <v>1357.1194704272548</v>
      </c>
      <c r="X47" s="56">
        <f t="shared" si="9"/>
        <v>48.904929807020672</v>
      </c>
      <c r="Z47" s="66"/>
      <c r="AA47" s="56"/>
      <c r="AB47" s="66"/>
      <c r="AC47" s="56"/>
      <c r="AD47" s="66"/>
      <c r="AE47" s="56"/>
    </row>
    <row r="48" spans="7:31" x14ac:dyDescent="0.2">
      <c r="G48" s="50">
        <f>G47+help2!$C$3</f>
        <v>30</v>
      </c>
      <c r="H48" s="46">
        <f>help2!G33</f>
        <v>0.89285537193156972</v>
      </c>
      <c r="V48" s="57">
        <f t="shared" si="10"/>
        <v>0.20735999999999996</v>
      </c>
      <c r="W48" s="82">
        <f t="shared" si="8"/>
        <v>1073.3549863185635</v>
      </c>
      <c r="X48" s="56">
        <f t="shared" si="9"/>
        <v>46.367675775977581</v>
      </c>
      <c r="Z48" s="66"/>
      <c r="AA48" s="56"/>
      <c r="AB48" s="66"/>
      <c r="AC48" s="56"/>
      <c r="AD48" s="66"/>
      <c r="AE48" s="56"/>
    </row>
    <row r="49" spans="7:31" x14ac:dyDescent="0.2">
      <c r="G49" s="50">
        <f>G48+help2!$C$3</f>
        <v>31</v>
      </c>
      <c r="H49" s="46">
        <f>help2!G34</f>
        <v>0.9013061189303273</v>
      </c>
      <c r="V49" s="57">
        <f t="shared" si="10"/>
        <v>0.24883199999999994</v>
      </c>
      <c r="W49" s="82">
        <f t="shared" si="8"/>
        <v>848.92373277366369</v>
      </c>
      <c r="X49" s="56">
        <f t="shared" si="9"/>
        <v>43.950232236932706</v>
      </c>
      <c r="Z49" s="66"/>
      <c r="AA49" s="56"/>
      <c r="AB49" s="66"/>
      <c r="AC49" s="56"/>
      <c r="AD49" s="66"/>
      <c r="AE49" s="56"/>
    </row>
    <row r="50" spans="7:31" x14ac:dyDescent="0.2">
      <c r="G50" s="50">
        <f>G49+help2!$C$3</f>
        <v>32</v>
      </c>
      <c r="H50" s="46">
        <f>help2!G35</f>
        <v>0.90993993514049332</v>
      </c>
      <c r="V50" s="57">
        <f t="shared" si="10"/>
        <v>0.29859839999999993</v>
      </c>
      <c r="W50" s="82">
        <f t="shared" si="8"/>
        <v>671.41953338117742</v>
      </c>
      <c r="X50" s="56">
        <f t="shared" si="9"/>
        <v>41.644685959314835</v>
      </c>
      <c r="Z50" s="66"/>
      <c r="AA50" s="56"/>
      <c r="AB50" s="66"/>
      <c r="AC50" s="56"/>
      <c r="AD50" s="66"/>
      <c r="AE50" s="56"/>
    </row>
    <row r="51" spans="7:31" x14ac:dyDescent="0.2">
      <c r="G51" s="50">
        <f>G50+help2!$C$3</f>
        <v>33</v>
      </c>
      <c r="H51" s="46">
        <f>help2!G36</f>
        <v>0.91876303545985172</v>
      </c>
      <c r="V51" s="57">
        <f t="shared" si="10"/>
        <v>0.35831807999999993</v>
      </c>
      <c r="W51" s="82">
        <f t="shared" si="8"/>
        <v>531.03025914106502</v>
      </c>
      <c r="X51" s="56">
        <f t="shared" si="9"/>
        <v>39.443194201624536</v>
      </c>
      <c r="Z51" s="66"/>
      <c r="AA51" s="56"/>
      <c r="AB51" s="66"/>
      <c r="AC51" s="56"/>
      <c r="AD51" s="66"/>
      <c r="AE51" s="56"/>
    </row>
    <row r="52" spans="7:31" x14ac:dyDescent="0.2">
      <c r="G52" s="50">
        <f>G51+help2!$C$3</f>
        <v>34</v>
      </c>
      <c r="H52" s="46">
        <f>help2!G37</f>
        <v>0.9277819229768336</v>
      </c>
      <c r="V52" s="57">
        <f t="shared" si="10"/>
        <v>0.42998169599999991</v>
      </c>
      <c r="W52" s="82">
        <f t="shared" si="8"/>
        <v>419.99543073068986</v>
      </c>
      <c r="X52" s="56">
        <f t="shared" si="9"/>
        <v>37.337929791729053</v>
      </c>
      <c r="Z52" s="66"/>
      <c r="AA52" s="56"/>
      <c r="AB52" s="66"/>
      <c r="AC52" s="56"/>
      <c r="AD52" s="66"/>
      <c r="AE52" s="56"/>
    </row>
    <row r="53" spans="7:31" x14ac:dyDescent="0.2">
      <c r="G53" s="50">
        <f>G52+help2!$C$3</f>
        <v>35</v>
      </c>
      <c r="H53" s="46">
        <f>help2!G38</f>
        <v>0.93700340596353116</v>
      </c>
      <c r="V53" s="57">
        <f t="shared" si="10"/>
        <v>0.51597803519999985</v>
      </c>
      <c r="W53" s="82">
        <f t="shared" si="8"/>
        <v>332.17723246124655</v>
      </c>
      <c r="X53" s="56">
        <f t="shared" si="9"/>
        <v>35.321026101082701</v>
      </c>
      <c r="Z53" s="66"/>
      <c r="AA53" s="56"/>
      <c r="AB53" s="66"/>
      <c r="AC53" s="56"/>
      <c r="AD53" s="66"/>
      <c r="AE53" s="56"/>
    </row>
    <row r="54" spans="7:31" x14ac:dyDescent="0.2">
      <c r="G54" s="50">
        <f>G53+help2!$C$3</f>
        <v>36</v>
      </c>
      <c r="H54" s="46">
        <f>help2!G39</f>
        <v>0.94643461608945456</v>
      </c>
      <c r="V54" s="57">
        <f t="shared" si="10"/>
        <v>0.61917364223999982</v>
      </c>
      <c r="W54" s="82">
        <f t="shared" si="8"/>
        <v>262.72122430866807</v>
      </c>
      <c r="X54" s="56">
        <f t="shared" si="9"/>
        <v>33.384524733740676</v>
      </c>
      <c r="Z54" s="66"/>
      <c r="AA54" s="56"/>
      <c r="AB54" s="66"/>
      <c r="AC54" s="56"/>
      <c r="AD54" s="66"/>
      <c r="AE54" s="56"/>
    </row>
    <row r="55" spans="7:31" x14ac:dyDescent="0.2">
      <c r="G55" s="50">
        <f>G54+help2!$C$3</f>
        <v>37</v>
      </c>
      <c r="H55" s="46">
        <f>help2!G40</f>
        <v>0.95608302795705213</v>
      </c>
      <c r="V55" s="57">
        <f t="shared" si="10"/>
        <v>0.74300837068799974</v>
      </c>
      <c r="W55" s="82">
        <f t="shared" si="8"/>
        <v>207.78799675952479</v>
      </c>
      <c r="X55" s="56">
        <f t="shared" si="9"/>
        <v>31.520330573518613</v>
      </c>
      <c r="Z55" s="66"/>
      <c r="AA55" s="56"/>
      <c r="AB55" s="66"/>
      <c r="AC55" s="56"/>
      <c r="AD55" s="66"/>
      <c r="AE55" s="56"/>
    </row>
    <row r="56" spans="7:31" x14ac:dyDescent="0.2">
      <c r="G56" s="50">
        <f>G55+help2!$C$3</f>
        <v>38</v>
      </c>
      <c r="H56" s="46">
        <f>help2!G41</f>
        <v>0.96595648007861945</v>
      </c>
      <c r="V56" s="57">
        <v>1</v>
      </c>
      <c r="W56" s="82">
        <f t="shared" si="8"/>
        <v>141.78842440505426</v>
      </c>
      <c r="X56" s="56">
        <f t="shared" si="9"/>
        <v>28.616478932701934</v>
      </c>
      <c r="Z56" s="66"/>
      <c r="AA56" s="56"/>
      <c r="AB56" s="66"/>
      <c r="AC56" s="56"/>
      <c r="AD56" s="66"/>
      <c r="AE56" s="56"/>
    </row>
    <row r="57" spans="7:31" x14ac:dyDescent="0.2">
      <c r="G57" s="50">
        <f>G56+help2!$C$3</f>
        <v>39</v>
      </c>
      <c r="H57" s="46">
        <f>help2!G42</f>
        <v>0.97606319740696024</v>
      </c>
      <c r="V57" s="57">
        <f t="shared" si="10"/>
        <v>1.2</v>
      </c>
      <c r="W57" s="82">
        <f t="shared" si="8"/>
        <v>112.14142575782567</v>
      </c>
      <c r="X57" s="56">
        <f t="shared" si="9"/>
        <v>26.902544789769703</v>
      </c>
      <c r="Z57" s="66"/>
      <c r="AA57" s="56"/>
      <c r="AB57" s="66"/>
      <c r="AC57" s="56"/>
      <c r="AD57" s="66"/>
      <c r="AE57" s="56"/>
    </row>
    <row r="58" spans="7:31" x14ac:dyDescent="0.2">
      <c r="G58" s="50">
        <f>G57+help2!$C$3</f>
        <v>40</v>
      </c>
      <c r="H58" s="46">
        <f>help2!G43</f>
        <v>0.9864118155716769</v>
      </c>
      <c r="V58" s="57">
        <f t="shared" si="10"/>
        <v>1.44</v>
      </c>
      <c r="W58" s="82">
        <f t="shared" si="8"/>
        <v>88.693413610918341</v>
      </c>
      <c r="X58" s="56">
        <f t="shared" si="9"/>
        <v>25.230224230212819</v>
      </c>
      <c r="Z58" s="66"/>
      <c r="AA58" s="56"/>
      <c r="AB58" s="66"/>
      <c r="AC58" s="56"/>
      <c r="AD58" s="66"/>
      <c r="AE58" s="56"/>
    </row>
    <row r="59" spans="7:31" x14ac:dyDescent="0.2">
      <c r="G59" s="50">
        <f>G58+help2!$C$3</f>
        <v>41</v>
      </c>
      <c r="H59" s="46">
        <f>help2!G44</f>
        <v>0.99701140696368684</v>
      </c>
      <c r="V59" s="57">
        <f t="shared" si="10"/>
        <v>1.728</v>
      </c>
      <c r="W59" s="82">
        <f t="shared" si="8"/>
        <v>70.148221897459621</v>
      </c>
      <c r="X59" s="56">
        <f t="shared" si="9"/>
        <v>23.590961669989024</v>
      </c>
      <c r="Z59" s="66"/>
      <c r="AA59" s="56"/>
      <c r="AB59" s="66"/>
      <c r="AC59" s="56"/>
      <c r="AD59" s="66"/>
      <c r="AE59" s="56"/>
    </row>
    <row r="60" spans="7:31" x14ac:dyDescent="0.2">
      <c r="G60" s="50">
        <f>G59+help2!$C$3</f>
        <v>42</v>
      </c>
      <c r="H60" s="46">
        <f>help2!G45</f>
        <v>1.0078715088352193</v>
      </c>
      <c r="V60" s="57">
        <f t="shared" si="10"/>
        <v>2.0735999999999999</v>
      </c>
      <c r="W60" s="82">
        <f t="shared" si="8"/>
        <v>55.480704091081144</v>
      </c>
      <c r="X60" s="56">
        <f t="shared" si="9"/>
        <v>21.976507303866381</v>
      </c>
      <c r="Z60" s="66"/>
      <c r="AA60" s="56"/>
      <c r="AB60" s="66"/>
      <c r="AC60" s="56"/>
      <c r="AD60" s="66"/>
      <c r="AE60" s="56"/>
    </row>
    <row r="61" spans="7:31" x14ac:dyDescent="0.2">
      <c r="G61" s="50">
        <f>G60+help2!$C$3</f>
        <v>43</v>
      </c>
      <c r="H61" s="46">
        <f>help2!G46</f>
        <v>1.0190021536037328</v>
      </c>
      <c r="V61" s="57">
        <f t="shared" si="10"/>
        <v>2.4883199999999999</v>
      </c>
      <c r="W61" s="82">
        <f t="shared" si="8"/>
        <v>43.880064856691376</v>
      </c>
      <c r="X61" s="56">
        <f t="shared" si="9"/>
        <v>20.379292833507748</v>
      </c>
      <c r="Z61" s="66"/>
      <c r="AA61" s="56"/>
      <c r="AB61" s="66"/>
      <c r="AC61" s="56"/>
      <c r="AD61" s="66"/>
      <c r="AE61" s="56"/>
    </row>
    <row r="62" spans="7:31" x14ac:dyDescent="0.2">
      <c r="G62" s="50">
        <f>G61+help2!$C$3</f>
        <v>44</v>
      </c>
      <c r="H62" s="46">
        <f>help2!G47</f>
        <v>1.0304139015615092</v>
      </c>
      <c r="V62" s="57">
        <f t="shared" si="10"/>
        <v>2.9859839999999997</v>
      </c>
      <c r="W62" s="82">
        <f t="shared" si="8"/>
        <v>34.705040669030957</v>
      </c>
      <c r="X62" s="56">
        <f t="shared" si="9"/>
        <v>18.79295600579756</v>
      </c>
      <c r="Z62" s="66"/>
      <c r="AA62" s="56"/>
      <c r="AB62" s="66"/>
      <c r="AC62" s="56"/>
      <c r="AD62" s="66"/>
      <c r="AE62" s="56"/>
    </row>
    <row r="63" spans="7:31" x14ac:dyDescent="0.2">
      <c r="G63" s="50">
        <f>G62+help2!$C$3</f>
        <v>45</v>
      </c>
      <c r="H63" s="46">
        <f>help2!G48</f>
        <v>1.0421178762157388</v>
      </c>
      <c r="V63" s="57">
        <f t="shared" si="10"/>
        <v>3.5831807999999996</v>
      </c>
      <c r="W63" s="82">
        <f t="shared" si="8"/>
        <v>27.448451860148612</v>
      </c>
      <c r="X63" s="56">
        <f t="shared" si="9"/>
        <v>17.213014408184044</v>
      </c>
      <c r="Z63" s="66"/>
      <c r="AA63" s="56"/>
      <c r="AB63" s="66"/>
      <c r="AC63" s="56"/>
      <c r="AD63" s="66"/>
      <c r="AE63" s="56"/>
    </row>
    <row r="64" spans="7:31" x14ac:dyDescent="0.2">
      <c r="G64" s="50">
        <f>G63+help2!$C$3</f>
        <v>46</v>
      </c>
      <c r="H64" s="46">
        <f>help2!G49</f>
        <v>1.0541258025100739</v>
      </c>
      <c r="V64" s="57">
        <f t="shared" si="10"/>
        <v>4.2998169599999994</v>
      </c>
      <c r="W64" s="82">
        <f t="shared" si="8"/>
        <v>21.709166593520461</v>
      </c>
      <c r="X64" s="56">
        <f t="shared" si="9"/>
        <v>15.637652499348274</v>
      </c>
    </row>
    <row r="65" spans="7:34" x14ac:dyDescent="0.2">
      <c r="G65" s="50">
        <f>G64+help2!$C$3</f>
        <v>47</v>
      </c>
      <c r="H65" s="46">
        <f>help2!G50</f>
        <v>1.0664500482095607</v>
      </c>
      <c r="T65" s="11"/>
      <c r="U65" s="11"/>
      <c r="V65" s="57">
        <f>V64*1.2</f>
        <v>5.1597803519999994</v>
      </c>
      <c r="W65" s="82">
        <f t="shared" si="8"/>
        <v>17.169926981181412</v>
      </c>
      <c r="X65" s="56">
        <f t="shared" si="9"/>
        <v>14.068531409508969</v>
      </c>
    </row>
    <row r="66" spans="7:34" x14ac:dyDescent="0.2">
      <c r="G66" s="50">
        <f>G65+help2!$C$3</f>
        <v>48</v>
      </c>
      <c r="H66" s="46">
        <f>help2!G51</f>
        <v>1.0791036687489559</v>
      </c>
      <c r="T66" s="16"/>
      <c r="U66" s="13"/>
      <c r="V66" s="57">
        <f>V65*1.2</f>
        <v>6.1917364223999991</v>
      </c>
      <c r="W66" s="82">
        <f t="shared" si="8"/>
        <v>13.57981160949276</v>
      </c>
      <c r="X66" s="56">
        <f t="shared" si="9"/>
        <v>12.511466300103347</v>
      </c>
    </row>
    <row r="67" spans="7:34" x14ac:dyDescent="0.2">
      <c r="G67" s="50">
        <f>G66+help2!$C$3</f>
        <v>49</v>
      </c>
      <c r="H67" s="46">
        <f>help2!G52</f>
        <v>1.0921004558990932</v>
      </c>
      <c r="T67" s="18"/>
      <c r="U67" s="19"/>
      <c r="V67" s="57">
        <f>V66*1.2</f>
        <v>7.4300837068799988</v>
      </c>
      <c r="W67" s="82">
        <f t="shared" si="8"/>
        <v>10.740365031920794</v>
      </c>
      <c r="X67" s="56">
        <f t="shared" si="9"/>
        <v>10.97676202414859</v>
      </c>
    </row>
    <row r="68" spans="7:34" x14ac:dyDescent="0.2">
      <c r="G68" s="50">
        <f>G67+help2!$C$3</f>
        <v>50</v>
      </c>
      <c r="H68" s="46">
        <f>help2!G53</f>
        <v>1.1054549906269149</v>
      </c>
      <c r="T68" s="14"/>
      <c r="U68" s="55"/>
      <c r="V68" s="57">
        <f>V67*1.2</f>
        <v>8.9161004482559978</v>
      </c>
      <c r="W68" s="82">
        <f t="shared" si="8"/>
        <v>8.4946274908754695</v>
      </c>
      <c r="X68" s="56">
        <f t="shared" si="9"/>
        <v>9.4789880416108794</v>
      </c>
      <c r="Y68" s="14"/>
      <c r="Z68" s="14"/>
      <c r="AA68" s="14"/>
      <c r="AB68" s="14"/>
      <c r="AC68" s="14"/>
      <c r="AD68" s="14"/>
      <c r="AE68" s="14"/>
      <c r="AG68" s="14"/>
    </row>
    <row r="69" spans="7:34" x14ac:dyDescent="0.2">
      <c r="G69" s="50">
        <f>G68+help2!$C$3</f>
        <v>51</v>
      </c>
      <c r="H69" s="46">
        <f>help2!G54</f>
        <v>1.1191827005800083</v>
      </c>
      <c r="T69" s="14"/>
      <c r="U69" s="14"/>
      <c r="V69" s="57">
        <v>10</v>
      </c>
      <c r="W69" s="82">
        <f t="shared" si="8"/>
        <v>7.3289095576276795</v>
      </c>
      <c r="X69" s="56">
        <f t="shared" si="9"/>
        <v>8.563387286367206</v>
      </c>
      <c r="Z69" s="14"/>
      <c r="AB69" s="14"/>
      <c r="AD69" s="14"/>
      <c r="AG69" s="56"/>
      <c r="AH69" s="56"/>
    </row>
    <row r="70" spans="7:34" x14ac:dyDescent="0.2">
      <c r="G70" s="50">
        <f>G69+help2!$C$3</f>
        <v>52</v>
      </c>
      <c r="H70" s="46">
        <f>help2!G55</f>
        <v>1.1332999226764515</v>
      </c>
      <c r="T70" s="14"/>
      <c r="U70" s="14"/>
      <c r="V70" s="70"/>
      <c r="W70" s="14"/>
      <c r="X70" s="56"/>
      <c r="Z70" s="14"/>
      <c r="AB70" s="14"/>
      <c r="AD70" s="14"/>
      <c r="AG70" s="56"/>
      <c r="AH70" s="56"/>
    </row>
    <row r="71" spans="7:34" x14ac:dyDescent="0.2">
      <c r="G71" s="50">
        <f>G70+help2!$C$3</f>
        <v>53</v>
      </c>
      <c r="H71" s="46">
        <f>help2!G56</f>
        <v>1.1478239713317304</v>
      </c>
      <c r="T71" s="11"/>
      <c r="U71" s="11"/>
      <c r="V71" s="70"/>
      <c r="W71" s="14"/>
      <c r="X71" s="56"/>
      <c r="Z71" s="14"/>
      <c r="AB71" s="14"/>
      <c r="AD71" s="14"/>
      <c r="AG71" s="56"/>
      <c r="AH71" s="56"/>
    </row>
    <row r="72" spans="7:34" x14ac:dyDescent="0.2">
      <c r="G72" s="50">
        <f>G71+help2!$C$3</f>
        <v>54</v>
      </c>
      <c r="H72" s="46">
        <f>help2!G57</f>
        <v>1.1627732129288351</v>
      </c>
      <c r="T72" s="11"/>
      <c r="U72" s="11"/>
      <c r="V72" s="57"/>
      <c r="W72" s="14"/>
      <c r="X72" s="14"/>
      <c r="Z72" s="14"/>
      <c r="AB72" s="14"/>
      <c r="AD72" s="14"/>
      <c r="AG72" s="56"/>
      <c r="AH72" s="56"/>
    </row>
    <row r="73" spans="7:34" x14ac:dyDescent="0.2">
      <c r="G73" s="50">
        <f>G72+help2!$C$3</f>
        <v>55</v>
      </c>
      <c r="H73" s="46">
        <f>help2!G58</f>
        <v>1.1781671472047184</v>
      </c>
      <c r="T73" s="11"/>
      <c r="U73" s="11"/>
      <c r="V73" s="57"/>
      <c r="W73" s="14"/>
      <c r="X73" s="14"/>
      <c r="Z73" s="14"/>
      <c r="AB73" s="14"/>
      <c r="AD73" s="14"/>
      <c r="AG73" s="56"/>
      <c r="AH73" s="56"/>
    </row>
    <row r="74" spans="7:34" x14ac:dyDescent="0.2">
      <c r="G74" s="50">
        <f>G73+help2!$C$3</f>
        <v>56</v>
      </c>
      <c r="H74" s="46">
        <f>help2!G59</f>
        <v>1.1940264963138247</v>
      </c>
      <c r="T74" s="11"/>
      <c r="U74" s="11"/>
      <c r="V74" s="57"/>
      <c r="W74" s="14"/>
      <c r="X74" s="14"/>
      <c r="Z74" s="14"/>
      <c r="AB74" s="14"/>
      <c r="AD74" s="14"/>
      <c r="AG74" s="56"/>
      <c r="AH74" s="56"/>
    </row>
    <row r="75" spans="7:34" x14ac:dyDescent="0.2">
      <c r="G75" s="50">
        <f>G74+help2!$C$3</f>
        <v>57</v>
      </c>
      <c r="H75" s="46">
        <f>help2!G60</f>
        <v>1.2103733024288097</v>
      </c>
      <c r="T75" s="11"/>
      <c r="U75" s="11"/>
      <c r="V75" s="57"/>
      <c r="W75" s="14"/>
      <c r="X75" s="14"/>
      <c r="Z75" s="14"/>
      <c r="AB75" s="14"/>
      <c r="AD75" s="14"/>
      <c r="AG75" s="56"/>
      <c r="AH75" s="56"/>
    </row>
    <row r="76" spans="7:34" x14ac:dyDescent="0.2">
      <c r="G76" s="50">
        <f>G75+help2!$C$3</f>
        <v>58</v>
      </c>
      <c r="H76" s="46">
        <f>help2!G61</f>
        <v>1.2272310348448081</v>
      </c>
      <c r="T76" s="11"/>
      <c r="U76" s="11"/>
      <c r="V76" s="57"/>
      <c r="W76" s="14"/>
      <c r="X76" s="14"/>
      <c r="Z76" s="14"/>
      <c r="AB76" s="14"/>
      <c r="AD76" s="14"/>
      <c r="AG76" s="56"/>
      <c r="AH76" s="56"/>
    </row>
    <row r="77" spans="7:34" x14ac:dyDescent="0.2">
      <c r="G77" s="50">
        <f>G76+help2!$C$3</f>
        <v>59</v>
      </c>
      <c r="H77" s="46">
        <f>help2!G62</f>
        <v>1.2446247076834824</v>
      </c>
      <c r="T77" s="11"/>
      <c r="U77" s="11"/>
      <c r="V77" s="57"/>
      <c r="W77" s="14"/>
      <c r="X77" s="14"/>
      <c r="Z77" s="14"/>
      <c r="AB77" s="14"/>
      <c r="AD77" s="14"/>
      <c r="AG77" s="56"/>
      <c r="AH77" s="56"/>
    </row>
    <row r="78" spans="7:34" x14ac:dyDescent="0.2">
      <c r="G78" s="50">
        <f>G77+help2!$C$3</f>
        <v>60</v>
      </c>
      <c r="H78" s="46">
        <f>help2!G63</f>
        <v>1.2625810094454488</v>
      </c>
      <c r="T78" s="11"/>
      <c r="U78" s="11"/>
      <c r="V78" s="57"/>
      <c r="W78" s="14"/>
      <c r="X78" s="14"/>
      <c r="Z78" s="14"/>
      <c r="AB78" s="14"/>
      <c r="AD78" s="14"/>
      <c r="AG78" s="56"/>
      <c r="AH78" s="56"/>
    </row>
    <row r="79" spans="7:34" x14ac:dyDescent="0.2">
      <c r="G79" s="50">
        <f>G78+help2!$C$3</f>
        <v>61</v>
      </c>
      <c r="H79" s="46">
        <f>help2!G64</f>
        <v>1.2811284458125261</v>
      </c>
      <c r="T79" s="11"/>
      <c r="U79" s="11"/>
      <c r="V79" s="57"/>
      <c r="W79" s="14"/>
      <c r="X79" s="14"/>
      <c r="Z79" s="14"/>
      <c r="AB79" s="14"/>
      <c r="AD79" s="14"/>
      <c r="AG79" s="56"/>
      <c r="AH79" s="56"/>
    </row>
    <row r="80" spans="7:34" x14ac:dyDescent="0.2">
      <c r="G80" s="50">
        <f>G79+help2!$C$3</f>
        <v>62</v>
      </c>
      <c r="H80" s="46">
        <f>help2!G65</f>
        <v>1.30029749732261</v>
      </c>
      <c r="T80" s="11"/>
      <c r="U80" s="11"/>
      <c r="V80" s="57"/>
      <c r="W80" s="14"/>
      <c r="X80" s="14"/>
      <c r="Z80" s="14"/>
      <c r="AB80" s="14"/>
      <c r="AD80" s="14"/>
      <c r="AG80" s="56"/>
      <c r="AH80" s="56"/>
    </row>
    <row r="81" spans="7:34" x14ac:dyDescent="0.2">
      <c r="G81" s="50">
        <f>G80+help2!$C$3</f>
        <v>63</v>
      </c>
      <c r="H81" s="46">
        <f>help2!G66</f>
        <v>1.3201207937361965</v>
      </c>
      <c r="T81" s="11"/>
      <c r="U81" s="11"/>
      <c r="V81" s="57"/>
      <c r="W81" s="14"/>
      <c r="X81" s="14"/>
      <c r="Z81" s="14"/>
      <c r="AB81" s="14"/>
      <c r="AD81" s="14"/>
      <c r="AG81" s="56"/>
      <c r="AH81" s="56"/>
    </row>
    <row r="82" spans="7:34" x14ac:dyDescent="0.2">
      <c r="G82" s="50">
        <f>G81+help2!$C$3</f>
        <v>64</v>
      </c>
      <c r="H82" s="46">
        <f>help2!G67</f>
        <v>1.3406333072027505</v>
      </c>
      <c r="T82" s="11"/>
      <c r="U82" s="11"/>
      <c r="V82" s="57"/>
      <c r="W82" s="14"/>
      <c r="X82" s="14"/>
      <c r="Z82" s="14"/>
      <c r="AB82" s="14"/>
      <c r="AD82" s="14"/>
      <c r="AG82" s="56"/>
      <c r="AH82" s="56"/>
    </row>
    <row r="83" spans="7:34" x14ac:dyDescent="0.2">
      <c r="G83" s="50">
        <f>G82+help2!$C$3</f>
        <v>65</v>
      </c>
      <c r="H83" s="46">
        <f>help2!G68</f>
        <v>1.3618725666235068</v>
      </c>
      <c r="T83" s="11"/>
      <c r="U83" s="11"/>
      <c r="V83" s="57"/>
      <c r="W83" s="14"/>
      <c r="X83" s="14"/>
      <c r="Z83" s="14"/>
      <c r="AB83" s="14"/>
      <c r="AD83" s="14"/>
      <c r="AG83" s="56"/>
      <c r="AH83" s="56"/>
    </row>
    <row r="84" spans="7:34" x14ac:dyDescent="0.2">
      <c r="G84" s="50">
        <f>G83+help2!$C$3</f>
        <v>66</v>
      </c>
      <c r="H84" s="46">
        <f>help2!G69</f>
        <v>1.3838788959752097</v>
      </c>
      <c r="T84" s="11"/>
      <c r="U84" s="11"/>
      <c r="V84" s="57"/>
      <c r="W84" s="14"/>
      <c r="X84" s="14"/>
      <c r="Z84" s="14"/>
      <c r="AB84" s="14"/>
      <c r="AD84" s="14"/>
      <c r="AG84" s="56"/>
      <c r="AH84" s="56"/>
    </row>
    <row r="85" spans="7:34" x14ac:dyDescent="0.2">
      <c r="G85" s="50">
        <f>G84+help2!$C$3</f>
        <v>67</v>
      </c>
      <c r="H85" s="46">
        <f>help2!G70</f>
        <v>1.406695679764737</v>
      </c>
      <c r="T85" s="11"/>
      <c r="U85" s="11"/>
      <c r="V85" s="57"/>
      <c r="W85" s="14"/>
      <c r="X85" s="14"/>
      <c r="Z85" s="14"/>
      <c r="AB85" s="14"/>
      <c r="AD85" s="14"/>
      <c r="AG85" s="56"/>
      <c r="AH85" s="56"/>
    </row>
    <row r="86" spans="7:34" x14ac:dyDescent="0.2">
      <c r="G86" s="50">
        <f>G85+help2!$C$3</f>
        <v>68</v>
      </c>
      <c r="H86" s="46">
        <f>help2!G71</f>
        <v>1.4303696592905719</v>
      </c>
      <c r="T86" s="11"/>
      <c r="U86" s="11"/>
      <c r="V86" s="57"/>
      <c r="W86" s="14"/>
      <c r="X86" s="14"/>
      <c r="Z86" s="14"/>
      <c r="AB86" s="14"/>
      <c r="AD86" s="14"/>
      <c r="AG86" s="56"/>
      <c r="AH86" s="56"/>
    </row>
    <row r="87" spans="7:34" x14ac:dyDescent="0.2">
      <c r="G87" s="50">
        <f>G86+help2!$C$3</f>
        <v>69</v>
      </c>
      <c r="H87" s="46">
        <f>help2!G72</f>
        <v>1.4549512639451543</v>
      </c>
      <c r="T87" s="11"/>
      <c r="U87" s="11"/>
      <c r="V87" s="57"/>
      <c r="W87" s="14"/>
      <c r="X87" s="14"/>
      <c r="Z87" s="14"/>
      <c r="AB87" s="14"/>
      <c r="AD87" s="14"/>
      <c r="AG87" s="56"/>
      <c r="AH87" s="56"/>
    </row>
    <row r="88" spans="7:34" x14ac:dyDescent="0.2">
      <c r="G88" s="50">
        <f>G87+help2!$C$3</f>
        <v>70</v>
      </c>
      <c r="H88" s="46">
        <f>help2!G73</f>
        <v>1.4804949824848197</v>
      </c>
      <c r="T88" s="11"/>
      <c r="U88" s="11"/>
      <c r="V88" s="57"/>
      <c r="W88" s="14"/>
      <c r="X88" s="14"/>
      <c r="Z88" s="14"/>
      <c r="AB88" s="14"/>
      <c r="AD88" s="14"/>
      <c r="AG88" s="56"/>
      <c r="AH88" s="56"/>
    </row>
    <row r="89" spans="7:34" x14ac:dyDescent="0.2">
      <c r="G89" s="50">
        <f>G88+help2!$C$3</f>
        <v>71</v>
      </c>
      <c r="H89" s="46">
        <f>help2!G74</f>
        <v>1.5070597799946823</v>
      </c>
      <c r="T89" s="11"/>
      <c r="U89" s="11"/>
      <c r="V89" s="57"/>
      <c r="W89" s="14"/>
      <c r="X89" s="14"/>
      <c r="Z89" s="14"/>
      <c r="AB89" s="14"/>
      <c r="AD89" s="14"/>
      <c r="AG89" s="56"/>
      <c r="AH89" s="56"/>
    </row>
    <row r="90" spans="7:34" x14ac:dyDescent="0.2">
      <c r="G90" s="50">
        <f>G89+help2!$C$3</f>
        <v>72</v>
      </c>
      <c r="H90" s="46">
        <f>help2!G75</f>
        <v>1.5347095672226203</v>
      </c>
      <c r="T90" s="11"/>
      <c r="U90" s="11"/>
      <c r="V90" s="57"/>
      <c r="W90" s="14"/>
      <c r="X90" s="14"/>
      <c r="Z90" s="14"/>
      <c r="AB90" s="14"/>
      <c r="AD90" s="14"/>
      <c r="AG90" s="56"/>
      <c r="AH90" s="56"/>
    </row>
    <row r="91" spans="7:34" x14ac:dyDescent="0.2">
      <c r="G91" s="50">
        <f>G90+help2!$C$3</f>
        <v>73</v>
      </c>
      <c r="H91" s="46">
        <f>help2!G76</f>
        <v>1.5635137301088193</v>
      </c>
      <c r="T91" s="11"/>
      <c r="U91" s="11"/>
      <c r="V91" s="57"/>
      <c r="W91" s="14"/>
      <c r="X91" s="14"/>
      <c r="Z91" s="14"/>
      <c r="AB91" s="14"/>
      <c r="AD91" s="14"/>
      <c r="AG91" s="56"/>
      <c r="AH91" s="56"/>
    </row>
    <row r="92" spans="7:34" x14ac:dyDescent="0.2">
      <c r="G92" s="50">
        <f>G91+help2!$C$3</f>
        <v>74</v>
      </c>
      <c r="H92" s="46">
        <f>help2!G77</f>
        <v>1.5935477286810884</v>
      </c>
      <c r="T92" s="11"/>
      <c r="U92" s="11"/>
      <c r="V92" s="57"/>
      <c r="W92" s="14"/>
      <c r="X92" s="14"/>
      <c r="Z92" s="14"/>
      <c r="AB92" s="14"/>
      <c r="AD92" s="14"/>
      <c r="AG92" s="56"/>
      <c r="AH92" s="56"/>
    </row>
    <row r="93" spans="7:34" x14ac:dyDescent="0.2">
      <c r="G93" s="50">
        <f>G92+help2!$C$3</f>
        <v>75</v>
      </c>
      <c r="H93" s="46">
        <f>help2!G78</f>
        <v>1.6248937761189359</v>
      </c>
      <c r="T93" s="11"/>
      <c r="U93" s="11"/>
      <c r="V93" s="57"/>
      <c r="W93" s="14"/>
      <c r="X93" s="14"/>
      <c r="Z93" s="14"/>
      <c r="AB93" s="14"/>
      <c r="AD93" s="14"/>
      <c r="AG93" s="56"/>
      <c r="AH93" s="56"/>
    </row>
    <row r="94" spans="7:34" x14ac:dyDescent="0.2">
      <c r="G94" s="50">
        <f>G93+help2!$C$3</f>
        <v>76</v>
      </c>
      <c r="H94" s="46">
        <f>help2!G79</f>
        <v>1.657641610761756</v>
      </c>
      <c r="T94" s="11"/>
      <c r="U94" s="11"/>
      <c r="V94" s="57"/>
      <c r="W94" s="14"/>
      <c r="X94" s="14"/>
      <c r="Z94" s="14"/>
      <c r="AB94" s="14"/>
      <c r="AD94" s="14"/>
      <c r="AG94" s="56"/>
      <c r="AH94" s="56"/>
    </row>
    <row r="95" spans="7:34" x14ac:dyDescent="0.2">
      <c r="G95" s="50">
        <f>G94+help2!$C$3</f>
        <v>77</v>
      </c>
      <c r="H95" s="46">
        <f>help2!G80</f>
        <v>1.6918893761862208</v>
      </c>
      <c r="T95" s="11"/>
      <c r="U95" s="11"/>
      <c r="V95" s="57"/>
      <c r="W95" s="14"/>
      <c r="X95" s="14"/>
      <c r="Z95" s="14"/>
      <c r="AB95" s="14"/>
      <c r="AD95" s="14"/>
      <c r="AG95" s="56"/>
      <c r="AH95" s="56"/>
    </row>
    <row r="96" spans="7:34" x14ac:dyDescent="0.2">
      <c r="G96" s="50">
        <f>G95+help2!$C$3</f>
        <v>78</v>
      </c>
      <c r="H96" s="46">
        <f>help2!G81</f>
        <v>1.7277446273679318</v>
      </c>
      <c r="T96" s="11"/>
      <c r="U96" s="11"/>
      <c r="V96" s="57"/>
      <c r="W96" s="14"/>
      <c r="X96" s="14"/>
      <c r="Z96" s="14"/>
      <c r="AB96" s="14"/>
      <c r="AD96" s="14"/>
      <c r="AG96" s="56"/>
      <c r="AH96" s="56"/>
    </row>
    <row r="97" spans="7:34" x14ac:dyDescent="0.2">
      <c r="G97" s="50">
        <f>G96+help2!$C$3</f>
        <v>79</v>
      </c>
      <c r="H97" s="46">
        <f>help2!G82</f>
        <v>1.7653254844328583</v>
      </c>
      <c r="T97" s="11"/>
      <c r="U97" s="11"/>
      <c r="V97" s="57"/>
      <c r="W97" s="14"/>
      <c r="X97" s="14"/>
      <c r="Z97" s="14"/>
      <c r="AB97" s="14"/>
      <c r="AD97" s="14"/>
      <c r="AG97" s="56"/>
      <c r="AH97" s="56"/>
    </row>
    <row r="98" spans="7:34" x14ac:dyDescent="0.2">
      <c r="G98" s="50">
        <f>G97+help2!$C$3</f>
        <v>80</v>
      </c>
      <c r="H98" s="46">
        <f>help2!G83</f>
        <v>1.8047619597955906</v>
      </c>
      <c r="T98" s="11"/>
      <c r="U98" s="11"/>
      <c r="V98" s="57"/>
      <c r="W98" s="14"/>
      <c r="X98" s="14"/>
      <c r="Z98" s="14"/>
      <c r="AB98" s="14"/>
      <c r="AD98" s="14"/>
      <c r="AG98" s="56"/>
      <c r="AH98" s="56"/>
    </row>
    <row r="99" spans="7:34" x14ac:dyDescent="0.2">
      <c r="G99" s="50">
        <f>G98+help2!$C$3</f>
        <v>81</v>
      </c>
      <c r="H99" s="46">
        <f>help2!G84</f>
        <v>1.8461974897304645</v>
      </c>
      <c r="T99" s="11"/>
      <c r="U99" s="11"/>
      <c r="V99" s="57"/>
      <c r="W99" s="14"/>
      <c r="X99" s="14"/>
      <c r="Z99" s="14"/>
      <c r="AB99" s="14"/>
      <c r="AD99" s="14"/>
      <c r="AG99" s="56"/>
      <c r="AH99" s="56"/>
    </row>
    <row r="100" spans="7:34" x14ac:dyDescent="0.2">
      <c r="G100" s="50">
        <f>G99+help2!$C$3</f>
        <v>82</v>
      </c>
      <c r="H100" s="46">
        <f>help2!G85</f>
        <v>1.8897907079300675</v>
      </c>
      <c r="T100" s="11"/>
      <c r="U100" s="11"/>
    </row>
    <row r="101" spans="7:34" x14ac:dyDescent="0.2">
      <c r="G101" s="50">
        <f>G100+help2!$C$3</f>
        <v>83</v>
      </c>
      <c r="H101" s="46">
        <f>help2!G86</f>
        <v>1.9357175066600496</v>
      </c>
      <c r="T101" s="11"/>
      <c r="U101" s="11"/>
    </row>
    <row r="102" spans="7:34" x14ac:dyDescent="0.2">
      <c r="G102" s="50">
        <f>G101+help2!$C$3</f>
        <v>84</v>
      </c>
      <c r="H102" s="46">
        <f>help2!G87</f>
        <v>1.9841734411713965</v>
      </c>
    </row>
    <row r="103" spans="7:34" x14ac:dyDescent="0.2">
      <c r="G103" s="50">
        <f>G102+help2!$C$3</f>
        <v>85</v>
      </c>
      <c r="H103" s="46">
        <f>help2!G88</f>
        <v>2.0353765456344868</v>
      </c>
    </row>
    <row r="104" spans="7:34" x14ac:dyDescent="0.2">
      <c r="G104" s="50">
        <f>G103+help2!$C$3</f>
        <v>86</v>
      </c>
      <c r="H104" s="46">
        <f>help2!G89</f>
        <v>2.0895706447575781</v>
      </c>
    </row>
    <row r="105" spans="7:34" x14ac:dyDescent="0.2">
      <c r="G105" s="50">
        <f>G104+help2!$C$3</f>
        <v>87</v>
      </c>
      <c r="H105" s="46">
        <f>help2!G90</f>
        <v>2.1470292654082388</v>
      </c>
    </row>
    <row r="106" spans="7:34" x14ac:dyDescent="0.2">
      <c r="G106" s="50">
        <f>G105+help2!$C$3</f>
        <v>88</v>
      </c>
      <c r="H106" s="46">
        <f>help2!G91</f>
        <v>2.2080602782990852</v>
      </c>
    </row>
    <row r="107" spans="7:34" x14ac:dyDescent="0.2">
      <c r="G107" s="50">
        <f>G106+help2!$C$3</f>
        <v>89</v>
      </c>
      <c r="H107" s="46">
        <f>help2!G92</f>
        <v>2.2730114328700948</v>
      </c>
    </row>
    <row r="108" spans="7:34" x14ac:dyDescent="0.2">
      <c r="G108" s="50">
        <f>G107+help2!$C$3</f>
        <v>90</v>
      </c>
      <c r="H108" s="46">
        <f>help2!G93</f>
        <v>2.3422769912961772</v>
      </c>
    </row>
    <row r="109" spans="7:34" x14ac:dyDescent="0.2">
      <c r="G109" s="50">
        <f>G108+help2!$C$3</f>
        <v>91</v>
      </c>
      <c r="H109" s="46">
        <f>help2!G94</f>
        <v>2.416305723340348</v>
      </c>
    </row>
    <row r="110" spans="7:34" x14ac:dyDescent="0.2">
      <c r="G110" s="50">
        <f>G109+help2!$C$3</f>
        <v>92</v>
      </c>
      <c r="H110" s="46">
        <f>help2!G95</f>
        <v>2.4956105970610087</v>
      </c>
    </row>
    <row r="111" spans="7:34" x14ac:dyDescent="0.2">
      <c r="G111" s="50">
        <f>G110+help2!$C$3</f>
        <v>93</v>
      </c>
      <c r="H111" s="46">
        <f>help2!G96</f>
        <v>2.5807805974815548</v>
      </c>
    </row>
    <row r="112" spans="7:34" x14ac:dyDescent="0.2">
      <c r="G112" s="50">
        <f>G111+help2!$C$3</f>
        <v>94</v>
      </c>
      <c r="H112" s="46">
        <f>help2!G97</f>
        <v>2.6724952350681979</v>
      </c>
    </row>
    <row r="113" spans="7:8" x14ac:dyDescent="0.2">
      <c r="G113" s="50">
        <f>G112+help2!$C$3</f>
        <v>95</v>
      </c>
      <c r="H113" s="46">
        <f>help2!G98</f>
        <v>2.7715424808954796</v>
      </c>
    </row>
    <row r="114" spans="7:8" x14ac:dyDescent="0.2">
      <c r="G114" s="50">
        <f>G113+help2!$C$3</f>
        <v>96</v>
      </c>
      <c r="H114" s="46">
        <f>help2!G99</f>
        <v>2.8788411038157777</v>
      </c>
    </row>
    <row r="115" spans="7:8" x14ac:dyDescent="0.2">
      <c r="G115" s="50">
        <f>G114+help2!$C$3</f>
        <v>97</v>
      </c>
      <c r="H115" s="46">
        <f>help2!G100</f>
        <v>2.9954687133034046</v>
      </c>
    </row>
    <row r="116" spans="7:8" x14ac:dyDescent="0.2">
      <c r="G116" s="50">
        <f>G115+help2!$C$3</f>
        <v>98</v>
      </c>
      <c r="H116" s="46">
        <f>help2!G101</f>
        <v>3.1226972689375776</v>
      </c>
    </row>
    <row r="117" spans="7:8" x14ac:dyDescent="0.2">
      <c r="G117" s="50">
        <f>G116+help2!$C$3</f>
        <v>99</v>
      </c>
      <c r="H117" s="46">
        <f>help2!G102</f>
        <v>3.2620384622637362</v>
      </c>
    </row>
    <row r="118" spans="7:8" x14ac:dyDescent="0.2">
      <c r="G118" s="50">
        <f>G117+help2!$C$3</f>
        <v>100</v>
      </c>
      <c r="H118" s="46">
        <f>help2!G103</f>
        <v>3.4153022978732177</v>
      </c>
    </row>
    <row r="119" spans="7:8" x14ac:dyDescent="0.2">
      <c r="G119" s="50">
        <f>G118+help2!$C$3</f>
        <v>101</v>
      </c>
      <c r="H119" s="46">
        <f>help2!G104</f>
        <v>3.5846735352967967</v>
      </c>
    </row>
    <row r="120" spans="7:8" x14ac:dyDescent="0.2">
      <c r="G120" s="50">
        <f>G119+help2!$C$3</f>
        <v>102</v>
      </c>
      <c r="H120" s="46">
        <f>help2!G105</f>
        <v>3.7728126174418448</v>
      </c>
    </row>
    <row r="121" spans="7:8" x14ac:dyDescent="0.2">
      <c r="G121" s="50">
        <f>G120+help2!$C$3</f>
        <v>103</v>
      </c>
      <c r="H121" s="46">
        <f>help2!G106</f>
        <v>3.9829906503799632</v>
      </c>
    </row>
    <row r="122" spans="7:8" x14ac:dyDescent="0.2">
      <c r="G122" s="50">
        <f>G121+help2!$C$3</f>
        <v>104</v>
      </c>
      <c r="H122" s="46">
        <f>help2!G107</f>
        <v>4.2192724782230764</v>
      </c>
    </row>
    <row r="123" spans="7:8" x14ac:dyDescent="0.2">
      <c r="G123" s="50">
        <f>G122+help2!$C$3</f>
        <v>105</v>
      </c>
      <c r="H123" s="46">
        <f>help2!G108</f>
        <v>4.4867688601183922</v>
      </c>
    </row>
    <row r="124" spans="7:8" x14ac:dyDescent="0.2">
      <c r="G124" s="50">
        <f>G123+help2!$C$3</f>
        <v>106</v>
      </c>
      <c r="H124" s="46">
        <f>help2!G109</f>
        <v>4.7919898227214848</v>
      </c>
    </row>
    <row r="125" spans="7:8" x14ac:dyDescent="0.2">
      <c r="G125" s="50">
        <f>G124+help2!$C$3</f>
        <v>107</v>
      </c>
      <c r="H125" s="46">
        <f>help2!G110</f>
        <v>5.1433492812158228</v>
      </c>
    </row>
    <row r="126" spans="7:8" x14ac:dyDescent="0.2">
      <c r="G126" s="50">
        <f>G125+help2!$C$3</f>
        <v>108</v>
      </c>
      <c r="H126" s="46">
        <f>help2!G111</f>
        <v>5.5519011678281531</v>
      </c>
    </row>
    <row r="127" spans="7:8" x14ac:dyDescent="0.2">
      <c r="G127" s="50">
        <f>G126+help2!$C$3</f>
        <v>109</v>
      </c>
      <c r="H127" s="46">
        <f>help2!G112</f>
        <v>6.0324392873554826</v>
      </c>
    </row>
    <row r="128" spans="7:8" x14ac:dyDescent="0.2">
      <c r="G128" s="50">
        <f>G127+help2!$C$3</f>
        <v>110</v>
      </c>
      <c r="H128" s="46">
        <f>help2!G113</f>
        <v>6.6051858561600705</v>
      </c>
    </row>
    <row r="129" spans="7:8" x14ac:dyDescent="0.2">
      <c r="G129" s="50">
        <f>G128+help2!$C$3</f>
        <v>111</v>
      </c>
      <c r="H129" s="46">
        <f>help2!G114</f>
        <v>7.2984656620432382</v>
      </c>
    </row>
    <row r="130" spans="7:8" x14ac:dyDescent="0.2">
      <c r="G130" s="50">
        <f>G129+help2!$C$3</f>
        <v>112</v>
      </c>
      <c r="H130" s="46">
        <f>help2!G115</f>
        <v>8.1530962069764961</v>
      </c>
    </row>
    <row r="131" spans="7:8" x14ac:dyDescent="0.2">
      <c r="G131" s="50">
        <f>G130+help2!$C$3</f>
        <v>113</v>
      </c>
      <c r="H131" s="46">
        <f>help2!G116</f>
        <v>9.2299047948838169</v>
      </c>
    </row>
    <row r="132" spans="7:8" x14ac:dyDescent="0.2">
      <c r="G132" s="50">
        <f>G131+help2!$C$3</f>
        <v>114</v>
      </c>
      <c r="H132" s="46">
        <f>help2!G117</f>
        <v>10.623259557975471</v>
      </c>
    </row>
    <row r="133" spans="7:8" x14ac:dyDescent="0.2">
      <c r="G133" s="50">
        <f>G132+help2!$C$3</f>
        <v>115</v>
      </c>
      <c r="H133" s="46">
        <f>help2!G118</f>
        <v>12.486942861333157</v>
      </c>
    </row>
    <row r="134" spans="7:8" x14ac:dyDescent="0.2">
      <c r="G134" s="50">
        <f>G133+help2!$C$3</f>
        <v>116</v>
      </c>
      <c r="H134" s="46">
        <f>help2!G119</f>
        <v>15.087460307823759</v>
      </c>
    </row>
    <row r="135" spans="7:8" x14ac:dyDescent="0.2">
      <c r="G135" s="50">
        <f>G134+help2!$C$3</f>
        <v>117</v>
      </c>
      <c r="H135" s="46">
        <f>help2!G120</f>
        <v>18.924812492028561</v>
      </c>
    </row>
    <row r="136" spans="7:8" x14ac:dyDescent="0.2">
      <c r="G136" s="50">
        <f>G135+help2!$C$3</f>
        <v>118</v>
      </c>
      <c r="H136" s="46">
        <f>help2!G121</f>
        <v>25.042651217462804</v>
      </c>
    </row>
    <row r="137" spans="7:8" x14ac:dyDescent="0.2">
      <c r="G137" s="50">
        <f>G136+help2!$C$3</f>
        <v>119</v>
      </c>
      <c r="H137" s="46">
        <f>help2!G122</f>
        <v>35.977228292453944</v>
      </c>
    </row>
    <row r="138" spans="7:8" x14ac:dyDescent="0.2">
      <c r="G138" s="50">
        <f>G137+help2!$C$3</f>
        <v>120</v>
      </c>
      <c r="H138" s="46">
        <f>help2!G123</f>
        <v>50.716430563551945</v>
      </c>
    </row>
    <row r="139" spans="7:8" x14ac:dyDescent="0.2">
      <c r="G139" s="50">
        <f>G138+help2!$C$3</f>
        <v>121</v>
      </c>
      <c r="H139" s="46">
        <f>help2!G124</f>
        <v>35.977228292453944</v>
      </c>
    </row>
    <row r="140" spans="7:8" x14ac:dyDescent="0.2">
      <c r="G140" s="50">
        <f>G139+help2!$C$3</f>
        <v>122</v>
      </c>
      <c r="H140" s="46">
        <f>help2!G125</f>
        <v>25.042651217462804</v>
      </c>
    </row>
    <row r="141" spans="7:8" x14ac:dyDescent="0.2">
      <c r="G141" s="50">
        <f>G140+help2!$C$3</f>
        <v>123</v>
      </c>
      <c r="H141" s="46">
        <f>help2!G126</f>
        <v>18.924812492028561</v>
      </c>
    </row>
    <row r="142" spans="7:8" x14ac:dyDescent="0.2">
      <c r="G142" s="50">
        <f>G141+help2!$C$3</f>
        <v>124</v>
      </c>
      <c r="H142" s="46">
        <f>help2!G127</f>
        <v>15.087460307823759</v>
      </c>
    </row>
    <row r="143" spans="7:8" x14ac:dyDescent="0.2">
      <c r="G143" s="50">
        <f>G142+help2!$C$3</f>
        <v>125</v>
      </c>
      <c r="H143" s="46">
        <f>help2!G128</f>
        <v>12.486942861333157</v>
      </c>
    </row>
    <row r="144" spans="7:8" x14ac:dyDescent="0.2">
      <c r="G144" s="50">
        <f>G143+help2!$C$3</f>
        <v>126</v>
      </c>
      <c r="H144" s="46">
        <f>help2!G129</f>
        <v>10.623259557975471</v>
      </c>
    </row>
    <row r="145" spans="7:8" x14ac:dyDescent="0.2">
      <c r="G145" s="50">
        <f>G144+help2!$C$3</f>
        <v>127</v>
      </c>
      <c r="H145" s="46">
        <f>help2!G130</f>
        <v>9.2299047948838169</v>
      </c>
    </row>
    <row r="146" spans="7:8" x14ac:dyDescent="0.2">
      <c r="G146" s="50">
        <f>G145+help2!$C$3</f>
        <v>128</v>
      </c>
      <c r="H146" s="46">
        <f>help2!G131</f>
        <v>8.1530962069764961</v>
      </c>
    </row>
    <row r="147" spans="7:8" x14ac:dyDescent="0.2">
      <c r="G147" s="50">
        <f>G146+help2!$C$3</f>
        <v>129</v>
      </c>
      <c r="H147" s="46">
        <f>help2!G132</f>
        <v>7.2984656620432382</v>
      </c>
    </row>
    <row r="148" spans="7:8" x14ac:dyDescent="0.2">
      <c r="G148" s="50">
        <f>G147+help2!$C$3</f>
        <v>130</v>
      </c>
      <c r="H148" s="46">
        <f>help2!G133</f>
        <v>6.6051858561600705</v>
      </c>
    </row>
    <row r="149" spans="7:8" x14ac:dyDescent="0.2">
      <c r="G149" s="50">
        <f>G148+help2!$C$3</f>
        <v>131</v>
      </c>
      <c r="H149" s="46">
        <f>help2!G134</f>
        <v>6.0324392873554826</v>
      </c>
    </row>
    <row r="150" spans="7:8" x14ac:dyDescent="0.2">
      <c r="G150" s="50">
        <f>G149+help2!$C$3</f>
        <v>132</v>
      </c>
      <c r="H150" s="46">
        <f>help2!G135</f>
        <v>5.5519011678281531</v>
      </c>
    </row>
    <row r="151" spans="7:8" x14ac:dyDescent="0.2">
      <c r="G151" s="50">
        <f>G150+help2!$C$3</f>
        <v>133</v>
      </c>
      <c r="H151" s="46">
        <f>help2!G136</f>
        <v>5.1433492812158228</v>
      </c>
    </row>
    <row r="152" spans="7:8" x14ac:dyDescent="0.2">
      <c r="G152" s="50">
        <f>G151+help2!$C$3</f>
        <v>134</v>
      </c>
      <c r="H152" s="46">
        <f>help2!G137</f>
        <v>4.7919898227214848</v>
      </c>
    </row>
    <row r="153" spans="7:8" x14ac:dyDescent="0.2">
      <c r="G153" s="50">
        <f>G152+help2!$C$3</f>
        <v>135</v>
      </c>
      <c r="H153" s="46">
        <f>help2!G138</f>
        <v>4.4867688601183922</v>
      </c>
    </row>
    <row r="154" spans="7:8" x14ac:dyDescent="0.2">
      <c r="G154" s="50">
        <f>G153+help2!$C$3</f>
        <v>136</v>
      </c>
      <c r="H154" s="46">
        <f>help2!G139</f>
        <v>4.2192724782230764</v>
      </c>
    </row>
    <row r="155" spans="7:8" x14ac:dyDescent="0.2">
      <c r="G155" s="50">
        <f>G154+help2!$C$3</f>
        <v>137</v>
      </c>
      <c r="H155" s="46">
        <f>help2!G140</f>
        <v>3.9829906503799632</v>
      </c>
    </row>
    <row r="156" spans="7:8" x14ac:dyDescent="0.2">
      <c r="G156" s="50">
        <f>G155+help2!$C$3</f>
        <v>138</v>
      </c>
      <c r="H156" s="46">
        <f>help2!G141</f>
        <v>3.7728126174418448</v>
      </c>
    </row>
    <row r="157" spans="7:8" x14ac:dyDescent="0.2">
      <c r="G157" s="50">
        <f>G156+help2!$C$3</f>
        <v>139</v>
      </c>
      <c r="H157" s="46">
        <f>help2!G142</f>
        <v>3.5846735352967967</v>
      </c>
    </row>
    <row r="158" spans="7:8" x14ac:dyDescent="0.2">
      <c r="G158" s="50">
        <f>G157+help2!$C$3</f>
        <v>140</v>
      </c>
      <c r="H158" s="46">
        <f>help2!G143</f>
        <v>3.4153022978732177</v>
      </c>
    </row>
    <row r="159" spans="7:8" x14ac:dyDescent="0.2">
      <c r="G159" s="50">
        <f>G158+help2!$C$3</f>
        <v>141</v>
      </c>
      <c r="H159" s="46">
        <f>help2!G144</f>
        <v>3.2620384622637362</v>
      </c>
    </row>
    <row r="160" spans="7:8" x14ac:dyDescent="0.2">
      <c r="G160" s="50">
        <f>G159+help2!$C$3</f>
        <v>142</v>
      </c>
      <c r="H160" s="46">
        <f>help2!G145</f>
        <v>3.1226972689375776</v>
      </c>
    </row>
    <row r="161" spans="7:8" x14ac:dyDescent="0.2">
      <c r="G161" s="50">
        <f>G160+help2!$C$3</f>
        <v>143</v>
      </c>
      <c r="H161" s="46">
        <f>help2!G146</f>
        <v>2.9954687133034046</v>
      </c>
    </row>
    <row r="162" spans="7:8" x14ac:dyDescent="0.2">
      <c r="G162" s="50">
        <f>G161+help2!$C$3</f>
        <v>144</v>
      </c>
      <c r="H162" s="46">
        <f>help2!G147</f>
        <v>2.8788411038157777</v>
      </c>
    </row>
    <row r="163" spans="7:8" x14ac:dyDescent="0.2">
      <c r="G163" s="50">
        <f>G162+help2!$C$3</f>
        <v>145</v>
      </c>
      <c r="H163" s="46">
        <f>help2!G148</f>
        <v>2.7715424808954796</v>
      </c>
    </row>
    <row r="164" spans="7:8" x14ac:dyDescent="0.2">
      <c r="G164" s="50">
        <f>G163+help2!$C$3</f>
        <v>146</v>
      </c>
      <c r="H164" s="46">
        <f>help2!G149</f>
        <v>2.6724952350681979</v>
      </c>
    </row>
    <row r="165" spans="7:8" x14ac:dyDescent="0.2">
      <c r="G165" s="50">
        <f>G164+help2!$C$3</f>
        <v>147</v>
      </c>
      <c r="H165" s="46">
        <f>help2!G150</f>
        <v>2.5807805974815548</v>
      </c>
    </row>
    <row r="166" spans="7:8" x14ac:dyDescent="0.2">
      <c r="G166" s="50">
        <f>G165+help2!$C$3</f>
        <v>148</v>
      </c>
      <c r="H166" s="46">
        <f>help2!G151</f>
        <v>2.4956105970610087</v>
      </c>
    </row>
    <row r="167" spans="7:8" x14ac:dyDescent="0.2">
      <c r="G167" s="50">
        <f>G166+help2!$C$3</f>
        <v>149</v>
      </c>
      <c r="H167" s="46">
        <f>help2!G152</f>
        <v>2.416305723340348</v>
      </c>
    </row>
    <row r="168" spans="7:8" x14ac:dyDescent="0.2">
      <c r="G168" s="50">
        <f>G167+help2!$C$3</f>
        <v>150</v>
      </c>
      <c r="H168" s="46">
        <f>help2!G153</f>
        <v>2.3422769912961772</v>
      </c>
    </row>
    <row r="169" spans="7:8" x14ac:dyDescent="0.2">
      <c r="G169" s="50">
        <f>G168+help2!$C$3</f>
        <v>151</v>
      </c>
      <c r="H169" s="46">
        <f>help2!G154</f>
        <v>2.2730114328700948</v>
      </c>
    </row>
    <row r="170" spans="7:8" x14ac:dyDescent="0.2">
      <c r="G170" s="50">
        <f>G169+help2!$C$3</f>
        <v>152</v>
      </c>
      <c r="H170" s="46">
        <f>help2!G155</f>
        <v>2.2080602782990852</v>
      </c>
    </row>
    <row r="171" spans="7:8" x14ac:dyDescent="0.2">
      <c r="G171" s="50">
        <f>G170+help2!$C$3</f>
        <v>153</v>
      </c>
      <c r="H171" s="46">
        <f>help2!G156</f>
        <v>2.1470292654082388</v>
      </c>
    </row>
    <row r="172" spans="7:8" x14ac:dyDescent="0.2">
      <c r="G172" s="50">
        <f>G171+help2!$C$3</f>
        <v>154</v>
      </c>
      <c r="H172" s="46">
        <f>help2!G157</f>
        <v>2.0895706447575781</v>
      </c>
    </row>
    <row r="173" spans="7:8" x14ac:dyDescent="0.2">
      <c r="G173" s="50">
        <f>G172+help2!$C$3</f>
        <v>155</v>
      </c>
      <c r="H173" s="46">
        <f>help2!G158</f>
        <v>2.0353765456344868</v>
      </c>
    </row>
    <row r="174" spans="7:8" x14ac:dyDescent="0.2">
      <c r="G174" s="50">
        <f>G173+help2!$C$3</f>
        <v>156</v>
      </c>
      <c r="H174" s="46">
        <f>help2!G159</f>
        <v>1.9841734411713965</v>
      </c>
    </row>
    <row r="175" spans="7:8" x14ac:dyDescent="0.2">
      <c r="G175" s="50">
        <f>G174+help2!$C$3</f>
        <v>157</v>
      </c>
      <c r="H175" s="46">
        <f>help2!G160</f>
        <v>1.9357175066600496</v>
      </c>
    </row>
    <row r="176" spans="7:8" x14ac:dyDescent="0.2">
      <c r="G176" s="50">
        <f>G175+help2!$C$3</f>
        <v>158</v>
      </c>
      <c r="H176" s="46">
        <f>help2!G161</f>
        <v>1.8897907079300675</v>
      </c>
    </row>
    <row r="177" spans="7:8" x14ac:dyDescent="0.2">
      <c r="G177" s="50">
        <f>G176+help2!$C$3</f>
        <v>159</v>
      </c>
      <c r="H177" s="46">
        <f>help2!G162</f>
        <v>1.8461974897304645</v>
      </c>
    </row>
    <row r="178" spans="7:8" x14ac:dyDescent="0.2">
      <c r="G178" s="50">
        <f>G177+help2!$C$3</f>
        <v>160</v>
      </c>
      <c r="H178" s="46">
        <f>help2!G163</f>
        <v>1.8047619597955906</v>
      </c>
    </row>
    <row r="179" spans="7:8" x14ac:dyDescent="0.2">
      <c r="G179" s="50">
        <f>G178+help2!$C$3</f>
        <v>161</v>
      </c>
      <c r="H179" s="46">
        <f>help2!G164</f>
        <v>1.7653254844328583</v>
      </c>
    </row>
    <row r="180" spans="7:8" x14ac:dyDescent="0.2">
      <c r="G180" s="50">
        <f>G179+help2!$C$3</f>
        <v>162</v>
      </c>
      <c r="H180" s="46">
        <f>help2!G165</f>
        <v>1.7277446273679318</v>
      </c>
    </row>
    <row r="181" spans="7:8" x14ac:dyDescent="0.2">
      <c r="G181" s="50">
        <f>G180+help2!$C$3</f>
        <v>163</v>
      </c>
      <c r="H181" s="46">
        <f>help2!G166</f>
        <v>1.6918893761862208</v>
      </c>
    </row>
    <row r="182" spans="7:8" x14ac:dyDescent="0.2">
      <c r="G182" s="50">
        <f>G181+help2!$C$3</f>
        <v>164</v>
      </c>
      <c r="H182" s="46">
        <f>help2!G167</f>
        <v>1.657641610761756</v>
      </c>
    </row>
    <row r="183" spans="7:8" x14ac:dyDescent="0.2">
      <c r="G183" s="50">
        <f>G182+help2!$C$3</f>
        <v>165</v>
      </c>
      <c r="H183" s="46">
        <f>help2!G168</f>
        <v>1.6248937761189359</v>
      </c>
    </row>
    <row r="184" spans="7:8" x14ac:dyDescent="0.2">
      <c r="G184" s="50">
        <f>G183+help2!$C$3</f>
        <v>166</v>
      </c>
      <c r="H184" s="46">
        <f>help2!G169</f>
        <v>1.5935477286810884</v>
      </c>
    </row>
    <row r="185" spans="7:8" x14ac:dyDescent="0.2">
      <c r="G185" s="50">
        <f>G184+help2!$C$3</f>
        <v>167</v>
      </c>
      <c r="H185" s="46">
        <f>help2!G170</f>
        <v>1.5635137301088193</v>
      </c>
    </row>
    <row r="186" spans="7:8" x14ac:dyDescent="0.2">
      <c r="G186" s="50">
        <f>G185+help2!$C$3</f>
        <v>168</v>
      </c>
      <c r="H186" s="46">
        <f>help2!G171</f>
        <v>1.5347095672226203</v>
      </c>
    </row>
    <row r="187" spans="7:8" x14ac:dyDescent="0.2">
      <c r="G187" s="50">
        <f>G186+help2!$C$3</f>
        <v>169</v>
      </c>
      <c r="H187" s="46">
        <f>help2!G172</f>
        <v>1.5070597799946823</v>
      </c>
    </row>
    <row r="188" spans="7:8" x14ac:dyDescent="0.2">
      <c r="G188" s="50">
        <f>G187+help2!$C$3</f>
        <v>170</v>
      </c>
      <c r="H188" s="46">
        <f>help2!G173</f>
        <v>1.4804949824848197</v>
      </c>
    </row>
    <row r="189" spans="7:8" x14ac:dyDescent="0.2">
      <c r="G189" s="50">
        <f>G188+help2!$C$3</f>
        <v>171</v>
      </c>
      <c r="H189" s="46">
        <f>help2!G174</f>
        <v>1.4549512639451543</v>
      </c>
    </row>
    <row r="190" spans="7:8" x14ac:dyDescent="0.2">
      <c r="G190" s="50">
        <f>G189+help2!$C$3</f>
        <v>172</v>
      </c>
      <c r="H190" s="46">
        <f>help2!G175</f>
        <v>1.4303696592905719</v>
      </c>
    </row>
    <row r="191" spans="7:8" x14ac:dyDescent="0.2">
      <c r="G191" s="50">
        <f>G190+help2!$C$3</f>
        <v>173</v>
      </c>
      <c r="H191" s="46">
        <f>help2!G176</f>
        <v>1.406695679764737</v>
      </c>
    </row>
    <row r="192" spans="7:8" x14ac:dyDescent="0.2">
      <c r="G192" s="50">
        <f>G191+help2!$C$3</f>
        <v>174</v>
      </c>
      <c r="H192" s="46">
        <f>help2!G177</f>
        <v>1.3838788959752097</v>
      </c>
    </row>
    <row r="193" spans="7:8" x14ac:dyDescent="0.2">
      <c r="G193" s="50">
        <f>G192+help2!$C$3</f>
        <v>175</v>
      </c>
      <c r="H193" s="46">
        <f>help2!G178</f>
        <v>1.3618725666235068</v>
      </c>
    </row>
    <row r="194" spans="7:8" x14ac:dyDescent="0.2">
      <c r="G194" s="50">
        <f>G193+help2!$C$3</f>
        <v>176</v>
      </c>
      <c r="H194" s="46">
        <f>help2!G179</f>
        <v>1.3406333072027505</v>
      </c>
    </row>
    <row r="195" spans="7:8" x14ac:dyDescent="0.2">
      <c r="G195" s="50">
        <f>G194+help2!$C$3</f>
        <v>177</v>
      </c>
      <c r="H195" s="46">
        <f>help2!G180</f>
        <v>1.3201207937361965</v>
      </c>
    </row>
    <row r="196" spans="7:8" x14ac:dyDescent="0.2">
      <c r="G196" s="50">
        <f>G195+help2!$C$3</f>
        <v>178</v>
      </c>
      <c r="H196" s="46">
        <f>help2!G181</f>
        <v>1.30029749732261</v>
      </c>
    </row>
    <row r="197" spans="7:8" x14ac:dyDescent="0.2">
      <c r="G197" s="50">
        <f>G196+help2!$C$3</f>
        <v>179</v>
      </c>
      <c r="H197" s="46">
        <f>help2!G182</f>
        <v>1.2811284458125261</v>
      </c>
    </row>
    <row r="198" spans="7:8" x14ac:dyDescent="0.2">
      <c r="G198" s="50">
        <f>G197+help2!$C$3</f>
        <v>180</v>
      </c>
      <c r="H198" s="46">
        <f>help2!G183</f>
        <v>1.2625810094454488</v>
      </c>
    </row>
    <row r="199" spans="7:8" x14ac:dyDescent="0.2">
      <c r="G199" s="50">
        <f>G198+help2!$C$3</f>
        <v>181</v>
      </c>
      <c r="H199" s="46">
        <f>help2!G184</f>
        <v>1.2446247076834824</v>
      </c>
    </row>
    <row r="200" spans="7:8" x14ac:dyDescent="0.2">
      <c r="G200" s="50">
        <f>G199+help2!$C$3</f>
        <v>182</v>
      </c>
      <c r="H200" s="46">
        <f>help2!G185</f>
        <v>1.2272310348448081</v>
      </c>
    </row>
    <row r="201" spans="7:8" x14ac:dyDescent="0.2">
      <c r="G201" s="50">
        <f>G200+help2!$C$3</f>
        <v>183</v>
      </c>
      <c r="H201" s="46">
        <f>help2!G186</f>
        <v>1.2103733024288097</v>
      </c>
    </row>
    <row r="202" spans="7:8" x14ac:dyDescent="0.2">
      <c r="G202" s="50">
        <f>G201+help2!$C$3</f>
        <v>184</v>
      </c>
      <c r="H202" s="46">
        <f>help2!G187</f>
        <v>1.1940264963138247</v>
      </c>
    </row>
    <row r="203" spans="7:8" x14ac:dyDescent="0.2">
      <c r="G203" s="50">
        <f>G202+help2!$C$3</f>
        <v>185</v>
      </c>
      <c r="H203" s="46">
        <f>help2!G188</f>
        <v>1.1781671472047184</v>
      </c>
    </row>
    <row r="204" spans="7:8" x14ac:dyDescent="0.2">
      <c r="G204" s="50">
        <f>G203+help2!$C$3</f>
        <v>186</v>
      </c>
      <c r="H204" s="46">
        <f>help2!G189</f>
        <v>1.1627732129288351</v>
      </c>
    </row>
    <row r="205" spans="7:8" x14ac:dyDescent="0.2">
      <c r="G205" s="50">
        <f>G204+help2!$C$3</f>
        <v>187</v>
      </c>
      <c r="H205" s="46">
        <f>help2!G190</f>
        <v>1.1478239713317304</v>
      </c>
    </row>
    <row r="206" spans="7:8" x14ac:dyDescent="0.2">
      <c r="G206" s="50">
        <f>G205+help2!$C$3</f>
        <v>188</v>
      </c>
      <c r="H206" s="46">
        <f>help2!G191</f>
        <v>1.1332999226764515</v>
      </c>
    </row>
    <row r="207" spans="7:8" x14ac:dyDescent="0.2">
      <c r="G207" s="50">
        <f>G206+help2!$C$3</f>
        <v>189</v>
      </c>
      <c r="H207" s="46">
        <f>help2!G192</f>
        <v>1.1191827005800083</v>
      </c>
    </row>
    <row r="208" spans="7:8" x14ac:dyDescent="0.2">
      <c r="G208" s="50">
        <f>G207+help2!$C$3</f>
        <v>190</v>
      </c>
      <c r="H208" s="46">
        <f>help2!G193</f>
        <v>1.1054549906269149</v>
      </c>
    </row>
    <row r="209" spans="7:8" x14ac:dyDescent="0.2">
      <c r="G209" s="50">
        <f>G208+help2!$C$3</f>
        <v>191</v>
      </c>
      <c r="H209" s="46">
        <f>help2!G194</f>
        <v>1.0921004558990932</v>
      </c>
    </row>
    <row r="210" spans="7:8" x14ac:dyDescent="0.2">
      <c r="G210" s="50">
        <f>G209+help2!$C$3</f>
        <v>192</v>
      </c>
      <c r="H210" s="46">
        <f>help2!G195</f>
        <v>1.0791036687489559</v>
      </c>
    </row>
    <row r="211" spans="7:8" x14ac:dyDescent="0.2">
      <c r="G211" s="50">
        <f>G210+help2!$C$3</f>
        <v>193</v>
      </c>
      <c r="H211" s="46">
        <f>help2!G196</f>
        <v>1.0664500482095607</v>
      </c>
    </row>
    <row r="212" spans="7:8" x14ac:dyDescent="0.2">
      <c r="G212" s="50">
        <f>G211+help2!$C$3</f>
        <v>194</v>
      </c>
      <c r="H212" s="46">
        <f>help2!G197</f>
        <v>1.0541258025100739</v>
      </c>
    </row>
    <row r="213" spans="7:8" x14ac:dyDescent="0.2">
      <c r="G213" s="50">
        <f>G212+help2!$C$3</f>
        <v>195</v>
      </c>
      <c r="H213" s="46">
        <f>help2!G198</f>
        <v>1.0421178762157388</v>
      </c>
    </row>
    <row r="214" spans="7:8" x14ac:dyDescent="0.2">
      <c r="G214" s="50">
        <f>G213+help2!$C$3</f>
        <v>196</v>
      </c>
      <c r="H214" s="46">
        <f>help2!G199</f>
        <v>1.0304139015615092</v>
      </c>
    </row>
    <row r="215" spans="7:8" x14ac:dyDescent="0.2">
      <c r="G215" s="50">
        <f>G214+help2!$C$3</f>
        <v>197</v>
      </c>
      <c r="H215" s="46">
        <f>help2!G200</f>
        <v>1.0190021536037328</v>
      </c>
    </row>
    <row r="216" spans="7:8" x14ac:dyDescent="0.2">
      <c r="G216" s="50">
        <f>G215+help2!$C$3</f>
        <v>198</v>
      </c>
      <c r="H216" s="46">
        <f>help2!G201</f>
        <v>1.0078715088352193</v>
      </c>
    </row>
    <row r="217" spans="7:8" x14ac:dyDescent="0.2">
      <c r="G217" s="50">
        <f>G216+help2!$C$3</f>
        <v>199</v>
      </c>
      <c r="H217" s="46">
        <f>help2!G202</f>
        <v>0.99701140696368684</v>
      </c>
    </row>
    <row r="218" spans="7:8" x14ac:dyDescent="0.2">
      <c r="G218" s="50">
        <f>G217+help2!$C$3</f>
        <v>200</v>
      </c>
      <c r="H218" s="46">
        <f>help2!G203</f>
        <v>0.9864118155716769</v>
      </c>
    </row>
    <row r="219" spans="7:8" x14ac:dyDescent="0.2">
      <c r="G219" s="50">
        <f>G218+help2!$C$3</f>
        <v>201</v>
      </c>
      <c r="H219" s="46">
        <f>help2!G204</f>
        <v>0.97606319740696024</v>
      </c>
    </row>
    <row r="220" spans="7:8" x14ac:dyDescent="0.2">
      <c r="G220" s="50">
        <f>G219+help2!$C$3</f>
        <v>202</v>
      </c>
      <c r="H220" s="46">
        <f>help2!G205</f>
        <v>0.96595648007861945</v>
      </c>
    </row>
    <row r="221" spans="7:8" x14ac:dyDescent="0.2">
      <c r="G221" s="50">
        <f>G220+help2!$C$3</f>
        <v>203</v>
      </c>
      <c r="H221" s="46">
        <f>help2!G206</f>
        <v>0.95608302795705213</v>
      </c>
    </row>
    <row r="222" spans="7:8" x14ac:dyDescent="0.2">
      <c r="G222" s="50">
        <f>G221+help2!$C$3</f>
        <v>204</v>
      </c>
      <c r="H222" s="46">
        <f>help2!G207</f>
        <v>0.94643461608945456</v>
      </c>
    </row>
    <row r="223" spans="7:8" x14ac:dyDescent="0.2">
      <c r="G223" s="50">
        <f>G222+help2!$C$3</f>
        <v>205</v>
      </c>
      <c r="H223" s="46">
        <f>help2!G208</f>
        <v>0.93700340596353116</v>
      </c>
    </row>
    <row r="224" spans="7:8" x14ac:dyDescent="0.2">
      <c r="G224" s="50">
        <f>G223+help2!$C$3</f>
        <v>206</v>
      </c>
      <c r="H224" s="46">
        <f>help2!G209</f>
        <v>0.9277819229768336</v>
      </c>
    </row>
    <row r="225" spans="7:8" x14ac:dyDescent="0.2">
      <c r="G225" s="50">
        <f>G224+help2!$C$3</f>
        <v>207</v>
      </c>
      <c r="H225" s="46">
        <f>help2!G210</f>
        <v>0.91876303545985172</v>
      </c>
    </row>
    <row r="226" spans="7:8" x14ac:dyDescent="0.2">
      <c r="G226" s="50">
        <f>G225+help2!$C$3</f>
        <v>208</v>
      </c>
      <c r="H226" s="46">
        <f>help2!G211</f>
        <v>0.90993993514049332</v>
      </c>
    </row>
    <row r="227" spans="7:8" x14ac:dyDescent="0.2">
      <c r="G227" s="50">
        <f>G226+help2!$C$3</f>
        <v>209</v>
      </c>
      <c r="H227" s="46">
        <f>help2!G212</f>
        <v>0.9013061189303273</v>
      </c>
    </row>
    <row r="228" spans="7:8" x14ac:dyDescent="0.2">
      <c r="G228" s="50">
        <f>G227+help2!$C$3</f>
        <v>210</v>
      </c>
      <c r="H228" s="46">
        <f>help2!G213</f>
        <v>0.89285537193156972</v>
      </c>
    </row>
    <row r="229" spans="7:8" x14ac:dyDescent="0.2">
      <c r="G229" s="50">
        <f>G228+help2!$C$3</f>
        <v>211</v>
      </c>
      <c r="H229" s="46">
        <f>help2!G214</f>
        <v>0.88458175156614127</v>
      </c>
    </row>
    <row r="230" spans="7:8" x14ac:dyDescent="0.2">
      <c r="G230" s="50">
        <f>G229+help2!$C$3</f>
        <v>212</v>
      </c>
      <c r="H230" s="46">
        <f>help2!G215</f>
        <v>0.87647957274851229</v>
      </c>
    </row>
    <row r="231" spans="7:8" x14ac:dyDescent="0.2">
      <c r="G231" s="50">
        <f>G230+help2!$C$3</f>
        <v>213</v>
      </c>
      <c r="H231" s="46">
        <f>help2!G216</f>
        <v>0.86854339401678626</v>
      </c>
    </row>
    <row r="232" spans="7:8" x14ac:dyDescent="0.2">
      <c r="G232" s="50">
        <f>G231+help2!$C$3</f>
        <v>214</v>
      </c>
      <c r="H232" s="46">
        <f>help2!G217</f>
        <v>0.86076800455086455</v>
      </c>
    </row>
    <row r="233" spans="7:8" x14ac:dyDescent="0.2">
      <c r="G233" s="50">
        <f>G232+help2!$C$3</f>
        <v>215</v>
      </c>
      <c r="H233" s="46">
        <f>help2!G218</f>
        <v>0.85314841201909752</v>
      </c>
    </row>
    <row r="234" spans="7:8" x14ac:dyDescent="0.2">
      <c r="G234" s="50">
        <f>G233+help2!$C$3</f>
        <v>216</v>
      </c>
      <c r="H234" s="46">
        <f>help2!G219</f>
        <v>0.84567983118104506</v>
      </c>
    </row>
    <row r="235" spans="7:8" x14ac:dyDescent="0.2">
      <c r="G235" s="50">
        <f>G234+help2!$C$3</f>
        <v>217</v>
      </c>
      <c r="H235" s="46">
        <f>help2!G220</f>
        <v>0.83835767320298638</v>
      </c>
    </row>
    <row r="236" spans="7:8" x14ac:dyDescent="0.2">
      <c r="G236" s="50">
        <f>G235+help2!$C$3</f>
        <v>218</v>
      </c>
      <c r="H236" s="46">
        <f>help2!G221</f>
        <v>0.83117753562566266</v>
      </c>
    </row>
    <row r="237" spans="7:8" x14ac:dyDescent="0.2">
      <c r="G237" s="50">
        <f>G236+help2!$C$3</f>
        <v>219</v>
      </c>
      <c r="H237" s="46">
        <f>help2!G222</f>
        <v>0.82413519294707904</v>
      </c>
    </row>
    <row r="238" spans="7:8" x14ac:dyDescent="0.2">
      <c r="G238" s="50">
        <f>G237+help2!$C$3</f>
        <v>220</v>
      </c>
      <c r="H238" s="46">
        <f>help2!G223</f>
        <v>0.81722658776772505</v>
      </c>
    </row>
    <row r="239" spans="7:8" x14ac:dyDescent="0.2">
      <c r="G239" s="50">
        <f>G238+help2!$C$3</f>
        <v>221</v>
      </c>
      <c r="H239" s="46">
        <f>help2!G224</f>
        <v>0.81044782246361802</v>
      </c>
    </row>
    <row r="240" spans="7:8" x14ac:dyDescent="0.2">
      <c r="G240" s="50">
        <f>G239+help2!$C$3</f>
        <v>222</v>
      </c>
      <c r="H240" s="46">
        <f>help2!G225</f>
        <v>0.80379515135778001</v>
      </c>
    </row>
    <row r="241" spans="7:8" x14ac:dyDescent="0.2">
      <c r="G241" s="50">
        <f>G240+help2!$C$3</f>
        <v>223</v>
      </c>
      <c r="H241" s="46">
        <f>help2!G226</f>
        <v>0.79726497333731616</v>
      </c>
    </row>
    <row r="242" spans="7:8" x14ac:dyDescent="0.2">
      <c r="G242" s="50">
        <f>G241+help2!$C$3</f>
        <v>224</v>
      </c>
      <c r="H242" s="46">
        <f>help2!G227</f>
        <v>0.79085382490826961</v>
      </c>
    </row>
    <row r="243" spans="7:8" x14ac:dyDescent="0.2">
      <c r="G243" s="50">
        <f>G242+help2!$C$3</f>
        <v>225</v>
      </c>
      <c r="H243" s="46">
        <f>help2!G228</f>
        <v>0.78455837364329617</v>
      </c>
    </row>
    <row r="244" spans="7:8" x14ac:dyDescent="0.2">
      <c r="G244" s="50">
        <f>G243+help2!$C$3</f>
        <v>226</v>
      </c>
      <c r="H244" s="46">
        <f>help2!G229</f>
        <v>0.77837541200064331</v>
      </c>
    </row>
    <row r="245" spans="7:8" x14ac:dyDescent="0.2">
      <c r="G245" s="50">
        <f>G244+help2!$C$3</f>
        <v>227</v>
      </c>
      <c r="H245" s="46">
        <f>help2!G230</f>
        <v>0.77230185149516906</v>
      </c>
    </row>
    <row r="246" spans="7:8" x14ac:dyDescent="0.2">
      <c r="G246" s="50">
        <f>G245+help2!$C$3</f>
        <v>228</v>
      </c>
      <c r="H246" s="46">
        <f>help2!G231</f>
        <v>0.76633471718694457</v>
      </c>
    </row>
    <row r="247" spans="7:8" x14ac:dyDescent="0.2">
      <c r="G247" s="50">
        <f>G246+help2!$C$3</f>
        <v>229</v>
      </c>
      <c r="H247" s="46">
        <f>help2!G232</f>
        <v>0.7604711424819578</v>
      </c>
    </row>
    <row r="248" spans="7:8" x14ac:dyDescent="0.2">
      <c r="G248" s="50">
        <f>G247+help2!$C$3</f>
        <v>230</v>
      </c>
      <c r="H248" s="46">
        <f>help2!G233</f>
        <v>0.7547083642097594</v>
      </c>
    </row>
    <row r="249" spans="7:8" x14ac:dyDescent="0.2">
      <c r="G249" s="50">
        <f>G248+help2!$C$3</f>
        <v>231</v>
      </c>
      <c r="H249" s="46">
        <f>help2!G234</f>
        <v>0.74904371797308456</v>
      </c>
    </row>
    <row r="250" spans="7:8" x14ac:dyDescent="0.2">
      <c r="G250" s="50">
        <f>G249+help2!$C$3</f>
        <v>232</v>
      </c>
      <c r="H250" s="46">
        <f>help2!G235</f>
        <v>0.74347463374408806</v>
      </c>
    </row>
    <row r="251" spans="7:8" x14ac:dyDescent="0.2">
      <c r="G251" s="50">
        <f>G250+help2!$C$3</f>
        <v>233</v>
      </c>
      <c r="H251" s="46">
        <f>help2!G236</f>
        <v>0.73799863169566338</v>
      </c>
    </row>
    <row r="252" spans="7:8" x14ac:dyDescent="0.2">
      <c r="G252" s="50">
        <f>G251+help2!$C$3</f>
        <v>234</v>
      </c>
      <c r="H252" s="46">
        <f>help2!G237</f>
        <v>0.73261331825176557</v>
      </c>
    </row>
    <row r="253" spans="7:8" x14ac:dyDescent="0.2">
      <c r="G253" s="50">
        <f>G252+help2!$C$3</f>
        <v>235</v>
      </c>
      <c r="H253" s="46">
        <f>help2!G238</f>
        <v>0.72731638234773932</v>
      </c>
    </row>
    <row r="254" spans="7:8" x14ac:dyDescent="0.2">
      <c r="G254" s="50">
        <f>G253+help2!$C$3</f>
        <v>236</v>
      </c>
      <c r="H254" s="46">
        <f>help2!G239</f>
        <v>0.72210559187768164</v>
      </c>
    </row>
    <row r="255" spans="7:8" x14ac:dyDescent="0.2">
      <c r="G255" s="50">
        <f>G254+help2!$C$3</f>
        <v>237</v>
      </c>
      <c r="H255" s="46">
        <f>help2!G240</f>
        <v>0.71697879033188694</v>
      </c>
    </row>
    <row r="256" spans="7:8" x14ac:dyDescent="0.2">
      <c r="G256" s="50">
        <f>G255+help2!$C$3</f>
        <v>238</v>
      </c>
      <c r="H256" s="46">
        <f>help2!G241</f>
        <v>0.71193389359685755</v>
      </c>
    </row>
    <row r="257" spans="7:8" x14ac:dyDescent="0.2">
      <c r="G257" s="50">
        <f>G256+help2!$C$3</f>
        <v>239</v>
      </c>
      <c r="H257" s="46">
        <f>help2!G242</f>
        <v>0.70696888692913151</v>
      </c>
    </row>
    <row r="258" spans="7:8" x14ac:dyDescent="0.2">
      <c r="G258" s="50">
        <f>G257+help2!$C$3</f>
        <v>240</v>
      </c>
      <c r="H258" s="46" t="str">
        <f>help2!G243</f>
        <v xml:space="preserve"> </v>
      </c>
    </row>
    <row r="259" spans="7:8" x14ac:dyDescent="0.2">
      <c r="G259" s="50">
        <f>G258+help2!$C$3</f>
        <v>241</v>
      </c>
      <c r="H259" s="46" t="str">
        <f>help2!G244</f>
        <v xml:space="preserve"> </v>
      </c>
    </row>
    <row r="260" spans="7:8" x14ac:dyDescent="0.2">
      <c r="G260" s="50">
        <f>G259+help2!$C$3</f>
        <v>242</v>
      </c>
      <c r="H260" s="46" t="str">
        <f>help2!G245</f>
        <v xml:space="preserve"> </v>
      </c>
    </row>
    <row r="261" spans="7:8" x14ac:dyDescent="0.2">
      <c r="G261" s="50">
        <f>G260+help2!$C$3</f>
        <v>243</v>
      </c>
      <c r="H261" s="46" t="str">
        <f>help2!G246</f>
        <v xml:space="preserve"> </v>
      </c>
    </row>
    <row r="262" spans="7:8" x14ac:dyDescent="0.2">
      <c r="G262" s="50">
        <f>G261+help2!$C$3</f>
        <v>244</v>
      </c>
      <c r="H262" s="46" t="str">
        <f>help2!G247</f>
        <v xml:space="preserve"> </v>
      </c>
    </row>
    <row r="263" spans="7:8" x14ac:dyDescent="0.2">
      <c r="G263" s="50">
        <f>G262+help2!$C$3</f>
        <v>245</v>
      </c>
      <c r="H263" s="46" t="str">
        <f>help2!G248</f>
        <v xml:space="preserve"> </v>
      </c>
    </row>
    <row r="264" spans="7:8" x14ac:dyDescent="0.2">
      <c r="G264" s="50">
        <f>G263+help2!$C$3</f>
        <v>246</v>
      </c>
      <c r="H264" s="46" t="str">
        <f>help2!G249</f>
        <v xml:space="preserve"> </v>
      </c>
    </row>
    <row r="265" spans="7:8" x14ac:dyDescent="0.2">
      <c r="G265" s="50">
        <f>G264+help2!$C$3</f>
        <v>247</v>
      </c>
      <c r="H265" s="46" t="str">
        <f>help2!G250</f>
        <v xml:space="preserve"> </v>
      </c>
    </row>
    <row r="266" spans="7:8" x14ac:dyDescent="0.2">
      <c r="G266" s="50">
        <f>G265+help2!$C$3</f>
        <v>248</v>
      </c>
      <c r="H266" s="46" t="str">
        <f>help2!G251</f>
        <v xml:space="preserve"> </v>
      </c>
    </row>
    <row r="267" spans="7:8" x14ac:dyDescent="0.2">
      <c r="G267" s="50">
        <f>G266+help2!$C$3</f>
        <v>249</v>
      </c>
      <c r="H267" s="46" t="str">
        <f>help2!G252</f>
        <v xml:space="preserve"> </v>
      </c>
    </row>
    <row r="268" spans="7:8" x14ac:dyDescent="0.2">
      <c r="G268" s="50">
        <f>G267+help2!$C$3</f>
        <v>250</v>
      </c>
      <c r="H268" s="46" t="str">
        <f>help2!G253</f>
        <v xml:space="preserve"> </v>
      </c>
    </row>
    <row r="269" spans="7:8" x14ac:dyDescent="0.2">
      <c r="G269" s="50">
        <f>G268+help2!$C$3</f>
        <v>251</v>
      </c>
      <c r="H269" s="46" t="str">
        <f>help2!G254</f>
        <v xml:space="preserve"> </v>
      </c>
    </row>
    <row r="270" spans="7:8" x14ac:dyDescent="0.2">
      <c r="G270" s="50">
        <f>G269+help2!$C$3</f>
        <v>252</v>
      </c>
      <c r="H270" s="46" t="str">
        <f>help2!G255</f>
        <v xml:space="preserve"> </v>
      </c>
    </row>
    <row r="271" spans="7:8" x14ac:dyDescent="0.2">
      <c r="G271" s="50">
        <f>G270+help2!$C$3</f>
        <v>253</v>
      </c>
      <c r="H271" s="46" t="str">
        <f>help2!G256</f>
        <v xml:space="preserve"> </v>
      </c>
    </row>
    <row r="272" spans="7:8" x14ac:dyDescent="0.2">
      <c r="G272" s="50">
        <f>G271+help2!$C$3</f>
        <v>254</v>
      </c>
      <c r="H272" s="46" t="str">
        <f>help2!G257</f>
        <v xml:space="preserve"> </v>
      </c>
    </row>
    <row r="273" spans="7:8" x14ac:dyDescent="0.2">
      <c r="G273" s="50">
        <f>G272+help2!$C$3</f>
        <v>255</v>
      </c>
      <c r="H273" s="46" t="str">
        <f>help2!G258</f>
        <v xml:space="preserve"> </v>
      </c>
    </row>
    <row r="274" spans="7:8" x14ac:dyDescent="0.2">
      <c r="G274" s="50">
        <f>G273+help2!$C$3</f>
        <v>256</v>
      </c>
      <c r="H274" s="46" t="str">
        <f>help2!G259</f>
        <v xml:space="preserve"> </v>
      </c>
    </row>
    <row r="275" spans="7:8" x14ac:dyDescent="0.2">
      <c r="G275" s="50">
        <f>G274+help2!$C$3</f>
        <v>257</v>
      </c>
      <c r="H275" s="46" t="str">
        <f>help2!G260</f>
        <v xml:space="preserve"> </v>
      </c>
    </row>
    <row r="276" spans="7:8" x14ac:dyDescent="0.2">
      <c r="G276" s="50">
        <f>G275+help2!$C$3</f>
        <v>258</v>
      </c>
      <c r="H276" s="46" t="str">
        <f>help2!G261</f>
        <v xml:space="preserve"> </v>
      </c>
    </row>
    <row r="277" spans="7:8" x14ac:dyDescent="0.2">
      <c r="G277" s="50">
        <f>G276+help2!$C$3</f>
        <v>259</v>
      </c>
      <c r="H277" s="46" t="str">
        <f>help2!G262</f>
        <v xml:space="preserve"> </v>
      </c>
    </row>
    <row r="278" spans="7:8" x14ac:dyDescent="0.2">
      <c r="G278" s="50">
        <f>G277+help2!$C$3</f>
        <v>260</v>
      </c>
      <c r="H278" s="46" t="str">
        <f>help2!G263</f>
        <v xml:space="preserve"> </v>
      </c>
    </row>
    <row r="279" spans="7:8" x14ac:dyDescent="0.2">
      <c r="G279" s="50">
        <f>G278+help2!$C$3</f>
        <v>261</v>
      </c>
      <c r="H279" s="46" t="str">
        <f>help2!G264</f>
        <v xml:space="preserve"> </v>
      </c>
    </row>
    <row r="280" spans="7:8" x14ac:dyDescent="0.2">
      <c r="G280" s="50">
        <f>G279+help2!$C$3</f>
        <v>262</v>
      </c>
      <c r="H280" s="46" t="str">
        <f>help2!G265</f>
        <v xml:space="preserve"> </v>
      </c>
    </row>
    <row r="281" spans="7:8" x14ac:dyDescent="0.2">
      <c r="G281" s="50">
        <f>G280+help2!$C$3</f>
        <v>263</v>
      </c>
      <c r="H281" s="46" t="str">
        <f>help2!G266</f>
        <v xml:space="preserve"> </v>
      </c>
    </row>
    <row r="282" spans="7:8" x14ac:dyDescent="0.2">
      <c r="G282" s="50">
        <f>G281+help2!$C$3</f>
        <v>264</v>
      </c>
      <c r="H282" s="46" t="str">
        <f>help2!G267</f>
        <v xml:space="preserve"> </v>
      </c>
    </row>
    <row r="283" spans="7:8" x14ac:dyDescent="0.2">
      <c r="G283" s="50">
        <f>G282+help2!$C$3</f>
        <v>265</v>
      </c>
      <c r="H283" s="46" t="str">
        <f>help2!G268</f>
        <v xml:space="preserve"> </v>
      </c>
    </row>
    <row r="284" spans="7:8" x14ac:dyDescent="0.2">
      <c r="G284" s="50">
        <f>G283+help2!$C$3</f>
        <v>266</v>
      </c>
      <c r="H284" s="46" t="str">
        <f>help2!G269</f>
        <v xml:space="preserve"> </v>
      </c>
    </row>
    <row r="285" spans="7:8" x14ac:dyDescent="0.2">
      <c r="G285" s="50">
        <f>G284+help2!$C$3</f>
        <v>267</v>
      </c>
      <c r="H285" s="46" t="str">
        <f>help2!G270</f>
        <v xml:space="preserve"> </v>
      </c>
    </row>
    <row r="286" spans="7:8" x14ac:dyDescent="0.2">
      <c r="G286" s="50">
        <f>G285+help2!$C$3</f>
        <v>268</v>
      </c>
      <c r="H286" s="46" t="str">
        <f>help2!G271</f>
        <v xml:space="preserve"> </v>
      </c>
    </row>
    <row r="287" spans="7:8" x14ac:dyDescent="0.2">
      <c r="G287" s="50">
        <f>G286+help2!$C$3</f>
        <v>269</v>
      </c>
      <c r="H287" s="46" t="str">
        <f>help2!G272</f>
        <v xml:space="preserve"> </v>
      </c>
    </row>
    <row r="288" spans="7:8" x14ac:dyDescent="0.2">
      <c r="G288" s="50">
        <f>G287+help2!$C$3</f>
        <v>270</v>
      </c>
      <c r="H288" s="46" t="str">
        <f>help2!G273</f>
        <v xml:space="preserve"> </v>
      </c>
    </row>
    <row r="289" spans="7:8" x14ac:dyDescent="0.2">
      <c r="G289" s="50">
        <f>G288+help2!$C$3</f>
        <v>271</v>
      </c>
      <c r="H289" s="46" t="str">
        <f>help2!G274</f>
        <v xml:space="preserve"> </v>
      </c>
    </row>
    <row r="290" spans="7:8" x14ac:dyDescent="0.2">
      <c r="G290" s="50">
        <f>G289+help2!$C$3</f>
        <v>272</v>
      </c>
      <c r="H290" s="46" t="str">
        <f>help2!G275</f>
        <v xml:space="preserve"> </v>
      </c>
    </row>
    <row r="291" spans="7:8" x14ac:dyDescent="0.2">
      <c r="G291" s="50">
        <f>G290+help2!$C$3</f>
        <v>273</v>
      </c>
      <c r="H291" s="46" t="str">
        <f>help2!G276</f>
        <v xml:space="preserve"> </v>
      </c>
    </row>
    <row r="292" spans="7:8" x14ac:dyDescent="0.2">
      <c r="G292" s="50">
        <f>G291+help2!$C$3</f>
        <v>274</v>
      </c>
      <c r="H292" s="46" t="str">
        <f>help2!G277</f>
        <v xml:space="preserve"> </v>
      </c>
    </row>
    <row r="293" spans="7:8" x14ac:dyDescent="0.2">
      <c r="G293" s="50">
        <f>G292+help2!$C$3</f>
        <v>275</v>
      </c>
      <c r="H293" s="46" t="str">
        <f>help2!G278</f>
        <v xml:space="preserve"> </v>
      </c>
    </row>
    <row r="294" spans="7:8" x14ac:dyDescent="0.2">
      <c r="G294" s="50">
        <f>G293+help2!$C$3</f>
        <v>276</v>
      </c>
      <c r="H294" s="46" t="str">
        <f>help2!G279</f>
        <v xml:space="preserve"> </v>
      </c>
    </row>
    <row r="295" spans="7:8" x14ac:dyDescent="0.2">
      <c r="G295" s="50">
        <f>G294+help2!$C$3</f>
        <v>277</v>
      </c>
      <c r="H295" s="46" t="str">
        <f>help2!G280</f>
        <v xml:space="preserve"> </v>
      </c>
    </row>
    <row r="296" spans="7:8" x14ac:dyDescent="0.2">
      <c r="G296" s="50">
        <f>G295+help2!$C$3</f>
        <v>278</v>
      </c>
      <c r="H296" s="46" t="str">
        <f>help2!G281</f>
        <v xml:space="preserve"> </v>
      </c>
    </row>
    <row r="297" spans="7:8" x14ac:dyDescent="0.2">
      <c r="G297" s="50">
        <f>G296+help2!$C$3</f>
        <v>279</v>
      </c>
      <c r="H297" s="46" t="str">
        <f>help2!G282</f>
        <v xml:space="preserve"> </v>
      </c>
    </row>
    <row r="298" spans="7:8" x14ac:dyDescent="0.2">
      <c r="G298" s="50">
        <f>G297+help2!$C$3</f>
        <v>280</v>
      </c>
      <c r="H298" s="46" t="str">
        <f>help2!G283</f>
        <v xml:space="preserve"> </v>
      </c>
    </row>
    <row r="299" spans="7:8" x14ac:dyDescent="0.2">
      <c r="G299" s="50">
        <f>G298+help2!$C$3</f>
        <v>281</v>
      </c>
      <c r="H299" s="46" t="str">
        <f>help2!G284</f>
        <v xml:space="preserve"> </v>
      </c>
    </row>
    <row r="300" spans="7:8" x14ac:dyDescent="0.2">
      <c r="G300" s="50">
        <f>G299+help2!$C$3</f>
        <v>282</v>
      </c>
      <c r="H300" s="46" t="str">
        <f>help2!G285</f>
        <v xml:space="preserve"> </v>
      </c>
    </row>
    <row r="301" spans="7:8" x14ac:dyDescent="0.2">
      <c r="G301" s="50">
        <f>G300+help2!$C$3</f>
        <v>283</v>
      </c>
      <c r="H301" s="46" t="str">
        <f>help2!G286</f>
        <v xml:space="preserve"> </v>
      </c>
    </row>
    <row r="302" spans="7:8" x14ac:dyDescent="0.2">
      <c r="G302" s="50">
        <f>G301+help2!$C$3</f>
        <v>284</v>
      </c>
      <c r="H302" s="46" t="str">
        <f>help2!G287</f>
        <v xml:space="preserve"> </v>
      </c>
    </row>
    <row r="303" spans="7:8" x14ac:dyDescent="0.2">
      <c r="G303" s="50">
        <f>G302+help2!$C$3</f>
        <v>285</v>
      </c>
      <c r="H303" s="46" t="str">
        <f>help2!G288</f>
        <v xml:space="preserve"> </v>
      </c>
    </row>
    <row r="304" spans="7:8" x14ac:dyDescent="0.2">
      <c r="G304" s="50">
        <f>G303+help2!$C$3</f>
        <v>286</v>
      </c>
      <c r="H304" s="46" t="str">
        <f>help2!G289</f>
        <v xml:space="preserve"> </v>
      </c>
    </row>
    <row r="305" spans="7:8" x14ac:dyDescent="0.2">
      <c r="G305" s="50">
        <f>G304+help2!$C$3</f>
        <v>287</v>
      </c>
      <c r="H305" s="46" t="str">
        <f>help2!G290</f>
        <v xml:space="preserve"> </v>
      </c>
    </row>
    <row r="306" spans="7:8" x14ac:dyDescent="0.2">
      <c r="G306" s="50">
        <f>G305+help2!$C$3</f>
        <v>288</v>
      </c>
      <c r="H306" s="46" t="str">
        <f>help2!G291</f>
        <v xml:space="preserve"> </v>
      </c>
    </row>
    <row r="307" spans="7:8" x14ac:dyDescent="0.2">
      <c r="G307" s="50">
        <f>G306+help2!$C$3</f>
        <v>289</v>
      </c>
      <c r="H307" s="46" t="str">
        <f>help2!G292</f>
        <v xml:space="preserve"> </v>
      </c>
    </row>
    <row r="308" spans="7:8" x14ac:dyDescent="0.2">
      <c r="G308" s="50">
        <f>G307+help2!$C$3</f>
        <v>290</v>
      </c>
      <c r="H308" s="46" t="str">
        <f>help2!G293</f>
        <v xml:space="preserve"> </v>
      </c>
    </row>
    <row r="309" spans="7:8" x14ac:dyDescent="0.2">
      <c r="G309" s="50">
        <f>G308+help2!$C$3</f>
        <v>291</v>
      </c>
      <c r="H309" s="46" t="str">
        <f>help2!G294</f>
        <v xml:space="preserve"> </v>
      </c>
    </row>
    <row r="310" spans="7:8" x14ac:dyDescent="0.2">
      <c r="G310" s="50">
        <f>G309+help2!$C$3</f>
        <v>292</v>
      </c>
      <c r="H310" s="46" t="str">
        <f>help2!G295</f>
        <v xml:space="preserve"> </v>
      </c>
    </row>
    <row r="311" spans="7:8" x14ac:dyDescent="0.2">
      <c r="G311" s="50">
        <f>G310+help2!$C$3</f>
        <v>293</v>
      </c>
      <c r="H311" s="46" t="str">
        <f>help2!G296</f>
        <v xml:space="preserve"> </v>
      </c>
    </row>
    <row r="312" spans="7:8" x14ac:dyDescent="0.2">
      <c r="G312" s="50">
        <f>G311+help2!$C$3</f>
        <v>294</v>
      </c>
      <c r="H312" s="46" t="str">
        <f>help2!G297</f>
        <v xml:space="preserve"> </v>
      </c>
    </row>
    <row r="313" spans="7:8" x14ac:dyDescent="0.2">
      <c r="G313" s="50">
        <f>G312+help2!$C$3</f>
        <v>295</v>
      </c>
      <c r="H313" s="46" t="str">
        <f>help2!G298</f>
        <v xml:space="preserve"> </v>
      </c>
    </row>
    <row r="314" spans="7:8" x14ac:dyDescent="0.2">
      <c r="G314" s="50">
        <f>G313+help2!$C$3</f>
        <v>296</v>
      </c>
      <c r="H314" s="46" t="str">
        <f>help2!G299</f>
        <v xml:space="preserve"> </v>
      </c>
    </row>
    <row r="315" spans="7:8" x14ac:dyDescent="0.2">
      <c r="G315" s="50">
        <f>G314+help2!$C$3</f>
        <v>297</v>
      </c>
      <c r="H315" s="46" t="str">
        <f>help2!G300</f>
        <v xml:space="preserve"> </v>
      </c>
    </row>
    <row r="316" spans="7:8" x14ac:dyDescent="0.2">
      <c r="G316" s="50">
        <f>G315+help2!$C$3</f>
        <v>298</v>
      </c>
      <c r="H316" s="46" t="str">
        <f>help2!G301</f>
        <v xml:space="preserve"> </v>
      </c>
    </row>
    <row r="317" spans="7:8" x14ac:dyDescent="0.2">
      <c r="G317" s="50">
        <f>G316+help2!$C$3</f>
        <v>299</v>
      </c>
      <c r="H317" s="46" t="str">
        <f>help2!G302</f>
        <v xml:space="preserve"> </v>
      </c>
    </row>
    <row r="318" spans="7:8" x14ac:dyDescent="0.2">
      <c r="G318" s="50">
        <f>G317+help2!$C$3</f>
        <v>300</v>
      </c>
      <c r="H318" s="46" t="str">
        <f>help2!G303</f>
        <v xml:space="preserve"> </v>
      </c>
    </row>
    <row r="319" spans="7:8" x14ac:dyDescent="0.2">
      <c r="G319" s="50">
        <f>G318+help2!$C$3</f>
        <v>301</v>
      </c>
      <c r="H319" s="46" t="str">
        <f>help2!G304</f>
        <v xml:space="preserve"> </v>
      </c>
    </row>
    <row r="320" spans="7:8" x14ac:dyDescent="0.2">
      <c r="G320" s="50">
        <f>G319+help2!$C$3</f>
        <v>302</v>
      </c>
      <c r="H320" s="46" t="str">
        <f>help2!G305</f>
        <v xml:space="preserve"> </v>
      </c>
    </row>
    <row r="321" spans="7:8" x14ac:dyDescent="0.2">
      <c r="G321" s="50">
        <f>G320+help2!$C$3</f>
        <v>303</v>
      </c>
      <c r="H321" s="46" t="str">
        <f>help2!G306</f>
        <v xml:space="preserve"> </v>
      </c>
    </row>
    <row r="322" spans="7:8" x14ac:dyDescent="0.2">
      <c r="G322" s="50">
        <f>G321+help2!$C$3</f>
        <v>304</v>
      </c>
      <c r="H322" s="46" t="str">
        <f>help2!G307</f>
        <v xml:space="preserve"> </v>
      </c>
    </row>
    <row r="323" spans="7:8" x14ac:dyDescent="0.2">
      <c r="G323" s="50">
        <f>G322+help2!$C$3</f>
        <v>305</v>
      </c>
      <c r="H323" s="46" t="str">
        <f>help2!G308</f>
        <v xml:space="preserve"> </v>
      </c>
    </row>
    <row r="324" spans="7:8" x14ac:dyDescent="0.2">
      <c r="G324" s="50">
        <f>G323+help2!$C$3</f>
        <v>306</v>
      </c>
      <c r="H324" s="46" t="str">
        <f>help2!G309</f>
        <v xml:space="preserve"> </v>
      </c>
    </row>
    <row r="325" spans="7:8" x14ac:dyDescent="0.2">
      <c r="G325" s="50">
        <f>G324+help2!$C$3</f>
        <v>307</v>
      </c>
      <c r="H325" s="46" t="str">
        <f>help2!G310</f>
        <v xml:space="preserve"> </v>
      </c>
    </row>
    <row r="326" spans="7:8" x14ac:dyDescent="0.2">
      <c r="G326" s="50">
        <f>G325+help2!$C$3</f>
        <v>308</v>
      </c>
      <c r="H326" s="46" t="str">
        <f>help2!G311</f>
        <v xml:space="preserve"> </v>
      </c>
    </row>
    <row r="327" spans="7:8" x14ac:dyDescent="0.2">
      <c r="G327" s="50">
        <f>G326+help2!$C$3</f>
        <v>309</v>
      </c>
      <c r="H327" s="46" t="str">
        <f>help2!G312</f>
        <v xml:space="preserve"> </v>
      </c>
    </row>
    <row r="328" spans="7:8" x14ac:dyDescent="0.2">
      <c r="G328" s="50">
        <f>G327+help2!$C$3</f>
        <v>310</v>
      </c>
      <c r="H328" s="46" t="str">
        <f>help2!G313</f>
        <v xml:space="preserve"> </v>
      </c>
    </row>
    <row r="329" spans="7:8" x14ac:dyDescent="0.2">
      <c r="G329" s="50">
        <f>G328+help2!$C$3</f>
        <v>311</v>
      </c>
      <c r="H329" s="46" t="str">
        <f>help2!G314</f>
        <v xml:space="preserve"> </v>
      </c>
    </row>
    <row r="330" spans="7:8" x14ac:dyDescent="0.2">
      <c r="G330" s="50">
        <f>G329+help2!$C$3</f>
        <v>312</v>
      </c>
      <c r="H330" s="46" t="str">
        <f>help2!G315</f>
        <v xml:space="preserve"> </v>
      </c>
    </row>
    <row r="331" spans="7:8" x14ac:dyDescent="0.2">
      <c r="G331" s="50">
        <f>G330+help2!$C$3</f>
        <v>313</v>
      </c>
      <c r="H331" s="46" t="str">
        <f>help2!G316</f>
        <v xml:space="preserve"> </v>
      </c>
    </row>
    <row r="332" spans="7:8" x14ac:dyDescent="0.2">
      <c r="G332" s="50">
        <f>G331+help2!$C$3</f>
        <v>314</v>
      </c>
      <c r="H332" s="46" t="str">
        <f>help2!G317</f>
        <v xml:space="preserve"> </v>
      </c>
    </row>
    <row r="333" spans="7:8" x14ac:dyDescent="0.2">
      <c r="G333" s="50">
        <f>G332+help2!$C$3</f>
        <v>315</v>
      </c>
      <c r="H333" s="46" t="str">
        <f>help2!G318</f>
        <v xml:space="preserve"> </v>
      </c>
    </row>
    <row r="334" spans="7:8" x14ac:dyDescent="0.2">
      <c r="G334" s="50">
        <f>G333+help2!$C$3</f>
        <v>316</v>
      </c>
      <c r="H334" s="46" t="str">
        <f>help2!G319</f>
        <v xml:space="preserve"> </v>
      </c>
    </row>
    <row r="335" spans="7:8" x14ac:dyDescent="0.2">
      <c r="G335" s="50">
        <f>G334+help2!$C$3</f>
        <v>317</v>
      </c>
      <c r="H335" s="46" t="str">
        <f>help2!G320</f>
        <v xml:space="preserve"> </v>
      </c>
    </row>
    <row r="336" spans="7:8" x14ac:dyDescent="0.2">
      <c r="G336" s="50">
        <f>G335+help2!$C$3</f>
        <v>318</v>
      </c>
      <c r="H336" s="46" t="str">
        <f>help2!G321</f>
        <v xml:space="preserve"> </v>
      </c>
    </row>
    <row r="337" spans="7:8" x14ac:dyDescent="0.2">
      <c r="G337" s="50">
        <f>G336+help2!$C$3</f>
        <v>319</v>
      </c>
      <c r="H337" s="46" t="str">
        <f>help2!G322</f>
        <v xml:space="preserve"> </v>
      </c>
    </row>
    <row r="338" spans="7:8" x14ac:dyDescent="0.2">
      <c r="G338" s="50">
        <f>G337+help2!$C$3</f>
        <v>320</v>
      </c>
      <c r="H338" s="46" t="str">
        <f>help2!G323</f>
        <v xml:space="preserve"> </v>
      </c>
    </row>
    <row r="339" spans="7:8" x14ac:dyDescent="0.2">
      <c r="G339" s="50">
        <f>G338+help2!$C$3</f>
        <v>321</v>
      </c>
      <c r="H339" s="46" t="str">
        <f>help2!G324</f>
        <v xml:space="preserve"> </v>
      </c>
    </row>
    <row r="340" spans="7:8" x14ac:dyDescent="0.2">
      <c r="G340" s="50">
        <f>G339+help2!$C$3</f>
        <v>322</v>
      </c>
      <c r="H340" s="46" t="str">
        <f>help2!G325</f>
        <v xml:space="preserve"> </v>
      </c>
    </row>
    <row r="341" spans="7:8" x14ac:dyDescent="0.2">
      <c r="G341" s="50">
        <f>G340+help2!$C$3</f>
        <v>323</v>
      </c>
      <c r="H341" s="46" t="str">
        <f>help2!G326</f>
        <v xml:space="preserve"> </v>
      </c>
    </row>
    <row r="342" spans="7:8" x14ac:dyDescent="0.2">
      <c r="G342" s="50">
        <f>G341+help2!$C$3</f>
        <v>324</v>
      </c>
      <c r="H342" s="46" t="str">
        <f>help2!G327</f>
        <v xml:space="preserve"> </v>
      </c>
    </row>
    <row r="343" spans="7:8" x14ac:dyDescent="0.2">
      <c r="G343" s="50">
        <f>G342+help2!$C$3</f>
        <v>325</v>
      </c>
      <c r="H343" s="46" t="str">
        <f>help2!G328</f>
        <v xml:space="preserve"> </v>
      </c>
    </row>
    <row r="344" spans="7:8" x14ac:dyDescent="0.2">
      <c r="G344" s="50">
        <f>G343+help2!$C$3</f>
        <v>326</v>
      </c>
      <c r="H344" s="46" t="str">
        <f>help2!G329</f>
        <v xml:space="preserve"> </v>
      </c>
    </row>
    <row r="345" spans="7:8" x14ac:dyDescent="0.2">
      <c r="G345" s="50">
        <f>G344+help2!$C$3</f>
        <v>327</v>
      </c>
      <c r="H345" s="46" t="str">
        <f>help2!G330</f>
        <v xml:space="preserve"> </v>
      </c>
    </row>
    <row r="346" spans="7:8" x14ac:dyDescent="0.2">
      <c r="G346" s="50">
        <f>G345+help2!$C$3</f>
        <v>328</v>
      </c>
      <c r="H346" s="46" t="str">
        <f>help2!G331</f>
        <v xml:space="preserve"> </v>
      </c>
    </row>
    <row r="347" spans="7:8" x14ac:dyDescent="0.2">
      <c r="G347" s="50">
        <f>G346+help2!$C$3</f>
        <v>329</v>
      </c>
      <c r="H347" s="46" t="str">
        <f>help2!G332</f>
        <v xml:space="preserve"> </v>
      </c>
    </row>
    <row r="348" spans="7:8" x14ac:dyDescent="0.2">
      <c r="G348" s="50">
        <f>G347+help2!$C$3</f>
        <v>330</v>
      </c>
      <c r="H348" s="46" t="str">
        <f>help2!G333</f>
        <v xml:space="preserve"> </v>
      </c>
    </row>
    <row r="349" spans="7:8" x14ac:dyDescent="0.2">
      <c r="G349" s="50">
        <f>G348+help2!$C$3</f>
        <v>331</v>
      </c>
      <c r="H349" s="46" t="str">
        <f>help2!G334</f>
        <v xml:space="preserve"> </v>
      </c>
    </row>
    <row r="350" spans="7:8" x14ac:dyDescent="0.2">
      <c r="G350" s="50">
        <f>G349+help2!$C$3</f>
        <v>332</v>
      </c>
      <c r="H350" s="46" t="str">
        <f>help2!G335</f>
        <v xml:space="preserve"> </v>
      </c>
    </row>
    <row r="351" spans="7:8" x14ac:dyDescent="0.2">
      <c r="G351" s="50">
        <f>G350+help2!$C$3</f>
        <v>333</v>
      </c>
      <c r="H351" s="46" t="str">
        <f>help2!G336</f>
        <v xml:space="preserve"> </v>
      </c>
    </row>
    <row r="352" spans="7:8" x14ac:dyDescent="0.2">
      <c r="G352" s="50">
        <f>G351+help2!$C$3</f>
        <v>334</v>
      </c>
      <c r="H352" s="46" t="str">
        <f>help2!G337</f>
        <v xml:space="preserve"> </v>
      </c>
    </row>
    <row r="353" spans="7:8" x14ac:dyDescent="0.2">
      <c r="G353" s="50">
        <f>G352+help2!$C$3</f>
        <v>335</v>
      </c>
      <c r="H353" s="46" t="str">
        <f>help2!G338</f>
        <v xml:space="preserve"> </v>
      </c>
    </row>
    <row r="354" spans="7:8" x14ac:dyDescent="0.2">
      <c r="G354" s="50">
        <f>G353+help2!$C$3</f>
        <v>336</v>
      </c>
      <c r="H354" s="46" t="str">
        <f>help2!G339</f>
        <v xml:space="preserve"> </v>
      </c>
    </row>
    <row r="355" spans="7:8" x14ac:dyDescent="0.2">
      <c r="G355" s="50">
        <f>G354+help2!$C$3</f>
        <v>337</v>
      </c>
      <c r="H355" s="46" t="str">
        <f>help2!G340</f>
        <v xml:space="preserve"> </v>
      </c>
    </row>
    <row r="356" spans="7:8" x14ac:dyDescent="0.2">
      <c r="G356" s="50">
        <f>G355+help2!$C$3</f>
        <v>338</v>
      </c>
      <c r="H356" s="46" t="str">
        <f>help2!G341</f>
        <v xml:space="preserve"> </v>
      </c>
    </row>
    <row r="357" spans="7:8" x14ac:dyDescent="0.2">
      <c r="G357" s="50">
        <f>G356+help2!$C$3</f>
        <v>339</v>
      </c>
      <c r="H357" s="46" t="str">
        <f>help2!G342</f>
        <v xml:space="preserve"> </v>
      </c>
    </row>
    <row r="358" spans="7:8" x14ac:dyDescent="0.2">
      <c r="G358" s="50">
        <f>G357+help2!$C$3</f>
        <v>340</v>
      </c>
      <c r="H358" s="46" t="str">
        <f>help2!G343</f>
        <v xml:space="preserve"> </v>
      </c>
    </row>
    <row r="359" spans="7:8" x14ac:dyDescent="0.2">
      <c r="G359" s="50">
        <f>G358+help2!$C$3</f>
        <v>341</v>
      </c>
      <c r="H359" s="46" t="str">
        <f>help2!G344</f>
        <v xml:space="preserve"> </v>
      </c>
    </row>
    <row r="360" spans="7:8" x14ac:dyDescent="0.2">
      <c r="G360" s="50">
        <f>G359+help2!$C$3</f>
        <v>342</v>
      </c>
      <c r="H360" s="46" t="str">
        <f>help2!G345</f>
        <v xml:space="preserve"> </v>
      </c>
    </row>
    <row r="361" spans="7:8" x14ac:dyDescent="0.2">
      <c r="G361" s="50">
        <f>G360+help2!$C$3</f>
        <v>343</v>
      </c>
      <c r="H361" s="46" t="str">
        <f>help2!G346</f>
        <v xml:space="preserve"> </v>
      </c>
    </row>
    <row r="362" spans="7:8" x14ac:dyDescent="0.2">
      <c r="G362" s="50">
        <f>G361+help2!$C$3</f>
        <v>344</v>
      </c>
      <c r="H362" s="46" t="str">
        <f>help2!G347</f>
        <v xml:space="preserve"> </v>
      </c>
    </row>
    <row r="363" spans="7:8" x14ac:dyDescent="0.2">
      <c r="G363" s="50">
        <f>G362+help2!$C$3</f>
        <v>345</v>
      </c>
      <c r="H363" s="46" t="str">
        <f>help2!G348</f>
        <v xml:space="preserve"> </v>
      </c>
    </row>
    <row r="364" spans="7:8" x14ac:dyDescent="0.2">
      <c r="G364" s="50">
        <f>G363+help2!$C$3</f>
        <v>346</v>
      </c>
      <c r="H364" s="46" t="str">
        <f>help2!G349</f>
        <v xml:space="preserve"> </v>
      </c>
    </row>
    <row r="365" spans="7:8" x14ac:dyDescent="0.2">
      <c r="G365" s="50">
        <f>G364+help2!$C$3</f>
        <v>347</v>
      </c>
      <c r="H365" s="46" t="str">
        <f>help2!G350</f>
        <v xml:space="preserve"> </v>
      </c>
    </row>
    <row r="366" spans="7:8" x14ac:dyDescent="0.2">
      <c r="G366" s="50">
        <f>G365+help2!$C$3</f>
        <v>348</v>
      </c>
      <c r="H366" s="46" t="str">
        <f>help2!G351</f>
        <v xml:space="preserve"> </v>
      </c>
    </row>
    <row r="367" spans="7:8" x14ac:dyDescent="0.2">
      <c r="G367" s="50">
        <f>G366+help2!$C$3</f>
        <v>349</v>
      </c>
      <c r="H367" s="46" t="str">
        <f>help2!G352</f>
        <v xml:space="preserve"> </v>
      </c>
    </row>
    <row r="368" spans="7:8" x14ac:dyDescent="0.2">
      <c r="G368" s="50">
        <f>G367+help2!$C$3</f>
        <v>350</v>
      </c>
      <c r="H368" s="46" t="str">
        <f>help2!G353</f>
        <v xml:space="preserve"> </v>
      </c>
    </row>
    <row r="369" spans="7:8" x14ac:dyDescent="0.2">
      <c r="G369" s="50">
        <f>G368+help2!$C$3</f>
        <v>351</v>
      </c>
      <c r="H369" s="46" t="str">
        <f>help2!G354</f>
        <v xml:space="preserve"> </v>
      </c>
    </row>
    <row r="370" spans="7:8" x14ac:dyDescent="0.2">
      <c r="G370" s="50">
        <f>G369+help2!$C$3</f>
        <v>352</v>
      </c>
      <c r="H370" s="46" t="str">
        <f>help2!G355</f>
        <v xml:space="preserve"> </v>
      </c>
    </row>
    <row r="371" spans="7:8" x14ac:dyDescent="0.2">
      <c r="G371" s="50">
        <f>G370+help2!$C$3</f>
        <v>353</v>
      </c>
      <c r="H371" s="46" t="str">
        <f>help2!G356</f>
        <v xml:space="preserve"> </v>
      </c>
    </row>
    <row r="372" spans="7:8" x14ac:dyDescent="0.2">
      <c r="G372" s="50">
        <f>G371+help2!$C$3</f>
        <v>354</v>
      </c>
      <c r="H372" s="46" t="str">
        <f>help2!G357</f>
        <v xml:space="preserve"> </v>
      </c>
    </row>
    <row r="373" spans="7:8" x14ac:dyDescent="0.2">
      <c r="G373" s="50">
        <f>G372+help2!$C$3</f>
        <v>355</v>
      </c>
      <c r="H373" s="46" t="str">
        <f>help2!G358</f>
        <v xml:space="preserve"> </v>
      </c>
    </row>
    <row r="374" spans="7:8" x14ac:dyDescent="0.2">
      <c r="G374" s="50">
        <f>G373+help2!$C$3</f>
        <v>356</v>
      </c>
      <c r="H374" s="46" t="str">
        <f>help2!G359</f>
        <v xml:space="preserve"> </v>
      </c>
    </row>
    <row r="375" spans="7:8" x14ac:dyDescent="0.2">
      <c r="G375" s="50">
        <f>G374+help2!$C$3</f>
        <v>357</v>
      </c>
      <c r="H375" s="46" t="str">
        <f>help2!G360</f>
        <v xml:space="preserve"> </v>
      </c>
    </row>
    <row r="376" spans="7:8" x14ac:dyDescent="0.2">
      <c r="G376" s="50">
        <f>G375+help2!$C$3</f>
        <v>358</v>
      </c>
      <c r="H376" s="46" t="str">
        <f>help2!G361</f>
        <v xml:space="preserve"> </v>
      </c>
    </row>
    <row r="377" spans="7:8" x14ac:dyDescent="0.2">
      <c r="G377" s="50">
        <f>G376+help2!$C$3</f>
        <v>359</v>
      </c>
      <c r="H377" s="46" t="str">
        <f>help2!G362</f>
        <v xml:space="preserve"> </v>
      </c>
    </row>
    <row r="378" spans="7:8" x14ac:dyDescent="0.2">
      <c r="G378" s="50">
        <f>G377+help2!$C$3</f>
        <v>360</v>
      </c>
      <c r="H378" s="46" t="str">
        <f>help2!G363</f>
        <v xml:space="preserve"> </v>
      </c>
    </row>
    <row r="379" spans="7:8" x14ac:dyDescent="0.2">
      <c r="G379" s="50">
        <f>G378+help2!$C$3</f>
        <v>361</v>
      </c>
      <c r="H379" s="46" t="str">
        <f>help2!G364</f>
        <v xml:space="preserve"> </v>
      </c>
    </row>
    <row r="380" spans="7:8" x14ac:dyDescent="0.2">
      <c r="G380" s="50">
        <f>G379+help2!$C$3</f>
        <v>362</v>
      </c>
      <c r="H380" s="46" t="str">
        <f>help2!G365</f>
        <v xml:space="preserve"> </v>
      </c>
    </row>
    <row r="381" spans="7:8" x14ac:dyDescent="0.2">
      <c r="G381" s="50">
        <f>G380+help2!$C$3</f>
        <v>363</v>
      </c>
      <c r="H381" s="46" t="str">
        <f>help2!G366</f>
        <v xml:space="preserve"> </v>
      </c>
    </row>
    <row r="382" spans="7:8" x14ac:dyDescent="0.2">
      <c r="G382" s="50">
        <f>G381+help2!$C$3</f>
        <v>364</v>
      </c>
      <c r="H382" s="46" t="str">
        <f>help2!G367</f>
        <v xml:space="preserve"> </v>
      </c>
    </row>
    <row r="383" spans="7:8" x14ac:dyDescent="0.2">
      <c r="G383" s="50">
        <f>G382+help2!$C$3</f>
        <v>365</v>
      </c>
      <c r="H383" s="46" t="str">
        <f>help2!G368</f>
        <v xml:space="preserve"> </v>
      </c>
    </row>
    <row r="384" spans="7:8" x14ac:dyDescent="0.2">
      <c r="G384" s="50">
        <f>G383+help2!$C$3</f>
        <v>366</v>
      </c>
      <c r="H384" s="46" t="str">
        <f>help2!G369</f>
        <v xml:space="preserve"> </v>
      </c>
    </row>
    <row r="385" spans="7:8" x14ac:dyDescent="0.2">
      <c r="G385" s="50">
        <f>G384+help2!$C$3</f>
        <v>367</v>
      </c>
      <c r="H385" s="46" t="str">
        <f>help2!G370</f>
        <v xml:space="preserve"> </v>
      </c>
    </row>
    <row r="386" spans="7:8" x14ac:dyDescent="0.2">
      <c r="G386" s="50">
        <f>G385+help2!$C$3</f>
        <v>368</v>
      </c>
      <c r="H386" s="46" t="str">
        <f>help2!G371</f>
        <v xml:space="preserve"> </v>
      </c>
    </row>
    <row r="387" spans="7:8" x14ac:dyDescent="0.2">
      <c r="G387" s="50">
        <f>G386+help2!$C$3</f>
        <v>369</v>
      </c>
      <c r="H387" s="46" t="str">
        <f>help2!G372</f>
        <v xml:space="preserve"> </v>
      </c>
    </row>
    <row r="388" spans="7:8" x14ac:dyDescent="0.2">
      <c r="G388" s="50">
        <f>G387+help2!$C$3</f>
        <v>370</v>
      </c>
      <c r="H388" s="46" t="str">
        <f>help2!G373</f>
        <v xml:space="preserve"> </v>
      </c>
    </row>
    <row r="389" spans="7:8" x14ac:dyDescent="0.2">
      <c r="G389" s="50">
        <f>G388+help2!$C$3</f>
        <v>371</v>
      </c>
      <c r="H389" s="46" t="str">
        <f>help2!G374</f>
        <v xml:space="preserve"> </v>
      </c>
    </row>
    <row r="390" spans="7:8" x14ac:dyDescent="0.2">
      <c r="G390" s="50">
        <f>G389+help2!$C$3</f>
        <v>372</v>
      </c>
      <c r="H390" s="46" t="str">
        <f>help2!G375</f>
        <v xml:space="preserve"> </v>
      </c>
    </row>
    <row r="391" spans="7:8" x14ac:dyDescent="0.2">
      <c r="G391" s="50">
        <f>G390+help2!$C$3</f>
        <v>373</v>
      </c>
      <c r="H391" s="46" t="str">
        <f>help2!G376</f>
        <v xml:space="preserve"> </v>
      </c>
    </row>
    <row r="392" spans="7:8" x14ac:dyDescent="0.2">
      <c r="G392" s="50">
        <f>G391+help2!$C$3</f>
        <v>374</v>
      </c>
      <c r="H392" s="46" t="str">
        <f>help2!G377</f>
        <v xml:space="preserve"> </v>
      </c>
    </row>
    <row r="393" spans="7:8" x14ac:dyDescent="0.2">
      <c r="G393" s="50">
        <f>G392+help2!$C$3</f>
        <v>375</v>
      </c>
      <c r="H393" s="46" t="str">
        <f>help2!G378</f>
        <v xml:space="preserve"> </v>
      </c>
    </row>
    <row r="394" spans="7:8" x14ac:dyDescent="0.2">
      <c r="G394" s="50">
        <f>G393+help2!$C$3</f>
        <v>376</v>
      </c>
      <c r="H394" s="46" t="str">
        <f>help2!G379</f>
        <v xml:space="preserve"> </v>
      </c>
    </row>
    <row r="395" spans="7:8" x14ac:dyDescent="0.2">
      <c r="G395" s="50">
        <f>G394+help2!$C$3</f>
        <v>377</v>
      </c>
      <c r="H395" s="46" t="str">
        <f>help2!G380</f>
        <v xml:space="preserve"> </v>
      </c>
    </row>
    <row r="396" spans="7:8" x14ac:dyDescent="0.2">
      <c r="G396" s="50">
        <f>G395+help2!$C$3</f>
        <v>378</v>
      </c>
      <c r="H396" s="46" t="str">
        <f>help2!G381</f>
        <v xml:space="preserve"> </v>
      </c>
    </row>
    <row r="397" spans="7:8" x14ac:dyDescent="0.2">
      <c r="G397" s="50">
        <f>G396+help2!$C$3</f>
        <v>379</v>
      </c>
      <c r="H397" s="46" t="str">
        <f>help2!G382</f>
        <v xml:space="preserve"> </v>
      </c>
    </row>
    <row r="398" spans="7:8" x14ac:dyDescent="0.2">
      <c r="G398" s="50">
        <f>G397+help2!$C$3</f>
        <v>380</v>
      </c>
      <c r="H398" s="46" t="str">
        <f>help2!G383</f>
        <v xml:space="preserve"> </v>
      </c>
    </row>
    <row r="399" spans="7:8" x14ac:dyDescent="0.2">
      <c r="G399" s="50">
        <f>G398+help2!$C$3</f>
        <v>381</v>
      </c>
      <c r="H399" s="46" t="str">
        <f>help2!G384</f>
        <v xml:space="preserve"> </v>
      </c>
    </row>
    <row r="400" spans="7:8" x14ac:dyDescent="0.2">
      <c r="G400" s="50">
        <f>G399+help2!$C$3</f>
        <v>382</v>
      </c>
      <c r="H400" s="46" t="str">
        <f>help2!G385</f>
        <v xml:space="preserve"> </v>
      </c>
    </row>
    <row r="401" spans="7:8" x14ac:dyDescent="0.2">
      <c r="G401" s="50">
        <f>G400+help2!$C$3</f>
        <v>383</v>
      </c>
      <c r="H401" s="46" t="str">
        <f>help2!G386</f>
        <v xml:space="preserve"> </v>
      </c>
    </row>
    <row r="402" spans="7:8" x14ac:dyDescent="0.2">
      <c r="G402" s="50">
        <f>G401+help2!$C$3</f>
        <v>384</v>
      </c>
      <c r="H402" s="46" t="str">
        <f>help2!G387</f>
        <v xml:space="preserve"> </v>
      </c>
    </row>
    <row r="403" spans="7:8" x14ac:dyDescent="0.2">
      <c r="G403" s="50">
        <f>G402+help2!$C$3</f>
        <v>385</v>
      </c>
      <c r="H403" s="46" t="str">
        <f>help2!G388</f>
        <v xml:space="preserve"> </v>
      </c>
    </row>
    <row r="404" spans="7:8" x14ac:dyDescent="0.2">
      <c r="G404" s="50">
        <f>G403+help2!$C$3</f>
        <v>386</v>
      </c>
      <c r="H404" s="46" t="str">
        <f>help2!G389</f>
        <v xml:space="preserve"> </v>
      </c>
    </row>
    <row r="405" spans="7:8" x14ac:dyDescent="0.2">
      <c r="G405" s="50">
        <f>G404+help2!$C$3</f>
        <v>387</v>
      </c>
      <c r="H405" s="46" t="str">
        <f>help2!G390</f>
        <v xml:space="preserve"> </v>
      </c>
    </row>
    <row r="406" spans="7:8" x14ac:dyDescent="0.2">
      <c r="G406" s="50">
        <f>G405+help2!$C$3</f>
        <v>388</v>
      </c>
      <c r="H406" s="46" t="str">
        <f>help2!G391</f>
        <v xml:space="preserve"> </v>
      </c>
    </row>
    <row r="407" spans="7:8" x14ac:dyDescent="0.2">
      <c r="G407" s="50">
        <f>G406+help2!$C$3</f>
        <v>389</v>
      </c>
      <c r="H407" s="46" t="str">
        <f>help2!G392</f>
        <v xml:space="preserve"> </v>
      </c>
    </row>
    <row r="408" spans="7:8" x14ac:dyDescent="0.2">
      <c r="G408" s="50">
        <f>G407+help2!$C$3</f>
        <v>390</v>
      </c>
      <c r="H408" s="46" t="str">
        <f>help2!G393</f>
        <v xml:space="preserve"> </v>
      </c>
    </row>
    <row r="409" spans="7:8" x14ac:dyDescent="0.2">
      <c r="G409" s="50">
        <f>G408+help2!$C$3</f>
        <v>391</v>
      </c>
      <c r="H409" s="46" t="str">
        <f>help2!G394</f>
        <v xml:space="preserve"> </v>
      </c>
    </row>
    <row r="410" spans="7:8" x14ac:dyDescent="0.2">
      <c r="G410" s="50">
        <f>G409+help2!$C$3</f>
        <v>392</v>
      </c>
      <c r="H410" s="46" t="str">
        <f>help2!G395</f>
        <v xml:space="preserve"> </v>
      </c>
    </row>
    <row r="411" spans="7:8" x14ac:dyDescent="0.2">
      <c r="G411" s="50">
        <f>G410+help2!$C$3</f>
        <v>393</v>
      </c>
      <c r="H411" s="46" t="str">
        <f>help2!G396</f>
        <v xml:space="preserve"> </v>
      </c>
    </row>
    <row r="412" spans="7:8" x14ac:dyDescent="0.2">
      <c r="G412" s="50">
        <f>G411+help2!$C$3</f>
        <v>394</v>
      </c>
      <c r="H412" s="46" t="str">
        <f>help2!G397</f>
        <v xml:space="preserve"> </v>
      </c>
    </row>
    <row r="413" spans="7:8" x14ac:dyDescent="0.2">
      <c r="G413" s="50">
        <f>G412+help2!$C$3</f>
        <v>395</v>
      </c>
      <c r="H413" s="46" t="str">
        <f>help2!G398</f>
        <v xml:space="preserve"> </v>
      </c>
    </row>
    <row r="414" spans="7:8" x14ac:dyDescent="0.2">
      <c r="G414" s="50">
        <f>G413+help2!$C$3</f>
        <v>396</v>
      </c>
      <c r="H414" s="46" t="str">
        <f>help2!G399</f>
        <v xml:space="preserve"> </v>
      </c>
    </row>
    <row r="415" spans="7:8" x14ac:dyDescent="0.2">
      <c r="G415" s="50">
        <f>G414+help2!$C$3</f>
        <v>397</v>
      </c>
      <c r="H415" s="46" t="str">
        <f>help2!G400</f>
        <v xml:space="preserve"> </v>
      </c>
    </row>
    <row r="416" spans="7:8" x14ac:dyDescent="0.2">
      <c r="G416" s="50">
        <f>G415+help2!$C$3</f>
        <v>398</v>
      </c>
      <c r="H416" s="46" t="str">
        <f>help2!G401</f>
        <v xml:space="preserve"> </v>
      </c>
    </row>
    <row r="417" spans="7:8" x14ac:dyDescent="0.2">
      <c r="G417" s="50">
        <f>G416+help2!$C$3</f>
        <v>399</v>
      </c>
      <c r="H417" s="46" t="str">
        <f>help2!G402</f>
        <v xml:space="preserve"> </v>
      </c>
    </row>
    <row r="418" spans="7:8" x14ac:dyDescent="0.2">
      <c r="G418" s="50">
        <f>G417+help2!$C$3</f>
        <v>400</v>
      </c>
      <c r="H418" s="46" t="str">
        <f>help2!G403</f>
        <v xml:space="preserve"> </v>
      </c>
    </row>
    <row r="419" spans="7:8" x14ac:dyDescent="0.2">
      <c r="G419" s="50">
        <f>G418+help2!$C$3</f>
        <v>401</v>
      </c>
      <c r="H419" s="46" t="str">
        <f>help2!G404</f>
        <v xml:space="preserve"> </v>
      </c>
    </row>
    <row r="420" spans="7:8" x14ac:dyDescent="0.2">
      <c r="G420" s="50">
        <f>G419+help2!$C$3</f>
        <v>402</v>
      </c>
      <c r="H420" s="46" t="str">
        <f>help2!G405</f>
        <v xml:space="preserve"> </v>
      </c>
    </row>
    <row r="421" spans="7:8" x14ac:dyDescent="0.2">
      <c r="G421" s="50">
        <f>G420+help2!$C$3</f>
        <v>403</v>
      </c>
      <c r="H421" s="46" t="str">
        <f>help2!G406</f>
        <v xml:space="preserve"> </v>
      </c>
    </row>
    <row r="422" spans="7:8" x14ac:dyDescent="0.2">
      <c r="G422" s="50">
        <f>G421+help2!$C$3</f>
        <v>404</v>
      </c>
      <c r="H422" s="46" t="str">
        <f>help2!G407</f>
        <v xml:space="preserve"> </v>
      </c>
    </row>
    <row r="423" spans="7:8" x14ac:dyDescent="0.2">
      <c r="G423" s="50">
        <f>G422+help2!$C$3</f>
        <v>405</v>
      </c>
      <c r="H423" s="46" t="str">
        <f>help2!G408</f>
        <v xml:space="preserve"> </v>
      </c>
    </row>
    <row r="424" spans="7:8" x14ac:dyDescent="0.2">
      <c r="G424" s="50">
        <f>G423+help2!$C$3</f>
        <v>406</v>
      </c>
      <c r="H424" s="46" t="str">
        <f>help2!G409</f>
        <v xml:space="preserve"> </v>
      </c>
    </row>
    <row r="425" spans="7:8" x14ac:dyDescent="0.2">
      <c r="G425" s="50">
        <f>G424+help2!$C$3</f>
        <v>407</v>
      </c>
      <c r="H425" s="46" t="str">
        <f>help2!G410</f>
        <v xml:space="preserve"> </v>
      </c>
    </row>
    <row r="426" spans="7:8" x14ac:dyDescent="0.2">
      <c r="G426" s="50">
        <f>G425+help2!$C$3</f>
        <v>408</v>
      </c>
      <c r="H426" s="46" t="str">
        <f>help2!G411</f>
        <v xml:space="preserve"> </v>
      </c>
    </row>
    <row r="427" spans="7:8" x14ac:dyDescent="0.2">
      <c r="G427" s="50">
        <f>G426+help2!$C$3</f>
        <v>409</v>
      </c>
      <c r="H427" s="46" t="str">
        <f>help2!G412</f>
        <v xml:space="preserve"> </v>
      </c>
    </row>
    <row r="428" spans="7:8" x14ac:dyDescent="0.2">
      <c r="G428" s="50">
        <f>G427+help2!$C$3</f>
        <v>410</v>
      </c>
      <c r="H428" s="46" t="str">
        <f>help2!G413</f>
        <v xml:space="preserve"> </v>
      </c>
    </row>
    <row r="429" spans="7:8" x14ac:dyDescent="0.2">
      <c r="G429" s="50">
        <f>G428+help2!$C$3</f>
        <v>411</v>
      </c>
      <c r="H429" s="46" t="str">
        <f>help2!G414</f>
        <v xml:space="preserve"> </v>
      </c>
    </row>
    <row r="430" spans="7:8" x14ac:dyDescent="0.2">
      <c r="G430" s="50">
        <f>G429+help2!$C$3</f>
        <v>412</v>
      </c>
      <c r="H430" s="46" t="str">
        <f>help2!G415</f>
        <v xml:space="preserve"> </v>
      </c>
    </row>
    <row r="431" spans="7:8" x14ac:dyDescent="0.2">
      <c r="G431" s="50">
        <f>G430+help2!$C$3</f>
        <v>413</v>
      </c>
      <c r="H431" s="46" t="str">
        <f>help2!G416</f>
        <v xml:space="preserve"> </v>
      </c>
    </row>
    <row r="432" spans="7:8" x14ac:dyDescent="0.2">
      <c r="G432" s="50">
        <f>G431+help2!$C$3</f>
        <v>414</v>
      </c>
      <c r="H432" s="46" t="str">
        <f>help2!G417</f>
        <v xml:space="preserve"> </v>
      </c>
    </row>
    <row r="433" spans="7:8" x14ac:dyDescent="0.2">
      <c r="G433" s="50">
        <f>G432+help2!$C$3</f>
        <v>415</v>
      </c>
      <c r="H433" s="46" t="str">
        <f>help2!G418</f>
        <v xml:space="preserve"> </v>
      </c>
    </row>
    <row r="434" spans="7:8" x14ac:dyDescent="0.2">
      <c r="G434" s="50">
        <f>G433+help2!$C$3</f>
        <v>416</v>
      </c>
      <c r="H434" s="46" t="str">
        <f>help2!G419</f>
        <v xml:space="preserve"> </v>
      </c>
    </row>
    <row r="435" spans="7:8" x14ac:dyDescent="0.2">
      <c r="G435" s="50">
        <f>G434+help2!$C$3</f>
        <v>417</v>
      </c>
      <c r="H435" s="46" t="str">
        <f>help2!G420</f>
        <v xml:space="preserve"> </v>
      </c>
    </row>
    <row r="436" spans="7:8" x14ac:dyDescent="0.2">
      <c r="G436" s="50">
        <f>G435+help2!$C$3</f>
        <v>418</v>
      </c>
      <c r="H436" s="46" t="str">
        <f>help2!G421</f>
        <v xml:space="preserve"> </v>
      </c>
    </row>
    <row r="437" spans="7:8" x14ac:dyDescent="0.2">
      <c r="G437" s="50">
        <f>G436+help2!$C$3</f>
        <v>419</v>
      </c>
      <c r="H437" s="46" t="str">
        <f>help2!G422</f>
        <v xml:space="preserve"> </v>
      </c>
    </row>
    <row r="438" spans="7:8" x14ac:dyDescent="0.2">
      <c r="G438" s="50">
        <f>G437+help2!$C$3</f>
        <v>420</v>
      </c>
      <c r="H438" s="46" t="str">
        <f>help2!G423</f>
        <v xml:space="preserve"> </v>
      </c>
    </row>
    <row r="439" spans="7:8" x14ac:dyDescent="0.2">
      <c r="G439" s="50">
        <f>G438+help2!$C$3</f>
        <v>421</v>
      </c>
      <c r="H439" s="46" t="str">
        <f>help2!G424</f>
        <v xml:space="preserve"> </v>
      </c>
    </row>
    <row r="440" spans="7:8" x14ac:dyDescent="0.2">
      <c r="G440" s="50">
        <f>G439+help2!$C$3</f>
        <v>422</v>
      </c>
      <c r="H440" s="46" t="str">
        <f>help2!G425</f>
        <v xml:space="preserve"> </v>
      </c>
    </row>
    <row r="441" spans="7:8" x14ac:dyDescent="0.2">
      <c r="G441" s="50">
        <f>G440+help2!$C$3</f>
        <v>423</v>
      </c>
      <c r="H441" s="46" t="str">
        <f>help2!G426</f>
        <v xml:space="preserve"> </v>
      </c>
    </row>
    <row r="442" spans="7:8" x14ac:dyDescent="0.2">
      <c r="G442" s="50">
        <f>G441+help2!$C$3</f>
        <v>424</v>
      </c>
      <c r="H442" s="46" t="str">
        <f>help2!G427</f>
        <v xml:space="preserve"> </v>
      </c>
    </row>
    <row r="443" spans="7:8" x14ac:dyDescent="0.2">
      <c r="G443" s="50">
        <f>G442+help2!$C$3</f>
        <v>425</v>
      </c>
      <c r="H443" s="46" t="str">
        <f>help2!G428</f>
        <v xml:space="preserve"> </v>
      </c>
    </row>
    <row r="444" spans="7:8" x14ac:dyDescent="0.2">
      <c r="G444" s="50">
        <f>G443+help2!$C$3</f>
        <v>426</v>
      </c>
      <c r="H444" s="46" t="str">
        <f>help2!G429</f>
        <v xml:space="preserve"> </v>
      </c>
    </row>
    <row r="445" spans="7:8" x14ac:dyDescent="0.2">
      <c r="G445" s="50">
        <f>G444+help2!$C$3</f>
        <v>427</v>
      </c>
      <c r="H445" s="46" t="str">
        <f>help2!G430</f>
        <v xml:space="preserve"> </v>
      </c>
    </row>
    <row r="446" spans="7:8" x14ac:dyDescent="0.2">
      <c r="G446" s="50">
        <f>G445+help2!$C$3</f>
        <v>428</v>
      </c>
      <c r="H446" s="46" t="str">
        <f>help2!G431</f>
        <v xml:space="preserve"> </v>
      </c>
    </row>
    <row r="447" spans="7:8" x14ac:dyDescent="0.2">
      <c r="G447" s="50">
        <f>G446+help2!$C$3</f>
        <v>429</v>
      </c>
      <c r="H447" s="46" t="str">
        <f>help2!G432</f>
        <v xml:space="preserve"> </v>
      </c>
    </row>
    <row r="448" spans="7:8" x14ac:dyDescent="0.2">
      <c r="G448" s="50">
        <f>G447+help2!$C$3</f>
        <v>430</v>
      </c>
      <c r="H448" s="46" t="str">
        <f>help2!G433</f>
        <v xml:space="preserve"> </v>
      </c>
    </row>
    <row r="449" spans="7:8" x14ac:dyDescent="0.2">
      <c r="G449" s="50">
        <f>G448+help2!$C$3</f>
        <v>431</v>
      </c>
      <c r="H449" s="46" t="str">
        <f>help2!G434</f>
        <v xml:space="preserve"> </v>
      </c>
    </row>
    <row r="450" spans="7:8" x14ac:dyDescent="0.2">
      <c r="G450" s="50">
        <f>G449+help2!$C$3</f>
        <v>432</v>
      </c>
      <c r="H450" s="46" t="str">
        <f>help2!G435</f>
        <v xml:space="preserve"> </v>
      </c>
    </row>
    <row r="451" spans="7:8" x14ac:dyDescent="0.2">
      <c r="G451" s="50">
        <f>G450+help2!$C$3</f>
        <v>433</v>
      </c>
      <c r="H451" s="46" t="str">
        <f>help2!G436</f>
        <v xml:space="preserve"> </v>
      </c>
    </row>
    <row r="452" spans="7:8" x14ac:dyDescent="0.2">
      <c r="G452" s="50">
        <f>G451+help2!$C$3</f>
        <v>434</v>
      </c>
      <c r="H452" s="46" t="str">
        <f>help2!G437</f>
        <v xml:space="preserve"> </v>
      </c>
    </row>
    <row r="453" spans="7:8" x14ac:dyDescent="0.2">
      <c r="G453" s="50">
        <f>G452+help2!$C$3</f>
        <v>435</v>
      </c>
      <c r="H453" s="46" t="str">
        <f>help2!G438</f>
        <v xml:space="preserve"> </v>
      </c>
    </row>
    <row r="454" spans="7:8" x14ac:dyDescent="0.2">
      <c r="G454" s="50">
        <f>G453+help2!$C$3</f>
        <v>436</v>
      </c>
      <c r="H454" s="46" t="str">
        <f>help2!G439</f>
        <v xml:space="preserve"> </v>
      </c>
    </row>
    <row r="455" spans="7:8" x14ac:dyDescent="0.2">
      <c r="G455" s="50">
        <f>G454+help2!$C$3</f>
        <v>437</v>
      </c>
      <c r="H455" s="46" t="str">
        <f>help2!G440</f>
        <v xml:space="preserve"> </v>
      </c>
    </row>
    <row r="456" spans="7:8" x14ac:dyDescent="0.2">
      <c r="G456" s="50">
        <f>G455+help2!$C$3</f>
        <v>438</v>
      </c>
      <c r="H456" s="46" t="str">
        <f>help2!G441</f>
        <v xml:space="preserve"> </v>
      </c>
    </row>
    <row r="457" spans="7:8" x14ac:dyDescent="0.2">
      <c r="G457" s="50">
        <f>G456+help2!$C$3</f>
        <v>439</v>
      </c>
      <c r="H457" s="46" t="str">
        <f>help2!G442</f>
        <v xml:space="preserve"> </v>
      </c>
    </row>
    <row r="458" spans="7:8" x14ac:dyDescent="0.2">
      <c r="G458" s="50">
        <f>G457+help2!$C$3</f>
        <v>440</v>
      </c>
      <c r="H458" s="46" t="str">
        <f>help2!G443</f>
        <v xml:space="preserve"> </v>
      </c>
    </row>
    <row r="459" spans="7:8" x14ac:dyDescent="0.2">
      <c r="G459" s="50">
        <f>G458+help2!$C$3</f>
        <v>441</v>
      </c>
      <c r="H459" s="46" t="str">
        <f>help2!G444</f>
        <v xml:space="preserve"> </v>
      </c>
    </row>
    <row r="460" spans="7:8" x14ac:dyDescent="0.2">
      <c r="G460" s="50">
        <f>G459+help2!$C$3</f>
        <v>442</v>
      </c>
      <c r="H460" s="46" t="str">
        <f>help2!G445</f>
        <v xml:space="preserve"> </v>
      </c>
    </row>
    <row r="461" spans="7:8" x14ac:dyDescent="0.2">
      <c r="G461" s="50">
        <f>G460+help2!$C$3</f>
        <v>443</v>
      </c>
      <c r="H461" s="46" t="str">
        <f>help2!G446</f>
        <v xml:space="preserve"> </v>
      </c>
    </row>
    <row r="462" spans="7:8" x14ac:dyDescent="0.2">
      <c r="G462" s="50">
        <f>G461+help2!$C$3</f>
        <v>444</v>
      </c>
      <c r="H462" s="46" t="str">
        <f>help2!G447</f>
        <v xml:space="preserve"> </v>
      </c>
    </row>
    <row r="463" spans="7:8" x14ac:dyDescent="0.2">
      <c r="G463" s="50">
        <f>G462+help2!$C$3</f>
        <v>445</v>
      </c>
      <c r="H463" s="46" t="str">
        <f>help2!G448</f>
        <v xml:space="preserve"> </v>
      </c>
    </row>
    <row r="464" spans="7:8" x14ac:dyDescent="0.2">
      <c r="G464" s="50">
        <f>G463+help2!$C$3</f>
        <v>446</v>
      </c>
      <c r="H464" s="46" t="str">
        <f>help2!G449</f>
        <v xml:space="preserve"> </v>
      </c>
    </row>
    <row r="465" spans="7:8" x14ac:dyDescent="0.2">
      <c r="G465" s="50">
        <f>G464+help2!$C$3</f>
        <v>447</v>
      </c>
      <c r="H465" s="46" t="str">
        <f>help2!G450</f>
        <v xml:space="preserve"> </v>
      </c>
    </row>
    <row r="466" spans="7:8" x14ac:dyDescent="0.2">
      <c r="G466" s="50">
        <f>G465+help2!$C$3</f>
        <v>448</v>
      </c>
      <c r="H466" s="46" t="str">
        <f>help2!G451</f>
        <v xml:space="preserve"> </v>
      </c>
    </row>
    <row r="467" spans="7:8" x14ac:dyDescent="0.2">
      <c r="G467" s="50">
        <f>G466+help2!$C$3</f>
        <v>449</v>
      </c>
      <c r="H467" s="46" t="str">
        <f>help2!G452</f>
        <v xml:space="preserve"> </v>
      </c>
    </row>
    <row r="468" spans="7:8" x14ac:dyDescent="0.2">
      <c r="G468" s="50">
        <f>G467+help2!$C$3</f>
        <v>450</v>
      </c>
      <c r="H468" s="46" t="str">
        <f>help2!G453</f>
        <v xml:space="preserve"> </v>
      </c>
    </row>
    <row r="469" spans="7:8" x14ac:dyDescent="0.2">
      <c r="G469" s="50">
        <f>G468+help2!$C$3</f>
        <v>451</v>
      </c>
      <c r="H469" s="46" t="str">
        <f>help2!G454</f>
        <v xml:space="preserve"> </v>
      </c>
    </row>
    <row r="470" spans="7:8" x14ac:dyDescent="0.2">
      <c r="G470" s="50">
        <f>G469+help2!$C$3</f>
        <v>452</v>
      </c>
      <c r="H470" s="46" t="str">
        <f>help2!G455</f>
        <v xml:space="preserve"> </v>
      </c>
    </row>
    <row r="471" spans="7:8" x14ac:dyDescent="0.2">
      <c r="G471" s="50">
        <f>G470+help2!$C$3</f>
        <v>453</v>
      </c>
      <c r="H471" s="46" t="str">
        <f>help2!G456</f>
        <v xml:space="preserve"> </v>
      </c>
    </row>
    <row r="472" spans="7:8" x14ac:dyDescent="0.2">
      <c r="G472" s="50">
        <f>G471+help2!$C$3</f>
        <v>454</v>
      </c>
      <c r="H472" s="46" t="str">
        <f>help2!G457</f>
        <v xml:space="preserve"> </v>
      </c>
    </row>
    <row r="473" spans="7:8" x14ac:dyDescent="0.2">
      <c r="G473" s="50">
        <f>G472+help2!$C$3</f>
        <v>455</v>
      </c>
      <c r="H473" s="46" t="str">
        <f>help2!G458</f>
        <v xml:space="preserve"> </v>
      </c>
    </row>
    <row r="474" spans="7:8" x14ac:dyDescent="0.2">
      <c r="G474" s="50">
        <f>G473+help2!$C$3</f>
        <v>456</v>
      </c>
      <c r="H474" s="46" t="str">
        <f>help2!G459</f>
        <v xml:space="preserve"> </v>
      </c>
    </row>
    <row r="475" spans="7:8" x14ac:dyDescent="0.2">
      <c r="G475" s="50">
        <f>G474+help2!$C$3</f>
        <v>457</v>
      </c>
      <c r="H475" s="46" t="str">
        <f>help2!G460</f>
        <v xml:space="preserve"> </v>
      </c>
    </row>
    <row r="476" spans="7:8" x14ac:dyDescent="0.2">
      <c r="G476" s="50">
        <f>G475+help2!$C$3</f>
        <v>458</v>
      </c>
      <c r="H476" s="46" t="str">
        <f>help2!G461</f>
        <v xml:space="preserve"> </v>
      </c>
    </row>
    <row r="477" spans="7:8" x14ac:dyDescent="0.2">
      <c r="G477" s="50">
        <f>G476+help2!$C$3</f>
        <v>459</v>
      </c>
      <c r="H477" s="46" t="str">
        <f>help2!G462</f>
        <v xml:space="preserve"> </v>
      </c>
    </row>
    <row r="478" spans="7:8" x14ac:dyDescent="0.2">
      <c r="G478" s="50">
        <f>G477+help2!$C$3</f>
        <v>460</v>
      </c>
      <c r="H478" s="46" t="str">
        <f>help2!G463</f>
        <v xml:space="preserve"> </v>
      </c>
    </row>
    <row r="479" spans="7:8" x14ac:dyDescent="0.2">
      <c r="G479" s="50">
        <f>G478+help2!$C$3</f>
        <v>461</v>
      </c>
      <c r="H479" s="46" t="str">
        <f>help2!G464</f>
        <v xml:space="preserve"> </v>
      </c>
    </row>
    <row r="480" spans="7:8" x14ac:dyDescent="0.2">
      <c r="G480" s="50">
        <f>G479+help2!$C$3</f>
        <v>462</v>
      </c>
      <c r="H480" s="46" t="str">
        <f>help2!G465</f>
        <v xml:space="preserve"> </v>
      </c>
    </row>
    <row r="481" spans="7:8" x14ac:dyDescent="0.2">
      <c r="G481" s="50">
        <f>G480+help2!$C$3</f>
        <v>463</v>
      </c>
      <c r="H481" s="46" t="str">
        <f>help2!G466</f>
        <v xml:space="preserve"> </v>
      </c>
    </row>
    <row r="482" spans="7:8" x14ac:dyDescent="0.2">
      <c r="G482" s="50">
        <f>G481+help2!$C$3</f>
        <v>464</v>
      </c>
      <c r="H482" s="46" t="str">
        <f>help2!G467</f>
        <v xml:space="preserve"> </v>
      </c>
    </row>
    <row r="483" spans="7:8" x14ac:dyDescent="0.2">
      <c r="G483" s="50">
        <f>G482+help2!$C$3</f>
        <v>465</v>
      </c>
      <c r="H483" s="46" t="str">
        <f>help2!G468</f>
        <v xml:space="preserve"> </v>
      </c>
    </row>
    <row r="484" spans="7:8" x14ac:dyDescent="0.2">
      <c r="G484" s="50">
        <f>G483+help2!$C$3</f>
        <v>466</v>
      </c>
      <c r="H484" s="46" t="str">
        <f>help2!G469</f>
        <v xml:space="preserve"> </v>
      </c>
    </row>
    <row r="485" spans="7:8" x14ac:dyDescent="0.2">
      <c r="G485" s="50">
        <f>G484+help2!$C$3</f>
        <v>467</v>
      </c>
      <c r="H485" s="46" t="str">
        <f>help2!G470</f>
        <v xml:space="preserve"> </v>
      </c>
    </row>
    <row r="486" spans="7:8" x14ac:dyDescent="0.2">
      <c r="G486" s="50">
        <f>G485+help2!$C$3</f>
        <v>468</v>
      </c>
      <c r="H486" s="46" t="str">
        <f>help2!G471</f>
        <v xml:space="preserve"> </v>
      </c>
    </row>
    <row r="487" spans="7:8" x14ac:dyDescent="0.2">
      <c r="G487" s="50">
        <f>G486+help2!$C$3</f>
        <v>469</v>
      </c>
      <c r="H487" s="46" t="str">
        <f>help2!G472</f>
        <v xml:space="preserve"> </v>
      </c>
    </row>
    <row r="488" spans="7:8" x14ac:dyDescent="0.2">
      <c r="G488" s="50">
        <f>G487+help2!$C$3</f>
        <v>470</v>
      </c>
      <c r="H488" s="46" t="str">
        <f>help2!G473</f>
        <v xml:space="preserve"> </v>
      </c>
    </row>
    <row r="489" spans="7:8" x14ac:dyDescent="0.2">
      <c r="G489" s="50">
        <f>G488+help2!$C$3</f>
        <v>471</v>
      </c>
      <c r="H489" s="46" t="str">
        <f>help2!G474</f>
        <v xml:space="preserve"> </v>
      </c>
    </row>
    <row r="490" spans="7:8" x14ac:dyDescent="0.2">
      <c r="G490" s="50">
        <f>G489+help2!$C$3</f>
        <v>472</v>
      </c>
      <c r="H490" s="46" t="str">
        <f>help2!G475</f>
        <v xml:space="preserve"> </v>
      </c>
    </row>
    <row r="491" spans="7:8" x14ac:dyDescent="0.2">
      <c r="G491" s="50">
        <f>G490+help2!$C$3</f>
        <v>473</v>
      </c>
      <c r="H491" s="46" t="str">
        <f>help2!G476</f>
        <v xml:space="preserve"> </v>
      </c>
    </row>
    <row r="492" spans="7:8" x14ac:dyDescent="0.2">
      <c r="G492" s="50">
        <f>G491+help2!$C$3</f>
        <v>474</v>
      </c>
      <c r="H492" s="46" t="str">
        <f>help2!G477</f>
        <v xml:space="preserve"> </v>
      </c>
    </row>
    <row r="493" spans="7:8" x14ac:dyDescent="0.2">
      <c r="G493" s="50">
        <f>G492+help2!$C$3</f>
        <v>475</v>
      </c>
      <c r="H493" s="46" t="str">
        <f>help2!G478</f>
        <v xml:space="preserve"> </v>
      </c>
    </row>
    <row r="494" spans="7:8" x14ac:dyDescent="0.2">
      <c r="G494" s="50">
        <f>G493+help2!$C$3</f>
        <v>476</v>
      </c>
      <c r="H494" s="46" t="str">
        <f>help2!G479</f>
        <v xml:space="preserve"> </v>
      </c>
    </row>
    <row r="495" spans="7:8" x14ac:dyDescent="0.2">
      <c r="G495" s="50">
        <f>G494+help2!$C$3</f>
        <v>477</v>
      </c>
      <c r="H495" s="46" t="str">
        <f>help2!G480</f>
        <v xml:space="preserve"> </v>
      </c>
    </row>
    <row r="496" spans="7:8" x14ac:dyDescent="0.2">
      <c r="G496" s="50">
        <f>G495+help2!$C$3</f>
        <v>478</v>
      </c>
      <c r="H496" s="46" t="str">
        <f>help2!G481</f>
        <v xml:space="preserve"> </v>
      </c>
    </row>
    <row r="497" spans="7:8" x14ac:dyDescent="0.2">
      <c r="G497" s="50">
        <f>G496+help2!$C$3</f>
        <v>479</v>
      </c>
      <c r="H497" s="46" t="str">
        <f>help2!G482</f>
        <v xml:space="preserve"> </v>
      </c>
    </row>
    <row r="498" spans="7:8" x14ac:dyDescent="0.2">
      <c r="G498" s="50">
        <f>G497+help2!$C$3</f>
        <v>480</v>
      </c>
      <c r="H498" s="46" t="str">
        <f>help2!G483</f>
        <v xml:space="preserve"> </v>
      </c>
    </row>
    <row r="499" spans="7:8" x14ac:dyDescent="0.2">
      <c r="G499" s="50">
        <f>G498+help2!$C$3</f>
        <v>481</v>
      </c>
      <c r="H499" s="46" t="str">
        <f>help2!G484</f>
        <v xml:space="preserve"> </v>
      </c>
    </row>
    <row r="500" spans="7:8" x14ac:dyDescent="0.2">
      <c r="G500" s="50">
        <f>G499+help2!$C$3</f>
        <v>482</v>
      </c>
      <c r="H500" s="46" t="str">
        <f>help2!G485</f>
        <v xml:space="preserve"> </v>
      </c>
    </row>
    <row r="501" spans="7:8" x14ac:dyDescent="0.2">
      <c r="G501" s="50">
        <f>G500+help2!$C$3</f>
        <v>483</v>
      </c>
      <c r="H501" s="46" t="str">
        <f>help2!G486</f>
        <v xml:space="preserve"> </v>
      </c>
    </row>
    <row r="502" spans="7:8" x14ac:dyDescent="0.2">
      <c r="G502" s="50">
        <f>G501+help2!$C$3</f>
        <v>484</v>
      </c>
      <c r="H502" s="46" t="str">
        <f>help2!G487</f>
        <v xml:space="preserve"> </v>
      </c>
    </row>
    <row r="503" spans="7:8" x14ac:dyDescent="0.2">
      <c r="G503" s="50">
        <f>G502+help2!$C$3</f>
        <v>485</v>
      </c>
      <c r="H503" s="46" t="str">
        <f>help2!G488</f>
        <v xml:space="preserve"> </v>
      </c>
    </row>
    <row r="504" spans="7:8" x14ac:dyDescent="0.2">
      <c r="G504" s="50">
        <f>G503+help2!$C$3</f>
        <v>486</v>
      </c>
      <c r="H504" s="46" t="str">
        <f>help2!G489</f>
        <v xml:space="preserve"> </v>
      </c>
    </row>
    <row r="505" spans="7:8" x14ac:dyDescent="0.2">
      <c r="G505" s="50">
        <f>G504+help2!$C$3</f>
        <v>487</v>
      </c>
      <c r="H505" s="46" t="str">
        <f>help2!G490</f>
        <v xml:space="preserve"> </v>
      </c>
    </row>
    <row r="506" spans="7:8" x14ac:dyDescent="0.2">
      <c r="G506" s="50">
        <f>G505+help2!$C$3</f>
        <v>488</v>
      </c>
      <c r="H506" s="46" t="str">
        <f>help2!G491</f>
        <v xml:space="preserve"> </v>
      </c>
    </row>
    <row r="507" spans="7:8" x14ac:dyDescent="0.2">
      <c r="G507" s="50">
        <f>G506+help2!$C$3</f>
        <v>489</v>
      </c>
      <c r="H507" s="46" t="str">
        <f>help2!G492</f>
        <v xml:space="preserve"> </v>
      </c>
    </row>
    <row r="508" spans="7:8" x14ac:dyDescent="0.2">
      <c r="G508" s="50">
        <f>G507+help2!$C$3</f>
        <v>490</v>
      </c>
      <c r="H508" s="46" t="str">
        <f>help2!G493</f>
        <v xml:space="preserve"> </v>
      </c>
    </row>
    <row r="509" spans="7:8" x14ac:dyDescent="0.2">
      <c r="G509" s="50">
        <f>G508+help2!$C$3</f>
        <v>491</v>
      </c>
      <c r="H509" s="46" t="str">
        <f>help2!G494</f>
        <v xml:space="preserve"> </v>
      </c>
    </row>
    <row r="510" spans="7:8" x14ac:dyDescent="0.2">
      <c r="G510" s="50">
        <f>G509+help2!$C$3</f>
        <v>492</v>
      </c>
      <c r="H510" s="46" t="str">
        <f>help2!G495</f>
        <v xml:space="preserve"> </v>
      </c>
    </row>
    <row r="511" spans="7:8" x14ac:dyDescent="0.2">
      <c r="G511" s="50">
        <f>G510+help2!$C$3</f>
        <v>493</v>
      </c>
      <c r="H511" s="46" t="str">
        <f>help2!G496</f>
        <v xml:space="preserve"> </v>
      </c>
    </row>
    <row r="512" spans="7:8" x14ac:dyDescent="0.2">
      <c r="G512" s="50">
        <f>G511+help2!$C$3</f>
        <v>494</v>
      </c>
      <c r="H512" s="46" t="str">
        <f>help2!G497</f>
        <v xml:space="preserve"> </v>
      </c>
    </row>
    <row r="513" spans="7:8" x14ac:dyDescent="0.2">
      <c r="G513" s="50">
        <f>G512+help2!$C$3</f>
        <v>495</v>
      </c>
      <c r="H513" s="46" t="str">
        <f>help2!G498</f>
        <v xml:space="preserve"> </v>
      </c>
    </row>
    <row r="514" spans="7:8" x14ac:dyDescent="0.2">
      <c r="G514" s="50">
        <f>G513+help2!$C$3</f>
        <v>496</v>
      </c>
      <c r="H514" s="46" t="str">
        <f>help2!G499</f>
        <v xml:space="preserve"> </v>
      </c>
    </row>
    <row r="515" spans="7:8" x14ac:dyDescent="0.2">
      <c r="G515" s="50">
        <f>G514+help2!$C$3</f>
        <v>497</v>
      </c>
      <c r="H515" s="46" t="str">
        <f>help2!G500</f>
        <v xml:space="preserve"> </v>
      </c>
    </row>
    <row r="516" spans="7:8" x14ac:dyDescent="0.2">
      <c r="G516" s="50">
        <f>G515+help2!$C$3</f>
        <v>498</v>
      </c>
      <c r="H516" s="46" t="str">
        <f>help2!G501</f>
        <v xml:space="preserve"> </v>
      </c>
    </row>
    <row r="517" spans="7:8" x14ac:dyDescent="0.2">
      <c r="G517" s="50">
        <f>G516+help2!$C$3</f>
        <v>499</v>
      </c>
      <c r="H517" s="46" t="str">
        <f>help2!G502</f>
        <v xml:space="preserve"> </v>
      </c>
    </row>
    <row r="518" spans="7:8" x14ac:dyDescent="0.2">
      <c r="G518" s="50">
        <f>G517+help2!$C$3</f>
        <v>500</v>
      </c>
      <c r="H518" s="46" t="str">
        <f>help2!G503</f>
        <v xml:space="preserve"> </v>
      </c>
    </row>
    <row r="519" spans="7:8" x14ac:dyDescent="0.2">
      <c r="G519" s="50">
        <f>G518+help2!$C$3</f>
        <v>501</v>
      </c>
      <c r="H519" s="46" t="str">
        <f>help2!G504</f>
        <v xml:space="preserve"> </v>
      </c>
    </row>
    <row r="520" spans="7:8" x14ac:dyDescent="0.2">
      <c r="G520" s="50">
        <f>G519+help2!$C$3</f>
        <v>502</v>
      </c>
      <c r="H520" s="46" t="str">
        <f>help2!G505</f>
        <v xml:space="preserve"> </v>
      </c>
    </row>
    <row r="521" spans="7:8" x14ac:dyDescent="0.2">
      <c r="G521" s="50">
        <f>G520+help2!$C$3</f>
        <v>503</v>
      </c>
      <c r="H521" s="46" t="str">
        <f>help2!G506</f>
        <v xml:space="preserve"> </v>
      </c>
    </row>
    <row r="522" spans="7:8" x14ac:dyDescent="0.2">
      <c r="G522" s="50">
        <f>G521+help2!$C$3</f>
        <v>504</v>
      </c>
      <c r="H522" s="46" t="str">
        <f>help2!G507</f>
        <v xml:space="preserve"> </v>
      </c>
    </row>
    <row r="523" spans="7:8" x14ac:dyDescent="0.2">
      <c r="G523" s="50">
        <f>G522+help2!$C$3</f>
        <v>505</v>
      </c>
      <c r="H523" s="46" t="str">
        <f>help2!G508</f>
        <v xml:space="preserve"> </v>
      </c>
    </row>
    <row r="524" spans="7:8" x14ac:dyDescent="0.2">
      <c r="G524" s="50">
        <f>G523+help2!$C$3</f>
        <v>506</v>
      </c>
      <c r="H524" s="46" t="str">
        <f>help2!G509</f>
        <v xml:space="preserve"> </v>
      </c>
    </row>
    <row r="525" spans="7:8" x14ac:dyDescent="0.2">
      <c r="G525" s="50">
        <f>G524+help2!$C$3</f>
        <v>507</v>
      </c>
      <c r="H525" s="46" t="str">
        <f>help2!G510</f>
        <v xml:space="preserve"> </v>
      </c>
    </row>
    <row r="526" spans="7:8" x14ac:dyDescent="0.2">
      <c r="G526" s="50">
        <f>G525+help2!$C$3</f>
        <v>508</v>
      </c>
      <c r="H526" s="46" t="str">
        <f>help2!G511</f>
        <v xml:space="preserve"> </v>
      </c>
    </row>
    <row r="527" spans="7:8" x14ac:dyDescent="0.2">
      <c r="G527" s="50">
        <f>G526+help2!$C$3</f>
        <v>509</v>
      </c>
      <c r="H527" s="46" t="str">
        <f>help2!G512</f>
        <v xml:space="preserve"> </v>
      </c>
    </row>
    <row r="528" spans="7:8" x14ac:dyDescent="0.2">
      <c r="G528" s="50">
        <f>G527+help2!$C$3</f>
        <v>510</v>
      </c>
      <c r="H528" s="46" t="str">
        <f>help2!G513</f>
        <v xml:space="preserve"> </v>
      </c>
    </row>
    <row r="529" spans="7:8" x14ac:dyDescent="0.2">
      <c r="G529" s="50">
        <f>G528+help2!$C$3</f>
        <v>511</v>
      </c>
      <c r="H529" s="46" t="str">
        <f>help2!G514</f>
        <v xml:space="preserve"> </v>
      </c>
    </row>
    <row r="530" spans="7:8" x14ac:dyDescent="0.2">
      <c r="G530" s="50">
        <f>G529+help2!$C$3</f>
        <v>512</v>
      </c>
      <c r="H530" s="46" t="str">
        <f>help2!G515</f>
        <v xml:space="preserve"> </v>
      </c>
    </row>
    <row r="531" spans="7:8" x14ac:dyDescent="0.2">
      <c r="G531" s="50">
        <f>G530+help2!$C$3</f>
        <v>513</v>
      </c>
      <c r="H531" s="46" t="str">
        <f>help2!G516</f>
        <v xml:space="preserve"> </v>
      </c>
    </row>
    <row r="532" spans="7:8" x14ac:dyDescent="0.2">
      <c r="G532" s="50">
        <f>G531+help2!$C$3</f>
        <v>514</v>
      </c>
      <c r="H532" s="46" t="str">
        <f>help2!G517</f>
        <v xml:space="preserve"> </v>
      </c>
    </row>
    <row r="533" spans="7:8" x14ac:dyDescent="0.2">
      <c r="G533" s="50">
        <f>G532+help2!$C$3</f>
        <v>515</v>
      </c>
      <c r="H533" s="46" t="str">
        <f>help2!G518</f>
        <v xml:space="preserve"> </v>
      </c>
    </row>
    <row r="534" spans="7:8" x14ac:dyDescent="0.2">
      <c r="G534" s="50">
        <f>G533+help2!$C$3</f>
        <v>516</v>
      </c>
      <c r="H534" s="46" t="str">
        <f>help2!G519</f>
        <v xml:space="preserve"> </v>
      </c>
    </row>
    <row r="535" spans="7:8" x14ac:dyDescent="0.2">
      <c r="G535" s="50">
        <f>G534+help2!$C$3</f>
        <v>517</v>
      </c>
      <c r="H535" s="46" t="str">
        <f>help2!G520</f>
        <v xml:space="preserve"> </v>
      </c>
    </row>
    <row r="536" spans="7:8" x14ac:dyDescent="0.2">
      <c r="G536" s="50">
        <f>G535+help2!$C$3</f>
        <v>518</v>
      </c>
      <c r="H536" s="46" t="str">
        <f>help2!G521</f>
        <v xml:space="preserve"> </v>
      </c>
    </row>
    <row r="537" spans="7:8" x14ac:dyDescent="0.2">
      <c r="G537" s="50">
        <f>G536+help2!$C$3</f>
        <v>519</v>
      </c>
      <c r="H537" s="46" t="str">
        <f>help2!G522</f>
        <v xml:space="preserve"> </v>
      </c>
    </row>
    <row r="538" spans="7:8" x14ac:dyDescent="0.2">
      <c r="G538" s="50">
        <f>G537+help2!$C$3</f>
        <v>520</v>
      </c>
      <c r="H538" s="46" t="str">
        <f>help2!G523</f>
        <v xml:space="preserve"> </v>
      </c>
    </row>
    <row r="539" spans="7:8" x14ac:dyDescent="0.2">
      <c r="G539" s="50">
        <f>G538+help2!$C$3</f>
        <v>521</v>
      </c>
      <c r="H539" s="46" t="str">
        <f>help2!G524</f>
        <v xml:space="preserve"> </v>
      </c>
    </row>
    <row r="540" spans="7:8" x14ac:dyDescent="0.2">
      <c r="G540" s="50">
        <f>G539+help2!$C$3</f>
        <v>522</v>
      </c>
      <c r="H540" s="46" t="str">
        <f>help2!G525</f>
        <v xml:space="preserve"> </v>
      </c>
    </row>
    <row r="541" spans="7:8" x14ac:dyDescent="0.2">
      <c r="G541" s="50">
        <f>G540+help2!$C$3</f>
        <v>523</v>
      </c>
      <c r="H541" s="46" t="str">
        <f>help2!G526</f>
        <v xml:space="preserve"> </v>
      </c>
    </row>
    <row r="542" spans="7:8" x14ac:dyDescent="0.2">
      <c r="G542" s="50">
        <f>G541+help2!$C$3</f>
        <v>524</v>
      </c>
      <c r="H542" s="46" t="str">
        <f>help2!G527</f>
        <v xml:space="preserve"> </v>
      </c>
    </row>
    <row r="543" spans="7:8" x14ac:dyDescent="0.2">
      <c r="G543" s="50">
        <f>G542+help2!$C$3</f>
        <v>525</v>
      </c>
      <c r="H543" s="46" t="str">
        <f>help2!G528</f>
        <v xml:space="preserve"> </v>
      </c>
    </row>
    <row r="544" spans="7:8" x14ac:dyDescent="0.2">
      <c r="G544" s="50">
        <f>G543+help2!$C$3</f>
        <v>526</v>
      </c>
      <c r="H544" s="46" t="str">
        <f>help2!G529</f>
        <v xml:space="preserve"> </v>
      </c>
    </row>
    <row r="545" spans="7:8" x14ac:dyDescent="0.2">
      <c r="G545" s="50">
        <f>G544+help2!$C$3</f>
        <v>527</v>
      </c>
      <c r="H545" s="46" t="str">
        <f>help2!G530</f>
        <v xml:space="preserve"> </v>
      </c>
    </row>
    <row r="546" spans="7:8" x14ac:dyDescent="0.2">
      <c r="G546" s="50">
        <f>G545+help2!$C$3</f>
        <v>528</v>
      </c>
      <c r="H546" s="46" t="str">
        <f>help2!G531</f>
        <v xml:space="preserve"> </v>
      </c>
    </row>
    <row r="547" spans="7:8" x14ac:dyDescent="0.2">
      <c r="G547" s="50">
        <f>G546+help2!$C$3</f>
        <v>529</v>
      </c>
      <c r="H547" s="46" t="str">
        <f>help2!G532</f>
        <v xml:space="preserve"> </v>
      </c>
    </row>
    <row r="548" spans="7:8" x14ac:dyDescent="0.2">
      <c r="G548" s="50">
        <f>G547+help2!$C$3</f>
        <v>530</v>
      </c>
      <c r="H548" s="46" t="str">
        <f>help2!G533</f>
        <v xml:space="preserve"> </v>
      </c>
    </row>
    <row r="549" spans="7:8" x14ac:dyDescent="0.2">
      <c r="G549" s="50">
        <f>G548+help2!$C$3</f>
        <v>531</v>
      </c>
      <c r="H549" s="46" t="str">
        <f>help2!G534</f>
        <v xml:space="preserve"> </v>
      </c>
    </row>
    <row r="550" spans="7:8" x14ac:dyDescent="0.2">
      <c r="G550" s="50">
        <f>G549+help2!$C$3</f>
        <v>532</v>
      </c>
      <c r="H550" s="46" t="str">
        <f>help2!G535</f>
        <v xml:space="preserve"> </v>
      </c>
    </row>
    <row r="551" spans="7:8" x14ac:dyDescent="0.2">
      <c r="G551" s="50">
        <f>G550+help2!$C$3</f>
        <v>533</v>
      </c>
      <c r="H551" s="46" t="str">
        <f>help2!G536</f>
        <v xml:space="preserve"> </v>
      </c>
    </row>
    <row r="552" spans="7:8" x14ac:dyDescent="0.2">
      <c r="G552" s="50">
        <f>G551+help2!$C$3</f>
        <v>534</v>
      </c>
      <c r="H552" s="46" t="str">
        <f>help2!G537</f>
        <v xml:space="preserve"> </v>
      </c>
    </row>
    <row r="553" spans="7:8" x14ac:dyDescent="0.2">
      <c r="G553" s="50">
        <f>G552+help2!$C$3</f>
        <v>535</v>
      </c>
      <c r="H553" s="46" t="str">
        <f>help2!G538</f>
        <v xml:space="preserve"> </v>
      </c>
    </row>
    <row r="554" spans="7:8" x14ac:dyDescent="0.2">
      <c r="G554" s="50">
        <f>G553+help2!$C$3</f>
        <v>536</v>
      </c>
      <c r="H554" s="46" t="str">
        <f>help2!G539</f>
        <v xml:space="preserve"> </v>
      </c>
    </row>
    <row r="555" spans="7:8" x14ac:dyDescent="0.2">
      <c r="G555" s="50">
        <f>G554+help2!$C$3</f>
        <v>537</v>
      </c>
      <c r="H555" s="46" t="str">
        <f>help2!G540</f>
        <v xml:space="preserve"> </v>
      </c>
    </row>
    <row r="556" spans="7:8" x14ac:dyDescent="0.2">
      <c r="G556" s="50">
        <f>G555+help2!$C$3</f>
        <v>538</v>
      </c>
      <c r="H556" s="46" t="str">
        <f>help2!G541</f>
        <v xml:space="preserve"> </v>
      </c>
    </row>
    <row r="557" spans="7:8" x14ac:dyDescent="0.2">
      <c r="G557" s="50">
        <f>G556+help2!$C$3</f>
        <v>539</v>
      </c>
      <c r="H557" s="46" t="str">
        <f>help2!G542</f>
        <v xml:space="preserve"> </v>
      </c>
    </row>
    <row r="558" spans="7:8" x14ac:dyDescent="0.2">
      <c r="G558" s="50">
        <f>G557+help2!$C$3</f>
        <v>540</v>
      </c>
      <c r="H558" s="46" t="str">
        <f>help2!G543</f>
        <v xml:space="preserve"> </v>
      </c>
    </row>
    <row r="559" spans="7:8" x14ac:dyDescent="0.2">
      <c r="G559" s="50">
        <f>G558+help2!$C$3</f>
        <v>541</v>
      </c>
      <c r="H559" s="46" t="str">
        <f>help2!G544</f>
        <v xml:space="preserve"> </v>
      </c>
    </row>
    <row r="560" spans="7:8" x14ac:dyDescent="0.2">
      <c r="G560" s="50">
        <f>G559+help2!$C$3</f>
        <v>542</v>
      </c>
      <c r="H560" s="46" t="str">
        <f>help2!G545</f>
        <v xml:space="preserve"> </v>
      </c>
    </row>
    <row r="561" spans="7:8" x14ac:dyDescent="0.2">
      <c r="G561" s="50">
        <f>G560+help2!$C$3</f>
        <v>543</v>
      </c>
      <c r="H561" s="46" t="str">
        <f>help2!G546</f>
        <v xml:space="preserve"> </v>
      </c>
    </row>
    <row r="562" spans="7:8" x14ac:dyDescent="0.2">
      <c r="G562" s="50">
        <f>G561+help2!$C$3</f>
        <v>544</v>
      </c>
      <c r="H562" s="46" t="str">
        <f>help2!G547</f>
        <v xml:space="preserve"> </v>
      </c>
    </row>
    <row r="563" spans="7:8" x14ac:dyDescent="0.2">
      <c r="G563" s="50">
        <f>G562+help2!$C$3</f>
        <v>545</v>
      </c>
      <c r="H563" s="46" t="str">
        <f>help2!G548</f>
        <v xml:space="preserve"> </v>
      </c>
    </row>
    <row r="564" spans="7:8" x14ac:dyDescent="0.2">
      <c r="G564" s="50">
        <f>G563+help2!$C$3</f>
        <v>546</v>
      </c>
      <c r="H564" s="46" t="str">
        <f>help2!G549</f>
        <v xml:space="preserve"> </v>
      </c>
    </row>
    <row r="565" spans="7:8" x14ac:dyDescent="0.2">
      <c r="G565" s="50">
        <f>G564+help2!$C$3</f>
        <v>547</v>
      </c>
      <c r="H565" s="46" t="str">
        <f>help2!G550</f>
        <v xml:space="preserve"> </v>
      </c>
    </row>
    <row r="566" spans="7:8" x14ac:dyDescent="0.2">
      <c r="G566" s="50">
        <f>G565+help2!$C$3</f>
        <v>548</v>
      </c>
      <c r="H566" s="46" t="str">
        <f>help2!G551</f>
        <v xml:space="preserve"> </v>
      </c>
    </row>
    <row r="567" spans="7:8" x14ac:dyDescent="0.2">
      <c r="G567" s="50">
        <f>G566+help2!$C$3</f>
        <v>549</v>
      </c>
      <c r="H567" s="46" t="str">
        <f>help2!G552</f>
        <v xml:space="preserve"> </v>
      </c>
    </row>
    <row r="568" spans="7:8" x14ac:dyDescent="0.2">
      <c r="G568" s="50">
        <f>G567+help2!$C$3</f>
        <v>550</v>
      </c>
      <c r="H568" s="46" t="str">
        <f>help2!G553</f>
        <v xml:space="preserve"> </v>
      </c>
    </row>
    <row r="569" spans="7:8" x14ac:dyDescent="0.2">
      <c r="G569" s="50">
        <f>G568+help2!$C$3</f>
        <v>551</v>
      </c>
      <c r="H569" s="46" t="str">
        <f>help2!G554</f>
        <v xml:space="preserve"> </v>
      </c>
    </row>
    <row r="570" spans="7:8" x14ac:dyDescent="0.2">
      <c r="G570" s="50">
        <f>G569+help2!$C$3</f>
        <v>552</v>
      </c>
      <c r="H570" s="46" t="str">
        <f>help2!G555</f>
        <v xml:space="preserve"> </v>
      </c>
    </row>
    <row r="571" spans="7:8" x14ac:dyDescent="0.2">
      <c r="G571" s="50">
        <f>G570+help2!$C$3</f>
        <v>553</v>
      </c>
      <c r="H571" s="46" t="str">
        <f>help2!G556</f>
        <v xml:space="preserve"> </v>
      </c>
    </row>
    <row r="572" spans="7:8" x14ac:dyDescent="0.2">
      <c r="G572" s="50">
        <f>G571+help2!$C$3</f>
        <v>554</v>
      </c>
      <c r="H572" s="46" t="str">
        <f>help2!G557</f>
        <v xml:space="preserve"> </v>
      </c>
    </row>
    <row r="573" spans="7:8" x14ac:dyDescent="0.2">
      <c r="G573" s="50">
        <f>G572+help2!$C$3</f>
        <v>555</v>
      </c>
      <c r="H573" s="46" t="str">
        <f>help2!G558</f>
        <v xml:space="preserve"> </v>
      </c>
    </row>
    <row r="574" spans="7:8" x14ac:dyDescent="0.2">
      <c r="G574" s="50">
        <f>G573+help2!$C$3</f>
        <v>556</v>
      </c>
      <c r="H574" s="46" t="str">
        <f>help2!G559</f>
        <v xml:space="preserve"> </v>
      </c>
    </row>
    <row r="575" spans="7:8" x14ac:dyDescent="0.2">
      <c r="G575" s="50">
        <f>G574+help2!$C$3</f>
        <v>557</v>
      </c>
      <c r="H575" s="46" t="str">
        <f>help2!G560</f>
        <v xml:space="preserve"> </v>
      </c>
    </row>
    <row r="576" spans="7:8" x14ac:dyDescent="0.2">
      <c r="G576" s="50">
        <f>G575+help2!$C$3</f>
        <v>558</v>
      </c>
      <c r="H576" s="46" t="str">
        <f>help2!G561</f>
        <v xml:space="preserve"> </v>
      </c>
    </row>
    <row r="577" spans="7:8" x14ac:dyDescent="0.2">
      <c r="G577" s="50">
        <f>G576+help2!$C$3</f>
        <v>559</v>
      </c>
      <c r="H577" s="46" t="str">
        <f>help2!G562</f>
        <v xml:space="preserve"> </v>
      </c>
    </row>
    <row r="578" spans="7:8" x14ac:dyDescent="0.2">
      <c r="G578" s="50">
        <f>G577+help2!$C$3</f>
        <v>560</v>
      </c>
      <c r="H578" s="46" t="str">
        <f>help2!G563</f>
        <v xml:space="preserve"> </v>
      </c>
    </row>
    <row r="579" spans="7:8" x14ac:dyDescent="0.2">
      <c r="G579" s="50">
        <f>G578+help2!$C$3</f>
        <v>561</v>
      </c>
      <c r="H579" s="46" t="str">
        <f>help2!G564</f>
        <v xml:space="preserve"> </v>
      </c>
    </row>
    <row r="580" spans="7:8" x14ac:dyDescent="0.2">
      <c r="G580" s="50">
        <f>G579+help2!$C$3</f>
        <v>562</v>
      </c>
      <c r="H580" s="46" t="str">
        <f>help2!G565</f>
        <v xml:space="preserve"> </v>
      </c>
    </row>
    <row r="581" spans="7:8" x14ac:dyDescent="0.2">
      <c r="G581" s="50">
        <f>G580+help2!$C$3</f>
        <v>563</v>
      </c>
      <c r="H581" s="46" t="str">
        <f>help2!G566</f>
        <v xml:space="preserve"> </v>
      </c>
    </row>
    <row r="582" spans="7:8" x14ac:dyDescent="0.2">
      <c r="G582" s="50">
        <f>G581+help2!$C$3</f>
        <v>564</v>
      </c>
      <c r="H582" s="46" t="str">
        <f>help2!G567</f>
        <v xml:space="preserve"> </v>
      </c>
    </row>
    <row r="583" spans="7:8" x14ac:dyDescent="0.2">
      <c r="G583" s="50">
        <f>G582+help2!$C$3</f>
        <v>565</v>
      </c>
      <c r="H583" s="46" t="str">
        <f>help2!G568</f>
        <v xml:space="preserve"> </v>
      </c>
    </row>
    <row r="584" spans="7:8" x14ac:dyDescent="0.2">
      <c r="G584" s="50">
        <f>G583+help2!$C$3</f>
        <v>566</v>
      </c>
      <c r="H584" s="46" t="str">
        <f>help2!G569</f>
        <v xml:space="preserve"> </v>
      </c>
    </row>
    <row r="585" spans="7:8" x14ac:dyDescent="0.2">
      <c r="G585" s="50">
        <f>G584+help2!$C$3</f>
        <v>567</v>
      </c>
      <c r="H585" s="46" t="str">
        <f>help2!G570</f>
        <v xml:space="preserve"> </v>
      </c>
    </row>
    <row r="586" spans="7:8" x14ac:dyDescent="0.2">
      <c r="G586" s="50">
        <f>G585+help2!$C$3</f>
        <v>568</v>
      </c>
      <c r="H586" s="46" t="str">
        <f>help2!G571</f>
        <v xml:space="preserve"> </v>
      </c>
    </row>
    <row r="587" spans="7:8" x14ac:dyDescent="0.2">
      <c r="G587" s="50">
        <f>G586+help2!$C$3</f>
        <v>569</v>
      </c>
      <c r="H587" s="46" t="str">
        <f>help2!G572</f>
        <v xml:space="preserve"> </v>
      </c>
    </row>
    <row r="588" spans="7:8" x14ac:dyDescent="0.2">
      <c r="G588" s="50">
        <f>G587+help2!$C$3</f>
        <v>570</v>
      </c>
      <c r="H588" s="46" t="str">
        <f>help2!G573</f>
        <v xml:space="preserve"> </v>
      </c>
    </row>
    <row r="589" spans="7:8" x14ac:dyDescent="0.2">
      <c r="G589" s="50">
        <f>G588+help2!$C$3</f>
        <v>571</v>
      </c>
      <c r="H589" s="46" t="str">
        <f>help2!G574</f>
        <v xml:space="preserve"> </v>
      </c>
    </row>
    <row r="590" spans="7:8" x14ac:dyDescent="0.2">
      <c r="G590" s="50">
        <f>G589+help2!$C$3</f>
        <v>572</v>
      </c>
      <c r="H590" s="46" t="str">
        <f>help2!G575</f>
        <v xml:space="preserve"> </v>
      </c>
    </row>
    <row r="591" spans="7:8" x14ac:dyDescent="0.2">
      <c r="G591" s="50">
        <f>G590+help2!$C$3</f>
        <v>573</v>
      </c>
      <c r="H591" s="46" t="str">
        <f>help2!G576</f>
        <v xml:space="preserve"> </v>
      </c>
    </row>
    <row r="592" spans="7:8" x14ac:dyDescent="0.2">
      <c r="G592" s="50">
        <f>G591+help2!$C$3</f>
        <v>574</v>
      </c>
      <c r="H592" s="46" t="str">
        <f>help2!G577</f>
        <v xml:space="preserve"> </v>
      </c>
    </row>
    <row r="593" spans="7:8" x14ac:dyDescent="0.2">
      <c r="G593" s="50">
        <f>G592+help2!$C$3</f>
        <v>575</v>
      </c>
      <c r="H593" s="46" t="str">
        <f>help2!G578</f>
        <v xml:space="preserve"> </v>
      </c>
    </row>
    <row r="594" spans="7:8" x14ac:dyDescent="0.2">
      <c r="G594" s="50">
        <f>G593+help2!$C$3</f>
        <v>576</v>
      </c>
      <c r="H594" s="46" t="str">
        <f>help2!G579</f>
        <v xml:space="preserve"> </v>
      </c>
    </row>
    <row r="595" spans="7:8" x14ac:dyDescent="0.2">
      <c r="G595" s="50">
        <f>G594+help2!$C$3</f>
        <v>577</v>
      </c>
      <c r="H595" s="46" t="str">
        <f>help2!G580</f>
        <v xml:space="preserve"> </v>
      </c>
    </row>
    <row r="596" spans="7:8" x14ac:dyDescent="0.2">
      <c r="G596" s="50">
        <f>G595+help2!$C$3</f>
        <v>578</v>
      </c>
      <c r="H596" s="46" t="str">
        <f>help2!G581</f>
        <v xml:space="preserve"> </v>
      </c>
    </row>
    <row r="597" spans="7:8" x14ac:dyDescent="0.2">
      <c r="G597" s="50">
        <f>G596+help2!$C$3</f>
        <v>579</v>
      </c>
      <c r="H597" s="46" t="str">
        <f>help2!G582</f>
        <v xml:space="preserve"> </v>
      </c>
    </row>
    <row r="598" spans="7:8" x14ac:dyDescent="0.2">
      <c r="G598" s="50">
        <f>G597+help2!$C$3</f>
        <v>580</v>
      </c>
      <c r="H598" s="46" t="str">
        <f>help2!G583</f>
        <v xml:space="preserve"> </v>
      </c>
    </row>
    <row r="599" spans="7:8" x14ac:dyDescent="0.2">
      <c r="G599" s="50">
        <f>G598+help2!$C$3</f>
        <v>581</v>
      </c>
      <c r="H599" s="46" t="str">
        <f>help2!G584</f>
        <v xml:space="preserve"> </v>
      </c>
    </row>
    <row r="600" spans="7:8" x14ac:dyDescent="0.2">
      <c r="G600" s="50">
        <f>G599+help2!$C$3</f>
        <v>582</v>
      </c>
      <c r="H600" s="46" t="str">
        <f>help2!G585</f>
        <v xml:space="preserve"> </v>
      </c>
    </row>
    <row r="601" spans="7:8" x14ac:dyDescent="0.2">
      <c r="G601" s="50">
        <f>G600+help2!$C$3</f>
        <v>583</v>
      </c>
      <c r="H601" s="46" t="str">
        <f>help2!G586</f>
        <v xml:space="preserve"> </v>
      </c>
    </row>
    <row r="602" spans="7:8" x14ac:dyDescent="0.2">
      <c r="G602" s="50">
        <f>G601+help2!$C$3</f>
        <v>584</v>
      </c>
      <c r="H602" s="46" t="str">
        <f>help2!G587</f>
        <v xml:space="preserve"> </v>
      </c>
    </row>
    <row r="603" spans="7:8" x14ac:dyDescent="0.2">
      <c r="G603" s="50">
        <f>G602+help2!$C$3</f>
        <v>585</v>
      </c>
      <c r="H603" s="46" t="str">
        <f>help2!G588</f>
        <v xml:space="preserve"> </v>
      </c>
    </row>
    <row r="604" spans="7:8" x14ac:dyDescent="0.2">
      <c r="G604" s="50">
        <f>G603+help2!$C$3</f>
        <v>586</v>
      </c>
      <c r="H604" s="46" t="str">
        <f>help2!G589</f>
        <v xml:space="preserve"> </v>
      </c>
    </row>
    <row r="605" spans="7:8" x14ac:dyDescent="0.2">
      <c r="G605" s="50">
        <f>G604+help2!$C$3</f>
        <v>587</v>
      </c>
      <c r="H605" s="46" t="str">
        <f>help2!G590</f>
        <v xml:space="preserve"> </v>
      </c>
    </row>
    <row r="606" spans="7:8" x14ac:dyDescent="0.2">
      <c r="G606" s="50">
        <f>G605+help2!$C$3</f>
        <v>588</v>
      </c>
      <c r="H606" s="46" t="str">
        <f>help2!G591</f>
        <v xml:space="preserve"> </v>
      </c>
    </row>
    <row r="607" spans="7:8" x14ac:dyDescent="0.2">
      <c r="G607" s="50">
        <f>G606+help2!$C$3</f>
        <v>589</v>
      </c>
      <c r="H607" s="46" t="str">
        <f>help2!G592</f>
        <v xml:space="preserve"> </v>
      </c>
    </row>
    <row r="608" spans="7:8" x14ac:dyDescent="0.2">
      <c r="G608" s="50">
        <f>G607+help2!$C$3</f>
        <v>590</v>
      </c>
      <c r="H608" s="46" t="str">
        <f>help2!G593</f>
        <v xml:space="preserve"> </v>
      </c>
    </row>
    <row r="609" spans="7:8" x14ac:dyDescent="0.2">
      <c r="G609" s="50">
        <f>G608+help2!$C$3</f>
        <v>591</v>
      </c>
      <c r="H609" s="46" t="str">
        <f>help2!G594</f>
        <v xml:space="preserve"> </v>
      </c>
    </row>
    <row r="610" spans="7:8" x14ac:dyDescent="0.2">
      <c r="G610" s="50">
        <f>G609+help2!$C$3</f>
        <v>592</v>
      </c>
      <c r="H610" s="46" t="str">
        <f>help2!G595</f>
        <v xml:space="preserve"> </v>
      </c>
    </row>
    <row r="611" spans="7:8" x14ac:dyDescent="0.2">
      <c r="G611" s="50">
        <f>G610+help2!$C$3</f>
        <v>593</v>
      </c>
      <c r="H611" s="46" t="str">
        <f>help2!G596</f>
        <v xml:space="preserve"> </v>
      </c>
    </row>
    <row r="612" spans="7:8" x14ac:dyDescent="0.2">
      <c r="G612" s="50">
        <f>G611+help2!$C$3</f>
        <v>594</v>
      </c>
      <c r="H612" s="46" t="str">
        <f>help2!G597</f>
        <v xml:space="preserve"> </v>
      </c>
    </row>
    <row r="613" spans="7:8" x14ac:dyDescent="0.2">
      <c r="G613" s="50">
        <f>G612+help2!$C$3</f>
        <v>595</v>
      </c>
      <c r="H613" s="46" t="str">
        <f>help2!G598</f>
        <v xml:space="preserve"> </v>
      </c>
    </row>
    <row r="614" spans="7:8" x14ac:dyDescent="0.2">
      <c r="G614" s="50">
        <f>G613+help2!$C$3</f>
        <v>596</v>
      </c>
      <c r="H614" s="46" t="str">
        <f>help2!G599</f>
        <v xml:space="preserve"> </v>
      </c>
    </row>
    <row r="615" spans="7:8" x14ac:dyDescent="0.2">
      <c r="G615" s="50">
        <f>G614+help2!$C$3</f>
        <v>597</v>
      </c>
      <c r="H615" s="46" t="str">
        <f>help2!G600</f>
        <v xml:space="preserve"> </v>
      </c>
    </row>
    <row r="616" spans="7:8" x14ac:dyDescent="0.2">
      <c r="G616" s="50">
        <f>G615+help2!$C$3</f>
        <v>598</v>
      </c>
      <c r="H616" s="46" t="str">
        <f>help2!G601</f>
        <v xml:space="preserve"> </v>
      </c>
    </row>
    <row r="617" spans="7:8" x14ac:dyDescent="0.2">
      <c r="G617" s="50">
        <f>G616+help2!$C$3</f>
        <v>599</v>
      </c>
      <c r="H617" s="46" t="str">
        <f>help2!G602</f>
        <v xml:space="preserve"> </v>
      </c>
    </row>
    <row r="618" spans="7:8" x14ac:dyDescent="0.2">
      <c r="G618" s="50">
        <f>G617+help2!$C$3</f>
        <v>600</v>
      </c>
      <c r="H618" s="46" t="str">
        <f>help2!G603</f>
        <v xml:space="preserve"> </v>
      </c>
    </row>
    <row r="619" spans="7:8" x14ac:dyDescent="0.2">
      <c r="G619" s="50">
        <f>G618+help2!$C$3</f>
        <v>601</v>
      </c>
      <c r="H619" s="46" t="str">
        <f>help2!G604</f>
        <v xml:space="preserve"> </v>
      </c>
    </row>
    <row r="620" spans="7:8" x14ac:dyDescent="0.2">
      <c r="G620" s="50">
        <f>G619+help2!$C$3</f>
        <v>602</v>
      </c>
      <c r="H620" s="46" t="str">
        <f>help2!G605</f>
        <v xml:space="preserve"> </v>
      </c>
    </row>
    <row r="621" spans="7:8" x14ac:dyDescent="0.2">
      <c r="G621" s="50">
        <f>G620+help2!$C$3</f>
        <v>603</v>
      </c>
      <c r="H621" s="46" t="str">
        <f>help2!G606</f>
        <v xml:space="preserve"> </v>
      </c>
    </row>
    <row r="622" spans="7:8" x14ac:dyDescent="0.2">
      <c r="G622" s="50">
        <f>G621+help2!$C$3</f>
        <v>604</v>
      </c>
      <c r="H622" s="46" t="str">
        <f>help2!G607</f>
        <v xml:space="preserve"> </v>
      </c>
    </row>
    <row r="623" spans="7:8" x14ac:dyDescent="0.2">
      <c r="G623" s="50">
        <f>G622+help2!$C$3</f>
        <v>605</v>
      </c>
      <c r="H623" s="46" t="str">
        <f>help2!G608</f>
        <v xml:space="preserve"> </v>
      </c>
    </row>
    <row r="624" spans="7:8" x14ac:dyDescent="0.2">
      <c r="G624" s="50">
        <f>G623+help2!$C$3</f>
        <v>606</v>
      </c>
      <c r="H624" s="46" t="str">
        <f>help2!G609</f>
        <v xml:space="preserve"> </v>
      </c>
    </row>
    <row r="625" spans="7:8" x14ac:dyDescent="0.2">
      <c r="G625" s="50">
        <f>G624+help2!$C$3</f>
        <v>607</v>
      </c>
      <c r="H625" s="46" t="str">
        <f>help2!G610</f>
        <v xml:space="preserve"> </v>
      </c>
    </row>
    <row r="626" spans="7:8" x14ac:dyDescent="0.2">
      <c r="G626" s="50">
        <f>G625+help2!$C$3</f>
        <v>608</v>
      </c>
      <c r="H626" s="46" t="str">
        <f>help2!G611</f>
        <v xml:space="preserve"> </v>
      </c>
    </row>
    <row r="627" spans="7:8" x14ac:dyDescent="0.2">
      <c r="G627" s="50">
        <f>G626+help2!$C$3</f>
        <v>609</v>
      </c>
      <c r="H627" s="46" t="str">
        <f>help2!G612</f>
        <v xml:space="preserve"> </v>
      </c>
    </row>
    <row r="628" spans="7:8" x14ac:dyDescent="0.2">
      <c r="G628" s="50">
        <f>G627+help2!$C$3</f>
        <v>610</v>
      </c>
      <c r="H628" s="46" t="str">
        <f>help2!G613</f>
        <v xml:space="preserve"> </v>
      </c>
    </row>
    <row r="629" spans="7:8" x14ac:dyDescent="0.2">
      <c r="G629" s="50">
        <f>G628+help2!$C$3</f>
        <v>611</v>
      </c>
      <c r="H629" s="46" t="str">
        <f>help2!G614</f>
        <v xml:space="preserve"> </v>
      </c>
    </row>
    <row r="630" spans="7:8" x14ac:dyDescent="0.2">
      <c r="G630" s="50">
        <f>G629+help2!$C$3</f>
        <v>612</v>
      </c>
      <c r="H630" s="46" t="str">
        <f>help2!G615</f>
        <v xml:space="preserve"> </v>
      </c>
    </row>
    <row r="631" spans="7:8" x14ac:dyDescent="0.2">
      <c r="G631" s="50">
        <f>G630+help2!$C$3</f>
        <v>613</v>
      </c>
      <c r="H631" s="46" t="str">
        <f>help2!G616</f>
        <v xml:space="preserve"> </v>
      </c>
    </row>
    <row r="632" spans="7:8" x14ac:dyDescent="0.2">
      <c r="G632" s="50">
        <f>G631+help2!$C$3</f>
        <v>614</v>
      </c>
      <c r="H632" s="46" t="str">
        <f>help2!G617</f>
        <v xml:space="preserve"> </v>
      </c>
    </row>
    <row r="633" spans="7:8" x14ac:dyDescent="0.2">
      <c r="G633" s="50">
        <f>G632+help2!$C$3</f>
        <v>615</v>
      </c>
      <c r="H633" s="46" t="str">
        <f>help2!G618</f>
        <v xml:space="preserve"> </v>
      </c>
    </row>
    <row r="634" spans="7:8" x14ac:dyDescent="0.2">
      <c r="G634" s="50">
        <f>G633+help2!$C$3</f>
        <v>616</v>
      </c>
      <c r="H634" s="46" t="str">
        <f>help2!G619</f>
        <v xml:space="preserve"> </v>
      </c>
    </row>
    <row r="635" spans="7:8" x14ac:dyDescent="0.2">
      <c r="G635" s="50">
        <f>G634+help2!$C$3</f>
        <v>617</v>
      </c>
      <c r="H635" s="46" t="str">
        <f>help2!G620</f>
        <v xml:space="preserve"> </v>
      </c>
    </row>
    <row r="636" spans="7:8" x14ac:dyDescent="0.2">
      <c r="G636" s="50">
        <f>G635+help2!$C$3</f>
        <v>618</v>
      </c>
      <c r="H636" s="46" t="str">
        <f>help2!G621</f>
        <v xml:space="preserve"> </v>
      </c>
    </row>
    <row r="637" spans="7:8" x14ac:dyDescent="0.2">
      <c r="G637" s="50">
        <f>G636+help2!$C$3</f>
        <v>619</v>
      </c>
      <c r="H637" s="46" t="str">
        <f>help2!G622</f>
        <v xml:space="preserve"> </v>
      </c>
    </row>
    <row r="638" spans="7:8" x14ac:dyDescent="0.2">
      <c r="G638" s="50">
        <f>G637+help2!$C$3</f>
        <v>620</v>
      </c>
      <c r="H638" s="46" t="str">
        <f>help2!G623</f>
        <v xml:space="preserve"> </v>
      </c>
    </row>
    <row r="639" spans="7:8" x14ac:dyDescent="0.2">
      <c r="G639" s="50">
        <f>G638+help2!$C$3</f>
        <v>621</v>
      </c>
      <c r="H639" s="46" t="str">
        <f>help2!G624</f>
        <v xml:space="preserve"> </v>
      </c>
    </row>
    <row r="640" spans="7:8" x14ac:dyDescent="0.2">
      <c r="G640" s="50">
        <f>G639+help2!$C$3</f>
        <v>622</v>
      </c>
      <c r="H640" s="46" t="str">
        <f>help2!G625</f>
        <v xml:space="preserve"> </v>
      </c>
    </row>
    <row r="641" spans="7:8" x14ac:dyDescent="0.2">
      <c r="G641" s="50">
        <f>G640+help2!$C$3</f>
        <v>623</v>
      </c>
      <c r="H641" s="46" t="str">
        <f>help2!G626</f>
        <v xml:space="preserve"> </v>
      </c>
    </row>
    <row r="642" spans="7:8" x14ac:dyDescent="0.2">
      <c r="G642" s="50">
        <f>G641+help2!$C$3</f>
        <v>624</v>
      </c>
      <c r="H642" s="46" t="str">
        <f>help2!G627</f>
        <v xml:space="preserve"> </v>
      </c>
    </row>
    <row r="643" spans="7:8" x14ac:dyDescent="0.2">
      <c r="G643" s="50">
        <f>G642+help2!$C$3</f>
        <v>625</v>
      </c>
      <c r="H643" s="46" t="str">
        <f>help2!G628</f>
        <v xml:space="preserve"> </v>
      </c>
    </row>
    <row r="644" spans="7:8" x14ac:dyDescent="0.2">
      <c r="G644" s="50">
        <f>G643+help2!$C$3</f>
        <v>626</v>
      </c>
      <c r="H644" s="46" t="str">
        <f>help2!G629</f>
        <v xml:space="preserve"> </v>
      </c>
    </row>
    <row r="645" spans="7:8" x14ac:dyDescent="0.2">
      <c r="G645" s="50">
        <f>G644+help2!$C$3</f>
        <v>627</v>
      </c>
      <c r="H645" s="46" t="str">
        <f>help2!G630</f>
        <v xml:space="preserve"> </v>
      </c>
    </row>
    <row r="646" spans="7:8" x14ac:dyDescent="0.2">
      <c r="G646" s="50">
        <f>G645+help2!$C$3</f>
        <v>628</v>
      </c>
      <c r="H646" s="46" t="str">
        <f>help2!G631</f>
        <v xml:space="preserve"> </v>
      </c>
    </row>
    <row r="647" spans="7:8" x14ac:dyDescent="0.2">
      <c r="G647" s="50">
        <f>G646+help2!$C$3</f>
        <v>629</v>
      </c>
      <c r="H647" s="46" t="str">
        <f>help2!G632</f>
        <v xml:space="preserve"> </v>
      </c>
    </row>
    <row r="648" spans="7:8" x14ac:dyDescent="0.2">
      <c r="G648" s="50">
        <f>G647+help2!$C$3</f>
        <v>630</v>
      </c>
      <c r="H648" s="46" t="str">
        <f>help2!G633</f>
        <v xml:space="preserve"> </v>
      </c>
    </row>
    <row r="649" spans="7:8" x14ac:dyDescent="0.2">
      <c r="G649" s="50">
        <f>G648+help2!$C$3</f>
        <v>631</v>
      </c>
      <c r="H649" s="46" t="str">
        <f>help2!G634</f>
        <v xml:space="preserve"> </v>
      </c>
    </row>
    <row r="650" spans="7:8" x14ac:dyDescent="0.2">
      <c r="G650" s="50">
        <f>G649+help2!$C$3</f>
        <v>632</v>
      </c>
      <c r="H650" s="46" t="str">
        <f>help2!G635</f>
        <v xml:space="preserve"> </v>
      </c>
    </row>
    <row r="651" spans="7:8" x14ac:dyDescent="0.2">
      <c r="G651" s="50">
        <f>G650+help2!$C$3</f>
        <v>633</v>
      </c>
      <c r="H651" s="46" t="str">
        <f>help2!G636</f>
        <v xml:space="preserve"> </v>
      </c>
    </row>
    <row r="652" spans="7:8" x14ac:dyDescent="0.2">
      <c r="G652" s="50">
        <f>G651+help2!$C$3</f>
        <v>634</v>
      </c>
      <c r="H652" s="46" t="str">
        <f>help2!G637</f>
        <v xml:space="preserve"> </v>
      </c>
    </row>
    <row r="653" spans="7:8" x14ac:dyDescent="0.2">
      <c r="G653" s="50">
        <f>G652+help2!$C$3</f>
        <v>635</v>
      </c>
      <c r="H653" s="46" t="str">
        <f>help2!G638</f>
        <v xml:space="preserve"> </v>
      </c>
    </row>
    <row r="654" spans="7:8" x14ac:dyDescent="0.2">
      <c r="G654" s="50">
        <f>G653+help2!$C$3</f>
        <v>636</v>
      </c>
      <c r="H654" s="46" t="str">
        <f>help2!G639</f>
        <v xml:space="preserve"> </v>
      </c>
    </row>
    <row r="655" spans="7:8" x14ac:dyDescent="0.2">
      <c r="G655" s="50">
        <f>G654+help2!$C$3</f>
        <v>637</v>
      </c>
      <c r="H655" s="46" t="str">
        <f>help2!G640</f>
        <v xml:space="preserve"> </v>
      </c>
    </row>
    <row r="656" spans="7:8" x14ac:dyDescent="0.2">
      <c r="G656" s="50">
        <f>G655+help2!$C$3</f>
        <v>638</v>
      </c>
      <c r="H656" s="46" t="str">
        <f>help2!G641</f>
        <v xml:space="preserve"> </v>
      </c>
    </row>
    <row r="657" spans="7:8" x14ac:dyDescent="0.2">
      <c r="G657" s="50">
        <f>G656+help2!$C$3</f>
        <v>639</v>
      </c>
      <c r="H657" s="46" t="str">
        <f>help2!G642</f>
        <v xml:space="preserve"> </v>
      </c>
    </row>
    <row r="658" spans="7:8" x14ac:dyDescent="0.2">
      <c r="G658" s="50">
        <f>G657+help2!$C$3</f>
        <v>640</v>
      </c>
      <c r="H658" s="46" t="str">
        <f>help2!G643</f>
        <v xml:space="preserve"> </v>
      </c>
    </row>
    <row r="659" spans="7:8" x14ac:dyDescent="0.2">
      <c r="G659" s="50">
        <f>G658+help2!$C$3</f>
        <v>641</v>
      </c>
      <c r="H659" s="46" t="str">
        <f>help2!G644</f>
        <v xml:space="preserve"> </v>
      </c>
    </row>
    <row r="660" spans="7:8" x14ac:dyDescent="0.2">
      <c r="G660" s="50">
        <f>G659+help2!$C$3</f>
        <v>642</v>
      </c>
      <c r="H660" s="46" t="str">
        <f>help2!G645</f>
        <v xml:space="preserve"> </v>
      </c>
    </row>
    <row r="661" spans="7:8" x14ac:dyDescent="0.2">
      <c r="G661" s="50">
        <f>G660+help2!$C$3</f>
        <v>643</v>
      </c>
      <c r="H661" s="46" t="str">
        <f>help2!G646</f>
        <v xml:space="preserve"> </v>
      </c>
    </row>
    <row r="662" spans="7:8" x14ac:dyDescent="0.2">
      <c r="G662" s="50">
        <f>G661+help2!$C$3</f>
        <v>644</v>
      </c>
      <c r="H662" s="46" t="str">
        <f>help2!G647</f>
        <v xml:space="preserve"> </v>
      </c>
    </row>
    <row r="663" spans="7:8" x14ac:dyDescent="0.2">
      <c r="G663" s="50">
        <f>G662+help2!$C$3</f>
        <v>645</v>
      </c>
      <c r="H663" s="46" t="str">
        <f>help2!G648</f>
        <v xml:space="preserve"> </v>
      </c>
    </row>
    <row r="664" spans="7:8" x14ac:dyDescent="0.2">
      <c r="G664" s="50">
        <f>G663+help2!$C$3</f>
        <v>646</v>
      </c>
      <c r="H664" s="46" t="str">
        <f>help2!G649</f>
        <v xml:space="preserve"> </v>
      </c>
    </row>
    <row r="665" spans="7:8" x14ac:dyDescent="0.2">
      <c r="G665" s="50">
        <f>G664+help2!$C$3</f>
        <v>647</v>
      </c>
      <c r="H665" s="46" t="str">
        <f>help2!G650</f>
        <v xml:space="preserve"> </v>
      </c>
    </row>
    <row r="666" spans="7:8" x14ac:dyDescent="0.2">
      <c r="G666" s="50">
        <f>G665+help2!$C$3</f>
        <v>648</v>
      </c>
      <c r="H666" s="46" t="str">
        <f>help2!G651</f>
        <v xml:space="preserve"> </v>
      </c>
    </row>
    <row r="667" spans="7:8" x14ac:dyDescent="0.2">
      <c r="G667" s="50">
        <f>G666+help2!$C$3</f>
        <v>649</v>
      </c>
      <c r="H667" s="46" t="str">
        <f>help2!G652</f>
        <v xml:space="preserve"> </v>
      </c>
    </row>
    <row r="668" spans="7:8" x14ac:dyDescent="0.2">
      <c r="G668" s="50">
        <f>G667+help2!$C$3</f>
        <v>650</v>
      </c>
      <c r="H668" s="46" t="str">
        <f>help2!G653</f>
        <v xml:space="preserve"> </v>
      </c>
    </row>
    <row r="669" spans="7:8" x14ac:dyDescent="0.2">
      <c r="G669" s="50">
        <f>G668+help2!$C$3</f>
        <v>651</v>
      </c>
      <c r="H669" s="46" t="str">
        <f>help2!G654</f>
        <v xml:space="preserve"> </v>
      </c>
    </row>
    <row r="670" spans="7:8" x14ac:dyDescent="0.2">
      <c r="G670" s="50">
        <f>G669+help2!$C$3</f>
        <v>652</v>
      </c>
      <c r="H670" s="46" t="str">
        <f>help2!G655</f>
        <v xml:space="preserve"> </v>
      </c>
    </row>
    <row r="671" spans="7:8" x14ac:dyDescent="0.2">
      <c r="G671" s="50">
        <f>G670+help2!$C$3</f>
        <v>653</v>
      </c>
      <c r="H671" s="46" t="str">
        <f>help2!G656</f>
        <v xml:space="preserve"> </v>
      </c>
    </row>
    <row r="672" spans="7:8" x14ac:dyDescent="0.2">
      <c r="G672" s="50">
        <f>G671+help2!$C$3</f>
        <v>654</v>
      </c>
      <c r="H672" s="46" t="str">
        <f>help2!G657</f>
        <v xml:space="preserve"> </v>
      </c>
    </row>
    <row r="673" spans="7:8" x14ac:dyDescent="0.2">
      <c r="G673" s="50">
        <f>G672+help2!$C$3</f>
        <v>655</v>
      </c>
      <c r="H673" s="46" t="str">
        <f>help2!G658</f>
        <v xml:space="preserve"> </v>
      </c>
    </row>
    <row r="674" spans="7:8" x14ac:dyDescent="0.2">
      <c r="G674" s="50">
        <f>G673+help2!$C$3</f>
        <v>656</v>
      </c>
      <c r="H674" s="46" t="str">
        <f>help2!G659</f>
        <v xml:space="preserve"> </v>
      </c>
    </row>
    <row r="675" spans="7:8" x14ac:dyDescent="0.2">
      <c r="G675" s="50">
        <f>G674+help2!$C$3</f>
        <v>657</v>
      </c>
      <c r="H675" s="46" t="str">
        <f>help2!G660</f>
        <v xml:space="preserve"> </v>
      </c>
    </row>
    <row r="676" spans="7:8" x14ac:dyDescent="0.2">
      <c r="G676" s="50">
        <f>G675+help2!$C$3</f>
        <v>658</v>
      </c>
      <c r="H676" s="46" t="str">
        <f>help2!G661</f>
        <v xml:space="preserve"> </v>
      </c>
    </row>
    <row r="677" spans="7:8" x14ac:dyDescent="0.2">
      <c r="G677" s="50">
        <f>G676+help2!$C$3</f>
        <v>659</v>
      </c>
      <c r="H677" s="46" t="str">
        <f>help2!G662</f>
        <v xml:space="preserve"> </v>
      </c>
    </row>
    <row r="678" spans="7:8" x14ac:dyDescent="0.2">
      <c r="G678" s="50">
        <f>G677+help2!$C$3</f>
        <v>660</v>
      </c>
      <c r="H678" s="46" t="str">
        <f>help2!G663</f>
        <v xml:space="preserve"> </v>
      </c>
    </row>
    <row r="679" spans="7:8" x14ac:dyDescent="0.2">
      <c r="G679" s="50">
        <f>G678+help2!$C$3</f>
        <v>661</v>
      </c>
      <c r="H679" s="46" t="str">
        <f>help2!G664</f>
        <v xml:space="preserve"> </v>
      </c>
    </row>
    <row r="680" spans="7:8" x14ac:dyDescent="0.2">
      <c r="G680" s="50">
        <f>G679+help2!$C$3</f>
        <v>662</v>
      </c>
      <c r="H680" s="46" t="str">
        <f>help2!G665</f>
        <v xml:space="preserve"> </v>
      </c>
    </row>
    <row r="681" spans="7:8" x14ac:dyDescent="0.2">
      <c r="G681" s="50">
        <f>G680+help2!$C$3</f>
        <v>663</v>
      </c>
      <c r="H681" s="46" t="str">
        <f>help2!G666</f>
        <v xml:space="preserve"> </v>
      </c>
    </row>
    <row r="682" spans="7:8" x14ac:dyDescent="0.2">
      <c r="G682" s="50">
        <f>G681+help2!$C$3</f>
        <v>664</v>
      </c>
      <c r="H682" s="46" t="str">
        <f>help2!G667</f>
        <v xml:space="preserve"> </v>
      </c>
    </row>
    <row r="683" spans="7:8" x14ac:dyDescent="0.2">
      <c r="G683" s="50">
        <f>G682+help2!$C$3</f>
        <v>665</v>
      </c>
      <c r="H683" s="46" t="str">
        <f>help2!G668</f>
        <v xml:space="preserve"> </v>
      </c>
    </row>
    <row r="684" spans="7:8" x14ac:dyDescent="0.2">
      <c r="G684" s="50">
        <f>G683+help2!$C$3</f>
        <v>666</v>
      </c>
      <c r="H684" s="46" t="str">
        <f>help2!G669</f>
        <v xml:space="preserve"> </v>
      </c>
    </row>
    <row r="685" spans="7:8" x14ac:dyDescent="0.2">
      <c r="G685" s="50">
        <f>G684+help2!$C$3</f>
        <v>667</v>
      </c>
      <c r="H685" s="46" t="str">
        <f>help2!G670</f>
        <v xml:space="preserve"> </v>
      </c>
    </row>
    <row r="686" spans="7:8" x14ac:dyDescent="0.2">
      <c r="G686" s="50">
        <f>G685+help2!$C$3</f>
        <v>668</v>
      </c>
      <c r="H686" s="46" t="str">
        <f>help2!G671</f>
        <v xml:space="preserve"> </v>
      </c>
    </row>
    <row r="687" spans="7:8" x14ac:dyDescent="0.2">
      <c r="G687" s="50">
        <f>G686+help2!$C$3</f>
        <v>669</v>
      </c>
      <c r="H687" s="46" t="str">
        <f>help2!G672</f>
        <v xml:space="preserve"> </v>
      </c>
    </row>
    <row r="688" spans="7:8" x14ac:dyDescent="0.2">
      <c r="G688" s="50">
        <f>G687+help2!$C$3</f>
        <v>670</v>
      </c>
      <c r="H688" s="46" t="str">
        <f>help2!G673</f>
        <v xml:space="preserve"> </v>
      </c>
    </row>
    <row r="689" spans="7:8" x14ac:dyDescent="0.2">
      <c r="G689" s="50">
        <f>G688+help2!$C$3</f>
        <v>671</v>
      </c>
      <c r="H689" s="46" t="str">
        <f>help2!G674</f>
        <v xml:space="preserve"> </v>
      </c>
    </row>
    <row r="690" spans="7:8" x14ac:dyDescent="0.2">
      <c r="G690" s="50">
        <f>G689+help2!$C$3</f>
        <v>672</v>
      </c>
      <c r="H690" s="46" t="str">
        <f>help2!G675</f>
        <v xml:space="preserve"> </v>
      </c>
    </row>
    <row r="691" spans="7:8" x14ac:dyDescent="0.2">
      <c r="G691" s="50">
        <f>G690+help2!$C$3</f>
        <v>673</v>
      </c>
      <c r="H691" s="46" t="str">
        <f>help2!G676</f>
        <v xml:space="preserve"> </v>
      </c>
    </row>
    <row r="692" spans="7:8" x14ac:dyDescent="0.2">
      <c r="G692" s="50">
        <f>G691+help2!$C$3</f>
        <v>674</v>
      </c>
      <c r="H692" s="46" t="str">
        <f>help2!G677</f>
        <v xml:space="preserve"> </v>
      </c>
    </row>
    <row r="693" spans="7:8" x14ac:dyDescent="0.2">
      <c r="G693" s="50">
        <f>G692+help2!$C$3</f>
        <v>675</v>
      </c>
      <c r="H693" s="46" t="str">
        <f>help2!G678</f>
        <v xml:space="preserve"> </v>
      </c>
    </row>
    <row r="694" spans="7:8" x14ac:dyDescent="0.2">
      <c r="G694" s="50">
        <f>G693+help2!$C$3</f>
        <v>676</v>
      </c>
      <c r="H694" s="46" t="str">
        <f>help2!G679</f>
        <v xml:space="preserve"> </v>
      </c>
    </row>
    <row r="695" spans="7:8" x14ac:dyDescent="0.2">
      <c r="G695" s="50">
        <f>G694+help2!$C$3</f>
        <v>677</v>
      </c>
      <c r="H695" s="46" t="str">
        <f>help2!G680</f>
        <v xml:space="preserve"> </v>
      </c>
    </row>
    <row r="696" spans="7:8" x14ac:dyDescent="0.2">
      <c r="G696" s="50">
        <f>G695+help2!$C$3</f>
        <v>678</v>
      </c>
      <c r="H696" s="46" t="str">
        <f>help2!G681</f>
        <v xml:space="preserve"> </v>
      </c>
    </row>
    <row r="697" spans="7:8" x14ac:dyDescent="0.2">
      <c r="G697" s="50">
        <f>G696+help2!$C$3</f>
        <v>679</v>
      </c>
      <c r="H697" s="46" t="str">
        <f>help2!G682</f>
        <v xml:space="preserve"> </v>
      </c>
    </row>
    <row r="698" spans="7:8" x14ac:dyDescent="0.2">
      <c r="G698" s="50">
        <f>G697+help2!$C$3</f>
        <v>680</v>
      </c>
      <c r="H698" s="46" t="str">
        <f>help2!G683</f>
        <v xml:space="preserve"> </v>
      </c>
    </row>
    <row r="699" spans="7:8" x14ac:dyDescent="0.2">
      <c r="G699" s="50">
        <f>G698+help2!$C$3</f>
        <v>681</v>
      </c>
      <c r="H699" s="46" t="str">
        <f>help2!G684</f>
        <v xml:space="preserve"> </v>
      </c>
    </row>
    <row r="700" spans="7:8" x14ac:dyDescent="0.2">
      <c r="G700" s="50">
        <f>G699+help2!$C$3</f>
        <v>682</v>
      </c>
      <c r="H700" s="46" t="str">
        <f>help2!G685</f>
        <v xml:space="preserve"> </v>
      </c>
    </row>
    <row r="701" spans="7:8" x14ac:dyDescent="0.2">
      <c r="G701" s="50">
        <f>G700+help2!$C$3</f>
        <v>683</v>
      </c>
      <c r="H701" s="46" t="str">
        <f>help2!G686</f>
        <v xml:space="preserve"> </v>
      </c>
    </row>
    <row r="702" spans="7:8" x14ac:dyDescent="0.2">
      <c r="G702" s="50">
        <f>G701+help2!$C$3</f>
        <v>684</v>
      </c>
      <c r="H702" s="46" t="str">
        <f>help2!G687</f>
        <v xml:space="preserve"> </v>
      </c>
    </row>
    <row r="703" spans="7:8" x14ac:dyDescent="0.2">
      <c r="G703" s="50">
        <f>G702+help2!$C$3</f>
        <v>685</v>
      </c>
      <c r="H703" s="46" t="str">
        <f>help2!G688</f>
        <v xml:space="preserve"> </v>
      </c>
    </row>
    <row r="704" spans="7:8" x14ac:dyDescent="0.2">
      <c r="G704" s="50">
        <f>G703+help2!$C$3</f>
        <v>686</v>
      </c>
      <c r="H704" s="46" t="str">
        <f>help2!G689</f>
        <v xml:space="preserve"> </v>
      </c>
    </row>
    <row r="705" spans="7:8" x14ac:dyDescent="0.2">
      <c r="G705" s="50">
        <f>G704+help2!$C$3</f>
        <v>687</v>
      </c>
      <c r="H705" s="46" t="str">
        <f>help2!G690</f>
        <v xml:space="preserve"> </v>
      </c>
    </row>
    <row r="706" spans="7:8" x14ac:dyDescent="0.2">
      <c r="G706" s="50">
        <f>G705+help2!$C$3</f>
        <v>688</v>
      </c>
      <c r="H706" s="46" t="str">
        <f>help2!G691</f>
        <v xml:space="preserve"> </v>
      </c>
    </row>
    <row r="707" spans="7:8" x14ac:dyDescent="0.2">
      <c r="G707" s="50">
        <f>G706+help2!$C$3</f>
        <v>689</v>
      </c>
      <c r="H707" s="46" t="str">
        <f>help2!G692</f>
        <v xml:space="preserve"> </v>
      </c>
    </row>
    <row r="708" spans="7:8" x14ac:dyDescent="0.2">
      <c r="G708" s="50">
        <f>G707+help2!$C$3</f>
        <v>690</v>
      </c>
      <c r="H708" s="46" t="str">
        <f>help2!G693</f>
        <v xml:space="preserve"> </v>
      </c>
    </row>
    <row r="709" spans="7:8" x14ac:dyDescent="0.2">
      <c r="G709" s="50">
        <f>G708+help2!$C$3</f>
        <v>691</v>
      </c>
      <c r="H709" s="46" t="str">
        <f>help2!G694</f>
        <v xml:space="preserve"> </v>
      </c>
    </row>
    <row r="710" spans="7:8" x14ac:dyDescent="0.2">
      <c r="G710" s="50">
        <f>G709+help2!$C$3</f>
        <v>692</v>
      </c>
      <c r="H710" s="46" t="str">
        <f>help2!G695</f>
        <v xml:space="preserve"> </v>
      </c>
    </row>
    <row r="711" spans="7:8" x14ac:dyDescent="0.2">
      <c r="G711" s="50">
        <f>G710+help2!$C$3</f>
        <v>693</v>
      </c>
      <c r="H711" s="46" t="str">
        <f>help2!G696</f>
        <v xml:space="preserve"> </v>
      </c>
    </row>
    <row r="712" spans="7:8" x14ac:dyDescent="0.2">
      <c r="G712" s="50">
        <f>G711+help2!$C$3</f>
        <v>694</v>
      </c>
      <c r="H712" s="46" t="str">
        <f>help2!G697</f>
        <v xml:space="preserve"> </v>
      </c>
    </row>
    <row r="713" spans="7:8" x14ac:dyDescent="0.2">
      <c r="G713" s="50">
        <f>G712+help2!$C$3</f>
        <v>695</v>
      </c>
      <c r="H713" s="46" t="str">
        <f>help2!G698</f>
        <v xml:space="preserve"> </v>
      </c>
    </row>
    <row r="714" spans="7:8" x14ac:dyDescent="0.2">
      <c r="G714" s="50">
        <f>G713+help2!$C$3</f>
        <v>696</v>
      </c>
      <c r="H714" s="46" t="str">
        <f>help2!G699</f>
        <v xml:space="preserve"> </v>
      </c>
    </row>
    <row r="715" spans="7:8" x14ac:dyDescent="0.2">
      <c r="G715" s="50">
        <f>G714+help2!$C$3</f>
        <v>697</v>
      </c>
      <c r="H715" s="46" t="str">
        <f>help2!G700</f>
        <v xml:space="preserve"> </v>
      </c>
    </row>
    <row r="716" spans="7:8" x14ac:dyDescent="0.2">
      <c r="G716" s="50">
        <f>G715+help2!$C$3</f>
        <v>698</v>
      </c>
      <c r="H716" s="46" t="str">
        <f>help2!G701</f>
        <v xml:space="preserve"> </v>
      </c>
    </row>
    <row r="717" spans="7:8" x14ac:dyDescent="0.2">
      <c r="G717" s="50">
        <f>G716+help2!$C$3</f>
        <v>699</v>
      </c>
      <c r="H717" s="46" t="str">
        <f>help2!G702</f>
        <v xml:space="preserve"> </v>
      </c>
    </row>
    <row r="718" spans="7:8" x14ac:dyDescent="0.2">
      <c r="G718" s="50">
        <f>G717+help2!$C$3</f>
        <v>700</v>
      </c>
      <c r="H718" s="46" t="str">
        <f>help2!G703</f>
        <v xml:space="preserve"> </v>
      </c>
    </row>
    <row r="719" spans="7:8" x14ac:dyDescent="0.2">
      <c r="G719" s="50">
        <f>G718+help2!$C$3</f>
        <v>701</v>
      </c>
      <c r="H719" s="46" t="str">
        <f>help2!G704</f>
        <v xml:space="preserve"> </v>
      </c>
    </row>
    <row r="720" spans="7:8" x14ac:dyDescent="0.2">
      <c r="G720" s="50">
        <f>G719+help2!$C$3</f>
        <v>702</v>
      </c>
      <c r="H720" s="46" t="str">
        <f>help2!G705</f>
        <v xml:space="preserve"> </v>
      </c>
    </row>
    <row r="721" spans="7:8" x14ac:dyDescent="0.2">
      <c r="G721" s="50">
        <f>G720+help2!$C$3</f>
        <v>703</v>
      </c>
      <c r="H721" s="46" t="str">
        <f>help2!G706</f>
        <v xml:space="preserve"> </v>
      </c>
    </row>
    <row r="722" spans="7:8" x14ac:dyDescent="0.2">
      <c r="G722" s="50">
        <f>G721+help2!$C$3</f>
        <v>704</v>
      </c>
      <c r="H722" s="46" t="str">
        <f>help2!G707</f>
        <v xml:space="preserve"> </v>
      </c>
    </row>
    <row r="723" spans="7:8" x14ac:dyDescent="0.2">
      <c r="G723" s="50">
        <f>G722+help2!$C$3</f>
        <v>705</v>
      </c>
      <c r="H723" s="46" t="str">
        <f>help2!G708</f>
        <v xml:space="preserve"> </v>
      </c>
    </row>
    <row r="724" spans="7:8" x14ac:dyDescent="0.2">
      <c r="G724" s="50">
        <f>G723+help2!$C$3</f>
        <v>706</v>
      </c>
      <c r="H724" s="46" t="str">
        <f>help2!G709</f>
        <v xml:space="preserve"> </v>
      </c>
    </row>
    <row r="725" spans="7:8" x14ac:dyDescent="0.2">
      <c r="G725" s="50">
        <f>G724+help2!$C$3</f>
        <v>707</v>
      </c>
      <c r="H725" s="46" t="str">
        <f>help2!G710</f>
        <v xml:space="preserve"> </v>
      </c>
    </row>
    <row r="726" spans="7:8" x14ac:dyDescent="0.2">
      <c r="G726" s="50">
        <f>G725+help2!$C$3</f>
        <v>708</v>
      </c>
      <c r="H726" s="46" t="str">
        <f>help2!G711</f>
        <v xml:space="preserve"> </v>
      </c>
    </row>
    <row r="727" spans="7:8" x14ac:dyDescent="0.2">
      <c r="G727" s="50">
        <f>G726+help2!$C$3</f>
        <v>709</v>
      </c>
      <c r="H727" s="46" t="str">
        <f>help2!G712</f>
        <v xml:space="preserve"> </v>
      </c>
    </row>
    <row r="728" spans="7:8" x14ac:dyDescent="0.2">
      <c r="G728" s="50">
        <f>G727+help2!$C$3</f>
        <v>710</v>
      </c>
      <c r="H728" s="46" t="str">
        <f>help2!G713</f>
        <v xml:space="preserve"> </v>
      </c>
    </row>
    <row r="729" spans="7:8" x14ac:dyDescent="0.2">
      <c r="G729" s="50">
        <f>G728+help2!$C$3</f>
        <v>711</v>
      </c>
      <c r="H729" s="46" t="str">
        <f>help2!G714</f>
        <v xml:space="preserve"> </v>
      </c>
    </row>
    <row r="730" spans="7:8" x14ac:dyDescent="0.2">
      <c r="G730" s="50">
        <f>G729+help2!$C$3</f>
        <v>712</v>
      </c>
      <c r="H730" s="46" t="str">
        <f>help2!G715</f>
        <v xml:space="preserve"> </v>
      </c>
    </row>
    <row r="731" spans="7:8" x14ac:dyDescent="0.2">
      <c r="G731" s="50">
        <f>G730+help2!$C$3</f>
        <v>713</v>
      </c>
      <c r="H731" s="46" t="str">
        <f>help2!G716</f>
        <v xml:space="preserve"> </v>
      </c>
    </row>
    <row r="732" spans="7:8" x14ac:dyDescent="0.2">
      <c r="G732" s="50">
        <f>G731+help2!$C$3</f>
        <v>714</v>
      </c>
      <c r="H732" s="46" t="str">
        <f>help2!G717</f>
        <v xml:space="preserve"> </v>
      </c>
    </row>
    <row r="733" spans="7:8" x14ac:dyDescent="0.2">
      <c r="G733" s="50">
        <f>G732+help2!$C$3</f>
        <v>715</v>
      </c>
      <c r="H733" s="46" t="str">
        <f>help2!G718</f>
        <v xml:space="preserve"> </v>
      </c>
    </row>
    <row r="734" spans="7:8" x14ac:dyDescent="0.2">
      <c r="G734" s="50">
        <f>G733+help2!$C$3</f>
        <v>716</v>
      </c>
      <c r="H734" s="46" t="str">
        <f>help2!G719</f>
        <v xml:space="preserve"> </v>
      </c>
    </row>
    <row r="735" spans="7:8" x14ac:dyDescent="0.2">
      <c r="G735" s="50">
        <f>G734+help2!$C$3</f>
        <v>717</v>
      </c>
      <c r="H735" s="46" t="str">
        <f>help2!G720</f>
        <v xml:space="preserve"> </v>
      </c>
    </row>
    <row r="736" spans="7:8" x14ac:dyDescent="0.2">
      <c r="G736" s="50">
        <f>G735+help2!$C$3</f>
        <v>718</v>
      </c>
      <c r="H736" s="46" t="str">
        <f>help2!G721</f>
        <v xml:space="preserve"> </v>
      </c>
    </row>
    <row r="737" spans="7:8" x14ac:dyDescent="0.2">
      <c r="G737" s="50">
        <f>G736+help2!$C$3</f>
        <v>719</v>
      </c>
      <c r="H737" s="46" t="str">
        <f>help2!G722</f>
        <v xml:space="preserve"> </v>
      </c>
    </row>
    <row r="738" spans="7:8" x14ac:dyDescent="0.2">
      <c r="G738" s="50">
        <f>G737+help2!$C$3</f>
        <v>720</v>
      </c>
      <c r="H738" s="46" t="str">
        <f>help2!G723</f>
        <v xml:space="preserve"> </v>
      </c>
    </row>
    <row r="739" spans="7:8" x14ac:dyDescent="0.2">
      <c r="G739" s="50">
        <f>G738+help2!$C$3</f>
        <v>721</v>
      </c>
      <c r="H739" s="46" t="str">
        <f>help2!G724</f>
        <v xml:space="preserve"> </v>
      </c>
    </row>
    <row r="740" spans="7:8" x14ac:dyDescent="0.2">
      <c r="G740" s="50">
        <f>G739+help2!$C$3</f>
        <v>722</v>
      </c>
      <c r="H740" s="46" t="str">
        <f>help2!G725</f>
        <v xml:space="preserve"> </v>
      </c>
    </row>
    <row r="741" spans="7:8" x14ac:dyDescent="0.2">
      <c r="G741" s="50">
        <f>G740+help2!$C$3</f>
        <v>723</v>
      </c>
      <c r="H741" s="46" t="str">
        <f>help2!G726</f>
        <v xml:space="preserve"> </v>
      </c>
    </row>
    <row r="742" spans="7:8" x14ac:dyDescent="0.2">
      <c r="G742" s="50">
        <f>G741+help2!$C$3</f>
        <v>724</v>
      </c>
      <c r="H742" s="46" t="str">
        <f>help2!G727</f>
        <v xml:space="preserve"> </v>
      </c>
    </row>
    <row r="743" spans="7:8" x14ac:dyDescent="0.2">
      <c r="G743" s="50">
        <f>G742+help2!$C$3</f>
        <v>725</v>
      </c>
      <c r="H743" s="46" t="str">
        <f>help2!G728</f>
        <v xml:space="preserve"> </v>
      </c>
    </row>
    <row r="744" spans="7:8" x14ac:dyDescent="0.2">
      <c r="G744" s="50">
        <f>G743+help2!$C$3</f>
        <v>726</v>
      </c>
      <c r="H744" s="46" t="str">
        <f>help2!G729</f>
        <v xml:space="preserve"> </v>
      </c>
    </row>
    <row r="745" spans="7:8" x14ac:dyDescent="0.2">
      <c r="G745" s="50">
        <f>G744+help2!$C$3</f>
        <v>727</v>
      </c>
      <c r="H745" s="46" t="str">
        <f>help2!G730</f>
        <v xml:space="preserve"> </v>
      </c>
    </row>
    <row r="746" spans="7:8" x14ac:dyDescent="0.2">
      <c r="G746" s="50">
        <f>G745+help2!$C$3</f>
        <v>728</v>
      </c>
      <c r="H746" s="46" t="str">
        <f>help2!G731</f>
        <v xml:space="preserve"> </v>
      </c>
    </row>
    <row r="747" spans="7:8" x14ac:dyDescent="0.2">
      <c r="G747" s="50">
        <f>G746+help2!$C$3</f>
        <v>729</v>
      </c>
      <c r="H747" s="46" t="str">
        <f>help2!G732</f>
        <v xml:space="preserve"> </v>
      </c>
    </row>
    <row r="748" spans="7:8" x14ac:dyDescent="0.2">
      <c r="G748" s="50">
        <f>G747+help2!$C$3</f>
        <v>730</v>
      </c>
      <c r="H748" s="46" t="str">
        <f>help2!G733</f>
        <v xml:space="preserve"> </v>
      </c>
    </row>
    <row r="749" spans="7:8" x14ac:dyDescent="0.2">
      <c r="G749" s="50">
        <f>G748+help2!$C$3</f>
        <v>731</v>
      </c>
      <c r="H749" s="46" t="str">
        <f>help2!G734</f>
        <v xml:space="preserve"> </v>
      </c>
    </row>
    <row r="750" spans="7:8" x14ac:dyDescent="0.2">
      <c r="G750" s="50">
        <f>G749+help2!$C$3</f>
        <v>732</v>
      </c>
      <c r="H750" s="46" t="str">
        <f>help2!G735</f>
        <v xml:space="preserve"> </v>
      </c>
    </row>
    <row r="751" spans="7:8" x14ac:dyDescent="0.2">
      <c r="G751" s="50">
        <f>G750+help2!$C$3</f>
        <v>733</v>
      </c>
      <c r="H751" s="46" t="str">
        <f>help2!G736</f>
        <v xml:space="preserve"> </v>
      </c>
    </row>
    <row r="752" spans="7:8" x14ac:dyDescent="0.2">
      <c r="G752" s="50">
        <f>G751+help2!$C$3</f>
        <v>734</v>
      </c>
      <c r="H752" s="46" t="str">
        <f>help2!G737</f>
        <v xml:space="preserve"> </v>
      </c>
    </row>
    <row r="753" spans="7:8" x14ac:dyDescent="0.2">
      <c r="G753" s="50">
        <f>G752+help2!$C$3</f>
        <v>735</v>
      </c>
      <c r="H753" s="46" t="str">
        <f>help2!G738</f>
        <v xml:space="preserve"> </v>
      </c>
    </row>
    <row r="754" spans="7:8" x14ac:dyDescent="0.2">
      <c r="G754" s="50">
        <f>G753+help2!$C$3</f>
        <v>736</v>
      </c>
      <c r="H754" s="46" t="str">
        <f>help2!G739</f>
        <v xml:space="preserve"> </v>
      </c>
    </row>
    <row r="755" spans="7:8" x14ac:dyDescent="0.2">
      <c r="G755" s="50">
        <f>G754+help2!$C$3</f>
        <v>737</v>
      </c>
      <c r="H755" s="46" t="str">
        <f>help2!G740</f>
        <v xml:space="preserve"> </v>
      </c>
    </row>
    <row r="756" spans="7:8" x14ac:dyDescent="0.2">
      <c r="G756" s="50">
        <f>G755+help2!$C$3</f>
        <v>738</v>
      </c>
      <c r="H756" s="46" t="str">
        <f>help2!G741</f>
        <v xml:space="preserve"> </v>
      </c>
    </row>
    <row r="757" spans="7:8" x14ac:dyDescent="0.2">
      <c r="G757" s="50">
        <f>G756+help2!$C$3</f>
        <v>739</v>
      </c>
      <c r="H757" s="46" t="str">
        <f>help2!G742</f>
        <v xml:space="preserve"> </v>
      </c>
    </row>
    <row r="758" spans="7:8" x14ac:dyDescent="0.2">
      <c r="G758" s="50">
        <f>G757+help2!$C$3</f>
        <v>740</v>
      </c>
      <c r="H758" s="46" t="str">
        <f>help2!G743</f>
        <v xml:space="preserve"> </v>
      </c>
    </row>
    <row r="759" spans="7:8" x14ac:dyDescent="0.2">
      <c r="G759" s="50">
        <f>G758+help2!$C$3</f>
        <v>741</v>
      </c>
      <c r="H759" s="46" t="str">
        <f>help2!G744</f>
        <v xml:space="preserve"> </v>
      </c>
    </row>
    <row r="760" spans="7:8" x14ac:dyDescent="0.2">
      <c r="G760" s="50">
        <f>G759+help2!$C$3</f>
        <v>742</v>
      </c>
      <c r="H760" s="46" t="str">
        <f>help2!G745</f>
        <v xml:space="preserve"> </v>
      </c>
    </row>
    <row r="761" spans="7:8" x14ac:dyDescent="0.2">
      <c r="G761" s="50">
        <f>G760+help2!$C$3</f>
        <v>743</v>
      </c>
      <c r="H761" s="46" t="str">
        <f>help2!G746</f>
        <v xml:space="preserve"> </v>
      </c>
    </row>
    <row r="762" spans="7:8" x14ac:dyDescent="0.2">
      <c r="G762" s="50">
        <f>G761+help2!$C$3</f>
        <v>744</v>
      </c>
      <c r="H762" s="46" t="str">
        <f>help2!G747</f>
        <v xml:space="preserve"> </v>
      </c>
    </row>
    <row r="763" spans="7:8" x14ac:dyDescent="0.2">
      <c r="G763" s="50">
        <f>G762+help2!$C$3</f>
        <v>745</v>
      </c>
      <c r="H763" s="46" t="str">
        <f>help2!G748</f>
        <v xml:space="preserve"> </v>
      </c>
    </row>
    <row r="764" spans="7:8" x14ac:dyDescent="0.2">
      <c r="G764" s="50">
        <f>G763+help2!$C$3</f>
        <v>746</v>
      </c>
      <c r="H764" s="46" t="str">
        <f>help2!G749</f>
        <v xml:space="preserve"> </v>
      </c>
    </row>
    <row r="765" spans="7:8" x14ac:dyDescent="0.2">
      <c r="G765" s="50">
        <f>G764+help2!$C$3</f>
        <v>747</v>
      </c>
      <c r="H765" s="46" t="str">
        <f>help2!G750</f>
        <v xml:space="preserve"> </v>
      </c>
    </row>
    <row r="766" spans="7:8" x14ac:dyDescent="0.2">
      <c r="G766" s="50">
        <f>G765+help2!$C$3</f>
        <v>748</v>
      </c>
      <c r="H766" s="46" t="str">
        <f>help2!G751</f>
        <v xml:space="preserve"> </v>
      </c>
    </row>
    <row r="767" spans="7:8" x14ac:dyDescent="0.2">
      <c r="G767" s="50">
        <f>G766+help2!$C$3</f>
        <v>749</v>
      </c>
      <c r="H767" s="46" t="str">
        <f>help2!G752</f>
        <v xml:space="preserve"> </v>
      </c>
    </row>
    <row r="768" spans="7:8" x14ac:dyDescent="0.2">
      <c r="G768" s="50">
        <f>G767+help2!$C$3</f>
        <v>750</v>
      </c>
      <c r="H768" s="46" t="str">
        <f>help2!G753</f>
        <v xml:space="preserve"> </v>
      </c>
    </row>
    <row r="769" spans="7:8" x14ac:dyDescent="0.2">
      <c r="G769" s="50">
        <f>G768+help2!$C$3</f>
        <v>751</v>
      </c>
      <c r="H769" s="46" t="str">
        <f>help2!G754</f>
        <v xml:space="preserve"> </v>
      </c>
    </row>
    <row r="770" spans="7:8" x14ac:dyDescent="0.2">
      <c r="G770" s="50">
        <f>G769+help2!$C$3</f>
        <v>752</v>
      </c>
      <c r="H770" s="46" t="str">
        <f>help2!G755</f>
        <v xml:space="preserve"> </v>
      </c>
    </row>
    <row r="771" spans="7:8" x14ac:dyDescent="0.2">
      <c r="G771" s="50">
        <f>G770+help2!$C$3</f>
        <v>753</v>
      </c>
      <c r="H771" s="46" t="str">
        <f>help2!G756</f>
        <v xml:space="preserve"> </v>
      </c>
    </row>
    <row r="772" spans="7:8" x14ac:dyDescent="0.2">
      <c r="G772" s="50">
        <f>G771+help2!$C$3</f>
        <v>754</v>
      </c>
      <c r="H772" s="46" t="str">
        <f>help2!G757</f>
        <v xml:space="preserve"> </v>
      </c>
    </row>
    <row r="773" spans="7:8" x14ac:dyDescent="0.2">
      <c r="G773" s="50">
        <f>G772+help2!$C$3</f>
        <v>755</v>
      </c>
      <c r="H773" s="46" t="str">
        <f>help2!G758</f>
        <v xml:space="preserve"> </v>
      </c>
    </row>
    <row r="774" spans="7:8" x14ac:dyDescent="0.2">
      <c r="G774" s="50">
        <f>G773+help2!$C$3</f>
        <v>756</v>
      </c>
      <c r="H774" s="46" t="str">
        <f>help2!G759</f>
        <v xml:space="preserve"> </v>
      </c>
    </row>
    <row r="775" spans="7:8" x14ac:dyDescent="0.2">
      <c r="G775" s="50">
        <f>G774+help2!$C$3</f>
        <v>757</v>
      </c>
      <c r="H775" s="46" t="str">
        <f>help2!G760</f>
        <v xml:space="preserve"> </v>
      </c>
    </row>
    <row r="776" spans="7:8" x14ac:dyDescent="0.2">
      <c r="G776" s="50">
        <f>G775+help2!$C$3</f>
        <v>758</v>
      </c>
      <c r="H776" s="46" t="str">
        <f>help2!G761</f>
        <v xml:space="preserve"> </v>
      </c>
    </row>
    <row r="777" spans="7:8" x14ac:dyDescent="0.2">
      <c r="G777" s="50">
        <f>G776+help2!$C$3</f>
        <v>759</v>
      </c>
      <c r="H777" s="46" t="str">
        <f>help2!G762</f>
        <v xml:space="preserve"> </v>
      </c>
    </row>
    <row r="778" spans="7:8" x14ac:dyDescent="0.2">
      <c r="G778" s="50">
        <f>G777+help2!$C$3</f>
        <v>760</v>
      </c>
      <c r="H778" s="46" t="str">
        <f>help2!G763</f>
        <v xml:space="preserve"> </v>
      </c>
    </row>
    <row r="779" spans="7:8" x14ac:dyDescent="0.2">
      <c r="G779" s="50">
        <f>G778+help2!$C$3</f>
        <v>761</v>
      </c>
      <c r="H779" s="46" t="str">
        <f>help2!G764</f>
        <v xml:space="preserve"> </v>
      </c>
    </row>
    <row r="780" spans="7:8" x14ac:dyDescent="0.2">
      <c r="G780" s="50">
        <f>G779+help2!$C$3</f>
        <v>762</v>
      </c>
      <c r="H780" s="46" t="str">
        <f>help2!G765</f>
        <v xml:space="preserve"> </v>
      </c>
    </row>
    <row r="781" spans="7:8" x14ac:dyDescent="0.2">
      <c r="G781" s="50">
        <f>G780+help2!$C$3</f>
        <v>763</v>
      </c>
      <c r="H781" s="46" t="str">
        <f>help2!G766</f>
        <v xml:space="preserve"> </v>
      </c>
    </row>
    <row r="782" spans="7:8" x14ac:dyDescent="0.2">
      <c r="G782" s="50">
        <f>G781+help2!$C$3</f>
        <v>764</v>
      </c>
      <c r="H782" s="46" t="str">
        <f>help2!G767</f>
        <v xml:space="preserve"> </v>
      </c>
    </row>
    <row r="783" spans="7:8" x14ac:dyDescent="0.2">
      <c r="G783" s="50">
        <f>G782+help2!$C$3</f>
        <v>765</v>
      </c>
      <c r="H783" s="46" t="str">
        <f>help2!G768</f>
        <v xml:space="preserve"> </v>
      </c>
    </row>
    <row r="784" spans="7:8" x14ac:dyDescent="0.2">
      <c r="G784" s="50">
        <f>G783+help2!$C$3</f>
        <v>766</v>
      </c>
      <c r="H784" s="46" t="str">
        <f>help2!G769</f>
        <v xml:space="preserve"> </v>
      </c>
    </row>
    <row r="785" spans="7:8" x14ac:dyDescent="0.2">
      <c r="G785" s="50">
        <f>G784+help2!$C$3</f>
        <v>767</v>
      </c>
      <c r="H785" s="46" t="str">
        <f>help2!G770</f>
        <v xml:space="preserve"> </v>
      </c>
    </row>
    <row r="786" spans="7:8" x14ac:dyDescent="0.2">
      <c r="G786" s="50">
        <f>G785+help2!$C$3</f>
        <v>768</v>
      </c>
      <c r="H786" s="46" t="str">
        <f>help2!G771</f>
        <v xml:space="preserve"> </v>
      </c>
    </row>
    <row r="787" spans="7:8" x14ac:dyDescent="0.2">
      <c r="G787" s="50">
        <f>G786+help2!$C$3</f>
        <v>769</v>
      </c>
      <c r="H787" s="46" t="str">
        <f>help2!G772</f>
        <v xml:space="preserve"> </v>
      </c>
    </row>
    <row r="788" spans="7:8" x14ac:dyDescent="0.2">
      <c r="G788" s="50">
        <f>G787+help2!$C$3</f>
        <v>770</v>
      </c>
      <c r="H788" s="46" t="str">
        <f>help2!G773</f>
        <v xml:space="preserve"> </v>
      </c>
    </row>
    <row r="789" spans="7:8" x14ac:dyDescent="0.2">
      <c r="G789" s="50">
        <f>G788+help2!$C$3</f>
        <v>771</v>
      </c>
      <c r="H789" s="46" t="str">
        <f>help2!G774</f>
        <v xml:space="preserve"> </v>
      </c>
    </row>
    <row r="790" spans="7:8" x14ac:dyDescent="0.2">
      <c r="G790" s="50">
        <f>G789+help2!$C$3</f>
        <v>772</v>
      </c>
      <c r="H790" s="46" t="str">
        <f>help2!G775</f>
        <v xml:space="preserve"> </v>
      </c>
    </row>
    <row r="791" spans="7:8" x14ac:dyDescent="0.2">
      <c r="G791" s="50">
        <f>G790+help2!$C$3</f>
        <v>773</v>
      </c>
      <c r="H791" s="46" t="str">
        <f>help2!G776</f>
        <v xml:space="preserve"> </v>
      </c>
    </row>
    <row r="792" spans="7:8" x14ac:dyDescent="0.2">
      <c r="G792" s="50">
        <f>G791+help2!$C$3</f>
        <v>774</v>
      </c>
      <c r="H792" s="46" t="str">
        <f>help2!G777</f>
        <v xml:space="preserve"> </v>
      </c>
    </row>
    <row r="793" spans="7:8" x14ac:dyDescent="0.2">
      <c r="G793" s="50">
        <f>G792+help2!$C$3</f>
        <v>775</v>
      </c>
      <c r="H793" s="46" t="str">
        <f>help2!G778</f>
        <v xml:space="preserve"> </v>
      </c>
    </row>
    <row r="794" spans="7:8" x14ac:dyDescent="0.2">
      <c r="G794" s="50">
        <f>G793+help2!$C$3</f>
        <v>776</v>
      </c>
      <c r="H794" s="46" t="str">
        <f>help2!G779</f>
        <v xml:space="preserve"> </v>
      </c>
    </row>
    <row r="795" spans="7:8" x14ac:dyDescent="0.2">
      <c r="G795" s="50">
        <f>G794+help2!$C$3</f>
        <v>777</v>
      </c>
      <c r="H795" s="46" t="str">
        <f>help2!G780</f>
        <v xml:space="preserve"> </v>
      </c>
    </row>
    <row r="796" spans="7:8" x14ac:dyDescent="0.2">
      <c r="G796" s="50">
        <f>G795+help2!$C$3</f>
        <v>778</v>
      </c>
      <c r="H796" s="46" t="str">
        <f>help2!G781</f>
        <v xml:space="preserve"> </v>
      </c>
    </row>
    <row r="797" spans="7:8" x14ac:dyDescent="0.2">
      <c r="G797" s="50">
        <f>G796+help2!$C$3</f>
        <v>779</v>
      </c>
      <c r="H797" s="46" t="str">
        <f>help2!G782</f>
        <v xml:space="preserve"> </v>
      </c>
    </row>
    <row r="798" spans="7:8" x14ac:dyDescent="0.2">
      <c r="G798" s="50">
        <f>G797+help2!$C$3</f>
        <v>780</v>
      </c>
      <c r="H798" s="46" t="str">
        <f>help2!G783</f>
        <v xml:space="preserve"> </v>
      </c>
    </row>
    <row r="799" spans="7:8" x14ac:dyDescent="0.2">
      <c r="G799" s="50">
        <f>G798+help2!$C$3</f>
        <v>781</v>
      </c>
      <c r="H799" s="46" t="str">
        <f>help2!G784</f>
        <v xml:space="preserve"> </v>
      </c>
    </row>
    <row r="800" spans="7:8" x14ac:dyDescent="0.2">
      <c r="G800" s="50">
        <f>G799+help2!$C$3</f>
        <v>782</v>
      </c>
      <c r="H800" s="46" t="str">
        <f>help2!G785</f>
        <v xml:space="preserve"> </v>
      </c>
    </row>
    <row r="801" spans="7:8" x14ac:dyDescent="0.2">
      <c r="G801" s="50">
        <f>G800+help2!$C$3</f>
        <v>783</v>
      </c>
      <c r="H801" s="46" t="str">
        <f>help2!G786</f>
        <v xml:space="preserve"> </v>
      </c>
    </row>
    <row r="802" spans="7:8" x14ac:dyDescent="0.2">
      <c r="G802" s="50">
        <f>G801+help2!$C$3</f>
        <v>784</v>
      </c>
      <c r="H802" s="46" t="str">
        <f>help2!G787</f>
        <v xml:space="preserve"> </v>
      </c>
    </row>
    <row r="803" spans="7:8" x14ac:dyDescent="0.2">
      <c r="G803" s="50">
        <f>G802+help2!$C$3</f>
        <v>785</v>
      </c>
      <c r="H803" s="46" t="str">
        <f>help2!G788</f>
        <v xml:space="preserve"> </v>
      </c>
    </row>
    <row r="804" spans="7:8" x14ac:dyDescent="0.2">
      <c r="G804" s="50">
        <f>G803+help2!$C$3</f>
        <v>786</v>
      </c>
      <c r="H804" s="46" t="str">
        <f>help2!G789</f>
        <v xml:space="preserve"> </v>
      </c>
    </row>
    <row r="805" spans="7:8" x14ac:dyDescent="0.2">
      <c r="G805" s="50">
        <f>G804+help2!$C$3</f>
        <v>787</v>
      </c>
      <c r="H805" s="46" t="str">
        <f>help2!G790</f>
        <v xml:space="preserve"> </v>
      </c>
    </row>
    <row r="806" spans="7:8" x14ac:dyDescent="0.2">
      <c r="G806" s="50">
        <f>G805+help2!$C$3</f>
        <v>788</v>
      </c>
      <c r="H806" s="46" t="str">
        <f>help2!G791</f>
        <v xml:space="preserve"> </v>
      </c>
    </row>
    <row r="807" spans="7:8" x14ac:dyDescent="0.2">
      <c r="G807" s="50">
        <f>G806+help2!$C$3</f>
        <v>789</v>
      </c>
      <c r="H807" s="46" t="str">
        <f>help2!G792</f>
        <v xml:space="preserve"> </v>
      </c>
    </row>
    <row r="808" spans="7:8" x14ac:dyDescent="0.2">
      <c r="G808" s="50">
        <f>G807+help2!$C$3</f>
        <v>790</v>
      </c>
      <c r="H808" s="46" t="str">
        <f>help2!G793</f>
        <v xml:space="preserve"> </v>
      </c>
    </row>
    <row r="809" spans="7:8" x14ac:dyDescent="0.2">
      <c r="G809" s="50">
        <f>G808+help2!$C$3</f>
        <v>791</v>
      </c>
      <c r="H809" s="46" t="str">
        <f>help2!G794</f>
        <v xml:space="preserve"> </v>
      </c>
    </row>
    <row r="810" spans="7:8" x14ac:dyDescent="0.2">
      <c r="G810" s="50">
        <f>G809+help2!$C$3</f>
        <v>792</v>
      </c>
      <c r="H810" s="46" t="str">
        <f>help2!G795</f>
        <v xml:space="preserve"> </v>
      </c>
    </row>
    <row r="811" spans="7:8" x14ac:dyDescent="0.2">
      <c r="G811" s="50">
        <f>G810+help2!$C$3</f>
        <v>793</v>
      </c>
      <c r="H811" s="46" t="str">
        <f>help2!G796</f>
        <v xml:space="preserve"> </v>
      </c>
    </row>
    <row r="812" spans="7:8" x14ac:dyDescent="0.2">
      <c r="G812" s="50">
        <f>G811+help2!$C$3</f>
        <v>794</v>
      </c>
      <c r="H812" s="46" t="str">
        <f>help2!G797</f>
        <v xml:space="preserve"> </v>
      </c>
    </row>
    <row r="813" spans="7:8" x14ac:dyDescent="0.2">
      <c r="G813" s="50">
        <f>G812+help2!$C$3</f>
        <v>795</v>
      </c>
      <c r="H813" s="46" t="str">
        <f>help2!G798</f>
        <v xml:space="preserve"> </v>
      </c>
    </row>
    <row r="814" spans="7:8" x14ac:dyDescent="0.2">
      <c r="G814" s="50">
        <f>G813+help2!$C$3</f>
        <v>796</v>
      </c>
      <c r="H814" s="46" t="str">
        <f>help2!G799</f>
        <v xml:space="preserve"> </v>
      </c>
    </row>
    <row r="815" spans="7:8" x14ac:dyDescent="0.2">
      <c r="G815" s="50">
        <f>G814+help2!$C$3</f>
        <v>797</v>
      </c>
      <c r="H815" s="46" t="str">
        <f>help2!G800</f>
        <v xml:space="preserve"> </v>
      </c>
    </row>
    <row r="816" spans="7:8" x14ac:dyDescent="0.2">
      <c r="G816" s="50">
        <f>G815+help2!$C$3</f>
        <v>798</v>
      </c>
      <c r="H816" s="46" t="str">
        <f>help2!G801</f>
        <v xml:space="preserve"> </v>
      </c>
    </row>
    <row r="817" spans="7:8" x14ac:dyDescent="0.2">
      <c r="G817" s="50">
        <f>G816+help2!$C$3</f>
        <v>799</v>
      </c>
      <c r="H817" s="46" t="str">
        <f>help2!G802</f>
        <v xml:space="preserve"> </v>
      </c>
    </row>
    <row r="818" spans="7:8" x14ac:dyDescent="0.2">
      <c r="G818" s="50">
        <f>G817+help2!$C$3</f>
        <v>800</v>
      </c>
      <c r="H818" s="46" t="str">
        <f>help2!G803</f>
        <v xml:space="preserve"> </v>
      </c>
    </row>
    <row r="819" spans="7:8" x14ac:dyDescent="0.2">
      <c r="G819" s="50">
        <f>G818+help2!$C$3</f>
        <v>801</v>
      </c>
      <c r="H819" s="46" t="str">
        <f>help2!G804</f>
        <v xml:space="preserve"> </v>
      </c>
    </row>
    <row r="820" spans="7:8" x14ac:dyDescent="0.2">
      <c r="G820" s="50">
        <f>G819+help2!$C$3</f>
        <v>802</v>
      </c>
      <c r="H820" s="46" t="str">
        <f>help2!G805</f>
        <v xml:space="preserve"> </v>
      </c>
    </row>
    <row r="821" spans="7:8" x14ac:dyDescent="0.2">
      <c r="G821" s="50">
        <f>G820+help2!$C$3</f>
        <v>803</v>
      </c>
      <c r="H821" s="46" t="str">
        <f>help2!G806</f>
        <v xml:space="preserve"> </v>
      </c>
    </row>
    <row r="822" spans="7:8" x14ac:dyDescent="0.2">
      <c r="G822" s="50">
        <f>G821+help2!$C$3</f>
        <v>804</v>
      </c>
      <c r="H822" s="46" t="str">
        <f>help2!G807</f>
        <v xml:space="preserve"> </v>
      </c>
    </row>
    <row r="823" spans="7:8" x14ac:dyDescent="0.2">
      <c r="G823" s="50">
        <f>G822+help2!$C$3</f>
        <v>805</v>
      </c>
      <c r="H823" s="46" t="str">
        <f>help2!G808</f>
        <v xml:space="preserve"> </v>
      </c>
    </row>
    <row r="824" spans="7:8" x14ac:dyDescent="0.2">
      <c r="G824" s="50">
        <f>G823+help2!$C$3</f>
        <v>806</v>
      </c>
      <c r="H824" s="46" t="str">
        <f>help2!G809</f>
        <v xml:space="preserve"> </v>
      </c>
    </row>
    <row r="825" spans="7:8" x14ac:dyDescent="0.2">
      <c r="G825" s="50">
        <f>G824+help2!$C$3</f>
        <v>807</v>
      </c>
      <c r="H825" s="46" t="str">
        <f>help2!G810</f>
        <v xml:space="preserve"> </v>
      </c>
    </row>
    <row r="826" spans="7:8" x14ac:dyDescent="0.2">
      <c r="G826" s="50">
        <f>G825+help2!$C$3</f>
        <v>808</v>
      </c>
      <c r="H826" s="46" t="str">
        <f>help2!G811</f>
        <v xml:space="preserve"> </v>
      </c>
    </row>
    <row r="827" spans="7:8" x14ac:dyDescent="0.2">
      <c r="G827" s="50">
        <f>G826+help2!$C$3</f>
        <v>809</v>
      </c>
      <c r="H827" s="46" t="str">
        <f>help2!G812</f>
        <v xml:space="preserve"> </v>
      </c>
    </row>
    <row r="828" spans="7:8" x14ac:dyDescent="0.2">
      <c r="G828" s="50">
        <f>G827+help2!$C$3</f>
        <v>810</v>
      </c>
      <c r="H828" s="46" t="str">
        <f>help2!G813</f>
        <v xml:space="preserve"> </v>
      </c>
    </row>
    <row r="829" spans="7:8" x14ac:dyDescent="0.2">
      <c r="G829" s="50">
        <f>G828+help2!$C$3</f>
        <v>811</v>
      </c>
      <c r="H829" s="46" t="str">
        <f>help2!G814</f>
        <v xml:space="preserve"> </v>
      </c>
    </row>
    <row r="830" spans="7:8" x14ac:dyDescent="0.2">
      <c r="G830" s="50">
        <f>G829+help2!$C$3</f>
        <v>812</v>
      </c>
      <c r="H830" s="46" t="str">
        <f>help2!G815</f>
        <v xml:space="preserve"> </v>
      </c>
    </row>
    <row r="831" spans="7:8" x14ac:dyDescent="0.2">
      <c r="G831" s="50">
        <f>G830+help2!$C$3</f>
        <v>813</v>
      </c>
      <c r="H831" s="46" t="str">
        <f>help2!G816</f>
        <v xml:space="preserve"> </v>
      </c>
    </row>
    <row r="832" spans="7:8" x14ac:dyDescent="0.2">
      <c r="G832" s="50">
        <f>G831+help2!$C$3</f>
        <v>814</v>
      </c>
      <c r="H832" s="46" t="str">
        <f>help2!G817</f>
        <v xml:space="preserve"> </v>
      </c>
    </row>
    <row r="833" spans="7:8" x14ac:dyDescent="0.2">
      <c r="G833" s="50">
        <f>G832+help2!$C$3</f>
        <v>815</v>
      </c>
      <c r="H833" s="46" t="str">
        <f>help2!G818</f>
        <v xml:space="preserve"> </v>
      </c>
    </row>
    <row r="834" spans="7:8" x14ac:dyDescent="0.2">
      <c r="G834" s="50">
        <f>G833+help2!$C$3</f>
        <v>816</v>
      </c>
      <c r="H834" s="46" t="str">
        <f>help2!G819</f>
        <v xml:space="preserve"> </v>
      </c>
    </row>
    <row r="835" spans="7:8" x14ac:dyDescent="0.2">
      <c r="G835" s="50">
        <f>G834+help2!$C$3</f>
        <v>817</v>
      </c>
      <c r="H835" s="46" t="str">
        <f>help2!G820</f>
        <v xml:space="preserve"> </v>
      </c>
    </row>
    <row r="836" spans="7:8" x14ac:dyDescent="0.2">
      <c r="G836" s="50">
        <f>G835+help2!$C$3</f>
        <v>818</v>
      </c>
      <c r="H836" s="46" t="str">
        <f>help2!G821</f>
        <v xml:space="preserve"> </v>
      </c>
    </row>
    <row r="837" spans="7:8" x14ac:dyDescent="0.2">
      <c r="G837" s="50">
        <f>G836+help2!$C$3</f>
        <v>819</v>
      </c>
      <c r="H837" s="46" t="str">
        <f>help2!G822</f>
        <v xml:space="preserve"> </v>
      </c>
    </row>
    <row r="838" spans="7:8" x14ac:dyDescent="0.2">
      <c r="G838" s="50">
        <f>G837+help2!$C$3</f>
        <v>820</v>
      </c>
      <c r="H838" s="46" t="str">
        <f>help2!G823</f>
        <v xml:space="preserve"> </v>
      </c>
    </row>
    <row r="839" spans="7:8" x14ac:dyDescent="0.2">
      <c r="G839" s="50">
        <f>G838+help2!$C$3</f>
        <v>821</v>
      </c>
      <c r="H839" s="46" t="str">
        <f>help2!G824</f>
        <v xml:space="preserve"> </v>
      </c>
    </row>
    <row r="840" spans="7:8" x14ac:dyDescent="0.2">
      <c r="G840" s="50">
        <f>G839+help2!$C$3</f>
        <v>822</v>
      </c>
      <c r="H840" s="46" t="str">
        <f>help2!G825</f>
        <v xml:space="preserve"> </v>
      </c>
    </row>
    <row r="841" spans="7:8" x14ac:dyDescent="0.2">
      <c r="G841" s="50">
        <f>G840+help2!$C$3</f>
        <v>823</v>
      </c>
      <c r="H841" s="46" t="str">
        <f>help2!G826</f>
        <v xml:space="preserve"> </v>
      </c>
    </row>
    <row r="842" spans="7:8" x14ac:dyDescent="0.2">
      <c r="G842" s="50">
        <f>G841+help2!$C$3</f>
        <v>824</v>
      </c>
      <c r="H842" s="46" t="str">
        <f>help2!G827</f>
        <v xml:space="preserve"> </v>
      </c>
    </row>
    <row r="843" spans="7:8" x14ac:dyDescent="0.2">
      <c r="G843" s="50">
        <f>G842+help2!$C$3</f>
        <v>825</v>
      </c>
      <c r="H843" s="46" t="str">
        <f>help2!G828</f>
        <v xml:space="preserve"> </v>
      </c>
    </row>
    <row r="844" spans="7:8" x14ac:dyDescent="0.2">
      <c r="G844" s="50">
        <f>G843+help2!$C$3</f>
        <v>826</v>
      </c>
      <c r="H844" s="46" t="str">
        <f>help2!G829</f>
        <v xml:space="preserve"> </v>
      </c>
    </row>
    <row r="845" spans="7:8" x14ac:dyDescent="0.2">
      <c r="G845" s="50">
        <f>G844+help2!$C$3</f>
        <v>827</v>
      </c>
      <c r="H845" s="46" t="str">
        <f>help2!G830</f>
        <v xml:space="preserve"> </v>
      </c>
    </row>
    <row r="846" spans="7:8" x14ac:dyDescent="0.2">
      <c r="G846" s="50">
        <f>G845+help2!$C$3</f>
        <v>828</v>
      </c>
      <c r="H846" s="46" t="str">
        <f>help2!G831</f>
        <v xml:space="preserve"> </v>
      </c>
    </row>
    <row r="847" spans="7:8" x14ac:dyDescent="0.2">
      <c r="G847" s="50">
        <f>G846+help2!$C$3</f>
        <v>829</v>
      </c>
      <c r="H847" s="46" t="str">
        <f>help2!G832</f>
        <v xml:space="preserve"> </v>
      </c>
    </row>
    <row r="848" spans="7:8" x14ac:dyDescent="0.2">
      <c r="G848" s="50">
        <f>G847+help2!$C$3</f>
        <v>830</v>
      </c>
      <c r="H848" s="46" t="str">
        <f>help2!G833</f>
        <v xml:space="preserve"> </v>
      </c>
    </row>
    <row r="849" spans="7:8" x14ac:dyDescent="0.2">
      <c r="G849" s="50">
        <f>G848+help2!$C$3</f>
        <v>831</v>
      </c>
      <c r="H849" s="46" t="str">
        <f>help2!G834</f>
        <v xml:space="preserve"> </v>
      </c>
    </row>
    <row r="850" spans="7:8" x14ac:dyDescent="0.2">
      <c r="G850" s="50">
        <f>G849+help2!$C$3</f>
        <v>832</v>
      </c>
      <c r="H850" s="46" t="str">
        <f>help2!G835</f>
        <v xml:space="preserve"> </v>
      </c>
    </row>
    <row r="851" spans="7:8" x14ac:dyDescent="0.2">
      <c r="G851" s="50">
        <f>G850+help2!$C$3</f>
        <v>833</v>
      </c>
      <c r="H851" s="46" t="str">
        <f>help2!G836</f>
        <v xml:space="preserve"> </v>
      </c>
    </row>
    <row r="852" spans="7:8" x14ac:dyDescent="0.2">
      <c r="G852" s="50">
        <f>G851+help2!$C$3</f>
        <v>834</v>
      </c>
      <c r="H852" s="46" t="str">
        <f>help2!G837</f>
        <v xml:space="preserve"> </v>
      </c>
    </row>
    <row r="853" spans="7:8" x14ac:dyDescent="0.2">
      <c r="G853" s="50">
        <f>G852+help2!$C$3</f>
        <v>835</v>
      </c>
      <c r="H853" s="46" t="str">
        <f>help2!G838</f>
        <v xml:space="preserve"> </v>
      </c>
    </row>
    <row r="854" spans="7:8" x14ac:dyDescent="0.2">
      <c r="G854" s="50">
        <f>G853+help2!$C$3</f>
        <v>836</v>
      </c>
      <c r="H854" s="46" t="str">
        <f>help2!G839</f>
        <v xml:space="preserve"> </v>
      </c>
    </row>
    <row r="855" spans="7:8" x14ac:dyDescent="0.2">
      <c r="G855" s="50">
        <f>G854+help2!$C$3</f>
        <v>837</v>
      </c>
      <c r="H855" s="46" t="str">
        <f>help2!G840</f>
        <v xml:space="preserve"> </v>
      </c>
    </row>
    <row r="856" spans="7:8" x14ac:dyDescent="0.2">
      <c r="G856" s="50">
        <f>G855+help2!$C$3</f>
        <v>838</v>
      </c>
      <c r="H856" s="46" t="str">
        <f>help2!G841</f>
        <v xml:space="preserve"> </v>
      </c>
    </row>
    <row r="857" spans="7:8" x14ac:dyDescent="0.2">
      <c r="G857" s="50">
        <f>G856+help2!$C$3</f>
        <v>839</v>
      </c>
      <c r="H857" s="46" t="str">
        <f>help2!G842</f>
        <v xml:space="preserve"> </v>
      </c>
    </row>
    <row r="858" spans="7:8" x14ac:dyDescent="0.2">
      <c r="G858" s="50">
        <f>G857+help2!$C$3</f>
        <v>840</v>
      </c>
      <c r="H858" s="46" t="str">
        <f>help2!G843</f>
        <v xml:space="preserve"> </v>
      </c>
    </row>
    <row r="859" spans="7:8" x14ac:dyDescent="0.2">
      <c r="G859" s="50">
        <f>G858+help2!$C$3</f>
        <v>841</v>
      </c>
      <c r="H859" s="46" t="str">
        <f>help2!G844</f>
        <v xml:space="preserve"> </v>
      </c>
    </row>
    <row r="860" spans="7:8" x14ac:dyDescent="0.2">
      <c r="G860" s="50">
        <f>G859+help2!$C$3</f>
        <v>842</v>
      </c>
      <c r="H860" s="46" t="str">
        <f>help2!G845</f>
        <v xml:space="preserve"> </v>
      </c>
    </row>
    <row r="861" spans="7:8" x14ac:dyDescent="0.2">
      <c r="G861" s="50">
        <f>G860+help2!$C$3</f>
        <v>843</v>
      </c>
      <c r="H861" s="46" t="str">
        <f>help2!G846</f>
        <v xml:space="preserve"> </v>
      </c>
    </row>
    <row r="862" spans="7:8" x14ac:dyDescent="0.2">
      <c r="G862" s="50">
        <f>G861+help2!$C$3</f>
        <v>844</v>
      </c>
      <c r="H862" s="46" t="str">
        <f>help2!G847</f>
        <v xml:space="preserve"> </v>
      </c>
    </row>
    <row r="863" spans="7:8" x14ac:dyDescent="0.2">
      <c r="G863" s="50">
        <f>G862+help2!$C$3</f>
        <v>845</v>
      </c>
      <c r="H863" s="46" t="str">
        <f>help2!G848</f>
        <v xml:space="preserve"> </v>
      </c>
    </row>
    <row r="864" spans="7:8" x14ac:dyDescent="0.2">
      <c r="G864" s="50">
        <f>G863+help2!$C$3</f>
        <v>846</v>
      </c>
      <c r="H864" s="46" t="str">
        <f>help2!G849</f>
        <v xml:space="preserve"> </v>
      </c>
    </row>
    <row r="865" spans="7:8" x14ac:dyDescent="0.2">
      <c r="G865" s="50">
        <f>G864+help2!$C$3</f>
        <v>847</v>
      </c>
      <c r="H865" s="46" t="str">
        <f>help2!G850</f>
        <v xml:space="preserve"> </v>
      </c>
    </row>
    <row r="866" spans="7:8" x14ac:dyDescent="0.2">
      <c r="G866" s="50">
        <f>G865+help2!$C$3</f>
        <v>848</v>
      </c>
      <c r="H866" s="46" t="str">
        <f>help2!G851</f>
        <v xml:space="preserve"> </v>
      </c>
    </row>
    <row r="867" spans="7:8" x14ac:dyDescent="0.2">
      <c r="G867" s="50">
        <f>G866+help2!$C$3</f>
        <v>849</v>
      </c>
      <c r="H867" s="46" t="str">
        <f>help2!G852</f>
        <v xml:space="preserve"> </v>
      </c>
    </row>
    <row r="868" spans="7:8" x14ac:dyDescent="0.2">
      <c r="G868" s="50">
        <f>G867+help2!$C$3</f>
        <v>850</v>
      </c>
      <c r="H868" s="46" t="str">
        <f>help2!G853</f>
        <v xml:space="preserve"> </v>
      </c>
    </row>
    <row r="869" spans="7:8" x14ac:dyDescent="0.2">
      <c r="G869" s="50">
        <f>G868+help2!$C$3</f>
        <v>851</v>
      </c>
      <c r="H869" s="46" t="str">
        <f>help2!G854</f>
        <v xml:space="preserve"> </v>
      </c>
    </row>
    <row r="870" spans="7:8" x14ac:dyDescent="0.2">
      <c r="G870" s="50">
        <f>G869+help2!$C$3</f>
        <v>852</v>
      </c>
      <c r="H870" s="46" t="str">
        <f>help2!G855</f>
        <v xml:space="preserve"> </v>
      </c>
    </row>
    <row r="871" spans="7:8" x14ac:dyDescent="0.2">
      <c r="G871" s="50">
        <f>G870+help2!$C$3</f>
        <v>853</v>
      </c>
      <c r="H871" s="46" t="str">
        <f>help2!G856</f>
        <v xml:space="preserve"> </v>
      </c>
    </row>
    <row r="872" spans="7:8" x14ac:dyDescent="0.2">
      <c r="G872" s="50">
        <f>G871+help2!$C$3</f>
        <v>854</v>
      </c>
      <c r="H872" s="46" t="str">
        <f>help2!G857</f>
        <v xml:space="preserve"> </v>
      </c>
    </row>
    <row r="873" spans="7:8" x14ac:dyDescent="0.2">
      <c r="G873" s="50">
        <f>G872+help2!$C$3</f>
        <v>855</v>
      </c>
      <c r="H873" s="46" t="str">
        <f>help2!G858</f>
        <v xml:space="preserve"> </v>
      </c>
    </row>
    <row r="874" spans="7:8" x14ac:dyDescent="0.2">
      <c r="G874" s="50">
        <f>G873+help2!$C$3</f>
        <v>856</v>
      </c>
      <c r="H874" s="46" t="str">
        <f>help2!G859</f>
        <v xml:space="preserve"> </v>
      </c>
    </row>
    <row r="875" spans="7:8" x14ac:dyDescent="0.2">
      <c r="G875" s="50">
        <f>G874+help2!$C$3</f>
        <v>857</v>
      </c>
      <c r="H875" s="46" t="str">
        <f>help2!G860</f>
        <v xml:space="preserve"> </v>
      </c>
    </row>
    <row r="876" spans="7:8" x14ac:dyDescent="0.2">
      <c r="G876" s="50">
        <f>G875+help2!$C$3</f>
        <v>858</v>
      </c>
      <c r="H876" s="46" t="str">
        <f>help2!G861</f>
        <v xml:space="preserve"> </v>
      </c>
    </row>
    <row r="877" spans="7:8" x14ac:dyDescent="0.2">
      <c r="G877" s="50">
        <f>G876+help2!$C$3</f>
        <v>859</v>
      </c>
      <c r="H877" s="46" t="str">
        <f>help2!G862</f>
        <v xml:space="preserve"> </v>
      </c>
    </row>
    <row r="878" spans="7:8" x14ac:dyDescent="0.2">
      <c r="G878" s="50">
        <f>G877+help2!$C$3</f>
        <v>860</v>
      </c>
      <c r="H878" s="46" t="str">
        <f>help2!G863</f>
        <v xml:space="preserve"> </v>
      </c>
    </row>
    <row r="879" spans="7:8" x14ac:dyDescent="0.2">
      <c r="G879" s="50">
        <f>G878+help2!$C$3</f>
        <v>861</v>
      </c>
      <c r="H879" s="46" t="str">
        <f>help2!G864</f>
        <v xml:space="preserve"> </v>
      </c>
    </row>
    <row r="880" spans="7:8" x14ac:dyDescent="0.2">
      <c r="G880" s="50">
        <f>G879+help2!$C$3</f>
        <v>862</v>
      </c>
      <c r="H880" s="46" t="str">
        <f>help2!G865</f>
        <v xml:space="preserve"> </v>
      </c>
    </row>
    <row r="881" spans="7:8" x14ac:dyDescent="0.2">
      <c r="G881" s="50">
        <f>G880+help2!$C$3</f>
        <v>863</v>
      </c>
      <c r="H881" s="46" t="str">
        <f>help2!G866</f>
        <v xml:space="preserve"> </v>
      </c>
    </row>
    <row r="882" spans="7:8" x14ac:dyDescent="0.2">
      <c r="G882" s="50">
        <f>G881+help2!$C$3</f>
        <v>864</v>
      </c>
      <c r="H882" s="46" t="str">
        <f>help2!G867</f>
        <v xml:space="preserve"> </v>
      </c>
    </row>
    <row r="883" spans="7:8" x14ac:dyDescent="0.2">
      <c r="G883" s="50">
        <f>G882+help2!$C$3</f>
        <v>865</v>
      </c>
      <c r="H883" s="46" t="str">
        <f>help2!G868</f>
        <v xml:space="preserve"> </v>
      </c>
    </row>
    <row r="884" spans="7:8" x14ac:dyDescent="0.2">
      <c r="G884" s="50">
        <f>G883+help2!$C$3</f>
        <v>866</v>
      </c>
      <c r="H884" s="46" t="str">
        <f>help2!G869</f>
        <v xml:space="preserve"> </v>
      </c>
    </row>
    <row r="885" spans="7:8" x14ac:dyDescent="0.2">
      <c r="G885" s="50">
        <f>G884+help2!$C$3</f>
        <v>867</v>
      </c>
      <c r="H885" s="46" t="str">
        <f>help2!G870</f>
        <v xml:space="preserve"> </v>
      </c>
    </row>
    <row r="886" spans="7:8" x14ac:dyDescent="0.2">
      <c r="G886" s="50">
        <f>G885+help2!$C$3</f>
        <v>868</v>
      </c>
      <c r="H886" s="46" t="str">
        <f>help2!G871</f>
        <v xml:space="preserve"> </v>
      </c>
    </row>
    <row r="887" spans="7:8" x14ac:dyDescent="0.2">
      <c r="G887" s="50">
        <f>G886+help2!$C$3</f>
        <v>869</v>
      </c>
      <c r="H887" s="46" t="str">
        <f>help2!G872</f>
        <v xml:space="preserve"> </v>
      </c>
    </row>
    <row r="888" spans="7:8" x14ac:dyDescent="0.2">
      <c r="G888" s="50">
        <f>G887+help2!$C$3</f>
        <v>870</v>
      </c>
      <c r="H888" s="46" t="str">
        <f>help2!G873</f>
        <v xml:space="preserve"> </v>
      </c>
    </row>
    <row r="889" spans="7:8" x14ac:dyDescent="0.2">
      <c r="G889" s="50">
        <f>G888+help2!$C$3</f>
        <v>871</v>
      </c>
      <c r="H889" s="46" t="str">
        <f>help2!G874</f>
        <v xml:space="preserve"> </v>
      </c>
    </row>
    <row r="890" spans="7:8" x14ac:dyDescent="0.2">
      <c r="G890" s="50">
        <f>G889+help2!$C$3</f>
        <v>872</v>
      </c>
      <c r="H890" s="46" t="str">
        <f>help2!G875</f>
        <v xml:space="preserve"> </v>
      </c>
    </row>
    <row r="891" spans="7:8" x14ac:dyDescent="0.2">
      <c r="G891" s="50">
        <f>G890+help2!$C$3</f>
        <v>873</v>
      </c>
      <c r="H891" s="46" t="str">
        <f>help2!G876</f>
        <v xml:space="preserve"> </v>
      </c>
    </row>
    <row r="892" spans="7:8" x14ac:dyDescent="0.2">
      <c r="G892" s="50">
        <f>G891+help2!$C$3</f>
        <v>874</v>
      </c>
      <c r="H892" s="46" t="str">
        <f>help2!G877</f>
        <v xml:space="preserve"> </v>
      </c>
    </row>
    <row r="893" spans="7:8" x14ac:dyDescent="0.2">
      <c r="G893" s="50">
        <f>G892+help2!$C$3</f>
        <v>875</v>
      </c>
      <c r="H893" s="46" t="str">
        <f>help2!G878</f>
        <v xml:space="preserve"> </v>
      </c>
    </row>
    <row r="894" spans="7:8" x14ac:dyDescent="0.2">
      <c r="G894" s="50">
        <f>G893+help2!$C$3</f>
        <v>876</v>
      </c>
      <c r="H894" s="46" t="str">
        <f>help2!G879</f>
        <v xml:space="preserve"> </v>
      </c>
    </row>
    <row r="895" spans="7:8" x14ac:dyDescent="0.2">
      <c r="G895" s="50">
        <f>G894+help2!$C$3</f>
        <v>877</v>
      </c>
      <c r="H895" s="46" t="str">
        <f>help2!G880</f>
        <v xml:space="preserve"> </v>
      </c>
    </row>
    <row r="896" spans="7:8" x14ac:dyDescent="0.2">
      <c r="G896" s="50">
        <f>G895+help2!$C$3</f>
        <v>878</v>
      </c>
      <c r="H896" s="46" t="str">
        <f>help2!G881</f>
        <v xml:space="preserve"> </v>
      </c>
    </row>
    <row r="897" spans="7:8" x14ac:dyDescent="0.2">
      <c r="G897" s="50">
        <f>G896+help2!$C$3</f>
        <v>879</v>
      </c>
      <c r="H897" s="46" t="str">
        <f>help2!G882</f>
        <v xml:space="preserve"> </v>
      </c>
    </row>
    <row r="898" spans="7:8" x14ac:dyDescent="0.2">
      <c r="G898" s="50">
        <f>G897+help2!$C$3</f>
        <v>880</v>
      </c>
      <c r="H898" s="46" t="str">
        <f>help2!G883</f>
        <v xml:space="preserve"> </v>
      </c>
    </row>
    <row r="899" spans="7:8" x14ac:dyDescent="0.2">
      <c r="G899" s="50">
        <f>G898+help2!$C$3</f>
        <v>881</v>
      </c>
      <c r="H899" s="46" t="str">
        <f>help2!G884</f>
        <v xml:space="preserve"> </v>
      </c>
    </row>
    <row r="900" spans="7:8" x14ac:dyDescent="0.2">
      <c r="G900" s="50">
        <f>G899+help2!$C$3</f>
        <v>882</v>
      </c>
      <c r="H900" s="46" t="str">
        <f>help2!G885</f>
        <v xml:space="preserve"> </v>
      </c>
    </row>
    <row r="901" spans="7:8" x14ac:dyDescent="0.2">
      <c r="G901" s="50">
        <f>G900+help2!$C$3</f>
        <v>883</v>
      </c>
      <c r="H901" s="46" t="str">
        <f>help2!G886</f>
        <v xml:space="preserve"> </v>
      </c>
    </row>
    <row r="902" spans="7:8" x14ac:dyDescent="0.2">
      <c r="G902" s="50">
        <f>G901+help2!$C$3</f>
        <v>884</v>
      </c>
      <c r="H902" s="46" t="str">
        <f>help2!G887</f>
        <v xml:space="preserve"> </v>
      </c>
    </row>
    <row r="903" spans="7:8" x14ac:dyDescent="0.2">
      <c r="G903" s="50">
        <f>G902+help2!$C$3</f>
        <v>885</v>
      </c>
      <c r="H903" s="46" t="str">
        <f>help2!G888</f>
        <v xml:space="preserve"> </v>
      </c>
    </row>
    <row r="904" spans="7:8" x14ac:dyDescent="0.2">
      <c r="G904" s="50">
        <f>G903+help2!$C$3</f>
        <v>886</v>
      </c>
      <c r="H904" s="46" t="str">
        <f>help2!G889</f>
        <v xml:space="preserve"> </v>
      </c>
    </row>
    <row r="905" spans="7:8" x14ac:dyDescent="0.2">
      <c r="G905" s="50">
        <f>G904+help2!$C$3</f>
        <v>887</v>
      </c>
      <c r="H905" s="46" t="str">
        <f>help2!G890</f>
        <v xml:space="preserve"> </v>
      </c>
    </row>
    <row r="906" spans="7:8" x14ac:dyDescent="0.2">
      <c r="G906" s="50">
        <f>G905+help2!$C$3</f>
        <v>888</v>
      </c>
      <c r="H906" s="46" t="str">
        <f>help2!G891</f>
        <v xml:space="preserve"> </v>
      </c>
    </row>
    <row r="907" spans="7:8" x14ac:dyDescent="0.2">
      <c r="G907" s="50">
        <f>G906+help2!$C$3</f>
        <v>889</v>
      </c>
      <c r="H907" s="46" t="str">
        <f>help2!G892</f>
        <v xml:space="preserve"> </v>
      </c>
    </row>
    <row r="908" spans="7:8" x14ac:dyDescent="0.2">
      <c r="G908" s="50">
        <f>G907+help2!$C$3</f>
        <v>890</v>
      </c>
      <c r="H908" s="46" t="str">
        <f>help2!G893</f>
        <v xml:space="preserve"> </v>
      </c>
    </row>
    <row r="909" spans="7:8" x14ac:dyDescent="0.2">
      <c r="G909" s="50">
        <f>G908+help2!$C$3</f>
        <v>891</v>
      </c>
      <c r="H909" s="46" t="str">
        <f>help2!G894</f>
        <v xml:space="preserve"> </v>
      </c>
    </row>
    <row r="910" spans="7:8" x14ac:dyDescent="0.2">
      <c r="G910" s="50">
        <f>G909+help2!$C$3</f>
        <v>892</v>
      </c>
      <c r="H910" s="46" t="str">
        <f>help2!G895</f>
        <v xml:space="preserve"> </v>
      </c>
    </row>
    <row r="911" spans="7:8" x14ac:dyDescent="0.2">
      <c r="G911" s="50">
        <f>G910+help2!$C$3</f>
        <v>893</v>
      </c>
      <c r="H911" s="46" t="str">
        <f>help2!G896</f>
        <v xml:space="preserve"> </v>
      </c>
    </row>
    <row r="912" spans="7:8" x14ac:dyDescent="0.2">
      <c r="G912" s="50">
        <f>G911+help2!$C$3</f>
        <v>894</v>
      </c>
      <c r="H912" s="46" t="str">
        <f>help2!G897</f>
        <v xml:space="preserve"> </v>
      </c>
    </row>
    <row r="913" spans="7:8" x14ac:dyDescent="0.2">
      <c r="G913" s="50">
        <f>G912+help2!$C$3</f>
        <v>895</v>
      </c>
      <c r="H913" s="46" t="str">
        <f>help2!G898</f>
        <v xml:space="preserve"> </v>
      </c>
    </row>
    <row r="914" spans="7:8" x14ac:dyDescent="0.2">
      <c r="G914" s="50">
        <f>G913+help2!$C$3</f>
        <v>896</v>
      </c>
      <c r="H914" s="46" t="str">
        <f>help2!G899</f>
        <v xml:space="preserve"> </v>
      </c>
    </row>
    <row r="915" spans="7:8" x14ac:dyDescent="0.2">
      <c r="G915" s="50">
        <f>G914+help2!$C$3</f>
        <v>897</v>
      </c>
      <c r="H915" s="46" t="str">
        <f>help2!G900</f>
        <v xml:space="preserve"> </v>
      </c>
    </row>
    <row r="916" spans="7:8" x14ac:dyDescent="0.2">
      <c r="G916" s="50">
        <f>G915+help2!$C$3</f>
        <v>898</v>
      </c>
      <c r="H916" s="46" t="str">
        <f>help2!G901</f>
        <v xml:space="preserve"> </v>
      </c>
    </row>
    <row r="917" spans="7:8" x14ac:dyDescent="0.2">
      <c r="G917" s="50">
        <f>G916+help2!$C$3</f>
        <v>899</v>
      </c>
      <c r="H917" s="46" t="str">
        <f>help2!G902</f>
        <v xml:space="preserve"> </v>
      </c>
    </row>
    <row r="918" spans="7:8" x14ac:dyDescent="0.2">
      <c r="G918" s="50">
        <f>G917+help2!$C$3</f>
        <v>900</v>
      </c>
      <c r="H918" s="46" t="str">
        <f>help2!G903</f>
        <v xml:space="preserve"> </v>
      </c>
    </row>
    <row r="919" spans="7:8" x14ac:dyDescent="0.2">
      <c r="G919" s="50">
        <f>G918+help2!$C$3</f>
        <v>901</v>
      </c>
      <c r="H919" s="46" t="str">
        <f>help2!G904</f>
        <v xml:space="preserve"> </v>
      </c>
    </row>
    <row r="920" spans="7:8" x14ac:dyDescent="0.2">
      <c r="G920" s="50">
        <f>G919+help2!$C$3</f>
        <v>902</v>
      </c>
      <c r="H920" s="46" t="str">
        <f>help2!G905</f>
        <v xml:space="preserve"> </v>
      </c>
    </row>
    <row r="921" spans="7:8" x14ac:dyDescent="0.2">
      <c r="G921" s="50">
        <f>G920+help2!$C$3</f>
        <v>903</v>
      </c>
      <c r="H921" s="46" t="str">
        <f>help2!G906</f>
        <v xml:space="preserve"> </v>
      </c>
    </row>
    <row r="922" spans="7:8" x14ac:dyDescent="0.2">
      <c r="G922" s="50">
        <f>G921+help2!$C$3</f>
        <v>904</v>
      </c>
      <c r="H922" s="46" t="str">
        <f>help2!G907</f>
        <v xml:space="preserve"> </v>
      </c>
    </row>
    <row r="923" spans="7:8" x14ac:dyDescent="0.2">
      <c r="G923" s="50">
        <f>G922+help2!$C$3</f>
        <v>905</v>
      </c>
      <c r="H923" s="46" t="str">
        <f>help2!G908</f>
        <v xml:space="preserve"> </v>
      </c>
    </row>
    <row r="924" spans="7:8" x14ac:dyDescent="0.2">
      <c r="G924" s="50">
        <f>G923+help2!$C$3</f>
        <v>906</v>
      </c>
      <c r="H924" s="46" t="str">
        <f>help2!G909</f>
        <v xml:space="preserve"> </v>
      </c>
    </row>
    <row r="925" spans="7:8" x14ac:dyDescent="0.2">
      <c r="G925" s="50">
        <f>G924+help2!$C$3</f>
        <v>907</v>
      </c>
      <c r="H925" s="46" t="str">
        <f>help2!G910</f>
        <v xml:space="preserve"> </v>
      </c>
    </row>
    <row r="926" spans="7:8" x14ac:dyDescent="0.2">
      <c r="G926" s="50">
        <f>G925+help2!$C$3</f>
        <v>908</v>
      </c>
      <c r="H926" s="46" t="str">
        <f>help2!G911</f>
        <v xml:space="preserve"> </v>
      </c>
    </row>
    <row r="927" spans="7:8" x14ac:dyDescent="0.2">
      <c r="G927" s="50">
        <f>G926+help2!$C$3</f>
        <v>909</v>
      </c>
      <c r="H927" s="46" t="str">
        <f>help2!G912</f>
        <v xml:space="preserve"> </v>
      </c>
    </row>
    <row r="928" spans="7:8" x14ac:dyDescent="0.2">
      <c r="G928" s="50">
        <f>G927+help2!$C$3</f>
        <v>910</v>
      </c>
      <c r="H928" s="46" t="str">
        <f>help2!G913</f>
        <v xml:space="preserve"> </v>
      </c>
    </row>
    <row r="929" spans="7:8" x14ac:dyDescent="0.2">
      <c r="G929" s="50">
        <f>G928+help2!$C$3</f>
        <v>911</v>
      </c>
      <c r="H929" s="46" t="str">
        <f>help2!G914</f>
        <v xml:space="preserve"> </v>
      </c>
    </row>
    <row r="930" spans="7:8" x14ac:dyDescent="0.2">
      <c r="G930" s="50">
        <f>G929+help2!$C$3</f>
        <v>912</v>
      </c>
      <c r="H930" s="46" t="str">
        <f>help2!G915</f>
        <v xml:space="preserve"> </v>
      </c>
    </row>
    <row r="931" spans="7:8" x14ac:dyDescent="0.2">
      <c r="G931" s="50">
        <f>G930+help2!$C$3</f>
        <v>913</v>
      </c>
      <c r="H931" s="46" t="str">
        <f>help2!G916</f>
        <v xml:space="preserve"> </v>
      </c>
    </row>
    <row r="932" spans="7:8" x14ac:dyDescent="0.2">
      <c r="G932" s="50">
        <f>G931+help2!$C$3</f>
        <v>914</v>
      </c>
      <c r="H932" s="46" t="str">
        <f>help2!G917</f>
        <v xml:space="preserve"> </v>
      </c>
    </row>
    <row r="933" spans="7:8" x14ac:dyDescent="0.2">
      <c r="G933" s="50">
        <f>G932+help2!$C$3</f>
        <v>915</v>
      </c>
      <c r="H933" s="46" t="str">
        <f>help2!G918</f>
        <v xml:space="preserve"> </v>
      </c>
    </row>
    <row r="934" spans="7:8" x14ac:dyDescent="0.2">
      <c r="G934" s="50">
        <f>G933+help2!$C$3</f>
        <v>916</v>
      </c>
      <c r="H934" s="46" t="str">
        <f>help2!G919</f>
        <v xml:space="preserve"> </v>
      </c>
    </row>
    <row r="935" spans="7:8" x14ac:dyDescent="0.2">
      <c r="G935" s="50">
        <f>G934+help2!$C$3</f>
        <v>917</v>
      </c>
      <c r="H935" s="46" t="str">
        <f>help2!G920</f>
        <v xml:space="preserve"> </v>
      </c>
    </row>
    <row r="936" spans="7:8" x14ac:dyDescent="0.2">
      <c r="G936" s="50">
        <f>G935+help2!$C$3</f>
        <v>918</v>
      </c>
      <c r="H936" s="46" t="str">
        <f>help2!G921</f>
        <v xml:space="preserve"> </v>
      </c>
    </row>
    <row r="937" spans="7:8" x14ac:dyDescent="0.2">
      <c r="G937" s="50">
        <f>G936+help2!$C$3</f>
        <v>919</v>
      </c>
      <c r="H937" s="46" t="str">
        <f>help2!G922</f>
        <v xml:space="preserve"> </v>
      </c>
    </row>
    <row r="938" spans="7:8" x14ac:dyDescent="0.2">
      <c r="G938" s="50">
        <f>G937+help2!$C$3</f>
        <v>920</v>
      </c>
      <c r="H938" s="46" t="str">
        <f>help2!G923</f>
        <v xml:space="preserve"> </v>
      </c>
    </row>
    <row r="939" spans="7:8" x14ac:dyDescent="0.2">
      <c r="G939" s="50">
        <f>G938+help2!$C$3</f>
        <v>921</v>
      </c>
      <c r="H939" s="46" t="str">
        <f>help2!G924</f>
        <v xml:space="preserve"> </v>
      </c>
    </row>
    <row r="940" spans="7:8" x14ac:dyDescent="0.2">
      <c r="G940" s="50">
        <f>G939+help2!$C$3</f>
        <v>922</v>
      </c>
      <c r="H940" s="46" t="str">
        <f>help2!G925</f>
        <v xml:space="preserve"> </v>
      </c>
    </row>
    <row r="941" spans="7:8" x14ac:dyDescent="0.2">
      <c r="G941" s="50">
        <f>G940+help2!$C$3</f>
        <v>923</v>
      </c>
      <c r="H941" s="46" t="str">
        <f>help2!G926</f>
        <v xml:space="preserve"> </v>
      </c>
    </row>
    <row r="942" spans="7:8" x14ac:dyDescent="0.2">
      <c r="G942" s="50">
        <f>G941+help2!$C$3</f>
        <v>924</v>
      </c>
      <c r="H942" s="46" t="str">
        <f>help2!G927</f>
        <v xml:space="preserve"> </v>
      </c>
    </row>
    <row r="943" spans="7:8" x14ac:dyDescent="0.2">
      <c r="G943" s="50">
        <f>G942+help2!$C$3</f>
        <v>925</v>
      </c>
      <c r="H943" s="46" t="str">
        <f>help2!G928</f>
        <v xml:space="preserve"> </v>
      </c>
    </row>
    <row r="944" spans="7:8" x14ac:dyDescent="0.2">
      <c r="G944" s="50">
        <f>G943+help2!$C$3</f>
        <v>926</v>
      </c>
      <c r="H944" s="46" t="str">
        <f>help2!G929</f>
        <v xml:space="preserve"> </v>
      </c>
    </row>
    <row r="945" spans="7:8" x14ac:dyDescent="0.2">
      <c r="G945" s="50">
        <f>G944+help2!$C$3</f>
        <v>927</v>
      </c>
      <c r="H945" s="46" t="str">
        <f>help2!G930</f>
        <v xml:space="preserve"> </v>
      </c>
    </row>
    <row r="946" spans="7:8" x14ac:dyDescent="0.2">
      <c r="G946" s="50">
        <f>G945+help2!$C$3</f>
        <v>928</v>
      </c>
      <c r="H946" s="46" t="str">
        <f>help2!G931</f>
        <v xml:space="preserve"> </v>
      </c>
    </row>
    <row r="947" spans="7:8" x14ac:dyDescent="0.2">
      <c r="G947" s="50">
        <f>G946+help2!$C$3</f>
        <v>929</v>
      </c>
      <c r="H947" s="46" t="str">
        <f>help2!G932</f>
        <v xml:space="preserve"> </v>
      </c>
    </row>
    <row r="948" spans="7:8" x14ac:dyDescent="0.2">
      <c r="G948" s="50">
        <f>G947+help2!$C$3</f>
        <v>930</v>
      </c>
      <c r="H948" s="46" t="str">
        <f>help2!G933</f>
        <v xml:space="preserve"> </v>
      </c>
    </row>
    <row r="949" spans="7:8" x14ac:dyDescent="0.2">
      <c r="G949" s="50">
        <f>G948+help2!$C$3</f>
        <v>931</v>
      </c>
      <c r="H949" s="46" t="str">
        <f>help2!G934</f>
        <v xml:space="preserve"> </v>
      </c>
    </row>
    <row r="950" spans="7:8" x14ac:dyDescent="0.2">
      <c r="G950" s="50">
        <f>G949+help2!$C$3</f>
        <v>932</v>
      </c>
      <c r="H950" s="46" t="str">
        <f>help2!G935</f>
        <v xml:space="preserve"> </v>
      </c>
    </row>
    <row r="951" spans="7:8" x14ac:dyDescent="0.2">
      <c r="G951" s="50">
        <f>G950+help2!$C$3</f>
        <v>933</v>
      </c>
      <c r="H951" s="46" t="str">
        <f>help2!G936</f>
        <v xml:space="preserve"> </v>
      </c>
    </row>
    <row r="952" spans="7:8" x14ac:dyDescent="0.2">
      <c r="G952" s="50">
        <f>G951+help2!$C$3</f>
        <v>934</v>
      </c>
      <c r="H952" s="46" t="str">
        <f>help2!G937</f>
        <v xml:space="preserve"> </v>
      </c>
    </row>
    <row r="953" spans="7:8" x14ac:dyDescent="0.2">
      <c r="G953" s="50">
        <f>G952+help2!$C$3</f>
        <v>935</v>
      </c>
      <c r="H953" s="46" t="str">
        <f>help2!G938</f>
        <v xml:space="preserve"> </v>
      </c>
    </row>
    <row r="954" spans="7:8" x14ac:dyDescent="0.2">
      <c r="G954" s="50">
        <f>G953+help2!$C$3</f>
        <v>936</v>
      </c>
      <c r="H954" s="46" t="str">
        <f>help2!G939</f>
        <v xml:space="preserve"> </v>
      </c>
    </row>
    <row r="955" spans="7:8" x14ac:dyDescent="0.2">
      <c r="G955" s="50">
        <f>G954+help2!$C$3</f>
        <v>937</v>
      </c>
      <c r="H955" s="46" t="str">
        <f>help2!G940</f>
        <v xml:space="preserve"> </v>
      </c>
    </row>
    <row r="956" spans="7:8" x14ac:dyDescent="0.2">
      <c r="G956" s="50">
        <f>G955+help2!$C$3</f>
        <v>938</v>
      </c>
      <c r="H956" s="46" t="str">
        <f>help2!G941</f>
        <v xml:space="preserve"> </v>
      </c>
    </row>
    <row r="957" spans="7:8" x14ac:dyDescent="0.2">
      <c r="G957" s="50">
        <f>G956+help2!$C$3</f>
        <v>939</v>
      </c>
      <c r="H957" s="46" t="str">
        <f>help2!G942</f>
        <v xml:space="preserve"> </v>
      </c>
    </row>
    <row r="958" spans="7:8" x14ac:dyDescent="0.2">
      <c r="G958" s="50">
        <f>G957+help2!$C$3</f>
        <v>940</v>
      </c>
      <c r="H958" s="46" t="str">
        <f>help2!G943</f>
        <v xml:space="preserve"> </v>
      </c>
    </row>
    <row r="959" spans="7:8" x14ac:dyDescent="0.2">
      <c r="G959" s="50">
        <f>G958+help2!$C$3</f>
        <v>941</v>
      </c>
      <c r="H959" s="46" t="str">
        <f>help2!G944</f>
        <v xml:space="preserve"> </v>
      </c>
    </row>
    <row r="960" spans="7:8" x14ac:dyDescent="0.2">
      <c r="G960" s="50">
        <f>G959+help2!$C$3</f>
        <v>942</v>
      </c>
      <c r="H960" s="46" t="str">
        <f>help2!G945</f>
        <v xml:space="preserve"> </v>
      </c>
    </row>
    <row r="961" spans="7:8" x14ac:dyDescent="0.2">
      <c r="G961" s="50">
        <f>G960+help2!$C$3</f>
        <v>943</v>
      </c>
      <c r="H961" s="46" t="str">
        <f>help2!G946</f>
        <v xml:space="preserve"> </v>
      </c>
    </row>
    <row r="962" spans="7:8" x14ac:dyDescent="0.2">
      <c r="G962" s="50">
        <f>G961+help2!$C$3</f>
        <v>944</v>
      </c>
      <c r="H962" s="46" t="str">
        <f>help2!G947</f>
        <v xml:space="preserve"> </v>
      </c>
    </row>
    <row r="963" spans="7:8" x14ac:dyDescent="0.2">
      <c r="G963" s="50">
        <f>G962+help2!$C$3</f>
        <v>945</v>
      </c>
      <c r="H963" s="46" t="str">
        <f>help2!G948</f>
        <v xml:space="preserve"> </v>
      </c>
    </row>
    <row r="964" spans="7:8" x14ac:dyDescent="0.2">
      <c r="G964" s="50">
        <f>G963+help2!$C$3</f>
        <v>946</v>
      </c>
      <c r="H964" s="46" t="str">
        <f>help2!G949</f>
        <v xml:space="preserve"> </v>
      </c>
    </row>
    <row r="965" spans="7:8" x14ac:dyDescent="0.2">
      <c r="G965" s="50">
        <f>G964+help2!$C$3</f>
        <v>947</v>
      </c>
      <c r="H965" s="46" t="str">
        <f>help2!G950</f>
        <v xml:space="preserve"> </v>
      </c>
    </row>
    <row r="966" spans="7:8" x14ac:dyDescent="0.2">
      <c r="G966" s="50">
        <f>G965+help2!$C$3</f>
        <v>948</v>
      </c>
      <c r="H966" s="46" t="str">
        <f>help2!G951</f>
        <v xml:space="preserve"> </v>
      </c>
    </row>
    <row r="967" spans="7:8" x14ac:dyDescent="0.2">
      <c r="G967" s="50">
        <f>G966+help2!$C$3</f>
        <v>949</v>
      </c>
      <c r="H967" s="46" t="str">
        <f>help2!G952</f>
        <v xml:space="preserve"> </v>
      </c>
    </row>
    <row r="968" spans="7:8" x14ac:dyDescent="0.2">
      <c r="G968" s="50">
        <f>G967+help2!$C$3</f>
        <v>950</v>
      </c>
      <c r="H968" s="46" t="str">
        <f>help2!G953</f>
        <v xml:space="preserve"> </v>
      </c>
    </row>
    <row r="969" spans="7:8" x14ac:dyDescent="0.2">
      <c r="G969" s="50">
        <f>G968+help2!$C$3</f>
        <v>951</v>
      </c>
      <c r="H969" s="46" t="str">
        <f>help2!G954</f>
        <v xml:space="preserve"> </v>
      </c>
    </row>
    <row r="970" spans="7:8" x14ac:dyDescent="0.2">
      <c r="G970" s="50">
        <f>G969+help2!$C$3</f>
        <v>952</v>
      </c>
      <c r="H970" s="46" t="str">
        <f>help2!G955</f>
        <v xml:space="preserve"> </v>
      </c>
    </row>
    <row r="971" spans="7:8" x14ac:dyDescent="0.2">
      <c r="G971" s="50">
        <f>G970+help2!$C$3</f>
        <v>953</v>
      </c>
      <c r="H971" s="46" t="str">
        <f>help2!G956</f>
        <v xml:space="preserve"> </v>
      </c>
    </row>
    <row r="972" spans="7:8" x14ac:dyDescent="0.2">
      <c r="G972" s="50">
        <f>G971+help2!$C$3</f>
        <v>954</v>
      </c>
      <c r="H972" s="46" t="str">
        <f>help2!G957</f>
        <v xml:space="preserve"> </v>
      </c>
    </row>
    <row r="973" spans="7:8" x14ac:dyDescent="0.2">
      <c r="G973" s="50">
        <f>G972+help2!$C$3</f>
        <v>955</v>
      </c>
      <c r="H973" s="46" t="str">
        <f>help2!G958</f>
        <v xml:space="preserve"> </v>
      </c>
    </row>
    <row r="974" spans="7:8" x14ac:dyDescent="0.2">
      <c r="G974" s="50">
        <f>G973+help2!$C$3</f>
        <v>956</v>
      </c>
      <c r="H974" s="46" t="str">
        <f>help2!G959</f>
        <v xml:space="preserve"> </v>
      </c>
    </row>
    <row r="975" spans="7:8" x14ac:dyDescent="0.2">
      <c r="G975" s="50">
        <f>G974+help2!$C$3</f>
        <v>957</v>
      </c>
      <c r="H975" s="46" t="str">
        <f>help2!G960</f>
        <v xml:space="preserve"> </v>
      </c>
    </row>
    <row r="976" spans="7:8" x14ac:dyDescent="0.2">
      <c r="G976" s="50">
        <f>G975+help2!$C$3</f>
        <v>958</v>
      </c>
      <c r="H976" s="46" t="str">
        <f>help2!G961</f>
        <v xml:space="preserve"> </v>
      </c>
    </row>
    <row r="977" spans="7:8" x14ac:dyDescent="0.2">
      <c r="G977" s="50">
        <f>G976+help2!$C$3</f>
        <v>959</v>
      </c>
      <c r="H977" s="46" t="str">
        <f>help2!G962</f>
        <v xml:space="preserve"> </v>
      </c>
    </row>
    <row r="978" spans="7:8" x14ac:dyDescent="0.2">
      <c r="G978" s="50">
        <f>G977+help2!$C$3</f>
        <v>960</v>
      </c>
      <c r="H978" s="46" t="str">
        <f>help2!G963</f>
        <v xml:space="preserve"> </v>
      </c>
    </row>
    <row r="979" spans="7:8" x14ac:dyDescent="0.2">
      <c r="G979" s="50">
        <f>G978+help2!$C$3</f>
        <v>961</v>
      </c>
      <c r="H979" s="46" t="str">
        <f>help2!G964</f>
        <v xml:space="preserve"> </v>
      </c>
    </row>
    <row r="980" spans="7:8" x14ac:dyDescent="0.2">
      <c r="G980" s="50">
        <f>G979+help2!$C$3</f>
        <v>962</v>
      </c>
      <c r="H980" s="46" t="str">
        <f>help2!G965</f>
        <v xml:space="preserve"> </v>
      </c>
    </row>
    <row r="981" spans="7:8" x14ac:dyDescent="0.2">
      <c r="G981" s="50">
        <f>G980+help2!$C$3</f>
        <v>963</v>
      </c>
      <c r="H981" s="46" t="str">
        <f>help2!G966</f>
        <v xml:space="preserve"> </v>
      </c>
    </row>
    <row r="982" spans="7:8" x14ac:dyDescent="0.2">
      <c r="G982" s="50">
        <f>G981+help2!$C$3</f>
        <v>964</v>
      </c>
      <c r="H982" s="46" t="str">
        <f>help2!G967</f>
        <v xml:space="preserve"> </v>
      </c>
    </row>
    <row r="983" spans="7:8" x14ac:dyDescent="0.2">
      <c r="G983" s="50">
        <f>G982+help2!$C$3</f>
        <v>965</v>
      </c>
      <c r="H983" s="46" t="str">
        <f>help2!G968</f>
        <v xml:space="preserve"> </v>
      </c>
    </row>
    <row r="984" spans="7:8" x14ac:dyDescent="0.2">
      <c r="G984" s="50">
        <f>G983+help2!$C$3</f>
        <v>966</v>
      </c>
      <c r="H984" s="46" t="str">
        <f>help2!G969</f>
        <v xml:space="preserve"> </v>
      </c>
    </row>
    <row r="985" spans="7:8" x14ac:dyDescent="0.2">
      <c r="G985" s="50">
        <f>G984+help2!$C$3</f>
        <v>967</v>
      </c>
      <c r="H985" s="46" t="str">
        <f>help2!G970</f>
        <v xml:space="preserve"> </v>
      </c>
    </row>
    <row r="986" spans="7:8" x14ac:dyDescent="0.2">
      <c r="G986" s="50">
        <f>G985+help2!$C$3</f>
        <v>968</v>
      </c>
      <c r="H986" s="46" t="str">
        <f>help2!G971</f>
        <v xml:space="preserve"> </v>
      </c>
    </row>
    <row r="987" spans="7:8" x14ac:dyDescent="0.2">
      <c r="G987" s="50">
        <f>G986+help2!$C$3</f>
        <v>969</v>
      </c>
      <c r="H987" s="46" t="str">
        <f>help2!G972</f>
        <v xml:space="preserve"> </v>
      </c>
    </row>
    <row r="988" spans="7:8" x14ac:dyDescent="0.2">
      <c r="G988" s="50">
        <f>G987+help2!$C$3</f>
        <v>970</v>
      </c>
      <c r="H988" s="46" t="str">
        <f>help2!G973</f>
        <v xml:space="preserve"> </v>
      </c>
    </row>
    <row r="989" spans="7:8" x14ac:dyDescent="0.2">
      <c r="G989" s="50">
        <f>G988+help2!$C$3</f>
        <v>971</v>
      </c>
      <c r="H989" s="46" t="str">
        <f>help2!G974</f>
        <v xml:space="preserve"> </v>
      </c>
    </row>
    <row r="990" spans="7:8" x14ac:dyDescent="0.2">
      <c r="G990" s="50">
        <f>G989+help2!$C$3</f>
        <v>972</v>
      </c>
      <c r="H990" s="46" t="str">
        <f>help2!G975</f>
        <v xml:space="preserve"> </v>
      </c>
    </row>
    <row r="991" spans="7:8" x14ac:dyDescent="0.2">
      <c r="G991" s="50">
        <f>G990+help2!$C$3</f>
        <v>973</v>
      </c>
      <c r="H991" s="46" t="str">
        <f>help2!G976</f>
        <v xml:space="preserve"> </v>
      </c>
    </row>
    <row r="992" spans="7:8" x14ac:dyDescent="0.2">
      <c r="G992" s="50">
        <f>G991+help2!$C$3</f>
        <v>974</v>
      </c>
      <c r="H992" s="46" t="str">
        <f>help2!G977</f>
        <v xml:space="preserve"> </v>
      </c>
    </row>
    <row r="993" spans="7:8" x14ac:dyDescent="0.2">
      <c r="G993" s="50">
        <f>G992+help2!$C$3</f>
        <v>975</v>
      </c>
      <c r="H993" s="46" t="str">
        <f>help2!G978</f>
        <v xml:space="preserve"> </v>
      </c>
    </row>
    <row r="994" spans="7:8" x14ac:dyDescent="0.2">
      <c r="G994" s="50">
        <f>G993+help2!$C$3</f>
        <v>976</v>
      </c>
      <c r="H994" s="46" t="str">
        <f>help2!G979</f>
        <v xml:space="preserve"> </v>
      </c>
    </row>
    <row r="995" spans="7:8" x14ac:dyDescent="0.2">
      <c r="G995" s="50">
        <f>G994+help2!$C$3</f>
        <v>977</v>
      </c>
      <c r="H995" s="46" t="str">
        <f>help2!G980</f>
        <v xml:space="preserve"> </v>
      </c>
    </row>
    <row r="996" spans="7:8" x14ac:dyDescent="0.2">
      <c r="G996" s="50">
        <f>G995+help2!$C$3</f>
        <v>978</v>
      </c>
      <c r="H996" s="46" t="str">
        <f>help2!G981</f>
        <v xml:space="preserve"> </v>
      </c>
    </row>
    <row r="997" spans="7:8" x14ac:dyDescent="0.2">
      <c r="G997" s="50">
        <f>G996+help2!$C$3</f>
        <v>979</v>
      </c>
      <c r="H997" s="46" t="str">
        <f>help2!G982</f>
        <v xml:space="preserve"> </v>
      </c>
    </row>
    <row r="998" spans="7:8" x14ac:dyDescent="0.2">
      <c r="G998" s="50">
        <f>G997+help2!$C$3</f>
        <v>980</v>
      </c>
      <c r="H998" s="46" t="str">
        <f>help2!G983</f>
        <v xml:space="preserve"> </v>
      </c>
    </row>
    <row r="999" spans="7:8" x14ac:dyDescent="0.2">
      <c r="G999" s="50">
        <f>G998+help2!$C$3</f>
        <v>981</v>
      </c>
      <c r="H999" s="46" t="str">
        <f>help2!G984</f>
        <v xml:space="preserve"> </v>
      </c>
    </row>
    <row r="1000" spans="7:8" x14ac:dyDescent="0.2">
      <c r="G1000" s="50">
        <f>G999+help2!$C$3</f>
        <v>982</v>
      </c>
      <c r="H1000" s="46" t="str">
        <f>help2!G985</f>
        <v xml:space="preserve"> </v>
      </c>
    </row>
    <row r="1001" spans="7:8" x14ac:dyDescent="0.2">
      <c r="G1001" s="50">
        <f>G1000+help2!$C$3</f>
        <v>983</v>
      </c>
      <c r="H1001" s="46" t="str">
        <f>help2!G986</f>
        <v xml:space="preserve"> </v>
      </c>
    </row>
    <row r="1002" spans="7:8" x14ac:dyDescent="0.2">
      <c r="G1002" s="50">
        <f>G1001+help2!$C$3</f>
        <v>984</v>
      </c>
      <c r="H1002" s="46" t="str">
        <f>help2!G987</f>
        <v xml:space="preserve"> </v>
      </c>
    </row>
    <row r="1003" spans="7:8" x14ac:dyDescent="0.2">
      <c r="G1003" s="50">
        <f>G1002+help2!$C$3</f>
        <v>985</v>
      </c>
      <c r="H1003" s="46" t="str">
        <f>help2!G988</f>
        <v xml:space="preserve"> </v>
      </c>
    </row>
    <row r="1004" spans="7:8" x14ac:dyDescent="0.2">
      <c r="G1004" s="50">
        <f>G1003+help2!$C$3</f>
        <v>986</v>
      </c>
      <c r="H1004" s="46" t="str">
        <f>help2!G989</f>
        <v xml:space="preserve"> </v>
      </c>
    </row>
    <row r="1005" spans="7:8" x14ac:dyDescent="0.2">
      <c r="G1005" s="50">
        <f>G1004+help2!$C$3</f>
        <v>987</v>
      </c>
      <c r="H1005" s="46" t="str">
        <f>help2!G990</f>
        <v xml:space="preserve"> </v>
      </c>
    </row>
    <row r="1006" spans="7:8" x14ac:dyDescent="0.2">
      <c r="G1006" s="50">
        <f>G1005+help2!$C$3</f>
        <v>988</v>
      </c>
      <c r="H1006" s="46" t="str">
        <f>help2!G991</f>
        <v xml:space="preserve"> </v>
      </c>
    </row>
    <row r="1007" spans="7:8" x14ac:dyDescent="0.2">
      <c r="G1007" s="50">
        <f>G1006+help2!$C$3</f>
        <v>989</v>
      </c>
      <c r="H1007" s="46" t="str">
        <f>help2!G992</f>
        <v xml:space="preserve"> </v>
      </c>
    </row>
    <row r="1008" spans="7:8" x14ac:dyDescent="0.2">
      <c r="G1008" s="50">
        <f>G1007+help2!$C$3</f>
        <v>990</v>
      </c>
      <c r="H1008" s="46" t="str">
        <f>help2!G993</f>
        <v xml:space="preserve"> </v>
      </c>
    </row>
    <row r="1009" spans="7:8" x14ac:dyDescent="0.2">
      <c r="G1009" s="50">
        <f>G1008+help2!$C$3</f>
        <v>991</v>
      </c>
      <c r="H1009" s="46" t="str">
        <f>help2!G994</f>
        <v xml:space="preserve"> </v>
      </c>
    </row>
    <row r="1010" spans="7:8" x14ac:dyDescent="0.2">
      <c r="G1010" s="50">
        <f>G1009+help2!$C$3</f>
        <v>992</v>
      </c>
      <c r="H1010" s="46" t="str">
        <f>help2!G995</f>
        <v xml:space="preserve"> </v>
      </c>
    </row>
    <row r="1011" spans="7:8" x14ac:dyDescent="0.2">
      <c r="G1011" s="50">
        <f>G1010+help2!$C$3</f>
        <v>993</v>
      </c>
      <c r="H1011" s="46" t="str">
        <f>help2!G996</f>
        <v xml:space="preserve"> </v>
      </c>
    </row>
    <row r="1012" spans="7:8" x14ac:dyDescent="0.2">
      <c r="G1012" s="50">
        <f>G1011+help2!$C$3</f>
        <v>994</v>
      </c>
      <c r="H1012" s="46" t="str">
        <f>help2!G997</f>
        <v xml:space="preserve"> </v>
      </c>
    </row>
    <row r="1013" spans="7:8" x14ac:dyDescent="0.2">
      <c r="G1013" s="50">
        <f>G1012+help2!$C$3</f>
        <v>995</v>
      </c>
      <c r="H1013" s="46" t="str">
        <f>help2!G998</f>
        <v xml:space="preserve"> </v>
      </c>
    </row>
    <row r="1014" spans="7:8" x14ac:dyDescent="0.2">
      <c r="G1014" s="50">
        <f>G1013+help2!$C$3</f>
        <v>996</v>
      </c>
      <c r="H1014" s="46" t="str">
        <f>help2!G999</f>
        <v xml:space="preserve"> </v>
      </c>
    </row>
    <row r="1015" spans="7:8" x14ac:dyDescent="0.2">
      <c r="G1015" s="50">
        <f>G1014+help2!$C$3</f>
        <v>997</v>
      </c>
      <c r="H1015" s="46" t="str">
        <f>help2!G1000</f>
        <v xml:space="preserve"> </v>
      </c>
    </row>
    <row r="1016" spans="7:8" x14ac:dyDescent="0.2">
      <c r="G1016" s="50">
        <f>G1015+help2!$C$3</f>
        <v>998</v>
      </c>
      <c r="H1016" s="46" t="str">
        <f>help2!G1001</f>
        <v xml:space="preserve"> </v>
      </c>
    </row>
    <row r="1017" spans="7:8" x14ac:dyDescent="0.2">
      <c r="G1017" s="50">
        <f>G1016+help2!$C$3</f>
        <v>999</v>
      </c>
      <c r="H1017" s="46" t="str">
        <f>help2!G1002</f>
        <v xml:space="preserve"> </v>
      </c>
    </row>
    <row r="1018" spans="7:8" x14ac:dyDescent="0.2">
      <c r="G1018" s="50">
        <f>G1017+help2!$C$3</f>
        <v>1000</v>
      </c>
      <c r="H1018" s="46" t="str">
        <f>help2!G1003</f>
        <v xml:space="preserve"> </v>
      </c>
    </row>
    <row r="1019" spans="7:8" x14ac:dyDescent="0.2">
      <c r="G1019" s="50">
        <f>G1018+help2!$C$3</f>
        <v>1001</v>
      </c>
      <c r="H1019" s="46" t="str">
        <f>help2!G1004</f>
        <v xml:space="preserve"> </v>
      </c>
    </row>
    <row r="1020" spans="7:8" x14ac:dyDescent="0.2">
      <c r="G1020" s="50">
        <f>G1019+help2!$C$3</f>
        <v>1002</v>
      </c>
      <c r="H1020" s="46" t="str">
        <f>help2!G1005</f>
        <v xml:space="preserve"> </v>
      </c>
    </row>
    <row r="1021" spans="7:8" x14ac:dyDescent="0.2">
      <c r="G1021" s="50">
        <f>G1020+help2!$C$3</f>
        <v>1003</v>
      </c>
      <c r="H1021" s="46" t="str">
        <f>help2!G1006</f>
        <v xml:space="preserve"> </v>
      </c>
    </row>
    <row r="1022" spans="7:8" x14ac:dyDescent="0.2">
      <c r="G1022" s="50">
        <f>G1021+help2!$C$3</f>
        <v>1004</v>
      </c>
      <c r="H1022" s="46" t="str">
        <f>help2!G1007</f>
        <v xml:space="preserve"> </v>
      </c>
    </row>
    <row r="1023" spans="7:8" x14ac:dyDescent="0.2">
      <c r="G1023" s="50">
        <f>G1022+help2!$C$3</f>
        <v>1005</v>
      </c>
      <c r="H1023" s="46" t="str">
        <f>help2!G1008</f>
        <v xml:space="preserve"> </v>
      </c>
    </row>
    <row r="1024" spans="7:8" x14ac:dyDescent="0.2">
      <c r="G1024" s="50">
        <f>G1023+help2!$C$3</f>
        <v>1006</v>
      </c>
      <c r="H1024" s="46" t="str">
        <f>help2!G1009</f>
        <v xml:space="preserve"> </v>
      </c>
    </row>
    <row r="1025" spans="7:8" x14ac:dyDescent="0.2">
      <c r="G1025" s="50">
        <f>G1024+help2!$C$3</f>
        <v>1007</v>
      </c>
      <c r="H1025" s="46" t="str">
        <f>help2!G1010</f>
        <v xml:space="preserve"> </v>
      </c>
    </row>
    <row r="1026" spans="7:8" x14ac:dyDescent="0.2">
      <c r="G1026" s="50">
        <f>G1025+help2!$C$3</f>
        <v>1008</v>
      </c>
      <c r="H1026" s="46" t="str">
        <f>help2!G1011</f>
        <v xml:space="preserve"> </v>
      </c>
    </row>
    <row r="1027" spans="7:8" x14ac:dyDescent="0.2">
      <c r="G1027" s="50">
        <f>G1026+help2!$C$3</f>
        <v>1009</v>
      </c>
      <c r="H1027" s="46" t="str">
        <f>help2!G1012</f>
        <v xml:space="preserve"> </v>
      </c>
    </row>
    <row r="1028" spans="7:8" x14ac:dyDescent="0.2">
      <c r="G1028" s="50">
        <f>G1027+help2!$C$3</f>
        <v>1010</v>
      </c>
      <c r="H1028" s="46" t="str">
        <f>help2!G1013</f>
        <v xml:space="preserve"> </v>
      </c>
    </row>
    <row r="1029" spans="7:8" x14ac:dyDescent="0.2">
      <c r="G1029" s="50">
        <f>G1028+help2!$C$3</f>
        <v>1011</v>
      </c>
      <c r="H1029" s="46" t="str">
        <f>help2!G1014</f>
        <v xml:space="preserve"> </v>
      </c>
    </row>
    <row r="1030" spans="7:8" x14ac:dyDescent="0.2">
      <c r="G1030" s="50">
        <f>G1029+help2!$C$3</f>
        <v>1012</v>
      </c>
      <c r="H1030" s="46" t="str">
        <f>help2!G1015</f>
        <v xml:space="preserve"> </v>
      </c>
    </row>
    <row r="1031" spans="7:8" x14ac:dyDescent="0.2">
      <c r="G1031" s="50">
        <f>G1030+help2!$C$3</f>
        <v>1013</v>
      </c>
      <c r="H1031" s="46" t="str">
        <f>help2!G1016</f>
        <v xml:space="preserve"> </v>
      </c>
    </row>
    <row r="1032" spans="7:8" x14ac:dyDescent="0.2">
      <c r="G1032" s="50">
        <f>G1031+help2!$C$3</f>
        <v>1014</v>
      </c>
      <c r="H1032" s="46" t="str">
        <f>help2!G1017</f>
        <v xml:space="preserve"> </v>
      </c>
    </row>
    <row r="1033" spans="7:8" x14ac:dyDescent="0.2">
      <c r="G1033" s="50">
        <f>G1032+help2!$C$3</f>
        <v>1015</v>
      </c>
      <c r="H1033" s="46" t="str">
        <f>help2!G1018</f>
        <v xml:space="preserve"> </v>
      </c>
    </row>
    <row r="1034" spans="7:8" x14ac:dyDescent="0.2">
      <c r="G1034" s="50">
        <f>G1033+help2!$C$3</f>
        <v>1016</v>
      </c>
      <c r="H1034" s="46" t="str">
        <f>help2!G1019</f>
        <v xml:space="preserve"> </v>
      </c>
    </row>
    <row r="1035" spans="7:8" x14ac:dyDescent="0.2">
      <c r="G1035" s="50">
        <f>G1034+help2!$C$3</f>
        <v>1017</v>
      </c>
      <c r="H1035" s="46" t="str">
        <f>help2!G1020</f>
        <v xml:space="preserve"> </v>
      </c>
    </row>
    <row r="1036" spans="7:8" x14ac:dyDescent="0.2">
      <c r="G1036" s="50">
        <f>G1035+help2!$C$3</f>
        <v>1018</v>
      </c>
      <c r="H1036" s="46" t="str">
        <f>help2!G1021</f>
        <v xml:space="preserve"> </v>
      </c>
    </row>
    <row r="1037" spans="7:8" x14ac:dyDescent="0.2">
      <c r="G1037" s="50">
        <f>G1036+help2!$C$3</f>
        <v>1019</v>
      </c>
      <c r="H1037" s="46" t="str">
        <f>help2!G1022</f>
        <v xml:space="preserve"> </v>
      </c>
    </row>
    <row r="1038" spans="7:8" x14ac:dyDescent="0.2">
      <c r="G1038" s="50">
        <f>G1037+help2!$C$3</f>
        <v>1020</v>
      </c>
      <c r="H1038" s="46" t="str">
        <f>help2!G1023</f>
        <v xml:space="preserve"> </v>
      </c>
    </row>
    <row r="1039" spans="7:8" x14ac:dyDescent="0.2">
      <c r="G1039" s="50">
        <f>G1038+help2!$C$3</f>
        <v>1021</v>
      </c>
      <c r="H1039" s="46" t="str">
        <f>help2!G1024</f>
        <v xml:space="preserve"> </v>
      </c>
    </row>
    <row r="1040" spans="7:8" x14ac:dyDescent="0.2">
      <c r="G1040" s="50">
        <f>G1039+help2!$C$3</f>
        <v>1022</v>
      </c>
      <c r="H1040" s="46" t="str">
        <f>help2!G1025</f>
        <v xml:space="preserve"> </v>
      </c>
    </row>
    <row r="1041" spans="7:8" x14ac:dyDescent="0.2">
      <c r="G1041" s="50">
        <f>G1040+help2!$C$3</f>
        <v>1023</v>
      </c>
      <c r="H1041" s="46" t="str">
        <f>help2!G1026</f>
        <v xml:space="preserve"> </v>
      </c>
    </row>
    <row r="1042" spans="7:8" x14ac:dyDescent="0.2">
      <c r="G1042" s="50">
        <f>G1041+help2!$C$3</f>
        <v>1024</v>
      </c>
      <c r="H1042" s="46" t="str">
        <f>help2!G1027</f>
        <v xml:space="preserve"> </v>
      </c>
    </row>
    <row r="1043" spans="7:8" x14ac:dyDescent="0.2">
      <c r="G1043" s="50">
        <f>G1042+help2!$C$3</f>
        <v>1025</v>
      </c>
      <c r="H1043" s="46" t="str">
        <f>help2!G1028</f>
        <v xml:space="preserve"> </v>
      </c>
    </row>
    <row r="1044" spans="7:8" x14ac:dyDescent="0.2">
      <c r="G1044" s="50">
        <f>G1043+help2!$C$3</f>
        <v>1026</v>
      </c>
      <c r="H1044" s="46" t="str">
        <f>help2!G1029</f>
        <v xml:space="preserve"> </v>
      </c>
    </row>
    <row r="1045" spans="7:8" x14ac:dyDescent="0.2">
      <c r="G1045" s="50">
        <f>G1044+help2!$C$3</f>
        <v>1027</v>
      </c>
      <c r="H1045" s="46" t="str">
        <f>help2!G1030</f>
        <v xml:space="preserve"> </v>
      </c>
    </row>
    <row r="1046" spans="7:8" x14ac:dyDescent="0.2">
      <c r="G1046" s="50">
        <f>G1045+help2!$C$3</f>
        <v>1028</v>
      </c>
      <c r="H1046" s="46" t="str">
        <f>help2!G1031</f>
        <v xml:space="preserve"> </v>
      </c>
    </row>
    <row r="1047" spans="7:8" x14ac:dyDescent="0.2">
      <c r="G1047" s="50">
        <f>G1046+help2!$C$3</f>
        <v>1029</v>
      </c>
      <c r="H1047" s="46" t="str">
        <f>help2!G1032</f>
        <v xml:space="preserve"> </v>
      </c>
    </row>
    <row r="1048" spans="7:8" x14ac:dyDescent="0.2">
      <c r="G1048" s="50">
        <f>G1047+help2!$C$3</f>
        <v>1030</v>
      </c>
      <c r="H1048" s="46" t="str">
        <f>help2!G1033</f>
        <v xml:space="preserve"> </v>
      </c>
    </row>
    <row r="1049" spans="7:8" x14ac:dyDescent="0.2">
      <c r="G1049" s="50">
        <f>G1048+help2!$C$3</f>
        <v>1031</v>
      </c>
      <c r="H1049" s="46" t="str">
        <f>help2!G1034</f>
        <v xml:space="preserve"> </v>
      </c>
    </row>
    <row r="1050" spans="7:8" x14ac:dyDescent="0.2">
      <c r="G1050" s="50">
        <f>G1049+help2!$C$3</f>
        <v>1032</v>
      </c>
      <c r="H1050" s="46" t="str">
        <f>help2!G1035</f>
        <v xml:space="preserve"> </v>
      </c>
    </row>
    <row r="1051" spans="7:8" x14ac:dyDescent="0.2">
      <c r="G1051" s="50">
        <f>G1050+help2!$C$3</f>
        <v>1033</v>
      </c>
      <c r="H1051" s="46" t="str">
        <f>help2!G1036</f>
        <v xml:space="preserve"> </v>
      </c>
    </row>
    <row r="1052" spans="7:8" x14ac:dyDescent="0.2">
      <c r="G1052" s="50">
        <f>G1051+help2!$C$3</f>
        <v>1034</v>
      </c>
      <c r="H1052" s="46" t="str">
        <f>help2!G1037</f>
        <v xml:space="preserve"> </v>
      </c>
    </row>
    <row r="1053" spans="7:8" x14ac:dyDescent="0.2">
      <c r="G1053" s="50">
        <f>G1052+help2!$C$3</f>
        <v>1035</v>
      </c>
      <c r="H1053" s="46" t="str">
        <f>help2!G1038</f>
        <v xml:space="preserve"> </v>
      </c>
    </row>
    <row r="1054" spans="7:8" x14ac:dyDescent="0.2">
      <c r="G1054" s="50">
        <f>G1053+help2!$C$3</f>
        <v>1036</v>
      </c>
      <c r="H1054" s="46" t="str">
        <f>help2!G1039</f>
        <v xml:space="preserve"> </v>
      </c>
    </row>
    <row r="1055" spans="7:8" x14ac:dyDescent="0.2">
      <c r="G1055" s="50">
        <f>G1054+help2!$C$3</f>
        <v>1037</v>
      </c>
      <c r="H1055" s="46" t="str">
        <f>help2!G1040</f>
        <v xml:space="preserve"> </v>
      </c>
    </row>
    <row r="1056" spans="7:8" x14ac:dyDescent="0.2">
      <c r="G1056" s="50">
        <f>G1055+help2!$C$3</f>
        <v>1038</v>
      </c>
      <c r="H1056" s="46" t="str">
        <f>help2!G1041</f>
        <v xml:space="preserve"> </v>
      </c>
    </row>
    <row r="1057" spans="7:8" x14ac:dyDescent="0.2">
      <c r="G1057" s="50">
        <f>G1056+help2!$C$3</f>
        <v>1039</v>
      </c>
      <c r="H1057" s="46" t="str">
        <f>help2!G1042</f>
        <v xml:space="preserve"> </v>
      </c>
    </row>
    <row r="1058" spans="7:8" x14ac:dyDescent="0.2">
      <c r="G1058" s="50">
        <f>G1057+help2!$C$3</f>
        <v>1040</v>
      </c>
      <c r="H1058" s="46" t="str">
        <f>help2!G1043</f>
        <v xml:space="preserve"> </v>
      </c>
    </row>
    <row r="1059" spans="7:8" x14ac:dyDescent="0.2">
      <c r="G1059" s="50">
        <f>G1058+help2!$C$3</f>
        <v>1041</v>
      </c>
      <c r="H1059" s="46" t="str">
        <f>help2!G1044</f>
        <v xml:space="preserve"> </v>
      </c>
    </row>
    <row r="1060" spans="7:8" x14ac:dyDescent="0.2">
      <c r="G1060" s="50">
        <f>G1059+help2!$C$3</f>
        <v>1042</v>
      </c>
      <c r="H1060" s="46" t="str">
        <f>help2!G1045</f>
        <v xml:space="preserve"> </v>
      </c>
    </row>
    <row r="1061" spans="7:8" x14ac:dyDescent="0.2">
      <c r="G1061" s="50">
        <f>G1060+help2!$C$3</f>
        <v>1043</v>
      </c>
      <c r="H1061" s="46" t="str">
        <f>help2!G1046</f>
        <v xml:space="preserve"> </v>
      </c>
    </row>
    <row r="1062" spans="7:8" x14ac:dyDescent="0.2">
      <c r="G1062" s="50">
        <f>G1061+help2!$C$3</f>
        <v>1044</v>
      </c>
      <c r="H1062" s="46" t="str">
        <f>help2!G1047</f>
        <v xml:space="preserve"> </v>
      </c>
    </row>
    <row r="1063" spans="7:8" x14ac:dyDescent="0.2">
      <c r="G1063" s="50">
        <f>G1062+help2!$C$3</f>
        <v>1045</v>
      </c>
      <c r="H1063" s="46" t="str">
        <f>help2!G1048</f>
        <v xml:space="preserve"> </v>
      </c>
    </row>
    <row r="1064" spans="7:8" x14ac:dyDescent="0.2">
      <c r="G1064" s="50">
        <f>G1063+help2!$C$3</f>
        <v>1046</v>
      </c>
      <c r="H1064" s="46" t="str">
        <f>help2!G1049</f>
        <v xml:space="preserve"> </v>
      </c>
    </row>
    <row r="1065" spans="7:8" x14ac:dyDescent="0.2">
      <c r="G1065" s="50">
        <f>G1064+help2!$C$3</f>
        <v>1047</v>
      </c>
      <c r="H1065" s="46" t="str">
        <f>help2!G1050</f>
        <v xml:space="preserve"> </v>
      </c>
    </row>
    <row r="1066" spans="7:8" x14ac:dyDescent="0.2">
      <c r="G1066" s="50">
        <f>G1065+help2!$C$3</f>
        <v>1048</v>
      </c>
      <c r="H1066" s="46" t="str">
        <f>help2!G1051</f>
        <v xml:space="preserve"> </v>
      </c>
    </row>
    <row r="1067" spans="7:8" x14ac:dyDescent="0.2">
      <c r="G1067" s="50">
        <f>G1066+help2!$C$3</f>
        <v>1049</v>
      </c>
      <c r="H1067" s="46" t="str">
        <f>help2!G1052</f>
        <v xml:space="preserve"> </v>
      </c>
    </row>
    <row r="1068" spans="7:8" x14ac:dyDescent="0.2">
      <c r="G1068" s="50">
        <f>G1067+help2!$C$3</f>
        <v>1050</v>
      </c>
      <c r="H1068" s="46" t="str">
        <f>help2!G1053</f>
        <v xml:space="preserve"> </v>
      </c>
    </row>
    <row r="1069" spans="7:8" x14ac:dyDescent="0.2">
      <c r="G1069" s="50">
        <f>G1068+help2!$C$3</f>
        <v>1051</v>
      </c>
      <c r="H1069" s="46" t="str">
        <f>help2!G1054</f>
        <v xml:space="preserve"> </v>
      </c>
    </row>
    <row r="1070" spans="7:8" x14ac:dyDescent="0.2">
      <c r="G1070" s="50">
        <f>G1069+help2!$C$3</f>
        <v>1052</v>
      </c>
      <c r="H1070" s="46" t="str">
        <f>help2!G1055</f>
        <v xml:space="preserve"> </v>
      </c>
    </row>
    <row r="1071" spans="7:8" x14ac:dyDescent="0.2">
      <c r="G1071" s="50">
        <f>G1070+help2!$C$3</f>
        <v>1053</v>
      </c>
      <c r="H1071" s="46" t="str">
        <f>help2!G1056</f>
        <v xml:space="preserve"> </v>
      </c>
    </row>
    <row r="1072" spans="7:8" x14ac:dyDescent="0.2">
      <c r="G1072" s="50">
        <f>G1071+help2!$C$3</f>
        <v>1054</v>
      </c>
      <c r="H1072" s="46" t="str">
        <f>help2!G1057</f>
        <v xml:space="preserve"> </v>
      </c>
    </row>
    <row r="1073" spans="7:8" x14ac:dyDescent="0.2">
      <c r="G1073" s="50">
        <f>G1072+help2!$C$3</f>
        <v>1055</v>
      </c>
      <c r="H1073" s="46" t="str">
        <f>help2!G1058</f>
        <v xml:space="preserve"> </v>
      </c>
    </row>
    <row r="1074" spans="7:8" x14ac:dyDescent="0.2">
      <c r="G1074" s="50">
        <f>G1073+help2!$C$3</f>
        <v>1056</v>
      </c>
      <c r="H1074" s="46" t="str">
        <f>help2!G1059</f>
        <v xml:space="preserve"> </v>
      </c>
    </row>
    <row r="1075" spans="7:8" x14ac:dyDescent="0.2">
      <c r="G1075" s="50">
        <f>G1074+help2!$C$3</f>
        <v>1057</v>
      </c>
      <c r="H1075" s="46" t="str">
        <f>help2!G1060</f>
        <v xml:space="preserve"> </v>
      </c>
    </row>
    <row r="1076" spans="7:8" x14ac:dyDescent="0.2">
      <c r="G1076" s="50">
        <f>G1075+help2!$C$3</f>
        <v>1058</v>
      </c>
      <c r="H1076" s="46" t="str">
        <f>help2!G1061</f>
        <v xml:space="preserve"> </v>
      </c>
    </row>
    <row r="1077" spans="7:8" x14ac:dyDescent="0.2">
      <c r="G1077" s="50">
        <f>G1076+help2!$C$3</f>
        <v>1059</v>
      </c>
      <c r="H1077" s="46" t="str">
        <f>help2!G1062</f>
        <v xml:space="preserve"> </v>
      </c>
    </row>
    <row r="1078" spans="7:8" x14ac:dyDescent="0.2">
      <c r="G1078" s="50">
        <f>G1077+help2!$C$3</f>
        <v>1060</v>
      </c>
      <c r="H1078" s="46" t="str">
        <f>help2!G1063</f>
        <v xml:space="preserve"> </v>
      </c>
    </row>
    <row r="1079" spans="7:8" x14ac:dyDescent="0.2">
      <c r="G1079" s="50">
        <f>G1078+help2!$C$3</f>
        <v>1061</v>
      </c>
      <c r="H1079" s="46" t="str">
        <f>help2!G1064</f>
        <v xml:space="preserve"> </v>
      </c>
    </row>
    <row r="1080" spans="7:8" x14ac:dyDescent="0.2">
      <c r="G1080" s="50">
        <f>G1079+help2!$C$3</f>
        <v>1062</v>
      </c>
      <c r="H1080" s="46" t="str">
        <f>help2!G1065</f>
        <v xml:space="preserve"> </v>
      </c>
    </row>
    <row r="1081" spans="7:8" x14ac:dyDescent="0.2">
      <c r="G1081" s="50">
        <f>G1080+help2!$C$3</f>
        <v>1063</v>
      </c>
      <c r="H1081" s="46" t="str">
        <f>help2!G1066</f>
        <v xml:space="preserve"> </v>
      </c>
    </row>
    <row r="1082" spans="7:8" x14ac:dyDescent="0.2">
      <c r="G1082" s="50">
        <f>G1081+help2!$C$3</f>
        <v>1064</v>
      </c>
      <c r="H1082" s="46" t="str">
        <f>help2!G1067</f>
        <v xml:space="preserve"> </v>
      </c>
    </row>
    <row r="1083" spans="7:8" x14ac:dyDescent="0.2">
      <c r="G1083" s="50">
        <f>G1082+help2!$C$3</f>
        <v>1065</v>
      </c>
      <c r="H1083" s="46" t="str">
        <f>help2!G1068</f>
        <v xml:space="preserve"> </v>
      </c>
    </row>
    <row r="1084" spans="7:8" x14ac:dyDescent="0.2">
      <c r="G1084" s="50">
        <f>G1083+help2!$C$3</f>
        <v>1066</v>
      </c>
      <c r="H1084" s="46" t="str">
        <f>help2!G1069</f>
        <v xml:space="preserve"> </v>
      </c>
    </row>
    <row r="1085" spans="7:8" x14ac:dyDescent="0.2">
      <c r="G1085" s="50">
        <f>G1084+help2!$C$3</f>
        <v>1067</v>
      </c>
      <c r="H1085" s="46" t="str">
        <f>help2!G1070</f>
        <v xml:space="preserve"> </v>
      </c>
    </row>
    <row r="1086" spans="7:8" x14ac:dyDescent="0.2">
      <c r="G1086" s="50">
        <f>G1085+help2!$C$3</f>
        <v>1068</v>
      </c>
      <c r="H1086" s="46" t="str">
        <f>help2!G1071</f>
        <v xml:space="preserve"> </v>
      </c>
    </row>
    <row r="1087" spans="7:8" x14ac:dyDescent="0.2">
      <c r="G1087" s="50">
        <f>G1086+help2!$C$3</f>
        <v>1069</v>
      </c>
      <c r="H1087" s="46" t="str">
        <f>help2!G1072</f>
        <v xml:space="preserve"> </v>
      </c>
    </row>
    <row r="1088" spans="7:8" x14ac:dyDescent="0.2">
      <c r="G1088" s="50">
        <f>G1087+help2!$C$3</f>
        <v>1070</v>
      </c>
      <c r="H1088" s="46" t="str">
        <f>help2!G1073</f>
        <v xml:space="preserve"> </v>
      </c>
    </row>
    <row r="1089" spans="7:8" x14ac:dyDescent="0.2">
      <c r="G1089" s="50">
        <f>G1088+help2!$C$3</f>
        <v>1071</v>
      </c>
      <c r="H1089" s="46" t="str">
        <f>help2!G1074</f>
        <v xml:space="preserve"> </v>
      </c>
    </row>
    <row r="1090" spans="7:8" x14ac:dyDescent="0.2">
      <c r="G1090" s="50">
        <f>G1089+help2!$C$3</f>
        <v>1072</v>
      </c>
      <c r="H1090" s="46" t="str">
        <f>help2!G1075</f>
        <v xml:space="preserve"> </v>
      </c>
    </row>
    <row r="1091" spans="7:8" x14ac:dyDescent="0.2">
      <c r="G1091" s="50">
        <f>G1090+help2!$C$3</f>
        <v>1073</v>
      </c>
      <c r="H1091" s="46" t="str">
        <f>help2!G1076</f>
        <v xml:space="preserve"> </v>
      </c>
    </row>
    <row r="1092" spans="7:8" x14ac:dyDescent="0.2">
      <c r="G1092" s="50">
        <f>G1091+help2!$C$3</f>
        <v>1074</v>
      </c>
      <c r="H1092" s="46" t="str">
        <f>help2!G1077</f>
        <v xml:space="preserve"> </v>
      </c>
    </row>
    <row r="1093" spans="7:8" x14ac:dyDescent="0.2">
      <c r="G1093" s="50">
        <f>G1092+help2!$C$3</f>
        <v>1075</v>
      </c>
      <c r="H1093" s="46" t="str">
        <f>help2!G1078</f>
        <v xml:space="preserve"> </v>
      </c>
    </row>
    <row r="1094" spans="7:8" x14ac:dyDescent="0.2">
      <c r="G1094" s="50">
        <f>G1093+help2!$C$3</f>
        <v>1076</v>
      </c>
      <c r="H1094" s="46" t="str">
        <f>help2!G1079</f>
        <v xml:space="preserve"> </v>
      </c>
    </row>
    <row r="1095" spans="7:8" x14ac:dyDescent="0.2">
      <c r="G1095" s="50">
        <f>G1094+help2!$C$3</f>
        <v>1077</v>
      </c>
      <c r="H1095" s="46" t="str">
        <f>help2!G1080</f>
        <v xml:space="preserve"> </v>
      </c>
    </row>
    <row r="1096" spans="7:8" x14ac:dyDescent="0.2">
      <c r="G1096" s="50">
        <f>G1095+help2!$C$3</f>
        <v>1078</v>
      </c>
      <c r="H1096" s="46" t="str">
        <f>help2!G1081</f>
        <v xml:space="preserve"> </v>
      </c>
    </row>
    <row r="1097" spans="7:8" x14ac:dyDescent="0.2">
      <c r="G1097" s="50">
        <f>G1096+help2!$C$3</f>
        <v>1079</v>
      </c>
      <c r="H1097" s="46" t="str">
        <f>help2!G1082</f>
        <v xml:space="preserve"> </v>
      </c>
    </row>
    <row r="1098" spans="7:8" x14ac:dyDescent="0.2">
      <c r="G1098" s="50">
        <f>G1097+help2!$C$3</f>
        <v>1080</v>
      </c>
      <c r="H1098" s="46" t="str">
        <f>help2!G1083</f>
        <v xml:space="preserve"> </v>
      </c>
    </row>
    <row r="1099" spans="7:8" x14ac:dyDescent="0.2">
      <c r="G1099" s="50">
        <f>G1098+help2!$C$3</f>
        <v>1081</v>
      </c>
      <c r="H1099" s="46" t="str">
        <f>help2!G1084</f>
        <v xml:space="preserve"> </v>
      </c>
    </row>
    <row r="1100" spans="7:8" x14ac:dyDescent="0.2">
      <c r="G1100" s="50">
        <f>G1099+help2!$C$3</f>
        <v>1082</v>
      </c>
      <c r="H1100" s="46" t="str">
        <f>help2!G1085</f>
        <v xml:space="preserve"> </v>
      </c>
    </row>
    <row r="1101" spans="7:8" x14ac:dyDescent="0.2">
      <c r="G1101" s="50">
        <f>G1100+help2!$C$3</f>
        <v>1083</v>
      </c>
      <c r="H1101" s="46" t="str">
        <f>help2!G1086</f>
        <v xml:space="preserve"> </v>
      </c>
    </row>
    <row r="1102" spans="7:8" x14ac:dyDescent="0.2">
      <c r="G1102" s="50">
        <f>G1101+help2!$C$3</f>
        <v>1084</v>
      </c>
      <c r="H1102" s="46" t="str">
        <f>help2!G1087</f>
        <v xml:space="preserve"> </v>
      </c>
    </row>
    <row r="1103" spans="7:8" x14ac:dyDescent="0.2">
      <c r="G1103" s="50">
        <f>G1102+help2!$C$3</f>
        <v>1085</v>
      </c>
      <c r="H1103" s="46" t="str">
        <f>help2!G1088</f>
        <v xml:space="preserve"> </v>
      </c>
    </row>
    <row r="1104" spans="7:8" x14ac:dyDescent="0.2">
      <c r="G1104" s="50">
        <f>G1103+help2!$C$3</f>
        <v>1086</v>
      </c>
      <c r="H1104" s="46" t="str">
        <f>help2!G1089</f>
        <v xml:space="preserve"> </v>
      </c>
    </row>
    <row r="1105" spans="7:8" x14ac:dyDescent="0.2">
      <c r="G1105" s="50">
        <f>G1104+help2!$C$3</f>
        <v>1087</v>
      </c>
      <c r="H1105" s="46" t="str">
        <f>help2!G1090</f>
        <v xml:space="preserve"> </v>
      </c>
    </row>
    <row r="1106" spans="7:8" x14ac:dyDescent="0.2">
      <c r="G1106" s="50">
        <f>G1105+help2!$C$3</f>
        <v>1088</v>
      </c>
      <c r="H1106" s="46" t="str">
        <f>help2!G1091</f>
        <v xml:space="preserve"> </v>
      </c>
    </row>
    <row r="1107" spans="7:8" x14ac:dyDescent="0.2">
      <c r="G1107" s="50">
        <f>G1106+help2!$C$3</f>
        <v>1089</v>
      </c>
      <c r="H1107" s="46" t="str">
        <f>help2!G1092</f>
        <v xml:space="preserve"> </v>
      </c>
    </row>
    <row r="1108" spans="7:8" x14ac:dyDescent="0.2">
      <c r="G1108" s="50">
        <f>G1107+help2!$C$3</f>
        <v>1090</v>
      </c>
      <c r="H1108" s="46" t="str">
        <f>help2!G1093</f>
        <v xml:space="preserve"> </v>
      </c>
    </row>
    <row r="1109" spans="7:8" x14ac:dyDescent="0.2">
      <c r="G1109" s="50">
        <f>G1108+help2!$C$3</f>
        <v>1091</v>
      </c>
      <c r="H1109" s="46" t="str">
        <f>help2!G1094</f>
        <v xml:space="preserve"> </v>
      </c>
    </row>
    <row r="1110" spans="7:8" x14ac:dyDescent="0.2">
      <c r="G1110" s="50">
        <f>G1109+help2!$C$3</f>
        <v>1092</v>
      </c>
      <c r="H1110" s="46" t="str">
        <f>help2!G1095</f>
        <v xml:space="preserve"> </v>
      </c>
    </row>
    <row r="1111" spans="7:8" x14ac:dyDescent="0.2">
      <c r="G1111" s="50">
        <f>G1110+help2!$C$3</f>
        <v>1093</v>
      </c>
      <c r="H1111" s="46" t="str">
        <f>help2!G1096</f>
        <v xml:space="preserve"> </v>
      </c>
    </row>
    <row r="1112" spans="7:8" x14ac:dyDescent="0.2">
      <c r="G1112" s="50">
        <f>G1111+help2!$C$3</f>
        <v>1094</v>
      </c>
      <c r="H1112" s="46" t="str">
        <f>help2!G1097</f>
        <v xml:space="preserve"> </v>
      </c>
    </row>
    <row r="1113" spans="7:8" x14ac:dyDescent="0.2">
      <c r="G1113" s="50">
        <f>G1112+help2!$C$3</f>
        <v>1095</v>
      </c>
      <c r="H1113" s="46" t="str">
        <f>help2!G1098</f>
        <v xml:space="preserve"> </v>
      </c>
    </row>
    <row r="1114" spans="7:8" x14ac:dyDescent="0.2">
      <c r="G1114" s="50">
        <f>G1113+help2!$C$3</f>
        <v>1096</v>
      </c>
      <c r="H1114" s="46" t="str">
        <f>help2!G1099</f>
        <v xml:space="preserve"> </v>
      </c>
    </row>
    <row r="1115" spans="7:8" x14ac:dyDescent="0.2">
      <c r="G1115" s="50">
        <f>G1114+help2!$C$3</f>
        <v>1097</v>
      </c>
      <c r="H1115" s="46" t="str">
        <f>help2!G1100</f>
        <v xml:space="preserve"> </v>
      </c>
    </row>
    <row r="1116" spans="7:8" x14ac:dyDescent="0.2">
      <c r="G1116" s="50">
        <f>G1115+help2!$C$3</f>
        <v>1098</v>
      </c>
      <c r="H1116" s="46" t="str">
        <f>help2!G1101</f>
        <v xml:space="preserve"> </v>
      </c>
    </row>
    <row r="1117" spans="7:8" x14ac:dyDescent="0.2">
      <c r="G1117" s="50">
        <f>G1116+help2!$C$3</f>
        <v>1099</v>
      </c>
      <c r="H1117" s="46" t="str">
        <f>help2!G1102</f>
        <v xml:space="preserve"> </v>
      </c>
    </row>
    <row r="1118" spans="7:8" x14ac:dyDescent="0.2">
      <c r="G1118" s="50">
        <f>G1117+help2!$C$3</f>
        <v>1100</v>
      </c>
      <c r="H1118" s="46" t="str">
        <f>help2!G1103</f>
        <v xml:space="preserve"> </v>
      </c>
    </row>
    <row r="1119" spans="7:8" x14ac:dyDescent="0.2">
      <c r="G1119" s="50">
        <f>G1118+help2!$C$3</f>
        <v>1101</v>
      </c>
      <c r="H1119" s="46" t="str">
        <f>help2!G1104</f>
        <v xml:space="preserve"> </v>
      </c>
    </row>
    <row r="1120" spans="7:8" x14ac:dyDescent="0.2">
      <c r="G1120" s="50">
        <f>G1119+help2!$C$3</f>
        <v>1102</v>
      </c>
      <c r="H1120" s="46" t="str">
        <f>help2!G1105</f>
        <v xml:space="preserve"> </v>
      </c>
    </row>
    <row r="1121" spans="7:8" x14ac:dyDescent="0.2">
      <c r="G1121" s="50">
        <f>G1120+help2!$C$3</f>
        <v>1103</v>
      </c>
      <c r="H1121" s="46" t="str">
        <f>help2!G1106</f>
        <v xml:space="preserve"> </v>
      </c>
    </row>
    <row r="1122" spans="7:8" x14ac:dyDescent="0.2">
      <c r="G1122" s="50">
        <f>G1121+help2!$C$3</f>
        <v>1104</v>
      </c>
      <c r="H1122" s="46" t="str">
        <f>help2!G1107</f>
        <v xml:space="preserve"> </v>
      </c>
    </row>
    <row r="1123" spans="7:8" x14ac:dyDescent="0.2">
      <c r="G1123" s="50">
        <f>G1122+help2!$C$3</f>
        <v>1105</v>
      </c>
      <c r="H1123" s="46" t="str">
        <f>help2!G1108</f>
        <v xml:space="preserve"> </v>
      </c>
    </row>
    <row r="1124" spans="7:8" x14ac:dyDescent="0.2">
      <c r="G1124" s="50">
        <f>G1123+help2!$C$3</f>
        <v>1106</v>
      </c>
      <c r="H1124" s="46" t="str">
        <f>help2!G1109</f>
        <v xml:space="preserve"> </v>
      </c>
    </row>
    <row r="1125" spans="7:8" x14ac:dyDescent="0.2">
      <c r="G1125" s="50">
        <f>G1124+help2!$C$3</f>
        <v>1107</v>
      </c>
      <c r="H1125" s="46" t="str">
        <f>help2!G1110</f>
        <v xml:space="preserve"> </v>
      </c>
    </row>
    <row r="1126" spans="7:8" x14ac:dyDescent="0.2">
      <c r="G1126" s="50">
        <f>G1125+help2!$C$3</f>
        <v>1108</v>
      </c>
      <c r="H1126" s="46" t="str">
        <f>help2!G1111</f>
        <v xml:space="preserve"> </v>
      </c>
    </row>
    <row r="1127" spans="7:8" x14ac:dyDescent="0.2">
      <c r="G1127" s="50">
        <f>G1126+help2!$C$3</f>
        <v>1109</v>
      </c>
      <c r="H1127" s="46" t="str">
        <f>help2!G1112</f>
        <v xml:space="preserve"> </v>
      </c>
    </row>
    <row r="1128" spans="7:8" x14ac:dyDescent="0.2">
      <c r="G1128" s="50">
        <f>G1127+help2!$C$3</f>
        <v>1110</v>
      </c>
      <c r="H1128" s="46" t="str">
        <f>help2!G1113</f>
        <v xml:space="preserve"> </v>
      </c>
    </row>
    <row r="1129" spans="7:8" x14ac:dyDescent="0.2">
      <c r="G1129" s="50">
        <f>G1128+help2!$C$3</f>
        <v>1111</v>
      </c>
      <c r="H1129" s="46" t="str">
        <f>help2!G1114</f>
        <v xml:space="preserve"> </v>
      </c>
    </row>
    <row r="1130" spans="7:8" x14ac:dyDescent="0.2">
      <c r="G1130" s="50">
        <f>G1129+help2!$C$3</f>
        <v>1112</v>
      </c>
      <c r="H1130" s="46" t="str">
        <f>help2!G1115</f>
        <v xml:space="preserve"> </v>
      </c>
    </row>
    <row r="1131" spans="7:8" x14ac:dyDescent="0.2">
      <c r="G1131" s="50">
        <f>G1130+help2!$C$3</f>
        <v>1113</v>
      </c>
      <c r="H1131" s="46" t="str">
        <f>help2!G1116</f>
        <v xml:space="preserve"> </v>
      </c>
    </row>
    <row r="1132" spans="7:8" x14ac:dyDescent="0.2">
      <c r="G1132" s="50">
        <f>G1131+help2!$C$3</f>
        <v>1114</v>
      </c>
      <c r="H1132" s="46" t="str">
        <f>help2!G1117</f>
        <v xml:space="preserve"> </v>
      </c>
    </row>
    <row r="1133" spans="7:8" x14ac:dyDescent="0.2">
      <c r="G1133" s="50">
        <f>G1132+help2!$C$3</f>
        <v>1115</v>
      </c>
      <c r="H1133" s="46" t="str">
        <f>help2!G1118</f>
        <v xml:space="preserve"> </v>
      </c>
    </row>
    <row r="1134" spans="7:8" x14ac:dyDescent="0.2">
      <c r="G1134" s="50">
        <f>G1133+help2!$C$3</f>
        <v>1116</v>
      </c>
      <c r="H1134" s="46" t="str">
        <f>help2!G1119</f>
        <v xml:space="preserve"> </v>
      </c>
    </row>
    <row r="1135" spans="7:8" x14ac:dyDescent="0.2">
      <c r="G1135" s="50">
        <f>G1134+help2!$C$3</f>
        <v>1117</v>
      </c>
      <c r="H1135" s="46" t="str">
        <f>help2!G1120</f>
        <v xml:space="preserve"> </v>
      </c>
    </row>
    <row r="1136" spans="7:8" x14ac:dyDescent="0.2">
      <c r="G1136" s="50">
        <f>G1135+help2!$C$3</f>
        <v>1118</v>
      </c>
      <c r="H1136" s="46" t="str">
        <f>help2!G1121</f>
        <v xml:space="preserve"> </v>
      </c>
    </row>
    <row r="1137" spans="7:8" x14ac:dyDescent="0.2">
      <c r="G1137" s="50">
        <f>G1136+help2!$C$3</f>
        <v>1119</v>
      </c>
      <c r="H1137" s="46" t="str">
        <f>help2!G1122</f>
        <v xml:space="preserve"> </v>
      </c>
    </row>
    <row r="1138" spans="7:8" x14ac:dyDescent="0.2">
      <c r="G1138" s="50">
        <f>G1137+help2!$C$3</f>
        <v>1120</v>
      </c>
      <c r="H1138" s="46" t="str">
        <f>help2!G1123</f>
        <v xml:space="preserve"> </v>
      </c>
    </row>
    <row r="1139" spans="7:8" x14ac:dyDescent="0.2">
      <c r="G1139" s="50">
        <f>G1138+help2!$C$3</f>
        <v>1121</v>
      </c>
      <c r="H1139" s="46" t="str">
        <f>help2!G1124</f>
        <v xml:space="preserve"> </v>
      </c>
    </row>
    <row r="1140" spans="7:8" x14ac:dyDescent="0.2">
      <c r="G1140" s="50">
        <f>G1139+help2!$C$3</f>
        <v>1122</v>
      </c>
      <c r="H1140" s="46" t="str">
        <f>help2!G1125</f>
        <v xml:space="preserve"> </v>
      </c>
    </row>
    <row r="1141" spans="7:8" x14ac:dyDescent="0.2">
      <c r="G1141" s="50">
        <f>G1140+help2!$C$3</f>
        <v>1123</v>
      </c>
      <c r="H1141" s="46" t="str">
        <f>help2!G1126</f>
        <v xml:space="preserve"> </v>
      </c>
    </row>
    <row r="1142" spans="7:8" x14ac:dyDescent="0.2">
      <c r="G1142" s="50">
        <f>G1141+help2!$C$3</f>
        <v>1124</v>
      </c>
      <c r="H1142" s="46" t="str">
        <f>help2!G1127</f>
        <v xml:space="preserve"> </v>
      </c>
    </row>
    <row r="1143" spans="7:8" x14ac:dyDescent="0.2">
      <c r="G1143" s="50">
        <f>G1142+help2!$C$3</f>
        <v>1125</v>
      </c>
      <c r="H1143" s="46" t="str">
        <f>help2!G1128</f>
        <v xml:space="preserve"> </v>
      </c>
    </row>
    <row r="1144" spans="7:8" x14ac:dyDescent="0.2">
      <c r="G1144" s="50">
        <f>G1143+help2!$C$3</f>
        <v>1126</v>
      </c>
      <c r="H1144" s="46" t="str">
        <f>help2!G1129</f>
        <v xml:space="preserve"> </v>
      </c>
    </row>
    <row r="1145" spans="7:8" x14ac:dyDescent="0.2">
      <c r="G1145" s="50">
        <f>G1144+help2!$C$3</f>
        <v>1127</v>
      </c>
      <c r="H1145" s="46" t="str">
        <f>help2!G1130</f>
        <v xml:space="preserve"> </v>
      </c>
    </row>
    <row r="1146" spans="7:8" x14ac:dyDescent="0.2">
      <c r="G1146" s="50">
        <f>G1145+help2!$C$3</f>
        <v>1128</v>
      </c>
      <c r="H1146" s="46" t="str">
        <f>help2!G1131</f>
        <v xml:space="preserve"> </v>
      </c>
    </row>
    <row r="1147" spans="7:8" x14ac:dyDescent="0.2">
      <c r="G1147" s="50">
        <f>G1146+help2!$C$3</f>
        <v>1129</v>
      </c>
      <c r="H1147" s="46" t="str">
        <f>help2!G1132</f>
        <v xml:space="preserve"> </v>
      </c>
    </row>
    <row r="1148" spans="7:8" x14ac:dyDescent="0.2">
      <c r="G1148" s="50">
        <f>G1147+help2!$C$3</f>
        <v>1130</v>
      </c>
      <c r="H1148" s="46" t="str">
        <f>help2!G1133</f>
        <v xml:space="preserve"> </v>
      </c>
    </row>
    <row r="1149" spans="7:8" x14ac:dyDescent="0.2">
      <c r="G1149" s="50">
        <f>G1148+help2!$C$3</f>
        <v>1131</v>
      </c>
      <c r="H1149" s="46" t="str">
        <f>help2!G1134</f>
        <v xml:space="preserve"> </v>
      </c>
    </row>
    <row r="1150" spans="7:8" x14ac:dyDescent="0.2">
      <c r="G1150" s="50">
        <f>G1149+help2!$C$3</f>
        <v>1132</v>
      </c>
      <c r="H1150" s="46" t="str">
        <f>help2!G1135</f>
        <v xml:space="preserve"> </v>
      </c>
    </row>
    <row r="1151" spans="7:8" x14ac:dyDescent="0.2">
      <c r="G1151" s="50">
        <f>G1150+help2!$C$3</f>
        <v>1133</v>
      </c>
      <c r="H1151" s="46" t="str">
        <f>help2!G1136</f>
        <v xml:space="preserve"> </v>
      </c>
    </row>
    <row r="1152" spans="7:8" x14ac:dyDescent="0.2">
      <c r="G1152" s="50">
        <f>G1151+help2!$C$3</f>
        <v>1134</v>
      </c>
      <c r="H1152" s="46" t="str">
        <f>help2!G1137</f>
        <v xml:space="preserve"> </v>
      </c>
    </row>
    <row r="1153" spans="7:8" x14ac:dyDescent="0.2">
      <c r="G1153" s="50">
        <f>G1152+help2!$C$3</f>
        <v>1135</v>
      </c>
      <c r="H1153" s="46" t="str">
        <f>help2!G1138</f>
        <v xml:space="preserve"> </v>
      </c>
    </row>
    <row r="1154" spans="7:8" x14ac:dyDescent="0.2">
      <c r="G1154" s="50">
        <f>G1153+help2!$C$3</f>
        <v>1136</v>
      </c>
      <c r="H1154" s="46" t="str">
        <f>help2!G1139</f>
        <v xml:space="preserve"> </v>
      </c>
    </row>
    <row r="1155" spans="7:8" x14ac:dyDescent="0.2">
      <c r="G1155" s="50">
        <f>G1154+help2!$C$3</f>
        <v>1137</v>
      </c>
      <c r="H1155" s="46" t="str">
        <f>help2!G1140</f>
        <v xml:space="preserve"> </v>
      </c>
    </row>
    <row r="1156" spans="7:8" x14ac:dyDescent="0.2">
      <c r="G1156" s="50">
        <f>G1155+help2!$C$3</f>
        <v>1138</v>
      </c>
      <c r="H1156" s="46" t="str">
        <f>help2!G1141</f>
        <v xml:space="preserve"> </v>
      </c>
    </row>
    <row r="1157" spans="7:8" x14ac:dyDescent="0.2">
      <c r="G1157" s="50">
        <f>G1156+help2!$C$3</f>
        <v>1139</v>
      </c>
      <c r="H1157" s="46" t="str">
        <f>help2!G1142</f>
        <v xml:space="preserve"> </v>
      </c>
    </row>
    <row r="1158" spans="7:8" x14ac:dyDescent="0.2">
      <c r="G1158" s="50">
        <f>G1157+help2!$C$3</f>
        <v>1140</v>
      </c>
      <c r="H1158" s="46" t="str">
        <f>help2!G1143</f>
        <v xml:space="preserve"> </v>
      </c>
    </row>
    <row r="1159" spans="7:8" x14ac:dyDescent="0.2">
      <c r="G1159" s="50">
        <f>G1158+help2!$C$3</f>
        <v>1141</v>
      </c>
      <c r="H1159" s="46" t="str">
        <f>help2!G1144</f>
        <v xml:space="preserve"> </v>
      </c>
    </row>
    <row r="1160" spans="7:8" x14ac:dyDescent="0.2">
      <c r="G1160" s="50">
        <f>G1159+help2!$C$3</f>
        <v>1142</v>
      </c>
      <c r="H1160" s="46" t="str">
        <f>help2!G1145</f>
        <v xml:space="preserve"> </v>
      </c>
    </row>
    <row r="1161" spans="7:8" x14ac:dyDescent="0.2">
      <c r="G1161" s="50">
        <f>G1160+help2!$C$3</f>
        <v>1143</v>
      </c>
      <c r="H1161" s="46" t="str">
        <f>help2!G1146</f>
        <v xml:space="preserve"> </v>
      </c>
    </row>
    <row r="1162" spans="7:8" x14ac:dyDescent="0.2">
      <c r="G1162" s="50">
        <f>G1161+help2!$C$3</f>
        <v>1144</v>
      </c>
      <c r="H1162" s="46" t="str">
        <f>help2!G1147</f>
        <v xml:space="preserve"> </v>
      </c>
    </row>
    <row r="1163" spans="7:8" x14ac:dyDescent="0.2">
      <c r="G1163" s="50">
        <f>G1162+help2!$C$3</f>
        <v>1145</v>
      </c>
      <c r="H1163" s="46" t="str">
        <f>help2!G1148</f>
        <v xml:space="preserve"> </v>
      </c>
    </row>
    <row r="1164" spans="7:8" x14ac:dyDescent="0.2">
      <c r="G1164" s="50">
        <f>G1163+help2!$C$3</f>
        <v>1146</v>
      </c>
      <c r="H1164" s="46" t="str">
        <f>help2!G1149</f>
        <v xml:space="preserve"> </v>
      </c>
    </row>
    <row r="1165" spans="7:8" x14ac:dyDescent="0.2">
      <c r="G1165" s="50">
        <f>G1164+help2!$C$3</f>
        <v>1147</v>
      </c>
      <c r="H1165" s="46" t="str">
        <f>help2!G1150</f>
        <v xml:space="preserve"> </v>
      </c>
    </row>
    <row r="1166" spans="7:8" x14ac:dyDescent="0.2">
      <c r="G1166" s="50">
        <f>G1165+help2!$C$3</f>
        <v>1148</v>
      </c>
      <c r="H1166" s="46" t="str">
        <f>help2!G1151</f>
        <v xml:space="preserve"> </v>
      </c>
    </row>
    <row r="1167" spans="7:8" x14ac:dyDescent="0.2">
      <c r="G1167" s="50">
        <f>G1166+help2!$C$3</f>
        <v>1149</v>
      </c>
      <c r="H1167" s="46" t="str">
        <f>help2!G1152</f>
        <v xml:space="preserve"> </v>
      </c>
    </row>
    <row r="1168" spans="7:8" x14ac:dyDescent="0.2">
      <c r="G1168" s="50">
        <f>G1167+help2!$C$3</f>
        <v>1150</v>
      </c>
      <c r="H1168" s="46" t="str">
        <f>help2!G1153</f>
        <v xml:space="preserve"> </v>
      </c>
    </row>
    <row r="1169" spans="7:8" x14ac:dyDescent="0.2">
      <c r="G1169" s="50">
        <f>G1168+help2!$C$3</f>
        <v>1151</v>
      </c>
      <c r="H1169" s="46" t="str">
        <f>help2!G1154</f>
        <v xml:space="preserve"> </v>
      </c>
    </row>
    <row r="1170" spans="7:8" x14ac:dyDescent="0.2">
      <c r="G1170" s="50">
        <f>G1169+help2!$C$3</f>
        <v>1152</v>
      </c>
      <c r="H1170" s="46" t="str">
        <f>help2!G1155</f>
        <v xml:space="preserve"> </v>
      </c>
    </row>
    <row r="1171" spans="7:8" x14ac:dyDescent="0.2">
      <c r="G1171" s="50">
        <f>G1170+help2!$C$3</f>
        <v>1153</v>
      </c>
      <c r="H1171" s="46" t="str">
        <f>help2!G1156</f>
        <v xml:space="preserve"> </v>
      </c>
    </row>
    <row r="1172" spans="7:8" x14ac:dyDescent="0.2">
      <c r="G1172" s="50">
        <f>G1171+help2!$C$3</f>
        <v>1154</v>
      </c>
      <c r="H1172" s="46" t="str">
        <f>help2!G1157</f>
        <v xml:space="preserve"> </v>
      </c>
    </row>
    <row r="1173" spans="7:8" x14ac:dyDescent="0.2">
      <c r="G1173" s="50">
        <f>G1172+help2!$C$3</f>
        <v>1155</v>
      </c>
      <c r="H1173" s="46" t="str">
        <f>help2!G1158</f>
        <v xml:space="preserve"> </v>
      </c>
    </row>
    <row r="1174" spans="7:8" x14ac:dyDescent="0.2">
      <c r="G1174" s="50">
        <f>G1173+help2!$C$3</f>
        <v>1156</v>
      </c>
      <c r="H1174" s="46" t="str">
        <f>help2!G1159</f>
        <v xml:space="preserve"> </v>
      </c>
    </row>
    <row r="1175" spans="7:8" x14ac:dyDescent="0.2">
      <c r="G1175" s="50">
        <f>G1174+help2!$C$3</f>
        <v>1157</v>
      </c>
      <c r="H1175" s="46" t="str">
        <f>help2!G1160</f>
        <v xml:space="preserve"> </v>
      </c>
    </row>
    <row r="1176" spans="7:8" x14ac:dyDescent="0.2">
      <c r="G1176" s="50">
        <f>G1175+help2!$C$3</f>
        <v>1158</v>
      </c>
      <c r="H1176" s="46" t="str">
        <f>help2!G1161</f>
        <v xml:space="preserve"> </v>
      </c>
    </row>
    <row r="1177" spans="7:8" x14ac:dyDescent="0.2">
      <c r="G1177" s="50">
        <f>G1176+help2!$C$3</f>
        <v>1159</v>
      </c>
      <c r="H1177" s="46" t="str">
        <f>help2!G1162</f>
        <v xml:space="preserve"> </v>
      </c>
    </row>
    <row r="1178" spans="7:8" x14ac:dyDescent="0.2">
      <c r="G1178" s="50">
        <f>G1177+help2!$C$3</f>
        <v>1160</v>
      </c>
      <c r="H1178" s="46" t="str">
        <f>help2!G1163</f>
        <v xml:space="preserve"> </v>
      </c>
    </row>
    <row r="1179" spans="7:8" x14ac:dyDescent="0.2">
      <c r="G1179" s="50">
        <f>G1178+help2!$C$3</f>
        <v>1161</v>
      </c>
      <c r="H1179" s="46" t="str">
        <f>help2!G1164</f>
        <v xml:space="preserve"> </v>
      </c>
    </row>
    <row r="1180" spans="7:8" x14ac:dyDescent="0.2">
      <c r="G1180" s="50">
        <f>G1179+help2!$C$3</f>
        <v>1162</v>
      </c>
      <c r="H1180" s="46" t="str">
        <f>help2!G1165</f>
        <v xml:space="preserve"> </v>
      </c>
    </row>
    <row r="1181" spans="7:8" x14ac:dyDescent="0.2">
      <c r="G1181" s="50">
        <f>G1180+help2!$C$3</f>
        <v>1163</v>
      </c>
      <c r="H1181" s="46" t="str">
        <f>help2!G1166</f>
        <v xml:space="preserve"> </v>
      </c>
    </row>
    <row r="1182" spans="7:8" x14ac:dyDescent="0.2">
      <c r="G1182" s="50">
        <f>G1181+help2!$C$3</f>
        <v>1164</v>
      </c>
      <c r="H1182" s="46" t="str">
        <f>help2!G1167</f>
        <v xml:space="preserve"> </v>
      </c>
    </row>
    <row r="1183" spans="7:8" x14ac:dyDescent="0.2">
      <c r="G1183" s="50">
        <f>G1182+help2!$C$3</f>
        <v>1165</v>
      </c>
      <c r="H1183" s="46" t="str">
        <f>help2!G1168</f>
        <v xml:space="preserve"> </v>
      </c>
    </row>
    <row r="1184" spans="7:8" x14ac:dyDescent="0.2">
      <c r="G1184" s="50">
        <f>G1183+help2!$C$3</f>
        <v>1166</v>
      </c>
      <c r="H1184" s="46" t="str">
        <f>help2!G1169</f>
        <v xml:space="preserve"> </v>
      </c>
    </row>
    <row r="1185" spans="7:8" x14ac:dyDescent="0.2">
      <c r="G1185" s="50">
        <f>G1184+help2!$C$3</f>
        <v>1167</v>
      </c>
      <c r="H1185" s="46" t="str">
        <f>help2!G1170</f>
        <v xml:space="preserve"> </v>
      </c>
    </row>
    <row r="1186" spans="7:8" x14ac:dyDescent="0.2">
      <c r="G1186" s="50">
        <f>G1185+help2!$C$3</f>
        <v>1168</v>
      </c>
      <c r="H1186" s="46" t="str">
        <f>help2!G1171</f>
        <v xml:space="preserve"> </v>
      </c>
    </row>
    <row r="1187" spans="7:8" x14ac:dyDescent="0.2">
      <c r="G1187" s="50">
        <f>G1186+help2!$C$3</f>
        <v>1169</v>
      </c>
      <c r="H1187" s="46" t="str">
        <f>help2!G1172</f>
        <v xml:space="preserve"> </v>
      </c>
    </row>
    <row r="1188" spans="7:8" x14ac:dyDescent="0.2">
      <c r="G1188" s="50">
        <f>G1187+help2!$C$3</f>
        <v>1170</v>
      </c>
      <c r="H1188" s="46" t="str">
        <f>help2!G1173</f>
        <v xml:space="preserve"> </v>
      </c>
    </row>
    <row r="1189" spans="7:8" x14ac:dyDescent="0.2">
      <c r="G1189" s="50">
        <f>G1188+help2!$C$3</f>
        <v>1171</v>
      </c>
      <c r="H1189" s="46" t="str">
        <f>help2!G1174</f>
        <v xml:space="preserve"> </v>
      </c>
    </row>
    <row r="1190" spans="7:8" x14ac:dyDescent="0.2">
      <c r="G1190" s="50">
        <f>G1189+help2!$C$3</f>
        <v>1172</v>
      </c>
      <c r="H1190" s="46" t="str">
        <f>help2!G1175</f>
        <v xml:space="preserve"> </v>
      </c>
    </row>
    <row r="1191" spans="7:8" x14ac:dyDescent="0.2">
      <c r="G1191" s="50">
        <f>G1190+help2!$C$3</f>
        <v>1173</v>
      </c>
      <c r="H1191" s="46" t="str">
        <f>help2!G1176</f>
        <v xml:space="preserve"> </v>
      </c>
    </row>
    <row r="1192" spans="7:8" x14ac:dyDescent="0.2">
      <c r="G1192" s="50">
        <f>G1191+help2!$C$3</f>
        <v>1174</v>
      </c>
      <c r="H1192" s="46" t="str">
        <f>help2!G1177</f>
        <v xml:space="preserve"> </v>
      </c>
    </row>
    <row r="1193" spans="7:8" x14ac:dyDescent="0.2">
      <c r="G1193" s="50">
        <f>G1192+help2!$C$3</f>
        <v>1175</v>
      </c>
      <c r="H1193" s="46" t="str">
        <f>help2!G1178</f>
        <v xml:space="preserve"> </v>
      </c>
    </row>
    <row r="1194" spans="7:8" x14ac:dyDescent="0.2">
      <c r="G1194" s="50">
        <f>G1193+help2!$C$3</f>
        <v>1176</v>
      </c>
      <c r="H1194" s="46" t="str">
        <f>help2!G1179</f>
        <v xml:space="preserve"> </v>
      </c>
    </row>
    <row r="1195" spans="7:8" x14ac:dyDescent="0.2">
      <c r="G1195" s="50">
        <f>G1194+help2!$C$3</f>
        <v>1177</v>
      </c>
      <c r="H1195" s="46" t="str">
        <f>help2!G1180</f>
        <v xml:space="preserve"> </v>
      </c>
    </row>
    <row r="1196" spans="7:8" x14ac:dyDescent="0.2">
      <c r="G1196" s="50">
        <f>G1195+help2!$C$3</f>
        <v>1178</v>
      </c>
      <c r="H1196" s="46" t="str">
        <f>help2!G1181</f>
        <v xml:space="preserve"> </v>
      </c>
    </row>
    <row r="1197" spans="7:8" x14ac:dyDescent="0.2">
      <c r="G1197" s="50">
        <f>G1196+help2!$C$3</f>
        <v>1179</v>
      </c>
      <c r="H1197" s="46" t="str">
        <f>help2!G1182</f>
        <v xml:space="preserve"> </v>
      </c>
    </row>
    <row r="1198" spans="7:8" x14ac:dyDescent="0.2">
      <c r="G1198" s="50">
        <f>G1197+help2!$C$3</f>
        <v>1180</v>
      </c>
      <c r="H1198" s="46" t="str">
        <f>help2!G1183</f>
        <v xml:space="preserve"> </v>
      </c>
    </row>
    <row r="1199" spans="7:8" x14ac:dyDescent="0.2">
      <c r="G1199" s="50">
        <f>G1198+help2!$C$3</f>
        <v>1181</v>
      </c>
      <c r="H1199" s="46" t="str">
        <f>help2!G1184</f>
        <v xml:space="preserve"> </v>
      </c>
    </row>
    <row r="1200" spans="7:8" x14ac:dyDescent="0.2">
      <c r="G1200" s="50">
        <f>G1199+help2!$C$3</f>
        <v>1182</v>
      </c>
      <c r="H1200" s="46" t="str">
        <f>help2!G1185</f>
        <v xml:space="preserve"> </v>
      </c>
    </row>
    <row r="1201" spans="7:8" x14ac:dyDescent="0.2">
      <c r="G1201" s="50">
        <f>G1200+help2!$C$3</f>
        <v>1183</v>
      </c>
      <c r="H1201" s="46" t="str">
        <f>help2!G1186</f>
        <v xml:space="preserve"> </v>
      </c>
    </row>
    <row r="1202" spans="7:8" x14ac:dyDescent="0.2">
      <c r="G1202" s="50">
        <f>G1201+help2!$C$3</f>
        <v>1184</v>
      </c>
      <c r="H1202" s="46" t="str">
        <f>help2!G1187</f>
        <v xml:space="preserve"> </v>
      </c>
    </row>
    <row r="1203" spans="7:8" x14ac:dyDescent="0.2">
      <c r="G1203" s="50">
        <f>G1202+help2!$C$3</f>
        <v>1185</v>
      </c>
      <c r="H1203" s="46" t="str">
        <f>help2!G1188</f>
        <v xml:space="preserve"> </v>
      </c>
    </row>
    <row r="1204" spans="7:8" x14ac:dyDescent="0.2">
      <c r="G1204" s="50">
        <f>G1203+help2!$C$3</f>
        <v>1186</v>
      </c>
      <c r="H1204" s="46" t="str">
        <f>help2!G1189</f>
        <v xml:space="preserve"> </v>
      </c>
    </row>
    <row r="1205" spans="7:8" x14ac:dyDescent="0.2">
      <c r="G1205" s="50">
        <f>G1204+help2!$C$3</f>
        <v>1187</v>
      </c>
      <c r="H1205" s="46" t="str">
        <f>help2!G1190</f>
        <v xml:space="preserve"> </v>
      </c>
    </row>
    <row r="1206" spans="7:8" x14ac:dyDescent="0.2">
      <c r="G1206" s="50">
        <f>G1205+help2!$C$3</f>
        <v>1188</v>
      </c>
      <c r="H1206" s="46" t="str">
        <f>help2!G1191</f>
        <v xml:space="preserve"> </v>
      </c>
    </row>
    <row r="1207" spans="7:8" x14ac:dyDescent="0.2">
      <c r="G1207" s="50">
        <f>G1206+help2!$C$3</f>
        <v>1189</v>
      </c>
      <c r="H1207" s="46" t="str">
        <f>help2!G1192</f>
        <v xml:space="preserve"> </v>
      </c>
    </row>
    <row r="1208" spans="7:8" x14ac:dyDescent="0.2">
      <c r="G1208" s="50">
        <f>G1207+help2!$C$3</f>
        <v>1190</v>
      </c>
      <c r="H1208" s="46" t="str">
        <f>help2!G1193</f>
        <v xml:space="preserve"> </v>
      </c>
    </row>
    <row r="1209" spans="7:8" x14ac:dyDescent="0.2">
      <c r="G1209" s="50">
        <f>G1208+help2!$C$3</f>
        <v>1191</v>
      </c>
      <c r="H1209" s="46" t="str">
        <f>help2!G1194</f>
        <v xml:space="preserve"> </v>
      </c>
    </row>
    <row r="1210" spans="7:8" x14ac:dyDescent="0.2">
      <c r="G1210" s="50">
        <f>G1209+help2!$C$3</f>
        <v>1192</v>
      </c>
      <c r="H1210" s="46" t="str">
        <f>help2!G1195</f>
        <v xml:space="preserve"> </v>
      </c>
    </row>
    <row r="1211" spans="7:8" x14ac:dyDescent="0.2">
      <c r="G1211" s="50">
        <f>G1210+help2!$C$3</f>
        <v>1193</v>
      </c>
      <c r="H1211" s="46" t="str">
        <f>help2!G1196</f>
        <v xml:space="preserve"> </v>
      </c>
    </row>
    <row r="1212" spans="7:8" x14ac:dyDescent="0.2">
      <c r="G1212" s="50">
        <f>G1211+help2!$C$3</f>
        <v>1194</v>
      </c>
      <c r="H1212" s="46" t="str">
        <f>help2!G1197</f>
        <v xml:space="preserve"> </v>
      </c>
    </row>
    <row r="1213" spans="7:8" x14ac:dyDescent="0.2">
      <c r="G1213" s="50">
        <f>G1212+help2!$C$3</f>
        <v>1195</v>
      </c>
      <c r="H1213" s="46" t="str">
        <f>help2!G1198</f>
        <v xml:space="preserve"> </v>
      </c>
    </row>
    <row r="1214" spans="7:8" x14ac:dyDescent="0.2">
      <c r="G1214" s="50">
        <f>G1213+help2!$C$3</f>
        <v>1196</v>
      </c>
      <c r="H1214" s="46" t="str">
        <f>help2!G1199</f>
        <v xml:space="preserve"> </v>
      </c>
    </row>
    <row r="1215" spans="7:8" x14ac:dyDescent="0.2">
      <c r="G1215" s="50">
        <f>G1214+help2!$C$3</f>
        <v>1197</v>
      </c>
      <c r="H1215" s="46" t="str">
        <f>help2!G1200</f>
        <v xml:space="preserve"> </v>
      </c>
    </row>
    <row r="1216" spans="7:8" x14ac:dyDescent="0.2">
      <c r="G1216" s="50">
        <f>G1215+help2!$C$3</f>
        <v>1198</v>
      </c>
      <c r="H1216" s="46" t="str">
        <f>help2!G1201</f>
        <v xml:space="preserve"> </v>
      </c>
    </row>
    <row r="1217" spans="7:8" x14ac:dyDescent="0.2">
      <c r="G1217" s="50">
        <f>G1216+help2!$C$3</f>
        <v>1199</v>
      </c>
      <c r="H1217" s="46" t="str">
        <f>help2!G1202</f>
        <v xml:space="preserve"> </v>
      </c>
    </row>
    <row r="1218" spans="7:8" x14ac:dyDescent="0.2">
      <c r="G1218" s="50">
        <f>G1217+help2!$C$3</f>
        <v>1200</v>
      </c>
      <c r="H1218" s="46" t="str">
        <f>help2!G1203</f>
        <v xml:space="preserve"> </v>
      </c>
    </row>
    <row r="1219" spans="7:8" x14ac:dyDescent="0.2">
      <c r="G1219" s="50">
        <f>G1218+help2!$C$3</f>
        <v>1201</v>
      </c>
      <c r="H1219" s="46" t="str">
        <f>help2!G1204</f>
        <v xml:space="preserve"> </v>
      </c>
    </row>
    <row r="1220" spans="7:8" x14ac:dyDescent="0.2">
      <c r="G1220" s="50">
        <f>G1219+help2!$C$3</f>
        <v>1202</v>
      </c>
      <c r="H1220" s="46" t="str">
        <f>help2!G1205</f>
        <v xml:space="preserve"> </v>
      </c>
    </row>
    <row r="1221" spans="7:8" x14ac:dyDescent="0.2">
      <c r="G1221" s="50">
        <f>G1220+help2!$C$3</f>
        <v>1203</v>
      </c>
      <c r="H1221" s="46" t="str">
        <f>help2!G1206</f>
        <v xml:space="preserve"> </v>
      </c>
    </row>
    <row r="1222" spans="7:8" x14ac:dyDescent="0.2">
      <c r="G1222" s="50">
        <f>G1221+help2!$C$3</f>
        <v>1204</v>
      </c>
      <c r="H1222" s="46" t="str">
        <f>help2!G1207</f>
        <v xml:space="preserve"> </v>
      </c>
    </row>
    <row r="1223" spans="7:8" x14ac:dyDescent="0.2">
      <c r="G1223" s="50">
        <f>G1222+help2!$C$3</f>
        <v>1205</v>
      </c>
      <c r="H1223" s="46" t="str">
        <f>help2!G1208</f>
        <v xml:space="preserve"> </v>
      </c>
    </row>
    <row r="1224" spans="7:8" x14ac:dyDescent="0.2">
      <c r="G1224" s="50">
        <f>G1223+help2!$C$3</f>
        <v>1206</v>
      </c>
      <c r="H1224" s="46" t="str">
        <f>help2!G1209</f>
        <v xml:space="preserve"> </v>
      </c>
    </row>
    <row r="1225" spans="7:8" x14ac:dyDescent="0.2">
      <c r="G1225" s="50">
        <f>G1224+help2!$C$3</f>
        <v>1207</v>
      </c>
      <c r="H1225" s="46" t="str">
        <f>help2!G1210</f>
        <v xml:space="preserve"> </v>
      </c>
    </row>
    <row r="1226" spans="7:8" x14ac:dyDescent="0.2">
      <c r="G1226" s="50">
        <f>G1225+help2!$C$3</f>
        <v>1208</v>
      </c>
      <c r="H1226" s="46" t="str">
        <f>help2!G1211</f>
        <v xml:space="preserve"> </v>
      </c>
    </row>
    <row r="1227" spans="7:8" x14ac:dyDescent="0.2">
      <c r="G1227" s="50">
        <f>G1226+help2!$C$3</f>
        <v>1209</v>
      </c>
      <c r="H1227" s="46" t="str">
        <f>help2!G1212</f>
        <v xml:space="preserve"> </v>
      </c>
    </row>
    <row r="1228" spans="7:8" x14ac:dyDescent="0.2">
      <c r="G1228" s="50">
        <f>G1227+help2!$C$3</f>
        <v>1210</v>
      </c>
      <c r="H1228" s="46" t="str">
        <f>help2!G1213</f>
        <v xml:space="preserve"> </v>
      </c>
    </row>
    <row r="1229" spans="7:8" x14ac:dyDescent="0.2">
      <c r="G1229" s="50">
        <f>G1228+help2!$C$3</f>
        <v>1211</v>
      </c>
      <c r="H1229" s="46" t="str">
        <f>help2!G1214</f>
        <v xml:space="preserve"> </v>
      </c>
    </row>
    <row r="1230" spans="7:8" x14ac:dyDescent="0.2">
      <c r="G1230" s="50">
        <f>G1229+help2!$C$3</f>
        <v>1212</v>
      </c>
      <c r="H1230" s="46" t="str">
        <f>help2!G1215</f>
        <v xml:space="preserve"> </v>
      </c>
    </row>
    <row r="1231" spans="7:8" x14ac:dyDescent="0.2">
      <c r="G1231" s="50">
        <f>G1230+help2!$C$3</f>
        <v>1213</v>
      </c>
      <c r="H1231" s="46" t="str">
        <f>help2!G1216</f>
        <v xml:space="preserve"> </v>
      </c>
    </row>
    <row r="1232" spans="7:8" x14ac:dyDescent="0.2">
      <c r="G1232" s="50">
        <f>G1231+help2!$C$3</f>
        <v>1214</v>
      </c>
      <c r="H1232" s="46" t="str">
        <f>help2!G1217</f>
        <v xml:space="preserve"> </v>
      </c>
    </row>
    <row r="1233" spans="7:8" x14ac:dyDescent="0.2">
      <c r="G1233" s="50">
        <f>G1232+help2!$C$3</f>
        <v>1215</v>
      </c>
      <c r="H1233" s="46" t="str">
        <f>help2!G1218</f>
        <v xml:space="preserve"> </v>
      </c>
    </row>
    <row r="1234" spans="7:8" x14ac:dyDescent="0.2">
      <c r="G1234" s="50">
        <f>G1233+help2!$C$3</f>
        <v>1216</v>
      </c>
      <c r="H1234" s="46" t="str">
        <f>help2!G1219</f>
        <v xml:space="preserve"> </v>
      </c>
    </row>
    <row r="1235" spans="7:8" x14ac:dyDescent="0.2">
      <c r="G1235" s="50">
        <f>G1234+help2!$C$3</f>
        <v>1217</v>
      </c>
      <c r="H1235" s="46" t="str">
        <f>help2!G1220</f>
        <v xml:space="preserve"> </v>
      </c>
    </row>
    <row r="1236" spans="7:8" x14ac:dyDescent="0.2">
      <c r="G1236" s="50">
        <f>G1235+help2!$C$3</f>
        <v>1218</v>
      </c>
      <c r="H1236" s="46" t="str">
        <f>help2!G1221</f>
        <v xml:space="preserve"> </v>
      </c>
    </row>
    <row r="1237" spans="7:8" x14ac:dyDescent="0.2">
      <c r="G1237" s="50">
        <f>G1236+help2!$C$3</f>
        <v>1219</v>
      </c>
      <c r="H1237" s="46" t="str">
        <f>help2!G1222</f>
        <v xml:space="preserve"> </v>
      </c>
    </row>
    <row r="1238" spans="7:8" x14ac:dyDescent="0.2">
      <c r="G1238" s="50">
        <f>G1237+help2!$C$3</f>
        <v>1220</v>
      </c>
      <c r="H1238" s="46" t="str">
        <f>help2!G1223</f>
        <v xml:space="preserve"> </v>
      </c>
    </row>
    <row r="1239" spans="7:8" x14ac:dyDescent="0.2">
      <c r="G1239" s="50">
        <f>G1238+help2!$C$3</f>
        <v>1221</v>
      </c>
      <c r="H1239" s="46" t="str">
        <f>help2!G1224</f>
        <v xml:space="preserve"> </v>
      </c>
    </row>
    <row r="1240" spans="7:8" x14ac:dyDescent="0.2">
      <c r="G1240" s="50">
        <f>G1239+help2!$C$3</f>
        <v>1222</v>
      </c>
      <c r="H1240" s="46" t="str">
        <f>help2!G1225</f>
        <v xml:space="preserve"> </v>
      </c>
    </row>
    <row r="1241" spans="7:8" x14ac:dyDescent="0.2">
      <c r="G1241" s="50">
        <f>G1240+help2!$C$3</f>
        <v>1223</v>
      </c>
      <c r="H1241" s="46" t="str">
        <f>help2!G1226</f>
        <v xml:space="preserve"> </v>
      </c>
    </row>
    <row r="1242" spans="7:8" x14ac:dyDescent="0.2">
      <c r="G1242" s="50">
        <f>G1241+help2!$C$3</f>
        <v>1224</v>
      </c>
      <c r="H1242" s="46" t="str">
        <f>help2!G1227</f>
        <v xml:space="preserve"> </v>
      </c>
    </row>
    <row r="1243" spans="7:8" x14ac:dyDescent="0.2">
      <c r="G1243" s="50">
        <f>G1242+help2!$C$3</f>
        <v>1225</v>
      </c>
      <c r="H1243" s="46" t="str">
        <f>help2!G1228</f>
        <v xml:space="preserve"> </v>
      </c>
    </row>
    <row r="1244" spans="7:8" x14ac:dyDescent="0.2">
      <c r="G1244" s="50">
        <f>G1243+help2!$C$3</f>
        <v>1226</v>
      </c>
      <c r="H1244" s="46" t="str">
        <f>help2!G1229</f>
        <v xml:space="preserve"> </v>
      </c>
    </row>
    <row r="1245" spans="7:8" x14ac:dyDescent="0.2">
      <c r="G1245" s="50">
        <f>G1244+help2!$C$3</f>
        <v>1227</v>
      </c>
      <c r="H1245" s="46" t="str">
        <f>help2!G1230</f>
        <v xml:space="preserve"> </v>
      </c>
    </row>
    <row r="1246" spans="7:8" x14ac:dyDescent="0.2">
      <c r="G1246" s="50">
        <f>G1245+help2!$C$3</f>
        <v>1228</v>
      </c>
      <c r="H1246" s="46" t="str">
        <f>help2!G1231</f>
        <v xml:space="preserve"> </v>
      </c>
    </row>
    <row r="1247" spans="7:8" x14ac:dyDescent="0.2">
      <c r="G1247" s="50">
        <f>G1246+help2!$C$3</f>
        <v>1229</v>
      </c>
      <c r="H1247" s="46" t="str">
        <f>help2!G1232</f>
        <v xml:space="preserve"> </v>
      </c>
    </row>
    <row r="1248" spans="7:8" x14ac:dyDescent="0.2">
      <c r="G1248" s="50">
        <f>G1247+help2!$C$3</f>
        <v>1230</v>
      </c>
      <c r="H1248" s="46" t="str">
        <f>help2!G1233</f>
        <v xml:space="preserve"> </v>
      </c>
    </row>
    <row r="1249" spans="7:8" x14ac:dyDescent="0.2">
      <c r="G1249" s="50">
        <f>G1248+help2!$C$3</f>
        <v>1231</v>
      </c>
      <c r="H1249" s="46" t="str">
        <f>help2!G1234</f>
        <v xml:space="preserve"> </v>
      </c>
    </row>
    <row r="1250" spans="7:8" x14ac:dyDescent="0.2">
      <c r="G1250" s="50">
        <f>G1249+help2!$C$3</f>
        <v>1232</v>
      </c>
      <c r="H1250" s="46" t="str">
        <f>help2!G1235</f>
        <v xml:space="preserve"> </v>
      </c>
    </row>
    <row r="1251" spans="7:8" x14ac:dyDescent="0.2">
      <c r="G1251" s="50">
        <f>G1250+help2!$C$3</f>
        <v>1233</v>
      </c>
      <c r="H1251" s="46" t="str">
        <f>help2!G1236</f>
        <v xml:space="preserve"> </v>
      </c>
    </row>
    <row r="1252" spans="7:8" x14ac:dyDescent="0.2">
      <c r="G1252" s="50">
        <f>G1251+help2!$C$3</f>
        <v>1234</v>
      </c>
      <c r="H1252" s="46" t="str">
        <f>help2!G1237</f>
        <v xml:space="preserve"> </v>
      </c>
    </row>
    <row r="1253" spans="7:8" x14ac:dyDescent="0.2">
      <c r="G1253" s="50">
        <f>G1252+help2!$C$3</f>
        <v>1235</v>
      </c>
      <c r="H1253" s="46" t="str">
        <f>help2!G1238</f>
        <v xml:space="preserve"> </v>
      </c>
    </row>
    <row r="1254" spans="7:8" x14ac:dyDescent="0.2">
      <c r="G1254" s="50">
        <f>G1253+help2!$C$3</f>
        <v>1236</v>
      </c>
      <c r="H1254" s="46" t="str">
        <f>help2!G1239</f>
        <v xml:space="preserve"> </v>
      </c>
    </row>
    <row r="1255" spans="7:8" x14ac:dyDescent="0.2">
      <c r="G1255" s="50">
        <f>G1254+help2!$C$3</f>
        <v>1237</v>
      </c>
      <c r="H1255" s="46" t="str">
        <f>help2!G1240</f>
        <v xml:space="preserve"> </v>
      </c>
    </row>
    <row r="1256" spans="7:8" x14ac:dyDescent="0.2">
      <c r="G1256" s="50">
        <f>G1255+help2!$C$3</f>
        <v>1238</v>
      </c>
      <c r="H1256" s="46" t="str">
        <f>help2!G1241</f>
        <v xml:space="preserve"> </v>
      </c>
    </row>
    <row r="1257" spans="7:8" x14ac:dyDescent="0.2">
      <c r="G1257" s="50">
        <f>G1256+help2!$C$3</f>
        <v>1239</v>
      </c>
      <c r="H1257" s="46" t="str">
        <f>help2!G1242</f>
        <v xml:space="preserve"> </v>
      </c>
    </row>
    <row r="1258" spans="7:8" x14ac:dyDescent="0.2">
      <c r="G1258" s="50">
        <f>G1257+help2!$C$3</f>
        <v>1240</v>
      </c>
      <c r="H1258" s="46" t="str">
        <f>help2!G1243</f>
        <v xml:space="preserve"> </v>
      </c>
    </row>
    <row r="1259" spans="7:8" x14ac:dyDescent="0.2">
      <c r="G1259" s="50">
        <f>G1258+help2!$C$3</f>
        <v>1241</v>
      </c>
      <c r="H1259" s="46" t="str">
        <f>help2!G1244</f>
        <v xml:space="preserve"> </v>
      </c>
    </row>
    <row r="1260" spans="7:8" x14ac:dyDescent="0.2">
      <c r="G1260" s="50">
        <f>G1259+help2!$C$3</f>
        <v>1242</v>
      </c>
      <c r="H1260" s="46" t="str">
        <f>help2!G1245</f>
        <v xml:space="preserve"> </v>
      </c>
    </row>
    <row r="1261" spans="7:8" x14ac:dyDescent="0.2">
      <c r="G1261" s="50">
        <f>G1260+help2!$C$3</f>
        <v>1243</v>
      </c>
      <c r="H1261" s="46" t="str">
        <f>help2!G1246</f>
        <v xml:space="preserve"> </v>
      </c>
    </row>
    <row r="1262" spans="7:8" x14ac:dyDescent="0.2">
      <c r="G1262" s="50">
        <f>G1261+help2!$C$3</f>
        <v>1244</v>
      </c>
      <c r="H1262" s="46" t="str">
        <f>help2!G1247</f>
        <v xml:space="preserve"> </v>
      </c>
    </row>
    <row r="1263" spans="7:8" x14ac:dyDescent="0.2">
      <c r="G1263" s="50">
        <f>G1262+help2!$C$3</f>
        <v>1245</v>
      </c>
      <c r="H1263" s="46" t="str">
        <f>help2!G1248</f>
        <v xml:space="preserve"> </v>
      </c>
    </row>
    <row r="1264" spans="7:8" x14ac:dyDescent="0.2">
      <c r="G1264" s="50">
        <f>G1263+help2!$C$3</f>
        <v>1246</v>
      </c>
      <c r="H1264" s="46" t="str">
        <f>help2!G1249</f>
        <v xml:space="preserve"> </v>
      </c>
    </row>
    <row r="1265" spans="7:8" x14ac:dyDescent="0.2">
      <c r="G1265" s="50">
        <f>G1264+help2!$C$3</f>
        <v>1247</v>
      </c>
      <c r="H1265" s="46" t="str">
        <f>help2!G1250</f>
        <v xml:space="preserve"> </v>
      </c>
    </row>
    <row r="1266" spans="7:8" x14ac:dyDescent="0.2">
      <c r="G1266" s="50">
        <f>G1265+help2!$C$3</f>
        <v>1248</v>
      </c>
      <c r="H1266" s="46" t="str">
        <f>help2!G1251</f>
        <v xml:space="preserve"> </v>
      </c>
    </row>
    <row r="1267" spans="7:8" x14ac:dyDescent="0.2">
      <c r="G1267" s="50">
        <f>G1266+help2!$C$3</f>
        <v>1249</v>
      </c>
      <c r="H1267" s="46" t="str">
        <f>help2!G1252</f>
        <v xml:space="preserve"> </v>
      </c>
    </row>
    <row r="1268" spans="7:8" x14ac:dyDescent="0.2">
      <c r="G1268" s="50">
        <f>G1267+help2!$C$3</f>
        <v>1250</v>
      </c>
      <c r="H1268" s="46" t="str">
        <f>help2!G1253</f>
        <v xml:space="preserve"> </v>
      </c>
    </row>
    <row r="1269" spans="7:8" x14ac:dyDescent="0.2">
      <c r="G1269" s="50">
        <f>G1268+help2!$C$3</f>
        <v>1251</v>
      </c>
      <c r="H1269" s="46" t="str">
        <f>help2!G1254</f>
        <v xml:space="preserve"> </v>
      </c>
    </row>
    <row r="1270" spans="7:8" x14ac:dyDescent="0.2">
      <c r="G1270" s="50">
        <f>G1269+help2!$C$3</f>
        <v>1252</v>
      </c>
      <c r="H1270" s="46" t="str">
        <f>help2!G1255</f>
        <v xml:space="preserve"> </v>
      </c>
    </row>
    <row r="1271" spans="7:8" x14ac:dyDescent="0.2">
      <c r="G1271" s="50">
        <f>G1270+help2!$C$3</f>
        <v>1253</v>
      </c>
      <c r="H1271" s="46" t="str">
        <f>help2!G1256</f>
        <v xml:space="preserve"> </v>
      </c>
    </row>
    <row r="1272" spans="7:8" x14ac:dyDescent="0.2">
      <c r="G1272" s="50">
        <f>G1271+help2!$C$3</f>
        <v>1254</v>
      </c>
      <c r="H1272" s="46" t="str">
        <f>help2!G1257</f>
        <v xml:space="preserve"> </v>
      </c>
    </row>
    <row r="1273" spans="7:8" x14ac:dyDescent="0.2">
      <c r="G1273" s="50">
        <f>G1272+help2!$C$3</f>
        <v>1255</v>
      </c>
      <c r="H1273" s="46" t="str">
        <f>help2!G1258</f>
        <v xml:space="preserve"> </v>
      </c>
    </row>
    <row r="1274" spans="7:8" x14ac:dyDescent="0.2">
      <c r="G1274" s="50">
        <f>G1273+help2!$C$3</f>
        <v>1256</v>
      </c>
      <c r="H1274" s="46" t="str">
        <f>help2!G1259</f>
        <v xml:space="preserve"> </v>
      </c>
    </row>
    <row r="1275" spans="7:8" x14ac:dyDescent="0.2">
      <c r="G1275" s="50">
        <f>G1274+help2!$C$3</f>
        <v>1257</v>
      </c>
      <c r="H1275" s="46" t="str">
        <f>help2!G1260</f>
        <v xml:space="preserve"> </v>
      </c>
    </row>
    <row r="1276" spans="7:8" x14ac:dyDescent="0.2">
      <c r="G1276" s="50">
        <f>G1275+help2!$C$3</f>
        <v>1258</v>
      </c>
      <c r="H1276" s="46" t="str">
        <f>help2!G1261</f>
        <v xml:space="preserve"> </v>
      </c>
    </row>
    <row r="1277" spans="7:8" x14ac:dyDescent="0.2">
      <c r="G1277" s="50">
        <f>G1276+help2!$C$3</f>
        <v>1259</v>
      </c>
      <c r="H1277" s="46" t="str">
        <f>help2!G1262</f>
        <v xml:space="preserve"> </v>
      </c>
    </row>
    <row r="1278" spans="7:8" x14ac:dyDescent="0.2">
      <c r="G1278" s="50">
        <f>G1277+help2!$C$3</f>
        <v>1260</v>
      </c>
      <c r="H1278" s="46" t="str">
        <f>help2!G1263</f>
        <v xml:space="preserve"> </v>
      </c>
    </row>
    <row r="1279" spans="7:8" x14ac:dyDescent="0.2">
      <c r="G1279" s="50">
        <f>G1278+help2!$C$3</f>
        <v>1261</v>
      </c>
      <c r="H1279" s="46" t="str">
        <f>help2!G1264</f>
        <v xml:space="preserve"> </v>
      </c>
    </row>
    <row r="1280" spans="7:8" x14ac:dyDescent="0.2">
      <c r="G1280" s="50">
        <f>G1279+help2!$C$3</f>
        <v>1262</v>
      </c>
      <c r="H1280" s="46" t="str">
        <f>help2!G1265</f>
        <v xml:space="preserve"> </v>
      </c>
    </row>
    <row r="1281" spans="7:8" x14ac:dyDescent="0.2">
      <c r="G1281" s="50">
        <f>G1280+help2!$C$3</f>
        <v>1263</v>
      </c>
      <c r="H1281" s="46" t="str">
        <f>help2!G1266</f>
        <v xml:space="preserve"> </v>
      </c>
    </row>
    <row r="1282" spans="7:8" x14ac:dyDescent="0.2">
      <c r="G1282" s="50">
        <f>G1281+help2!$C$3</f>
        <v>1264</v>
      </c>
      <c r="H1282" s="46" t="str">
        <f>help2!G1267</f>
        <v xml:space="preserve"> </v>
      </c>
    </row>
    <row r="1283" spans="7:8" x14ac:dyDescent="0.2">
      <c r="G1283" s="50">
        <f>G1282+help2!$C$3</f>
        <v>1265</v>
      </c>
      <c r="H1283" s="46" t="str">
        <f>help2!G1268</f>
        <v xml:space="preserve"> </v>
      </c>
    </row>
    <row r="1284" spans="7:8" x14ac:dyDescent="0.2">
      <c r="G1284" s="50">
        <f>G1283+help2!$C$3</f>
        <v>1266</v>
      </c>
      <c r="H1284" s="46" t="str">
        <f>help2!G1269</f>
        <v xml:space="preserve"> </v>
      </c>
    </row>
    <row r="1285" spans="7:8" x14ac:dyDescent="0.2">
      <c r="G1285" s="50">
        <f>G1284+help2!$C$3</f>
        <v>1267</v>
      </c>
      <c r="H1285" s="46" t="str">
        <f>help2!G1270</f>
        <v xml:space="preserve"> </v>
      </c>
    </row>
    <row r="1286" spans="7:8" x14ac:dyDescent="0.2">
      <c r="G1286" s="50">
        <f>G1285+help2!$C$3</f>
        <v>1268</v>
      </c>
      <c r="H1286" s="46" t="str">
        <f>help2!G1271</f>
        <v xml:space="preserve"> </v>
      </c>
    </row>
    <row r="1287" spans="7:8" x14ac:dyDescent="0.2">
      <c r="G1287" s="50">
        <f>G1286+help2!$C$3</f>
        <v>1269</v>
      </c>
      <c r="H1287" s="46" t="str">
        <f>help2!G1272</f>
        <v xml:space="preserve"> </v>
      </c>
    </row>
    <row r="1288" spans="7:8" x14ac:dyDescent="0.2">
      <c r="G1288" s="50">
        <f>G1287+help2!$C$3</f>
        <v>1270</v>
      </c>
      <c r="H1288" s="46" t="str">
        <f>help2!G1273</f>
        <v xml:space="preserve"> </v>
      </c>
    </row>
    <row r="1289" spans="7:8" x14ac:dyDescent="0.2">
      <c r="G1289" s="50">
        <f>G1288+help2!$C$3</f>
        <v>1271</v>
      </c>
      <c r="H1289" s="46" t="str">
        <f>help2!G1274</f>
        <v xml:space="preserve"> </v>
      </c>
    </row>
    <row r="1290" spans="7:8" x14ac:dyDescent="0.2">
      <c r="G1290" s="50">
        <f>G1289+help2!$C$3</f>
        <v>1272</v>
      </c>
      <c r="H1290" s="46" t="str">
        <f>help2!G1275</f>
        <v xml:space="preserve"> </v>
      </c>
    </row>
    <row r="1291" spans="7:8" x14ac:dyDescent="0.2">
      <c r="G1291" s="50">
        <f>G1290+help2!$C$3</f>
        <v>1273</v>
      </c>
      <c r="H1291" s="46" t="str">
        <f>help2!G1276</f>
        <v xml:space="preserve"> </v>
      </c>
    </row>
    <row r="1292" spans="7:8" x14ac:dyDescent="0.2">
      <c r="G1292" s="50">
        <f>G1291+help2!$C$3</f>
        <v>1274</v>
      </c>
      <c r="H1292" s="46" t="str">
        <f>help2!G1277</f>
        <v xml:space="preserve"> </v>
      </c>
    </row>
    <row r="1293" spans="7:8" x14ac:dyDescent="0.2">
      <c r="G1293" s="50">
        <f>G1292+help2!$C$3</f>
        <v>1275</v>
      </c>
      <c r="H1293" s="46" t="str">
        <f>help2!G1278</f>
        <v xml:space="preserve"> </v>
      </c>
    </row>
    <row r="1294" spans="7:8" x14ac:dyDescent="0.2">
      <c r="G1294" s="50">
        <f>G1293+help2!$C$3</f>
        <v>1276</v>
      </c>
      <c r="H1294" s="46" t="str">
        <f>help2!G1279</f>
        <v xml:space="preserve"> </v>
      </c>
    </row>
    <row r="1295" spans="7:8" x14ac:dyDescent="0.2">
      <c r="G1295" s="50">
        <f>G1294+help2!$C$3</f>
        <v>1277</v>
      </c>
      <c r="H1295" s="46" t="str">
        <f>help2!G1280</f>
        <v xml:space="preserve"> </v>
      </c>
    </row>
    <row r="1296" spans="7:8" x14ac:dyDescent="0.2">
      <c r="G1296" s="50">
        <f>G1295+help2!$C$3</f>
        <v>1278</v>
      </c>
      <c r="H1296" s="46" t="str">
        <f>help2!G1281</f>
        <v xml:space="preserve"> </v>
      </c>
    </row>
    <row r="1297" spans="7:8" x14ac:dyDescent="0.2">
      <c r="G1297" s="50">
        <f>G1296+help2!$C$3</f>
        <v>1279</v>
      </c>
      <c r="H1297" s="46" t="str">
        <f>help2!G1282</f>
        <v xml:space="preserve"> </v>
      </c>
    </row>
    <row r="1298" spans="7:8" x14ac:dyDescent="0.2">
      <c r="G1298" s="50">
        <f>G1297+help2!$C$3</f>
        <v>1280</v>
      </c>
      <c r="H1298" s="46" t="str">
        <f>help2!G1283</f>
        <v xml:space="preserve"> </v>
      </c>
    </row>
    <row r="1299" spans="7:8" x14ac:dyDescent="0.2">
      <c r="G1299" s="50">
        <f>G1298+help2!$C$3</f>
        <v>1281</v>
      </c>
      <c r="H1299" s="46" t="str">
        <f>help2!G1284</f>
        <v xml:space="preserve"> </v>
      </c>
    </row>
    <row r="1300" spans="7:8" x14ac:dyDescent="0.2">
      <c r="G1300" s="50">
        <f>G1299+help2!$C$3</f>
        <v>1282</v>
      </c>
      <c r="H1300" s="46" t="str">
        <f>help2!G1285</f>
        <v xml:space="preserve"> </v>
      </c>
    </row>
    <row r="1301" spans="7:8" x14ac:dyDescent="0.2">
      <c r="G1301" s="50">
        <f>G1300+help2!$C$3</f>
        <v>1283</v>
      </c>
      <c r="H1301" s="46" t="str">
        <f>help2!G1286</f>
        <v xml:space="preserve"> </v>
      </c>
    </row>
    <row r="1302" spans="7:8" x14ac:dyDescent="0.2">
      <c r="G1302" s="50">
        <f>G1301+help2!$C$3</f>
        <v>1284</v>
      </c>
      <c r="H1302" s="46" t="str">
        <f>help2!G1287</f>
        <v xml:space="preserve"> </v>
      </c>
    </row>
    <row r="1303" spans="7:8" x14ac:dyDescent="0.2">
      <c r="G1303" s="50">
        <f>G1302+help2!$C$3</f>
        <v>1285</v>
      </c>
      <c r="H1303" s="46" t="str">
        <f>help2!G1288</f>
        <v xml:space="preserve"> </v>
      </c>
    </row>
    <row r="1304" spans="7:8" x14ac:dyDescent="0.2">
      <c r="G1304" s="50">
        <f>G1303+help2!$C$3</f>
        <v>1286</v>
      </c>
      <c r="H1304" s="46" t="str">
        <f>help2!G1289</f>
        <v xml:space="preserve"> </v>
      </c>
    </row>
    <row r="1305" spans="7:8" x14ac:dyDescent="0.2">
      <c r="G1305" s="50">
        <f>G1304+help2!$C$3</f>
        <v>1287</v>
      </c>
      <c r="H1305" s="46" t="str">
        <f>help2!G1290</f>
        <v xml:space="preserve"> </v>
      </c>
    </row>
    <row r="1306" spans="7:8" x14ac:dyDescent="0.2">
      <c r="G1306" s="50">
        <f>G1305+help2!$C$3</f>
        <v>1288</v>
      </c>
      <c r="H1306" s="46" t="str">
        <f>help2!G1291</f>
        <v xml:space="preserve"> </v>
      </c>
    </row>
    <row r="1307" spans="7:8" x14ac:dyDescent="0.2">
      <c r="G1307" s="50">
        <f>G1306+help2!$C$3</f>
        <v>1289</v>
      </c>
      <c r="H1307" s="46" t="str">
        <f>help2!G1292</f>
        <v xml:space="preserve"> </v>
      </c>
    </row>
    <row r="1308" spans="7:8" x14ac:dyDescent="0.2">
      <c r="G1308" s="50">
        <f>G1307+help2!$C$3</f>
        <v>1290</v>
      </c>
      <c r="H1308" s="46" t="str">
        <f>help2!G1293</f>
        <v xml:space="preserve"> </v>
      </c>
    </row>
    <row r="1309" spans="7:8" x14ac:dyDescent="0.2">
      <c r="G1309" s="50">
        <f>G1308+help2!$C$3</f>
        <v>1291</v>
      </c>
      <c r="H1309" s="46" t="str">
        <f>help2!G1294</f>
        <v xml:space="preserve"> </v>
      </c>
    </row>
    <row r="1310" spans="7:8" x14ac:dyDescent="0.2">
      <c r="G1310" s="50">
        <f>G1309+help2!$C$3</f>
        <v>1292</v>
      </c>
      <c r="H1310" s="46" t="str">
        <f>help2!G1295</f>
        <v xml:space="preserve"> </v>
      </c>
    </row>
    <row r="1311" spans="7:8" x14ac:dyDescent="0.2">
      <c r="G1311" s="50">
        <f>G1310+help2!$C$3</f>
        <v>1293</v>
      </c>
      <c r="H1311" s="46" t="str">
        <f>help2!G1296</f>
        <v xml:space="preserve"> </v>
      </c>
    </row>
    <row r="1312" spans="7:8" x14ac:dyDescent="0.2">
      <c r="G1312" s="50">
        <f>G1311+help2!$C$3</f>
        <v>1294</v>
      </c>
      <c r="H1312" s="46" t="str">
        <f>help2!G1297</f>
        <v xml:space="preserve"> </v>
      </c>
    </row>
    <row r="1313" spans="7:8" x14ac:dyDescent="0.2">
      <c r="G1313" s="50">
        <f>G1312+help2!$C$3</f>
        <v>1295</v>
      </c>
      <c r="H1313" s="46" t="str">
        <f>help2!G1298</f>
        <v xml:space="preserve"> </v>
      </c>
    </row>
    <row r="1314" spans="7:8" x14ac:dyDescent="0.2">
      <c r="G1314" s="50">
        <f>G1313+help2!$C$3</f>
        <v>1296</v>
      </c>
      <c r="H1314" s="46" t="str">
        <f>help2!G1299</f>
        <v xml:space="preserve"> </v>
      </c>
    </row>
    <row r="1315" spans="7:8" x14ac:dyDescent="0.2">
      <c r="G1315" s="50">
        <f>G1314+help2!$C$3</f>
        <v>1297</v>
      </c>
      <c r="H1315" s="46" t="str">
        <f>help2!G1300</f>
        <v xml:space="preserve"> </v>
      </c>
    </row>
    <row r="1316" spans="7:8" x14ac:dyDescent="0.2">
      <c r="G1316" s="50">
        <f>G1315+help2!$C$3</f>
        <v>1298</v>
      </c>
      <c r="H1316" s="46" t="str">
        <f>help2!G1301</f>
        <v xml:space="preserve"> </v>
      </c>
    </row>
    <row r="1317" spans="7:8" x14ac:dyDescent="0.2">
      <c r="G1317" s="50">
        <f>G1316+help2!$C$3</f>
        <v>1299</v>
      </c>
      <c r="H1317" s="46" t="str">
        <f>help2!G1302</f>
        <v xml:space="preserve"> </v>
      </c>
    </row>
    <row r="1318" spans="7:8" x14ac:dyDescent="0.2">
      <c r="G1318" s="50">
        <f>G1317+help2!$C$3</f>
        <v>1300</v>
      </c>
      <c r="H1318" s="46" t="str">
        <f>help2!G1303</f>
        <v xml:space="preserve"> </v>
      </c>
    </row>
    <row r="1319" spans="7:8" x14ac:dyDescent="0.2">
      <c r="G1319" s="50">
        <f>G1318+help2!$C$3</f>
        <v>1301</v>
      </c>
      <c r="H1319" s="46" t="str">
        <f>help2!G1304</f>
        <v xml:space="preserve"> </v>
      </c>
    </row>
    <row r="1320" spans="7:8" x14ac:dyDescent="0.2">
      <c r="G1320" s="50">
        <f>G1319+help2!$C$3</f>
        <v>1302</v>
      </c>
      <c r="H1320" s="46" t="str">
        <f>help2!G1305</f>
        <v xml:space="preserve"> </v>
      </c>
    </row>
    <row r="1321" spans="7:8" x14ac:dyDescent="0.2">
      <c r="G1321" s="50">
        <f>G1320+help2!$C$3</f>
        <v>1303</v>
      </c>
      <c r="H1321" s="46" t="str">
        <f>help2!G1306</f>
        <v xml:space="preserve"> </v>
      </c>
    </row>
    <row r="1322" spans="7:8" x14ac:dyDescent="0.2">
      <c r="G1322" s="50">
        <f>G1321+help2!$C$3</f>
        <v>1304</v>
      </c>
      <c r="H1322" s="46" t="str">
        <f>help2!G1307</f>
        <v xml:space="preserve"> </v>
      </c>
    </row>
    <row r="1323" spans="7:8" x14ac:dyDescent="0.2">
      <c r="G1323" s="50">
        <f>G1322+help2!$C$3</f>
        <v>1305</v>
      </c>
      <c r="H1323" s="46" t="str">
        <f>help2!G1308</f>
        <v xml:space="preserve"> </v>
      </c>
    </row>
    <row r="1324" spans="7:8" x14ac:dyDescent="0.2">
      <c r="G1324" s="50">
        <f>G1323+help2!$C$3</f>
        <v>1306</v>
      </c>
      <c r="H1324" s="46" t="str">
        <f>help2!G1309</f>
        <v xml:space="preserve"> </v>
      </c>
    </row>
    <row r="1325" spans="7:8" x14ac:dyDescent="0.2">
      <c r="G1325" s="50">
        <f>G1324+help2!$C$3</f>
        <v>1307</v>
      </c>
      <c r="H1325" s="46" t="str">
        <f>help2!G1310</f>
        <v xml:space="preserve"> </v>
      </c>
    </row>
    <row r="1326" spans="7:8" x14ac:dyDescent="0.2">
      <c r="G1326" s="50">
        <f>G1325+help2!$C$3</f>
        <v>1308</v>
      </c>
      <c r="H1326" s="46" t="str">
        <f>help2!G1311</f>
        <v xml:space="preserve"> </v>
      </c>
    </row>
    <row r="1327" spans="7:8" x14ac:dyDescent="0.2">
      <c r="G1327" s="50">
        <f>G1326+help2!$C$3</f>
        <v>1309</v>
      </c>
      <c r="H1327" s="46" t="str">
        <f>help2!G1312</f>
        <v xml:space="preserve"> </v>
      </c>
    </row>
    <row r="1328" spans="7:8" x14ac:dyDescent="0.2">
      <c r="G1328" s="50">
        <f>G1327+help2!$C$3</f>
        <v>1310</v>
      </c>
      <c r="H1328" s="46" t="str">
        <f>help2!G1313</f>
        <v xml:space="preserve"> </v>
      </c>
    </row>
    <row r="1329" spans="7:8" x14ac:dyDescent="0.2">
      <c r="G1329" s="50">
        <f>G1328+help2!$C$3</f>
        <v>1311</v>
      </c>
      <c r="H1329" s="46" t="str">
        <f>help2!G1314</f>
        <v xml:space="preserve"> </v>
      </c>
    </row>
    <row r="1330" spans="7:8" x14ac:dyDescent="0.2">
      <c r="G1330" s="50">
        <f>G1329+help2!$C$3</f>
        <v>1312</v>
      </c>
      <c r="H1330" s="46" t="str">
        <f>help2!G1315</f>
        <v xml:space="preserve"> </v>
      </c>
    </row>
    <row r="1331" spans="7:8" x14ac:dyDescent="0.2">
      <c r="G1331" s="50">
        <f>G1330+help2!$C$3</f>
        <v>1313</v>
      </c>
      <c r="H1331" s="46" t="str">
        <f>help2!G1316</f>
        <v xml:space="preserve"> </v>
      </c>
    </row>
    <row r="1332" spans="7:8" x14ac:dyDescent="0.2">
      <c r="G1332" s="50">
        <f>G1331+help2!$C$3</f>
        <v>1314</v>
      </c>
      <c r="H1332" s="46" t="str">
        <f>help2!G1317</f>
        <v xml:space="preserve"> </v>
      </c>
    </row>
    <row r="1333" spans="7:8" x14ac:dyDescent="0.2">
      <c r="G1333" s="50">
        <f>G1332+help2!$C$3</f>
        <v>1315</v>
      </c>
      <c r="H1333" s="46" t="str">
        <f>help2!G1318</f>
        <v xml:space="preserve"> </v>
      </c>
    </row>
    <row r="1334" spans="7:8" x14ac:dyDescent="0.2">
      <c r="G1334" s="50">
        <f>G1333+help2!$C$3</f>
        <v>1316</v>
      </c>
      <c r="H1334" s="46" t="str">
        <f>help2!G1319</f>
        <v xml:space="preserve"> </v>
      </c>
    </row>
    <row r="1335" spans="7:8" x14ac:dyDescent="0.2">
      <c r="G1335" s="50">
        <f>G1334+help2!$C$3</f>
        <v>1317</v>
      </c>
      <c r="H1335" s="46" t="str">
        <f>help2!G1320</f>
        <v xml:space="preserve"> </v>
      </c>
    </row>
    <row r="1336" spans="7:8" x14ac:dyDescent="0.2">
      <c r="G1336" s="50">
        <f>G1335+help2!$C$3</f>
        <v>1318</v>
      </c>
      <c r="H1336" s="46" t="str">
        <f>help2!G1321</f>
        <v xml:space="preserve"> </v>
      </c>
    </row>
    <row r="1337" spans="7:8" x14ac:dyDescent="0.2">
      <c r="G1337" s="50">
        <f>G1336+help2!$C$3</f>
        <v>1319</v>
      </c>
      <c r="H1337" s="46" t="str">
        <f>help2!G1322</f>
        <v xml:space="preserve"> </v>
      </c>
    </row>
    <row r="1338" spans="7:8" x14ac:dyDescent="0.2">
      <c r="G1338" s="50">
        <f>G1337+help2!$C$3</f>
        <v>1320</v>
      </c>
      <c r="H1338" s="46" t="str">
        <f>help2!G1323</f>
        <v xml:space="preserve"> </v>
      </c>
    </row>
    <row r="1339" spans="7:8" x14ac:dyDescent="0.2">
      <c r="G1339" s="50">
        <f>G1338+help2!$C$3</f>
        <v>1321</v>
      </c>
      <c r="H1339" s="46" t="str">
        <f>help2!G1324</f>
        <v xml:space="preserve"> </v>
      </c>
    </row>
    <row r="1340" spans="7:8" x14ac:dyDescent="0.2">
      <c r="G1340" s="50">
        <f>G1339+help2!$C$3</f>
        <v>1322</v>
      </c>
      <c r="H1340" s="46" t="str">
        <f>help2!G1325</f>
        <v xml:space="preserve"> </v>
      </c>
    </row>
    <row r="1341" spans="7:8" x14ac:dyDescent="0.2">
      <c r="G1341" s="50">
        <f>G1340+help2!$C$3</f>
        <v>1323</v>
      </c>
      <c r="H1341" s="46" t="str">
        <f>help2!G1326</f>
        <v xml:space="preserve"> </v>
      </c>
    </row>
    <row r="1342" spans="7:8" x14ac:dyDescent="0.2">
      <c r="G1342" s="50">
        <f>G1341+help2!$C$3</f>
        <v>1324</v>
      </c>
      <c r="H1342" s="46" t="str">
        <f>help2!G1327</f>
        <v xml:space="preserve"> </v>
      </c>
    </row>
    <row r="1343" spans="7:8" x14ac:dyDescent="0.2">
      <c r="G1343" s="50">
        <f>G1342+help2!$C$3</f>
        <v>1325</v>
      </c>
      <c r="H1343" s="46" t="str">
        <f>help2!G1328</f>
        <v xml:space="preserve"> </v>
      </c>
    </row>
    <row r="1344" spans="7:8" x14ac:dyDescent="0.2">
      <c r="G1344" s="50">
        <f>G1343+help2!$C$3</f>
        <v>1326</v>
      </c>
      <c r="H1344" s="46" t="str">
        <f>help2!G1329</f>
        <v xml:space="preserve"> </v>
      </c>
    </row>
    <row r="1345" spans="7:8" x14ac:dyDescent="0.2">
      <c r="G1345" s="50">
        <f>G1344+help2!$C$3</f>
        <v>1327</v>
      </c>
      <c r="H1345" s="46" t="str">
        <f>help2!G1330</f>
        <v xml:space="preserve"> </v>
      </c>
    </row>
    <row r="1346" spans="7:8" x14ac:dyDescent="0.2">
      <c r="G1346" s="50">
        <f>G1345+help2!$C$3</f>
        <v>1328</v>
      </c>
      <c r="H1346" s="46" t="str">
        <f>help2!G1331</f>
        <v xml:space="preserve"> </v>
      </c>
    </row>
    <row r="1347" spans="7:8" x14ac:dyDescent="0.2">
      <c r="G1347" s="50">
        <f>G1346+help2!$C$3</f>
        <v>1329</v>
      </c>
      <c r="H1347" s="46" t="str">
        <f>help2!G1332</f>
        <v xml:space="preserve"> </v>
      </c>
    </row>
    <row r="1348" spans="7:8" x14ac:dyDescent="0.2">
      <c r="G1348" s="50">
        <f>G1347+help2!$C$3</f>
        <v>1330</v>
      </c>
      <c r="H1348" s="46" t="str">
        <f>help2!G1333</f>
        <v xml:space="preserve"> </v>
      </c>
    </row>
    <row r="1349" spans="7:8" x14ac:dyDescent="0.2">
      <c r="G1349" s="50">
        <f>G1348+help2!$C$3</f>
        <v>1331</v>
      </c>
      <c r="H1349" s="46" t="str">
        <f>help2!G1334</f>
        <v xml:space="preserve"> </v>
      </c>
    </row>
    <row r="1350" spans="7:8" x14ac:dyDescent="0.2">
      <c r="G1350" s="50">
        <f>G1349+help2!$C$3</f>
        <v>1332</v>
      </c>
      <c r="H1350" s="46" t="str">
        <f>help2!G1335</f>
        <v xml:space="preserve"> </v>
      </c>
    </row>
    <row r="1351" spans="7:8" x14ac:dyDescent="0.2">
      <c r="G1351" s="50">
        <f>G1350+help2!$C$3</f>
        <v>1333</v>
      </c>
      <c r="H1351" s="46" t="str">
        <f>help2!G1336</f>
        <v xml:space="preserve"> </v>
      </c>
    </row>
    <row r="1352" spans="7:8" x14ac:dyDescent="0.2">
      <c r="G1352" s="50">
        <f>G1351+help2!$C$3</f>
        <v>1334</v>
      </c>
      <c r="H1352" s="46" t="str">
        <f>help2!G1337</f>
        <v xml:space="preserve"> </v>
      </c>
    </row>
    <row r="1353" spans="7:8" x14ac:dyDescent="0.2">
      <c r="G1353" s="50">
        <f>G1352+help2!$C$3</f>
        <v>1335</v>
      </c>
      <c r="H1353" s="46" t="str">
        <f>help2!G1338</f>
        <v xml:space="preserve"> </v>
      </c>
    </row>
    <row r="1354" spans="7:8" x14ac:dyDescent="0.2">
      <c r="G1354" s="50">
        <f>G1353+help2!$C$3</f>
        <v>1336</v>
      </c>
      <c r="H1354" s="46" t="str">
        <f>help2!G1339</f>
        <v xml:space="preserve"> </v>
      </c>
    </row>
    <row r="1355" spans="7:8" x14ac:dyDescent="0.2">
      <c r="G1355" s="50">
        <f>G1354+help2!$C$3</f>
        <v>1337</v>
      </c>
      <c r="H1355" s="46" t="str">
        <f>help2!G1340</f>
        <v xml:space="preserve"> </v>
      </c>
    </row>
    <row r="1356" spans="7:8" x14ac:dyDescent="0.2">
      <c r="G1356" s="50">
        <f>G1355+help2!$C$3</f>
        <v>1338</v>
      </c>
      <c r="H1356" s="46" t="str">
        <f>help2!G1341</f>
        <v xml:space="preserve"> </v>
      </c>
    </row>
    <row r="1357" spans="7:8" x14ac:dyDescent="0.2">
      <c r="G1357" s="50">
        <f>G1356+help2!$C$3</f>
        <v>1339</v>
      </c>
      <c r="H1357" s="46" t="str">
        <f>help2!G1342</f>
        <v xml:space="preserve"> </v>
      </c>
    </row>
    <row r="1358" spans="7:8" x14ac:dyDescent="0.2">
      <c r="G1358" s="50">
        <f>G1357+help2!$C$3</f>
        <v>1340</v>
      </c>
      <c r="H1358" s="46" t="str">
        <f>help2!G1343</f>
        <v xml:space="preserve"> </v>
      </c>
    </row>
    <row r="1359" spans="7:8" x14ac:dyDescent="0.2">
      <c r="G1359" s="50">
        <f>G1358+help2!$C$3</f>
        <v>1341</v>
      </c>
      <c r="H1359" s="46" t="str">
        <f>help2!G1344</f>
        <v xml:space="preserve"> </v>
      </c>
    </row>
    <row r="1360" spans="7:8" x14ac:dyDescent="0.2">
      <c r="G1360" s="50">
        <f>G1359+help2!$C$3</f>
        <v>1342</v>
      </c>
      <c r="H1360" s="46" t="str">
        <f>help2!G1345</f>
        <v xml:space="preserve"> </v>
      </c>
    </row>
    <row r="1361" spans="7:8" x14ac:dyDescent="0.2">
      <c r="G1361" s="50">
        <f>G1360+help2!$C$3</f>
        <v>1343</v>
      </c>
      <c r="H1361" s="46" t="str">
        <f>help2!G1346</f>
        <v xml:space="preserve"> </v>
      </c>
    </row>
    <row r="1362" spans="7:8" x14ac:dyDescent="0.2">
      <c r="G1362" s="50">
        <f>G1361+help2!$C$3</f>
        <v>1344</v>
      </c>
      <c r="H1362" s="46" t="str">
        <f>help2!G1347</f>
        <v xml:space="preserve"> </v>
      </c>
    </row>
    <row r="1363" spans="7:8" x14ac:dyDescent="0.2">
      <c r="G1363" s="50">
        <f>G1362+help2!$C$3</f>
        <v>1345</v>
      </c>
      <c r="H1363" s="46" t="str">
        <f>help2!G1348</f>
        <v xml:space="preserve"> </v>
      </c>
    </row>
    <row r="1364" spans="7:8" x14ac:dyDescent="0.2">
      <c r="G1364" s="50">
        <f>G1363+help2!$C$3</f>
        <v>1346</v>
      </c>
      <c r="H1364" s="46" t="str">
        <f>help2!G1349</f>
        <v xml:space="preserve"> </v>
      </c>
    </row>
    <row r="1365" spans="7:8" x14ac:dyDescent="0.2">
      <c r="G1365" s="50">
        <f>G1364+help2!$C$3</f>
        <v>1347</v>
      </c>
      <c r="H1365" s="46" t="str">
        <f>help2!G1350</f>
        <v xml:space="preserve"> </v>
      </c>
    </row>
    <row r="1366" spans="7:8" x14ac:dyDescent="0.2">
      <c r="G1366" s="50">
        <f>G1365+help2!$C$3</f>
        <v>1348</v>
      </c>
      <c r="H1366" s="46" t="str">
        <f>help2!G1351</f>
        <v xml:space="preserve"> </v>
      </c>
    </row>
    <row r="1367" spans="7:8" x14ac:dyDescent="0.2">
      <c r="G1367" s="50">
        <f>G1366+help2!$C$3</f>
        <v>1349</v>
      </c>
      <c r="H1367" s="46" t="str">
        <f>help2!G1352</f>
        <v xml:space="preserve"> </v>
      </c>
    </row>
    <row r="1368" spans="7:8" x14ac:dyDescent="0.2">
      <c r="G1368" s="50">
        <f>G1367+help2!$C$3</f>
        <v>1350</v>
      </c>
      <c r="H1368" s="46" t="str">
        <f>help2!G1353</f>
        <v xml:space="preserve"> </v>
      </c>
    </row>
    <row r="1369" spans="7:8" x14ac:dyDescent="0.2">
      <c r="G1369" s="50">
        <f>G1368+help2!$C$3</f>
        <v>1351</v>
      </c>
      <c r="H1369" s="46" t="str">
        <f>help2!G1354</f>
        <v xml:space="preserve"> </v>
      </c>
    </row>
    <row r="1370" spans="7:8" x14ac:dyDescent="0.2">
      <c r="G1370" s="50">
        <f>G1369+help2!$C$3</f>
        <v>1352</v>
      </c>
      <c r="H1370" s="46" t="str">
        <f>help2!G1355</f>
        <v xml:space="preserve"> </v>
      </c>
    </row>
    <row r="1371" spans="7:8" x14ac:dyDescent="0.2">
      <c r="G1371" s="50">
        <f>G1370+help2!$C$3</f>
        <v>1353</v>
      </c>
      <c r="H1371" s="46" t="str">
        <f>help2!G1356</f>
        <v xml:space="preserve"> </v>
      </c>
    </row>
    <row r="1372" spans="7:8" x14ac:dyDescent="0.2">
      <c r="G1372" s="50">
        <f>G1371+help2!$C$3</f>
        <v>1354</v>
      </c>
      <c r="H1372" s="46" t="str">
        <f>help2!G1357</f>
        <v xml:space="preserve"> </v>
      </c>
    </row>
    <row r="1373" spans="7:8" x14ac:dyDescent="0.2">
      <c r="G1373" s="50">
        <f>G1372+help2!$C$3</f>
        <v>1355</v>
      </c>
      <c r="H1373" s="46" t="str">
        <f>help2!G1358</f>
        <v xml:space="preserve"> </v>
      </c>
    </row>
    <row r="1374" spans="7:8" x14ac:dyDescent="0.2">
      <c r="G1374" s="50">
        <f>G1373+help2!$C$3</f>
        <v>1356</v>
      </c>
      <c r="H1374" s="46" t="str">
        <f>help2!G1359</f>
        <v xml:space="preserve"> </v>
      </c>
    </row>
    <row r="1375" spans="7:8" x14ac:dyDescent="0.2">
      <c r="G1375" s="50">
        <f>G1374+help2!$C$3</f>
        <v>1357</v>
      </c>
      <c r="H1375" s="46" t="str">
        <f>help2!G1360</f>
        <v xml:space="preserve"> </v>
      </c>
    </row>
    <row r="1376" spans="7:8" x14ac:dyDescent="0.2">
      <c r="G1376" s="50">
        <f>G1375+help2!$C$3</f>
        <v>1358</v>
      </c>
      <c r="H1376" s="46" t="str">
        <f>help2!G1361</f>
        <v xml:space="preserve"> </v>
      </c>
    </row>
    <row r="1377" spans="7:8" x14ac:dyDescent="0.2">
      <c r="G1377" s="50">
        <f>G1376+help2!$C$3</f>
        <v>1359</v>
      </c>
      <c r="H1377" s="46" t="str">
        <f>help2!G1362</f>
        <v xml:space="preserve"> </v>
      </c>
    </row>
    <row r="1378" spans="7:8" x14ac:dyDescent="0.2">
      <c r="G1378" s="50">
        <f>G1377+help2!$C$3</f>
        <v>1360</v>
      </c>
      <c r="H1378" s="46" t="str">
        <f>help2!G1363</f>
        <v xml:space="preserve"> </v>
      </c>
    </row>
    <row r="1379" spans="7:8" x14ac:dyDescent="0.2">
      <c r="G1379" s="50">
        <f>G1378+help2!$C$3</f>
        <v>1361</v>
      </c>
      <c r="H1379" s="46" t="str">
        <f>help2!G1364</f>
        <v xml:space="preserve"> </v>
      </c>
    </row>
    <row r="1380" spans="7:8" x14ac:dyDescent="0.2">
      <c r="G1380" s="50">
        <f>G1379+help2!$C$3</f>
        <v>1362</v>
      </c>
      <c r="H1380" s="46" t="str">
        <f>help2!G1365</f>
        <v xml:space="preserve"> </v>
      </c>
    </row>
    <row r="1381" spans="7:8" x14ac:dyDescent="0.2">
      <c r="G1381" s="50">
        <f>G1380+help2!$C$3</f>
        <v>1363</v>
      </c>
      <c r="H1381" s="46" t="str">
        <f>help2!G1366</f>
        <v xml:space="preserve"> </v>
      </c>
    </row>
    <row r="1382" spans="7:8" x14ac:dyDescent="0.2">
      <c r="G1382" s="50">
        <f>G1381+help2!$C$3</f>
        <v>1364</v>
      </c>
      <c r="H1382" s="46" t="str">
        <f>help2!G1367</f>
        <v xml:space="preserve"> </v>
      </c>
    </row>
    <row r="1383" spans="7:8" x14ac:dyDescent="0.2">
      <c r="G1383" s="50">
        <f>G1382+help2!$C$3</f>
        <v>1365</v>
      </c>
      <c r="H1383" s="46" t="str">
        <f>help2!G1368</f>
        <v xml:space="preserve"> </v>
      </c>
    </row>
    <row r="1384" spans="7:8" x14ac:dyDescent="0.2">
      <c r="G1384" s="50">
        <f>G1383+help2!$C$3</f>
        <v>1366</v>
      </c>
      <c r="H1384" s="46" t="str">
        <f>help2!G1369</f>
        <v xml:space="preserve"> </v>
      </c>
    </row>
    <row r="1385" spans="7:8" x14ac:dyDescent="0.2">
      <c r="G1385" s="50">
        <f>G1384+help2!$C$3</f>
        <v>1367</v>
      </c>
      <c r="H1385" s="46" t="str">
        <f>help2!G1370</f>
        <v xml:space="preserve"> </v>
      </c>
    </row>
    <row r="1386" spans="7:8" x14ac:dyDescent="0.2">
      <c r="G1386" s="50">
        <f>G1385+help2!$C$3</f>
        <v>1368</v>
      </c>
      <c r="H1386" s="46" t="str">
        <f>help2!G1371</f>
        <v xml:space="preserve"> </v>
      </c>
    </row>
    <row r="1387" spans="7:8" x14ac:dyDescent="0.2">
      <c r="G1387" s="50">
        <f>G1386+help2!$C$3</f>
        <v>1369</v>
      </c>
      <c r="H1387" s="46" t="str">
        <f>help2!G1372</f>
        <v xml:space="preserve"> </v>
      </c>
    </row>
    <row r="1388" spans="7:8" x14ac:dyDescent="0.2">
      <c r="G1388" s="50">
        <f>G1387+help2!$C$3</f>
        <v>1370</v>
      </c>
      <c r="H1388" s="46" t="str">
        <f>help2!G1373</f>
        <v xml:space="preserve"> </v>
      </c>
    </row>
    <row r="1389" spans="7:8" x14ac:dyDescent="0.2">
      <c r="G1389" s="50">
        <f>G1388+help2!$C$3</f>
        <v>1371</v>
      </c>
      <c r="H1389" s="46" t="str">
        <f>help2!G1374</f>
        <v xml:space="preserve"> </v>
      </c>
    </row>
    <row r="1390" spans="7:8" x14ac:dyDescent="0.2">
      <c r="G1390" s="50">
        <f>G1389+help2!$C$3</f>
        <v>1372</v>
      </c>
      <c r="H1390" s="46" t="str">
        <f>help2!G1375</f>
        <v xml:space="preserve"> </v>
      </c>
    </row>
    <row r="1391" spans="7:8" x14ac:dyDescent="0.2">
      <c r="G1391" s="50">
        <f>G1390+help2!$C$3</f>
        <v>1373</v>
      </c>
      <c r="H1391" s="46" t="str">
        <f>help2!G1376</f>
        <v xml:space="preserve"> </v>
      </c>
    </row>
    <row r="1392" spans="7:8" x14ac:dyDescent="0.2">
      <c r="G1392" s="50">
        <f>G1391+help2!$C$3</f>
        <v>1374</v>
      </c>
      <c r="H1392" s="46" t="str">
        <f>help2!G1377</f>
        <v xml:space="preserve"> </v>
      </c>
    </row>
    <row r="1393" spans="7:8" x14ac:dyDescent="0.2">
      <c r="G1393" s="50">
        <f>G1392+help2!$C$3</f>
        <v>1375</v>
      </c>
      <c r="H1393" s="46" t="str">
        <f>help2!G1378</f>
        <v xml:space="preserve"> </v>
      </c>
    </row>
    <row r="1394" spans="7:8" x14ac:dyDescent="0.2">
      <c r="G1394" s="50">
        <f>G1393+help2!$C$3</f>
        <v>1376</v>
      </c>
      <c r="H1394" s="46" t="str">
        <f>help2!G1379</f>
        <v xml:space="preserve"> </v>
      </c>
    </row>
    <row r="1395" spans="7:8" x14ac:dyDescent="0.2">
      <c r="G1395" s="50">
        <f>G1394+help2!$C$3</f>
        <v>1377</v>
      </c>
      <c r="H1395" s="46" t="str">
        <f>help2!G1380</f>
        <v xml:space="preserve"> </v>
      </c>
    </row>
    <row r="1396" spans="7:8" x14ac:dyDescent="0.2">
      <c r="G1396" s="50">
        <f>G1395+help2!$C$3</f>
        <v>1378</v>
      </c>
      <c r="H1396" s="46" t="str">
        <f>help2!G1381</f>
        <v xml:space="preserve"> </v>
      </c>
    </row>
    <row r="1397" spans="7:8" x14ac:dyDescent="0.2">
      <c r="G1397" s="50">
        <f>G1396+help2!$C$3</f>
        <v>1379</v>
      </c>
      <c r="H1397" s="46" t="str">
        <f>help2!G1382</f>
        <v xml:space="preserve"> </v>
      </c>
    </row>
    <row r="1398" spans="7:8" x14ac:dyDescent="0.2">
      <c r="G1398" s="50">
        <f>G1397+help2!$C$3</f>
        <v>1380</v>
      </c>
      <c r="H1398" s="46" t="str">
        <f>help2!G1383</f>
        <v xml:space="preserve"> </v>
      </c>
    </row>
    <row r="1399" spans="7:8" x14ac:dyDescent="0.2">
      <c r="G1399" s="50">
        <f>G1398+help2!$C$3</f>
        <v>1381</v>
      </c>
      <c r="H1399" s="46" t="str">
        <f>help2!G1384</f>
        <v xml:space="preserve"> </v>
      </c>
    </row>
    <row r="1400" spans="7:8" x14ac:dyDescent="0.2">
      <c r="G1400" s="50">
        <f>G1399+help2!$C$3</f>
        <v>1382</v>
      </c>
      <c r="H1400" s="46" t="str">
        <f>help2!G1385</f>
        <v xml:space="preserve"> </v>
      </c>
    </row>
    <row r="1401" spans="7:8" x14ac:dyDescent="0.2">
      <c r="G1401" s="50">
        <f>G1400+help2!$C$3</f>
        <v>1383</v>
      </c>
      <c r="H1401" s="46" t="str">
        <f>help2!G1386</f>
        <v xml:space="preserve"> </v>
      </c>
    </row>
    <row r="1402" spans="7:8" x14ac:dyDescent="0.2">
      <c r="G1402" s="50">
        <f>G1401+help2!$C$3</f>
        <v>1384</v>
      </c>
      <c r="H1402" s="46" t="str">
        <f>help2!G1387</f>
        <v xml:space="preserve"> </v>
      </c>
    </row>
    <row r="1403" spans="7:8" x14ac:dyDescent="0.2">
      <c r="G1403" s="50">
        <f>G1402+help2!$C$3</f>
        <v>1385</v>
      </c>
      <c r="H1403" s="46" t="str">
        <f>help2!G1388</f>
        <v xml:space="preserve"> </v>
      </c>
    </row>
    <row r="1404" spans="7:8" x14ac:dyDescent="0.2">
      <c r="G1404" s="50">
        <f>G1403+help2!$C$3</f>
        <v>1386</v>
      </c>
      <c r="H1404" s="46" t="str">
        <f>help2!G1389</f>
        <v xml:space="preserve"> </v>
      </c>
    </row>
    <row r="1405" spans="7:8" x14ac:dyDescent="0.2">
      <c r="G1405" s="50">
        <f>G1404+help2!$C$3</f>
        <v>1387</v>
      </c>
      <c r="H1405" s="46" t="str">
        <f>help2!G1390</f>
        <v xml:space="preserve"> </v>
      </c>
    </row>
    <row r="1406" spans="7:8" x14ac:dyDescent="0.2">
      <c r="G1406" s="50">
        <f>G1405+help2!$C$3</f>
        <v>1388</v>
      </c>
      <c r="H1406" s="46" t="str">
        <f>help2!G1391</f>
        <v xml:space="preserve"> </v>
      </c>
    </row>
    <row r="1407" spans="7:8" x14ac:dyDescent="0.2">
      <c r="G1407" s="50">
        <f>G1406+help2!$C$3</f>
        <v>1389</v>
      </c>
      <c r="H1407" s="46" t="str">
        <f>help2!G1392</f>
        <v xml:space="preserve"> </v>
      </c>
    </row>
    <row r="1408" spans="7:8" x14ac:dyDescent="0.2">
      <c r="G1408" s="50">
        <f>G1407+help2!$C$3</f>
        <v>1390</v>
      </c>
      <c r="H1408" s="46" t="str">
        <f>help2!G1393</f>
        <v xml:space="preserve"> </v>
      </c>
    </row>
    <row r="1409" spans="7:8" x14ac:dyDescent="0.2">
      <c r="G1409" s="50">
        <f>G1408+help2!$C$3</f>
        <v>1391</v>
      </c>
      <c r="H1409" s="46" t="str">
        <f>help2!G1394</f>
        <v xml:space="preserve"> </v>
      </c>
    </row>
    <row r="1410" spans="7:8" x14ac:dyDescent="0.2">
      <c r="G1410" s="50">
        <f>G1409+help2!$C$3</f>
        <v>1392</v>
      </c>
      <c r="H1410" s="46" t="str">
        <f>help2!G1395</f>
        <v xml:space="preserve"> </v>
      </c>
    </row>
    <row r="1411" spans="7:8" x14ac:dyDescent="0.2">
      <c r="G1411" s="50">
        <f>G1410+help2!$C$3</f>
        <v>1393</v>
      </c>
      <c r="H1411" s="46" t="str">
        <f>help2!G1396</f>
        <v xml:space="preserve"> </v>
      </c>
    </row>
    <row r="1412" spans="7:8" x14ac:dyDescent="0.2">
      <c r="G1412" s="50">
        <f>G1411+help2!$C$3</f>
        <v>1394</v>
      </c>
      <c r="H1412" s="46" t="str">
        <f>help2!G1397</f>
        <v xml:space="preserve"> </v>
      </c>
    </row>
    <row r="1413" spans="7:8" x14ac:dyDescent="0.2">
      <c r="G1413" s="50">
        <f>G1412+help2!$C$3</f>
        <v>1395</v>
      </c>
      <c r="H1413" s="46" t="str">
        <f>help2!G1398</f>
        <v xml:space="preserve"> </v>
      </c>
    </row>
    <row r="1414" spans="7:8" x14ac:dyDescent="0.2">
      <c r="G1414" s="50">
        <f>G1413+help2!$C$3</f>
        <v>1396</v>
      </c>
      <c r="H1414" s="46" t="str">
        <f>help2!G1399</f>
        <v xml:space="preserve"> </v>
      </c>
    </row>
    <row r="1415" spans="7:8" x14ac:dyDescent="0.2">
      <c r="G1415" s="50">
        <f>G1414+help2!$C$3</f>
        <v>1397</v>
      </c>
      <c r="H1415" s="46" t="str">
        <f>help2!G1400</f>
        <v xml:space="preserve"> </v>
      </c>
    </row>
    <row r="1416" spans="7:8" x14ac:dyDescent="0.2">
      <c r="G1416" s="50">
        <f>G1415+help2!$C$3</f>
        <v>1398</v>
      </c>
      <c r="H1416" s="46" t="str">
        <f>help2!G1401</f>
        <v xml:space="preserve"> </v>
      </c>
    </row>
    <row r="1417" spans="7:8" x14ac:dyDescent="0.2">
      <c r="G1417" s="50">
        <f>G1416+help2!$C$3</f>
        <v>1399</v>
      </c>
      <c r="H1417" s="46" t="str">
        <f>help2!G1402</f>
        <v xml:space="preserve"> </v>
      </c>
    </row>
    <row r="1418" spans="7:8" x14ac:dyDescent="0.2">
      <c r="G1418" s="50">
        <f>G1417+help2!$C$3</f>
        <v>1400</v>
      </c>
      <c r="H1418" s="46" t="str">
        <f>help2!G1403</f>
        <v xml:space="preserve"> </v>
      </c>
    </row>
    <row r="1419" spans="7:8" x14ac:dyDescent="0.2">
      <c r="G1419" s="50">
        <f>G1418+help2!$C$3</f>
        <v>1401</v>
      </c>
      <c r="H1419" s="46" t="str">
        <f>help2!G1404</f>
        <v xml:space="preserve"> </v>
      </c>
    </row>
    <row r="1420" spans="7:8" x14ac:dyDescent="0.2">
      <c r="G1420" s="50">
        <f>G1419+help2!$C$3</f>
        <v>1402</v>
      </c>
      <c r="H1420" s="46" t="str">
        <f>help2!G1405</f>
        <v xml:space="preserve"> </v>
      </c>
    </row>
    <row r="1421" spans="7:8" x14ac:dyDescent="0.2">
      <c r="G1421" s="50">
        <f>G1420+help2!$C$3</f>
        <v>1403</v>
      </c>
      <c r="H1421" s="46" t="str">
        <f>help2!G1406</f>
        <v xml:space="preserve"> </v>
      </c>
    </row>
    <row r="1422" spans="7:8" x14ac:dyDescent="0.2">
      <c r="G1422" s="50">
        <f>G1421+help2!$C$3</f>
        <v>1404</v>
      </c>
      <c r="H1422" s="46" t="str">
        <f>help2!G1407</f>
        <v xml:space="preserve"> </v>
      </c>
    </row>
    <row r="1423" spans="7:8" x14ac:dyDescent="0.2">
      <c r="G1423" s="50">
        <f>G1422+help2!$C$3</f>
        <v>1405</v>
      </c>
      <c r="H1423" s="46" t="str">
        <f>help2!G1408</f>
        <v xml:space="preserve"> </v>
      </c>
    </row>
    <row r="1424" spans="7:8" x14ac:dyDescent="0.2">
      <c r="G1424" s="50">
        <f>G1423+help2!$C$3</f>
        <v>1406</v>
      </c>
      <c r="H1424" s="46" t="str">
        <f>help2!G1409</f>
        <v xml:space="preserve"> </v>
      </c>
    </row>
    <row r="1425" spans="7:8" x14ac:dyDescent="0.2">
      <c r="G1425" s="50">
        <f>G1424+help2!$C$3</f>
        <v>1407</v>
      </c>
      <c r="H1425" s="46" t="str">
        <f>help2!G1410</f>
        <v xml:space="preserve"> </v>
      </c>
    </row>
    <row r="1426" spans="7:8" x14ac:dyDescent="0.2">
      <c r="G1426" s="50">
        <f>G1425+help2!$C$3</f>
        <v>1408</v>
      </c>
      <c r="H1426" s="46" t="str">
        <f>help2!G1411</f>
        <v xml:space="preserve"> </v>
      </c>
    </row>
    <row r="1427" spans="7:8" x14ac:dyDescent="0.2">
      <c r="G1427" s="50">
        <f>G1426+help2!$C$3</f>
        <v>1409</v>
      </c>
      <c r="H1427" s="46" t="str">
        <f>help2!G1412</f>
        <v xml:space="preserve"> </v>
      </c>
    </row>
    <row r="1428" spans="7:8" x14ac:dyDescent="0.2">
      <c r="G1428" s="50">
        <f>G1427+help2!$C$3</f>
        <v>1410</v>
      </c>
      <c r="H1428" s="46" t="str">
        <f>help2!G1413</f>
        <v xml:space="preserve"> </v>
      </c>
    </row>
    <row r="1429" spans="7:8" x14ac:dyDescent="0.2">
      <c r="G1429" s="50">
        <f>G1428+help2!$C$3</f>
        <v>1411</v>
      </c>
      <c r="H1429" s="46" t="str">
        <f>help2!G1414</f>
        <v xml:space="preserve"> </v>
      </c>
    </row>
    <row r="1430" spans="7:8" x14ac:dyDescent="0.2">
      <c r="G1430" s="50">
        <f>G1429+help2!$C$3</f>
        <v>1412</v>
      </c>
      <c r="H1430" s="46" t="str">
        <f>help2!G1415</f>
        <v xml:space="preserve"> </v>
      </c>
    </row>
    <row r="1431" spans="7:8" x14ac:dyDescent="0.2">
      <c r="G1431" s="50">
        <f>G1430+help2!$C$3</f>
        <v>1413</v>
      </c>
      <c r="H1431" s="46" t="str">
        <f>help2!G1416</f>
        <v xml:space="preserve"> </v>
      </c>
    </row>
    <row r="1432" spans="7:8" x14ac:dyDescent="0.2">
      <c r="G1432" s="50">
        <f>G1431+help2!$C$3</f>
        <v>1414</v>
      </c>
      <c r="H1432" s="46" t="str">
        <f>help2!G1417</f>
        <v xml:space="preserve"> </v>
      </c>
    </row>
    <row r="1433" spans="7:8" x14ac:dyDescent="0.2">
      <c r="G1433" s="50">
        <f>G1432+help2!$C$3</f>
        <v>1415</v>
      </c>
      <c r="H1433" s="46" t="str">
        <f>help2!G1418</f>
        <v xml:space="preserve"> </v>
      </c>
    </row>
    <row r="1434" spans="7:8" x14ac:dyDescent="0.2">
      <c r="G1434" s="50">
        <f>G1433+help2!$C$3</f>
        <v>1416</v>
      </c>
      <c r="H1434" s="46" t="str">
        <f>help2!G1419</f>
        <v xml:space="preserve"> </v>
      </c>
    </row>
    <row r="1435" spans="7:8" x14ac:dyDescent="0.2">
      <c r="G1435" s="50">
        <f>G1434+help2!$C$3</f>
        <v>1417</v>
      </c>
      <c r="H1435" s="46" t="str">
        <f>help2!G1420</f>
        <v xml:space="preserve"> </v>
      </c>
    </row>
    <row r="1436" spans="7:8" x14ac:dyDescent="0.2">
      <c r="G1436" s="50">
        <f>G1435+help2!$C$3</f>
        <v>1418</v>
      </c>
      <c r="H1436" s="46" t="str">
        <f>help2!G1421</f>
        <v xml:space="preserve"> </v>
      </c>
    </row>
    <row r="1437" spans="7:8" x14ac:dyDescent="0.2">
      <c r="G1437" s="50">
        <f>G1436+help2!$C$3</f>
        <v>1419</v>
      </c>
      <c r="H1437" s="46" t="str">
        <f>help2!G1422</f>
        <v xml:space="preserve"> </v>
      </c>
    </row>
    <row r="1438" spans="7:8" x14ac:dyDescent="0.2">
      <c r="G1438" s="50">
        <f>G1437+help2!$C$3</f>
        <v>1420</v>
      </c>
      <c r="H1438" s="46" t="str">
        <f>help2!G1423</f>
        <v xml:space="preserve"> </v>
      </c>
    </row>
    <row r="1439" spans="7:8" x14ac:dyDescent="0.2">
      <c r="G1439" s="50">
        <f>G1438+help2!$C$3</f>
        <v>1421</v>
      </c>
      <c r="H1439" s="46" t="str">
        <f>help2!G1424</f>
        <v xml:space="preserve"> </v>
      </c>
    </row>
    <row r="1440" spans="7:8" x14ac:dyDescent="0.2">
      <c r="G1440" s="50">
        <f>G1439+help2!$C$3</f>
        <v>1422</v>
      </c>
      <c r="H1440" s="46" t="str">
        <f>help2!G1425</f>
        <v xml:space="preserve"> </v>
      </c>
    </row>
    <row r="1441" spans="7:8" x14ac:dyDescent="0.2">
      <c r="G1441" s="50">
        <f>G1440+help2!$C$3</f>
        <v>1423</v>
      </c>
      <c r="H1441" s="46" t="str">
        <f>help2!G1426</f>
        <v xml:space="preserve"> </v>
      </c>
    </row>
    <row r="1442" spans="7:8" x14ac:dyDescent="0.2">
      <c r="G1442" s="50">
        <f>G1441+help2!$C$3</f>
        <v>1424</v>
      </c>
      <c r="H1442" s="46" t="str">
        <f>help2!G1427</f>
        <v xml:space="preserve"> </v>
      </c>
    </row>
    <row r="1443" spans="7:8" x14ac:dyDescent="0.2">
      <c r="G1443" s="50">
        <f>G1442+help2!$C$3</f>
        <v>1425</v>
      </c>
      <c r="H1443" s="46" t="str">
        <f>help2!G1428</f>
        <v xml:space="preserve"> </v>
      </c>
    </row>
    <row r="1444" spans="7:8" x14ac:dyDescent="0.2">
      <c r="G1444" s="50">
        <f>G1443+help2!$C$3</f>
        <v>1426</v>
      </c>
      <c r="H1444" s="46" t="str">
        <f>help2!G1429</f>
        <v xml:space="preserve"> </v>
      </c>
    </row>
    <row r="1445" spans="7:8" x14ac:dyDescent="0.2">
      <c r="G1445" s="50">
        <f>G1444+help2!$C$3</f>
        <v>1427</v>
      </c>
      <c r="H1445" s="46" t="str">
        <f>help2!G1430</f>
        <v xml:space="preserve"> </v>
      </c>
    </row>
    <row r="1446" spans="7:8" x14ac:dyDescent="0.2">
      <c r="G1446" s="50">
        <f>G1445+help2!$C$3</f>
        <v>1428</v>
      </c>
      <c r="H1446" s="46" t="str">
        <f>help2!G1431</f>
        <v xml:space="preserve"> </v>
      </c>
    </row>
    <row r="1447" spans="7:8" x14ac:dyDescent="0.2">
      <c r="G1447" s="50">
        <f>G1446+help2!$C$3</f>
        <v>1429</v>
      </c>
      <c r="H1447" s="46" t="str">
        <f>help2!G1432</f>
        <v xml:space="preserve"> </v>
      </c>
    </row>
    <row r="1448" spans="7:8" x14ac:dyDescent="0.2">
      <c r="G1448" s="50">
        <f>G1447+help2!$C$3</f>
        <v>1430</v>
      </c>
      <c r="H1448" s="46" t="str">
        <f>help2!G1433</f>
        <v xml:space="preserve"> </v>
      </c>
    </row>
    <row r="1449" spans="7:8" x14ac:dyDescent="0.2">
      <c r="G1449" s="50">
        <f>G1448+help2!$C$3</f>
        <v>1431</v>
      </c>
      <c r="H1449" s="46" t="str">
        <f>help2!G1434</f>
        <v xml:space="preserve"> </v>
      </c>
    </row>
    <row r="1450" spans="7:8" x14ac:dyDescent="0.2">
      <c r="G1450" s="50">
        <f>G1449+help2!$C$3</f>
        <v>1432</v>
      </c>
      <c r="H1450" s="46" t="str">
        <f>help2!G1435</f>
        <v xml:space="preserve"> </v>
      </c>
    </row>
    <row r="1451" spans="7:8" x14ac:dyDescent="0.2">
      <c r="G1451" s="50">
        <f>G1450+help2!$C$3</f>
        <v>1433</v>
      </c>
      <c r="H1451" s="46" t="str">
        <f>help2!G1436</f>
        <v xml:space="preserve"> </v>
      </c>
    </row>
    <row r="1452" spans="7:8" x14ac:dyDescent="0.2">
      <c r="G1452" s="50">
        <f>G1451+help2!$C$3</f>
        <v>1434</v>
      </c>
      <c r="H1452" s="46" t="str">
        <f>help2!G1437</f>
        <v xml:space="preserve"> </v>
      </c>
    </row>
    <row r="1453" spans="7:8" x14ac:dyDescent="0.2">
      <c r="G1453" s="50">
        <f>G1452+help2!$C$3</f>
        <v>1435</v>
      </c>
      <c r="H1453" s="46" t="str">
        <f>help2!G1438</f>
        <v xml:space="preserve"> </v>
      </c>
    </row>
    <row r="1454" spans="7:8" x14ac:dyDescent="0.2">
      <c r="G1454" s="50">
        <f>G1453+help2!$C$3</f>
        <v>1436</v>
      </c>
      <c r="H1454" s="46" t="str">
        <f>help2!G1439</f>
        <v xml:space="preserve"> </v>
      </c>
    </row>
    <row r="1455" spans="7:8" x14ac:dyDescent="0.2">
      <c r="G1455" s="50">
        <f>G1454+help2!$C$3</f>
        <v>1437</v>
      </c>
      <c r="H1455" s="46" t="str">
        <f>help2!G1440</f>
        <v xml:space="preserve"> </v>
      </c>
    </row>
    <row r="1456" spans="7:8" x14ac:dyDescent="0.2">
      <c r="G1456" s="50">
        <f>G1455+help2!$C$3</f>
        <v>1438</v>
      </c>
      <c r="H1456" s="46" t="str">
        <f>help2!G1441</f>
        <v xml:space="preserve"> </v>
      </c>
    </row>
    <row r="1457" spans="7:8" x14ac:dyDescent="0.2">
      <c r="G1457" s="50">
        <f>G1456+help2!$C$3</f>
        <v>1439</v>
      </c>
      <c r="H1457" s="46" t="str">
        <f>help2!G1442</f>
        <v xml:space="preserve"> </v>
      </c>
    </row>
    <row r="1458" spans="7:8" x14ac:dyDescent="0.2">
      <c r="G1458" s="50">
        <f>G1457+help2!$C$3</f>
        <v>1440</v>
      </c>
      <c r="H1458" s="46" t="str">
        <f>help2!G1443</f>
        <v xml:space="preserve"> </v>
      </c>
    </row>
    <row r="1459" spans="7:8" x14ac:dyDescent="0.2">
      <c r="G1459" s="50">
        <f>G1458+help2!$C$3</f>
        <v>1441</v>
      </c>
      <c r="H1459" s="46" t="str">
        <f>help2!G1444</f>
        <v xml:space="preserve"> </v>
      </c>
    </row>
    <row r="1460" spans="7:8" x14ac:dyDescent="0.2">
      <c r="G1460" s="50">
        <f>G1459+help2!$C$3</f>
        <v>1442</v>
      </c>
      <c r="H1460" s="46" t="str">
        <f>help2!G1445</f>
        <v xml:space="preserve"> </v>
      </c>
    </row>
    <row r="1461" spans="7:8" x14ac:dyDescent="0.2">
      <c r="G1461" s="50">
        <f>G1460+help2!$C$3</f>
        <v>1443</v>
      </c>
      <c r="H1461" s="46" t="str">
        <f>help2!G1446</f>
        <v xml:space="preserve"> </v>
      </c>
    </row>
    <row r="1462" spans="7:8" x14ac:dyDescent="0.2">
      <c r="G1462" s="50">
        <f>G1461+help2!$C$3</f>
        <v>1444</v>
      </c>
      <c r="H1462" s="46" t="str">
        <f>help2!G1447</f>
        <v xml:space="preserve"> </v>
      </c>
    </row>
    <row r="1463" spans="7:8" x14ac:dyDescent="0.2">
      <c r="G1463" s="50">
        <f>G1462+help2!$C$3</f>
        <v>1445</v>
      </c>
      <c r="H1463" s="46" t="str">
        <f>help2!G1448</f>
        <v xml:space="preserve"> </v>
      </c>
    </row>
    <row r="1464" spans="7:8" x14ac:dyDescent="0.2">
      <c r="G1464" s="50">
        <f>G1463+help2!$C$3</f>
        <v>1446</v>
      </c>
      <c r="H1464" s="46" t="str">
        <f>help2!G1449</f>
        <v xml:space="preserve"> </v>
      </c>
    </row>
    <row r="1465" spans="7:8" x14ac:dyDescent="0.2">
      <c r="G1465" s="50">
        <f>G1464+help2!$C$3</f>
        <v>1447</v>
      </c>
      <c r="H1465" s="46" t="str">
        <f>help2!G1450</f>
        <v xml:space="preserve"> </v>
      </c>
    </row>
    <row r="1466" spans="7:8" x14ac:dyDescent="0.2">
      <c r="G1466" s="50">
        <f>G1465+help2!$C$3</f>
        <v>1448</v>
      </c>
      <c r="H1466" s="46" t="str">
        <f>help2!G1451</f>
        <v xml:space="preserve"> </v>
      </c>
    </row>
    <row r="1467" spans="7:8" x14ac:dyDescent="0.2">
      <c r="G1467" s="50">
        <f>G1466+help2!$C$3</f>
        <v>1449</v>
      </c>
      <c r="H1467" s="46" t="str">
        <f>help2!G1452</f>
        <v xml:space="preserve"> </v>
      </c>
    </row>
    <row r="1468" spans="7:8" x14ac:dyDescent="0.2">
      <c r="G1468" s="50">
        <f>G1467+help2!$C$3</f>
        <v>1450</v>
      </c>
      <c r="H1468" s="46" t="str">
        <f>help2!G1453</f>
        <v xml:space="preserve"> </v>
      </c>
    </row>
    <row r="1469" spans="7:8" x14ac:dyDescent="0.2">
      <c r="G1469" s="50">
        <f>G1468+help2!$C$3</f>
        <v>1451</v>
      </c>
      <c r="H1469" s="46" t="str">
        <f>help2!G1454</f>
        <v xml:space="preserve"> </v>
      </c>
    </row>
    <row r="1470" spans="7:8" x14ac:dyDescent="0.2">
      <c r="G1470" s="50">
        <f>G1469+help2!$C$3</f>
        <v>1452</v>
      </c>
      <c r="H1470" s="46" t="str">
        <f>help2!G1455</f>
        <v xml:space="preserve"> </v>
      </c>
    </row>
    <row r="1471" spans="7:8" x14ac:dyDescent="0.2">
      <c r="G1471" s="50">
        <f>G1470+help2!$C$3</f>
        <v>1453</v>
      </c>
      <c r="H1471" s="46" t="str">
        <f>help2!G1456</f>
        <v xml:space="preserve"> </v>
      </c>
    </row>
    <row r="1472" spans="7:8" x14ac:dyDescent="0.2">
      <c r="G1472" s="50">
        <f>G1471+help2!$C$3</f>
        <v>1454</v>
      </c>
      <c r="H1472" s="46" t="str">
        <f>help2!G1457</f>
        <v xml:space="preserve"> </v>
      </c>
    </row>
    <row r="1473" spans="7:8" x14ac:dyDescent="0.2">
      <c r="G1473" s="50">
        <f>G1472+help2!$C$3</f>
        <v>1455</v>
      </c>
      <c r="H1473" s="46" t="str">
        <f>help2!G1458</f>
        <v xml:space="preserve"> </v>
      </c>
    </row>
    <row r="1474" spans="7:8" x14ac:dyDescent="0.2">
      <c r="G1474" s="50">
        <f>G1473+help2!$C$3</f>
        <v>1456</v>
      </c>
      <c r="H1474" s="46" t="str">
        <f>help2!G1459</f>
        <v xml:space="preserve"> </v>
      </c>
    </row>
    <row r="1475" spans="7:8" x14ac:dyDescent="0.2">
      <c r="G1475" s="50">
        <f>G1474+help2!$C$3</f>
        <v>1457</v>
      </c>
      <c r="H1475" s="46" t="str">
        <f>help2!G1460</f>
        <v xml:space="preserve"> </v>
      </c>
    </row>
    <row r="1476" spans="7:8" x14ac:dyDescent="0.2">
      <c r="G1476" s="50">
        <f>G1475+help2!$C$3</f>
        <v>1458</v>
      </c>
      <c r="H1476" s="46" t="str">
        <f>help2!G1461</f>
        <v xml:space="preserve"> </v>
      </c>
    </row>
    <row r="1477" spans="7:8" x14ac:dyDescent="0.2">
      <c r="G1477" s="50">
        <f>G1476+help2!$C$3</f>
        <v>1459</v>
      </c>
      <c r="H1477" s="46" t="str">
        <f>help2!G1462</f>
        <v xml:space="preserve"> </v>
      </c>
    </row>
    <row r="1478" spans="7:8" x14ac:dyDescent="0.2">
      <c r="G1478" s="50">
        <f>G1477+help2!$C$3</f>
        <v>1460</v>
      </c>
      <c r="H1478" s="46" t="str">
        <f>help2!G1463</f>
        <v xml:space="preserve"> </v>
      </c>
    </row>
    <row r="1479" spans="7:8" x14ac:dyDescent="0.2">
      <c r="G1479" s="50">
        <f>G1478+help2!$C$3</f>
        <v>1461</v>
      </c>
      <c r="H1479" s="46" t="str">
        <f>help2!G1464</f>
        <v xml:space="preserve"> </v>
      </c>
    </row>
    <row r="1480" spans="7:8" x14ac:dyDescent="0.2">
      <c r="G1480" s="50">
        <f>G1479+help2!$C$3</f>
        <v>1462</v>
      </c>
      <c r="H1480" s="46" t="str">
        <f>help2!G1465</f>
        <v xml:space="preserve"> </v>
      </c>
    </row>
    <row r="1481" spans="7:8" x14ac:dyDescent="0.2">
      <c r="G1481" s="50">
        <f>G1480+help2!$C$3</f>
        <v>1463</v>
      </c>
      <c r="H1481" s="46" t="str">
        <f>help2!G1466</f>
        <v xml:space="preserve"> </v>
      </c>
    </row>
    <row r="1482" spans="7:8" x14ac:dyDescent="0.2">
      <c r="G1482" s="50">
        <f>G1481+help2!$C$3</f>
        <v>1464</v>
      </c>
      <c r="H1482" s="46" t="str">
        <f>help2!G1467</f>
        <v xml:space="preserve"> </v>
      </c>
    </row>
    <row r="1483" spans="7:8" x14ac:dyDescent="0.2">
      <c r="G1483" s="50">
        <f>G1482+help2!$C$3</f>
        <v>1465</v>
      </c>
      <c r="H1483" s="46" t="str">
        <f>help2!G1468</f>
        <v xml:space="preserve"> </v>
      </c>
    </row>
    <row r="1484" spans="7:8" x14ac:dyDescent="0.2">
      <c r="G1484" s="50">
        <f>G1483+help2!$C$3</f>
        <v>1466</v>
      </c>
      <c r="H1484" s="46" t="str">
        <f>help2!G1469</f>
        <v xml:space="preserve"> </v>
      </c>
    </row>
    <row r="1485" spans="7:8" x14ac:dyDescent="0.2">
      <c r="G1485" s="50">
        <f>G1484+help2!$C$3</f>
        <v>1467</v>
      </c>
      <c r="H1485" s="46" t="str">
        <f>help2!G1470</f>
        <v xml:space="preserve"> </v>
      </c>
    </row>
    <row r="1486" spans="7:8" x14ac:dyDescent="0.2">
      <c r="G1486" s="50">
        <f>G1485+help2!$C$3</f>
        <v>1468</v>
      </c>
      <c r="H1486" s="46" t="str">
        <f>help2!G1471</f>
        <v xml:space="preserve"> </v>
      </c>
    </row>
    <row r="1487" spans="7:8" x14ac:dyDescent="0.2">
      <c r="G1487" s="50">
        <f>G1486+help2!$C$3</f>
        <v>1469</v>
      </c>
      <c r="H1487" s="46" t="str">
        <f>help2!G1472</f>
        <v xml:space="preserve"> </v>
      </c>
    </row>
    <row r="1488" spans="7:8" x14ac:dyDescent="0.2">
      <c r="G1488" s="50">
        <f>G1487+help2!$C$3</f>
        <v>1470</v>
      </c>
      <c r="H1488" s="46" t="str">
        <f>help2!G1473</f>
        <v xml:space="preserve"> </v>
      </c>
    </row>
    <row r="1489" spans="7:8" x14ac:dyDescent="0.2">
      <c r="G1489" s="50">
        <f>G1488+help2!$C$3</f>
        <v>1471</v>
      </c>
      <c r="H1489" s="46" t="str">
        <f>help2!G1474</f>
        <v xml:space="preserve"> </v>
      </c>
    </row>
    <row r="1490" spans="7:8" x14ac:dyDescent="0.2">
      <c r="G1490" s="50">
        <f>G1489+help2!$C$3</f>
        <v>1472</v>
      </c>
      <c r="H1490" s="46" t="str">
        <f>help2!G1475</f>
        <v xml:space="preserve"> </v>
      </c>
    </row>
    <row r="1491" spans="7:8" x14ac:dyDescent="0.2">
      <c r="G1491" s="50">
        <f>G1490+help2!$C$3</f>
        <v>1473</v>
      </c>
      <c r="H1491" s="46" t="str">
        <f>help2!G1476</f>
        <v xml:space="preserve"> </v>
      </c>
    </row>
    <row r="1492" spans="7:8" x14ac:dyDescent="0.2">
      <c r="G1492" s="50">
        <f>G1491+help2!$C$3</f>
        <v>1474</v>
      </c>
      <c r="H1492" s="46" t="str">
        <f>help2!G1477</f>
        <v xml:space="preserve"> </v>
      </c>
    </row>
    <row r="1493" spans="7:8" x14ac:dyDescent="0.2">
      <c r="G1493" s="50">
        <f>G1492+help2!$C$3</f>
        <v>1475</v>
      </c>
      <c r="H1493" s="46" t="str">
        <f>help2!G1478</f>
        <v xml:space="preserve"> </v>
      </c>
    </row>
    <row r="1494" spans="7:8" x14ac:dyDescent="0.2">
      <c r="G1494" s="50">
        <f>G1493+help2!$C$3</f>
        <v>1476</v>
      </c>
      <c r="H1494" s="46" t="str">
        <f>help2!G1479</f>
        <v xml:space="preserve"> </v>
      </c>
    </row>
    <row r="1495" spans="7:8" x14ac:dyDescent="0.2">
      <c r="G1495" s="50">
        <f>G1494+help2!$C$3</f>
        <v>1477</v>
      </c>
      <c r="H1495" s="46" t="str">
        <f>help2!G1480</f>
        <v xml:space="preserve"> </v>
      </c>
    </row>
    <row r="1496" spans="7:8" x14ac:dyDescent="0.2">
      <c r="G1496" s="50">
        <f>G1495+help2!$C$3</f>
        <v>1478</v>
      </c>
      <c r="H1496" s="46" t="str">
        <f>help2!G1481</f>
        <v xml:space="preserve"> </v>
      </c>
    </row>
    <row r="1497" spans="7:8" x14ac:dyDescent="0.2">
      <c r="G1497" s="50">
        <f>G1496+help2!$C$3</f>
        <v>1479</v>
      </c>
      <c r="H1497" s="46" t="str">
        <f>help2!G1482</f>
        <v xml:space="preserve"> </v>
      </c>
    </row>
    <row r="1498" spans="7:8" x14ac:dyDescent="0.2">
      <c r="G1498" s="50">
        <f>G1497+help2!$C$3</f>
        <v>1480</v>
      </c>
      <c r="H1498" s="46" t="str">
        <f>help2!G1483</f>
        <v xml:space="preserve"> </v>
      </c>
    </row>
    <row r="1499" spans="7:8" x14ac:dyDescent="0.2">
      <c r="G1499" s="50">
        <f>G1498+help2!$C$3</f>
        <v>1481</v>
      </c>
      <c r="H1499" s="46" t="str">
        <f>help2!G1484</f>
        <v xml:space="preserve"> </v>
      </c>
    </row>
    <row r="1500" spans="7:8" x14ac:dyDescent="0.2">
      <c r="G1500" s="50">
        <f>G1499+help2!$C$3</f>
        <v>1482</v>
      </c>
      <c r="H1500" s="46" t="str">
        <f>help2!G1485</f>
        <v xml:space="preserve"> </v>
      </c>
    </row>
    <row r="1501" spans="7:8" x14ac:dyDescent="0.2">
      <c r="G1501" s="50">
        <f>G1500+help2!$C$3</f>
        <v>1483</v>
      </c>
      <c r="H1501" s="46" t="str">
        <f>help2!G1486</f>
        <v xml:space="preserve"> </v>
      </c>
    </row>
    <row r="1502" spans="7:8" x14ac:dyDescent="0.2">
      <c r="G1502" s="50">
        <f>G1501+help2!$C$3</f>
        <v>1484</v>
      </c>
      <c r="H1502" s="46" t="str">
        <f>help2!G1487</f>
        <v xml:space="preserve"> </v>
      </c>
    </row>
    <row r="1503" spans="7:8" x14ac:dyDescent="0.2">
      <c r="G1503" s="50">
        <f>G1502+help2!$C$3</f>
        <v>1485</v>
      </c>
      <c r="H1503" s="46" t="str">
        <f>help2!G1488</f>
        <v xml:space="preserve"> </v>
      </c>
    </row>
    <row r="1504" spans="7:8" x14ac:dyDescent="0.2">
      <c r="G1504" s="50">
        <f>G1503+help2!$C$3</f>
        <v>1486</v>
      </c>
      <c r="H1504" s="46" t="str">
        <f>help2!G1489</f>
        <v xml:space="preserve"> </v>
      </c>
    </row>
    <row r="1505" spans="7:8" x14ac:dyDescent="0.2">
      <c r="G1505" s="50">
        <f>G1504+help2!$C$3</f>
        <v>1487</v>
      </c>
      <c r="H1505" s="46" t="str">
        <f>help2!G1490</f>
        <v xml:space="preserve"> </v>
      </c>
    </row>
    <row r="1506" spans="7:8" x14ac:dyDescent="0.2">
      <c r="G1506" s="50">
        <f>G1505+help2!$C$3</f>
        <v>1488</v>
      </c>
      <c r="H1506" s="46" t="str">
        <f>help2!G1491</f>
        <v xml:space="preserve"> </v>
      </c>
    </row>
    <row r="1507" spans="7:8" x14ac:dyDescent="0.2">
      <c r="G1507" s="50">
        <f>G1506+help2!$C$3</f>
        <v>1489</v>
      </c>
      <c r="H1507" s="46" t="str">
        <f>help2!G1492</f>
        <v xml:space="preserve"> </v>
      </c>
    </row>
    <row r="1508" spans="7:8" x14ac:dyDescent="0.2">
      <c r="G1508" s="50">
        <f>G1507+help2!$C$3</f>
        <v>1490</v>
      </c>
      <c r="H1508" s="46" t="str">
        <f>help2!G1493</f>
        <v xml:space="preserve"> </v>
      </c>
    </row>
    <row r="1509" spans="7:8" x14ac:dyDescent="0.2">
      <c r="G1509" s="50">
        <f>G1508+help2!$C$3</f>
        <v>1491</v>
      </c>
      <c r="H1509" s="46" t="str">
        <f>help2!G1494</f>
        <v xml:space="preserve"> </v>
      </c>
    </row>
    <row r="1510" spans="7:8" x14ac:dyDescent="0.2">
      <c r="G1510" s="50">
        <f>G1509+help2!$C$3</f>
        <v>1492</v>
      </c>
      <c r="H1510" s="46" t="str">
        <f>help2!G1495</f>
        <v xml:space="preserve"> </v>
      </c>
    </row>
    <row r="1511" spans="7:8" x14ac:dyDescent="0.2">
      <c r="G1511" s="50">
        <f>G1510+help2!$C$3</f>
        <v>1493</v>
      </c>
      <c r="H1511" s="46" t="str">
        <f>help2!G1496</f>
        <v xml:space="preserve"> </v>
      </c>
    </row>
    <row r="1512" spans="7:8" x14ac:dyDescent="0.2">
      <c r="G1512" s="50">
        <f>G1511+help2!$C$3</f>
        <v>1494</v>
      </c>
      <c r="H1512" s="46" t="str">
        <f>help2!G1497</f>
        <v xml:space="preserve"> </v>
      </c>
    </row>
    <row r="1513" spans="7:8" x14ac:dyDescent="0.2">
      <c r="G1513" s="50">
        <f>G1512+help2!$C$3</f>
        <v>1495</v>
      </c>
      <c r="H1513" s="46" t="str">
        <f>help2!G1498</f>
        <v xml:space="preserve"> </v>
      </c>
    </row>
    <row r="1514" spans="7:8" x14ac:dyDescent="0.2">
      <c r="G1514" s="50">
        <f>G1513+help2!$C$3</f>
        <v>1496</v>
      </c>
      <c r="H1514" s="46" t="str">
        <f>help2!G1499</f>
        <v xml:space="preserve"> </v>
      </c>
    </row>
    <row r="1515" spans="7:8" x14ac:dyDescent="0.2">
      <c r="G1515" s="50">
        <f>G1514+help2!$C$3</f>
        <v>1497</v>
      </c>
      <c r="H1515" s="46" t="str">
        <f>help2!G1500</f>
        <v xml:space="preserve"> </v>
      </c>
    </row>
    <row r="1516" spans="7:8" x14ac:dyDescent="0.2">
      <c r="G1516" s="50">
        <f>G1515+help2!$C$3</f>
        <v>1498</v>
      </c>
      <c r="H1516" s="46" t="str">
        <f>help2!G1501</f>
        <v xml:space="preserve"> </v>
      </c>
    </row>
    <row r="1517" spans="7:8" x14ac:dyDescent="0.2">
      <c r="G1517" s="50">
        <f>G1516+help2!$C$3</f>
        <v>1499</v>
      </c>
      <c r="H1517" s="46" t="str">
        <f>help2!G1502</f>
        <v xml:space="preserve"> </v>
      </c>
    </row>
    <row r="1518" spans="7:8" x14ac:dyDescent="0.2">
      <c r="G1518" s="50">
        <f>G1517+help2!$C$3</f>
        <v>1500</v>
      </c>
      <c r="H1518" s="46" t="str">
        <f>help2!G1503</f>
        <v xml:space="preserve"> </v>
      </c>
    </row>
    <row r="1519" spans="7:8" x14ac:dyDescent="0.2">
      <c r="G1519" s="50">
        <f>G1518+help2!$C$3</f>
        <v>1501</v>
      </c>
      <c r="H1519" s="46" t="str">
        <f>help2!G1504</f>
        <v xml:space="preserve"> </v>
      </c>
    </row>
    <row r="1520" spans="7:8" x14ac:dyDescent="0.2">
      <c r="G1520" s="50">
        <f>G1519+help2!$C$3</f>
        <v>1502</v>
      </c>
      <c r="H1520" s="46" t="str">
        <f>help2!G1505</f>
        <v xml:space="preserve"> </v>
      </c>
    </row>
    <row r="1521" spans="7:8" x14ac:dyDescent="0.2">
      <c r="G1521" s="50">
        <f>G1520+help2!$C$3</f>
        <v>1503</v>
      </c>
      <c r="H1521" s="46" t="str">
        <f>help2!G1506</f>
        <v xml:space="preserve"> </v>
      </c>
    </row>
    <row r="1522" spans="7:8" x14ac:dyDescent="0.2">
      <c r="G1522" s="50">
        <f>G1521+help2!$C$3</f>
        <v>1504</v>
      </c>
      <c r="H1522" s="46" t="str">
        <f>help2!G1507</f>
        <v xml:space="preserve"> </v>
      </c>
    </row>
    <row r="1523" spans="7:8" x14ac:dyDescent="0.2">
      <c r="G1523" s="50">
        <f>G1522+help2!$C$3</f>
        <v>1505</v>
      </c>
      <c r="H1523" s="46" t="str">
        <f>help2!G1508</f>
        <v xml:space="preserve"> </v>
      </c>
    </row>
    <row r="1524" spans="7:8" x14ac:dyDescent="0.2">
      <c r="G1524" s="50">
        <f>G1523+help2!$C$3</f>
        <v>1506</v>
      </c>
      <c r="H1524" s="46" t="str">
        <f>help2!G1509</f>
        <v xml:space="preserve"> </v>
      </c>
    </row>
    <row r="1525" spans="7:8" x14ac:dyDescent="0.2">
      <c r="G1525" s="50">
        <f>G1524+help2!$C$3</f>
        <v>1507</v>
      </c>
      <c r="H1525" s="46" t="str">
        <f>help2!G1510</f>
        <v xml:space="preserve"> </v>
      </c>
    </row>
    <row r="1526" spans="7:8" x14ac:dyDescent="0.2">
      <c r="G1526" s="50">
        <f>G1525+help2!$C$3</f>
        <v>1508</v>
      </c>
      <c r="H1526" s="46" t="str">
        <f>help2!G1511</f>
        <v xml:space="preserve"> </v>
      </c>
    </row>
    <row r="1527" spans="7:8" x14ac:dyDescent="0.2">
      <c r="G1527" s="50">
        <f>G1526+help2!$C$3</f>
        <v>1509</v>
      </c>
      <c r="H1527" s="46" t="str">
        <f>help2!G1512</f>
        <v xml:space="preserve"> </v>
      </c>
    </row>
    <row r="1528" spans="7:8" x14ac:dyDescent="0.2">
      <c r="G1528" s="50">
        <f>G1527+help2!$C$3</f>
        <v>1510</v>
      </c>
      <c r="H1528" s="46" t="str">
        <f>help2!G1513</f>
        <v xml:space="preserve"> </v>
      </c>
    </row>
    <row r="1529" spans="7:8" x14ac:dyDescent="0.2">
      <c r="G1529" s="50">
        <f>G1528+help2!$C$3</f>
        <v>1511</v>
      </c>
      <c r="H1529" s="46" t="str">
        <f>help2!G1514</f>
        <v xml:space="preserve"> </v>
      </c>
    </row>
    <row r="1530" spans="7:8" x14ac:dyDescent="0.2">
      <c r="G1530" s="50">
        <f>G1529+help2!$C$3</f>
        <v>1512</v>
      </c>
      <c r="H1530" s="46" t="str">
        <f>help2!G1515</f>
        <v xml:space="preserve"> </v>
      </c>
    </row>
    <row r="1531" spans="7:8" x14ac:dyDescent="0.2">
      <c r="G1531" s="50">
        <f>G1530+help2!$C$3</f>
        <v>1513</v>
      </c>
      <c r="H1531" s="46" t="str">
        <f>help2!G1516</f>
        <v xml:space="preserve"> </v>
      </c>
    </row>
    <row r="1532" spans="7:8" x14ac:dyDescent="0.2">
      <c r="G1532" s="50">
        <f>G1531+help2!$C$3</f>
        <v>1514</v>
      </c>
      <c r="H1532" s="46" t="str">
        <f>help2!G1517</f>
        <v xml:space="preserve"> </v>
      </c>
    </row>
    <row r="1533" spans="7:8" x14ac:dyDescent="0.2">
      <c r="G1533" s="50">
        <f>G1532+help2!$C$3</f>
        <v>1515</v>
      </c>
      <c r="H1533" s="46" t="str">
        <f>help2!G1518</f>
        <v xml:space="preserve"> </v>
      </c>
    </row>
    <row r="1534" spans="7:8" x14ac:dyDescent="0.2">
      <c r="G1534" s="50">
        <f>G1533+help2!$C$3</f>
        <v>1516</v>
      </c>
      <c r="H1534" s="46" t="str">
        <f>help2!G1519</f>
        <v xml:space="preserve"> </v>
      </c>
    </row>
    <row r="1535" spans="7:8" x14ac:dyDescent="0.2">
      <c r="G1535" s="50">
        <f>G1534+help2!$C$3</f>
        <v>1517</v>
      </c>
      <c r="H1535" s="46" t="str">
        <f>help2!G1520</f>
        <v xml:space="preserve"> </v>
      </c>
    </row>
    <row r="1536" spans="7:8" x14ac:dyDescent="0.2">
      <c r="G1536" s="50">
        <f>G1535+help2!$C$3</f>
        <v>1518</v>
      </c>
      <c r="H1536" s="46" t="str">
        <f>help2!G1521</f>
        <v xml:space="preserve"> </v>
      </c>
    </row>
    <row r="1537" spans="7:8" x14ac:dyDescent="0.2">
      <c r="G1537" s="50">
        <f>G1536+help2!$C$3</f>
        <v>1519</v>
      </c>
      <c r="H1537" s="46" t="str">
        <f>help2!G1522</f>
        <v xml:space="preserve"> </v>
      </c>
    </row>
    <row r="1538" spans="7:8" x14ac:dyDescent="0.2">
      <c r="G1538" s="50">
        <f>G1537+help2!$C$3</f>
        <v>1520</v>
      </c>
      <c r="H1538" s="46" t="str">
        <f>help2!G1523</f>
        <v xml:space="preserve"> </v>
      </c>
    </row>
    <row r="1539" spans="7:8" x14ac:dyDescent="0.2">
      <c r="G1539" s="50">
        <f>G1538+help2!$C$3</f>
        <v>1521</v>
      </c>
      <c r="H1539" s="46" t="str">
        <f>help2!G1524</f>
        <v xml:space="preserve"> </v>
      </c>
    </row>
    <row r="1540" spans="7:8" x14ac:dyDescent="0.2">
      <c r="G1540" s="50">
        <f>G1539+help2!$C$3</f>
        <v>1522</v>
      </c>
      <c r="H1540" s="46" t="str">
        <f>help2!G1525</f>
        <v xml:space="preserve"> </v>
      </c>
    </row>
    <row r="1541" spans="7:8" x14ac:dyDescent="0.2">
      <c r="G1541" s="50">
        <f>G1540+help2!$C$3</f>
        <v>1523</v>
      </c>
      <c r="H1541" s="46" t="str">
        <f>help2!G1526</f>
        <v xml:space="preserve"> </v>
      </c>
    </row>
    <row r="1542" spans="7:8" x14ac:dyDescent="0.2">
      <c r="G1542" s="50">
        <f>G1541+help2!$C$3</f>
        <v>1524</v>
      </c>
      <c r="H1542" s="46" t="str">
        <f>help2!G1527</f>
        <v xml:space="preserve"> </v>
      </c>
    </row>
    <row r="1543" spans="7:8" x14ac:dyDescent="0.2">
      <c r="G1543" s="50">
        <f>G1542+help2!$C$3</f>
        <v>1525</v>
      </c>
      <c r="H1543" s="46" t="str">
        <f>help2!G1528</f>
        <v xml:space="preserve"> </v>
      </c>
    </row>
    <row r="1544" spans="7:8" x14ac:dyDescent="0.2">
      <c r="G1544" s="50">
        <f>G1543+help2!$C$3</f>
        <v>1526</v>
      </c>
      <c r="H1544" s="46" t="str">
        <f>help2!G1529</f>
        <v xml:space="preserve"> </v>
      </c>
    </row>
    <row r="1545" spans="7:8" x14ac:dyDescent="0.2">
      <c r="G1545" s="50">
        <f>G1544+help2!$C$3</f>
        <v>1527</v>
      </c>
      <c r="H1545" s="46" t="str">
        <f>help2!G1530</f>
        <v xml:space="preserve"> </v>
      </c>
    </row>
    <row r="1546" spans="7:8" x14ac:dyDescent="0.2">
      <c r="G1546" s="50">
        <f>G1545+help2!$C$3</f>
        <v>1528</v>
      </c>
      <c r="H1546" s="46" t="str">
        <f>help2!G1531</f>
        <v xml:space="preserve"> </v>
      </c>
    </row>
    <row r="1547" spans="7:8" x14ac:dyDescent="0.2">
      <c r="G1547" s="50">
        <f>G1546+help2!$C$3</f>
        <v>1529</v>
      </c>
      <c r="H1547" s="46" t="str">
        <f>help2!G1532</f>
        <v xml:space="preserve"> </v>
      </c>
    </row>
    <row r="1548" spans="7:8" x14ac:dyDescent="0.2">
      <c r="G1548" s="50">
        <f>G1547+help2!$C$3</f>
        <v>1530</v>
      </c>
      <c r="H1548" s="46" t="str">
        <f>help2!G1533</f>
        <v xml:space="preserve"> </v>
      </c>
    </row>
    <row r="1549" spans="7:8" x14ac:dyDescent="0.2">
      <c r="G1549" s="50">
        <f>G1548+help2!$C$3</f>
        <v>1531</v>
      </c>
      <c r="H1549" s="46" t="str">
        <f>help2!G1534</f>
        <v xml:space="preserve"> </v>
      </c>
    </row>
    <row r="1550" spans="7:8" x14ac:dyDescent="0.2">
      <c r="G1550" s="50">
        <f>G1549+help2!$C$3</f>
        <v>1532</v>
      </c>
      <c r="H1550" s="46" t="str">
        <f>help2!G1535</f>
        <v xml:space="preserve"> </v>
      </c>
    </row>
    <row r="1551" spans="7:8" x14ac:dyDescent="0.2">
      <c r="G1551" s="50">
        <f>G1550+help2!$C$3</f>
        <v>1533</v>
      </c>
      <c r="H1551" s="46" t="str">
        <f>help2!G1536</f>
        <v xml:space="preserve"> </v>
      </c>
    </row>
    <row r="1552" spans="7:8" x14ac:dyDescent="0.2">
      <c r="G1552" s="50">
        <f>G1551+help2!$C$3</f>
        <v>1534</v>
      </c>
      <c r="H1552" s="46" t="str">
        <f>help2!G1537</f>
        <v xml:space="preserve"> </v>
      </c>
    </row>
    <row r="1553" spans="7:8" x14ac:dyDescent="0.2">
      <c r="G1553" s="50">
        <f>G1552+help2!$C$3</f>
        <v>1535</v>
      </c>
      <c r="H1553" s="46" t="str">
        <f>help2!G1538</f>
        <v xml:space="preserve"> </v>
      </c>
    </row>
    <row r="1554" spans="7:8" x14ac:dyDescent="0.2">
      <c r="G1554" s="50">
        <f>G1553+help2!$C$3</f>
        <v>1536</v>
      </c>
      <c r="H1554" s="46" t="str">
        <f>help2!G1539</f>
        <v xml:space="preserve"> </v>
      </c>
    </row>
    <row r="1555" spans="7:8" x14ac:dyDescent="0.2">
      <c r="G1555" s="50">
        <f>G1554+help2!$C$3</f>
        <v>1537</v>
      </c>
      <c r="H1555" s="46" t="str">
        <f>help2!G1540</f>
        <v xml:space="preserve"> </v>
      </c>
    </row>
    <row r="1556" spans="7:8" x14ac:dyDescent="0.2">
      <c r="G1556" s="50">
        <f>G1555+help2!$C$3</f>
        <v>1538</v>
      </c>
      <c r="H1556" s="46" t="str">
        <f>help2!G1541</f>
        <v xml:space="preserve"> </v>
      </c>
    </row>
    <row r="1557" spans="7:8" x14ac:dyDescent="0.2">
      <c r="G1557" s="50">
        <f>G1556+help2!$C$3</f>
        <v>1539</v>
      </c>
      <c r="H1557" s="46" t="str">
        <f>help2!G1542</f>
        <v xml:space="preserve"> </v>
      </c>
    </row>
    <row r="1558" spans="7:8" x14ac:dyDescent="0.2">
      <c r="G1558" s="50">
        <f>G1557+help2!$C$3</f>
        <v>1540</v>
      </c>
      <c r="H1558" s="46" t="str">
        <f>help2!G1543</f>
        <v xml:space="preserve"> </v>
      </c>
    </row>
    <row r="1559" spans="7:8" x14ac:dyDescent="0.2">
      <c r="G1559" s="50">
        <f>G1558+help2!$C$3</f>
        <v>1541</v>
      </c>
      <c r="H1559" s="46" t="str">
        <f>help2!G1544</f>
        <v xml:space="preserve"> </v>
      </c>
    </row>
    <row r="1560" spans="7:8" x14ac:dyDescent="0.2">
      <c r="G1560" s="50">
        <f>G1559+help2!$C$3</f>
        <v>1542</v>
      </c>
      <c r="H1560" s="46" t="str">
        <f>help2!G1545</f>
        <v xml:space="preserve"> </v>
      </c>
    </row>
    <row r="1561" spans="7:8" x14ac:dyDescent="0.2">
      <c r="G1561" s="50">
        <f>G1560+help2!$C$3</f>
        <v>1543</v>
      </c>
      <c r="H1561" s="46" t="str">
        <f>help2!G1546</f>
        <v xml:space="preserve"> </v>
      </c>
    </row>
    <row r="1562" spans="7:8" x14ac:dyDescent="0.2">
      <c r="G1562" s="50">
        <f>G1561+help2!$C$3</f>
        <v>1544</v>
      </c>
      <c r="H1562" s="46" t="str">
        <f>help2!G1547</f>
        <v xml:space="preserve"> </v>
      </c>
    </row>
    <row r="1563" spans="7:8" x14ac:dyDescent="0.2">
      <c r="G1563" s="50">
        <f>G1562+help2!$C$3</f>
        <v>1545</v>
      </c>
      <c r="H1563" s="46" t="str">
        <f>help2!G1548</f>
        <v xml:space="preserve"> </v>
      </c>
    </row>
    <row r="1564" spans="7:8" x14ac:dyDescent="0.2">
      <c r="G1564" s="50">
        <f>G1563+help2!$C$3</f>
        <v>1546</v>
      </c>
      <c r="H1564" s="46" t="str">
        <f>help2!G1549</f>
        <v xml:space="preserve"> </v>
      </c>
    </row>
    <row r="1565" spans="7:8" x14ac:dyDescent="0.2">
      <c r="G1565" s="50">
        <f>G1564+help2!$C$3</f>
        <v>1547</v>
      </c>
      <c r="H1565" s="46" t="str">
        <f>help2!G1550</f>
        <v xml:space="preserve"> </v>
      </c>
    </row>
    <row r="1566" spans="7:8" x14ac:dyDescent="0.2">
      <c r="G1566" s="50">
        <f>G1565+help2!$C$3</f>
        <v>1548</v>
      </c>
      <c r="H1566" s="46" t="str">
        <f>help2!G1551</f>
        <v xml:space="preserve"> </v>
      </c>
    </row>
    <row r="1567" spans="7:8" x14ac:dyDescent="0.2">
      <c r="G1567" s="50">
        <f>G1566+help2!$C$3</f>
        <v>1549</v>
      </c>
      <c r="H1567" s="46" t="str">
        <f>help2!G1552</f>
        <v xml:space="preserve"> </v>
      </c>
    </row>
    <row r="1568" spans="7:8" x14ac:dyDescent="0.2">
      <c r="G1568" s="50">
        <f>G1567+help2!$C$3</f>
        <v>1550</v>
      </c>
      <c r="H1568" s="46" t="str">
        <f>help2!G1553</f>
        <v xml:space="preserve"> </v>
      </c>
    </row>
    <row r="1569" spans="7:8" x14ac:dyDescent="0.2">
      <c r="G1569" s="50">
        <f>G1568+help2!$C$3</f>
        <v>1551</v>
      </c>
      <c r="H1569" s="46" t="str">
        <f>help2!G1554</f>
        <v xml:space="preserve"> </v>
      </c>
    </row>
    <row r="1570" spans="7:8" x14ac:dyDescent="0.2">
      <c r="G1570" s="50">
        <f>G1569+help2!$C$3</f>
        <v>1552</v>
      </c>
      <c r="H1570" s="46" t="str">
        <f>help2!G1555</f>
        <v xml:space="preserve"> </v>
      </c>
    </row>
    <row r="1571" spans="7:8" x14ac:dyDescent="0.2">
      <c r="G1571" s="50">
        <f>G1570+help2!$C$3</f>
        <v>1553</v>
      </c>
      <c r="H1571" s="46" t="str">
        <f>help2!G1556</f>
        <v xml:space="preserve"> </v>
      </c>
    </row>
    <row r="1572" spans="7:8" x14ac:dyDescent="0.2">
      <c r="G1572" s="50">
        <f>G1571+help2!$C$3</f>
        <v>1554</v>
      </c>
      <c r="H1572" s="46" t="str">
        <f>help2!G1557</f>
        <v xml:space="preserve"> </v>
      </c>
    </row>
    <row r="1573" spans="7:8" x14ac:dyDescent="0.2">
      <c r="G1573" s="50">
        <f>G1572+help2!$C$3</f>
        <v>1555</v>
      </c>
      <c r="H1573" s="46" t="str">
        <f>help2!G1558</f>
        <v xml:space="preserve"> </v>
      </c>
    </row>
    <row r="1574" spans="7:8" x14ac:dyDescent="0.2">
      <c r="G1574" s="50">
        <f>G1573+help2!$C$3</f>
        <v>1556</v>
      </c>
      <c r="H1574" s="46" t="str">
        <f>help2!G1559</f>
        <v xml:space="preserve"> </v>
      </c>
    </row>
    <row r="1575" spans="7:8" x14ac:dyDescent="0.2">
      <c r="G1575" s="50">
        <f>G1574+help2!$C$3</f>
        <v>1557</v>
      </c>
      <c r="H1575" s="46" t="str">
        <f>help2!G1560</f>
        <v xml:space="preserve"> </v>
      </c>
    </row>
    <row r="1576" spans="7:8" x14ac:dyDescent="0.2">
      <c r="G1576" s="50">
        <f>G1575+help2!$C$3</f>
        <v>1558</v>
      </c>
      <c r="H1576" s="46" t="str">
        <f>help2!G1561</f>
        <v xml:space="preserve"> </v>
      </c>
    </row>
    <row r="1577" spans="7:8" x14ac:dyDescent="0.2">
      <c r="G1577" s="50">
        <f>G1576+help2!$C$3</f>
        <v>1559</v>
      </c>
      <c r="H1577" s="46" t="str">
        <f>help2!G1562</f>
        <v xml:space="preserve"> </v>
      </c>
    </row>
    <row r="1578" spans="7:8" x14ac:dyDescent="0.2">
      <c r="G1578" s="50">
        <f>G1577+help2!$C$3</f>
        <v>1560</v>
      </c>
      <c r="H1578" s="46" t="str">
        <f>help2!G1563</f>
        <v xml:space="preserve"> </v>
      </c>
    </row>
    <row r="1579" spans="7:8" x14ac:dyDescent="0.2">
      <c r="G1579" s="50">
        <f>G1578+help2!$C$3</f>
        <v>1561</v>
      </c>
      <c r="H1579" s="46" t="str">
        <f>help2!G1564</f>
        <v xml:space="preserve"> </v>
      </c>
    </row>
    <row r="1580" spans="7:8" x14ac:dyDescent="0.2">
      <c r="G1580" s="50">
        <f>G1579+help2!$C$3</f>
        <v>1562</v>
      </c>
      <c r="H1580" s="46" t="str">
        <f>help2!G1565</f>
        <v xml:space="preserve"> </v>
      </c>
    </row>
    <row r="1581" spans="7:8" x14ac:dyDescent="0.2">
      <c r="G1581" s="50">
        <f>G1580+help2!$C$3</f>
        <v>1563</v>
      </c>
      <c r="H1581" s="46" t="str">
        <f>help2!G1566</f>
        <v xml:space="preserve"> </v>
      </c>
    </row>
    <row r="1582" spans="7:8" x14ac:dyDescent="0.2">
      <c r="G1582" s="50">
        <f>G1581+help2!$C$3</f>
        <v>1564</v>
      </c>
      <c r="H1582" s="46" t="str">
        <f>help2!G1567</f>
        <v xml:space="preserve"> </v>
      </c>
    </row>
    <row r="1583" spans="7:8" x14ac:dyDescent="0.2">
      <c r="G1583" s="50">
        <f>G1582+help2!$C$3</f>
        <v>1565</v>
      </c>
      <c r="H1583" s="46" t="str">
        <f>help2!G1568</f>
        <v xml:space="preserve"> </v>
      </c>
    </row>
    <row r="1584" spans="7:8" x14ac:dyDescent="0.2">
      <c r="G1584" s="50">
        <f>G1583+help2!$C$3</f>
        <v>1566</v>
      </c>
      <c r="H1584" s="46" t="str">
        <f>help2!G1569</f>
        <v xml:space="preserve"> </v>
      </c>
    </row>
    <row r="1585" spans="7:8" x14ac:dyDescent="0.2">
      <c r="G1585" s="50">
        <f>G1584+help2!$C$3</f>
        <v>1567</v>
      </c>
      <c r="H1585" s="46" t="str">
        <f>help2!G1570</f>
        <v xml:space="preserve"> </v>
      </c>
    </row>
    <row r="1586" spans="7:8" x14ac:dyDescent="0.2">
      <c r="G1586" s="50">
        <f>G1585+help2!$C$3</f>
        <v>1568</v>
      </c>
      <c r="H1586" s="46" t="str">
        <f>help2!G1571</f>
        <v xml:space="preserve"> </v>
      </c>
    </row>
    <row r="1587" spans="7:8" x14ac:dyDescent="0.2">
      <c r="G1587" s="50">
        <f>G1586+help2!$C$3</f>
        <v>1569</v>
      </c>
      <c r="H1587" s="46" t="str">
        <f>help2!G1572</f>
        <v xml:space="preserve"> </v>
      </c>
    </row>
    <row r="1588" spans="7:8" x14ac:dyDescent="0.2">
      <c r="G1588" s="50">
        <f>G1587+help2!$C$3</f>
        <v>1570</v>
      </c>
      <c r="H1588" s="46" t="str">
        <f>help2!G1573</f>
        <v xml:space="preserve"> </v>
      </c>
    </row>
    <row r="1589" spans="7:8" x14ac:dyDescent="0.2">
      <c r="G1589" s="50">
        <f>G1588+help2!$C$3</f>
        <v>1571</v>
      </c>
      <c r="H1589" s="46" t="str">
        <f>help2!G1574</f>
        <v xml:space="preserve"> </v>
      </c>
    </row>
    <row r="1590" spans="7:8" x14ac:dyDescent="0.2">
      <c r="G1590" s="50">
        <f>G1589+help2!$C$3</f>
        <v>1572</v>
      </c>
      <c r="H1590" s="46" t="str">
        <f>help2!G1575</f>
        <v xml:space="preserve"> </v>
      </c>
    </row>
    <row r="1591" spans="7:8" x14ac:dyDescent="0.2">
      <c r="G1591" s="50">
        <f>G1590+help2!$C$3</f>
        <v>1573</v>
      </c>
      <c r="H1591" s="46" t="str">
        <f>help2!G1576</f>
        <v xml:space="preserve"> </v>
      </c>
    </row>
    <row r="1592" spans="7:8" x14ac:dyDescent="0.2">
      <c r="G1592" s="50">
        <f>G1591+help2!$C$3</f>
        <v>1574</v>
      </c>
      <c r="H1592" s="46" t="str">
        <f>help2!G1577</f>
        <v xml:space="preserve"> </v>
      </c>
    </row>
    <row r="1593" spans="7:8" x14ac:dyDescent="0.2">
      <c r="G1593" s="50">
        <f>G1592+help2!$C$3</f>
        <v>1575</v>
      </c>
      <c r="H1593" s="46" t="str">
        <f>help2!G1578</f>
        <v xml:space="preserve"> </v>
      </c>
    </row>
    <row r="1594" spans="7:8" x14ac:dyDescent="0.2">
      <c r="G1594" s="50">
        <f>G1593+help2!$C$3</f>
        <v>1576</v>
      </c>
      <c r="H1594" s="46" t="str">
        <f>help2!G1579</f>
        <v xml:space="preserve"> </v>
      </c>
    </row>
    <row r="1595" spans="7:8" x14ac:dyDescent="0.2">
      <c r="G1595" s="50">
        <f>G1594+help2!$C$3</f>
        <v>1577</v>
      </c>
      <c r="H1595" s="46" t="str">
        <f>help2!G1580</f>
        <v xml:space="preserve"> </v>
      </c>
    </row>
    <row r="1596" spans="7:8" x14ac:dyDescent="0.2">
      <c r="G1596" s="50">
        <f>G1595+help2!$C$3</f>
        <v>1578</v>
      </c>
      <c r="H1596" s="46" t="str">
        <f>help2!G1581</f>
        <v xml:space="preserve"> </v>
      </c>
    </row>
    <row r="1597" spans="7:8" x14ac:dyDescent="0.2">
      <c r="G1597" s="50">
        <f>G1596+help2!$C$3</f>
        <v>1579</v>
      </c>
      <c r="H1597" s="46" t="str">
        <f>help2!G1582</f>
        <v xml:space="preserve"> </v>
      </c>
    </row>
    <row r="1598" spans="7:8" x14ac:dyDescent="0.2">
      <c r="G1598" s="50">
        <f>G1597+help2!$C$3</f>
        <v>1580</v>
      </c>
      <c r="H1598" s="46" t="str">
        <f>help2!G1583</f>
        <v xml:space="preserve"> </v>
      </c>
    </row>
    <row r="1599" spans="7:8" x14ac:dyDescent="0.2">
      <c r="G1599" s="50">
        <f>G1598+help2!$C$3</f>
        <v>1581</v>
      </c>
      <c r="H1599" s="46" t="str">
        <f>help2!G1584</f>
        <v xml:space="preserve"> </v>
      </c>
    </row>
    <row r="1600" spans="7:8" x14ac:dyDescent="0.2">
      <c r="G1600" s="50">
        <f>G1599+help2!$C$3</f>
        <v>1582</v>
      </c>
      <c r="H1600" s="46" t="str">
        <f>help2!G1585</f>
        <v xml:space="preserve"> </v>
      </c>
    </row>
    <row r="1601" spans="7:8" x14ac:dyDescent="0.2">
      <c r="G1601" s="50">
        <f>G1600+help2!$C$3</f>
        <v>1583</v>
      </c>
      <c r="H1601" s="46" t="str">
        <f>help2!G1586</f>
        <v xml:space="preserve"> </v>
      </c>
    </row>
    <row r="1602" spans="7:8" x14ac:dyDescent="0.2">
      <c r="G1602" s="50">
        <f>G1601+help2!$C$3</f>
        <v>1584</v>
      </c>
      <c r="H1602" s="46" t="str">
        <f>help2!G1587</f>
        <v xml:space="preserve"> </v>
      </c>
    </row>
    <row r="1603" spans="7:8" x14ac:dyDescent="0.2">
      <c r="G1603" s="50">
        <f>G1602+help2!$C$3</f>
        <v>1585</v>
      </c>
      <c r="H1603" s="46" t="str">
        <f>help2!G1588</f>
        <v xml:space="preserve"> </v>
      </c>
    </row>
    <row r="1604" spans="7:8" x14ac:dyDescent="0.2">
      <c r="G1604" s="50">
        <f>G1603+help2!$C$3</f>
        <v>1586</v>
      </c>
      <c r="H1604" s="46" t="str">
        <f>help2!G1589</f>
        <v xml:space="preserve"> </v>
      </c>
    </row>
    <row r="1605" spans="7:8" x14ac:dyDescent="0.2">
      <c r="G1605" s="50">
        <f>G1604+help2!$C$3</f>
        <v>1587</v>
      </c>
      <c r="H1605" s="46" t="str">
        <f>help2!G1590</f>
        <v xml:space="preserve"> </v>
      </c>
    </row>
    <row r="1606" spans="7:8" x14ac:dyDescent="0.2">
      <c r="G1606" s="50">
        <f>G1605+help2!$C$3</f>
        <v>1588</v>
      </c>
      <c r="H1606" s="46" t="str">
        <f>help2!G1591</f>
        <v xml:space="preserve"> </v>
      </c>
    </row>
    <row r="1607" spans="7:8" x14ac:dyDescent="0.2">
      <c r="G1607" s="50">
        <f>G1606+help2!$C$3</f>
        <v>1589</v>
      </c>
      <c r="H1607" s="46" t="str">
        <f>help2!G1592</f>
        <v xml:space="preserve"> </v>
      </c>
    </row>
    <row r="1608" spans="7:8" x14ac:dyDescent="0.2">
      <c r="G1608" s="50">
        <f>G1607+help2!$C$3</f>
        <v>1590</v>
      </c>
      <c r="H1608" s="46" t="str">
        <f>help2!G1593</f>
        <v xml:space="preserve"> </v>
      </c>
    </row>
    <row r="1609" spans="7:8" x14ac:dyDescent="0.2">
      <c r="G1609" s="50">
        <f>G1608+help2!$C$3</f>
        <v>1591</v>
      </c>
      <c r="H1609" s="46" t="str">
        <f>help2!G1594</f>
        <v xml:space="preserve"> </v>
      </c>
    </row>
    <row r="1610" spans="7:8" x14ac:dyDescent="0.2">
      <c r="G1610" s="50">
        <f>G1609+help2!$C$3</f>
        <v>1592</v>
      </c>
      <c r="H1610" s="46" t="str">
        <f>help2!G1595</f>
        <v xml:space="preserve"> </v>
      </c>
    </row>
    <row r="1611" spans="7:8" x14ac:dyDescent="0.2">
      <c r="G1611" s="50">
        <f>G1610+help2!$C$3</f>
        <v>1593</v>
      </c>
      <c r="H1611" s="46" t="str">
        <f>help2!G1596</f>
        <v xml:space="preserve"> </v>
      </c>
    </row>
    <row r="1612" spans="7:8" x14ac:dyDescent="0.2">
      <c r="G1612" s="50">
        <f>G1611+help2!$C$3</f>
        <v>1594</v>
      </c>
      <c r="H1612" s="46" t="str">
        <f>help2!G1597</f>
        <v xml:space="preserve"> </v>
      </c>
    </row>
    <row r="1613" spans="7:8" x14ac:dyDescent="0.2">
      <c r="G1613" s="50">
        <f>G1612+help2!$C$3</f>
        <v>1595</v>
      </c>
      <c r="H1613" s="46" t="str">
        <f>help2!G1598</f>
        <v xml:space="preserve"> </v>
      </c>
    </row>
    <row r="1614" spans="7:8" x14ac:dyDescent="0.2">
      <c r="G1614" s="50">
        <f>G1613+help2!$C$3</f>
        <v>1596</v>
      </c>
      <c r="H1614" s="46" t="str">
        <f>help2!G1599</f>
        <v xml:space="preserve"> </v>
      </c>
    </row>
    <row r="1615" spans="7:8" x14ac:dyDescent="0.2">
      <c r="G1615" s="50">
        <f>G1614+help2!$C$3</f>
        <v>1597</v>
      </c>
      <c r="H1615" s="46" t="str">
        <f>help2!G1600</f>
        <v xml:space="preserve"> </v>
      </c>
    </row>
    <row r="1616" spans="7:8" x14ac:dyDescent="0.2">
      <c r="G1616" s="50">
        <f>G1615+help2!$C$3</f>
        <v>1598</v>
      </c>
      <c r="H1616" s="46" t="str">
        <f>help2!G1601</f>
        <v xml:space="preserve"> </v>
      </c>
    </row>
    <row r="1617" spans="7:8" x14ac:dyDescent="0.2">
      <c r="G1617" s="50">
        <f>G1616+help2!$C$3</f>
        <v>1599</v>
      </c>
      <c r="H1617" s="46" t="str">
        <f>help2!G1602</f>
        <v xml:space="preserve"> </v>
      </c>
    </row>
    <row r="1618" spans="7:8" x14ac:dyDescent="0.2">
      <c r="G1618" s="50">
        <f>G1617+help2!$C$3</f>
        <v>1600</v>
      </c>
      <c r="H1618" s="46" t="str">
        <f>help2!G1603</f>
        <v xml:space="preserve"> </v>
      </c>
    </row>
    <row r="1619" spans="7:8" x14ac:dyDescent="0.2">
      <c r="G1619" s="50">
        <f>G1618+help2!$C$3</f>
        <v>1601</v>
      </c>
      <c r="H1619" s="46" t="str">
        <f>help2!G1604</f>
        <v xml:space="preserve"> </v>
      </c>
    </row>
    <row r="1620" spans="7:8" x14ac:dyDescent="0.2">
      <c r="G1620" s="50">
        <f>G1619+help2!$C$3</f>
        <v>1602</v>
      </c>
      <c r="H1620" s="46" t="str">
        <f>help2!G1605</f>
        <v xml:space="preserve"> </v>
      </c>
    </row>
    <row r="1621" spans="7:8" x14ac:dyDescent="0.2">
      <c r="G1621" s="50">
        <f>G1620+help2!$C$3</f>
        <v>1603</v>
      </c>
      <c r="H1621" s="46" t="str">
        <f>help2!G1606</f>
        <v xml:space="preserve"> </v>
      </c>
    </row>
    <row r="1622" spans="7:8" x14ac:dyDescent="0.2">
      <c r="G1622" s="50">
        <f>G1621+help2!$C$3</f>
        <v>1604</v>
      </c>
      <c r="H1622" s="46" t="str">
        <f>help2!G1607</f>
        <v xml:space="preserve"> </v>
      </c>
    </row>
    <row r="1623" spans="7:8" x14ac:dyDescent="0.2">
      <c r="G1623" s="50">
        <f>G1622+help2!$C$3</f>
        <v>1605</v>
      </c>
      <c r="H1623" s="46" t="str">
        <f>help2!G1608</f>
        <v xml:space="preserve"> </v>
      </c>
    </row>
    <row r="1624" spans="7:8" x14ac:dyDescent="0.2">
      <c r="G1624" s="50">
        <f>G1623+help2!$C$3</f>
        <v>1606</v>
      </c>
      <c r="H1624" s="46" t="str">
        <f>help2!G1609</f>
        <v xml:space="preserve"> </v>
      </c>
    </row>
    <row r="1625" spans="7:8" x14ac:dyDescent="0.2">
      <c r="G1625" s="50">
        <f>G1624+help2!$C$3</f>
        <v>1607</v>
      </c>
      <c r="H1625" s="46" t="str">
        <f>help2!G1610</f>
        <v xml:space="preserve"> </v>
      </c>
    </row>
    <row r="1626" spans="7:8" x14ac:dyDescent="0.2">
      <c r="G1626" s="50">
        <f>G1625+help2!$C$3</f>
        <v>1608</v>
      </c>
      <c r="H1626" s="46" t="str">
        <f>help2!G1611</f>
        <v xml:space="preserve"> </v>
      </c>
    </row>
    <row r="1627" spans="7:8" x14ac:dyDescent="0.2">
      <c r="G1627" s="50">
        <f>G1626+help2!$C$3</f>
        <v>1609</v>
      </c>
      <c r="H1627" s="46" t="str">
        <f>help2!G1612</f>
        <v xml:space="preserve"> </v>
      </c>
    </row>
    <row r="1628" spans="7:8" x14ac:dyDescent="0.2">
      <c r="G1628" s="50">
        <f>G1627+help2!$C$3</f>
        <v>1610</v>
      </c>
      <c r="H1628" s="46" t="str">
        <f>help2!G1613</f>
        <v xml:space="preserve"> </v>
      </c>
    </row>
    <row r="1629" spans="7:8" x14ac:dyDescent="0.2">
      <c r="G1629" s="50">
        <f>G1628+help2!$C$3</f>
        <v>1611</v>
      </c>
      <c r="H1629" s="46" t="str">
        <f>help2!G1614</f>
        <v xml:space="preserve"> </v>
      </c>
    </row>
    <row r="1630" spans="7:8" x14ac:dyDescent="0.2">
      <c r="G1630" s="50">
        <f>G1629+help2!$C$3</f>
        <v>1612</v>
      </c>
      <c r="H1630" s="46" t="str">
        <f>help2!G1615</f>
        <v xml:space="preserve"> </v>
      </c>
    </row>
    <row r="1631" spans="7:8" x14ac:dyDescent="0.2">
      <c r="G1631" s="50">
        <f>G1630+help2!$C$3</f>
        <v>1613</v>
      </c>
      <c r="H1631" s="46" t="str">
        <f>help2!G1616</f>
        <v xml:space="preserve"> </v>
      </c>
    </row>
    <row r="1632" spans="7:8" x14ac:dyDescent="0.2">
      <c r="G1632" s="50">
        <f>G1631+help2!$C$3</f>
        <v>1614</v>
      </c>
      <c r="H1632" s="46" t="str">
        <f>help2!G1617</f>
        <v xml:space="preserve"> </v>
      </c>
    </row>
    <row r="1633" spans="7:8" x14ac:dyDescent="0.2">
      <c r="G1633" s="50">
        <f>G1632+help2!$C$3</f>
        <v>1615</v>
      </c>
      <c r="H1633" s="46" t="str">
        <f>help2!G1618</f>
        <v xml:space="preserve"> </v>
      </c>
    </row>
    <row r="1634" spans="7:8" x14ac:dyDescent="0.2">
      <c r="G1634" s="50">
        <f>G1633+help2!$C$3</f>
        <v>1616</v>
      </c>
      <c r="H1634" s="46" t="str">
        <f>help2!G1619</f>
        <v xml:space="preserve"> </v>
      </c>
    </row>
    <row r="1635" spans="7:8" x14ac:dyDescent="0.2">
      <c r="G1635" s="50">
        <f>G1634+help2!$C$3</f>
        <v>1617</v>
      </c>
      <c r="H1635" s="46" t="str">
        <f>help2!G1620</f>
        <v xml:space="preserve"> </v>
      </c>
    </row>
    <row r="1636" spans="7:8" x14ac:dyDescent="0.2">
      <c r="G1636" s="50">
        <f>G1635+help2!$C$3</f>
        <v>1618</v>
      </c>
      <c r="H1636" s="46" t="str">
        <f>help2!G1621</f>
        <v xml:space="preserve"> </v>
      </c>
    </row>
    <row r="1637" spans="7:8" x14ac:dyDescent="0.2">
      <c r="G1637" s="50">
        <f>G1636+help2!$C$3</f>
        <v>1619</v>
      </c>
      <c r="H1637" s="46" t="str">
        <f>help2!G1622</f>
        <v xml:space="preserve"> </v>
      </c>
    </row>
    <row r="1638" spans="7:8" x14ac:dyDescent="0.2">
      <c r="G1638" s="50">
        <f>G1637+help2!$C$3</f>
        <v>1620</v>
      </c>
      <c r="H1638" s="46" t="str">
        <f>help2!G1623</f>
        <v xml:space="preserve"> </v>
      </c>
    </row>
    <row r="1639" spans="7:8" x14ac:dyDescent="0.2">
      <c r="G1639" s="50">
        <f>G1638+help2!$C$3</f>
        <v>1621</v>
      </c>
      <c r="H1639" s="46" t="str">
        <f>help2!G1624</f>
        <v xml:space="preserve"> </v>
      </c>
    </row>
    <row r="1640" spans="7:8" x14ac:dyDescent="0.2">
      <c r="G1640" s="50">
        <f>G1639+help2!$C$3</f>
        <v>1622</v>
      </c>
      <c r="H1640" s="46" t="str">
        <f>help2!G1625</f>
        <v xml:space="preserve"> </v>
      </c>
    </row>
    <row r="1641" spans="7:8" x14ac:dyDescent="0.2">
      <c r="G1641" s="50">
        <f>G1640+help2!$C$3</f>
        <v>1623</v>
      </c>
      <c r="H1641" s="46" t="str">
        <f>help2!G1626</f>
        <v xml:space="preserve"> </v>
      </c>
    </row>
    <row r="1642" spans="7:8" x14ac:dyDescent="0.2">
      <c r="G1642" s="50">
        <f>G1641+help2!$C$3</f>
        <v>1624</v>
      </c>
      <c r="H1642" s="46" t="str">
        <f>help2!G1627</f>
        <v xml:space="preserve"> </v>
      </c>
    </row>
    <row r="1643" spans="7:8" x14ac:dyDescent="0.2">
      <c r="G1643" s="50">
        <f>G1642+help2!$C$3</f>
        <v>1625</v>
      </c>
      <c r="H1643" s="46" t="str">
        <f>help2!G1628</f>
        <v xml:space="preserve"> </v>
      </c>
    </row>
    <row r="1644" spans="7:8" x14ac:dyDescent="0.2">
      <c r="G1644" s="50">
        <f>G1643+help2!$C$3</f>
        <v>1626</v>
      </c>
      <c r="H1644" s="46" t="str">
        <f>help2!G1629</f>
        <v xml:space="preserve"> </v>
      </c>
    </row>
    <row r="1645" spans="7:8" x14ac:dyDescent="0.2">
      <c r="G1645" s="50">
        <f>G1644+help2!$C$3</f>
        <v>1627</v>
      </c>
      <c r="H1645" s="46" t="str">
        <f>help2!G1630</f>
        <v xml:space="preserve"> </v>
      </c>
    </row>
    <row r="1646" spans="7:8" x14ac:dyDescent="0.2">
      <c r="G1646" s="50">
        <f>G1645+help2!$C$3</f>
        <v>1628</v>
      </c>
      <c r="H1646" s="46" t="str">
        <f>help2!G1631</f>
        <v xml:space="preserve"> </v>
      </c>
    </row>
    <row r="1647" spans="7:8" x14ac:dyDescent="0.2">
      <c r="G1647" s="50">
        <f>G1646+help2!$C$3</f>
        <v>1629</v>
      </c>
      <c r="H1647" s="46" t="str">
        <f>help2!G1632</f>
        <v xml:space="preserve"> </v>
      </c>
    </row>
    <row r="1648" spans="7:8" x14ac:dyDescent="0.2">
      <c r="G1648" s="50">
        <f>G1647+help2!$C$3</f>
        <v>1630</v>
      </c>
      <c r="H1648" s="46" t="str">
        <f>help2!G1633</f>
        <v xml:space="preserve"> </v>
      </c>
    </row>
    <row r="1649" spans="7:8" x14ac:dyDescent="0.2">
      <c r="G1649" s="50">
        <f>G1648+help2!$C$3</f>
        <v>1631</v>
      </c>
      <c r="H1649" s="46" t="str">
        <f>help2!G1634</f>
        <v xml:space="preserve"> </v>
      </c>
    </row>
    <row r="1650" spans="7:8" x14ac:dyDescent="0.2">
      <c r="G1650" s="50">
        <f>G1649+help2!$C$3</f>
        <v>1632</v>
      </c>
      <c r="H1650" s="46" t="str">
        <f>help2!G1635</f>
        <v xml:space="preserve"> </v>
      </c>
    </row>
    <row r="1651" spans="7:8" x14ac:dyDescent="0.2">
      <c r="G1651" s="50">
        <f>G1650+help2!$C$3</f>
        <v>1633</v>
      </c>
      <c r="H1651" s="46" t="str">
        <f>help2!G1636</f>
        <v xml:space="preserve"> </v>
      </c>
    </row>
    <row r="1652" spans="7:8" x14ac:dyDescent="0.2">
      <c r="G1652" s="50">
        <f>G1651+help2!$C$3</f>
        <v>1634</v>
      </c>
      <c r="H1652" s="46" t="str">
        <f>help2!G1637</f>
        <v xml:space="preserve"> </v>
      </c>
    </row>
    <row r="1653" spans="7:8" x14ac:dyDescent="0.2">
      <c r="G1653" s="50">
        <f>G1652+help2!$C$3</f>
        <v>1635</v>
      </c>
      <c r="H1653" s="46" t="str">
        <f>help2!G1638</f>
        <v xml:space="preserve"> </v>
      </c>
    </row>
    <row r="1654" spans="7:8" x14ac:dyDescent="0.2">
      <c r="G1654" s="50">
        <f>G1653+help2!$C$3</f>
        <v>1636</v>
      </c>
      <c r="H1654" s="46" t="str">
        <f>help2!G1639</f>
        <v xml:space="preserve"> </v>
      </c>
    </row>
    <row r="1655" spans="7:8" x14ac:dyDescent="0.2">
      <c r="G1655" s="50">
        <f>G1654+help2!$C$3</f>
        <v>1637</v>
      </c>
      <c r="H1655" s="46" t="str">
        <f>help2!G1640</f>
        <v xml:space="preserve"> </v>
      </c>
    </row>
    <row r="1656" spans="7:8" x14ac:dyDescent="0.2">
      <c r="G1656" s="50">
        <f>G1655+help2!$C$3</f>
        <v>1638</v>
      </c>
      <c r="H1656" s="46" t="str">
        <f>help2!G1641</f>
        <v xml:space="preserve"> </v>
      </c>
    </row>
    <row r="1657" spans="7:8" x14ac:dyDescent="0.2">
      <c r="G1657" s="50">
        <f>G1656+help2!$C$3</f>
        <v>1639</v>
      </c>
      <c r="H1657" s="46" t="str">
        <f>help2!G1642</f>
        <v xml:space="preserve"> </v>
      </c>
    </row>
    <row r="1658" spans="7:8" x14ac:dyDescent="0.2">
      <c r="G1658" s="50">
        <f>G1657+help2!$C$3</f>
        <v>1640</v>
      </c>
      <c r="H1658" s="46" t="str">
        <f>help2!G1643</f>
        <v xml:space="preserve"> </v>
      </c>
    </row>
    <row r="1659" spans="7:8" x14ac:dyDescent="0.2">
      <c r="G1659" s="50">
        <f>G1658+help2!$C$3</f>
        <v>1641</v>
      </c>
      <c r="H1659" s="46" t="str">
        <f>help2!G1644</f>
        <v xml:space="preserve"> </v>
      </c>
    </row>
    <row r="1660" spans="7:8" x14ac:dyDescent="0.2">
      <c r="G1660" s="50">
        <f>G1659+help2!$C$3</f>
        <v>1642</v>
      </c>
      <c r="H1660" s="46" t="str">
        <f>help2!G1645</f>
        <v xml:space="preserve"> </v>
      </c>
    </row>
    <row r="1661" spans="7:8" x14ac:dyDescent="0.2">
      <c r="G1661" s="50">
        <f>G1660+help2!$C$3</f>
        <v>1643</v>
      </c>
      <c r="H1661" s="46" t="str">
        <f>help2!G1646</f>
        <v xml:space="preserve"> </v>
      </c>
    </row>
    <row r="1662" spans="7:8" x14ac:dyDescent="0.2">
      <c r="G1662" s="50">
        <f>G1661+help2!$C$3</f>
        <v>1644</v>
      </c>
      <c r="H1662" s="46" t="str">
        <f>help2!G1647</f>
        <v xml:space="preserve"> </v>
      </c>
    </row>
    <row r="1663" spans="7:8" x14ac:dyDescent="0.2">
      <c r="G1663" s="50">
        <f>G1662+help2!$C$3</f>
        <v>1645</v>
      </c>
      <c r="H1663" s="46" t="str">
        <f>help2!G1648</f>
        <v xml:space="preserve"> </v>
      </c>
    </row>
    <row r="1664" spans="7:8" x14ac:dyDescent="0.2">
      <c r="G1664" s="50">
        <f>G1663+help2!$C$3</f>
        <v>1646</v>
      </c>
      <c r="H1664" s="46" t="str">
        <f>help2!G1649</f>
        <v xml:space="preserve"> </v>
      </c>
    </row>
    <row r="1665" spans="7:8" x14ac:dyDescent="0.2">
      <c r="G1665" s="50">
        <f>G1664+help2!$C$3</f>
        <v>1647</v>
      </c>
      <c r="H1665" s="46" t="str">
        <f>help2!G1650</f>
        <v xml:space="preserve"> </v>
      </c>
    </row>
    <row r="1666" spans="7:8" x14ac:dyDescent="0.2">
      <c r="G1666" s="50">
        <f>G1665+help2!$C$3</f>
        <v>1648</v>
      </c>
      <c r="H1666" s="46" t="str">
        <f>help2!G1651</f>
        <v xml:space="preserve"> </v>
      </c>
    </row>
    <row r="1667" spans="7:8" x14ac:dyDescent="0.2">
      <c r="G1667" s="50">
        <f>G1666+help2!$C$3</f>
        <v>1649</v>
      </c>
      <c r="H1667" s="46" t="str">
        <f>help2!G1652</f>
        <v xml:space="preserve"> </v>
      </c>
    </row>
    <row r="1668" spans="7:8" x14ac:dyDescent="0.2">
      <c r="G1668" s="50">
        <f>G1667+help2!$C$3</f>
        <v>1650</v>
      </c>
      <c r="H1668" s="46" t="str">
        <f>help2!G1653</f>
        <v xml:space="preserve"> </v>
      </c>
    </row>
    <row r="1669" spans="7:8" x14ac:dyDescent="0.2">
      <c r="G1669" s="50">
        <f>G1668+help2!$C$3</f>
        <v>1651</v>
      </c>
      <c r="H1669" s="46" t="str">
        <f>help2!G1654</f>
        <v xml:space="preserve"> </v>
      </c>
    </row>
    <row r="1670" spans="7:8" x14ac:dyDescent="0.2">
      <c r="G1670" s="50">
        <f>G1669+help2!$C$3</f>
        <v>1652</v>
      </c>
      <c r="H1670" s="46" t="str">
        <f>help2!G1655</f>
        <v xml:space="preserve"> </v>
      </c>
    </row>
    <row r="1671" spans="7:8" x14ac:dyDescent="0.2">
      <c r="G1671" s="50">
        <f>G1670+help2!$C$3</f>
        <v>1653</v>
      </c>
      <c r="H1671" s="46" t="str">
        <f>help2!G1656</f>
        <v xml:space="preserve"> </v>
      </c>
    </row>
    <row r="1672" spans="7:8" x14ac:dyDescent="0.2">
      <c r="G1672" s="50">
        <f>G1671+help2!$C$3</f>
        <v>1654</v>
      </c>
      <c r="H1672" s="46" t="str">
        <f>help2!G1657</f>
        <v xml:space="preserve"> </v>
      </c>
    </row>
    <row r="1673" spans="7:8" x14ac:dyDescent="0.2">
      <c r="G1673" s="50">
        <f>G1672+help2!$C$3</f>
        <v>1655</v>
      </c>
      <c r="H1673" s="46" t="str">
        <f>help2!G1658</f>
        <v xml:space="preserve"> </v>
      </c>
    </row>
    <row r="1674" spans="7:8" x14ac:dyDescent="0.2">
      <c r="G1674" s="50">
        <f>G1673+help2!$C$3</f>
        <v>1656</v>
      </c>
      <c r="H1674" s="46" t="str">
        <f>help2!G1659</f>
        <v xml:space="preserve"> </v>
      </c>
    </row>
    <row r="1675" spans="7:8" x14ac:dyDescent="0.2">
      <c r="G1675" s="50">
        <f>G1674+help2!$C$3</f>
        <v>1657</v>
      </c>
      <c r="H1675" s="46" t="str">
        <f>help2!G1660</f>
        <v xml:space="preserve"> </v>
      </c>
    </row>
    <row r="1676" spans="7:8" x14ac:dyDescent="0.2">
      <c r="G1676" s="50">
        <f>G1675+help2!$C$3</f>
        <v>1658</v>
      </c>
      <c r="H1676" s="46" t="str">
        <f>help2!G1661</f>
        <v xml:space="preserve"> </v>
      </c>
    </row>
    <row r="1677" spans="7:8" x14ac:dyDescent="0.2">
      <c r="G1677" s="50">
        <f>G1676+help2!$C$3</f>
        <v>1659</v>
      </c>
      <c r="H1677" s="46" t="str">
        <f>help2!G1662</f>
        <v xml:space="preserve"> </v>
      </c>
    </row>
    <row r="1678" spans="7:8" x14ac:dyDescent="0.2">
      <c r="G1678" s="50">
        <f>G1677+help2!$C$3</f>
        <v>1660</v>
      </c>
      <c r="H1678" s="46" t="str">
        <f>help2!G1663</f>
        <v xml:space="preserve"> </v>
      </c>
    </row>
    <row r="1679" spans="7:8" x14ac:dyDescent="0.2">
      <c r="G1679" s="50">
        <f>G1678+help2!$C$3</f>
        <v>1661</v>
      </c>
      <c r="H1679" s="46" t="str">
        <f>help2!G1664</f>
        <v xml:space="preserve"> </v>
      </c>
    </row>
    <row r="1680" spans="7:8" x14ac:dyDescent="0.2">
      <c r="G1680" s="50">
        <f>G1679+help2!$C$3</f>
        <v>1662</v>
      </c>
      <c r="H1680" s="46" t="str">
        <f>help2!G1665</f>
        <v xml:space="preserve"> </v>
      </c>
    </row>
    <row r="1681" spans="7:8" x14ac:dyDescent="0.2">
      <c r="G1681" s="50">
        <f>G1680+help2!$C$3</f>
        <v>1663</v>
      </c>
      <c r="H1681" s="46" t="str">
        <f>help2!G1666</f>
        <v xml:space="preserve"> </v>
      </c>
    </row>
    <row r="1682" spans="7:8" x14ac:dyDescent="0.2">
      <c r="G1682" s="50">
        <f>G1681+help2!$C$3</f>
        <v>1664</v>
      </c>
      <c r="H1682" s="46" t="str">
        <f>help2!G1667</f>
        <v xml:space="preserve"> </v>
      </c>
    </row>
    <row r="1683" spans="7:8" x14ac:dyDescent="0.2">
      <c r="G1683" s="50">
        <f>G1682+help2!$C$3</f>
        <v>1665</v>
      </c>
      <c r="H1683" s="46" t="str">
        <f>help2!G1668</f>
        <v xml:space="preserve"> </v>
      </c>
    </row>
    <row r="1684" spans="7:8" x14ac:dyDescent="0.2">
      <c r="G1684" s="50">
        <f>G1683+help2!$C$3</f>
        <v>1666</v>
      </c>
      <c r="H1684" s="46" t="str">
        <f>help2!G1669</f>
        <v xml:space="preserve"> </v>
      </c>
    </row>
    <row r="1685" spans="7:8" x14ac:dyDescent="0.2">
      <c r="G1685" s="50">
        <f>G1684+help2!$C$3</f>
        <v>1667</v>
      </c>
      <c r="H1685" s="46" t="str">
        <f>help2!G1670</f>
        <v xml:space="preserve"> </v>
      </c>
    </row>
    <row r="1686" spans="7:8" x14ac:dyDescent="0.2">
      <c r="G1686" s="50">
        <f>G1685+help2!$C$3</f>
        <v>1668</v>
      </c>
      <c r="H1686" s="46" t="str">
        <f>help2!G1671</f>
        <v xml:space="preserve"> </v>
      </c>
    </row>
    <row r="1687" spans="7:8" x14ac:dyDescent="0.2">
      <c r="G1687" s="50">
        <f>G1686+help2!$C$3</f>
        <v>1669</v>
      </c>
      <c r="H1687" s="46" t="str">
        <f>help2!G1672</f>
        <v xml:space="preserve"> </v>
      </c>
    </row>
    <row r="1688" spans="7:8" x14ac:dyDescent="0.2">
      <c r="G1688" s="50">
        <f>G1687+help2!$C$3</f>
        <v>1670</v>
      </c>
      <c r="H1688" s="46" t="str">
        <f>help2!G1673</f>
        <v xml:space="preserve"> </v>
      </c>
    </row>
    <row r="1689" spans="7:8" x14ac:dyDescent="0.2">
      <c r="G1689" s="50">
        <f>G1688+help2!$C$3</f>
        <v>1671</v>
      </c>
      <c r="H1689" s="46" t="str">
        <f>help2!G1674</f>
        <v xml:space="preserve"> </v>
      </c>
    </row>
    <row r="1690" spans="7:8" x14ac:dyDescent="0.2">
      <c r="G1690" s="50">
        <f>G1689+help2!$C$3</f>
        <v>1672</v>
      </c>
      <c r="H1690" s="46" t="str">
        <f>help2!G1675</f>
        <v xml:space="preserve"> </v>
      </c>
    </row>
    <row r="1691" spans="7:8" x14ac:dyDescent="0.2">
      <c r="G1691" s="50">
        <f>G1690+help2!$C$3</f>
        <v>1673</v>
      </c>
      <c r="H1691" s="46" t="str">
        <f>help2!G1676</f>
        <v xml:space="preserve"> </v>
      </c>
    </row>
    <row r="1692" spans="7:8" x14ac:dyDescent="0.2">
      <c r="G1692" s="50">
        <f>G1691+help2!$C$3</f>
        <v>1674</v>
      </c>
      <c r="H1692" s="46" t="str">
        <f>help2!G1677</f>
        <v xml:space="preserve"> </v>
      </c>
    </row>
    <row r="1693" spans="7:8" x14ac:dyDescent="0.2">
      <c r="G1693" s="50">
        <f>G1692+help2!$C$3</f>
        <v>1675</v>
      </c>
      <c r="H1693" s="46" t="str">
        <f>help2!G1678</f>
        <v xml:space="preserve"> </v>
      </c>
    </row>
    <row r="1694" spans="7:8" x14ac:dyDescent="0.2">
      <c r="G1694" s="50">
        <f>G1693+help2!$C$3</f>
        <v>1676</v>
      </c>
      <c r="H1694" s="46" t="str">
        <f>help2!G1679</f>
        <v xml:space="preserve"> </v>
      </c>
    </row>
    <row r="1695" spans="7:8" x14ac:dyDescent="0.2">
      <c r="G1695" s="50">
        <f>G1694+help2!$C$3</f>
        <v>1677</v>
      </c>
      <c r="H1695" s="46" t="str">
        <f>help2!G1680</f>
        <v xml:space="preserve"> </v>
      </c>
    </row>
    <row r="1696" spans="7:8" x14ac:dyDescent="0.2">
      <c r="G1696" s="50">
        <f>G1695+help2!$C$3</f>
        <v>1678</v>
      </c>
      <c r="H1696" s="46" t="str">
        <f>help2!G1681</f>
        <v xml:space="preserve"> </v>
      </c>
    </row>
    <row r="1697" spans="7:8" x14ac:dyDescent="0.2">
      <c r="G1697" s="50">
        <f>G1696+help2!$C$3</f>
        <v>1679</v>
      </c>
      <c r="H1697" s="46" t="str">
        <f>help2!G1682</f>
        <v xml:space="preserve"> </v>
      </c>
    </row>
    <row r="1698" spans="7:8" x14ac:dyDescent="0.2">
      <c r="G1698" s="50">
        <f>G1697+help2!$C$3</f>
        <v>1680</v>
      </c>
      <c r="H1698" s="46" t="str">
        <f>help2!G1683</f>
        <v xml:space="preserve"> </v>
      </c>
    </row>
    <row r="1699" spans="7:8" x14ac:dyDescent="0.2">
      <c r="G1699" s="50">
        <f>G1698+help2!$C$3</f>
        <v>1681</v>
      </c>
      <c r="H1699" s="46" t="str">
        <f>help2!G1684</f>
        <v xml:space="preserve"> </v>
      </c>
    </row>
    <row r="1700" spans="7:8" x14ac:dyDescent="0.2">
      <c r="G1700" s="50">
        <f>G1699+help2!$C$3</f>
        <v>1682</v>
      </c>
      <c r="H1700" s="46" t="str">
        <f>help2!G1685</f>
        <v xml:space="preserve"> </v>
      </c>
    </row>
    <row r="1701" spans="7:8" x14ac:dyDescent="0.2">
      <c r="G1701" s="50">
        <f>G1700+help2!$C$3</f>
        <v>1683</v>
      </c>
      <c r="H1701" s="46" t="str">
        <f>help2!G1686</f>
        <v xml:space="preserve"> </v>
      </c>
    </row>
    <row r="1702" spans="7:8" x14ac:dyDescent="0.2">
      <c r="G1702" s="50">
        <f>G1701+help2!$C$3</f>
        <v>1684</v>
      </c>
      <c r="H1702" s="46" t="str">
        <f>help2!G1687</f>
        <v xml:space="preserve"> </v>
      </c>
    </row>
    <row r="1703" spans="7:8" x14ac:dyDescent="0.2">
      <c r="G1703" s="50">
        <f>G1702+help2!$C$3</f>
        <v>1685</v>
      </c>
      <c r="H1703" s="46" t="str">
        <f>help2!G1688</f>
        <v xml:space="preserve"> </v>
      </c>
    </row>
    <row r="1704" spans="7:8" x14ac:dyDescent="0.2">
      <c r="G1704" s="50">
        <f>G1703+help2!$C$3</f>
        <v>1686</v>
      </c>
      <c r="H1704" s="46" t="str">
        <f>help2!G1689</f>
        <v xml:space="preserve"> </v>
      </c>
    </row>
    <row r="1705" spans="7:8" x14ac:dyDescent="0.2">
      <c r="G1705" s="50">
        <f>G1704+help2!$C$3</f>
        <v>1687</v>
      </c>
      <c r="H1705" s="46" t="str">
        <f>help2!G1690</f>
        <v xml:space="preserve"> </v>
      </c>
    </row>
    <row r="1706" spans="7:8" x14ac:dyDescent="0.2">
      <c r="G1706" s="50">
        <f>G1705+help2!$C$3</f>
        <v>1688</v>
      </c>
      <c r="H1706" s="46" t="str">
        <f>help2!G1691</f>
        <v xml:space="preserve"> </v>
      </c>
    </row>
    <row r="1707" spans="7:8" x14ac:dyDescent="0.2">
      <c r="G1707" s="50">
        <f>G1706+help2!$C$3</f>
        <v>1689</v>
      </c>
      <c r="H1707" s="46" t="str">
        <f>help2!G1692</f>
        <v xml:space="preserve"> </v>
      </c>
    </row>
    <row r="1708" spans="7:8" x14ac:dyDescent="0.2">
      <c r="G1708" s="50">
        <f>G1707+help2!$C$3</f>
        <v>1690</v>
      </c>
      <c r="H1708" s="46" t="str">
        <f>help2!G1693</f>
        <v xml:space="preserve"> </v>
      </c>
    </row>
    <row r="1709" spans="7:8" x14ac:dyDescent="0.2">
      <c r="G1709" s="50">
        <f>G1708+help2!$C$3</f>
        <v>1691</v>
      </c>
      <c r="H1709" s="46" t="str">
        <f>help2!G1694</f>
        <v xml:space="preserve"> </v>
      </c>
    </row>
    <row r="1710" spans="7:8" x14ac:dyDescent="0.2">
      <c r="G1710" s="50">
        <f>G1709+help2!$C$3</f>
        <v>1692</v>
      </c>
      <c r="H1710" s="46" t="str">
        <f>help2!G1695</f>
        <v xml:space="preserve"> </v>
      </c>
    </row>
    <row r="1711" spans="7:8" x14ac:dyDescent="0.2">
      <c r="G1711" s="50">
        <f>G1710+help2!$C$3</f>
        <v>1693</v>
      </c>
      <c r="H1711" s="46" t="str">
        <f>help2!G1696</f>
        <v xml:space="preserve"> </v>
      </c>
    </row>
    <row r="1712" spans="7:8" x14ac:dyDescent="0.2">
      <c r="G1712" s="50">
        <f>G1711+help2!$C$3</f>
        <v>1694</v>
      </c>
      <c r="H1712" s="46" t="str">
        <f>help2!G1697</f>
        <v xml:space="preserve"> </v>
      </c>
    </row>
    <row r="1713" spans="7:8" x14ac:dyDescent="0.2">
      <c r="G1713" s="50">
        <f>G1712+help2!$C$3</f>
        <v>1695</v>
      </c>
      <c r="H1713" s="46" t="str">
        <f>help2!G1698</f>
        <v xml:space="preserve"> </v>
      </c>
    </row>
    <row r="1714" spans="7:8" x14ac:dyDescent="0.2">
      <c r="G1714" s="50">
        <f>G1713+help2!$C$3</f>
        <v>1696</v>
      </c>
      <c r="H1714" s="46" t="str">
        <f>help2!G1699</f>
        <v xml:space="preserve"> </v>
      </c>
    </row>
    <row r="1715" spans="7:8" x14ac:dyDescent="0.2">
      <c r="G1715" s="50">
        <f>G1714+help2!$C$3</f>
        <v>1697</v>
      </c>
      <c r="H1715" s="46" t="str">
        <f>help2!G1700</f>
        <v xml:space="preserve"> </v>
      </c>
    </row>
    <row r="1716" spans="7:8" x14ac:dyDescent="0.2">
      <c r="G1716" s="50">
        <f>G1715+help2!$C$3</f>
        <v>1698</v>
      </c>
      <c r="H1716" s="46" t="str">
        <f>help2!G1701</f>
        <v xml:space="preserve"> </v>
      </c>
    </row>
    <row r="1717" spans="7:8" x14ac:dyDescent="0.2">
      <c r="G1717" s="50">
        <f>G1716+help2!$C$3</f>
        <v>1699</v>
      </c>
      <c r="H1717" s="46" t="str">
        <f>help2!G1702</f>
        <v xml:space="preserve"> </v>
      </c>
    </row>
    <row r="1718" spans="7:8" x14ac:dyDescent="0.2">
      <c r="G1718" s="50">
        <f>G1717+help2!$C$3</f>
        <v>1700</v>
      </c>
      <c r="H1718" s="46" t="str">
        <f>help2!G1703</f>
        <v xml:space="preserve"> </v>
      </c>
    </row>
    <row r="1719" spans="7:8" x14ac:dyDescent="0.2">
      <c r="G1719" s="50">
        <f>G1718+help2!$C$3</f>
        <v>1701</v>
      </c>
      <c r="H1719" s="46" t="str">
        <f>help2!G1704</f>
        <v xml:space="preserve"> </v>
      </c>
    </row>
    <row r="1720" spans="7:8" x14ac:dyDescent="0.2">
      <c r="G1720" s="50">
        <f>G1719+help2!$C$3</f>
        <v>1702</v>
      </c>
      <c r="H1720" s="46" t="str">
        <f>help2!G1705</f>
        <v xml:space="preserve"> </v>
      </c>
    </row>
    <row r="1721" spans="7:8" x14ac:dyDescent="0.2">
      <c r="G1721" s="50">
        <f>G1720+help2!$C$3</f>
        <v>1703</v>
      </c>
      <c r="H1721" s="46" t="str">
        <f>help2!G1706</f>
        <v xml:space="preserve"> </v>
      </c>
    </row>
    <row r="1722" spans="7:8" x14ac:dyDescent="0.2">
      <c r="G1722" s="50">
        <f>G1721+help2!$C$3</f>
        <v>1704</v>
      </c>
      <c r="H1722" s="46" t="str">
        <f>help2!G1707</f>
        <v xml:space="preserve"> </v>
      </c>
    </row>
    <row r="1723" spans="7:8" x14ac:dyDescent="0.2">
      <c r="G1723" s="50">
        <f>G1722+help2!$C$3</f>
        <v>1705</v>
      </c>
      <c r="H1723" s="46" t="str">
        <f>help2!G1708</f>
        <v xml:space="preserve"> </v>
      </c>
    </row>
    <row r="1724" spans="7:8" x14ac:dyDescent="0.2">
      <c r="G1724" s="50">
        <f>G1723+help2!$C$3</f>
        <v>1706</v>
      </c>
      <c r="H1724" s="46" t="str">
        <f>help2!G1709</f>
        <v xml:space="preserve"> </v>
      </c>
    </row>
    <row r="1725" spans="7:8" x14ac:dyDescent="0.2">
      <c r="G1725" s="50">
        <f>G1724+help2!$C$3</f>
        <v>1707</v>
      </c>
      <c r="H1725" s="46" t="str">
        <f>help2!G1710</f>
        <v xml:space="preserve"> </v>
      </c>
    </row>
    <row r="1726" spans="7:8" x14ac:dyDescent="0.2">
      <c r="G1726" s="50">
        <f>G1725+help2!$C$3</f>
        <v>1708</v>
      </c>
      <c r="H1726" s="46" t="str">
        <f>help2!G1711</f>
        <v xml:space="preserve"> </v>
      </c>
    </row>
    <row r="1727" spans="7:8" x14ac:dyDescent="0.2">
      <c r="G1727" s="50">
        <f>G1726+help2!$C$3</f>
        <v>1709</v>
      </c>
      <c r="H1727" s="46" t="str">
        <f>help2!G1712</f>
        <v xml:space="preserve"> </v>
      </c>
    </row>
    <row r="1728" spans="7:8" x14ac:dyDescent="0.2">
      <c r="G1728" s="50">
        <f>G1727+help2!$C$3</f>
        <v>1710</v>
      </c>
      <c r="H1728" s="46" t="str">
        <f>help2!G1713</f>
        <v xml:space="preserve"> </v>
      </c>
    </row>
    <row r="1729" spans="7:8" x14ac:dyDescent="0.2">
      <c r="G1729" s="50">
        <f>G1728+help2!$C$3</f>
        <v>1711</v>
      </c>
      <c r="H1729" s="46" t="str">
        <f>help2!G1714</f>
        <v xml:space="preserve"> </v>
      </c>
    </row>
    <row r="1730" spans="7:8" x14ac:dyDescent="0.2">
      <c r="G1730" s="50">
        <f>G1729+help2!$C$3</f>
        <v>1712</v>
      </c>
      <c r="H1730" s="46" t="str">
        <f>help2!G1715</f>
        <v xml:space="preserve"> </v>
      </c>
    </row>
    <row r="1731" spans="7:8" x14ac:dyDescent="0.2">
      <c r="G1731" s="50">
        <f>G1730+help2!$C$3</f>
        <v>1713</v>
      </c>
      <c r="H1731" s="46" t="str">
        <f>help2!G1716</f>
        <v xml:space="preserve"> </v>
      </c>
    </row>
    <row r="1732" spans="7:8" x14ac:dyDescent="0.2">
      <c r="G1732" s="50">
        <f>G1731+help2!$C$3</f>
        <v>1714</v>
      </c>
      <c r="H1732" s="46" t="str">
        <f>help2!G1717</f>
        <v xml:space="preserve"> </v>
      </c>
    </row>
    <row r="1733" spans="7:8" x14ac:dyDescent="0.2">
      <c r="G1733" s="50">
        <f>G1732+help2!$C$3</f>
        <v>1715</v>
      </c>
      <c r="H1733" s="46" t="str">
        <f>help2!G1718</f>
        <v xml:space="preserve"> </v>
      </c>
    </row>
    <row r="1734" spans="7:8" x14ac:dyDescent="0.2">
      <c r="G1734" s="50">
        <f>G1733+help2!$C$3</f>
        <v>1716</v>
      </c>
      <c r="H1734" s="46" t="str">
        <f>help2!G1719</f>
        <v xml:space="preserve"> </v>
      </c>
    </row>
    <row r="1735" spans="7:8" x14ac:dyDescent="0.2">
      <c r="G1735" s="50">
        <f>G1734+help2!$C$3</f>
        <v>1717</v>
      </c>
      <c r="H1735" s="46" t="str">
        <f>help2!G1720</f>
        <v xml:space="preserve"> </v>
      </c>
    </row>
    <row r="1736" spans="7:8" x14ac:dyDescent="0.2">
      <c r="G1736" s="50">
        <f>G1735+help2!$C$3</f>
        <v>1718</v>
      </c>
      <c r="H1736" s="46" t="str">
        <f>help2!G1721</f>
        <v xml:space="preserve"> </v>
      </c>
    </row>
    <row r="1737" spans="7:8" x14ac:dyDescent="0.2">
      <c r="G1737" s="50">
        <f>G1736+help2!$C$3</f>
        <v>1719</v>
      </c>
      <c r="H1737" s="46" t="str">
        <f>help2!G1722</f>
        <v xml:space="preserve"> </v>
      </c>
    </row>
    <row r="1738" spans="7:8" x14ac:dyDescent="0.2">
      <c r="G1738" s="50">
        <f>G1737+help2!$C$3</f>
        <v>1720</v>
      </c>
      <c r="H1738" s="46" t="str">
        <f>help2!G1723</f>
        <v xml:space="preserve"> </v>
      </c>
    </row>
    <row r="1739" spans="7:8" x14ac:dyDescent="0.2">
      <c r="G1739" s="50">
        <f>G1738+help2!$C$3</f>
        <v>1721</v>
      </c>
      <c r="H1739" s="46" t="str">
        <f>help2!G1724</f>
        <v xml:space="preserve"> </v>
      </c>
    </row>
    <row r="1740" spans="7:8" x14ac:dyDescent="0.2">
      <c r="G1740" s="50">
        <f>G1739+help2!$C$3</f>
        <v>1722</v>
      </c>
      <c r="H1740" s="46" t="str">
        <f>help2!G1725</f>
        <v xml:space="preserve"> </v>
      </c>
    </row>
    <row r="1741" spans="7:8" x14ac:dyDescent="0.2">
      <c r="G1741" s="50">
        <f>G1740+help2!$C$3</f>
        <v>1723</v>
      </c>
      <c r="H1741" s="46" t="str">
        <f>help2!G1726</f>
        <v xml:space="preserve"> </v>
      </c>
    </row>
    <row r="1742" spans="7:8" x14ac:dyDescent="0.2">
      <c r="G1742" s="50">
        <f>G1741+help2!$C$3</f>
        <v>1724</v>
      </c>
      <c r="H1742" s="46" t="str">
        <f>help2!G1727</f>
        <v xml:space="preserve"> </v>
      </c>
    </row>
    <row r="1743" spans="7:8" x14ac:dyDescent="0.2">
      <c r="G1743" s="50">
        <f>G1742+help2!$C$3</f>
        <v>1725</v>
      </c>
      <c r="H1743" s="46" t="str">
        <f>help2!G1728</f>
        <v xml:space="preserve"> </v>
      </c>
    </row>
    <row r="1744" spans="7:8" x14ac:dyDescent="0.2">
      <c r="G1744" s="50">
        <f>G1743+help2!$C$3</f>
        <v>1726</v>
      </c>
      <c r="H1744" s="46" t="str">
        <f>help2!G1729</f>
        <v xml:space="preserve"> </v>
      </c>
    </row>
    <row r="1745" spans="7:8" x14ac:dyDescent="0.2">
      <c r="G1745" s="50">
        <f>G1744+help2!$C$3</f>
        <v>1727</v>
      </c>
      <c r="H1745" s="46" t="str">
        <f>help2!G1730</f>
        <v xml:space="preserve"> </v>
      </c>
    </row>
    <row r="1746" spans="7:8" x14ac:dyDescent="0.2">
      <c r="G1746" s="50">
        <f>G1745+help2!$C$3</f>
        <v>1728</v>
      </c>
      <c r="H1746" s="46" t="str">
        <f>help2!G1731</f>
        <v xml:space="preserve"> </v>
      </c>
    </row>
    <row r="1747" spans="7:8" x14ac:dyDescent="0.2">
      <c r="G1747" s="50">
        <f>G1746+help2!$C$3</f>
        <v>1729</v>
      </c>
      <c r="H1747" s="46" t="str">
        <f>help2!G1732</f>
        <v xml:space="preserve"> </v>
      </c>
    </row>
    <row r="1748" spans="7:8" x14ac:dyDescent="0.2">
      <c r="G1748" s="50">
        <f>G1747+help2!$C$3</f>
        <v>1730</v>
      </c>
      <c r="H1748" s="46" t="str">
        <f>help2!G1733</f>
        <v xml:space="preserve"> </v>
      </c>
    </row>
    <row r="1749" spans="7:8" x14ac:dyDescent="0.2">
      <c r="G1749" s="50">
        <f>G1748+help2!$C$3</f>
        <v>1731</v>
      </c>
      <c r="H1749" s="46" t="str">
        <f>help2!G1734</f>
        <v xml:space="preserve"> </v>
      </c>
    </row>
    <row r="1750" spans="7:8" x14ac:dyDescent="0.2">
      <c r="G1750" s="50">
        <f>G1749+help2!$C$3</f>
        <v>1732</v>
      </c>
      <c r="H1750" s="46" t="str">
        <f>help2!G1735</f>
        <v xml:space="preserve"> </v>
      </c>
    </row>
    <row r="1751" spans="7:8" x14ac:dyDescent="0.2">
      <c r="G1751" s="50">
        <f>G1750+help2!$C$3</f>
        <v>1733</v>
      </c>
      <c r="H1751" s="46" t="str">
        <f>help2!G1736</f>
        <v xml:space="preserve"> </v>
      </c>
    </row>
    <row r="1752" spans="7:8" x14ac:dyDescent="0.2">
      <c r="G1752" s="50">
        <f>G1751+help2!$C$3</f>
        <v>1734</v>
      </c>
      <c r="H1752" s="46" t="str">
        <f>help2!G1737</f>
        <v xml:space="preserve"> </v>
      </c>
    </row>
    <row r="1753" spans="7:8" x14ac:dyDescent="0.2">
      <c r="G1753" s="50">
        <f>G1752+help2!$C$3</f>
        <v>1735</v>
      </c>
      <c r="H1753" s="46" t="str">
        <f>help2!G1738</f>
        <v xml:space="preserve"> </v>
      </c>
    </row>
    <row r="1754" spans="7:8" x14ac:dyDescent="0.2">
      <c r="G1754" s="50">
        <f>G1753+help2!$C$3</f>
        <v>1736</v>
      </c>
      <c r="H1754" s="46" t="str">
        <f>help2!G1739</f>
        <v xml:space="preserve"> </v>
      </c>
    </row>
    <row r="1755" spans="7:8" x14ac:dyDescent="0.2">
      <c r="G1755" s="50">
        <f>G1754+help2!$C$3</f>
        <v>1737</v>
      </c>
      <c r="H1755" s="46" t="str">
        <f>help2!G1740</f>
        <v xml:space="preserve"> </v>
      </c>
    </row>
    <row r="1756" spans="7:8" x14ac:dyDescent="0.2">
      <c r="G1756" s="50">
        <f>G1755+help2!$C$3</f>
        <v>1738</v>
      </c>
      <c r="H1756" s="46" t="str">
        <f>help2!G1741</f>
        <v xml:space="preserve"> </v>
      </c>
    </row>
    <row r="1757" spans="7:8" x14ac:dyDescent="0.2">
      <c r="G1757" s="50">
        <f>G1756+help2!$C$3</f>
        <v>1739</v>
      </c>
      <c r="H1757" s="46" t="str">
        <f>help2!G1742</f>
        <v xml:space="preserve"> </v>
      </c>
    </row>
    <row r="1758" spans="7:8" x14ac:dyDescent="0.2">
      <c r="G1758" s="50">
        <f>G1757+help2!$C$3</f>
        <v>1740</v>
      </c>
      <c r="H1758" s="46" t="str">
        <f>help2!G1743</f>
        <v xml:space="preserve"> </v>
      </c>
    </row>
    <row r="1759" spans="7:8" x14ac:dyDescent="0.2">
      <c r="G1759" s="50">
        <f>G1758+help2!$C$3</f>
        <v>1741</v>
      </c>
      <c r="H1759" s="46" t="str">
        <f>help2!G1744</f>
        <v xml:space="preserve"> </v>
      </c>
    </row>
    <row r="1760" spans="7:8" x14ac:dyDescent="0.2">
      <c r="G1760" s="50">
        <f>G1759+help2!$C$3</f>
        <v>1742</v>
      </c>
      <c r="H1760" s="46" t="str">
        <f>help2!G1745</f>
        <v xml:space="preserve"> </v>
      </c>
    </row>
    <row r="1761" spans="7:8" x14ac:dyDescent="0.2">
      <c r="G1761" s="50">
        <f>G1760+help2!$C$3</f>
        <v>1743</v>
      </c>
      <c r="H1761" s="46" t="str">
        <f>help2!G1746</f>
        <v xml:space="preserve"> </v>
      </c>
    </row>
    <row r="1762" spans="7:8" x14ac:dyDescent="0.2">
      <c r="G1762" s="50">
        <f>G1761+help2!$C$3</f>
        <v>1744</v>
      </c>
      <c r="H1762" s="46" t="str">
        <f>help2!G1747</f>
        <v xml:space="preserve"> </v>
      </c>
    </row>
    <row r="1763" spans="7:8" x14ac:dyDescent="0.2">
      <c r="G1763" s="50">
        <f>G1762+help2!$C$3</f>
        <v>1745</v>
      </c>
      <c r="H1763" s="46" t="str">
        <f>help2!G1748</f>
        <v xml:space="preserve"> </v>
      </c>
    </row>
    <row r="1764" spans="7:8" x14ac:dyDescent="0.2">
      <c r="G1764" s="50">
        <f>G1763+help2!$C$3</f>
        <v>1746</v>
      </c>
      <c r="H1764" s="46" t="str">
        <f>help2!G1749</f>
        <v xml:space="preserve"> </v>
      </c>
    </row>
    <row r="1765" spans="7:8" x14ac:dyDescent="0.2">
      <c r="G1765" s="50">
        <f>G1764+help2!$C$3</f>
        <v>1747</v>
      </c>
      <c r="H1765" s="46" t="str">
        <f>help2!G1750</f>
        <v xml:space="preserve"> </v>
      </c>
    </row>
    <row r="1766" spans="7:8" x14ac:dyDescent="0.2">
      <c r="G1766" s="50">
        <f>G1765+help2!$C$3</f>
        <v>1748</v>
      </c>
      <c r="H1766" s="46" t="str">
        <f>help2!G1751</f>
        <v xml:space="preserve"> </v>
      </c>
    </row>
    <row r="1767" spans="7:8" x14ac:dyDescent="0.2">
      <c r="G1767" s="50">
        <f>G1766+help2!$C$3</f>
        <v>1749</v>
      </c>
      <c r="H1767" s="46" t="str">
        <f>help2!G1752</f>
        <v xml:space="preserve"> </v>
      </c>
    </row>
    <row r="1768" spans="7:8" x14ac:dyDescent="0.2">
      <c r="G1768" s="50">
        <f>G1767+help2!$C$3</f>
        <v>1750</v>
      </c>
      <c r="H1768" s="46" t="str">
        <f>help2!G1753</f>
        <v xml:space="preserve"> </v>
      </c>
    </row>
    <row r="1769" spans="7:8" x14ac:dyDescent="0.2">
      <c r="G1769" s="50">
        <f>G1768+help2!$C$3</f>
        <v>1751</v>
      </c>
      <c r="H1769" s="46" t="str">
        <f>help2!G1754</f>
        <v xml:space="preserve"> </v>
      </c>
    </row>
    <row r="1770" spans="7:8" x14ac:dyDescent="0.2">
      <c r="G1770" s="50">
        <f>G1769+help2!$C$3</f>
        <v>1752</v>
      </c>
      <c r="H1770" s="46" t="str">
        <f>help2!G1755</f>
        <v xml:space="preserve"> </v>
      </c>
    </row>
    <row r="1771" spans="7:8" x14ac:dyDescent="0.2">
      <c r="G1771" s="50">
        <f>G1770+help2!$C$3</f>
        <v>1753</v>
      </c>
      <c r="H1771" s="46" t="str">
        <f>help2!G1756</f>
        <v xml:space="preserve"> </v>
      </c>
    </row>
    <row r="1772" spans="7:8" x14ac:dyDescent="0.2">
      <c r="G1772" s="50">
        <f>G1771+help2!$C$3</f>
        <v>1754</v>
      </c>
      <c r="H1772" s="46" t="str">
        <f>help2!G1757</f>
        <v xml:space="preserve"> </v>
      </c>
    </row>
    <row r="1773" spans="7:8" x14ac:dyDescent="0.2">
      <c r="G1773" s="50">
        <f>G1772+help2!$C$3</f>
        <v>1755</v>
      </c>
      <c r="H1773" s="46" t="str">
        <f>help2!G1758</f>
        <v xml:space="preserve"> </v>
      </c>
    </row>
    <row r="1774" spans="7:8" x14ac:dyDescent="0.2">
      <c r="G1774" s="50">
        <f>G1773+help2!$C$3</f>
        <v>1756</v>
      </c>
      <c r="H1774" s="46" t="str">
        <f>help2!G1759</f>
        <v xml:space="preserve"> </v>
      </c>
    </row>
    <row r="1775" spans="7:8" x14ac:dyDescent="0.2">
      <c r="G1775" s="50">
        <f>G1774+help2!$C$3</f>
        <v>1757</v>
      </c>
      <c r="H1775" s="46" t="str">
        <f>help2!G1760</f>
        <v xml:space="preserve"> </v>
      </c>
    </row>
    <row r="1776" spans="7:8" x14ac:dyDescent="0.2">
      <c r="G1776" s="50">
        <f>G1775+help2!$C$3</f>
        <v>1758</v>
      </c>
      <c r="H1776" s="46" t="str">
        <f>help2!G1761</f>
        <v xml:space="preserve"> </v>
      </c>
    </row>
    <row r="1777" spans="7:8" x14ac:dyDescent="0.2">
      <c r="G1777" s="50">
        <f>G1776+help2!$C$3</f>
        <v>1759</v>
      </c>
      <c r="H1777" s="46" t="str">
        <f>help2!G1762</f>
        <v xml:space="preserve"> </v>
      </c>
    </row>
    <row r="1778" spans="7:8" x14ac:dyDescent="0.2">
      <c r="G1778" s="50">
        <f>G1777+help2!$C$3</f>
        <v>1760</v>
      </c>
      <c r="H1778" s="46" t="str">
        <f>help2!G1763</f>
        <v xml:space="preserve"> </v>
      </c>
    </row>
    <row r="1779" spans="7:8" x14ac:dyDescent="0.2">
      <c r="G1779" s="50">
        <f>G1778+help2!$C$3</f>
        <v>1761</v>
      </c>
      <c r="H1779" s="46" t="str">
        <f>help2!G1764</f>
        <v xml:space="preserve"> </v>
      </c>
    </row>
    <row r="1780" spans="7:8" x14ac:dyDescent="0.2">
      <c r="G1780" s="50">
        <f>G1779+help2!$C$3</f>
        <v>1762</v>
      </c>
      <c r="H1780" s="46" t="str">
        <f>help2!G1765</f>
        <v xml:space="preserve"> </v>
      </c>
    </row>
    <row r="1781" spans="7:8" x14ac:dyDescent="0.2">
      <c r="G1781" s="50">
        <f>G1780+help2!$C$3</f>
        <v>1763</v>
      </c>
      <c r="H1781" s="46" t="str">
        <f>help2!G1766</f>
        <v xml:space="preserve"> </v>
      </c>
    </row>
    <row r="1782" spans="7:8" x14ac:dyDescent="0.2">
      <c r="G1782" s="50">
        <f>G1781+help2!$C$3</f>
        <v>1764</v>
      </c>
      <c r="H1782" s="46" t="str">
        <f>help2!G1767</f>
        <v xml:space="preserve"> </v>
      </c>
    </row>
    <row r="1783" spans="7:8" x14ac:dyDescent="0.2">
      <c r="G1783" s="50">
        <f>G1782+help2!$C$3</f>
        <v>1765</v>
      </c>
      <c r="H1783" s="46" t="str">
        <f>help2!G1768</f>
        <v xml:space="preserve"> </v>
      </c>
    </row>
    <row r="1784" spans="7:8" x14ac:dyDescent="0.2">
      <c r="G1784" s="50">
        <f>G1783+help2!$C$3</f>
        <v>1766</v>
      </c>
      <c r="H1784" s="46" t="str">
        <f>help2!G1769</f>
        <v xml:space="preserve"> </v>
      </c>
    </row>
    <row r="1785" spans="7:8" x14ac:dyDescent="0.2">
      <c r="G1785" s="50">
        <f>G1784+help2!$C$3</f>
        <v>1767</v>
      </c>
      <c r="H1785" s="46" t="str">
        <f>help2!G1770</f>
        <v xml:space="preserve"> </v>
      </c>
    </row>
    <row r="1786" spans="7:8" x14ac:dyDescent="0.2">
      <c r="G1786" s="50">
        <f>G1785+help2!$C$3</f>
        <v>1768</v>
      </c>
      <c r="H1786" s="46" t="str">
        <f>help2!G1771</f>
        <v xml:space="preserve"> </v>
      </c>
    </row>
    <row r="1787" spans="7:8" x14ac:dyDescent="0.2">
      <c r="G1787" s="50">
        <f>G1786+help2!$C$3</f>
        <v>1769</v>
      </c>
      <c r="H1787" s="46" t="str">
        <f>help2!G1772</f>
        <v xml:space="preserve"> </v>
      </c>
    </row>
    <row r="1788" spans="7:8" x14ac:dyDescent="0.2">
      <c r="G1788" s="50">
        <f>G1787+help2!$C$3</f>
        <v>1770</v>
      </c>
      <c r="H1788" s="46" t="str">
        <f>help2!G1773</f>
        <v xml:space="preserve"> </v>
      </c>
    </row>
    <row r="1789" spans="7:8" x14ac:dyDescent="0.2">
      <c r="G1789" s="50">
        <f>G1788+help2!$C$3</f>
        <v>1771</v>
      </c>
      <c r="H1789" s="46" t="str">
        <f>help2!G1774</f>
        <v xml:space="preserve"> </v>
      </c>
    </row>
    <row r="1790" spans="7:8" x14ac:dyDescent="0.2">
      <c r="G1790" s="50">
        <f>G1789+help2!$C$3</f>
        <v>1772</v>
      </c>
      <c r="H1790" s="46" t="str">
        <f>help2!G1775</f>
        <v xml:space="preserve"> </v>
      </c>
    </row>
    <row r="1791" spans="7:8" x14ac:dyDescent="0.2">
      <c r="G1791" s="50">
        <f>G1790+help2!$C$3</f>
        <v>1773</v>
      </c>
      <c r="H1791" s="46" t="str">
        <f>help2!G1776</f>
        <v xml:space="preserve"> </v>
      </c>
    </row>
    <row r="1792" spans="7:8" x14ac:dyDescent="0.2">
      <c r="G1792" s="50">
        <f>G1791+help2!$C$3</f>
        <v>1774</v>
      </c>
      <c r="H1792" s="46" t="str">
        <f>help2!G1777</f>
        <v xml:space="preserve"> </v>
      </c>
    </row>
    <row r="1793" spans="7:8" x14ac:dyDescent="0.2">
      <c r="G1793" s="50">
        <f>G1792+help2!$C$3</f>
        <v>1775</v>
      </c>
      <c r="H1793" s="46" t="str">
        <f>help2!G1778</f>
        <v xml:space="preserve"> </v>
      </c>
    </row>
    <row r="1794" spans="7:8" x14ac:dyDescent="0.2">
      <c r="G1794" s="50">
        <f>G1793+help2!$C$3</f>
        <v>1776</v>
      </c>
      <c r="H1794" s="46" t="str">
        <f>help2!G1779</f>
        <v xml:space="preserve"> </v>
      </c>
    </row>
    <row r="1795" spans="7:8" x14ac:dyDescent="0.2">
      <c r="G1795" s="50">
        <f>G1794+help2!$C$3</f>
        <v>1777</v>
      </c>
      <c r="H1795" s="46" t="str">
        <f>help2!G1780</f>
        <v xml:space="preserve"> </v>
      </c>
    </row>
    <row r="1796" spans="7:8" x14ac:dyDescent="0.2">
      <c r="G1796" s="50">
        <f>G1795+help2!$C$3</f>
        <v>1778</v>
      </c>
      <c r="H1796" s="46" t="str">
        <f>help2!G1781</f>
        <v xml:space="preserve"> </v>
      </c>
    </row>
    <row r="1797" spans="7:8" x14ac:dyDescent="0.2">
      <c r="G1797" s="50">
        <f>G1796+help2!$C$3</f>
        <v>1779</v>
      </c>
      <c r="H1797" s="46" t="str">
        <f>help2!G1782</f>
        <v xml:space="preserve"> </v>
      </c>
    </row>
    <row r="1798" spans="7:8" x14ac:dyDescent="0.2">
      <c r="G1798" s="50">
        <f>G1797+help2!$C$3</f>
        <v>1780</v>
      </c>
      <c r="H1798" s="46" t="str">
        <f>help2!G1783</f>
        <v xml:space="preserve"> </v>
      </c>
    </row>
    <row r="1799" spans="7:8" x14ac:dyDescent="0.2">
      <c r="G1799" s="50">
        <f>G1798+help2!$C$3</f>
        <v>1781</v>
      </c>
      <c r="H1799" s="46" t="str">
        <f>help2!G1784</f>
        <v xml:space="preserve"> </v>
      </c>
    </row>
    <row r="1800" spans="7:8" x14ac:dyDescent="0.2">
      <c r="G1800" s="50">
        <f>G1799+help2!$C$3</f>
        <v>1782</v>
      </c>
      <c r="H1800" s="46" t="str">
        <f>help2!G1785</f>
        <v xml:space="preserve"> </v>
      </c>
    </row>
    <row r="1801" spans="7:8" x14ac:dyDescent="0.2">
      <c r="G1801" s="50">
        <f>G1800+help2!$C$3</f>
        <v>1783</v>
      </c>
      <c r="H1801" s="46" t="str">
        <f>help2!G1786</f>
        <v xml:space="preserve"> </v>
      </c>
    </row>
    <row r="1802" spans="7:8" x14ac:dyDescent="0.2">
      <c r="G1802" s="50">
        <f>G1801+help2!$C$3</f>
        <v>1784</v>
      </c>
      <c r="H1802" s="46" t="str">
        <f>help2!G1787</f>
        <v xml:space="preserve"> </v>
      </c>
    </row>
    <row r="1803" spans="7:8" x14ac:dyDescent="0.2">
      <c r="G1803" s="50">
        <f>G1802+help2!$C$3</f>
        <v>1785</v>
      </c>
      <c r="H1803" s="46" t="str">
        <f>help2!G1788</f>
        <v xml:space="preserve"> </v>
      </c>
    </row>
    <row r="1804" spans="7:8" x14ac:dyDescent="0.2">
      <c r="G1804" s="50">
        <f>G1803+help2!$C$3</f>
        <v>1786</v>
      </c>
      <c r="H1804" s="46" t="str">
        <f>help2!G1789</f>
        <v xml:space="preserve"> </v>
      </c>
    </row>
    <row r="1805" spans="7:8" x14ac:dyDescent="0.2">
      <c r="G1805" s="50">
        <f>G1804+help2!$C$3</f>
        <v>1787</v>
      </c>
      <c r="H1805" s="46" t="str">
        <f>help2!G1790</f>
        <v xml:space="preserve"> </v>
      </c>
    </row>
    <row r="1806" spans="7:8" x14ac:dyDescent="0.2">
      <c r="G1806" s="50">
        <f>G1805+help2!$C$3</f>
        <v>1788</v>
      </c>
      <c r="H1806" s="46" t="str">
        <f>help2!G1791</f>
        <v xml:space="preserve"> </v>
      </c>
    </row>
    <row r="1807" spans="7:8" x14ac:dyDescent="0.2">
      <c r="G1807" s="50">
        <f>G1806+help2!$C$3</f>
        <v>1789</v>
      </c>
      <c r="H1807" s="46" t="str">
        <f>help2!G1792</f>
        <v xml:space="preserve"> </v>
      </c>
    </row>
    <row r="1808" spans="7:8" x14ac:dyDescent="0.2">
      <c r="G1808" s="50">
        <f>G1807+help2!$C$3</f>
        <v>1790</v>
      </c>
      <c r="H1808" s="46" t="str">
        <f>help2!G1793</f>
        <v xml:space="preserve"> </v>
      </c>
    </row>
    <row r="1809" spans="7:8" x14ac:dyDescent="0.2">
      <c r="G1809" s="50">
        <f>G1808+help2!$C$3</f>
        <v>1791</v>
      </c>
      <c r="H1809" s="46" t="str">
        <f>help2!G1794</f>
        <v xml:space="preserve"> </v>
      </c>
    </row>
    <row r="1810" spans="7:8" x14ac:dyDescent="0.2">
      <c r="G1810" s="50">
        <f>G1809+help2!$C$3</f>
        <v>1792</v>
      </c>
      <c r="H1810" s="46" t="str">
        <f>help2!G1795</f>
        <v xml:space="preserve"> </v>
      </c>
    </row>
    <row r="1811" spans="7:8" x14ac:dyDescent="0.2">
      <c r="G1811" s="50">
        <f>G1810+help2!$C$3</f>
        <v>1793</v>
      </c>
      <c r="H1811" s="46" t="str">
        <f>help2!G1796</f>
        <v xml:space="preserve"> </v>
      </c>
    </row>
    <row r="1812" spans="7:8" x14ac:dyDescent="0.2">
      <c r="G1812" s="50">
        <f>G1811+help2!$C$3</f>
        <v>1794</v>
      </c>
      <c r="H1812" s="46" t="str">
        <f>help2!G1797</f>
        <v xml:space="preserve"> </v>
      </c>
    </row>
    <row r="1813" spans="7:8" x14ac:dyDescent="0.2">
      <c r="G1813" s="50">
        <f>G1812+help2!$C$3</f>
        <v>1795</v>
      </c>
      <c r="H1813" s="46" t="str">
        <f>help2!G1798</f>
        <v xml:space="preserve"> </v>
      </c>
    </row>
    <row r="1814" spans="7:8" x14ac:dyDescent="0.2">
      <c r="G1814" s="50">
        <f>G1813+help2!$C$3</f>
        <v>1796</v>
      </c>
      <c r="H1814" s="46" t="str">
        <f>help2!G1799</f>
        <v xml:space="preserve"> </v>
      </c>
    </row>
    <row r="1815" spans="7:8" x14ac:dyDescent="0.2">
      <c r="G1815" s="50">
        <f>G1814+help2!$C$3</f>
        <v>1797</v>
      </c>
      <c r="H1815" s="46" t="str">
        <f>help2!G1800</f>
        <v xml:space="preserve"> </v>
      </c>
    </row>
    <row r="1816" spans="7:8" x14ac:dyDescent="0.2">
      <c r="G1816" s="50">
        <f>G1815+help2!$C$3</f>
        <v>1798</v>
      </c>
      <c r="H1816" s="46" t="str">
        <f>help2!G1801</f>
        <v xml:space="preserve"> </v>
      </c>
    </row>
    <row r="1817" spans="7:8" x14ac:dyDescent="0.2">
      <c r="G1817" s="50">
        <f>G1816+help2!$C$3</f>
        <v>1799</v>
      </c>
      <c r="H1817" s="46" t="str">
        <f>help2!G1802</f>
        <v xml:space="preserve"> </v>
      </c>
    </row>
    <row r="1818" spans="7:8" x14ac:dyDescent="0.2">
      <c r="G1818" s="50">
        <f>G1817+help2!$C$3</f>
        <v>1800</v>
      </c>
      <c r="H1818" s="46" t="str">
        <f>help2!G1803</f>
        <v xml:space="preserve"> </v>
      </c>
    </row>
    <row r="1819" spans="7:8" x14ac:dyDescent="0.2">
      <c r="G1819" s="50">
        <f>G1818+help2!$C$3</f>
        <v>1801</v>
      </c>
      <c r="H1819" s="46" t="str">
        <f>help2!G1804</f>
        <v xml:space="preserve"> </v>
      </c>
    </row>
    <row r="1820" spans="7:8" x14ac:dyDescent="0.2">
      <c r="G1820" s="50">
        <f>G1819+help2!$C$3</f>
        <v>1802</v>
      </c>
      <c r="H1820" s="46" t="str">
        <f>help2!G1805</f>
        <v xml:space="preserve"> </v>
      </c>
    </row>
    <row r="1821" spans="7:8" x14ac:dyDescent="0.2">
      <c r="G1821" s="50">
        <f>G1820+help2!$C$3</f>
        <v>1803</v>
      </c>
      <c r="H1821" s="46" t="str">
        <f>help2!G1806</f>
        <v xml:space="preserve"> </v>
      </c>
    </row>
    <row r="1822" spans="7:8" x14ac:dyDescent="0.2">
      <c r="G1822" s="50">
        <f>G1821+help2!$C$3</f>
        <v>1804</v>
      </c>
      <c r="H1822" s="46" t="str">
        <f>help2!G1807</f>
        <v xml:space="preserve"> </v>
      </c>
    </row>
    <row r="1823" spans="7:8" x14ac:dyDescent="0.2">
      <c r="G1823" s="50">
        <f>G1822+help2!$C$3</f>
        <v>1805</v>
      </c>
      <c r="H1823" s="46" t="str">
        <f>help2!G1808</f>
        <v xml:space="preserve"> </v>
      </c>
    </row>
    <row r="1824" spans="7:8" x14ac:dyDescent="0.2">
      <c r="G1824" s="50">
        <f>G1823+help2!$C$3</f>
        <v>1806</v>
      </c>
      <c r="H1824" s="46" t="str">
        <f>help2!G1809</f>
        <v xml:space="preserve"> </v>
      </c>
    </row>
    <row r="1825" spans="7:8" x14ac:dyDescent="0.2">
      <c r="G1825" s="50">
        <f>G1824+help2!$C$3</f>
        <v>1807</v>
      </c>
      <c r="H1825" s="46" t="str">
        <f>help2!G1810</f>
        <v xml:space="preserve"> </v>
      </c>
    </row>
    <row r="1826" spans="7:8" x14ac:dyDescent="0.2">
      <c r="G1826" s="50">
        <f>G1825+help2!$C$3</f>
        <v>1808</v>
      </c>
      <c r="H1826" s="46" t="str">
        <f>help2!G1811</f>
        <v xml:space="preserve"> </v>
      </c>
    </row>
    <row r="1827" spans="7:8" x14ac:dyDescent="0.2">
      <c r="G1827" s="50">
        <f>G1826+help2!$C$3</f>
        <v>1809</v>
      </c>
      <c r="H1827" s="46" t="str">
        <f>help2!G1812</f>
        <v xml:space="preserve"> </v>
      </c>
    </row>
    <row r="1828" spans="7:8" x14ac:dyDescent="0.2">
      <c r="G1828" s="50">
        <f>G1827+help2!$C$3</f>
        <v>1810</v>
      </c>
      <c r="H1828" s="46" t="str">
        <f>help2!G1813</f>
        <v xml:space="preserve"> </v>
      </c>
    </row>
    <row r="1829" spans="7:8" x14ac:dyDescent="0.2">
      <c r="G1829" s="50">
        <f>G1828+help2!$C$3</f>
        <v>1811</v>
      </c>
      <c r="H1829" s="46" t="str">
        <f>help2!G1814</f>
        <v xml:space="preserve"> </v>
      </c>
    </row>
    <row r="1830" spans="7:8" x14ac:dyDescent="0.2">
      <c r="G1830" s="50">
        <f>G1829+help2!$C$3</f>
        <v>1812</v>
      </c>
      <c r="H1830" s="46" t="str">
        <f>help2!G1815</f>
        <v xml:space="preserve"> </v>
      </c>
    </row>
    <row r="1831" spans="7:8" x14ac:dyDescent="0.2">
      <c r="G1831" s="50">
        <f>G1830+help2!$C$3</f>
        <v>1813</v>
      </c>
      <c r="H1831" s="46" t="str">
        <f>help2!G1816</f>
        <v xml:space="preserve"> </v>
      </c>
    </row>
    <row r="1832" spans="7:8" x14ac:dyDescent="0.2">
      <c r="G1832" s="50">
        <f>G1831+help2!$C$3</f>
        <v>1814</v>
      </c>
      <c r="H1832" s="46" t="str">
        <f>help2!G1817</f>
        <v xml:space="preserve"> </v>
      </c>
    </row>
    <row r="1833" spans="7:8" x14ac:dyDescent="0.2">
      <c r="G1833" s="50">
        <f>G1832+help2!$C$3</f>
        <v>1815</v>
      </c>
      <c r="H1833" s="46" t="str">
        <f>help2!G1818</f>
        <v xml:space="preserve"> </v>
      </c>
    </row>
    <row r="1834" spans="7:8" x14ac:dyDescent="0.2">
      <c r="G1834" s="50">
        <f>G1833+help2!$C$3</f>
        <v>1816</v>
      </c>
      <c r="H1834" s="46" t="str">
        <f>help2!G1819</f>
        <v xml:space="preserve"> </v>
      </c>
    </row>
    <row r="1835" spans="7:8" x14ac:dyDescent="0.2">
      <c r="G1835" s="50">
        <f>G1834+help2!$C$3</f>
        <v>1817</v>
      </c>
      <c r="H1835" s="46" t="str">
        <f>help2!G1820</f>
        <v xml:space="preserve"> </v>
      </c>
    </row>
    <row r="1836" spans="7:8" x14ac:dyDescent="0.2">
      <c r="G1836" s="50">
        <f>G1835+help2!$C$3</f>
        <v>1818</v>
      </c>
      <c r="H1836" s="46" t="str">
        <f>help2!G1821</f>
        <v xml:space="preserve"> </v>
      </c>
    </row>
    <row r="1837" spans="7:8" x14ac:dyDescent="0.2">
      <c r="G1837" s="50">
        <f>G1836+help2!$C$3</f>
        <v>1819</v>
      </c>
      <c r="H1837" s="46" t="str">
        <f>help2!G1822</f>
        <v xml:space="preserve"> </v>
      </c>
    </row>
    <row r="1838" spans="7:8" x14ac:dyDescent="0.2">
      <c r="G1838" s="50">
        <f>G1837+help2!$C$3</f>
        <v>1820</v>
      </c>
      <c r="H1838" s="46" t="str">
        <f>help2!G1823</f>
        <v xml:space="preserve"> </v>
      </c>
    </row>
    <row r="1839" spans="7:8" x14ac:dyDescent="0.2">
      <c r="G1839" s="50">
        <f>G1838+help2!$C$3</f>
        <v>1821</v>
      </c>
      <c r="H1839" s="46" t="str">
        <f>help2!G1824</f>
        <v xml:space="preserve"> </v>
      </c>
    </row>
    <row r="1840" spans="7:8" x14ac:dyDescent="0.2">
      <c r="G1840" s="50">
        <f>G1839+help2!$C$3</f>
        <v>1822</v>
      </c>
      <c r="H1840" s="46" t="str">
        <f>help2!G1825</f>
        <v xml:space="preserve"> </v>
      </c>
    </row>
    <row r="1841" spans="7:8" x14ac:dyDescent="0.2">
      <c r="G1841" s="50">
        <f>G1840+help2!$C$3</f>
        <v>1823</v>
      </c>
      <c r="H1841" s="46" t="str">
        <f>help2!G1826</f>
        <v xml:space="preserve"> </v>
      </c>
    </row>
    <row r="1842" spans="7:8" x14ac:dyDescent="0.2">
      <c r="G1842" s="50">
        <f>G1841+help2!$C$3</f>
        <v>1824</v>
      </c>
      <c r="H1842" s="46" t="str">
        <f>help2!G1827</f>
        <v xml:space="preserve"> </v>
      </c>
    </row>
    <row r="1843" spans="7:8" x14ac:dyDescent="0.2">
      <c r="G1843" s="50">
        <f>G1842+help2!$C$3</f>
        <v>1825</v>
      </c>
      <c r="H1843" s="46" t="str">
        <f>help2!G1828</f>
        <v xml:space="preserve"> </v>
      </c>
    </row>
    <row r="1844" spans="7:8" x14ac:dyDescent="0.2">
      <c r="G1844" s="50">
        <f>G1843+help2!$C$3</f>
        <v>1826</v>
      </c>
      <c r="H1844" s="46" t="str">
        <f>help2!G1829</f>
        <v xml:space="preserve"> </v>
      </c>
    </row>
    <row r="1845" spans="7:8" x14ac:dyDescent="0.2">
      <c r="G1845" s="50">
        <f>G1844+help2!$C$3</f>
        <v>1827</v>
      </c>
      <c r="H1845" s="46" t="str">
        <f>help2!G1830</f>
        <v xml:space="preserve"> </v>
      </c>
    </row>
    <row r="1846" spans="7:8" x14ac:dyDescent="0.2">
      <c r="G1846" s="50">
        <f>G1845+help2!$C$3</f>
        <v>1828</v>
      </c>
      <c r="H1846" s="46" t="str">
        <f>help2!G1831</f>
        <v xml:space="preserve"> </v>
      </c>
    </row>
    <row r="1847" spans="7:8" x14ac:dyDescent="0.2">
      <c r="G1847" s="50">
        <f>G1846+help2!$C$3</f>
        <v>1829</v>
      </c>
      <c r="H1847" s="46" t="str">
        <f>help2!G1832</f>
        <v xml:space="preserve"> </v>
      </c>
    </row>
    <row r="1848" spans="7:8" x14ac:dyDescent="0.2">
      <c r="G1848" s="50">
        <f>G1847+help2!$C$3</f>
        <v>1830</v>
      </c>
      <c r="H1848" s="46" t="str">
        <f>help2!G1833</f>
        <v xml:space="preserve"> </v>
      </c>
    </row>
    <row r="1849" spans="7:8" x14ac:dyDescent="0.2">
      <c r="G1849" s="50">
        <f>G1848+help2!$C$3</f>
        <v>1831</v>
      </c>
      <c r="H1849" s="46" t="str">
        <f>help2!G1834</f>
        <v xml:space="preserve"> </v>
      </c>
    </row>
    <row r="1850" spans="7:8" x14ac:dyDescent="0.2">
      <c r="G1850" s="50">
        <f>G1849+help2!$C$3</f>
        <v>1832</v>
      </c>
      <c r="H1850" s="46" t="str">
        <f>help2!G1835</f>
        <v xml:space="preserve"> </v>
      </c>
    </row>
    <row r="1851" spans="7:8" x14ac:dyDescent="0.2">
      <c r="G1851" s="50">
        <f>G1850+help2!$C$3</f>
        <v>1833</v>
      </c>
      <c r="H1851" s="46" t="str">
        <f>help2!G1836</f>
        <v xml:space="preserve"> </v>
      </c>
    </row>
    <row r="1852" spans="7:8" x14ac:dyDescent="0.2">
      <c r="G1852" s="50">
        <f>G1851+help2!$C$3</f>
        <v>1834</v>
      </c>
      <c r="H1852" s="46" t="str">
        <f>help2!G1837</f>
        <v xml:space="preserve"> </v>
      </c>
    </row>
    <row r="1853" spans="7:8" x14ac:dyDescent="0.2">
      <c r="G1853" s="50">
        <f>G1852+help2!$C$3</f>
        <v>1835</v>
      </c>
      <c r="H1853" s="46" t="str">
        <f>help2!G1838</f>
        <v xml:space="preserve"> </v>
      </c>
    </row>
    <row r="1854" spans="7:8" x14ac:dyDescent="0.2">
      <c r="G1854" s="50">
        <f>G1853+help2!$C$3</f>
        <v>1836</v>
      </c>
      <c r="H1854" s="46" t="str">
        <f>help2!G1839</f>
        <v xml:space="preserve"> </v>
      </c>
    </row>
    <row r="1855" spans="7:8" x14ac:dyDescent="0.2">
      <c r="G1855" s="50">
        <f>G1854+help2!$C$3</f>
        <v>1837</v>
      </c>
      <c r="H1855" s="46" t="str">
        <f>help2!G1840</f>
        <v xml:space="preserve"> </v>
      </c>
    </row>
    <row r="1856" spans="7:8" x14ac:dyDescent="0.2">
      <c r="G1856" s="50">
        <f>G1855+help2!$C$3</f>
        <v>1838</v>
      </c>
      <c r="H1856" s="46" t="str">
        <f>help2!G1841</f>
        <v xml:space="preserve"> </v>
      </c>
    </row>
    <row r="1857" spans="7:8" x14ac:dyDescent="0.2">
      <c r="G1857" s="50">
        <f>G1856+help2!$C$3</f>
        <v>1839</v>
      </c>
      <c r="H1857" s="46" t="str">
        <f>help2!G1842</f>
        <v xml:space="preserve"> </v>
      </c>
    </row>
    <row r="1858" spans="7:8" x14ac:dyDescent="0.2">
      <c r="G1858" s="50">
        <f>G1857+help2!$C$3</f>
        <v>1840</v>
      </c>
      <c r="H1858" s="46" t="str">
        <f>help2!G1843</f>
        <v xml:space="preserve"> </v>
      </c>
    </row>
    <row r="1859" spans="7:8" x14ac:dyDescent="0.2">
      <c r="G1859" s="50">
        <f>G1858+help2!$C$3</f>
        <v>1841</v>
      </c>
      <c r="H1859" s="46" t="str">
        <f>help2!G1844</f>
        <v xml:space="preserve"> </v>
      </c>
    </row>
    <row r="1860" spans="7:8" x14ac:dyDescent="0.2">
      <c r="G1860" s="50">
        <f>G1859+help2!$C$3</f>
        <v>1842</v>
      </c>
      <c r="H1860" s="46" t="str">
        <f>help2!G1845</f>
        <v xml:space="preserve"> </v>
      </c>
    </row>
    <row r="1861" spans="7:8" x14ac:dyDescent="0.2">
      <c r="G1861" s="50">
        <f>G1860+help2!$C$3</f>
        <v>1843</v>
      </c>
      <c r="H1861" s="46" t="str">
        <f>help2!G1846</f>
        <v xml:space="preserve"> </v>
      </c>
    </row>
    <row r="1862" spans="7:8" x14ac:dyDescent="0.2">
      <c r="G1862" s="50">
        <f>G1861+help2!$C$3</f>
        <v>1844</v>
      </c>
      <c r="H1862" s="46" t="str">
        <f>help2!G1847</f>
        <v xml:space="preserve"> </v>
      </c>
    </row>
    <row r="1863" spans="7:8" x14ac:dyDescent="0.2">
      <c r="G1863" s="50">
        <f>G1862+help2!$C$3</f>
        <v>1845</v>
      </c>
      <c r="H1863" s="46" t="str">
        <f>help2!G1848</f>
        <v xml:space="preserve"> </v>
      </c>
    </row>
    <row r="1864" spans="7:8" x14ac:dyDescent="0.2">
      <c r="G1864" s="50">
        <f>G1863+help2!$C$3</f>
        <v>1846</v>
      </c>
      <c r="H1864" s="46" t="str">
        <f>help2!G1849</f>
        <v xml:space="preserve"> </v>
      </c>
    </row>
    <row r="1865" spans="7:8" x14ac:dyDescent="0.2">
      <c r="G1865" s="50">
        <f>G1864+help2!$C$3</f>
        <v>1847</v>
      </c>
      <c r="H1865" s="46" t="str">
        <f>help2!G1850</f>
        <v xml:space="preserve"> </v>
      </c>
    </row>
    <row r="1866" spans="7:8" x14ac:dyDescent="0.2">
      <c r="G1866" s="50">
        <f>G1865+help2!$C$3</f>
        <v>1848</v>
      </c>
      <c r="H1866" s="46" t="str">
        <f>help2!G1851</f>
        <v xml:space="preserve"> </v>
      </c>
    </row>
    <row r="1867" spans="7:8" x14ac:dyDescent="0.2">
      <c r="G1867" s="50">
        <f>G1866+help2!$C$3</f>
        <v>1849</v>
      </c>
      <c r="H1867" s="46" t="str">
        <f>help2!G1852</f>
        <v xml:space="preserve"> </v>
      </c>
    </row>
    <row r="1868" spans="7:8" x14ac:dyDescent="0.2">
      <c r="G1868" s="50">
        <f>G1867+help2!$C$3</f>
        <v>1850</v>
      </c>
      <c r="H1868" s="46" t="str">
        <f>help2!G1853</f>
        <v xml:space="preserve"> </v>
      </c>
    </row>
    <row r="1869" spans="7:8" x14ac:dyDescent="0.2">
      <c r="G1869" s="50">
        <f>G1868+help2!$C$3</f>
        <v>1851</v>
      </c>
      <c r="H1869" s="46" t="str">
        <f>help2!G1854</f>
        <v xml:space="preserve"> </v>
      </c>
    </row>
    <row r="1870" spans="7:8" x14ac:dyDescent="0.2">
      <c r="G1870" s="50">
        <f>G1869+help2!$C$3</f>
        <v>1852</v>
      </c>
      <c r="H1870" s="46" t="str">
        <f>help2!G1855</f>
        <v xml:space="preserve"> </v>
      </c>
    </row>
    <row r="1871" spans="7:8" x14ac:dyDescent="0.2">
      <c r="G1871" s="50">
        <f>G1870+help2!$C$3</f>
        <v>1853</v>
      </c>
      <c r="H1871" s="46" t="str">
        <f>help2!G1856</f>
        <v xml:space="preserve"> </v>
      </c>
    </row>
    <row r="1872" spans="7:8" x14ac:dyDescent="0.2">
      <c r="G1872" s="50">
        <f>G1871+help2!$C$3</f>
        <v>1854</v>
      </c>
      <c r="H1872" s="46" t="str">
        <f>help2!G1857</f>
        <v xml:space="preserve"> </v>
      </c>
    </row>
    <row r="1873" spans="7:8" x14ac:dyDescent="0.2">
      <c r="G1873" s="50">
        <f>G1872+help2!$C$3</f>
        <v>1855</v>
      </c>
      <c r="H1873" s="46" t="str">
        <f>help2!G1858</f>
        <v xml:space="preserve"> </v>
      </c>
    </row>
    <row r="1874" spans="7:8" x14ac:dyDescent="0.2">
      <c r="G1874" s="50">
        <f>G1873+help2!$C$3</f>
        <v>1856</v>
      </c>
      <c r="H1874" s="46" t="str">
        <f>help2!G1859</f>
        <v xml:space="preserve"> </v>
      </c>
    </row>
    <row r="1875" spans="7:8" x14ac:dyDescent="0.2">
      <c r="G1875" s="50">
        <f>G1874+help2!$C$3</f>
        <v>1857</v>
      </c>
      <c r="H1875" s="46" t="str">
        <f>help2!G1860</f>
        <v xml:space="preserve"> </v>
      </c>
    </row>
    <row r="1876" spans="7:8" x14ac:dyDescent="0.2">
      <c r="G1876" s="50">
        <f>G1875+help2!$C$3</f>
        <v>1858</v>
      </c>
      <c r="H1876" s="46" t="str">
        <f>help2!G1861</f>
        <v xml:space="preserve"> </v>
      </c>
    </row>
    <row r="1877" spans="7:8" x14ac:dyDescent="0.2">
      <c r="G1877" s="50">
        <f>G1876+help2!$C$3</f>
        <v>1859</v>
      </c>
      <c r="H1877" s="46" t="str">
        <f>help2!G1862</f>
        <v xml:space="preserve"> </v>
      </c>
    </row>
    <row r="1878" spans="7:8" x14ac:dyDescent="0.2">
      <c r="G1878" s="50">
        <f>G1877+help2!$C$3</f>
        <v>1860</v>
      </c>
      <c r="H1878" s="46" t="str">
        <f>help2!G1863</f>
        <v xml:space="preserve"> </v>
      </c>
    </row>
    <row r="1879" spans="7:8" x14ac:dyDescent="0.2">
      <c r="G1879" s="50">
        <f>G1878+help2!$C$3</f>
        <v>1861</v>
      </c>
      <c r="H1879" s="46" t="str">
        <f>help2!G1864</f>
        <v xml:space="preserve"> </v>
      </c>
    </row>
    <row r="1880" spans="7:8" x14ac:dyDescent="0.2">
      <c r="G1880" s="50">
        <f>G1879+help2!$C$3</f>
        <v>1862</v>
      </c>
      <c r="H1880" s="46" t="str">
        <f>help2!G1865</f>
        <v xml:space="preserve"> </v>
      </c>
    </row>
    <row r="1881" spans="7:8" x14ac:dyDescent="0.2">
      <c r="G1881" s="50">
        <f>G1880+help2!$C$3</f>
        <v>1863</v>
      </c>
      <c r="H1881" s="46" t="str">
        <f>help2!G1866</f>
        <v xml:space="preserve"> </v>
      </c>
    </row>
    <row r="1882" spans="7:8" x14ac:dyDescent="0.2">
      <c r="G1882" s="50">
        <f>G1881+help2!$C$3</f>
        <v>1864</v>
      </c>
      <c r="H1882" s="46" t="str">
        <f>help2!G1867</f>
        <v xml:space="preserve"> </v>
      </c>
    </row>
    <row r="1883" spans="7:8" x14ac:dyDescent="0.2">
      <c r="G1883" s="50">
        <f>G1882+help2!$C$3</f>
        <v>1865</v>
      </c>
      <c r="H1883" s="46" t="str">
        <f>help2!G1868</f>
        <v xml:space="preserve"> </v>
      </c>
    </row>
    <row r="1884" spans="7:8" x14ac:dyDescent="0.2">
      <c r="G1884" s="50">
        <f>G1883+help2!$C$3</f>
        <v>1866</v>
      </c>
      <c r="H1884" s="46" t="str">
        <f>help2!G1869</f>
        <v xml:space="preserve"> </v>
      </c>
    </row>
    <row r="1885" spans="7:8" x14ac:dyDescent="0.2">
      <c r="G1885" s="50">
        <f>G1884+help2!$C$3</f>
        <v>1867</v>
      </c>
      <c r="H1885" s="46" t="str">
        <f>help2!G1870</f>
        <v xml:space="preserve"> </v>
      </c>
    </row>
    <row r="1886" spans="7:8" x14ac:dyDescent="0.2">
      <c r="G1886" s="50">
        <f>G1885+help2!$C$3</f>
        <v>1868</v>
      </c>
      <c r="H1886" s="46" t="str">
        <f>help2!G1871</f>
        <v xml:space="preserve"> </v>
      </c>
    </row>
    <row r="1887" spans="7:8" x14ac:dyDescent="0.2">
      <c r="G1887" s="50">
        <f>G1886+help2!$C$3</f>
        <v>1869</v>
      </c>
      <c r="H1887" s="46" t="str">
        <f>help2!G1872</f>
        <v xml:space="preserve"> </v>
      </c>
    </row>
    <row r="1888" spans="7:8" x14ac:dyDescent="0.2">
      <c r="G1888" s="50">
        <f>G1887+help2!$C$3</f>
        <v>1870</v>
      </c>
      <c r="H1888" s="46" t="str">
        <f>help2!G1873</f>
        <v xml:space="preserve"> </v>
      </c>
    </row>
    <row r="1889" spans="7:8" x14ac:dyDescent="0.2">
      <c r="G1889" s="50">
        <f>G1888+help2!$C$3</f>
        <v>1871</v>
      </c>
      <c r="H1889" s="46" t="str">
        <f>help2!G1874</f>
        <v xml:space="preserve"> </v>
      </c>
    </row>
    <row r="1890" spans="7:8" x14ac:dyDescent="0.2">
      <c r="G1890" s="50">
        <f>G1889+help2!$C$3</f>
        <v>1872</v>
      </c>
      <c r="H1890" s="46" t="str">
        <f>help2!G1875</f>
        <v xml:space="preserve"> </v>
      </c>
    </row>
    <row r="1891" spans="7:8" x14ac:dyDescent="0.2">
      <c r="G1891" s="50">
        <f>G1890+help2!$C$3</f>
        <v>1873</v>
      </c>
      <c r="H1891" s="46" t="str">
        <f>help2!G1876</f>
        <v xml:space="preserve"> </v>
      </c>
    </row>
    <row r="1892" spans="7:8" x14ac:dyDescent="0.2">
      <c r="G1892" s="50">
        <f>G1891+help2!$C$3</f>
        <v>1874</v>
      </c>
      <c r="H1892" s="46" t="str">
        <f>help2!G1877</f>
        <v xml:space="preserve"> </v>
      </c>
    </row>
    <row r="1893" spans="7:8" x14ac:dyDescent="0.2">
      <c r="G1893" s="50">
        <f>G1892+help2!$C$3</f>
        <v>1875</v>
      </c>
      <c r="H1893" s="46" t="str">
        <f>help2!G1878</f>
        <v xml:space="preserve"> </v>
      </c>
    </row>
    <row r="1894" spans="7:8" x14ac:dyDescent="0.2">
      <c r="G1894" s="50">
        <f>G1893+help2!$C$3</f>
        <v>1876</v>
      </c>
      <c r="H1894" s="46" t="str">
        <f>help2!G1879</f>
        <v xml:space="preserve"> </v>
      </c>
    </row>
    <row r="1895" spans="7:8" x14ac:dyDescent="0.2">
      <c r="G1895" s="50">
        <f>G1894+help2!$C$3</f>
        <v>1877</v>
      </c>
      <c r="H1895" s="46" t="str">
        <f>help2!G1880</f>
        <v xml:space="preserve"> </v>
      </c>
    </row>
    <row r="1896" spans="7:8" x14ac:dyDescent="0.2">
      <c r="G1896" s="50">
        <f>G1895+help2!$C$3</f>
        <v>1878</v>
      </c>
      <c r="H1896" s="46" t="str">
        <f>help2!G1881</f>
        <v xml:space="preserve"> </v>
      </c>
    </row>
    <row r="1897" spans="7:8" x14ac:dyDescent="0.2">
      <c r="G1897" s="50">
        <f>G1896+help2!$C$3</f>
        <v>1879</v>
      </c>
      <c r="H1897" s="46" t="str">
        <f>help2!G1882</f>
        <v xml:space="preserve"> </v>
      </c>
    </row>
    <row r="1898" spans="7:8" x14ac:dyDescent="0.2">
      <c r="G1898" s="50">
        <f>G1897+help2!$C$3</f>
        <v>1880</v>
      </c>
      <c r="H1898" s="46" t="str">
        <f>help2!G1883</f>
        <v xml:space="preserve"> </v>
      </c>
    </row>
    <row r="1899" spans="7:8" x14ac:dyDescent="0.2">
      <c r="G1899" s="50">
        <f>G1898+help2!$C$3</f>
        <v>1881</v>
      </c>
      <c r="H1899" s="46" t="str">
        <f>help2!G1884</f>
        <v xml:space="preserve"> </v>
      </c>
    </row>
    <row r="1900" spans="7:8" x14ac:dyDescent="0.2">
      <c r="G1900" s="50">
        <f>G1899+help2!$C$3</f>
        <v>1882</v>
      </c>
      <c r="H1900" s="46" t="str">
        <f>help2!G1885</f>
        <v xml:space="preserve"> </v>
      </c>
    </row>
    <row r="1901" spans="7:8" x14ac:dyDescent="0.2">
      <c r="G1901" s="50">
        <f>G1900+help2!$C$3</f>
        <v>1883</v>
      </c>
      <c r="H1901" s="46" t="str">
        <f>help2!G1886</f>
        <v xml:space="preserve"> </v>
      </c>
    </row>
    <row r="1902" spans="7:8" x14ac:dyDescent="0.2">
      <c r="G1902" s="50">
        <f>G1901+help2!$C$3</f>
        <v>1884</v>
      </c>
      <c r="H1902" s="46" t="str">
        <f>help2!G1887</f>
        <v xml:space="preserve"> </v>
      </c>
    </row>
    <row r="1903" spans="7:8" x14ac:dyDescent="0.2">
      <c r="G1903" s="50">
        <f>G1902+help2!$C$3</f>
        <v>1885</v>
      </c>
      <c r="H1903" s="46" t="str">
        <f>help2!G1888</f>
        <v xml:space="preserve"> </v>
      </c>
    </row>
    <row r="1904" spans="7:8" x14ac:dyDescent="0.2">
      <c r="G1904" s="50">
        <f>G1903+help2!$C$3</f>
        <v>1886</v>
      </c>
      <c r="H1904" s="46" t="str">
        <f>help2!G1889</f>
        <v xml:space="preserve"> </v>
      </c>
    </row>
    <row r="1905" spans="7:8" x14ac:dyDescent="0.2">
      <c r="G1905" s="50">
        <f>G1904+help2!$C$3</f>
        <v>1887</v>
      </c>
      <c r="H1905" s="46" t="str">
        <f>help2!G1890</f>
        <v xml:space="preserve"> </v>
      </c>
    </row>
    <row r="1906" spans="7:8" x14ac:dyDescent="0.2">
      <c r="G1906" s="50">
        <f>G1905+help2!$C$3</f>
        <v>1888</v>
      </c>
      <c r="H1906" s="46" t="str">
        <f>help2!G1891</f>
        <v xml:space="preserve"> </v>
      </c>
    </row>
    <row r="1907" spans="7:8" x14ac:dyDescent="0.2">
      <c r="G1907" s="50">
        <f>G1906+help2!$C$3</f>
        <v>1889</v>
      </c>
      <c r="H1907" s="46" t="str">
        <f>help2!G1892</f>
        <v xml:space="preserve"> </v>
      </c>
    </row>
    <row r="1908" spans="7:8" x14ac:dyDescent="0.2">
      <c r="G1908" s="50">
        <f>G1907+help2!$C$3</f>
        <v>1890</v>
      </c>
      <c r="H1908" s="46" t="str">
        <f>help2!G1893</f>
        <v xml:space="preserve"> </v>
      </c>
    </row>
    <row r="1909" spans="7:8" x14ac:dyDescent="0.2">
      <c r="G1909" s="50">
        <f>G1908+help2!$C$3</f>
        <v>1891</v>
      </c>
      <c r="H1909" s="46" t="str">
        <f>help2!G1894</f>
        <v xml:space="preserve"> </v>
      </c>
    </row>
    <row r="1910" spans="7:8" x14ac:dyDescent="0.2">
      <c r="G1910" s="50">
        <f>G1909+help2!$C$3</f>
        <v>1892</v>
      </c>
      <c r="H1910" s="46" t="str">
        <f>help2!G1895</f>
        <v xml:space="preserve"> </v>
      </c>
    </row>
    <row r="1911" spans="7:8" x14ac:dyDescent="0.2">
      <c r="G1911" s="50">
        <f>G1910+help2!$C$3</f>
        <v>1893</v>
      </c>
      <c r="H1911" s="46" t="str">
        <f>help2!G1896</f>
        <v xml:space="preserve"> </v>
      </c>
    </row>
    <row r="1912" spans="7:8" x14ac:dyDescent="0.2">
      <c r="G1912" s="50">
        <f>G1911+help2!$C$3</f>
        <v>1894</v>
      </c>
      <c r="H1912" s="46" t="str">
        <f>help2!G1897</f>
        <v xml:space="preserve"> </v>
      </c>
    </row>
    <row r="1913" spans="7:8" x14ac:dyDescent="0.2">
      <c r="G1913" s="50">
        <f>G1912+help2!$C$3</f>
        <v>1895</v>
      </c>
      <c r="H1913" s="46" t="str">
        <f>help2!G1898</f>
        <v xml:space="preserve"> </v>
      </c>
    </row>
    <row r="1914" spans="7:8" x14ac:dyDescent="0.2">
      <c r="G1914" s="50">
        <f>G1913+help2!$C$3</f>
        <v>1896</v>
      </c>
      <c r="H1914" s="46" t="str">
        <f>help2!G1899</f>
        <v xml:space="preserve"> </v>
      </c>
    </row>
    <row r="1915" spans="7:8" x14ac:dyDescent="0.2">
      <c r="G1915" s="50">
        <f>G1914+help2!$C$3</f>
        <v>1897</v>
      </c>
      <c r="H1915" s="46" t="str">
        <f>help2!G1900</f>
        <v xml:space="preserve"> </v>
      </c>
    </row>
    <row r="1916" spans="7:8" x14ac:dyDescent="0.2">
      <c r="G1916" s="50">
        <f>G1915+help2!$C$3</f>
        <v>1898</v>
      </c>
      <c r="H1916" s="46" t="str">
        <f>help2!G1901</f>
        <v xml:space="preserve"> </v>
      </c>
    </row>
    <row r="1917" spans="7:8" x14ac:dyDescent="0.2">
      <c r="G1917" s="50">
        <f>G1916+help2!$C$3</f>
        <v>1899</v>
      </c>
      <c r="H1917" s="46" t="str">
        <f>help2!G1902</f>
        <v xml:space="preserve"> </v>
      </c>
    </row>
    <row r="1918" spans="7:8" x14ac:dyDescent="0.2">
      <c r="G1918" s="50">
        <f>G1917+help2!$C$3</f>
        <v>1900</v>
      </c>
      <c r="H1918" s="46" t="str">
        <f>help2!G1903</f>
        <v xml:space="preserve"> </v>
      </c>
    </row>
    <row r="1919" spans="7:8" x14ac:dyDescent="0.2">
      <c r="G1919" s="50">
        <f>G1918+help2!$C$3</f>
        <v>1901</v>
      </c>
      <c r="H1919" s="46" t="str">
        <f>help2!G1904</f>
        <v xml:space="preserve"> </v>
      </c>
    </row>
    <row r="1920" spans="7:8" x14ac:dyDescent="0.2">
      <c r="G1920" s="50">
        <f>G1919+help2!$C$3</f>
        <v>1902</v>
      </c>
      <c r="H1920" s="46" t="str">
        <f>help2!G1905</f>
        <v xml:space="preserve"> </v>
      </c>
    </row>
    <row r="1921" spans="7:8" x14ac:dyDescent="0.2">
      <c r="G1921" s="50">
        <f>G1920+help2!$C$3</f>
        <v>1903</v>
      </c>
      <c r="H1921" s="46" t="str">
        <f>help2!G1906</f>
        <v xml:space="preserve"> </v>
      </c>
    </row>
    <row r="1922" spans="7:8" x14ac:dyDescent="0.2">
      <c r="G1922" s="50">
        <f>G1921+help2!$C$3</f>
        <v>1904</v>
      </c>
      <c r="H1922" s="46" t="str">
        <f>help2!G1907</f>
        <v xml:space="preserve"> </v>
      </c>
    </row>
    <row r="1923" spans="7:8" x14ac:dyDescent="0.2">
      <c r="G1923" s="50">
        <f>G1922+help2!$C$3</f>
        <v>1905</v>
      </c>
      <c r="H1923" s="46" t="str">
        <f>help2!G1908</f>
        <v xml:space="preserve"> </v>
      </c>
    </row>
    <row r="1924" spans="7:8" x14ac:dyDescent="0.2">
      <c r="G1924" s="50">
        <f>G1923+help2!$C$3</f>
        <v>1906</v>
      </c>
      <c r="H1924" s="46" t="str">
        <f>help2!G1909</f>
        <v xml:space="preserve"> </v>
      </c>
    </row>
    <row r="1925" spans="7:8" x14ac:dyDescent="0.2">
      <c r="G1925" s="50">
        <f>G1924+help2!$C$3</f>
        <v>1907</v>
      </c>
      <c r="H1925" s="46" t="str">
        <f>help2!G1910</f>
        <v xml:space="preserve"> </v>
      </c>
    </row>
    <row r="1926" spans="7:8" x14ac:dyDescent="0.2">
      <c r="G1926" s="50">
        <f>G1925+help2!$C$3</f>
        <v>1908</v>
      </c>
      <c r="H1926" s="46" t="str">
        <f>help2!G1911</f>
        <v xml:space="preserve"> </v>
      </c>
    </row>
    <row r="1927" spans="7:8" x14ac:dyDescent="0.2">
      <c r="G1927" s="50">
        <f>G1926+help2!$C$3</f>
        <v>1909</v>
      </c>
      <c r="H1927" s="46" t="str">
        <f>help2!G1912</f>
        <v xml:space="preserve"> </v>
      </c>
    </row>
    <row r="1928" spans="7:8" x14ac:dyDescent="0.2">
      <c r="G1928" s="50">
        <f>G1927+help2!$C$3</f>
        <v>1910</v>
      </c>
      <c r="H1928" s="46" t="str">
        <f>help2!G1913</f>
        <v xml:space="preserve"> </v>
      </c>
    </row>
    <row r="1929" spans="7:8" x14ac:dyDescent="0.2">
      <c r="G1929" s="50">
        <f>G1928+help2!$C$3</f>
        <v>1911</v>
      </c>
      <c r="H1929" s="46" t="str">
        <f>help2!G1914</f>
        <v xml:space="preserve"> </v>
      </c>
    </row>
    <row r="1930" spans="7:8" x14ac:dyDescent="0.2">
      <c r="G1930" s="50">
        <f>G1929+help2!$C$3</f>
        <v>1912</v>
      </c>
      <c r="H1930" s="46" t="str">
        <f>help2!G1915</f>
        <v xml:space="preserve"> </v>
      </c>
    </row>
    <row r="1931" spans="7:8" x14ac:dyDescent="0.2">
      <c r="G1931" s="50">
        <f>G1930+help2!$C$3</f>
        <v>1913</v>
      </c>
      <c r="H1931" s="46" t="str">
        <f>help2!G1916</f>
        <v xml:space="preserve"> </v>
      </c>
    </row>
    <row r="1932" spans="7:8" x14ac:dyDescent="0.2">
      <c r="G1932" s="50">
        <f>G1931+help2!$C$3</f>
        <v>1914</v>
      </c>
      <c r="H1932" s="46" t="str">
        <f>help2!G1917</f>
        <v xml:space="preserve"> </v>
      </c>
    </row>
    <row r="1933" spans="7:8" x14ac:dyDescent="0.2">
      <c r="G1933" s="50">
        <f>G1932+help2!$C$3</f>
        <v>1915</v>
      </c>
      <c r="H1933" s="46" t="str">
        <f>help2!G1918</f>
        <v xml:space="preserve"> </v>
      </c>
    </row>
    <row r="1934" spans="7:8" x14ac:dyDescent="0.2">
      <c r="G1934" s="50">
        <f>G1933+help2!$C$3</f>
        <v>1916</v>
      </c>
      <c r="H1934" s="46" t="str">
        <f>help2!G1919</f>
        <v xml:space="preserve"> </v>
      </c>
    </row>
    <row r="1935" spans="7:8" x14ac:dyDescent="0.2">
      <c r="G1935" s="50">
        <f>G1934+help2!$C$3</f>
        <v>1917</v>
      </c>
      <c r="H1935" s="46" t="str">
        <f>help2!G1920</f>
        <v xml:space="preserve"> </v>
      </c>
    </row>
    <row r="1936" spans="7:8" x14ac:dyDescent="0.2">
      <c r="G1936" s="50">
        <f>G1935+help2!$C$3</f>
        <v>1918</v>
      </c>
      <c r="H1936" s="46" t="str">
        <f>help2!G1921</f>
        <v xml:space="preserve"> </v>
      </c>
    </row>
    <row r="1937" spans="7:8" x14ac:dyDescent="0.2">
      <c r="G1937" s="50">
        <f>G1936+help2!$C$3</f>
        <v>1919</v>
      </c>
      <c r="H1937" s="46" t="str">
        <f>help2!G1922</f>
        <v xml:space="preserve"> </v>
      </c>
    </row>
    <row r="1938" spans="7:8" x14ac:dyDescent="0.2">
      <c r="G1938" s="50">
        <f>G1937+help2!$C$3</f>
        <v>1920</v>
      </c>
      <c r="H1938" s="46" t="str">
        <f>help2!G1923</f>
        <v xml:space="preserve"> </v>
      </c>
    </row>
    <row r="1939" spans="7:8" x14ac:dyDescent="0.2">
      <c r="G1939" s="50">
        <f>G1938+help2!$C$3</f>
        <v>1921</v>
      </c>
      <c r="H1939" s="46" t="str">
        <f>help2!G1924</f>
        <v xml:space="preserve"> </v>
      </c>
    </row>
    <row r="1940" spans="7:8" x14ac:dyDescent="0.2">
      <c r="G1940" s="50">
        <f>G1939+help2!$C$3</f>
        <v>1922</v>
      </c>
      <c r="H1940" s="46" t="str">
        <f>help2!G1925</f>
        <v xml:space="preserve"> </v>
      </c>
    </row>
    <row r="1941" spans="7:8" x14ac:dyDescent="0.2">
      <c r="G1941" s="50">
        <f>G1940+help2!$C$3</f>
        <v>1923</v>
      </c>
      <c r="H1941" s="46" t="str">
        <f>help2!G1926</f>
        <v xml:space="preserve"> </v>
      </c>
    </row>
    <row r="1942" spans="7:8" x14ac:dyDescent="0.2">
      <c r="G1942" s="50">
        <f>G1941+help2!$C$3</f>
        <v>1924</v>
      </c>
      <c r="H1942" s="46" t="str">
        <f>help2!G1927</f>
        <v xml:space="preserve"> </v>
      </c>
    </row>
    <row r="1943" spans="7:8" x14ac:dyDescent="0.2">
      <c r="G1943" s="50">
        <f>G1942+help2!$C$3</f>
        <v>1925</v>
      </c>
      <c r="H1943" s="46" t="str">
        <f>help2!G1928</f>
        <v xml:space="preserve"> </v>
      </c>
    </row>
    <row r="1944" spans="7:8" x14ac:dyDescent="0.2">
      <c r="G1944" s="50">
        <f>G1943+help2!$C$3</f>
        <v>1926</v>
      </c>
      <c r="H1944" s="46" t="str">
        <f>help2!G1929</f>
        <v xml:space="preserve"> </v>
      </c>
    </row>
    <row r="1945" spans="7:8" x14ac:dyDescent="0.2">
      <c r="G1945" s="50">
        <f>G1944+help2!$C$3</f>
        <v>1927</v>
      </c>
      <c r="H1945" s="46" t="str">
        <f>help2!G1930</f>
        <v xml:space="preserve"> </v>
      </c>
    </row>
    <row r="1946" spans="7:8" x14ac:dyDescent="0.2">
      <c r="G1946" s="50">
        <f>G1945+help2!$C$3</f>
        <v>1928</v>
      </c>
      <c r="H1946" s="46" t="str">
        <f>help2!G1931</f>
        <v xml:space="preserve"> </v>
      </c>
    </row>
    <row r="1947" spans="7:8" x14ac:dyDescent="0.2">
      <c r="G1947" s="50">
        <f>G1946+help2!$C$3</f>
        <v>1929</v>
      </c>
      <c r="H1947" s="46" t="str">
        <f>help2!G1932</f>
        <v xml:space="preserve"> </v>
      </c>
    </row>
    <row r="1948" spans="7:8" x14ac:dyDescent="0.2">
      <c r="G1948" s="50">
        <f>G1947+help2!$C$3</f>
        <v>1930</v>
      </c>
      <c r="H1948" s="46" t="str">
        <f>help2!G1933</f>
        <v xml:space="preserve"> </v>
      </c>
    </row>
    <row r="1949" spans="7:8" x14ac:dyDescent="0.2">
      <c r="G1949" s="50">
        <f>G1948+help2!$C$3</f>
        <v>1931</v>
      </c>
      <c r="H1949" s="46" t="str">
        <f>help2!G1934</f>
        <v xml:space="preserve"> </v>
      </c>
    </row>
    <row r="1950" spans="7:8" x14ac:dyDescent="0.2">
      <c r="G1950" s="50">
        <f>G1949+help2!$C$3</f>
        <v>1932</v>
      </c>
      <c r="H1950" s="46" t="str">
        <f>help2!G1935</f>
        <v xml:space="preserve"> </v>
      </c>
    </row>
    <row r="1951" spans="7:8" x14ac:dyDescent="0.2">
      <c r="G1951" s="50">
        <f>G1950+help2!$C$3</f>
        <v>1933</v>
      </c>
      <c r="H1951" s="46" t="str">
        <f>help2!G1936</f>
        <v xml:space="preserve"> </v>
      </c>
    </row>
    <row r="1952" spans="7:8" x14ac:dyDescent="0.2">
      <c r="G1952" s="50">
        <f>G1951+help2!$C$3</f>
        <v>1934</v>
      </c>
      <c r="H1952" s="46" t="str">
        <f>help2!G1937</f>
        <v xml:space="preserve"> </v>
      </c>
    </row>
    <row r="1953" spans="7:8" x14ac:dyDescent="0.2">
      <c r="G1953" s="50">
        <f>G1952+help2!$C$3</f>
        <v>1935</v>
      </c>
      <c r="H1953" s="46" t="str">
        <f>help2!G1938</f>
        <v xml:space="preserve"> </v>
      </c>
    </row>
    <row r="1954" spans="7:8" x14ac:dyDescent="0.2">
      <c r="G1954" s="50">
        <f>G1953+help2!$C$3</f>
        <v>1936</v>
      </c>
      <c r="H1954" s="46" t="str">
        <f>help2!G1939</f>
        <v xml:space="preserve"> </v>
      </c>
    </row>
    <row r="1955" spans="7:8" x14ac:dyDescent="0.2">
      <c r="G1955" s="50">
        <f>G1954+help2!$C$3</f>
        <v>1937</v>
      </c>
      <c r="H1955" s="46" t="str">
        <f>help2!G1940</f>
        <v xml:space="preserve"> </v>
      </c>
    </row>
    <row r="1956" spans="7:8" x14ac:dyDescent="0.2">
      <c r="G1956" s="50">
        <f>G1955+help2!$C$3</f>
        <v>1938</v>
      </c>
      <c r="H1956" s="46" t="str">
        <f>help2!G1941</f>
        <v xml:space="preserve"> </v>
      </c>
    </row>
    <row r="1957" spans="7:8" x14ac:dyDescent="0.2">
      <c r="G1957" s="50">
        <f>G1956+help2!$C$3</f>
        <v>1939</v>
      </c>
      <c r="H1957" s="46" t="str">
        <f>help2!G1942</f>
        <v xml:space="preserve"> </v>
      </c>
    </row>
    <row r="1958" spans="7:8" x14ac:dyDescent="0.2">
      <c r="G1958" s="50">
        <f>G1957+help2!$C$3</f>
        <v>1940</v>
      </c>
      <c r="H1958" s="46" t="str">
        <f>help2!G1943</f>
        <v xml:space="preserve"> </v>
      </c>
    </row>
    <row r="1959" spans="7:8" x14ac:dyDescent="0.2">
      <c r="G1959" s="50">
        <f>G1958+help2!$C$3</f>
        <v>1941</v>
      </c>
      <c r="H1959" s="46" t="str">
        <f>help2!G1944</f>
        <v xml:space="preserve"> </v>
      </c>
    </row>
    <row r="1960" spans="7:8" x14ac:dyDescent="0.2">
      <c r="G1960" s="50">
        <f>G1959+help2!$C$3</f>
        <v>1942</v>
      </c>
      <c r="H1960" s="46" t="str">
        <f>help2!G1945</f>
        <v xml:space="preserve"> </v>
      </c>
    </row>
    <row r="1961" spans="7:8" x14ac:dyDescent="0.2">
      <c r="G1961" s="50">
        <f>G1960+help2!$C$3</f>
        <v>1943</v>
      </c>
      <c r="H1961" s="46" t="str">
        <f>help2!G1946</f>
        <v xml:space="preserve"> </v>
      </c>
    </row>
    <row r="1962" spans="7:8" x14ac:dyDescent="0.2">
      <c r="G1962" s="50">
        <f>G1961+help2!$C$3</f>
        <v>1944</v>
      </c>
      <c r="H1962" s="46" t="str">
        <f>help2!G1947</f>
        <v xml:space="preserve"> </v>
      </c>
    </row>
    <row r="1963" spans="7:8" x14ac:dyDescent="0.2">
      <c r="G1963" s="50">
        <f>G1962+help2!$C$3</f>
        <v>1945</v>
      </c>
      <c r="H1963" s="46" t="str">
        <f>help2!G1948</f>
        <v xml:space="preserve"> </v>
      </c>
    </row>
    <row r="1964" spans="7:8" x14ac:dyDescent="0.2">
      <c r="G1964" s="50">
        <f>G1963+help2!$C$3</f>
        <v>1946</v>
      </c>
      <c r="H1964" s="46" t="str">
        <f>help2!G1949</f>
        <v xml:space="preserve"> </v>
      </c>
    </row>
    <row r="1965" spans="7:8" x14ac:dyDescent="0.2">
      <c r="G1965" s="50">
        <f>G1964+help2!$C$3</f>
        <v>1947</v>
      </c>
      <c r="H1965" s="46" t="str">
        <f>help2!G1950</f>
        <v xml:space="preserve"> </v>
      </c>
    </row>
    <row r="1966" spans="7:8" x14ac:dyDescent="0.2">
      <c r="G1966" s="50">
        <f>G1965+help2!$C$3</f>
        <v>1948</v>
      </c>
      <c r="H1966" s="46" t="str">
        <f>help2!G1951</f>
        <v xml:space="preserve"> </v>
      </c>
    </row>
    <row r="1967" spans="7:8" x14ac:dyDescent="0.2">
      <c r="G1967" s="50">
        <f>G1966+help2!$C$3</f>
        <v>1949</v>
      </c>
      <c r="H1967" s="46" t="str">
        <f>help2!G1952</f>
        <v xml:space="preserve"> </v>
      </c>
    </row>
    <row r="1968" spans="7:8" x14ac:dyDescent="0.2">
      <c r="G1968" s="50">
        <f>G1967+help2!$C$3</f>
        <v>1950</v>
      </c>
      <c r="H1968" s="46" t="str">
        <f>help2!G1953</f>
        <v xml:space="preserve"> </v>
      </c>
    </row>
    <row r="1969" spans="7:8" x14ac:dyDescent="0.2">
      <c r="G1969" s="50">
        <f>G1968+help2!$C$3</f>
        <v>1951</v>
      </c>
      <c r="H1969" s="46" t="str">
        <f>help2!G1954</f>
        <v xml:space="preserve"> </v>
      </c>
    </row>
    <row r="1970" spans="7:8" x14ac:dyDescent="0.2">
      <c r="G1970" s="50">
        <f>G1969+help2!$C$3</f>
        <v>1952</v>
      </c>
      <c r="H1970" s="46" t="str">
        <f>help2!G1955</f>
        <v xml:space="preserve"> </v>
      </c>
    </row>
    <row r="1971" spans="7:8" x14ac:dyDescent="0.2">
      <c r="G1971" s="50">
        <f>G1970+help2!$C$3</f>
        <v>1953</v>
      </c>
      <c r="H1971" s="46" t="str">
        <f>help2!G1956</f>
        <v xml:space="preserve"> </v>
      </c>
    </row>
    <row r="1972" spans="7:8" x14ac:dyDescent="0.2">
      <c r="G1972" s="50">
        <f>G1971+help2!$C$3</f>
        <v>1954</v>
      </c>
      <c r="H1972" s="46" t="str">
        <f>help2!G1957</f>
        <v xml:space="preserve"> </v>
      </c>
    </row>
    <row r="1973" spans="7:8" x14ac:dyDescent="0.2">
      <c r="G1973" s="50">
        <f>G1972+help2!$C$3</f>
        <v>1955</v>
      </c>
      <c r="H1973" s="46" t="str">
        <f>help2!G1958</f>
        <v xml:space="preserve"> </v>
      </c>
    </row>
    <row r="1974" spans="7:8" x14ac:dyDescent="0.2">
      <c r="G1974" s="50">
        <f>G1973+help2!$C$3</f>
        <v>1956</v>
      </c>
      <c r="H1974" s="46" t="str">
        <f>help2!G1959</f>
        <v xml:space="preserve"> </v>
      </c>
    </row>
    <row r="1975" spans="7:8" x14ac:dyDescent="0.2">
      <c r="G1975" s="50">
        <f>G1974+help2!$C$3</f>
        <v>1957</v>
      </c>
      <c r="H1975" s="46" t="str">
        <f>help2!G1960</f>
        <v xml:space="preserve"> </v>
      </c>
    </row>
    <row r="1976" spans="7:8" x14ac:dyDescent="0.2">
      <c r="G1976" s="50">
        <f>G1975+help2!$C$3</f>
        <v>1958</v>
      </c>
      <c r="H1976" s="46" t="str">
        <f>help2!G1961</f>
        <v xml:space="preserve"> </v>
      </c>
    </row>
    <row r="1977" spans="7:8" x14ac:dyDescent="0.2">
      <c r="G1977" s="50">
        <f>G1976+help2!$C$3</f>
        <v>1959</v>
      </c>
      <c r="H1977" s="46" t="str">
        <f>help2!G1962</f>
        <v xml:space="preserve"> </v>
      </c>
    </row>
    <row r="1978" spans="7:8" x14ac:dyDescent="0.2">
      <c r="G1978" s="50">
        <f>G1977+help2!$C$3</f>
        <v>1960</v>
      </c>
      <c r="H1978" s="46" t="str">
        <f>help2!G1963</f>
        <v xml:space="preserve"> </v>
      </c>
    </row>
    <row r="1979" spans="7:8" x14ac:dyDescent="0.2">
      <c r="G1979" s="50">
        <f>G1978+help2!$C$3</f>
        <v>1961</v>
      </c>
      <c r="H1979" s="46" t="str">
        <f>help2!G1964</f>
        <v xml:space="preserve"> </v>
      </c>
    </row>
    <row r="1980" spans="7:8" x14ac:dyDescent="0.2">
      <c r="G1980" s="50">
        <f>G1979+help2!$C$3</f>
        <v>1962</v>
      </c>
      <c r="H1980" s="46" t="str">
        <f>help2!G1965</f>
        <v xml:space="preserve"> </v>
      </c>
    </row>
    <row r="1981" spans="7:8" x14ac:dyDescent="0.2">
      <c r="G1981" s="50">
        <f>G1980+help2!$C$3</f>
        <v>1963</v>
      </c>
      <c r="H1981" s="46" t="str">
        <f>help2!G1966</f>
        <v xml:space="preserve"> </v>
      </c>
    </row>
    <row r="1982" spans="7:8" x14ac:dyDescent="0.2">
      <c r="G1982" s="50">
        <f>G1981+help2!$C$3</f>
        <v>1964</v>
      </c>
      <c r="H1982" s="46" t="str">
        <f>help2!G1967</f>
        <v xml:space="preserve"> </v>
      </c>
    </row>
    <row r="1983" spans="7:8" x14ac:dyDescent="0.2">
      <c r="G1983" s="50">
        <f>G1982+help2!$C$3</f>
        <v>1965</v>
      </c>
      <c r="H1983" s="46" t="str">
        <f>help2!G1968</f>
        <v xml:space="preserve"> </v>
      </c>
    </row>
    <row r="1984" spans="7:8" x14ac:dyDescent="0.2">
      <c r="G1984" s="50">
        <f>G1983+help2!$C$3</f>
        <v>1966</v>
      </c>
      <c r="H1984" s="46" t="str">
        <f>help2!G1969</f>
        <v xml:space="preserve"> </v>
      </c>
    </row>
    <row r="1985" spans="7:8" x14ac:dyDescent="0.2">
      <c r="G1985" s="50">
        <f>G1984+help2!$C$3</f>
        <v>1967</v>
      </c>
      <c r="H1985" s="46" t="str">
        <f>help2!G1970</f>
        <v xml:space="preserve"> </v>
      </c>
    </row>
    <row r="1986" spans="7:8" x14ac:dyDescent="0.2">
      <c r="G1986" s="50">
        <f>G1985+help2!$C$3</f>
        <v>1968</v>
      </c>
      <c r="H1986" s="46" t="str">
        <f>help2!G1971</f>
        <v xml:space="preserve"> </v>
      </c>
    </row>
    <row r="1987" spans="7:8" x14ac:dyDescent="0.2">
      <c r="G1987" s="50">
        <f>G1986+help2!$C$3</f>
        <v>1969</v>
      </c>
      <c r="H1987" s="46" t="str">
        <f>help2!G1972</f>
        <v xml:space="preserve"> </v>
      </c>
    </row>
    <row r="1988" spans="7:8" x14ac:dyDescent="0.2">
      <c r="G1988" s="50">
        <f>G1987+help2!$C$3</f>
        <v>1970</v>
      </c>
      <c r="H1988" s="46" t="str">
        <f>help2!G1973</f>
        <v xml:space="preserve"> </v>
      </c>
    </row>
    <row r="1989" spans="7:8" x14ac:dyDescent="0.2">
      <c r="G1989" s="50">
        <f>G1988+help2!$C$3</f>
        <v>1971</v>
      </c>
      <c r="H1989" s="46" t="str">
        <f>help2!G1974</f>
        <v xml:space="preserve"> </v>
      </c>
    </row>
    <row r="1990" spans="7:8" x14ac:dyDescent="0.2">
      <c r="G1990" s="50">
        <f>G1989+help2!$C$3</f>
        <v>1972</v>
      </c>
      <c r="H1990" s="46" t="str">
        <f>help2!G1975</f>
        <v xml:space="preserve"> </v>
      </c>
    </row>
    <row r="1991" spans="7:8" x14ac:dyDescent="0.2">
      <c r="G1991" s="50">
        <f>G1990+help2!$C$3</f>
        <v>1973</v>
      </c>
      <c r="H1991" s="46" t="str">
        <f>help2!G1976</f>
        <v xml:space="preserve"> </v>
      </c>
    </row>
    <row r="1992" spans="7:8" x14ac:dyDescent="0.2">
      <c r="G1992" s="50">
        <f>G1991+help2!$C$3</f>
        <v>1974</v>
      </c>
      <c r="H1992" s="46" t="str">
        <f>help2!G1977</f>
        <v xml:space="preserve"> </v>
      </c>
    </row>
    <row r="1993" spans="7:8" x14ac:dyDescent="0.2">
      <c r="G1993" s="50">
        <f>G1992+help2!$C$3</f>
        <v>1975</v>
      </c>
      <c r="H1993" s="46" t="str">
        <f>help2!G1978</f>
        <v xml:space="preserve"> </v>
      </c>
    </row>
    <row r="1994" spans="7:8" x14ac:dyDescent="0.2">
      <c r="G1994" s="50">
        <f>G1993+help2!$C$3</f>
        <v>1976</v>
      </c>
      <c r="H1994" s="46" t="str">
        <f>help2!G1979</f>
        <v xml:space="preserve"> </v>
      </c>
    </row>
    <row r="1995" spans="7:8" x14ac:dyDescent="0.2">
      <c r="G1995" s="50">
        <f>G1994+help2!$C$3</f>
        <v>1977</v>
      </c>
      <c r="H1995" s="46" t="str">
        <f>help2!G1980</f>
        <v xml:space="preserve"> </v>
      </c>
    </row>
    <row r="1996" spans="7:8" x14ac:dyDescent="0.2">
      <c r="G1996" s="50">
        <f>G1995+help2!$C$3</f>
        <v>1978</v>
      </c>
      <c r="H1996" s="46" t="str">
        <f>help2!G1981</f>
        <v xml:space="preserve"> </v>
      </c>
    </row>
    <row r="1997" spans="7:8" x14ac:dyDescent="0.2">
      <c r="G1997" s="50">
        <f>G1996+help2!$C$3</f>
        <v>1979</v>
      </c>
      <c r="H1997" s="46" t="str">
        <f>help2!G1982</f>
        <v xml:space="preserve"> </v>
      </c>
    </row>
    <row r="1998" spans="7:8" x14ac:dyDescent="0.2">
      <c r="G1998" s="50">
        <f>G1997+help2!$C$3</f>
        <v>1980</v>
      </c>
      <c r="H1998" s="46" t="str">
        <f>help2!G1983</f>
        <v xml:space="preserve"> </v>
      </c>
    </row>
    <row r="1999" spans="7:8" x14ac:dyDescent="0.2">
      <c r="G1999" s="50">
        <f>G1998+help2!$C$3</f>
        <v>1981</v>
      </c>
      <c r="H1999" s="46" t="str">
        <f>help2!G1984</f>
        <v xml:space="preserve"> </v>
      </c>
    </row>
    <row r="2000" spans="7:8" x14ac:dyDescent="0.2">
      <c r="G2000" s="50">
        <f>G1999+help2!$C$3</f>
        <v>1982</v>
      </c>
      <c r="H2000" s="46" t="str">
        <f>help2!G1985</f>
        <v xml:space="preserve"> </v>
      </c>
    </row>
    <row r="2001" spans="7:8" x14ac:dyDescent="0.2">
      <c r="G2001" s="50">
        <f>G2000+help2!$C$3</f>
        <v>1983</v>
      </c>
      <c r="H2001" s="46" t="str">
        <f>help2!G1986</f>
        <v xml:space="preserve"> </v>
      </c>
    </row>
    <row r="2002" spans="7:8" x14ac:dyDescent="0.2">
      <c r="G2002" s="50">
        <f>G2001+help2!$C$3</f>
        <v>1984</v>
      </c>
      <c r="H2002" s="46" t="str">
        <f>help2!G1987</f>
        <v xml:space="preserve"> </v>
      </c>
    </row>
    <row r="2003" spans="7:8" x14ac:dyDescent="0.2">
      <c r="G2003" s="50">
        <f>G2002+help2!$C$3</f>
        <v>1985</v>
      </c>
      <c r="H2003" s="46" t="str">
        <f>help2!G1988</f>
        <v xml:space="preserve"> </v>
      </c>
    </row>
    <row r="2004" spans="7:8" x14ac:dyDescent="0.2">
      <c r="G2004" s="50">
        <f>G2003+help2!$C$3</f>
        <v>1986</v>
      </c>
      <c r="H2004" s="46" t="str">
        <f>help2!G1989</f>
        <v xml:space="preserve"> </v>
      </c>
    </row>
    <row r="2005" spans="7:8" x14ac:dyDescent="0.2">
      <c r="G2005" s="50">
        <f>G2004+help2!$C$3</f>
        <v>1987</v>
      </c>
      <c r="H2005" s="46" t="str">
        <f>help2!G1990</f>
        <v xml:space="preserve"> </v>
      </c>
    </row>
    <row r="2006" spans="7:8" x14ac:dyDescent="0.2">
      <c r="G2006" s="50">
        <f>G2005+help2!$C$3</f>
        <v>1988</v>
      </c>
      <c r="H2006" s="46" t="str">
        <f>help2!G1991</f>
        <v xml:space="preserve"> </v>
      </c>
    </row>
    <row r="2007" spans="7:8" x14ac:dyDescent="0.2">
      <c r="G2007" s="50">
        <f>G2006+help2!$C$3</f>
        <v>1989</v>
      </c>
      <c r="H2007" s="46" t="str">
        <f>help2!G1992</f>
        <v xml:space="preserve"> </v>
      </c>
    </row>
    <row r="2008" spans="7:8" x14ac:dyDescent="0.2">
      <c r="G2008" s="50">
        <f>G2007+help2!$C$3</f>
        <v>1990</v>
      </c>
      <c r="H2008" s="46" t="str">
        <f>help2!G1993</f>
        <v xml:space="preserve"> </v>
      </c>
    </row>
    <row r="2009" spans="7:8" x14ac:dyDescent="0.2">
      <c r="G2009" s="50">
        <f>G2008+help2!$C$3</f>
        <v>1991</v>
      </c>
      <c r="H2009" s="46" t="str">
        <f>help2!G1994</f>
        <v xml:space="preserve"> </v>
      </c>
    </row>
    <row r="2010" spans="7:8" x14ac:dyDescent="0.2">
      <c r="G2010" s="50">
        <f>G2009+help2!$C$3</f>
        <v>1992</v>
      </c>
      <c r="H2010" s="46" t="str">
        <f>help2!G1995</f>
        <v xml:space="preserve"> </v>
      </c>
    </row>
    <row r="2011" spans="7:8" x14ac:dyDescent="0.2">
      <c r="G2011" s="50">
        <f>G2010+help2!$C$3</f>
        <v>1993</v>
      </c>
      <c r="H2011" s="46" t="str">
        <f>help2!G1996</f>
        <v xml:space="preserve"> </v>
      </c>
    </row>
    <row r="2012" spans="7:8" x14ac:dyDescent="0.2">
      <c r="G2012" s="50">
        <f>G2011+help2!$C$3</f>
        <v>1994</v>
      </c>
      <c r="H2012" s="46" t="str">
        <f>help2!G1997</f>
        <v xml:space="preserve"> </v>
      </c>
    </row>
    <row r="2013" spans="7:8" x14ac:dyDescent="0.2">
      <c r="G2013" s="50">
        <f>G2012+help2!$C$3</f>
        <v>1995</v>
      </c>
      <c r="H2013" s="46" t="str">
        <f>help2!G1998</f>
        <v xml:space="preserve"> </v>
      </c>
    </row>
    <row r="2014" spans="7:8" x14ac:dyDescent="0.2">
      <c r="G2014" s="50">
        <f>G2013+help2!$C$3</f>
        <v>1996</v>
      </c>
      <c r="H2014" s="46" t="str">
        <f>help2!G1999</f>
        <v xml:space="preserve"> </v>
      </c>
    </row>
    <row r="2015" spans="7:8" x14ac:dyDescent="0.2">
      <c r="G2015" s="50">
        <f>G2014+help2!$C$3</f>
        <v>1997</v>
      </c>
      <c r="H2015" s="46" t="str">
        <f>help2!G2000</f>
        <v xml:space="preserve"> </v>
      </c>
    </row>
    <row r="2016" spans="7:8" x14ac:dyDescent="0.2">
      <c r="G2016" s="50">
        <f>G2015+help2!$C$3</f>
        <v>1998</v>
      </c>
      <c r="H2016" s="46" t="str">
        <f>help2!G2001</f>
        <v xml:space="preserve"> </v>
      </c>
    </row>
    <row r="2017" spans="7:8" x14ac:dyDescent="0.2">
      <c r="G2017" s="50">
        <f>G2016+help2!$C$3</f>
        <v>1999</v>
      </c>
      <c r="H2017" s="46" t="str">
        <f>help2!G2002</f>
        <v xml:space="preserve"> </v>
      </c>
    </row>
    <row r="2018" spans="7:8" x14ac:dyDescent="0.2">
      <c r="G2018" s="50">
        <f>G2017+help2!$C$3</f>
        <v>2000</v>
      </c>
      <c r="H2018" s="46" t="str">
        <f>help2!G2003</f>
        <v xml:space="preserve"> </v>
      </c>
    </row>
    <row r="2019" spans="7:8" x14ac:dyDescent="0.2">
      <c r="G2019" s="50">
        <f>G2018+help2!$C$3</f>
        <v>2001</v>
      </c>
      <c r="H2019" s="46" t="str">
        <f>help2!G2004</f>
        <v xml:space="preserve"> </v>
      </c>
    </row>
    <row r="2020" spans="7:8" x14ac:dyDescent="0.2">
      <c r="G2020" s="50">
        <f>G2019+help2!$C$3</f>
        <v>2002</v>
      </c>
      <c r="H2020" s="46" t="str">
        <f>help2!G2005</f>
        <v xml:space="preserve"> </v>
      </c>
    </row>
    <row r="2021" spans="7:8" x14ac:dyDescent="0.2">
      <c r="G2021" s="50">
        <f>G2020+help2!$C$3</f>
        <v>2003</v>
      </c>
      <c r="H2021" s="46" t="str">
        <f>help2!G2006</f>
        <v xml:space="preserve"> </v>
      </c>
    </row>
    <row r="2022" spans="7:8" x14ac:dyDescent="0.2">
      <c r="G2022" s="50">
        <f>G2021+help2!$C$3</f>
        <v>2004</v>
      </c>
      <c r="H2022" s="46" t="str">
        <f>help2!G2007</f>
        <v xml:space="preserve"> </v>
      </c>
    </row>
    <row r="2023" spans="7:8" x14ac:dyDescent="0.2">
      <c r="G2023" s="50">
        <f>G2022+help2!$C$3</f>
        <v>2005</v>
      </c>
      <c r="H2023" s="46" t="str">
        <f>help2!G2008</f>
        <v xml:space="preserve"> </v>
      </c>
    </row>
    <row r="2024" spans="7:8" x14ac:dyDescent="0.2">
      <c r="G2024" s="50">
        <f>G2023+help2!$C$3</f>
        <v>2006</v>
      </c>
      <c r="H2024" s="46" t="str">
        <f>help2!G2009</f>
        <v xml:space="preserve"> </v>
      </c>
    </row>
    <row r="2025" spans="7:8" x14ac:dyDescent="0.2">
      <c r="G2025" s="50">
        <f>G2024+help2!$C$3</f>
        <v>2007</v>
      </c>
      <c r="H2025" s="46" t="str">
        <f>help2!G2010</f>
        <v xml:space="preserve"> </v>
      </c>
    </row>
    <row r="2026" spans="7:8" x14ac:dyDescent="0.2">
      <c r="G2026" s="50">
        <f>G2025+help2!$C$3</f>
        <v>2008</v>
      </c>
      <c r="H2026" s="46" t="str">
        <f>help2!G2011</f>
        <v xml:space="preserve"> </v>
      </c>
    </row>
    <row r="2027" spans="7:8" x14ac:dyDescent="0.2">
      <c r="G2027" s="50">
        <f>G2026+help2!$C$3</f>
        <v>2009</v>
      </c>
      <c r="H2027" s="46" t="str">
        <f>help2!G2012</f>
        <v xml:space="preserve"> </v>
      </c>
    </row>
    <row r="2028" spans="7:8" x14ac:dyDescent="0.2">
      <c r="G2028" s="50">
        <f>G2027+help2!$C$3</f>
        <v>2010</v>
      </c>
      <c r="H2028" s="46" t="str">
        <f>help2!G2013</f>
        <v xml:space="preserve"> </v>
      </c>
    </row>
    <row r="2029" spans="7:8" x14ac:dyDescent="0.2">
      <c r="G2029" s="50">
        <f>G2028+help2!$C$3</f>
        <v>2011</v>
      </c>
      <c r="H2029" s="46" t="str">
        <f>help2!G2014</f>
        <v xml:space="preserve"> </v>
      </c>
    </row>
    <row r="2030" spans="7:8" x14ac:dyDescent="0.2">
      <c r="G2030" s="50">
        <f>G2029+help2!$C$3</f>
        <v>2012</v>
      </c>
      <c r="H2030" s="46" t="str">
        <f>help2!G2015</f>
        <v xml:space="preserve"> </v>
      </c>
    </row>
    <row r="2031" spans="7:8" x14ac:dyDescent="0.2">
      <c r="G2031" s="50">
        <f>G2030+help2!$C$3</f>
        <v>2013</v>
      </c>
      <c r="H2031" s="46" t="str">
        <f>help2!G2016</f>
        <v xml:space="preserve"> </v>
      </c>
    </row>
    <row r="2032" spans="7:8" x14ac:dyDescent="0.2">
      <c r="G2032" s="50">
        <f>G2031+help2!$C$3</f>
        <v>2014</v>
      </c>
      <c r="H2032" s="46" t="str">
        <f>help2!G2017</f>
        <v xml:space="preserve"> </v>
      </c>
    </row>
    <row r="2033" spans="7:8" x14ac:dyDescent="0.2">
      <c r="G2033" s="50">
        <f>G2032+help2!$C$3</f>
        <v>2015</v>
      </c>
      <c r="H2033" s="46" t="str">
        <f>help2!G2018</f>
        <v xml:space="preserve"> </v>
      </c>
    </row>
    <row r="2034" spans="7:8" x14ac:dyDescent="0.2">
      <c r="G2034" s="50">
        <f>G2033+help2!$C$3</f>
        <v>2016</v>
      </c>
      <c r="H2034" s="46" t="str">
        <f>help2!G2019</f>
        <v xml:space="preserve"> </v>
      </c>
    </row>
    <row r="2035" spans="7:8" x14ac:dyDescent="0.2">
      <c r="G2035" s="50">
        <f>G2034+help2!$C$3</f>
        <v>2017</v>
      </c>
      <c r="H2035" s="46" t="str">
        <f>help2!G2020</f>
        <v xml:space="preserve"> </v>
      </c>
    </row>
    <row r="2036" spans="7:8" x14ac:dyDescent="0.2">
      <c r="G2036" s="50">
        <f>G2035+help2!$C$3</f>
        <v>2018</v>
      </c>
      <c r="H2036" s="46" t="str">
        <f>help2!G2021</f>
        <v xml:space="preserve"> </v>
      </c>
    </row>
    <row r="2037" spans="7:8" x14ac:dyDescent="0.2">
      <c r="G2037" s="50">
        <f>G2036+help2!$C$3</f>
        <v>2019</v>
      </c>
      <c r="H2037" s="46" t="str">
        <f>help2!G2022</f>
        <v xml:space="preserve"> </v>
      </c>
    </row>
    <row r="2038" spans="7:8" x14ac:dyDescent="0.2">
      <c r="G2038" s="50">
        <f>G2037+help2!$C$3</f>
        <v>2020</v>
      </c>
      <c r="H2038" s="46" t="str">
        <f>help2!G2023</f>
        <v xml:space="preserve"> </v>
      </c>
    </row>
    <row r="2039" spans="7:8" x14ac:dyDescent="0.2">
      <c r="G2039" s="50">
        <f>G2038+help2!$C$3</f>
        <v>2021</v>
      </c>
      <c r="H2039" s="46" t="str">
        <f>help2!G2024</f>
        <v xml:space="preserve"> </v>
      </c>
    </row>
    <row r="2040" spans="7:8" x14ac:dyDescent="0.2">
      <c r="G2040" s="50">
        <f>G2039+help2!$C$3</f>
        <v>2022</v>
      </c>
      <c r="H2040" s="46" t="str">
        <f>help2!G2025</f>
        <v xml:space="preserve"> </v>
      </c>
    </row>
    <row r="2041" spans="7:8" x14ac:dyDescent="0.2">
      <c r="G2041" s="50">
        <f>G2040+help2!$C$3</f>
        <v>2023</v>
      </c>
      <c r="H2041" s="46" t="str">
        <f>help2!G2026</f>
        <v xml:space="preserve"> </v>
      </c>
    </row>
    <row r="2042" spans="7:8" x14ac:dyDescent="0.2">
      <c r="G2042" s="50">
        <f>G2041+help2!$C$3</f>
        <v>2024</v>
      </c>
      <c r="H2042" s="46" t="str">
        <f>help2!G2027</f>
        <v xml:space="preserve"> </v>
      </c>
    </row>
    <row r="2043" spans="7:8" x14ac:dyDescent="0.2">
      <c r="G2043" s="50">
        <f>G2042+help2!$C$3</f>
        <v>2025</v>
      </c>
      <c r="H2043" s="46" t="str">
        <f>help2!G2028</f>
        <v xml:space="preserve"> </v>
      </c>
    </row>
    <row r="2044" spans="7:8" x14ac:dyDescent="0.2">
      <c r="G2044" s="50">
        <f>G2043+help2!$C$3</f>
        <v>2026</v>
      </c>
      <c r="H2044" s="46" t="str">
        <f>help2!G2029</f>
        <v xml:space="preserve"> </v>
      </c>
    </row>
    <row r="2045" spans="7:8" x14ac:dyDescent="0.2">
      <c r="G2045" s="50">
        <f>G2044+help2!$C$3</f>
        <v>2027</v>
      </c>
      <c r="H2045" s="46" t="str">
        <f>help2!G2030</f>
        <v xml:space="preserve"> </v>
      </c>
    </row>
    <row r="2046" spans="7:8" x14ac:dyDescent="0.2">
      <c r="G2046" s="50">
        <f>G2045+help2!$C$3</f>
        <v>2028</v>
      </c>
      <c r="H2046" s="46" t="str">
        <f>help2!G2031</f>
        <v xml:space="preserve"> </v>
      </c>
    </row>
    <row r="2047" spans="7:8" x14ac:dyDescent="0.2">
      <c r="G2047" s="50">
        <f>G2046+help2!$C$3</f>
        <v>2029</v>
      </c>
      <c r="H2047" s="46" t="str">
        <f>help2!G2032</f>
        <v xml:space="preserve"> </v>
      </c>
    </row>
    <row r="2048" spans="7:8" x14ac:dyDescent="0.2">
      <c r="G2048" s="50">
        <f>G2047+help2!$C$3</f>
        <v>2030</v>
      </c>
      <c r="H2048" s="46" t="str">
        <f>help2!G2033</f>
        <v xml:space="preserve"> </v>
      </c>
    </row>
    <row r="2049" spans="7:8" x14ac:dyDescent="0.2">
      <c r="G2049" s="50">
        <f>G2048+help2!$C$3</f>
        <v>2031</v>
      </c>
      <c r="H2049" s="46" t="str">
        <f>help2!G2034</f>
        <v xml:space="preserve"> </v>
      </c>
    </row>
    <row r="2050" spans="7:8" x14ac:dyDescent="0.2">
      <c r="G2050" s="50">
        <f>G2049+help2!$C$3</f>
        <v>2032</v>
      </c>
      <c r="H2050" s="46" t="str">
        <f>help2!G2035</f>
        <v xml:space="preserve"> </v>
      </c>
    </row>
    <row r="2051" spans="7:8" x14ac:dyDescent="0.2">
      <c r="G2051" s="50">
        <f>G2050+help2!$C$3</f>
        <v>2033</v>
      </c>
      <c r="H2051" s="46" t="str">
        <f>help2!G2036</f>
        <v xml:space="preserve"> </v>
      </c>
    </row>
    <row r="2052" spans="7:8" x14ac:dyDescent="0.2">
      <c r="G2052" s="50">
        <f>G2051+help2!$C$3</f>
        <v>2034</v>
      </c>
      <c r="H2052" s="46" t="str">
        <f>help2!G2037</f>
        <v xml:space="preserve"> </v>
      </c>
    </row>
    <row r="2053" spans="7:8" x14ac:dyDescent="0.2">
      <c r="G2053" s="50">
        <f>G2052+help2!$C$3</f>
        <v>2035</v>
      </c>
      <c r="H2053" s="46" t="str">
        <f>help2!G2038</f>
        <v xml:space="preserve"> </v>
      </c>
    </row>
    <row r="2054" spans="7:8" x14ac:dyDescent="0.2">
      <c r="G2054" s="50">
        <f>G2053+help2!$C$3</f>
        <v>2036</v>
      </c>
      <c r="H2054" s="46" t="str">
        <f>help2!G2039</f>
        <v xml:space="preserve"> </v>
      </c>
    </row>
    <row r="2055" spans="7:8" x14ac:dyDescent="0.2">
      <c r="G2055" s="50">
        <f>G2054+help2!$C$3</f>
        <v>2037</v>
      </c>
      <c r="H2055" s="46" t="str">
        <f>help2!G2040</f>
        <v xml:space="preserve"> </v>
      </c>
    </row>
    <row r="2056" spans="7:8" x14ac:dyDescent="0.2">
      <c r="G2056" s="50">
        <f>G2055+help2!$C$3</f>
        <v>2038</v>
      </c>
      <c r="H2056" s="46" t="str">
        <f>help2!G2041</f>
        <v xml:space="preserve"> </v>
      </c>
    </row>
    <row r="2057" spans="7:8" x14ac:dyDescent="0.2">
      <c r="G2057" s="50">
        <f>G2056+help2!$C$3</f>
        <v>2039</v>
      </c>
      <c r="H2057" s="46" t="str">
        <f>help2!G2042</f>
        <v xml:space="preserve"> </v>
      </c>
    </row>
    <row r="2058" spans="7:8" x14ac:dyDescent="0.2">
      <c r="G2058" s="50">
        <f>G2057+help2!$C$3</f>
        <v>2040</v>
      </c>
      <c r="H2058" s="46" t="str">
        <f>help2!G2043</f>
        <v xml:space="preserve"> </v>
      </c>
    </row>
    <row r="2059" spans="7:8" x14ac:dyDescent="0.2">
      <c r="G2059" s="50">
        <f>G2058+help2!$C$3</f>
        <v>2041</v>
      </c>
      <c r="H2059" s="46" t="str">
        <f>help2!G2044</f>
        <v xml:space="preserve"> </v>
      </c>
    </row>
    <row r="2060" spans="7:8" x14ac:dyDescent="0.2">
      <c r="G2060" s="50">
        <f>G2059+help2!$C$3</f>
        <v>2042</v>
      </c>
      <c r="H2060" s="46" t="str">
        <f>help2!G2045</f>
        <v xml:space="preserve"> </v>
      </c>
    </row>
    <row r="2061" spans="7:8" x14ac:dyDescent="0.2">
      <c r="G2061" s="50">
        <f>G2060+help2!$C$3</f>
        <v>2043</v>
      </c>
      <c r="H2061" s="46" t="str">
        <f>help2!G2046</f>
        <v xml:space="preserve"> </v>
      </c>
    </row>
    <row r="2062" spans="7:8" x14ac:dyDescent="0.2">
      <c r="G2062" s="50">
        <f>G2061+help2!$C$3</f>
        <v>2044</v>
      </c>
      <c r="H2062" s="46" t="str">
        <f>help2!G2047</f>
        <v xml:space="preserve"> </v>
      </c>
    </row>
    <row r="2063" spans="7:8" x14ac:dyDescent="0.2">
      <c r="G2063" s="50">
        <f>G2062+help2!$C$3</f>
        <v>2045</v>
      </c>
      <c r="H2063" s="46" t="str">
        <f>help2!G2048</f>
        <v xml:space="preserve"> </v>
      </c>
    </row>
    <row r="2064" spans="7:8" x14ac:dyDescent="0.2">
      <c r="G2064" s="50">
        <f>G2063+help2!$C$3</f>
        <v>2046</v>
      </c>
      <c r="H2064" s="46" t="str">
        <f>help2!G2049</f>
        <v xml:space="preserve"> </v>
      </c>
    </row>
    <row r="2065" spans="7:8" x14ac:dyDescent="0.2">
      <c r="G2065" s="50">
        <f>G2064+help2!$C$3</f>
        <v>2047</v>
      </c>
      <c r="H2065" s="46" t="str">
        <f>help2!G2050</f>
        <v xml:space="preserve"> </v>
      </c>
    </row>
    <row r="2066" spans="7:8" x14ac:dyDescent="0.2">
      <c r="G2066" s="50">
        <f>G2065+help2!$C$3</f>
        <v>2048</v>
      </c>
      <c r="H2066" s="46" t="str">
        <f>help2!G2051</f>
        <v xml:space="preserve"> </v>
      </c>
    </row>
    <row r="2067" spans="7:8" x14ac:dyDescent="0.2">
      <c r="G2067" s="50">
        <f>G2066+help2!$C$3</f>
        <v>2049</v>
      </c>
      <c r="H2067" s="46" t="str">
        <f>help2!G2052</f>
        <v xml:space="preserve"> </v>
      </c>
    </row>
    <row r="2068" spans="7:8" x14ac:dyDescent="0.2">
      <c r="G2068" s="50">
        <f>G2067+help2!$C$3</f>
        <v>2050</v>
      </c>
      <c r="H2068" s="46" t="str">
        <f>help2!G2053</f>
        <v xml:space="preserve"> </v>
      </c>
    </row>
    <row r="2069" spans="7:8" x14ac:dyDescent="0.2">
      <c r="G2069" s="50">
        <f>G2068+help2!$C$3</f>
        <v>2051</v>
      </c>
      <c r="H2069" s="46" t="str">
        <f>help2!G2054</f>
        <v xml:space="preserve"> </v>
      </c>
    </row>
    <row r="2070" spans="7:8" x14ac:dyDescent="0.2">
      <c r="G2070" s="50">
        <f>G2069+help2!$C$3</f>
        <v>2052</v>
      </c>
      <c r="H2070" s="46" t="str">
        <f>help2!G2055</f>
        <v xml:space="preserve"> </v>
      </c>
    </row>
    <row r="2071" spans="7:8" x14ac:dyDescent="0.2">
      <c r="G2071" s="50">
        <f>G2070+help2!$C$3</f>
        <v>2053</v>
      </c>
      <c r="H2071" s="46" t="str">
        <f>help2!G2056</f>
        <v xml:space="preserve"> </v>
      </c>
    </row>
    <row r="2072" spans="7:8" x14ac:dyDescent="0.2">
      <c r="G2072" s="50">
        <f>G2071+help2!$C$3</f>
        <v>2054</v>
      </c>
      <c r="H2072" s="46" t="str">
        <f>help2!G2057</f>
        <v xml:space="preserve"> </v>
      </c>
    </row>
    <row r="2073" spans="7:8" x14ac:dyDescent="0.2">
      <c r="G2073" s="50">
        <f>G2072+help2!$C$3</f>
        <v>2055</v>
      </c>
      <c r="H2073" s="46" t="str">
        <f>help2!G2058</f>
        <v xml:space="preserve"> </v>
      </c>
    </row>
    <row r="2074" spans="7:8" x14ac:dyDescent="0.2">
      <c r="G2074" s="50">
        <f>G2073+help2!$C$3</f>
        <v>2056</v>
      </c>
      <c r="H2074" s="46" t="str">
        <f>help2!G2059</f>
        <v xml:space="preserve"> </v>
      </c>
    </row>
    <row r="2075" spans="7:8" x14ac:dyDescent="0.2">
      <c r="G2075" s="50">
        <f>G2074+help2!$C$3</f>
        <v>2057</v>
      </c>
      <c r="H2075" s="46" t="str">
        <f>help2!G2060</f>
        <v xml:space="preserve"> </v>
      </c>
    </row>
    <row r="2076" spans="7:8" x14ac:dyDescent="0.2">
      <c r="G2076" s="50">
        <f>G2075+help2!$C$3</f>
        <v>2058</v>
      </c>
      <c r="H2076" s="46" t="str">
        <f>help2!G2061</f>
        <v xml:space="preserve"> </v>
      </c>
    </row>
    <row r="2077" spans="7:8" x14ac:dyDescent="0.2">
      <c r="G2077" s="50">
        <f>G2076+help2!$C$3</f>
        <v>2059</v>
      </c>
      <c r="H2077" s="46" t="str">
        <f>help2!G2062</f>
        <v xml:space="preserve"> </v>
      </c>
    </row>
    <row r="2078" spans="7:8" x14ac:dyDescent="0.2">
      <c r="G2078" s="50">
        <f>G2077+help2!$C$3</f>
        <v>2060</v>
      </c>
      <c r="H2078" s="46" t="str">
        <f>help2!G2063</f>
        <v xml:space="preserve"> </v>
      </c>
    </row>
    <row r="2079" spans="7:8" x14ac:dyDescent="0.2">
      <c r="G2079" s="50">
        <f>G2078+help2!$C$3</f>
        <v>2061</v>
      </c>
      <c r="H2079" s="46" t="str">
        <f>help2!G2064</f>
        <v xml:space="preserve"> </v>
      </c>
    </row>
    <row r="2080" spans="7:8" x14ac:dyDescent="0.2">
      <c r="G2080" s="50">
        <f>G2079+help2!$C$3</f>
        <v>2062</v>
      </c>
      <c r="H2080" s="46" t="str">
        <f>help2!G2065</f>
        <v xml:space="preserve"> </v>
      </c>
    </row>
    <row r="2081" spans="7:8" x14ac:dyDescent="0.2">
      <c r="G2081" s="50">
        <f>G2080+help2!$C$3</f>
        <v>2063</v>
      </c>
      <c r="H2081" s="46" t="str">
        <f>help2!G2066</f>
        <v xml:space="preserve"> </v>
      </c>
    </row>
    <row r="2082" spans="7:8" x14ac:dyDescent="0.2">
      <c r="G2082" s="50">
        <f>G2081+help2!$C$3</f>
        <v>2064</v>
      </c>
      <c r="H2082" s="46" t="str">
        <f>help2!G2067</f>
        <v xml:space="preserve"> </v>
      </c>
    </row>
    <row r="2083" spans="7:8" x14ac:dyDescent="0.2">
      <c r="G2083" s="50">
        <f>G2082+help2!$C$3</f>
        <v>2065</v>
      </c>
      <c r="H2083" s="46" t="str">
        <f>help2!G2068</f>
        <v xml:space="preserve"> </v>
      </c>
    </row>
    <row r="2084" spans="7:8" x14ac:dyDescent="0.2">
      <c r="G2084" s="50">
        <f>G2083+help2!$C$3</f>
        <v>2066</v>
      </c>
      <c r="H2084" s="46" t="str">
        <f>help2!G2069</f>
        <v xml:space="preserve"> </v>
      </c>
    </row>
    <row r="2085" spans="7:8" x14ac:dyDescent="0.2">
      <c r="G2085" s="50">
        <f>G2084+help2!$C$3</f>
        <v>2067</v>
      </c>
      <c r="H2085" s="46" t="str">
        <f>help2!G2070</f>
        <v xml:space="preserve"> </v>
      </c>
    </row>
    <row r="2086" spans="7:8" x14ac:dyDescent="0.2">
      <c r="G2086" s="50">
        <f>G2085+help2!$C$3</f>
        <v>2068</v>
      </c>
      <c r="H2086" s="46" t="str">
        <f>help2!G2071</f>
        <v xml:space="preserve"> </v>
      </c>
    </row>
    <row r="2087" spans="7:8" x14ac:dyDescent="0.2">
      <c r="G2087" s="50">
        <f>G2086+help2!$C$3</f>
        <v>2069</v>
      </c>
      <c r="H2087" s="46" t="str">
        <f>help2!G2072</f>
        <v xml:space="preserve"> </v>
      </c>
    </row>
    <row r="2088" spans="7:8" x14ac:dyDescent="0.2">
      <c r="G2088" s="50">
        <f>G2087+help2!$C$3</f>
        <v>2070</v>
      </c>
      <c r="H2088" s="46" t="str">
        <f>help2!G2073</f>
        <v xml:space="preserve"> </v>
      </c>
    </row>
    <row r="2089" spans="7:8" x14ac:dyDescent="0.2">
      <c r="G2089" s="50">
        <f>G2088+help2!$C$3</f>
        <v>2071</v>
      </c>
      <c r="H2089" s="46" t="str">
        <f>help2!G2074</f>
        <v xml:space="preserve"> </v>
      </c>
    </row>
    <row r="2090" spans="7:8" x14ac:dyDescent="0.2">
      <c r="G2090" s="50">
        <f>G2089+help2!$C$3</f>
        <v>2072</v>
      </c>
      <c r="H2090" s="46" t="str">
        <f>help2!G2075</f>
        <v xml:space="preserve"> </v>
      </c>
    </row>
    <row r="2091" spans="7:8" x14ac:dyDescent="0.2">
      <c r="G2091" s="50">
        <f>G2090+help2!$C$3</f>
        <v>2073</v>
      </c>
      <c r="H2091" s="46" t="str">
        <f>help2!G2076</f>
        <v xml:space="preserve"> </v>
      </c>
    </row>
    <row r="2092" spans="7:8" x14ac:dyDescent="0.2">
      <c r="G2092" s="50">
        <f>G2091+help2!$C$3</f>
        <v>2074</v>
      </c>
      <c r="H2092" s="46" t="str">
        <f>help2!G2077</f>
        <v xml:space="preserve"> </v>
      </c>
    </row>
    <row r="2093" spans="7:8" x14ac:dyDescent="0.2">
      <c r="G2093" s="50">
        <f>G2092+help2!$C$3</f>
        <v>2075</v>
      </c>
      <c r="H2093" s="46" t="str">
        <f>help2!G2078</f>
        <v xml:space="preserve"> </v>
      </c>
    </row>
    <row r="2094" spans="7:8" x14ac:dyDescent="0.2">
      <c r="G2094" s="50">
        <f>G2093+help2!$C$3</f>
        <v>2076</v>
      </c>
      <c r="H2094" s="46" t="str">
        <f>help2!G2079</f>
        <v xml:space="preserve"> </v>
      </c>
    </row>
    <row r="2095" spans="7:8" x14ac:dyDescent="0.2">
      <c r="G2095" s="50">
        <f>G2094+help2!$C$3</f>
        <v>2077</v>
      </c>
      <c r="H2095" s="46" t="str">
        <f>help2!G2080</f>
        <v xml:space="preserve"> </v>
      </c>
    </row>
    <row r="2096" spans="7:8" x14ac:dyDescent="0.2">
      <c r="G2096" s="50">
        <f>G2095+help2!$C$3</f>
        <v>2078</v>
      </c>
      <c r="H2096" s="46" t="str">
        <f>help2!G2081</f>
        <v xml:space="preserve"> </v>
      </c>
    </row>
    <row r="2097" spans="7:8" x14ac:dyDescent="0.2">
      <c r="G2097" s="50">
        <f>G2096+help2!$C$3</f>
        <v>2079</v>
      </c>
      <c r="H2097" s="46" t="str">
        <f>help2!G2082</f>
        <v xml:space="preserve"> </v>
      </c>
    </row>
    <row r="2098" spans="7:8" x14ac:dyDescent="0.2">
      <c r="G2098" s="50">
        <f>G2097+help2!$C$3</f>
        <v>2080</v>
      </c>
      <c r="H2098" s="46" t="str">
        <f>help2!G2083</f>
        <v xml:space="preserve"> </v>
      </c>
    </row>
    <row r="2099" spans="7:8" x14ac:dyDescent="0.2">
      <c r="G2099" s="50">
        <f>G2098+help2!$C$3</f>
        <v>2081</v>
      </c>
      <c r="H2099" s="46" t="str">
        <f>help2!G2084</f>
        <v xml:space="preserve"> </v>
      </c>
    </row>
    <row r="2100" spans="7:8" x14ac:dyDescent="0.2">
      <c r="G2100" s="50">
        <f>G2099+help2!$C$3</f>
        <v>2082</v>
      </c>
      <c r="H2100" s="46" t="str">
        <f>help2!G2085</f>
        <v xml:space="preserve"> </v>
      </c>
    </row>
    <row r="2101" spans="7:8" x14ac:dyDescent="0.2">
      <c r="G2101" s="50">
        <f>G2100+help2!$C$3</f>
        <v>2083</v>
      </c>
      <c r="H2101" s="46" t="str">
        <f>help2!G2086</f>
        <v xml:space="preserve"> </v>
      </c>
    </row>
    <row r="2102" spans="7:8" x14ac:dyDescent="0.2">
      <c r="G2102" s="50">
        <f>G2101+help2!$C$3</f>
        <v>2084</v>
      </c>
      <c r="H2102" s="46" t="str">
        <f>help2!G2087</f>
        <v xml:space="preserve"> </v>
      </c>
    </row>
    <row r="2103" spans="7:8" x14ac:dyDescent="0.2">
      <c r="G2103" s="50">
        <f>G2102+help2!$C$3</f>
        <v>2085</v>
      </c>
      <c r="H2103" s="46" t="str">
        <f>help2!G2088</f>
        <v xml:space="preserve"> </v>
      </c>
    </row>
    <row r="2104" spans="7:8" x14ac:dyDescent="0.2">
      <c r="G2104" s="50">
        <f>G2103+help2!$C$3</f>
        <v>2086</v>
      </c>
      <c r="H2104" s="46" t="str">
        <f>help2!G2089</f>
        <v xml:space="preserve"> </v>
      </c>
    </row>
    <row r="2105" spans="7:8" x14ac:dyDescent="0.2">
      <c r="G2105" s="50">
        <f>G2104+help2!$C$3</f>
        <v>2087</v>
      </c>
      <c r="H2105" s="46" t="str">
        <f>help2!G2090</f>
        <v xml:space="preserve"> </v>
      </c>
    </row>
    <row r="2106" spans="7:8" x14ac:dyDescent="0.2">
      <c r="G2106" s="50">
        <f>G2105+help2!$C$3</f>
        <v>2088</v>
      </c>
      <c r="H2106" s="46" t="str">
        <f>help2!G2091</f>
        <v xml:space="preserve"> </v>
      </c>
    </row>
    <row r="2107" spans="7:8" x14ac:dyDescent="0.2">
      <c r="G2107" s="50">
        <f>G2106+help2!$C$3</f>
        <v>2089</v>
      </c>
      <c r="H2107" s="46" t="str">
        <f>help2!G2092</f>
        <v xml:space="preserve"> </v>
      </c>
    </row>
    <row r="2108" spans="7:8" x14ac:dyDescent="0.2">
      <c r="G2108" s="50">
        <f>G2107+help2!$C$3</f>
        <v>2090</v>
      </c>
      <c r="H2108" s="46" t="str">
        <f>help2!G2093</f>
        <v xml:space="preserve"> </v>
      </c>
    </row>
    <row r="2109" spans="7:8" x14ac:dyDescent="0.2">
      <c r="G2109" s="50">
        <f>G2108+help2!$C$3</f>
        <v>2091</v>
      </c>
      <c r="H2109" s="46" t="str">
        <f>help2!G2094</f>
        <v xml:space="preserve"> </v>
      </c>
    </row>
    <row r="2110" spans="7:8" x14ac:dyDescent="0.2">
      <c r="G2110" s="50">
        <f>G2109+help2!$C$3</f>
        <v>2092</v>
      </c>
      <c r="H2110" s="46" t="str">
        <f>help2!G2095</f>
        <v xml:space="preserve"> </v>
      </c>
    </row>
    <row r="2111" spans="7:8" x14ac:dyDescent="0.2">
      <c r="G2111" s="50">
        <f>G2110+help2!$C$3</f>
        <v>2093</v>
      </c>
      <c r="H2111" s="46" t="str">
        <f>help2!G2096</f>
        <v xml:space="preserve"> </v>
      </c>
    </row>
    <row r="2112" spans="7:8" x14ac:dyDescent="0.2">
      <c r="G2112" s="50">
        <f>G2111+help2!$C$3</f>
        <v>2094</v>
      </c>
      <c r="H2112" s="46" t="str">
        <f>help2!G2097</f>
        <v xml:space="preserve"> </v>
      </c>
    </row>
    <row r="2113" spans="7:8" x14ac:dyDescent="0.2">
      <c r="G2113" s="50">
        <f>G2112+help2!$C$3</f>
        <v>2095</v>
      </c>
      <c r="H2113" s="46" t="str">
        <f>help2!G2098</f>
        <v xml:space="preserve"> </v>
      </c>
    </row>
    <row r="2114" spans="7:8" x14ac:dyDescent="0.2">
      <c r="G2114" s="50">
        <f>G2113+help2!$C$3</f>
        <v>2096</v>
      </c>
      <c r="H2114" s="46" t="str">
        <f>help2!G2099</f>
        <v xml:space="preserve"> </v>
      </c>
    </row>
    <row r="2115" spans="7:8" x14ac:dyDescent="0.2">
      <c r="G2115" s="50">
        <f>G2114+help2!$C$3</f>
        <v>2097</v>
      </c>
      <c r="H2115" s="46" t="str">
        <f>help2!G2100</f>
        <v xml:space="preserve"> </v>
      </c>
    </row>
    <row r="2116" spans="7:8" x14ac:dyDescent="0.2">
      <c r="G2116" s="50">
        <f>G2115+help2!$C$3</f>
        <v>2098</v>
      </c>
      <c r="H2116" s="46" t="str">
        <f>help2!G2101</f>
        <v xml:space="preserve"> </v>
      </c>
    </row>
    <row r="2117" spans="7:8" x14ac:dyDescent="0.2">
      <c r="G2117" s="50">
        <f>G2116+help2!$C$3</f>
        <v>2099</v>
      </c>
      <c r="H2117" s="46" t="str">
        <f>help2!G2102</f>
        <v xml:space="preserve"> </v>
      </c>
    </row>
    <row r="2118" spans="7:8" x14ac:dyDescent="0.2">
      <c r="G2118" s="50">
        <f>G2117+help2!$C$3</f>
        <v>2100</v>
      </c>
      <c r="H2118" s="46" t="str">
        <f>help2!G2103</f>
        <v xml:space="preserve"> </v>
      </c>
    </row>
    <row r="2119" spans="7:8" x14ac:dyDescent="0.2">
      <c r="G2119" s="50">
        <f>G2118+help2!$C$3</f>
        <v>2101</v>
      </c>
      <c r="H2119" s="46" t="str">
        <f>help2!G2104</f>
        <v xml:space="preserve"> </v>
      </c>
    </row>
    <row r="2120" spans="7:8" x14ac:dyDescent="0.2">
      <c r="G2120" s="50">
        <f>G2119+help2!$C$3</f>
        <v>2102</v>
      </c>
      <c r="H2120" s="46" t="str">
        <f>help2!G2105</f>
        <v xml:space="preserve"> </v>
      </c>
    </row>
    <row r="2121" spans="7:8" x14ac:dyDescent="0.2">
      <c r="G2121" s="50">
        <f>G2120+help2!$C$3</f>
        <v>2103</v>
      </c>
      <c r="H2121" s="46" t="str">
        <f>help2!G2106</f>
        <v xml:space="preserve"> </v>
      </c>
    </row>
    <row r="2122" spans="7:8" x14ac:dyDescent="0.2">
      <c r="G2122" s="50">
        <f>G2121+help2!$C$3</f>
        <v>2104</v>
      </c>
      <c r="H2122" s="46" t="str">
        <f>help2!G2107</f>
        <v xml:space="preserve"> </v>
      </c>
    </row>
    <row r="2123" spans="7:8" x14ac:dyDescent="0.2">
      <c r="G2123" s="50">
        <f>G2122+help2!$C$3</f>
        <v>2105</v>
      </c>
      <c r="H2123" s="46" t="str">
        <f>help2!G2108</f>
        <v xml:space="preserve"> </v>
      </c>
    </row>
    <row r="2124" spans="7:8" x14ac:dyDescent="0.2">
      <c r="G2124" s="50">
        <f>G2123+help2!$C$3</f>
        <v>2106</v>
      </c>
      <c r="H2124" s="46" t="str">
        <f>help2!G2109</f>
        <v xml:space="preserve"> </v>
      </c>
    </row>
    <row r="2125" spans="7:8" x14ac:dyDescent="0.2">
      <c r="G2125" s="50">
        <f>G2124+help2!$C$3</f>
        <v>2107</v>
      </c>
      <c r="H2125" s="46" t="str">
        <f>help2!G2110</f>
        <v xml:space="preserve"> </v>
      </c>
    </row>
    <row r="2126" spans="7:8" x14ac:dyDescent="0.2">
      <c r="G2126" s="50">
        <f>G2125+help2!$C$3</f>
        <v>2108</v>
      </c>
      <c r="H2126" s="46" t="str">
        <f>help2!G2111</f>
        <v xml:space="preserve"> </v>
      </c>
    </row>
    <row r="2127" spans="7:8" x14ac:dyDescent="0.2">
      <c r="G2127" s="50">
        <f>G2126+help2!$C$3</f>
        <v>2109</v>
      </c>
      <c r="H2127" s="46" t="str">
        <f>help2!G2112</f>
        <v xml:space="preserve"> </v>
      </c>
    </row>
    <row r="2128" spans="7:8" x14ac:dyDescent="0.2">
      <c r="G2128" s="50">
        <f>G2127+help2!$C$3</f>
        <v>2110</v>
      </c>
      <c r="H2128" s="46" t="str">
        <f>help2!G2113</f>
        <v xml:space="preserve"> </v>
      </c>
    </row>
    <row r="2129" spans="7:8" x14ac:dyDescent="0.2">
      <c r="G2129" s="50">
        <f>G2128+help2!$C$3</f>
        <v>2111</v>
      </c>
      <c r="H2129" s="46" t="str">
        <f>help2!G2114</f>
        <v xml:space="preserve"> </v>
      </c>
    </row>
    <row r="2130" spans="7:8" x14ac:dyDescent="0.2">
      <c r="G2130" s="50">
        <f>G2129+help2!$C$3</f>
        <v>2112</v>
      </c>
      <c r="H2130" s="46" t="str">
        <f>help2!G2115</f>
        <v xml:space="preserve"> </v>
      </c>
    </row>
    <row r="2131" spans="7:8" x14ac:dyDescent="0.2">
      <c r="G2131" s="50">
        <f>G2130+help2!$C$3</f>
        <v>2113</v>
      </c>
      <c r="H2131" s="46" t="str">
        <f>help2!G2116</f>
        <v xml:space="preserve"> </v>
      </c>
    </row>
    <row r="2132" spans="7:8" x14ac:dyDescent="0.2">
      <c r="G2132" s="50">
        <f>G2131+help2!$C$3</f>
        <v>2114</v>
      </c>
      <c r="H2132" s="46" t="str">
        <f>help2!G2117</f>
        <v xml:space="preserve"> </v>
      </c>
    </row>
    <row r="2133" spans="7:8" x14ac:dyDescent="0.2">
      <c r="G2133" s="50">
        <f>G2132+help2!$C$3</f>
        <v>2115</v>
      </c>
      <c r="H2133" s="46" t="str">
        <f>help2!G2118</f>
        <v xml:space="preserve"> </v>
      </c>
    </row>
    <row r="2134" spans="7:8" x14ac:dyDescent="0.2">
      <c r="G2134" s="50">
        <f>G2133+help2!$C$3</f>
        <v>2116</v>
      </c>
      <c r="H2134" s="46" t="str">
        <f>help2!G2119</f>
        <v xml:space="preserve"> </v>
      </c>
    </row>
    <row r="2135" spans="7:8" x14ac:dyDescent="0.2">
      <c r="G2135" s="50">
        <f>G2134+help2!$C$3</f>
        <v>2117</v>
      </c>
      <c r="H2135" s="46" t="str">
        <f>help2!G2120</f>
        <v xml:space="preserve"> </v>
      </c>
    </row>
    <row r="2136" spans="7:8" x14ac:dyDescent="0.2">
      <c r="G2136" s="50">
        <f>G2135+help2!$C$3</f>
        <v>2118</v>
      </c>
      <c r="H2136" s="46" t="str">
        <f>help2!G2121</f>
        <v xml:space="preserve"> </v>
      </c>
    </row>
    <row r="2137" spans="7:8" x14ac:dyDescent="0.2">
      <c r="G2137" s="50">
        <f>G2136+help2!$C$3</f>
        <v>2119</v>
      </c>
      <c r="H2137" s="46" t="str">
        <f>help2!G2122</f>
        <v xml:space="preserve"> </v>
      </c>
    </row>
    <row r="2138" spans="7:8" x14ac:dyDescent="0.2">
      <c r="G2138" s="50">
        <f>G2137+help2!$C$3</f>
        <v>2120</v>
      </c>
      <c r="H2138" s="46" t="str">
        <f>help2!G2123</f>
        <v xml:space="preserve"> </v>
      </c>
    </row>
    <row r="2139" spans="7:8" x14ac:dyDescent="0.2">
      <c r="G2139" s="50">
        <f>G2138+help2!$C$3</f>
        <v>2121</v>
      </c>
      <c r="H2139" s="46" t="str">
        <f>help2!G2124</f>
        <v xml:space="preserve"> </v>
      </c>
    </row>
    <row r="2140" spans="7:8" x14ac:dyDescent="0.2">
      <c r="G2140" s="50">
        <f>G2139+help2!$C$3</f>
        <v>2122</v>
      </c>
      <c r="H2140" s="46" t="str">
        <f>help2!G2125</f>
        <v xml:space="preserve"> </v>
      </c>
    </row>
    <row r="2141" spans="7:8" x14ac:dyDescent="0.2">
      <c r="G2141" s="50">
        <f>G2140+help2!$C$3</f>
        <v>2123</v>
      </c>
      <c r="H2141" s="46" t="str">
        <f>help2!G2126</f>
        <v xml:space="preserve"> </v>
      </c>
    </row>
    <row r="2142" spans="7:8" x14ac:dyDescent="0.2">
      <c r="G2142" s="50">
        <f>G2141+help2!$C$3</f>
        <v>2124</v>
      </c>
      <c r="H2142" s="46" t="str">
        <f>help2!G2127</f>
        <v xml:space="preserve"> </v>
      </c>
    </row>
    <row r="2143" spans="7:8" x14ac:dyDescent="0.2">
      <c r="G2143" s="50">
        <f>G2142+help2!$C$3</f>
        <v>2125</v>
      </c>
      <c r="H2143" s="46" t="str">
        <f>help2!G2128</f>
        <v xml:space="preserve"> </v>
      </c>
    </row>
    <row r="2144" spans="7:8" x14ac:dyDescent="0.2">
      <c r="G2144" s="50">
        <f>G2143+help2!$C$3</f>
        <v>2126</v>
      </c>
      <c r="H2144" s="46" t="str">
        <f>help2!G2129</f>
        <v xml:space="preserve"> </v>
      </c>
    </row>
    <row r="2145" spans="7:8" x14ac:dyDescent="0.2">
      <c r="G2145" s="50">
        <f>G2144+help2!$C$3</f>
        <v>2127</v>
      </c>
      <c r="H2145" s="46" t="str">
        <f>help2!G2130</f>
        <v xml:space="preserve"> </v>
      </c>
    </row>
    <row r="2146" spans="7:8" x14ac:dyDescent="0.2">
      <c r="G2146" s="50">
        <f>G2145+help2!$C$3</f>
        <v>2128</v>
      </c>
      <c r="H2146" s="46" t="str">
        <f>help2!G2131</f>
        <v xml:space="preserve"> </v>
      </c>
    </row>
    <row r="2147" spans="7:8" x14ac:dyDescent="0.2">
      <c r="G2147" s="50">
        <f>G2146+help2!$C$3</f>
        <v>2129</v>
      </c>
      <c r="H2147" s="46" t="str">
        <f>help2!G2132</f>
        <v xml:space="preserve"> </v>
      </c>
    </row>
    <row r="2148" spans="7:8" x14ac:dyDescent="0.2">
      <c r="G2148" s="50">
        <f>G2147+help2!$C$3</f>
        <v>2130</v>
      </c>
      <c r="H2148" s="46" t="str">
        <f>help2!G2133</f>
        <v xml:space="preserve"> </v>
      </c>
    </row>
    <row r="2149" spans="7:8" x14ac:dyDescent="0.2">
      <c r="G2149" s="50">
        <f>G2148+help2!$C$3</f>
        <v>2131</v>
      </c>
      <c r="H2149" s="46" t="str">
        <f>help2!G2134</f>
        <v xml:space="preserve"> </v>
      </c>
    </row>
    <row r="2150" spans="7:8" x14ac:dyDescent="0.2">
      <c r="G2150" s="50">
        <f>G2149+help2!$C$3</f>
        <v>2132</v>
      </c>
      <c r="H2150" s="46" t="str">
        <f>help2!G2135</f>
        <v xml:space="preserve"> </v>
      </c>
    </row>
    <row r="2151" spans="7:8" x14ac:dyDescent="0.2">
      <c r="G2151" s="50">
        <f>G2150+help2!$C$3</f>
        <v>2133</v>
      </c>
      <c r="H2151" s="46" t="str">
        <f>help2!G2136</f>
        <v xml:space="preserve"> </v>
      </c>
    </row>
    <row r="2152" spans="7:8" x14ac:dyDescent="0.2">
      <c r="G2152" s="50">
        <f>G2151+help2!$C$3</f>
        <v>2134</v>
      </c>
      <c r="H2152" s="46" t="str">
        <f>help2!G2137</f>
        <v xml:space="preserve"> </v>
      </c>
    </row>
    <row r="2153" spans="7:8" x14ac:dyDescent="0.2">
      <c r="G2153" s="50">
        <f>G2152+help2!$C$3</f>
        <v>2135</v>
      </c>
      <c r="H2153" s="46" t="str">
        <f>help2!G2138</f>
        <v xml:space="preserve"> </v>
      </c>
    </row>
    <row r="2154" spans="7:8" x14ac:dyDescent="0.2">
      <c r="G2154" s="50">
        <f>G2153+help2!$C$3</f>
        <v>2136</v>
      </c>
      <c r="H2154" s="46" t="str">
        <f>help2!G2139</f>
        <v xml:space="preserve"> </v>
      </c>
    </row>
    <row r="2155" spans="7:8" x14ac:dyDescent="0.2">
      <c r="G2155" s="50">
        <f>G2154+help2!$C$3</f>
        <v>2137</v>
      </c>
      <c r="H2155" s="46" t="str">
        <f>help2!G2140</f>
        <v xml:space="preserve"> </v>
      </c>
    </row>
    <row r="2156" spans="7:8" x14ac:dyDescent="0.2">
      <c r="G2156" s="50">
        <f>G2155+help2!$C$3</f>
        <v>2138</v>
      </c>
      <c r="H2156" s="46" t="str">
        <f>help2!G2141</f>
        <v xml:space="preserve"> </v>
      </c>
    </row>
    <row r="2157" spans="7:8" x14ac:dyDescent="0.2">
      <c r="G2157" s="50">
        <f>G2156+help2!$C$3</f>
        <v>2139</v>
      </c>
      <c r="H2157" s="46" t="str">
        <f>help2!G2142</f>
        <v xml:space="preserve"> </v>
      </c>
    </row>
    <row r="2158" spans="7:8" x14ac:dyDescent="0.2">
      <c r="G2158" s="50">
        <f>G2157+help2!$C$3</f>
        <v>2140</v>
      </c>
      <c r="H2158" s="46" t="str">
        <f>help2!G2143</f>
        <v xml:space="preserve"> </v>
      </c>
    </row>
    <row r="2159" spans="7:8" x14ac:dyDescent="0.2">
      <c r="G2159" s="50">
        <f>G2158+help2!$C$3</f>
        <v>2141</v>
      </c>
      <c r="H2159" s="46" t="str">
        <f>help2!G2144</f>
        <v xml:space="preserve"> </v>
      </c>
    </row>
    <row r="2160" spans="7:8" x14ac:dyDescent="0.2">
      <c r="G2160" s="50">
        <f>G2159+help2!$C$3</f>
        <v>2142</v>
      </c>
      <c r="H2160" s="46" t="str">
        <f>help2!G2145</f>
        <v xml:space="preserve"> </v>
      </c>
    </row>
    <row r="2161" spans="7:8" x14ac:dyDescent="0.2">
      <c r="G2161" s="50">
        <f>G2160+help2!$C$3</f>
        <v>2143</v>
      </c>
      <c r="H2161" s="46" t="str">
        <f>help2!G2146</f>
        <v xml:space="preserve"> </v>
      </c>
    </row>
    <row r="2162" spans="7:8" x14ac:dyDescent="0.2">
      <c r="G2162" s="50">
        <f>G2161+help2!$C$3</f>
        <v>2144</v>
      </c>
      <c r="H2162" s="46" t="str">
        <f>help2!G2147</f>
        <v xml:space="preserve"> </v>
      </c>
    </row>
    <row r="2163" spans="7:8" x14ac:dyDescent="0.2">
      <c r="G2163" s="50">
        <f>G2162+help2!$C$3</f>
        <v>2145</v>
      </c>
      <c r="H2163" s="46" t="str">
        <f>help2!G2148</f>
        <v xml:space="preserve"> </v>
      </c>
    </row>
    <row r="2164" spans="7:8" x14ac:dyDescent="0.2">
      <c r="G2164" s="50">
        <f>G2163+help2!$C$3</f>
        <v>2146</v>
      </c>
      <c r="H2164" s="46" t="str">
        <f>help2!G2149</f>
        <v xml:space="preserve"> </v>
      </c>
    </row>
    <row r="2165" spans="7:8" x14ac:dyDescent="0.2">
      <c r="G2165" s="50">
        <f>G2164+help2!$C$3</f>
        <v>2147</v>
      </c>
      <c r="H2165" s="46" t="str">
        <f>help2!G2150</f>
        <v xml:space="preserve"> </v>
      </c>
    </row>
    <row r="2166" spans="7:8" x14ac:dyDescent="0.2">
      <c r="G2166" s="50">
        <f>G2165+help2!$C$3</f>
        <v>2148</v>
      </c>
      <c r="H2166" s="46" t="str">
        <f>help2!G2151</f>
        <v xml:space="preserve"> </v>
      </c>
    </row>
    <row r="2167" spans="7:8" x14ac:dyDescent="0.2">
      <c r="G2167" s="50">
        <f>G2166+help2!$C$3</f>
        <v>2149</v>
      </c>
      <c r="H2167" s="46" t="str">
        <f>help2!G2152</f>
        <v xml:space="preserve"> </v>
      </c>
    </row>
    <row r="2168" spans="7:8" x14ac:dyDescent="0.2">
      <c r="G2168" s="50">
        <f>G2167+help2!$C$3</f>
        <v>2150</v>
      </c>
      <c r="H2168" s="46" t="str">
        <f>help2!G2153</f>
        <v xml:space="preserve"> </v>
      </c>
    </row>
    <row r="2169" spans="7:8" x14ac:dyDescent="0.2">
      <c r="G2169" s="50">
        <f>G2168+help2!$C$3</f>
        <v>2151</v>
      </c>
      <c r="H2169" s="46" t="str">
        <f>help2!G2154</f>
        <v xml:space="preserve"> </v>
      </c>
    </row>
    <row r="2170" spans="7:8" x14ac:dyDescent="0.2">
      <c r="G2170" s="50">
        <f>G2169+help2!$C$3</f>
        <v>2152</v>
      </c>
      <c r="H2170" s="46" t="str">
        <f>help2!G2155</f>
        <v xml:space="preserve"> </v>
      </c>
    </row>
    <row r="2171" spans="7:8" x14ac:dyDescent="0.2">
      <c r="G2171" s="50">
        <f>G2170+help2!$C$3</f>
        <v>2153</v>
      </c>
      <c r="H2171" s="46" t="str">
        <f>help2!G2156</f>
        <v xml:space="preserve"> </v>
      </c>
    </row>
    <row r="2172" spans="7:8" x14ac:dyDescent="0.2">
      <c r="G2172" s="50">
        <f>G2171+help2!$C$3</f>
        <v>2154</v>
      </c>
      <c r="H2172" s="46" t="str">
        <f>help2!G2157</f>
        <v xml:space="preserve"> </v>
      </c>
    </row>
    <row r="2173" spans="7:8" x14ac:dyDescent="0.2">
      <c r="G2173" s="50">
        <f>G2172+help2!$C$3</f>
        <v>2155</v>
      </c>
      <c r="H2173" s="46" t="str">
        <f>help2!G2158</f>
        <v xml:space="preserve"> </v>
      </c>
    </row>
    <row r="2174" spans="7:8" x14ac:dyDescent="0.2">
      <c r="G2174" s="50">
        <f>G2173+help2!$C$3</f>
        <v>2156</v>
      </c>
      <c r="H2174" s="46" t="str">
        <f>help2!G2159</f>
        <v xml:space="preserve"> </v>
      </c>
    </row>
    <row r="2175" spans="7:8" x14ac:dyDescent="0.2">
      <c r="G2175" s="50">
        <f>G2174+help2!$C$3</f>
        <v>2157</v>
      </c>
      <c r="H2175" s="46" t="str">
        <f>help2!G2160</f>
        <v xml:space="preserve"> </v>
      </c>
    </row>
    <row r="2176" spans="7:8" x14ac:dyDescent="0.2">
      <c r="G2176" s="50">
        <f>G2175+help2!$C$3</f>
        <v>2158</v>
      </c>
      <c r="H2176" s="46" t="str">
        <f>help2!G2161</f>
        <v xml:space="preserve"> </v>
      </c>
    </row>
    <row r="2177" spans="7:8" x14ac:dyDescent="0.2">
      <c r="G2177" s="50">
        <f>G2176+help2!$C$3</f>
        <v>2159</v>
      </c>
      <c r="H2177" s="46" t="str">
        <f>help2!G2162</f>
        <v xml:space="preserve"> </v>
      </c>
    </row>
    <row r="2178" spans="7:8" x14ac:dyDescent="0.2">
      <c r="G2178" s="50">
        <f>G2177+help2!$C$3</f>
        <v>2160</v>
      </c>
      <c r="H2178" s="46" t="str">
        <f>help2!G2163</f>
        <v xml:space="preserve"> </v>
      </c>
    </row>
    <row r="2179" spans="7:8" x14ac:dyDescent="0.2">
      <c r="G2179" s="50">
        <f>G2178+help2!$C$3</f>
        <v>2161</v>
      </c>
      <c r="H2179" s="46" t="str">
        <f>help2!G2164</f>
        <v xml:space="preserve"> </v>
      </c>
    </row>
    <row r="2180" spans="7:8" x14ac:dyDescent="0.2">
      <c r="G2180" s="50">
        <f>G2179+help2!$C$3</f>
        <v>2162</v>
      </c>
      <c r="H2180" s="46" t="str">
        <f>help2!G2165</f>
        <v xml:space="preserve"> </v>
      </c>
    </row>
    <row r="2181" spans="7:8" x14ac:dyDescent="0.2">
      <c r="G2181" s="50">
        <f>G2180+help2!$C$3</f>
        <v>2163</v>
      </c>
      <c r="H2181" s="46" t="str">
        <f>help2!G2166</f>
        <v xml:space="preserve"> </v>
      </c>
    </row>
    <row r="2182" spans="7:8" x14ac:dyDescent="0.2">
      <c r="G2182" s="50">
        <f>G2181+help2!$C$3</f>
        <v>2164</v>
      </c>
      <c r="H2182" s="46" t="str">
        <f>help2!G2167</f>
        <v xml:space="preserve"> </v>
      </c>
    </row>
    <row r="2183" spans="7:8" x14ac:dyDescent="0.2">
      <c r="G2183" s="50">
        <f>G2182+help2!$C$3</f>
        <v>2165</v>
      </c>
      <c r="H2183" s="46" t="str">
        <f>help2!G2168</f>
        <v xml:space="preserve"> </v>
      </c>
    </row>
    <row r="2184" spans="7:8" x14ac:dyDescent="0.2">
      <c r="G2184" s="50">
        <f>G2183+help2!$C$3</f>
        <v>2166</v>
      </c>
      <c r="H2184" s="46" t="str">
        <f>help2!G2169</f>
        <v xml:space="preserve"> </v>
      </c>
    </row>
    <row r="2185" spans="7:8" x14ac:dyDescent="0.2">
      <c r="G2185" s="50">
        <f>G2184+help2!$C$3</f>
        <v>2167</v>
      </c>
      <c r="H2185" s="46" t="str">
        <f>help2!G2170</f>
        <v xml:space="preserve"> </v>
      </c>
    </row>
    <row r="2186" spans="7:8" x14ac:dyDescent="0.2">
      <c r="G2186" s="50">
        <f>G2185+help2!$C$3</f>
        <v>2168</v>
      </c>
      <c r="H2186" s="46" t="str">
        <f>help2!G2171</f>
        <v xml:space="preserve"> </v>
      </c>
    </row>
    <row r="2187" spans="7:8" x14ac:dyDescent="0.2">
      <c r="G2187" s="50">
        <f>G2186+help2!$C$3</f>
        <v>2169</v>
      </c>
      <c r="H2187" s="46" t="str">
        <f>help2!G2172</f>
        <v xml:space="preserve"> </v>
      </c>
    </row>
    <row r="2188" spans="7:8" x14ac:dyDescent="0.2">
      <c r="G2188" s="50">
        <f>G2187+help2!$C$3</f>
        <v>2170</v>
      </c>
      <c r="H2188" s="46" t="str">
        <f>help2!G2173</f>
        <v xml:space="preserve"> </v>
      </c>
    </row>
    <row r="2189" spans="7:8" x14ac:dyDescent="0.2">
      <c r="G2189" s="50">
        <f>G2188+help2!$C$3</f>
        <v>2171</v>
      </c>
      <c r="H2189" s="46" t="str">
        <f>help2!G2174</f>
        <v xml:space="preserve"> </v>
      </c>
    </row>
    <row r="2190" spans="7:8" x14ac:dyDescent="0.2">
      <c r="G2190" s="50">
        <f>G2189+help2!$C$3</f>
        <v>2172</v>
      </c>
      <c r="H2190" s="46" t="str">
        <f>help2!G2175</f>
        <v xml:space="preserve"> </v>
      </c>
    </row>
    <row r="2191" spans="7:8" x14ac:dyDescent="0.2">
      <c r="G2191" s="50">
        <f>G2190+help2!$C$3</f>
        <v>2173</v>
      </c>
      <c r="H2191" s="46" t="str">
        <f>help2!G2176</f>
        <v xml:space="preserve"> </v>
      </c>
    </row>
    <row r="2192" spans="7:8" x14ac:dyDescent="0.2">
      <c r="G2192" s="50">
        <f>G2191+help2!$C$3</f>
        <v>2174</v>
      </c>
      <c r="H2192" s="46" t="str">
        <f>help2!G2177</f>
        <v xml:space="preserve"> </v>
      </c>
    </row>
    <row r="2193" spans="7:8" x14ac:dyDescent="0.2">
      <c r="G2193" s="50">
        <f>G2192+help2!$C$3</f>
        <v>2175</v>
      </c>
      <c r="H2193" s="46" t="str">
        <f>help2!G2178</f>
        <v xml:space="preserve"> </v>
      </c>
    </row>
    <row r="2194" spans="7:8" x14ac:dyDescent="0.2">
      <c r="G2194" s="50">
        <f>G2193+help2!$C$3</f>
        <v>2176</v>
      </c>
      <c r="H2194" s="46" t="str">
        <f>help2!G2179</f>
        <v xml:space="preserve"> </v>
      </c>
    </row>
    <row r="2195" spans="7:8" x14ac:dyDescent="0.2">
      <c r="G2195" s="50">
        <f>G2194+help2!$C$3</f>
        <v>2177</v>
      </c>
      <c r="H2195" s="46" t="str">
        <f>help2!G2180</f>
        <v xml:space="preserve"> </v>
      </c>
    </row>
    <row r="2196" spans="7:8" x14ac:dyDescent="0.2">
      <c r="G2196" s="50">
        <f>G2195+help2!$C$3</f>
        <v>2178</v>
      </c>
      <c r="H2196" s="46" t="str">
        <f>help2!G2181</f>
        <v xml:space="preserve"> </v>
      </c>
    </row>
    <row r="2197" spans="7:8" x14ac:dyDescent="0.2">
      <c r="G2197" s="50">
        <f>G2196+help2!$C$3</f>
        <v>2179</v>
      </c>
      <c r="H2197" s="46" t="str">
        <f>help2!G2182</f>
        <v xml:space="preserve"> </v>
      </c>
    </row>
    <row r="2198" spans="7:8" x14ac:dyDescent="0.2">
      <c r="G2198" s="50">
        <f>G2197+help2!$C$3</f>
        <v>2180</v>
      </c>
      <c r="H2198" s="46" t="str">
        <f>help2!G2183</f>
        <v xml:space="preserve"> </v>
      </c>
    </row>
    <row r="2199" spans="7:8" x14ac:dyDescent="0.2">
      <c r="G2199" s="50">
        <f>G2198+help2!$C$3</f>
        <v>2181</v>
      </c>
      <c r="H2199" s="46" t="str">
        <f>help2!G2184</f>
        <v xml:space="preserve"> </v>
      </c>
    </row>
    <row r="2200" spans="7:8" x14ac:dyDescent="0.2">
      <c r="G2200" s="50">
        <f>G2199+help2!$C$3</f>
        <v>2182</v>
      </c>
      <c r="H2200" s="46" t="str">
        <f>help2!G2185</f>
        <v xml:space="preserve"> </v>
      </c>
    </row>
    <row r="2201" spans="7:8" x14ac:dyDescent="0.2">
      <c r="G2201" s="50">
        <f>G2200+help2!$C$3</f>
        <v>2183</v>
      </c>
      <c r="H2201" s="46" t="str">
        <f>help2!G2186</f>
        <v xml:space="preserve"> </v>
      </c>
    </row>
    <row r="2202" spans="7:8" x14ac:dyDescent="0.2">
      <c r="G2202" s="50">
        <f>G2201+help2!$C$3</f>
        <v>2184</v>
      </c>
      <c r="H2202" s="46" t="str">
        <f>help2!G2187</f>
        <v xml:space="preserve"> </v>
      </c>
    </row>
    <row r="2203" spans="7:8" x14ac:dyDescent="0.2">
      <c r="G2203" s="50">
        <f>G2202+help2!$C$3</f>
        <v>2185</v>
      </c>
      <c r="H2203" s="46" t="str">
        <f>help2!G2188</f>
        <v xml:space="preserve"> </v>
      </c>
    </row>
    <row r="2204" spans="7:8" x14ac:dyDescent="0.2">
      <c r="G2204" s="50">
        <f>G2203+help2!$C$3</f>
        <v>2186</v>
      </c>
      <c r="H2204" s="46" t="str">
        <f>help2!G2189</f>
        <v xml:space="preserve"> </v>
      </c>
    </row>
    <row r="2205" spans="7:8" x14ac:dyDescent="0.2">
      <c r="G2205" s="50">
        <f>G2204+help2!$C$3</f>
        <v>2187</v>
      </c>
      <c r="H2205" s="46" t="str">
        <f>help2!G2190</f>
        <v xml:space="preserve"> </v>
      </c>
    </row>
    <row r="2206" spans="7:8" x14ac:dyDescent="0.2">
      <c r="G2206" s="50">
        <f>G2205+help2!$C$3</f>
        <v>2188</v>
      </c>
      <c r="H2206" s="46" t="str">
        <f>help2!G2191</f>
        <v xml:space="preserve"> </v>
      </c>
    </row>
    <row r="2207" spans="7:8" x14ac:dyDescent="0.2">
      <c r="G2207" s="50">
        <f>G2206+help2!$C$3</f>
        <v>2189</v>
      </c>
      <c r="H2207" s="46" t="str">
        <f>help2!G2192</f>
        <v xml:space="preserve"> </v>
      </c>
    </row>
    <row r="2208" spans="7:8" x14ac:dyDescent="0.2">
      <c r="G2208" s="50">
        <f>G2207+help2!$C$3</f>
        <v>2190</v>
      </c>
      <c r="H2208" s="46" t="str">
        <f>help2!G2193</f>
        <v xml:space="preserve"> </v>
      </c>
    </row>
    <row r="2209" spans="7:8" x14ac:dyDescent="0.2">
      <c r="G2209" s="50">
        <f>G2208+help2!$C$3</f>
        <v>2191</v>
      </c>
      <c r="H2209" s="46" t="str">
        <f>help2!G2194</f>
        <v xml:space="preserve"> </v>
      </c>
    </row>
    <row r="2210" spans="7:8" x14ac:dyDescent="0.2">
      <c r="G2210" s="50">
        <f>G2209+help2!$C$3</f>
        <v>2192</v>
      </c>
      <c r="H2210" s="46" t="str">
        <f>help2!G2195</f>
        <v xml:space="preserve"> </v>
      </c>
    </row>
    <row r="2211" spans="7:8" x14ac:dyDescent="0.2">
      <c r="G2211" s="50">
        <f>G2210+help2!$C$3</f>
        <v>2193</v>
      </c>
      <c r="H2211" s="46" t="str">
        <f>help2!G2196</f>
        <v xml:space="preserve"> </v>
      </c>
    </row>
    <row r="2212" spans="7:8" x14ac:dyDescent="0.2">
      <c r="G2212" s="50">
        <f>G2211+help2!$C$3</f>
        <v>2194</v>
      </c>
      <c r="H2212" s="46" t="str">
        <f>help2!G2197</f>
        <v xml:space="preserve"> </v>
      </c>
    </row>
    <row r="2213" spans="7:8" x14ac:dyDescent="0.2">
      <c r="G2213" s="50">
        <f>G2212+help2!$C$3</f>
        <v>2195</v>
      </c>
      <c r="H2213" s="46" t="str">
        <f>help2!G2198</f>
        <v xml:space="preserve"> </v>
      </c>
    </row>
    <row r="2214" spans="7:8" x14ac:dyDescent="0.2">
      <c r="G2214" s="50">
        <f>G2213+help2!$C$3</f>
        <v>2196</v>
      </c>
      <c r="H2214" s="46" t="str">
        <f>help2!G2199</f>
        <v xml:space="preserve"> </v>
      </c>
    </row>
    <row r="2215" spans="7:8" x14ac:dyDescent="0.2">
      <c r="G2215" s="50">
        <f>G2214+help2!$C$3</f>
        <v>2197</v>
      </c>
      <c r="H2215" s="46" t="str">
        <f>help2!G2200</f>
        <v xml:space="preserve"> </v>
      </c>
    </row>
    <row r="2216" spans="7:8" x14ac:dyDescent="0.2">
      <c r="G2216" s="50">
        <f>G2215+help2!$C$3</f>
        <v>2198</v>
      </c>
      <c r="H2216" s="46" t="str">
        <f>help2!G2201</f>
        <v xml:space="preserve"> </v>
      </c>
    </row>
    <row r="2217" spans="7:8" x14ac:dyDescent="0.2">
      <c r="G2217" s="50">
        <f>G2216+help2!$C$3</f>
        <v>2199</v>
      </c>
      <c r="H2217" s="46" t="str">
        <f>help2!G2202</f>
        <v xml:space="preserve"> </v>
      </c>
    </row>
    <row r="2218" spans="7:8" x14ac:dyDescent="0.2">
      <c r="G2218" s="50">
        <f>G2217+help2!$C$3</f>
        <v>2200</v>
      </c>
      <c r="H2218" s="46" t="str">
        <f>help2!G2203</f>
        <v xml:space="preserve"> </v>
      </c>
    </row>
    <row r="2219" spans="7:8" x14ac:dyDescent="0.2">
      <c r="G2219" s="50">
        <f>G2218+help2!$C$3</f>
        <v>2201</v>
      </c>
      <c r="H2219" s="46" t="str">
        <f>help2!G2204</f>
        <v xml:space="preserve"> </v>
      </c>
    </row>
    <row r="2220" spans="7:8" x14ac:dyDescent="0.2">
      <c r="G2220" s="50">
        <f>G2219+help2!$C$3</f>
        <v>2202</v>
      </c>
      <c r="H2220" s="46" t="str">
        <f>help2!G2205</f>
        <v xml:space="preserve"> </v>
      </c>
    </row>
    <row r="2221" spans="7:8" x14ac:dyDescent="0.2">
      <c r="G2221" s="50">
        <f>G2220+help2!$C$3</f>
        <v>2203</v>
      </c>
      <c r="H2221" s="46" t="str">
        <f>help2!G2206</f>
        <v xml:space="preserve"> </v>
      </c>
    </row>
    <row r="2222" spans="7:8" x14ac:dyDescent="0.2">
      <c r="G2222" s="50">
        <f>G2221+help2!$C$3</f>
        <v>2204</v>
      </c>
      <c r="H2222" s="46" t="str">
        <f>help2!G2207</f>
        <v xml:space="preserve"> </v>
      </c>
    </row>
    <row r="2223" spans="7:8" x14ac:dyDescent="0.2">
      <c r="G2223" s="50">
        <f>G2222+help2!$C$3</f>
        <v>2205</v>
      </c>
      <c r="H2223" s="46" t="str">
        <f>help2!G2208</f>
        <v xml:space="preserve"> </v>
      </c>
    </row>
    <row r="2224" spans="7:8" x14ac:dyDescent="0.2">
      <c r="G2224" s="50">
        <f>G2223+help2!$C$3</f>
        <v>2206</v>
      </c>
      <c r="H2224" s="46" t="str">
        <f>help2!G2209</f>
        <v xml:space="preserve"> </v>
      </c>
    </row>
    <row r="2225" spans="7:8" x14ac:dyDescent="0.2">
      <c r="G2225" s="50">
        <f>G2224+help2!$C$3</f>
        <v>2207</v>
      </c>
      <c r="H2225" s="46" t="str">
        <f>help2!G2210</f>
        <v xml:space="preserve"> </v>
      </c>
    </row>
    <row r="2226" spans="7:8" x14ac:dyDescent="0.2">
      <c r="G2226" s="50">
        <f>G2225+help2!$C$3</f>
        <v>2208</v>
      </c>
      <c r="H2226" s="46" t="str">
        <f>help2!G2211</f>
        <v xml:space="preserve"> </v>
      </c>
    </row>
    <row r="2227" spans="7:8" x14ac:dyDescent="0.2">
      <c r="G2227" s="50">
        <f>G2226+help2!$C$3</f>
        <v>2209</v>
      </c>
      <c r="H2227" s="46" t="str">
        <f>help2!G2212</f>
        <v xml:space="preserve"> </v>
      </c>
    </row>
    <row r="2228" spans="7:8" x14ac:dyDescent="0.2">
      <c r="G2228" s="50">
        <f>G2227+help2!$C$3</f>
        <v>2210</v>
      </c>
      <c r="H2228" s="46" t="str">
        <f>help2!G2213</f>
        <v xml:space="preserve"> </v>
      </c>
    </row>
    <row r="2229" spans="7:8" x14ac:dyDescent="0.2">
      <c r="G2229" s="50">
        <f>G2228+help2!$C$3</f>
        <v>2211</v>
      </c>
      <c r="H2229" s="46" t="str">
        <f>help2!G2214</f>
        <v xml:space="preserve"> </v>
      </c>
    </row>
    <row r="2230" spans="7:8" x14ac:dyDescent="0.2">
      <c r="G2230" s="50">
        <f>G2229+help2!$C$3</f>
        <v>2212</v>
      </c>
      <c r="H2230" s="46" t="str">
        <f>help2!G2215</f>
        <v xml:space="preserve"> </v>
      </c>
    </row>
    <row r="2231" spans="7:8" x14ac:dyDescent="0.2">
      <c r="G2231" s="50">
        <f>G2230+help2!$C$3</f>
        <v>2213</v>
      </c>
      <c r="H2231" s="46" t="str">
        <f>help2!G2216</f>
        <v xml:space="preserve"> </v>
      </c>
    </row>
    <row r="2232" spans="7:8" x14ac:dyDescent="0.2">
      <c r="G2232" s="50">
        <f>G2231+help2!$C$3</f>
        <v>2214</v>
      </c>
      <c r="H2232" s="46" t="str">
        <f>help2!G2217</f>
        <v xml:space="preserve"> </v>
      </c>
    </row>
    <row r="2233" spans="7:8" x14ac:dyDescent="0.2">
      <c r="G2233" s="50">
        <f>G2232+help2!$C$3</f>
        <v>2215</v>
      </c>
      <c r="H2233" s="46" t="str">
        <f>help2!G2218</f>
        <v xml:space="preserve"> </v>
      </c>
    </row>
    <row r="2234" spans="7:8" x14ac:dyDescent="0.2">
      <c r="G2234" s="50">
        <f>G2233+help2!$C$3</f>
        <v>2216</v>
      </c>
      <c r="H2234" s="46" t="str">
        <f>help2!G2219</f>
        <v xml:space="preserve"> </v>
      </c>
    </row>
    <row r="2235" spans="7:8" x14ac:dyDescent="0.2">
      <c r="G2235" s="50">
        <f>G2234+help2!$C$3</f>
        <v>2217</v>
      </c>
      <c r="H2235" s="46" t="str">
        <f>help2!G2220</f>
        <v xml:space="preserve"> </v>
      </c>
    </row>
    <row r="2236" spans="7:8" x14ac:dyDescent="0.2">
      <c r="G2236" s="50">
        <f>G2235+help2!$C$3</f>
        <v>2218</v>
      </c>
      <c r="H2236" s="46" t="str">
        <f>help2!G2221</f>
        <v xml:space="preserve"> </v>
      </c>
    </row>
    <row r="2237" spans="7:8" x14ac:dyDescent="0.2">
      <c r="G2237" s="50">
        <f>G2236+help2!$C$3</f>
        <v>2219</v>
      </c>
      <c r="H2237" s="46" t="str">
        <f>help2!G2222</f>
        <v xml:space="preserve"> </v>
      </c>
    </row>
    <row r="2238" spans="7:8" x14ac:dyDescent="0.2">
      <c r="G2238" s="50">
        <f>G2237+help2!$C$3</f>
        <v>2220</v>
      </c>
      <c r="H2238" s="46" t="str">
        <f>help2!G2223</f>
        <v xml:space="preserve"> </v>
      </c>
    </row>
    <row r="2239" spans="7:8" x14ac:dyDescent="0.2">
      <c r="G2239" s="50">
        <f>G2238+help2!$C$3</f>
        <v>2221</v>
      </c>
      <c r="H2239" s="46" t="str">
        <f>help2!G2224</f>
        <v xml:space="preserve"> </v>
      </c>
    </row>
    <row r="2240" spans="7:8" x14ac:dyDescent="0.2">
      <c r="G2240" s="50">
        <f>G2239+help2!$C$3</f>
        <v>2222</v>
      </c>
      <c r="H2240" s="46" t="str">
        <f>help2!G2225</f>
        <v xml:space="preserve"> </v>
      </c>
    </row>
    <row r="2241" spans="7:8" x14ac:dyDescent="0.2">
      <c r="G2241" s="50">
        <f>G2240+help2!$C$3</f>
        <v>2223</v>
      </c>
      <c r="H2241" s="46" t="str">
        <f>help2!G2226</f>
        <v xml:space="preserve"> </v>
      </c>
    </row>
    <row r="2242" spans="7:8" x14ac:dyDescent="0.2">
      <c r="G2242" s="50">
        <f>G2241+help2!$C$3</f>
        <v>2224</v>
      </c>
      <c r="H2242" s="46" t="str">
        <f>help2!G2227</f>
        <v xml:space="preserve"> </v>
      </c>
    </row>
    <row r="2243" spans="7:8" x14ac:dyDescent="0.2">
      <c r="G2243" s="50">
        <f>G2242+help2!$C$3</f>
        <v>2225</v>
      </c>
      <c r="H2243" s="46" t="str">
        <f>help2!G2228</f>
        <v xml:space="preserve"> </v>
      </c>
    </row>
    <row r="2244" spans="7:8" x14ac:dyDescent="0.2">
      <c r="G2244" s="50">
        <f>G2243+help2!$C$3</f>
        <v>2226</v>
      </c>
      <c r="H2244" s="46" t="str">
        <f>help2!G2229</f>
        <v xml:space="preserve"> </v>
      </c>
    </row>
    <row r="2245" spans="7:8" x14ac:dyDescent="0.2">
      <c r="G2245" s="50">
        <f>G2244+help2!$C$3</f>
        <v>2227</v>
      </c>
      <c r="H2245" s="46" t="str">
        <f>help2!G2230</f>
        <v xml:space="preserve"> </v>
      </c>
    </row>
    <row r="2246" spans="7:8" x14ac:dyDescent="0.2">
      <c r="G2246" s="50">
        <f>G2245+help2!$C$3</f>
        <v>2228</v>
      </c>
      <c r="H2246" s="46" t="str">
        <f>help2!G2231</f>
        <v xml:space="preserve"> </v>
      </c>
    </row>
    <row r="2247" spans="7:8" x14ac:dyDescent="0.2">
      <c r="G2247" s="50">
        <f>G2246+help2!$C$3</f>
        <v>2229</v>
      </c>
      <c r="H2247" s="46" t="str">
        <f>help2!G2232</f>
        <v xml:space="preserve"> </v>
      </c>
    </row>
    <row r="2248" spans="7:8" x14ac:dyDescent="0.2">
      <c r="G2248" s="50">
        <f>G2247+help2!$C$3</f>
        <v>2230</v>
      </c>
      <c r="H2248" s="46" t="str">
        <f>help2!G2233</f>
        <v xml:space="preserve"> </v>
      </c>
    </row>
    <row r="2249" spans="7:8" x14ac:dyDescent="0.2">
      <c r="G2249" s="50">
        <f>G2248+help2!$C$3</f>
        <v>2231</v>
      </c>
      <c r="H2249" s="46" t="str">
        <f>help2!G2234</f>
        <v xml:space="preserve"> </v>
      </c>
    </row>
    <row r="2250" spans="7:8" x14ac:dyDescent="0.2">
      <c r="G2250" s="50">
        <f>G2249+help2!$C$3</f>
        <v>2232</v>
      </c>
      <c r="H2250" s="46" t="str">
        <f>help2!G2235</f>
        <v xml:space="preserve"> </v>
      </c>
    </row>
    <row r="2251" spans="7:8" x14ac:dyDescent="0.2">
      <c r="G2251" s="50">
        <f>G2250+help2!$C$3</f>
        <v>2233</v>
      </c>
      <c r="H2251" s="46" t="str">
        <f>help2!G2236</f>
        <v xml:space="preserve"> </v>
      </c>
    </row>
    <row r="2252" spans="7:8" x14ac:dyDescent="0.2">
      <c r="G2252" s="50">
        <f>G2251+help2!$C$3</f>
        <v>2234</v>
      </c>
      <c r="H2252" s="46" t="str">
        <f>help2!G2237</f>
        <v xml:space="preserve"> </v>
      </c>
    </row>
    <row r="2253" spans="7:8" x14ac:dyDescent="0.2">
      <c r="G2253" s="50">
        <f>G2252+help2!$C$3</f>
        <v>2235</v>
      </c>
      <c r="H2253" s="46" t="str">
        <f>help2!G2238</f>
        <v xml:space="preserve"> </v>
      </c>
    </row>
    <row r="2254" spans="7:8" x14ac:dyDescent="0.2">
      <c r="G2254" s="50">
        <f>G2253+help2!$C$3</f>
        <v>2236</v>
      </c>
      <c r="H2254" s="46" t="str">
        <f>help2!G2239</f>
        <v xml:space="preserve"> </v>
      </c>
    </row>
    <row r="2255" spans="7:8" x14ac:dyDescent="0.2">
      <c r="G2255" s="50">
        <f>G2254+help2!$C$3</f>
        <v>2237</v>
      </c>
      <c r="H2255" s="46" t="str">
        <f>help2!G2240</f>
        <v xml:space="preserve"> </v>
      </c>
    </row>
    <row r="2256" spans="7:8" x14ac:dyDescent="0.2">
      <c r="G2256" s="50">
        <f>G2255+help2!$C$3</f>
        <v>2238</v>
      </c>
      <c r="H2256" s="46" t="str">
        <f>help2!G2241</f>
        <v xml:space="preserve"> </v>
      </c>
    </row>
    <row r="2257" spans="7:8" x14ac:dyDescent="0.2">
      <c r="G2257" s="50">
        <f>G2256+help2!$C$3</f>
        <v>2239</v>
      </c>
      <c r="H2257" s="46" t="str">
        <f>help2!G2242</f>
        <v xml:space="preserve"> </v>
      </c>
    </row>
    <row r="2258" spans="7:8" x14ac:dyDescent="0.2">
      <c r="G2258" s="50">
        <f>G2257+help2!$C$3</f>
        <v>2240</v>
      </c>
      <c r="H2258" s="46" t="str">
        <f>help2!G2243</f>
        <v xml:space="preserve"> </v>
      </c>
    </row>
    <row r="2259" spans="7:8" x14ac:dyDescent="0.2">
      <c r="G2259" s="50">
        <f>G2258+help2!$C$3</f>
        <v>2241</v>
      </c>
      <c r="H2259" s="46" t="str">
        <f>help2!G2244</f>
        <v xml:space="preserve"> </v>
      </c>
    </row>
    <row r="2260" spans="7:8" x14ac:dyDescent="0.2">
      <c r="G2260" s="50">
        <f>G2259+help2!$C$3</f>
        <v>2242</v>
      </c>
      <c r="H2260" s="46" t="str">
        <f>help2!G2245</f>
        <v xml:space="preserve"> </v>
      </c>
    </row>
    <row r="2261" spans="7:8" x14ac:dyDescent="0.2">
      <c r="G2261" s="50">
        <f>G2260+help2!$C$3</f>
        <v>2243</v>
      </c>
      <c r="H2261" s="46" t="str">
        <f>help2!G2246</f>
        <v xml:space="preserve"> </v>
      </c>
    </row>
    <row r="2262" spans="7:8" x14ac:dyDescent="0.2">
      <c r="G2262" s="50">
        <f>G2261+help2!$C$3</f>
        <v>2244</v>
      </c>
      <c r="H2262" s="46" t="str">
        <f>help2!G2247</f>
        <v xml:space="preserve"> </v>
      </c>
    </row>
    <row r="2263" spans="7:8" x14ac:dyDescent="0.2">
      <c r="G2263" s="50">
        <f>G2262+help2!$C$3</f>
        <v>2245</v>
      </c>
      <c r="H2263" s="46" t="str">
        <f>help2!G2248</f>
        <v xml:space="preserve"> </v>
      </c>
    </row>
    <row r="2264" spans="7:8" x14ac:dyDescent="0.2">
      <c r="G2264" s="50">
        <f>G2263+help2!$C$3</f>
        <v>2246</v>
      </c>
      <c r="H2264" s="46" t="str">
        <f>help2!G2249</f>
        <v xml:space="preserve"> </v>
      </c>
    </row>
    <row r="2265" spans="7:8" x14ac:dyDescent="0.2">
      <c r="G2265" s="50">
        <f>G2264+help2!$C$3</f>
        <v>2247</v>
      </c>
      <c r="H2265" s="46" t="str">
        <f>help2!G2250</f>
        <v xml:space="preserve"> </v>
      </c>
    </row>
    <row r="2266" spans="7:8" x14ac:dyDescent="0.2">
      <c r="G2266" s="50">
        <f>G2265+help2!$C$3</f>
        <v>2248</v>
      </c>
      <c r="H2266" s="46" t="str">
        <f>help2!G2251</f>
        <v xml:space="preserve"> </v>
      </c>
    </row>
    <row r="2267" spans="7:8" x14ac:dyDescent="0.2">
      <c r="G2267" s="50">
        <f>G2266+help2!$C$3</f>
        <v>2249</v>
      </c>
      <c r="H2267" s="46" t="str">
        <f>help2!G2252</f>
        <v xml:space="preserve"> </v>
      </c>
    </row>
    <row r="2268" spans="7:8" x14ac:dyDescent="0.2">
      <c r="G2268" s="50">
        <f>G2267+help2!$C$3</f>
        <v>2250</v>
      </c>
      <c r="H2268" s="46" t="str">
        <f>help2!G2253</f>
        <v xml:space="preserve"> </v>
      </c>
    </row>
    <row r="2269" spans="7:8" x14ac:dyDescent="0.2">
      <c r="G2269" s="50">
        <f>G2268+help2!$C$3</f>
        <v>2251</v>
      </c>
      <c r="H2269" s="46" t="str">
        <f>help2!G2254</f>
        <v xml:space="preserve"> </v>
      </c>
    </row>
    <row r="2270" spans="7:8" x14ac:dyDescent="0.2">
      <c r="G2270" s="50">
        <f>G2269+help2!$C$3</f>
        <v>2252</v>
      </c>
      <c r="H2270" s="46" t="str">
        <f>help2!G2255</f>
        <v xml:space="preserve"> </v>
      </c>
    </row>
    <row r="2271" spans="7:8" x14ac:dyDescent="0.2">
      <c r="G2271" s="50">
        <f>G2270+help2!$C$3</f>
        <v>2253</v>
      </c>
      <c r="H2271" s="46" t="str">
        <f>help2!G2256</f>
        <v xml:space="preserve"> </v>
      </c>
    </row>
    <row r="2272" spans="7:8" x14ac:dyDescent="0.2">
      <c r="G2272" s="50">
        <f>G2271+help2!$C$3</f>
        <v>2254</v>
      </c>
      <c r="H2272" s="46" t="str">
        <f>help2!G2257</f>
        <v xml:space="preserve"> </v>
      </c>
    </row>
    <row r="2273" spans="7:8" x14ac:dyDescent="0.2">
      <c r="G2273" s="50">
        <f>G2272+help2!$C$3</f>
        <v>2255</v>
      </c>
      <c r="H2273" s="46" t="str">
        <f>help2!G2258</f>
        <v xml:space="preserve"> </v>
      </c>
    </row>
    <row r="2274" spans="7:8" x14ac:dyDescent="0.2">
      <c r="G2274" s="50">
        <f>G2273+help2!$C$3</f>
        <v>2256</v>
      </c>
      <c r="H2274" s="46" t="str">
        <f>help2!G2259</f>
        <v xml:space="preserve"> </v>
      </c>
    </row>
    <row r="2275" spans="7:8" x14ac:dyDescent="0.2">
      <c r="G2275" s="50">
        <f>G2274+help2!$C$3</f>
        <v>2257</v>
      </c>
      <c r="H2275" s="46" t="str">
        <f>help2!G2260</f>
        <v xml:space="preserve"> </v>
      </c>
    </row>
    <row r="2276" spans="7:8" x14ac:dyDescent="0.2">
      <c r="G2276" s="50">
        <f>G2275+help2!$C$3</f>
        <v>2258</v>
      </c>
      <c r="H2276" s="46" t="str">
        <f>help2!G2261</f>
        <v xml:space="preserve"> </v>
      </c>
    </row>
    <row r="2277" spans="7:8" x14ac:dyDescent="0.2">
      <c r="G2277" s="50">
        <f>G2276+help2!$C$3</f>
        <v>2259</v>
      </c>
      <c r="H2277" s="46" t="str">
        <f>help2!G2262</f>
        <v xml:space="preserve"> </v>
      </c>
    </row>
    <row r="2278" spans="7:8" x14ac:dyDescent="0.2">
      <c r="G2278" s="50">
        <f>G2277+help2!$C$3</f>
        <v>2260</v>
      </c>
      <c r="H2278" s="46" t="str">
        <f>help2!G2263</f>
        <v xml:space="preserve"> </v>
      </c>
    </row>
    <row r="2279" spans="7:8" x14ac:dyDescent="0.2">
      <c r="G2279" s="50">
        <f>G2278+help2!$C$3</f>
        <v>2261</v>
      </c>
      <c r="H2279" s="46" t="str">
        <f>help2!G2264</f>
        <v xml:space="preserve"> </v>
      </c>
    </row>
    <row r="2280" spans="7:8" x14ac:dyDescent="0.2">
      <c r="G2280" s="50">
        <f>G2279+help2!$C$3</f>
        <v>2262</v>
      </c>
      <c r="H2280" s="46" t="str">
        <f>help2!G2265</f>
        <v xml:space="preserve"> </v>
      </c>
    </row>
    <row r="2281" spans="7:8" x14ac:dyDescent="0.2">
      <c r="G2281" s="50">
        <f>G2280+help2!$C$3</f>
        <v>2263</v>
      </c>
      <c r="H2281" s="46" t="str">
        <f>help2!G2266</f>
        <v xml:space="preserve"> </v>
      </c>
    </row>
    <row r="2282" spans="7:8" x14ac:dyDescent="0.2">
      <c r="G2282" s="50">
        <f>G2281+help2!$C$3</f>
        <v>2264</v>
      </c>
      <c r="H2282" s="46" t="str">
        <f>help2!G2267</f>
        <v xml:space="preserve"> </v>
      </c>
    </row>
    <row r="2283" spans="7:8" x14ac:dyDescent="0.2">
      <c r="G2283" s="50">
        <f>G2282+help2!$C$3</f>
        <v>2265</v>
      </c>
      <c r="H2283" s="46" t="str">
        <f>help2!G2268</f>
        <v xml:space="preserve"> </v>
      </c>
    </row>
    <row r="2284" spans="7:8" x14ac:dyDescent="0.2">
      <c r="G2284" s="50">
        <f>G2283+help2!$C$3</f>
        <v>2266</v>
      </c>
      <c r="H2284" s="46" t="str">
        <f>help2!G2269</f>
        <v xml:space="preserve"> </v>
      </c>
    </row>
    <row r="2285" spans="7:8" x14ac:dyDescent="0.2">
      <c r="G2285" s="50">
        <f>G2284+help2!$C$3</f>
        <v>2267</v>
      </c>
      <c r="H2285" s="46" t="str">
        <f>help2!G2270</f>
        <v xml:space="preserve"> </v>
      </c>
    </row>
    <row r="2286" spans="7:8" x14ac:dyDescent="0.2">
      <c r="G2286" s="50">
        <f>G2285+help2!$C$3</f>
        <v>2268</v>
      </c>
      <c r="H2286" s="46" t="str">
        <f>help2!G2271</f>
        <v xml:space="preserve"> </v>
      </c>
    </row>
    <row r="2287" spans="7:8" x14ac:dyDescent="0.2">
      <c r="G2287" s="50">
        <f>G2286+help2!$C$3</f>
        <v>2269</v>
      </c>
      <c r="H2287" s="46" t="str">
        <f>help2!G2272</f>
        <v xml:space="preserve"> </v>
      </c>
    </row>
    <row r="2288" spans="7:8" x14ac:dyDescent="0.2">
      <c r="G2288" s="50">
        <f>G2287+help2!$C$3</f>
        <v>2270</v>
      </c>
      <c r="H2288" s="46" t="str">
        <f>help2!G2273</f>
        <v xml:space="preserve"> </v>
      </c>
    </row>
    <row r="2289" spans="7:8" x14ac:dyDescent="0.2">
      <c r="G2289" s="50">
        <f>G2288+help2!$C$3</f>
        <v>2271</v>
      </c>
      <c r="H2289" s="46" t="str">
        <f>help2!G2274</f>
        <v xml:space="preserve"> </v>
      </c>
    </row>
    <row r="2290" spans="7:8" x14ac:dyDescent="0.2">
      <c r="G2290" s="50">
        <f>G2289+help2!$C$3</f>
        <v>2272</v>
      </c>
      <c r="H2290" s="46" t="str">
        <f>help2!G2275</f>
        <v xml:space="preserve"> </v>
      </c>
    </row>
    <row r="2291" spans="7:8" x14ac:dyDescent="0.2">
      <c r="G2291" s="50">
        <f>G2290+help2!$C$3</f>
        <v>2273</v>
      </c>
      <c r="H2291" s="46" t="str">
        <f>help2!G2276</f>
        <v xml:space="preserve"> </v>
      </c>
    </row>
    <row r="2292" spans="7:8" x14ac:dyDescent="0.2">
      <c r="G2292" s="50">
        <f>G2291+help2!$C$3</f>
        <v>2274</v>
      </c>
      <c r="H2292" s="46" t="str">
        <f>help2!G2277</f>
        <v xml:space="preserve"> </v>
      </c>
    </row>
    <row r="2293" spans="7:8" x14ac:dyDescent="0.2">
      <c r="G2293" s="50">
        <f>G2292+help2!$C$3</f>
        <v>2275</v>
      </c>
      <c r="H2293" s="46" t="str">
        <f>help2!G2278</f>
        <v xml:space="preserve"> </v>
      </c>
    </row>
    <row r="2294" spans="7:8" x14ac:dyDescent="0.2">
      <c r="G2294" s="50">
        <f>G2293+help2!$C$3</f>
        <v>2276</v>
      </c>
      <c r="H2294" s="46" t="str">
        <f>help2!G2279</f>
        <v xml:space="preserve"> </v>
      </c>
    </row>
    <row r="2295" spans="7:8" x14ac:dyDescent="0.2">
      <c r="G2295" s="50">
        <f>G2294+help2!$C$3</f>
        <v>2277</v>
      </c>
      <c r="H2295" s="46" t="str">
        <f>help2!G2280</f>
        <v xml:space="preserve"> </v>
      </c>
    </row>
    <row r="2296" spans="7:8" x14ac:dyDescent="0.2">
      <c r="G2296" s="50">
        <f>G2295+help2!$C$3</f>
        <v>2278</v>
      </c>
      <c r="H2296" s="46" t="str">
        <f>help2!G2281</f>
        <v xml:space="preserve"> </v>
      </c>
    </row>
    <row r="2297" spans="7:8" x14ac:dyDescent="0.2">
      <c r="G2297" s="50">
        <f>G2296+help2!$C$3</f>
        <v>2279</v>
      </c>
      <c r="H2297" s="46" t="str">
        <f>help2!G2282</f>
        <v xml:space="preserve"> </v>
      </c>
    </row>
    <row r="2298" spans="7:8" x14ac:dyDescent="0.2">
      <c r="G2298" s="50">
        <f>G2297+help2!$C$3</f>
        <v>2280</v>
      </c>
      <c r="H2298" s="46" t="str">
        <f>help2!G2283</f>
        <v xml:space="preserve"> </v>
      </c>
    </row>
    <row r="2299" spans="7:8" x14ac:dyDescent="0.2">
      <c r="G2299" s="50">
        <f>G2298+help2!$C$3</f>
        <v>2281</v>
      </c>
      <c r="H2299" s="46" t="str">
        <f>help2!G2284</f>
        <v xml:space="preserve"> </v>
      </c>
    </row>
    <row r="2300" spans="7:8" x14ac:dyDescent="0.2">
      <c r="G2300" s="50">
        <f>G2299+help2!$C$3</f>
        <v>2282</v>
      </c>
      <c r="H2300" s="46" t="str">
        <f>help2!G2285</f>
        <v xml:space="preserve"> </v>
      </c>
    </row>
    <row r="2301" spans="7:8" x14ac:dyDescent="0.2">
      <c r="G2301" s="50">
        <f>G2300+help2!$C$3</f>
        <v>2283</v>
      </c>
      <c r="H2301" s="46" t="str">
        <f>help2!G2286</f>
        <v xml:space="preserve"> </v>
      </c>
    </row>
    <row r="2302" spans="7:8" x14ac:dyDescent="0.2">
      <c r="G2302" s="50">
        <f>G2301+help2!$C$3</f>
        <v>2284</v>
      </c>
      <c r="H2302" s="46" t="str">
        <f>help2!G2287</f>
        <v xml:space="preserve"> </v>
      </c>
    </row>
    <row r="2303" spans="7:8" x14ac:dyDescent="0.2">
      <c r="G2303" s="50">
        <f>G2302+help2!$C$3</f>
        <v>2285</v>
      </c>
      <c r="H2303" s="46" t="str">
        <f>help2!G2288</f>
        <v xml:space="preserve"> </v>
      </c>
    </row>
    <row r="2304" spans="7:8" x14ac:dyDescent="0.2">
      <c r="G2304" s="50">
        <f>G2303+help2!$C$3</f>
        <v>2286</v>
      </c>
      <c r="H2304" s="46" t="str">
        <f>help2!G2289</f>
        <v xml:space="preserve"> </v>
      </c>
    </row>
    <row r="2305" spans="7:8" x14ac:dyDescent="0.2">
      <c r="G2305" s="50">
        <f>G2304+help2!$C$3</f>
        <v>2287</v>
      </c>
      <c r="H2305" s="46" t="str">
        <f>help2!G2290</f>
        <v xml:space="preserve"> </v>
      </c>
    </row>
    <row r="2306" spans="7:8" x14ac:dyDescent="0.2">
      <c r="G2306" s="50">
        <f>G2305+help2!$C$3</f>
        <v>2288</v>
      </c>
      <c r="H2306" s="46" t="str">
        <f>help2!G2291</f>
        <v xml:space="preserve"> </v>
      </c>
    </row>
    <row r="2307" spans="7:8" x14ac:dyDescent="0.2">
      <c r="G2307" s="50">
        <f>G2306+help2!$C$3</f>
        <v>2289</v>
      </c>
      <c r="H2307" s="46" t="str">
        <f>help2!G2292</f>
        <v xml:space="preserve"> </v>
      </c>
    </row>
    <row r="2308" spans="7:8" x14ac:dyDescent="0.2">
      <c r="G2308" s="50">
        <f>G2307+help2!$C$3</f>
        <v>2290</v>
      </c>
      <c r="H2308" s="46" t="str">
        <f>help2!G2293</f>
        <v xml:space="preserve"> </v>
      </c>
    </row>
    <row r="2309" spans="7:8" x14ac:dyDescent="0.2">
      <c r="G2309" s="50">
        <f>G2308+help2!$C$3</f>
        <v>2291</v>
      </c>
      <c r="H2309" s="46" t="str">
        <f>help2!G2294</f>
        <v xml:space="preserve"> </v>
      </c>
    </row>
    <row r="2310" spans="7:8" x14ac:dyDescent="0.2">
      <c r="G2310" s="50">
        <f>G2309+help2!$C$3</f>
        <v>2292</v>
      </c>
      <c r="H2310" s="46" t="str">
        <f>help2!G2295</f>
        <v xml:space="preserve"> </v>
      </c>
    </row>
    <row r="2311" spans="7:8" x14ac:dyDescent="0.2">
      <c r="G2311" s="50">
        <f>G2310+help2!$C$3</f>
        <v>2293</v>
      </c>
      <c r="H2311" s="46" t="str">
        <f>help2!G2296</f>
        <v xml:space="preserve"> </v>
      </c>
    </row>
    <row r="2312" spans="7:8" x14ac:dyDescent="0.2">
      <c r="G2312" s="50">
        <f>G2311+help2!$C$3</f>
        <v>2294</v>
      </c>
      <c r="H2312" s="46" t="str">
        <f>help2!G2297</f>
        <v xml:space="preserve"> </v>
      </c>
    </row>
    <row r="2313" spans="7:8" x14ac:dyDescent="0.2">
      <c r="G2313" s="50">
        <f>G2312+help2!$C$3</f>
        <v>2295</v>
      </c>
      <c r="H2313" s="46" t="str">
        <f>help2!G2298</f>
        <v xml:space="preserve"> </v>
      </c>
    </row>
    <row r="2314" spans="7:8" x14ac:dyDescent="0.2">
      <c r="G2314" s="50">
        <f>G2313+help2!$C$3</f>
        <v>2296</v>
      </c>
      <c r="H2314" s="46" t="str">
        <f>help2!G2299</f>
        <v xml:space="preserve"> </v>
      </c>
    </row>
    <row r="2315" spans="7:8" x14ac:dyDescent="0.2">
      <c r="G2315" s="50">
        <f>G2314+help2!$C$3</f>
        <v>2297</v>
      </c>
      <c r="H2315" s="46" t="str">
        <f>help2!G2300</f>
        <v xml:space="preserve"> </v>
      </c>
    </row>
    <row r="2316" spans="7:8" x14ac:dyDescent="0.2">
      <c r="G2316" s="50">
        <f>G2315+help2!$C$3</f>
        <v>2298</v>
      </c>
      <c r="H2316" s="46" t="str">
        <f>help2!G2301</f>
        <v xml:space="preserve"> </v>
      </c>
    </row>
    <row r="2317" spans="7:8" x14ac:dyDescent="0.2">
      <c r="G2317" s="50">
        <f>G2316+help2!$C$3</f>
        <v>2299</v>
      </c>
      <c r="H2317" s="46" t="str">
        <f>help2!G2302</f>
        <v xml:space="preserve"> </v>
      </c>
    </row>
    <row r="2318" spans="7:8" x14ac:dyDescent="0.2">
      <c r="G2318" s="50">
        <f>G2317+help2!$C$3</f>
        <v>2300</v>
      </c>
      <c r="H2318" s="46" t="str">
        <f>help2!G2303</f>
        <v xml:space="preserve"> </v>
      </c>
    </row>
    <row r="2319" spans="7:8" x14ac:dyDescent="0.2">
      <c r="G2319" s="50">
        <f>G2318+help2!$C$3</f>
        <v>2301</v>
      </c>
      <c r="H2319" s="46" t="str">
        <f>help2!G2304</f>
        <v xml:space="preserve"> </v>
      </c>
    </row>
    <row r="2320" spans="7:8" x14ac:dyDescent="0.2">
      <c r="G2320" s="50">
        <f>G2319+help2!$C$3</f>
        <v>2302</v>
      </c>
      <c r="H2320" s="46" t="str">
        <f>help2!G2305</f>
        <v xml:space="preserve"> </v>
      </c>
    </row>
    <row r="2321" spans="7:8" x14ac:dyDescent="0.2">
      <c r="G2321" s="50">
        <f>G2320+help2!$C$3</f>
        <v>2303</v>
      </c>
      <c r="H2321" s="46" t="str">
        <f>help2!G2306</f>
        <v xml:space="preserve"> </v>
      </c>
    </row>
    <row r="2322" spans="7:8" x14ac:dyDescent="0.2">
      <c r="G2322" s="50">
        <f>G2321+help2!$C$3</f>
        <v>2304</v>
      </c>
      <c r="H2322" s="46" t="str">
        <f>help2!G2307</f>
        <v xml:space="preserve"> </v>
      </c>
    </row>
    <row r="2323" spans="7:8" x14ac:dyDescent="0.2">
      <c r="G2323" s="50">
        <f>G2322+help2!$C$3</f>
        <v>2305</v>
      </c>
      <c r="H2323" s="46" t="str">
        <f>help2!G2308</f>
        <v xml:space="preserve"> </v>
      </c>
    </row>
    <row r="2324" spans="7:8" x14ac:dyDescent="0.2">
      <c r="G2324" s="50">
        <f>G2323+help2!$C$3</f>
        <v>2306</v>
      </c>
      <c r="H2324" s="46" t="str">
        <f>help2!G2309</f>
        <v xml:space="preserve"> </v>
      </c>
    </row>
    <row r="2325" spans="7:8" x14ac:dyDescent="0.2">
      <c r="G2325" s="50">
        <f>G2324+help2!$C$3</f>
        <v>2307</v>
      </c>
      <c r="H2325" s="46" t="str">
        <f>help2!G2310</f>
        <v xml:space="preserve"> </v>
      </c>
    </row>
    <row r="2326" spans="7:8" x14ac:dyDescent="0.2">
      <c r="G2326" s="50">
        <f>G2325+help2!$C$3</f>
        <v>2308</v>
      </c>
      <c r="H2326" s="46" t="str">
        <f>help2!G2311</f>
        <v xml:space="preserve"> </v>
      </c>
    </row>
    <row r="2327" spans="7:8" x14ac:dyDescent="0.2">
      <c r="G2327" s="50">
        <f>G2326+help2!$C$3</f>
        <v>2309</v>
      </c>
      <c r="H2327" s="46" t="str">
        <f>help2!G2312</f>
        <v xml:space="preserve"> </v>
      </c>
    </row>
    <row r="2328" spans="7:8" x14ac:dyDescent="0.2">
      <c r="G2328" s="50">
        <f>G2327+help2!$C$3</f>
        <v>2310</v>
      </c>
      <c r="H2328" s="46" t="str">
        <f>help2!G2313</f>
        <v xml:space="preserve"> </v>
      </c>
    </row>
    <row r="2329" spans="7:8" x14ac:dyDescent="0.2">
      <c r="G2329" s="50">
        <f>G2328+help2!$C$3</f>
        <v>2311</v>
      </c>
      <c r="H2329" s="46" t="str">
        <f>help2!G2314</f>
        <v xml:space="preserve"> </v>
      </c>
    </row>
    <row r="2330" spans="7:8" x14ac:dyDescent="0.2">
      <c r="G2330" s="50">
        <f>G2329+help2!$C$3</f>
        <v>2312</v>
      </c>
      <c r="H2330" s="46" t="str">
        <f>help2!G2315</f>
        <v xml:space="preserve"> </v>
      </c>
    </row>
    <row r="2331" spans="7:8" x14ac:dyDescent="0.2">
      <c r="G2331" s="50">
        <f>G2330+help2!$C$3</f>
        <v>2313</v>
      </c>
      <c r="H2331" s="46" t="str">
        <f>help2!G2316</f>
        <v xml:space="preserve"> </v>
      </c>
    </row>
    <row r="2332" spans="7:8" x14ac:dyDescent="0.2">
      <c r="G2332" s="50">
        <f>G2331+help2!$C$3</f>
        <v>2314</v>
      </c>
      <c r="H2332" s="46" t="str">
        <f>help2!G2317</f>
        <v xml:space="preserve"> </v>
      </c>
    </row>
    <row r="2333" spans="7:8" x14ac:dyDescent="0.2">
      <c r="G2333" s="50">
        <f>G2332+help2!$C$3</f>
        <v>2315</v>
      </c>
      <c r="H2333" s="46" t="str">
        <f>help2!G2318</f>
        <v xml:space="preserve"> </v>
      </c>
    </row>
    <row r="2334" spans="7:8" x14ac:dyDescent="0.2">
      <c r="G2334" s="50">
        <f>G2333+help2!$C$3</f>
        <v>2316</v>
      </c>
      <c r="H2334" s="46" t="str">
        <f>help2!G2319</f>
        <v xml:space="preserve"> </v>
      </c>
    </row>
    <row r="2335" spans="7:8" x14ac:dyDescent="0.2">
      <c r="G2335" s="50">
        <f>G2334+help2!$C$3</f>
        <v>2317</v>
      </c>
      <c r="H2335" s="46" t="str">
        <f>help2!G2320</f>
        <v xml:space="preserve"> </v>
      </c>
    </row>
    <row r="2336" spans="7:8" x14ac:dyDescent="0.2">
      <c r="G2336" s="50">
        <f>G2335+help2!$C$3</f>
        <v>2318</v>
      </c>
      <c r="H2336" s="46" t="str">
        <f>help2!G2321</f>
        <v xml:space="preserve"> </v>
      </c>
    </row>
    <row r="2337" spans="7:8" x14ac:dyDescent="0.2">
      <c r="G2337" s="50">
        <f>G2336+help2!$C$3</f>
        <v>2319</v>
      </c>
      <c r="H2337" s="46" t="str">
        <f>help2!G2322</f>
        <v xml:space="preserve"> </v>
      </c>
    </row>
    <row r="2338" spans="7:8" x14ac:dyDescent="0.2">
      <c r="G2338" s="50">
        <f>G2337+help2!$C$3</f>
        <v>2320</v>
      </c>
      <c r="H2338" s="46" t="str">
        <f>help2!G2323</f>
        <v xml:space="preserve"> </v>
      </c>
    </row>
    <row r="2339" spans="7:8" x14ac:dyDescent="0.2">
      <c r="G2339" s="50">
        <f>G2338+help2!$C$3</f>
        <v>2321</v>
      </c>
      <c r="H2339" s="46" t="str">
        <f>help2!G2324</f>
        <v xml:space="preserve"> </v>
      </c>
    </row>
    <row r="2340" spans="7:8" x14ac:dyDescent="0.2">
      <c r="G2340" s="50">
        <f>G2339+help2!$C$3</f>
        <v>2322</v>
      </c>
      <c r="H2340" s="46" t="str">
        <f>help2!G2325</f>
        <v xml:space="preserve"> </v>
      </c>
    </row>
    <row r="2341" spans="7:8" x14ac:dyDescent="0.2">
      <c r="G2341" s="50">
        <f>G2340+help2!$C$3</f>
        <v>2323</v>
      </c>
      <c r="H2341" s="46" t="str">
        <f>help2!G2326</f>
        <v xml:space="preserve"> </v>
      </c>
    </row>
    <row r="2342" spans="7:8" x14ac:dyDescent="0.2">
      <c r="G2342" s="50">
        <f>G2341+help2!$C$3</f>
        <v>2324</v>
      </c>
      <c r="H2342" s="46" t="str">
        <f>help2!G2327</f>
        <v xml:space="preserve"> </v>
      </c>
    </row>
    <row r="2343" spans="7:8" x14ac:dyDescent="0.2">
      <c r="G2343" s="50">
        <f>G2342+help2!$C$3</f>
        <v>2325</v>
      </c>
      <c r="H2343" s="46" t="str">
        <f>help2!G2328</f>
        <v xml:space="preserve"> </v>
      </c>
    </row>
    <row r="2344" spans="7:8" x14ac:dyDescent="0.2">
      <c r="G2344" s="50">
        <f>G2343+help2!$C$3</f>
        <v>2326</v>
      </c>
      <c r="H2344" s="46" t="str">
        <f>help2!G2329</f>
        <v xml:space="preserve"> </v>
      </c>
    </row>
    <row r="2345" spans="7:8" x14ac:dyDescent="0.2">
      <c r="G2345" s="50">
        <f>G2344+help2!$C$3</f>
        <v>2327</v>
      </c>
      <c r="H2345" s="46" t="str">
        <f>help2!G2330</f>
        <v xml:space="preserve"> </v>
      </c>
    </row>
    <row r="2346" spans="7:8" x14ac:dyDescent="0.2">
      <c r="G2346" s="50">
        <f>G2345+help2!$C$3</f>
        <v>2328</v>
      </c>
      <c r="H2346" s="46" t="str">
        <f>help2!G2331</f>
        <v xml:space="preserve"> </v>
      </c>
    </row>
    <row r="2347" spans="7:8" x14ac:dyDescent="0.2">
      <c r="G2347" s="50">
        <f>G2346+help2!$C$3</f>
        <v>2329</v>
      </c>
      <c r="H2347" s="46" t="str">
        <f>help2!G2332</f>
        <v xml:space="preserve"> </v>
      </c>
    </row>
    <row r="2348" spans="7:8" x14ac:dyDescent="0.2">
      <c r="G2348" s="50">
        <f>G2347+help2!$C$3</f>
        <v>2330</v>
      </c>
      <c r="H2348" s="46" t="str">
        <f>help2!G2333</f>
        <v xml:space="preserve"> </v>
      </c>
    </row>
    <row r="2349" spans="7:8" x14ac:dyDescent="0.2">
      <c r="G2349" s="50">
        <f>G2348+help2!$C$3</f>
        <v>2331</v>
      </c>
      <c r="H2349" s="46" t="str">
        <f>help2!G2334</f>
        <v xml:space="preserve"> </v>
      </c>
    </row>
    <row r="2350" spans="7:8" x14ac:dyDescent="0.2">
      <c r="G2350" s="50">
        <f>G2349+help2!$C$3</f>
        <v>2332</v>
      </c>
      <c r="H2350" s="46" t="str">
        <f>help2!G2335</f>
        <v xml:space="preserve"> </v>
      </c>
    </row>
    <row r="2351" spans="7:8" x14ac:dyDescent="0.2">
      <c r="G2351" s="50">
        <f>G2350+help2!$C$3</f>
        <v>2333</v>
      </c>
      <c r="H2351" s="46" t="str">
        <f>help2!G2336</f>
        <v xml:space="preserve"> </v>
      </c>
    </row>
    <row r="2352" spans="7:8" x14ac:dyDescent="0.2">
      <c r="G2352" s="50">
        <f>G2351+help2!$C$3</f>
        <v>2334</v>
      </c>
      <c r="H2352" s="46" t="str">
        <f>help2!G2337</f>
        <v xml:space="preserve"> </v>
      </c>
    </row>
    <row r="2353" spans="7:8" x14ac:dyDescent="0.2">
      <c r="G2353" s="50">
        <f>G2352+help2!$C$3</f>
        <v>2335</v>
      </c>
      <c r="H2353" s="46" t="str">
        <f>help2!G2338</f>
        <v xml:space="preserve"> </v>
      </c>
    </row>
    <row r="2354" spans="7:8" x14ac:dyDescent="0.2">
      <c r="G2354" s="50">
        <f>G2353+help2!$C$3</f>
        <v>2336</v>
      </c>
      <c r="H2354" s="46" t="str">
        <f>help2!G2339</f>
        <v xml:space="preserve"> </v>
      </c>
    </row>
    <row r="2355" spans="7:8" x14ac:dyDescent="0.2">
      <c r="G2355" s="50">
        <f>G2354+help2!$C$3</f>
        <v>2337</v>
      </c>
      <c r="H2355" s="46" t="str">
        <f>help2!G2340</f>
        <v xml:space="preserve"> </v>
      </c>
    </row>
    <row r="2356" spans="7:8" x14ac:dyDescent="0.2">
      <c r="G2356" s="50">
        <f>G2355+help2!$C$3</f>
        <v>2338</v>
      </c>
      <c r="H2356" s="46" t="str">
        <f>help2!G2341</f>
        <v xml:space="preserve"> </v>
      </c>
    </row>
    <row r="2357" spans="7:8" x14ac:dyDescent="0.2">
      <c r="G2357" s="50">
        <f>G2356+help2!$C$3</f>
        <v>2339</v>
      </c>
      <c r="H2357" s="46" t="str">
        <f>help2!G2342</f>
        <v xml:space="preserve"> </v>
      </c>
    </row>
    <row r="2358" spans="7:8" x14ac:dyDescent="0.2">
      <c r="G2358" s="50">
        <f>G2357+help2!$C$3</f>
        <v>2340</v>
      </c>
      <c r="H2358" s="46" t="str">
        <f>help2!G2343</f>
        <v xml:space="preserve"> </v>
      </c>
    </row>
    <row r="2359" spans="7:8" x14ac:dyDescent="0.2">
      <c r="G2359" s="50">
        <f>G2358+help2!$C$3</f>
        <v>2341</v>
      </c>
      <c r="H2359" s="46" t="str">
        <f>help2!G2344</f>
        <v xml:space="preserve"> </v>
      </c>
    </row>
    <row r="2360" spans="7:8" x14ac:dyDescent="0.2">
      <c r="G2360" s="50">
        <f>G2359+help2!$C$3</f>
        <v>2342</v>
      </c>
      <c r="H2360" s="46" t="str">
        <f>help2!G2345</f>
        <v xml:space="preserve"> </v>
      </c>
    </row>
    <row r="2361" spans="7:8" x14ac:dyDescent="0.2">
      <c r="G2361" s="50">
        <f>G2360+help2!$C$3</f>
        <v>2343</v>
      </c>
      <c r="H2361" s="46" t="str">
        <f>help2!G2346</f>
        <v xml:space="preserve"> </v>
      </c>
    </row>
    <row r="2362" spans="7:8" x14ac:dyDescent="0.2">
      <c r="G2362" s="50">
        <f>G2361+help2!$C$3</f>
        <v>2344</v>
      </c>
      <c r="H2362" s="46" t="str">
        <f>help2!G2347</f>
        <v xml:space="preserve"> </v>
      </c>
    </row>
    <row r="2363" spans="7:8" x14ac:dyDescent="0.2">
      <c r="G2363" s="50">
        <f>G2362+help2!$C$3</f>
        <v>2345</v>
      </c>
      <c r="H2363" s="46" t="str">
        <f>help2!G2348</f>
        <v xml:space="preserve"> </v>
      </c>
    </row>
    <row r="2364" spans="7:8" x14ac:dyDescent="0.2">
      <c r="G2364" s="50">
        <f>G2363+help2!$C$3</f>
        <v>2346</v>
      </c>
      <c r="H2364" s="46" t="str">
        <f>help2!G2349</f>
        <v xml:space="preserve"> </v>
      </c>
    </row>
    <row r="2365" spans="7:8" x14ac:dyDescent="0.2">
      <c r="G2365" s="50">
        <f>G2364+help2!$C$3</f>
        <v>2347</v>
      </c>
      <c r="H2365" s="46" t="str">
        <f>help2!G2350</f>
        <v xml:space="preserve"> </v>
      </c>
    </row>
    <row r="2366" spans="7:8" x14ac:dyDescent="0.2">
      <c r="G2366" s="50">
        <f>G2365+help2!$C$3</f>
        <v>2348</v>
      </c>
      <c r="H2366" s="46" t="str">
        <f>help2!G2351</f>
        <v xml:space="preserve"> </v>
      </c>
    </row>
    <row r="2367" spans="7:8" x14ac:dyDescent="0.2">
      <c r="G2367" s="50">
        <f>G2366+help2!$C$3</f>
        <v>2349</v>
      </c>
      <c r="H2367" s="46" t="str">
        <f>help2!G2352</f>
        <v xml:space="preserve"> </v>
      </c>
    </row>
    <row r="2368" spans="7:8" x14ac:dyDescent="0.2">
      <c r="G2368" s="50">
        <f>G2367+help2!$C$3</f>
        <v>2350</v>
      </c>
      <c r="H2368" s="46" t="str">
        <f>help2!G2353</f>
        <v xml:space="preserve"> </v>
      </c>
    </row>
    <row r="2369" spans="7:8" x14ac:dyDescent="0.2">
      <c r="G2369" s="50">
        <f>G2368+help2!$C$3</f>
        <v>2351</v>
      </c>
      <c r="H2369" s="46" t="str">
        <f>help2!G2354</f>
        <v xml:space="preserve"> </v>
      </c>
    </row>
    <row r="2370" spans="7:8" x14ac:dyDescent="0.2">
      <c r="G2370" s="50">
        <f>G2369+help2!$C$3</f>
        <v>2352</v>
      </c>
      <c r="H2370" s="46" t="str">
        <f>help2!G2355</f>
        <v xml:space="preserve"> </v>
      </c>
    </row>
    <row r="2371" spans="7:8" x14ac:dyDescent="0.2">
      <c r="G2371" s="50">
        <f>G2370+help2!$C$3</f>
        <v>2353</v>
      </c>
      <c r="H2371" s="46" t="str">
        <f>help2!G2356</f>
        <v xml:space="preserve"> </v>
      </c>
    </row>
    <row r="2372" spans="7:8" x14ac:dyDescent="0.2">
      <c r="G2372" s="50">
        <f>G2371+help2!$C$3</f>
        <v>2354</v>
      </c>
      <c r="H2372" s="46" t="str">
        <f>help2!G2357</f>
        <v xml:space="preserve"> </v>
      </c>
    </row>
    <row r="2373" spans="7:8" x14ac:dyDescent="0.2">
      <c r="G2373" s="50">
        <f>G2372+help2!$C$3</f>
        <v>2355</v>
      </c>
      <c r="H2373" s="46" t="str">
        <f>help2!G2358</f>
        <v xml:space="preserve"> </v>
      </c>
    </row>
    <row r="2374" spans="7:8" x14ac:dyDescent="0.2">
      <c r="G2374" s="50">
        <f>G2373+help2!$C$3</f>
        <v>2356</v>
      </c>
      <c r="H2374" s="46" t="str">
        <f>help2!G2359</f>
        <v xml:space="preserve"> </v>
      </c>
    </row>
    <row r="2375" spans="7:8" x14ac:dyDescent="0.2">
      <c r="G2375" s="50">
        <f>G2374+help2!$C$3</f>
        <v>2357</v>
      </c>
      <c r="H2375" s="46" t="str">
        <f>help2!G2360</f>
        <v xml:space="preserve"> </v>
      </c>
    </row>
    <row r="2376" spans="7:8" x14ac:dyDescent="0.2">
      <c r="G2376" s="50">
        <f>G2375+help2!$C$3</f>
        <v>2358</v>
      </c>
      <c r="H2376" s="46" t="str">
        <f>help2!G2361</f>
        <v xml:space="preserve"> </v>
      </c>
    </row>
    <row r="2377" spans="7:8" x14ac:dyDescent="0.2">
      <c r="G2377" s="50">
        <f>G2376+help2!$C$3</f>
        <v>2359</v>
      </c>
      <c r="H2377" s="46" t="str">
        <f>help2!G2362</f>
        <v xml:space="preserve"> </v>
      </c>
    </row>
    <row r="2378" spans="7:8" x14ac:dyDescent="0.2">
      <c r="G2378" s="50">
        <f>G2377+help2!$C$3</f>
        <v>2360</v>
      </c>
      <c r="H2378" s="46" t="str">
        <f>help2!G2363</f>
        <v xml:space="preserve"> </v>
      </c>
    </row>
    <row r="2379" spans="7:8" x14ac:dyDescent="0.2">
      <c r="G2379" s="50">
        <f>G2378+help2!$C$3</f>
        <v>2361</v>
      </c>
      <c r="H2379" s="46" t="str">
        <f>help2!G2364</f>
        <v xml:space="preserve"> </v>
      </c>
    </row>
    <row r="2380" spans="7:8" x14ac:dyDescent="0.2">
      <c r="G2380" s="50">
        <f>G2379+help2!$C$3</f>
        <v>2362</v>
      </c>
      <c r="H2380" s="46" t="str">
        <f>help2!G2365</f>
        <v xml:space="preserve"> </v>
      </c>
    </row>
    <row r="2381" spans="7:8" x14ac:dyDescent="0.2">
      <c r="G2381" s="50">
        <f>G2380+help2!$C$3</f>
        <v>2363</v>
      </c>
      <c r="H2381" s="46" t="str">
        <f>help2!G2366</f>
        <v xml:space="preserve"> </v>
      </c>
    </row>
    <row r="2382" spans="7:8" x14ac:dyDescent="0.2">
      <c r="G2382" s="50">
        <f>G2381+help2!$C$3</f>
        <v>2364</v>
      </c>
      <c r="H2382" s="46" t="str">
        <f>help2!G2367</f>
        <v xml:space="preserve"> </v>
      </c>
    </row>
    <row r="2383" spans="7:8" x14ac:dyDescent="0.2">
      <c r="G2383" s="50">
        <f>G2382+help2!$C$3</f>
        <v>2365</v>
      </c>
      <c r="H2383" s="46" t="str">
        <f>help2!G2368</f>
        <v xml:space="preserve"> </v>
      </c>
    </row>
    <row r="2384" spans="7:8" x14ac:dyDescent="0.2">
      <c r="G2384" s="50">
        <f>G2383+help2!$C$3</f>
        <v>2366</v>
      </c>
      <c r="H2384" s="46" t="str">
        <f>help2!G2369</f>
        <v xml:space="preserve"> </v>
      </c>
    </row>
    <row r="2385" spans="7:8" x14ac:dyDescent="0.2">
      <c r="G2385" s="50">
        <f>G2384+help2!$C$3</f>
        <v>2367</v>
      </c>
      <c r="H2385" s="46" t="str">
        <f>help2!G2370</f>
        <v xml:space="preserve"> </v>
      </c>
    </row>
    <row r="2386" spans="7:8" x14ac:dyDescent="0.2">
      <c r="G2386" s="50">
        <f>G2385+help2!$C$3</f>
        <v>2368</v>
      </c>
      <c r="H2386" s="46" t="str">
        <f>help2!G2371</f>
        <v xml:space="preserve"> </v>
      </c>
    </row>
    <row r="2387" spans="7:8" x14ac:dyDescent="0.2">
      <c r="G2387" s="50">
        <f>G2386+help2!$C$3</f>
        <v>2369</v>
      </c>
      <c r="H2387" s="46" t="str">
        <f>help2!G2372</f>
        <v xml:space="preserve"> </v>
      </c>
    </row>
    <row r="2388" spans="7:8" x14ac:dyDescent="0.2">
      <c r="G2388" s="50">
        <f>G2387+help2!$C$3</f>
        <v>2370</v>
      </c>
      <c r="H2388" s="46" t="str">
        <f>help2!G2373</f>
        <v xml:space="preserve"> </v>
      </c>
    </row>
    <row r="2389" spans="7:8" x14ac:dyDescent="0.2">
      <c r="G2389" s="50">
        <f>G2388+help2!$C$3</f>
        <v>2371</v>
      </c>
      <c r="H2389" s="46" t="str">
        <f>help2!G2374</f>
        <v xml:space="preserve"> </v>
      </c>
    </row>
    <row r="2390" spans="7:8" x14ac:dyDescent="0.2">
      <c r="G2390" s="50">
        <f>G2389+help2!$C$3</f>
        <v>2372</v>
      </c>
      <c r="H2390" s="46" t="str">
        <f>help2!G2375</f>
        <v xml:space="preserve"> </v>
      </c>
    </row>
    <row r="2391" spans="7:8" x14ac:dyDescent="0.2">
      <c r="G2391" s="50">
        <f>G2390+help2!$C$3</f>
        <v>2373</v>
      </c>
      <c r="H2391" s="46" t="str">
        <f>help2!G2376</f>
        <v xml:space="preserve"> </v>
      </c>
    </row>
    <row r="2392" spans="7:8" x14ac:dyDescent="0.2">
      <c r="G2392" s="50">
        <f>G2391+help2!$C$3</f>
        <v>2374</v>
      </c>
      <c r="H2392" s="46" t="str">
        <f>help2!G2377</f>
        <v xml:space="preserve"> </v>
      </c>
    </row>
    <row r="2393" spans="7:8" x14ac:dyDescent="0.2">
      <c r="G2393" s="50">
        <f>G2392+help2!$C$3</f>
        <v>2375</v>
      </c>
      <c r="H2393" s="46" t="str">
        <f>help2!G2378</f>
        <v xml:space="preserve"> </v>
      </c>
    </row>
    <row r="2394" spans="7:8" x14ac:dyDescent="0.2">
      <c r="G2394" s="50">
        <f>G2393+help2!$C$3</f>
        <v>2376</v>
      </c>
      <c r="H2394" s="46" t="str">
        <f>help2!G2379</f>
        <v xml:space="preserve"> </v>
      </c>
    </row>
    <row r="2395" spans="7:8" x14ac:dyDescent="0.2">
      <c r="G2395" s="50">
        <f>G2394+help2!$C$3</f>
        <v>2377</v>
      </c>
      <c r="H2395" s="46" t="str">
        <f>help2!G2380</f>
        <v xml:space="preserve"> </v>
      </c>
    </row>
    <row r="2396" spans="7:8" x14ac:dyDescent="0.2">
      <c r="G2396" s="50">
        <f>G2395+help2!$C$3</f>
        <v>2378</v>
      </c>
      <c r="H2396" s="46" t="str">
        <f>help2!G2381</f>
        <v xml:space="preserve"> </v>
      </c>
    </row>
    <row r="2397" spans="7:8" x14ac:dyDescent="0.2">
      <c r="G2397" s="50">
        <f>G2396+help2!$C$3</f>
        <v>2379</v>
      </c>
      <c r="H2397" s="46" t="str">
        <f>help2!G2382</f>
        <v xml:space="preserve"> </v>
      </c>
    </row>
    <row r="2398" spans="7:8" x14ac:dyDescent="0.2">
      <c r="G2398" s="50">
        <f>G2397+help2!$C$3</f>
        <v>2380</v>
      </c>
      <c r="H2398" s="46" t="str">
        <f>help2!G2383</f>
        <v xml:space="preserve"> </v>
      </c>
    </row>
    <row r="2399" spans="7:8" x14ac:dyDescent="0.2">
      <c r="G2399" s="50">
        <f>G2398+help2!$C$3</f>
        <v>2381</v>
      </c>
      <c r="H2399" s="46" t="str">
        <f>help2!G2384</f>
        <v xml:space="preserve"> </v>
      </c>
    </row>
    <row r="2400" spans="7:8" x14ac:dyDescent="0.2">
      <c r="G2400" s="50">
        <f>G2399+help2!$C$3</f>
        <v>2382</v>
      </c>
      <c r="H2400" s="46" t="str">
        <f>help2!G2385</f>
        <v xml:space="preserve"> </v>
      </c>
    </row>
    <row r="2401" spans="7:8" x14ac:dyDescent="0.2">
      <c r="G2401" s="50">
        <f>G2400+help2!$C$3</f>
        <v>2383</v>
      </c>
      <c r="H2401" s="46" t="str">
        <f>help2!G2386</f>
        <v xml:space="preserve"> </v>
      </c>
    </row>
    <row r="2402" spans="7:8" x14ac:dyDescent="0.2">
      <c r="G2402" s="50">
        <f>G2401+help2!$C$3</f>
        <v>2384</v>
      </c>
      <c r="H2402" s="46" t="str">
        <f>help2!G2387</f>
        <v xml:space="preserve"> </v>
      </c>
    </row>
    <row r="2403" spans="7:8" x14ac:dyDescent="0.2">
      <c r="G2403" s="50">
        <f>G2402+help2!$C$3</f>
        <v>2385</v>
      </c>
      <c r="H2403" s="46" t="str">
        <f>help2!G2388</f>
        <v xml:space="preserve"> </v>
      </c>
    </row>
    <row r="2404" spans="7:8" x14ac:dyDescent="0.2">
      <c r="G2404" s="50">
        <f>G2403+help2!$C$3</f>
        <v>2386</v>
      </c>
      <c r="H2404" s="46" t="str">
        <f>help2!G2389</f>
        <v xml:space="preserve"> </v>
      </c>
    </row>
    <row r="2405" spans="7:8" x14ac:dyDescent="0.2">
      <c r="G2405" s="50">
        <f>G2404+help2!$C$3</f>
        <v>2387</v>
      </c>
      <c r="H2405" s="46" t="str">
        <f>help2!G2390</f>
        <v xml:space="preserve"> </v>
      </c>
    </row>
    <row r="2406" spans="7:8" x14ac:dyDescent="0.2">
      <c r="G2406" s="50">
        <f>G2405+help2!$C$3</f>
        <v>2388</v>
      </c>
      <c r="H2406" s="46" t="str">
        <f>help2!G2391</f>
        <v xml:space="preserve"> </v>
      </c>
    </row>
    <row r="2407" spans="7:8" x14ac:dyDescent="0.2">
      <c r="G2407" s="50">
        <f>G2406+help2!$C$3</f>
        <v>2389</v>
      </c>
      <c r="H2407" s="46" t="str">
        <f>help2!G2392</f>
        <v xml:space="preserve"> </v>
      </c>
    </row>
    <row r="2408" spans="7:8" x14ac:dyDescent="0.2">
      <c r="G2408" s="50">
        <f>G2407+help2!$C$3</f>
        <v>2390</v>
      </c>
      <c r="H2408" s="46" t="str">
        <f>help2!G2393</f>
        <v xml:space="preserve"> </v>
      </c>
    </row>
    <row r="2409" spans="7:8" x14ac:dyDescent="0.2">
      <c r="G2409" s="50">
        <f>G2408+help2!$C$3</f>
        <v>2391</v>
      </c>
      <c r="H2409" s="46" t="str">
        <f>help2!G2394</f>
        <v xml:space="preserve"> </v>
      </c>
    </row>
    <row r="2410" spans="7:8" x14ac:dyDescent="0.2">
      <c r="G2410" s="50">
        <f>G2409+help2!$C$3</f>
        <v>2392</v>
      </c>
      <c r="H2410" s="46" t="str">
        <f>help2!G2395</f>
        <v xml:space="preserve"> </v>
      </c>
    </row>
    <row r="2411" spans="7:8" x14ac:dyDescent="0.2">
      <c r="G2411" s="50">
        <f>G2410+help2!$C$3</f>
        <v>2393</v>
      </c>
      <c r="H2411" s="46" t="str">
        <f>help2!G2396</f>
        <v xml:space="preserve"> </v>
      </c>
    </row>
    <row r="2412" spans="7:8" x14ac:dyDescent="0.2">
      <c r="G2412" s="50">
        <f>G2411+help2!$C$3</f>
        <v>2394</v>
      </c>
      <c r="H2412" s="46" t="str">
        <f>help2!G2397</f>
        <v xml:space="preserve"> </v>
      </c>
    </row>
    <row r="2413" spans="7:8" x14ac:dyDescent="0.2">
      <c r="G2413" s="50">
        <f>G2412+help2!$C$3</f>
        <v>2395</v>
      </c>
      <c r="H2413" s="46" t="str">
        <f>help2!G2398</f>
        <v xml:space="preserve"> </v>
      </c>
    </row>
    <row r="2414" spans="7:8" x14ac:dyDescent="0.2">
      <c r="G2414" s="50">
        <f>G2413+help2!$C$3</f>
        <v>2396</v>
      </c>
      <c r="H2414" s="46" t="str">
        <f>help2!G2399</f>
        <v xml:space="preserve"> </v>
      </c>
    </row>
    <row r="2415" spans="7:8" x14ac:dyDescent="0.2">
      <c r="G2415" s="50">
        <f>G2414+help2!$C$3</f>
        <v>2397</v>
      </c>
      <c r="H2415" s="46" t="str">
        <f>help2!G2400</f>
        <v xml:space="preserve"> </v>
      </c>
    </row>
    <row r="2416" spans="7:8" x14ac:dyDescent="0.2">
      <c r="G2416" s="50">
        <f>G2415+help2!$C$3</f>
        <v>2398</v>
      </c>
      <c r="H2416" s="46" t="str">
        <f>help2!G2401</f>
        <v xml:space="preserve"> </v>
      </c>
    </row>
    <row r="2417" spans="7:8" x14ac:dyDescent="0.2">
      <c r="G2417" s="50">
        <f>G2416+help2!$C$3</f>
        <v>2399</v>
      </c>
      <c r="H2417" s="46" t="str">
        <f>help2!G2402</f>
        <v xml:space="preserve"> </v>
      </c>
    </row>
    <row r="2418" spans="7:8" x14ac:dyDescent="0.2">
      <c r="G2418" s="50">
        <f>G2417+help2!$C$3</f>
        <v>2400</v>
      </c>
      <c r="H2418" s="46" t="str">
        <f>help2!G2403</f>
        <v xml:space="preserve"> </v>
      </c>
    </row>
    <row r="2419" spans="7:8" x14ac:dyDescent="0.2">
      <c r="G2419" s="50">
        <f>G2418+help2!$C$3</f>
        <v>2401</v>
      </c>
      <c r="H2419" s="46" t="str">
        <f>help2!G2404</f>
        <v xml:space="preserve"> </v>
      </c>
    </row>
    <row r="2420" spans="7:8" x14ac:dyDescent="0.2">
      <c r="G2420" s="50">
        <f>G2419+help2!$C$3</f>
        <v>2402</v>
      </c>
      <c r="H2420" s="46" t="str">
        <f>help2!G2405</f>
        <v xml:space="preserve"> </v>
      </c>
    </row>
    <row r="2421" spans="7:8" x14ac:dyDescent="0.2">
      <c r="G2421" s="50">
        <f>G2420+help2!$C$3</f>
        <v>2403</v>
      </c>
      <c r="H2421" s="46" t="str">
        <f>help2!G2406</f>
        <v xml:space="preserve"> </v>
      </c>
    </row>
    <row r="2422" spans="7:8" x14ac:dyDescent="0.2">
      <c r="G2422" s="50">
        <f>G2421+help2!$C$3</f>
        <v>2404</v>
      </c>
      <c r="H2422" s="46" t="str">
        <f>help2!G2407</f>
        <v xml:space="preserve"> </v>
      </c>
    </row>
    <row r="2423" spans="7:8" x14ac:dyDescent="0.2">
      <c r="G2423" s="50">
        <f>G2422+help2!$C$3</f>
        <v>2405</v>
      </c>
      <c r="H2423" s="46" t="str">
        <f>help2!G2408</f>
        <v xml:space="preserve"> </v>
      </c>
    </row>
    <row r="2424" spans="7:8" x14ac:dyDescent="0.2">
      <c r="G2424" s="50">
        <f>G2423+help2!$C$3</f>
        <v>2406</v>
      </c>
      <c r="H2424" s="46" t="str">
        <f>help2!G2409</f>
        <v xml:space="preserve"> </v>
      </c>
    </row>
    <row r="2425" spans="7:8" x14ac:dyDescent="0.2">
      <c r="G2425" s="50">
        <f>G2424+help2!$C$3</f>
        <v>2407</v>
      </c>
      <c r="H2425" s="46" t="str">
        <f>help2!G2410</f>
        <v xml:space="preserve"> </v>
      </c>
    </row>
    <row r="2426" spans="7:8" x14ac:dyDescent="0.2">
      <c r="G2426" s="50">
        <f>G2425+help2!$C$3</f>
        <v>2408</v>
      </c>
      <c r="H2426" s="46" t="str">
        <f>help2!G2411</f>
        <v xml:space="preserve"> </v>
      </c>
    </row>
    <row r="2427" spans="7:8" x14ac:dyDescent="0.2">
      <c r="G2427" s="50">
        <f>G2426+help2!$C$3</f>
        <v>2409</v>
      </c>
      <c r="H2427" s="46" t="str">
        <f>help2!G2412</f>
        <v xml:space="preserve"> </v>
      </c>
    </row>
    <row r="2428" spans="7:8" x14ac:dyDescent="0.2">
      <c r="G2428" s="50">
        <f>G2427+help2!$C$3</f>
        <v>2410</v>
      </c>
      <c r="H2428" s="46" t="str">
        <f>help2!G2413</f>
        <v xml:space="preserve"> </v>
      </c>
    </row>
    <row r="2429" spans="7:8" x14ac:dyDescent="0.2">
      <c r="G2429" s="50">
        <f>G2428+help2!$C$3</f>
        <v>2411</v>
      </c>
      <c r="H2429" s="46" t="str">
        <f>help2!G2414</f>
        <v xml:space="preserve"> </v>
      </c>
    </row>
    <row r="2430" spans="7:8" x14ac:dyDescent="0.2">
      <c r="G2430" s="50">
        <f>G2429+help2!$C$3</f>
        <v>2412</v>
      </c>
      <c r="H2430" s="46" t="str">
        <f>help2!G2415</f>
        <v xml:space="preserve"> </v>
      </c>
    </row>
    <row r="2431" spans="7:8" x14ac:dyDescent="0.2">
      <c r="G2431" s="50">
        <f>G2430+help2!$C$3</f>
        <v>2413</v>
      </c>
      <c r="H2431" s="46" t="str">
        <f>help2!G2416</f>
        <v xml:space="preserve"> </v>
      </c>
    </row>
    <row r="2432" spans="7:8" x14ac:dyDescent="0.2">
      <c r="G2432" s="50">
        <f>G2431+help2!$C$3</f>
        <v>2414</v>
      </c>
      <c r="H2432" s="46" t="str">
        <f>help2!G2417</f>
        <v xml:space="preserve"> </v>
      </c>
    </row>
    <row r="2433" spans="7:8" x14ac:dyDescent="0.2">
      <c r="G2433" s="50">
        <f>G2432+help2!$C$3</f>
        <v>2415</v>
      </c>
      <c r="H2433" s="46" t="str">
        <f>help2!G2418</f>
        <v xml:space="preserve"> </v>
      </c>
    </row>
    <row r="2434" spans="7:8" x14ac:dyDescent="0.2">
      <c r="G2434" s="50">
        <f>G2433+help2!$C$3</f>
        <v>2416</v>
      </c>
      <c r="H2434" s="46" t="str">
        <f>help2!G2419</f>
        <v xml:space="preserve"> </v>
      </c>
    </row>
    <row r="2435" spans="7:8" x14ac:dyDescent="0.2">
      <c r="G2435" s="50">
        <f>G2434+help2!$C$3</f>
        <v>2417</v>
      </c>
      <c r="H2435" s="46" t="str">
        <f>help2!G2420</f>
        <v xml:space="preserve"> </v>
      </c>
    </row>
    <row r="2436" spans="7:8" x14ac:dyDescent="0.2">
      <c r="G2436" s="50">
        <f>G2435+help2!$C$3</f>
        <v>2418</v>
      </c>
      <c r="H2436" s="46" t="str">
        <f>help2!G2421</f>
        <v xml:space="preserve"> </v>
      </c>
    </row>
    <row r="2437" spans="7:8" x14ac:dyDescent="0.2">
      <c r="G2437" s="50">
        <f>G2436+help2!$C$3</f>
        <v>2419</v>
      </c>
      <c r="H2437" s="46" t="str">
        <f>help2!G2422</f>
        <v xml:space="preserve"> </v>
      </c>
    </row>
    <row r="2438" spans="7:8" x14ac:dyDescent="0.2">
      <c r="G2438" s="50">
        <f>G2437+help2!$C$3</f>
        <v>2420</v>
      </c>
      <c r="H2438" s="46" t="str">
        <f>help2!G2423</f>
        <v xml:space="preserve"> </v>
      </c>
    </row>
    <row r="2439" spans="7:8" x14ac:dyDescent="0.2">
      <c r="G2439" s="50">
        <f>G2438+help2!$C$3</f>
        <v>2421</v>
      </c>
      <c r="H2439" s="46" t="str">
        <f>help2!G2424</f>
        <v xml:space="preserve"> </v>
      </c>
    </row>
    <row r="2440" spans="7:8" x14ac:dyDescent="0.2">
      <c r="G2440" s="50">
        <f>G2439+help2!$C$3</f>
        <v>2422</v>
      </c>
      <c r="H2440" s="46" t="str">
        <f>help2!G2425</f>
        <v xml:space="preserve"> </v>
      </c>
    </row>
    <row r="2441" spans="7:8" x14ac:dyDescent="0.2">
      <c r="G2441" s="50">
        <f>G2440+help2!$C$3</f>
        <v>2423</v>
      </c>
      <c r="H2441" s="46" t="str">
        <f>help2!G2426</f>
        <v xml:space="preserve"> </v>
      </c>
    </row>
    <row r="2442" spans="7:8" x14ac:dyDescent="0.2">
      <c r="G2442" s="50">
        <f>G2441+help2!$C$3</f>
        <v>2424</v>
      </c>
      <c r="H2442" s="46" t="str">
        <f>help2!G2427</f>
        <v xml:space="preserve"> </v>
      </c>
    </row>
    <row r="2443" spans="7:8" x14ac:dyDescent="0.2">
      <c r="G2443" s="50">
        <f>G2442+help2!$C$3</f>
        <v>2425</v>
      </c>
      <c r="H2443" s="46" t="str">
        <f>help2!G2428</f>
        <v xml:space="preserve"> </v>
      </c>
    </row>
    <row r="2444" spans="7:8" x14ac:dyDescent="0.2">
      <c r="G2444" s="50">
        <f>G2443+help2!$C$3</f>
        <v>2426</v>
      </c>
      <c r="H2444" s="46" t="str">
        <f>help2!G2429</f>
        <v xml:space="preserve"> </v>
      </c>
    </row>
    <row r="2445" spans="7:8" x14ac:dyDescent="0.2">
      <c r="G2445" s="50">
        <f>G2444+help2!$C$3</f>
        <v>2427</v>
      </c>
      <c r="H2445" s="46" t="str">
        <f>help2!G2430</f>
        <v xml:space="preserve"> </v>
      </c>
    </row>
    <row r="2446" spans="7:8" x14ac:dyDescent="0.2">
      <c r="G2446" s="50">
        <f>G2445+help2!$C$3</f>
        <v>2428</v>
      </c>
      <c r="H2446" s="46" t="str">
        <f>help2!G2431</f>
        <v xml:space="preserve"> </v>
      </c>
    </row>
    <row r="2447" spans="7:8" x14ac:dyDescent="0.2">
      <c r="G2447" s="50">
        <f>G2446+help2!$C$3</f>
        <v>2429</v>
      </c>
      <c r="H2447" s="46" t="str">
        <f>help2!G2432</f>
        <v xml:space="preserve"> </v>
      </c>
    </row>
    <row r="2448" spans="7:8" x14ac:dyDescent="0.2">
      <c r="G2448" s="50">
        <f>G2447+help2!$C$3</f>
        <v>2430</v>
      </c>
      <c r="H2448" s="46" t="str">
        <f>help2!G2433</f>
        <v xml:space="preserve"> </v>
      </c>
    </row>
    <row r="2449" spans="7:8" x14ac:dyDescent="0.2">
      <c r="G2449" s="50">
        <f>G2448+help2!$C$3</f>
        <v>2431</v>
      </c>
      <c r="H2449" s="46" t="str">
        <f>help2!G2434</f>
        <v xml:space="preserve"> </v>
      </c>
    </row>
    <row r="2450" spans="7:8" x14ac:dyDescent="0.2">
      <c r="G2450" s="50">
        <f>G2449+help2!$C$3</f>
        <v>2432</v>
      </c>
      <c r="H2450" s="46" t="str">
        <f>help2!G2435</f>
        <v xml:space="preserve"> </v>
      </c>
    </row>
    <row r="2451" spans="7:8" x14ac:dyDescent="0.2">
      <c r="G2451" s="50">
        <f>G2450+help2!$C$3</f>
        <v>2433</v>
      </c>
      <c r="H2451" s="46" t="str">
        <f>help2!G2436</f>
        <v xml:space="preserve"> </v>
      </c>
    </row>
    <row r="2452" spans="7:8" x14ac:dyDescent="0.2">
      <c r="G2452" s="50">
        <f>G2451+help2!$C$3</f>
        <v>2434</v>
      </c>
      <c r="H2452" s="46" t="str">
        <f>help2!G2437</f>
        <v xml:space="preserve"> </v>
      </c>
    </row>
    <row r="2453" spans="7:8" x14ac:dyDescent="0.2">
      <c r="G2453" s="50">
        <f>G2452+help2!$C$3</f>
        <v>2435</v>
      </c>
      <c r="H2453" s="46" t="str">
        <f>help2!G2438</f>
        <v xml:space="preserve"> </v>
      </c>
    </row>
    <row r="2454" spans="7:8" x14ac:dyDescent="0.2">
      <c r="G2454" s="50">
        <f>G2453+help2!$C$3</f>
        <v>2436</v>
      </c>
      <c r="H2454" s="46" t="str">
        <f>help2!G2439</f>
        <v xml:space="preserve"> </v>
      </c>
    </row>
    <row r="2455" spans="7:8" x14ac:dyDescent="0.2">
      <c r="G2455" s="50">
        <f>G2454+help2!$C$3</f>
        <v>2437</v>
      </c>
      <c r="H2455" s="46" t="str">
        <f>help2!G2440</f>
        <v xml:space="preserve"> </v>
      </c>
    </row>
    <row r="2456" spans="7:8" x14ac:dyDescent="0.2">
      <c r="G2456" s="50">
        <f>G2455+help2!$C$3</f>
        <v>2438</v>
      </c>
      <c r="H2456" s="46" t="str">
        <f>help2!G2441</f>
        <v xml:space="preserve"> </v>
      </c>
    </row>
    <row r="2457" spans="7:8" x14ac:dyDescent="0.2">
      <c r="G2457" s="50">
        <f>G2456+help2!$C$3</f>
        <v>2439</v>
      </c>
      <c r="H2457" s="46" t="str">
        <f>help2!G2442</f>
        <v xml:space="preserve"> </v>
      </c>
    </row>
    <row r="2458" spans="7:8" x14ac:dyDescent="0.2">
      <c r="G2458" s="50">
        <f>G2457+help2!$C$3</f>
        <v>2440</v>
      </c>
      <c r="H2458" s="46" t="str">
        <f>help2!G2443</f>
        <v xml:space="preserve"> </v>
      </c>
    </row>
    <row r="2459" spans="7:8" x14ac:dyDescent="0.2">
      <c r="G2459" s="50">
        <f>G2458+help2!$C$3</f>
        <v>2441</v>
      </c>
      <c r="H2459" s="46" t="str">
        <f>help2!G2444</f>
        <v xml:space="preserve"> </v>
      </c>
    </row>
    <row r="2460" spans="7:8" x14ac:dyDescent="0.2">
      <c r="G2460" s="50">
        <f>G2459+help2!$C$3</f>
        <v>2442</v>
      </c>
      <c r="H2460" s="46" t="str">
        <f>help2!G2445</f>
        <v xml:space="preserve"> </v>
      </c>
    </row>
    <row r="2461" spans="7:8" x14ac:dyDescent="0.2">
      <c r="G2461" s="50">
        <f>G2460+help2!$C$3</f>
        <v>2443</v>
      </c>
      <c r="H2461" s="46" t="str">
        <f>help2!G2446</f>
        <v xml:space="preserve"> </v>
      </c>
    </row>
    <row r="2462" spans="7:8" x14ac:dyDescent="0.2">
      <c r="G2462" s="50">
        <f>G2461+help2!$C$3</f>
        <v>2444</v>
      </c>
      <c r="H2462" s="46" t="str">
        <f>help2!G2447</f>
        <v xml:space="preserve"> </v>
      </c>
    </row>
    <row r="2463" spans="7:8" x14ac:dyDescent="0.2">
      <c r="G2463" s="50">
        <f>G2462+help2!$C$3</f>
        <v>2445</v>
      </c>
      <c r="H2463" s="46" t="str">
        <f>help2!G2448</f>
        <v xml:space="preserve"> </v>
      </c>
    </row>
    <row r="2464" spans="7:8" x14ac:dyDescent="0.2">
      <c r="G2464" s="50">
        <f>G2463+help2!$C$3</f>
        <v>2446</v>
      </c>
      <c r="H2464" s="46" t="str">
        <f>help2!G2449</f>
        <v xml:space="preserve"> </v>
      </c>
    </row>
    <row r="2465" spans="7:8" x14ac:dyDescent="0.2">
      <c r="G2465" s="50">
        <f>G2464+help2!$C$3</f>
        <v>2447</v>
      </c>
      <c r="H2465" s="46" t="str">
        <f>help2!G2450</f>
        <v xml:space="preserve"> </v>
      </c>
    </row>
    <row r="2466" spans="7:8" x14ac:dyDescent="0.2">
      <c r="G2466" s="50">
        <f>G2465+help2!$C$3</f>
        <v>2448</v>
      </c>
      <c r="H2466" s="46" t="str">
        <f>help2!G2451</f>
        <v xml:space="preserve"> </v>
      </c>
    </row>
    <row r="2467" spans="7:8" x14ac:dyDescent="0.2">
      <c r="G2467" s="50">
        <f>G2466+help2!$C$3</f>
        <v>2449</v>
      </c>
      <c r="H2467" s="46" t="str">
        <f>help2!G2452</f>
        <v xml:space="preserve"> </v>
      </c>
    </row>
    <row r="2468" spans="7:8" x14ac:dyDescent="0.2">
      <c r="G2468" s="50">
        <f>G2467+help2!$C$3</f>
        <v>2450</v>
      </c>
      <c r="H2468" s="46" t="str">
        <f>help2!G2453</f>
        <v xml:space="preserve"> </v>
      </c>
    </row>
    <row r="2469" spans="7:8" x14ac:dyDescent="0.2">
      <c r="G2469" s="50">
        <f>G2468+help2!$C$3</f>
        <v>2451</v>
      </c>
      <c r="H2469" s="46" t="str">
        <f>help2!G2454</f>
        <v xml:space="preserve"> </v>
      </c>
    </row>
    <row r="2470" spans="7:8" x14ac:dyDescent="0.2">
      <c r="G2470" s="50">
        <f>G2469+help2!$C$3</f>
        <v>2452</v>
      </c>
      <c r="H2470" s="46" t="str">
        <f>help2!G2455</f>
        <v xml:space="preserve"> </v>
      </c>
    </row>
    <row r="2471" spans="7:8" x14ac:dyDescent="0.2">
      <c r="G2471" s="50">
        <f>G2470+help2!$C$3</f>
        <v>2453</v>
      </c>
      <c r="H2471" s="46" t="str">
        <f>help2!G2456</f>
        <v xml:space="preserve"> </v>
      </c>
    </row>
    <row r="2472" spans="7:8" x14ac:dyDescent="0.2">
      <c r="G2472" s="50">
        <f>G2471+help2!$C$3</f>
        <v>2454</v>
      </c>
      <c r="H2472" s="46" t="str">
        <f>help2!G2457</f>
        <v xml:space="preserve"> </v>
      </c>
    </row>
    <row r="2473" spans="7:8" x14ac:dyDescent="0.2">
      <c r="G2473" s="50">
        <f>G2472+help2!$C$3</f>
        <v>2455</v>
      </c>
      <c r="H2473" s="46" t="str">
        <f>help2!G2458</f>
        <v xml:space="preserve"> </v>
      </c>
    </row>
    <row r="2474" spans="7:8" x14ac:dyDescent="0.2">
      <c r="G2474" s="50">
        <f>G2473+help2!$C$3</f>
        <v>2456</v>
      </c>
      <c r="H2474" s="46" t="str">
        <f>help2!G2459</f>
        <v xml:space="preserve"> </v>
      </c>
    </row>
    <row r="2475" spans="7:8" x14ac:dyDescent="0.2">
      <c r="G2475" s="50">
        <f>G2474+help2!$C$3</f>
        <v>2457</v>
      </c>
      <c r="H2475" s="46" t="str">
        <f>help2!G2460</f>
        <v xml:space="preserve"> </v>
      </c>
    </row>
    <row r="2476" spans="7:8" x14ac:dyDescent="0.2">
      <c r="G2476" s="50">
        <f>G2475+help2!$C$3</f>
        <v>2458</v>
      </c>
      <c r="H2476" s="46" t="str">
        <f>help2!G2461</f>
        <v xml:space="preserve"> </v>
      </c>
    </row>
    <row r="2477" spans="7:8" x14ac:dyDescent="0.2">
      <c r="G2477" s="50">
        <f>G2476+help2!$C$3</f>
        <v>2459</v>
      </c>
      <c r="H2477" s="46" t="str">
        <f>help2!G2462</f>
        <v xml:space="preserve"> </v>
      </c>
    </row>
    <row r="2478" spans="7:8" x14ac:dyDescent="0.2">
      <c r="G2478" s="50">
        <f>G2477+help2!$C$3</f>
        <v>2460</v>
      </c>
      <c r="H2478" s="46" t="str">
        <f>help2!G2463</f>
        <v xml:space="preserve"> </v>
      </c>
    </row>
    <row r="2479" spans="7:8" x14ac:dyDescent="0.2">
      <c r="G2479" s="50">
        <f>G2478+help2!$C$3</f>
        <v>2461</v>
      </c>
      <c r="H2479" s="46" t="str">
        <f>help2!G2464</f>
        <v xml:space="preserve"> </v>
      </c>
    </row>
    <row r="2480" spans="7:8" x14ac:dyDescent="0.2">
      <c r="G2480" s="50">
        <f>G2479+help2!$C$3</f>
        <v>2462</v>
      </c>
      <c r="H2480" s="46" t="str">
        <f>help2!G2465</f>
        <v xml:space="preserve"> </v>
      </c>
    </row>
    <row r="2481" spans="7:8" x14ac:dyDescent="0.2">
      <c r="G2481" s="50">
        <f>G2480+help2!$C$3</f>
        <v>2463</v>
      </c>
      <c r="H2481" s="46" t="str">
        <f>help2!G2466</f>
        <v xml:space="preserve"> </v>
      </c>
    </row>
    <row r="2482" spans="7:8" x14ac:dyDescent="0.2">
      <c r="G2482" s="50">
        <f>G2481+help2!$C$3</f>
        <v>2464</v>
      </c>
      <c r="H2482" s="46" t="str">
        <f>help2!G2467</f>
        <v xml:space="preserve"> </v>
      </c>
    </row>
    <row r="2483" spans="7:8" x14ac:dyDescent="0.2">
      <c r="G2483" s="50">
        <f>G2482+help2!$C$3</f>
        <v>2465</v>
      </c>
      <c r="H2483" s="46" t="str">
        <f>help2!G2468</f>
        <v xml:space="preserve"> </v>
      </c>
    </row>
    <row r="2484" spans="7:8" x14ac:dyDescent="0.2">
      <c r="G2484" s="50">
        <f>G2483+help2!$C$3</f>
        <v>2466</v>
      </c>
      <c r="H2484" s="46" t="str">
        <f>help2!G2469</f>
        <v xml:space="preserve"> </v>
      </c>
    </row>
    <row r="2485" spans="7:8" x14ac:dyDescent="0.2">
      <c r="G2485" s="50">
        <f>G2484+help2!$C$3</f>
        <v>2467</v>
      </c>
      <c r="H2485" s="46" t="str">
        <f>help2!G2470</f>
        <v xml:space="preserve"> </v>
      </c>
    </row>
    <row r="2486" spans="7:8" x14ac:dyDescent="0.2">
      <c r="G2486" s="50">
        <f>G2485+help2!$C$3</f>
        <v>2468</v>
      </c>
      <c r="H2486" s="46" t="str">
        <f>help2!G2471</f>
        <v xml:space="preserve"> </v>
      </c>
    </row>
    <row r="2487" spans="7:8" x14ac:dyDescent="0.2">
      <c r="G2487" s="50">
        <f>G2486+help2!$C$3</f>
        <v>2469</v>
      </c>
      <c r="H2487" s="46" t="str">
        <f>help2!G2472</f>
        <v xml:space="preserve"> </v>
      </c>
    </row>
    <row r="2488" spans="7:8" x14ac:dyDescent="0.2">
      <c r="G2488" s="50">
        <f>G2487+help2!$C$3</f>
        <v>2470</v>
      </c>
      <c r="H2488" s="46" t="str">
        <f>help2!G2473</f>
        <v xml:space="preserve"> </v>
      </c>
    </row>
    <row r="2489" spans="7:8" x14ac:dyDescent="0.2">
      <c r="G2489" s="50">
        <f>G2488+help2!$C$3</f>
        <v>2471</v>
      </c>
      <c r="H2489" s="46" t="str">
        <f>help2!G2474</f>
        <v xml:space="preserve"> </v>
      </c>
    </row>
    <row r="2490" spans="7:8" x14ac:dyDescent="0.2">
      <c r="G2490" s="50">
        <f>G2489+help2!$C$3</f>
        <v>2472</v>
      </c>
      <c r="H2490" s="46" t="str">
        <f>help2!G2475</f>
        <v xml:space="preserve"> </v>
      </c>
    </row>
    <row r="2491" spans="7:8" x14ac:dyDescent="0.2">
      <c r="G2491" s="50">
        <f>G2490+help2!$C$3</f>
        <v>2473</v>
      </c>
      <c r="H2491" s="46" t="str">
        <f>help2!G2476</f>
        <v xml:space="preserve"> </v>
      </c>
    </row>
    <row r="2492" spans="7:8" x14ac:dyDescent="0.2">
      <c r="G2492" s="50">
        <f>G2491+help2!$C$3</f>
        <v>2474</v>
      </c>
      <c r="H2492" s="46" t="str">
        <f>help2!G2477</f>
        <v xml:space="preserve"> </v>
      </c>
    </row>
    <row r="2493" spans="7:8" x14ac:dyDescent="0.2">
      <c r="G2493" s="50">
        <f>G2492+help2!$C$3</f>
        <v>2475</v>
      </c>
      <c r="H2493" s="46" t="str">
        <f>help2!G2478</f>
        <v xml:space="preserve"> </v>
      </c>
    </row>
    <row r="2494" spans="7:8" x14ac:dyDescent="0.2">
      <c r="G2494" s="50">
        <f>G2493+help2!$C$3</f>
        <v>2476</v>
      </c>
      <c r="H2494" s="46" t="str">
        <f>help2!G2479</f>
        <v xml:space="preserve"> </v>
      </c>
    </row>
    <row r="2495" spans="7:8" x14ac:dyDescent="0.2">
      <c r="G2495" s="50">
        <f>G2494+help2!$C$3</f>
        <v>2477</v>
      </c>
      <c r="H2495" s="46" t="str">
        <f>help2!G2480</f>
        <v xml:space="preserve"> </v>
      </c>
    </row>
    <row r="2496" spans="7:8" x14ac:dyDescent="0.2">
      <c r="G2496" s="50">
        <f>G2495+help2!$C$3</f>
        <v>2478</v>
      </c>
      <c r="H2496" s="46" t="str">
        <f>help2!G2481</f>
        <v xml:space="preserve"> </v>
      </c>
    </row>
    <row r="2497" spans="7:8" x14ac:dyDescent="0.2">
      <c r="G2497" s="50">
        <f>G2496+help2!$C$3</f>
        <v>2479</v>
      </c>
      <c r="H2497" s="46" t="str">
        <f>help2!G2482</f>
        <v xml:space="preserve"> </v>
      </c>
    </row>
    <row r="2498" spans="7:8" x14ac:dyDescent="0.2">
      <c r="G2498" s="50">
        <f>G2497+help2!$C$3</f>
        <v>2480</v>
      </c>
      <c r="H2498" s="46" t="str">
        <f>help2!G2483</f>
        <v xml:space="preserve"> </v>
      </c>
    </row>
    <row r="2499" spans="7:8" x14ac:dyDescent="0.2">
      <c r="G2499" s="50">
        <f>G2498+help2!$C$3</f>
        <v>2481</v>
      </c>
      <c r="H2499" s="46" t="str">
        <f>help2!G2484</f>
        <v xml:space="preserve"> </v>
      </c>
    </row>
    <row r="2500" spans="7:8" x14ac:dyDescent="0.2">
      <c r="G2500" s="50">
        <f>G2499+help2!$C$3</f>
        <v>2482</v>
      </c>
      <c r="H2500" s="46" t="str">
        <f>help2!G2485</f>
        <v xml:space="preserve"> </v>
      </c>
    </row>
    <row r="2501" spans="7:8" x14ac:dyDescent="0.2">
      <c r="G2501" s="50">
        <f>G2500+help2!$C$3</f>
        <v>2483</v>
      </c>
      <c r="H2501" s="46" t="str">
        <f>help2!G2486</f>
        <v xml:space="preserve"> </v>
      </c>
    </row>
    <row r="2502" spans="7:8" x14ac:dyDescent="0.2">
      <c r="G2502" s="50">
        <f>G2501+help2!$C$3</f>
        <v>2484</v>
      </c>
      <c r="H2502" s="46" t="str">
        <f>help2!G2487</f>
        <v xml:space="preserve"> </v>
      </c>
    </row>
    <row r="2503" spans="7:8" x14ac:dyDescent="0.2">
      <c r="G2503" s="50">
        <f>G2502+help2!$C$3</f>
        <v>2485</v>
      </c>
      <c r="H2503" s="46" t="str">
        <f>help2!G2488</f>
        <v xml:space="preserve"> </v>
      </c>
    </row>
    <row r="2504" spans="7:8" x14ac:dyDescent="0.2">
      <c r="G2504" s="50">
        <f>G2503+help2!$C$3</f>
        <v>2486</v>
      </c>
      <c r="H2504" s="46" t="str">
        <f>help2!G2489</f>
        <v xml:space="preserve"> </v>
      </c>
    </row>
    <row r="2505" spans="7:8" x14ac:dyDescent="0.2">
      <c r="G2505" s="50">
        <f>G2504+help2!$C$3</f>
        <v>2487</v>
      </c>
      <c r="H2505" s="46" t="str">
        <f>help2!G2490</f>
        <v xml:space="preserve"> </v>
      </c>
    </row>
    <row r="2506" spans="7:8" x14ac:dyDescent="0.2">
      <c r="G2506" s="50">
        <f>G2505+help2!$C$3</f>
        <v>2488</v>
      </c>
      <c r="H2506" s="46" t="str">
        <f>help2!G2491</f>
        <v xml:space="preserve"> </v>
      </c>
    </row>
    <row r="2507" spans="7:8" x14ac:dyDescent="0.2">
      <c r="G2507" s="50">
        <f>G2506+help2!$C$3</f>
        <v>2489</v>
      </c>
      <c r="H2507" s="46" t="str">
        <f>help2!G2492</f>
        <v xml:space="preserve"> </v>
      </c>
    </row>
    <row r="2508" spans="7:8" x14ac:dyDescent="0.2">
      <c r="G2508" s="50">
        <f>G2507+help2!$C$3</f>
        <v>2490</v>
      </c>
      <c r="H2508" s="46" t="str">
        <f>help2!G2493</f>
        <v xml:space="preserve"> </v>
      </c>
    </row>
    <row r="2509" spans="7:8" x14ac:dyDescent="0.2">
      <c r="G2509" s="50">
        <f>G2508+help2!$C$3</f>
        <v>2491</v>
      </c>
      <c r="H2509" s="46" t="str">
        <f>help2!G2494</f>
        <v xml:space="preserve"> </v>
      </c>
    </row>
    <row r="2510" spans="7:8" x14ac:dyDescent="0.2">
      <c r="G2510" s="50">
        <f>G2509+help2!$C$3</f>
        <v>2492</v>
      </c>
      <c r="H2510" s="46" t="str">
        <f>help2!G2495</f>
        <v xml:space="preserve"> </v>
      </c>
    </row>
    <row r="2511" spans="7:8" x14ac:dyDescent="0.2">
      <c r="G2511" s="50">
        <f>G2510+help2!$C$3</f>
        <v>2493</v>
      </c>
      <c r="H2511" s="46" t="str">
        <f>help2!G2496</f>
        <v xml:space="preserve"> </v>
      </c>
    </row>
    <row r="2512" spans="7:8" x14ac:dyDescent="0.2">
      <c r="G2512" s="50">
        <f>G2511+help2!$C$3</f>
        <v>2494</v>
      </c>
      <c r="H2512" s="46" t="str">
        <f>help2!G2497</f>
        <v xml:space="preserve"> </v>
      </c>
    </row>
    <row r="2513" spans="7:8" x14ac:dyDescent="0.2">
      <c r="G2513" s="50">
        <f>G2512+help2!$C$3</f>
        <v>2495</v>
      </c>
      <c r="H2513" s="46" t="str">
        <f>help2!G2498</f>
        <v xml:space="preserve"> </v>
      </c>
    </row>
    <row r="2514" spans="7:8" x14ac:dyDescent="0.2">
      <c r="G2514" s="50">
        <f>G2513+help2!$C$3</f>
        <v>2496</v>
      </c>
      <c r="H2514" s="46" t="str">
        <f>help2!G2499</f>
        <v xml:space="preserve"> </v>
      </c>
    </row>
    <row r="2515" spans="7:8" x14ac:dyDescent="0.2">
      <c r="G2515" s="50">
        <f>G2514+help2!$C$3</f>
        <v>2497</v>
      </c>
      <c r="H2515" s="46" t="str">
        <f>help2!G2500</f>
        <v xml:space="preserve"> </v>
      </c>
    </row>
    <row r="2516" spans="7:8" x14ac:dyDescent="0.2">
      <c r="G2516" s="50">
        <f>G2515+help2!$C$3</f>
        <v>2498</v>
      </c>
      <c r="H2516" s="46" t="str">
        <f>help2!G2501</f>
        <v xml:space="preserve"> </v>
      </c>
    </row>
    <row r="2517" spans="7:8" x14ac:dyDescent="0.2">
      <c r="G2517" s="50">
        <f>G2516+help2!$C$3</f>
        <v>2499</v>
      </c>
      <c r="H2517" s="46" t="str">
        <f>help2!G2502</f>
        <v xml:space="preserve"> </v>
      </c>
    </row>
    <row r="2518" spans="7:8" x14ac:dyDescent="0.2">
      <c r="G2518" s="50">
        <f>G2517+help2!$C$3</f>
        <v>2500</v>
      </c>
      <c r="H2518" s="46" t="str">
        <f>help2!G2503</f>
        <v xml:space="preserve"> </v>
      </c>
    </row>
    <row r="2519" spans="7:8" x14ac:dyDescent="0.2">
      <c r="G2519" s="50">
        <f>G2518+help2!$C$3</f>
        <v>2501</v>
      </c>
      <c r="H2519" s="46" t="str">
        <f>help2!G2504</f>
        <v xml:space="preserve"> </v>
      </c>
    </row>
    <row r="2520" spans="7:8" x14ac:dyDescent="0.2">
      <c r="G2520" s="50">
        <f>G2519+help2!$C$3</f>
        <v>2502</v>
      </c>
      <c r="H2520" s="46" t="str">
        <f>help2!G2505</f>
        <v xml:space="preserve"> </v>
      </c>
    </row>
    <row r="2521" spans="7:8" x14ac:dyDescent="0.2">
      <c r="G2521" s="50">
        <f>G2520+help2!$C$3</f>
        <v>2503</v>
      </c>
      <c r="H2521" s="46" t="str">
        <f>help2!G2506</f>
        <v xml:space="preserve"> </v>
      </c>
    </row>
    <row r="2522" spans="7:8" x14ac:dyDescent="0.2">
      <c r="G2522" s="50">
        <f>G2521+help2!$C$3</f>
        <v>2504</v>
      </c>
      <c r="H2522" s="46" t="str">
        <f>help2!G2507</f>
        <v xml:space="preserve"> </v>
      </c>
    </row>
    <row r="2523" spans="7:8" x14ac:dyDescent="0.2">
      <c r="G2523" s="50">
        <f>G2522+help2!$C$3</f>
        <v>2505</v>
      </c>
      <c r="H2523" s="46" t="str">
        <f>help2!G2508</f>
        <v xml:space="preserve"> </v>
      </c>
    </row>
    <row r="2524" spans="7:8" x14ac:dyDescent="0.2">
      <c r="G2524" s="50">
        <f>G2523+help2!$C$3</f>
        <v>2506</v>
      </c>
      <c r="H2524" s="46" t="str">
        <f>help2!G2509</f>
        <v xml:space="preserve"> </v>
      </c>
    </row>
    <row r="2525" spans="7:8" x14ac:dyDescent="0.2">
      <c r="G2525" s="50">
        <f>G2524+help2!$C$3</f>
        <v>2507</v>
      </c>
      <c r="H2525" s="46" t="str">
        <f>help2!G2510</f>
        <v xml:space="preserve"> </v>
      </c>
    </row>
    <row r="2526" spans="7:8" x14ac:dyDescent="0.2">
      <c r="G2526" s="50">
        <f>G2525+help2!$C$3</f>
        <v>2508</v>
      </c>
      <c r="H2526" s="46" t="str">
        <f>help2!G2511</f>
        <v xml:space="preserve"> </v>
      </c>
    </row>
    <row r="2527" spans="7:8" x14ac:dyDescent="0.2">
      <c r="G2527" s="50">
        <f>G2526+help2!$C$3</f>
        <v>2509</v>
      </c>
      <c r="H2527" s="46" t="str">
        <f>help2!G2512</f>
        <v xml:space="preserve"> </v>
      </c>
    </row>
    <row r="2528" spans="7:8" x14ac:dyDescent="0.2">
      <c r="G2528" s="50">
        <f>G2527+help2!$C$3</f>
        <v>2510</v>
      </c>
      <c r="H2528" s="46" t="str">
        <f>help2!G2513</f>
        <v xml:space="preserve"> </v>
      </c>
    </row>
    <row r="2529" spans="7:8" x14ac:dyDescent="0.2">
      <c r="G2529" s="50">
        <f>G2528+help2!$C$3</f>
        <v>2511</v>
      </c>
      <c r="H2529" s="46" t="str">
        <f>help2!G2514</f>
        <v xml:space="preserve"> </v>
      </c>
    </row>
    <row r="2530" spans="7:8" x14ac:dyDescent="0.2">
      <c r="G2530" s="50">
        <f>G2529+help2!$C$3</f>
        <v>2512</v>
      </c>
      <c r="H2530" s="46" t="str">
        <f>help2!G2515</f>
        <v xml:space="preserve"> </v>
      </c>
    </row>
    <row r="2531" spans="7:8" x14ac:dyDescent="0.2">
      <c r="G2531" s="50">
        <f>G2530+help2!$C$3</f>
        <v>2513</v>
      </c>
      <c r="H2531" s="46" t="str">
        <f>help2!G2516</f>
        <v xml:space="preserve"> </v>
      </c>
    </row>
    <row r="2532" spans="7:8" x14ac:dyDescent="0.2">
      <c r="G2532" s="50">
        <f>G2531+help2!$C$3</f>
        <v>2514</v>
      </c>
      <c r="H2532" s="46" t="str">
        <f>help2!G2517</f>
        <v xml:space="preserve"> </v>
      </c>
    </row>
    <row r="2533" spans="7:8" x14ac:dyDescent="0.2">
      <c r="G2533" s="50">
        <f>G2532+help2!$C$3</f>
        <v>2515</v>
      </c>
      <c r="H2533" s="46" t="str">
        <f>help2!G2518</f>
        <v xml:space="preserve"> </v>
      </c>
    </row>
    <row r="2534" spans="7:8" x14ac:dyDescent="0.2">
      <c r="G2534" s="50">
        <f>G2533+help2!$C$3</f>
        <v>2516</v>
      </c>
      <c r="H2534" s="46" t="str">
        <f>help2!G2519</f>
        <v xml:space="preserve"> </v>
      </c>
    </row>
    <row r="2535" spans="7:8" x14ac:dyDescent="0.2">
      <c r="G2535" s="50">
        <f>G2534+help2!$C$3</f>
        <v>2517</v>
      </c>
      <c r="H2535" s="46" t="str">
        <f>help2!G2520</f>
        <v xml:space="preserve"> </v>
      </c>
    </row>
    <row r="2536" spans="7:8" x14ac:dyDescent="0.2">
      <c r="G2536" s="50">
        <f>G2535+help2!$C$3</f>
        <v>2518</v>
      </c>
      <c r="H2536" s="46" t="str">
        <f>help2!G2521</f>
        <v xml:space="preserve"> </v>
      </c>
    </row>
    <row r="2537" spans="7:8" x14ac:dyDescent="0.2">
      <c r="G2537" s="50">
        <f>G2536+help2!$C$3</f>
        <v>2519</v>
      </c>
      <c r="H2537" s="46" t="str">
        <f>help2!G2522</f>
        <v xml:space="preserve"> </v>
      </c>
    </row>
    <row r="2538" spans="7:8" x14ac:dyDescent="0.2">
      <c r="G2538" s="50">
        <f>G2537+help2!$C$3</f>
        <v>2520</v>
      </c>
      <c r="H2538" s="46" t="str">
        <f>help2!G2523</f>
        <v xml:space="preserve"> </v>
      </c>
    </row>
    <row r="2539" spans="7:8" x14ac:dyDescent="0.2">
      <c r="G2539" s="50">
        <f>G2538+help2!$C$3</f>
        <v>2521</v>
      </c>
      <c r="H2539" s="46" t="str">
        <f>help2!G2524</f>
        <v xml:space="preserve"> </v>
      </c>
    </row>
    <row r="2540" spans="7:8" x14ac:dyDescent="0.2">
      <c r="G2540" s="50">
        <f>G2539+help2!$C$3</f>
        <v>2522</v>
      </c>
      <c r="H2540" s="46" t="str">
        <f>help2!G2525</f>
        <v xml:space="preserve"> </v>
      </c>
    </row>
    <row r="2541" spans="7:8" x14ac:dyDescent="0.2">
      <c r="G2541" s="50">
        <f>G2540+help2!$C$3</f>
        <v>2523</v>
      </c>
      <c r="H2541" s="46" t="str">
        <f>help2!G2526</f>
        <v xml:space="preserve"> </v>
      </c>
    </row>
    <row r="2542" spans="7:8" x14ac:dyDescent="0.2">
      <c r="G2542" s="50">
        <f>G2541+help2!$C$3</f>
        <v>2524</v>
      </c>
      <c r="H2542" s="46" t="str">
        <f>help2!G2527</f>
        <v xml:space="preserve"> </v>
      </c>
    </row>
    <row r="2543" spans="7:8" x14ac:dyDescent="0.2">
      <c r="G2543" s="50">
        <f>G2542+help2!$C$3</f>
        <v>2525</v>
      </c>
      <c r="H2543" s="46" t="str">
        <f>help2!G2528</f>
        <v xml:space="preserve"> </v>
      </c>
    </row>
    <row r="2544" spans="7:8" x14ac:dyDescent="0.2">
      <c r="G2544" s="50">
        <f>G2543+help2!$C$3</f>
        <v>2526</v>
      </c>
      <c r="H2544" s="46" t="str">
        <f>help2!G2529</f>
        <v xml:space="preserve"> </v>
      </c>
    </row>
    <row r="2545" spans="7:8" x14ac:dyDescent="0.2">
      <c r="G2545" s="50">
        <f>G2544+help2!$C$3</f>
        <v>2527</v>
      </c>
      <c r="H2545" s="46" t="str">
        <f>help2!G2530</f>
        <v xml:space="preserve"> </v>
      </c>
    </row>
    <row r="2546" spans="7:8" x14ac:dyDescent="0.2">
      <c r="G2546" s="50">
        <f>G2545+help2!$C$3</f>
        <v>2528</v>
      </c>
      <c r="H2546" s="46" t="str">
        <f>help2!G2531</f>
        <v xml:space="preserve"> </v>
      </c>
    </row>
    <row r="2547" spans="7:8" x14ac:dyDescent="0.2">
      <c r="G2547" s="50">
        <f>G2546+help2!$C$3</f>
        <v>2529</v>
      </c>
      <c r="H2547" s="46" t="str">
        <f>help2!G2532</f>
        <v xml:space="preserve"> </v>
      </c>
    </row>
    <row r="2548" spans="7:8" x14ac:dyDescent="0.2">
      <c r="G2548" s="50">
        <f>G2547+help2!$C$3</f>
        <v>2530</v>
      </c>
      <c r="H2548" s="46" t="str">
        <f>help2!G2533</f>
        <v xml:space="preserve"> </v>
      </c>
    </row>
    <row r="2549" spans="7:8" x14ac:dyDescent="0.2">
      <c r="G2549" s="50">
        <f>G2548+help2!$C$3</f>
        <v>2531</v>
      </c>
      <c r="H2549" s="46" t="str">
        <f>help2!G2534</f>
        <v xml:space="preserve"> </v>
      </c>
    </row>
    <row r="2550" spans="7:8" x14ac:dyDescent="0.2">
      <c r="G2550" s="50">
        <f>G2549+help2!$C$3</f>
        <v>2532</v>
      </c>
      <c r="H2550" s="46" t="str">
        <f>help2!G2535</f>
        <v xml:space="preserve"> </v>
      </c>
    </row>
    <row r="2551" spans="7:8" x14ac:dyDescent="0.2">
      <c r="G2551" s="50">
        <f>G2550+help2!$C$3</f>
        <v>2533</v>
      </c>
      <c r="H2551" s="46" t="str">
        <f>help2!G2536</f>
        <v xml:space="preserve"> </v>
      </c>
    </row>
    <row r="2552" spans="7:8" x14ac:dyDescent="0.2">
      <c r="G2552" s="50">
        <f>G2551+help2!$C$3</f>
        <v>2534</v>
      </c>
      <c r="H2552" s="46" t="str">
        <f>help2!G2537</f>
        <v xml:space="preserve"> </v>
      </c>
    </row>
    <row r="2553" spans="7:8" x14ac:dyDescent="0.2">
      <c r="G2553" s="50">
        <f>G2552+help2!$C$3</f>
        <v>2535</v>
      </c>
      <c r="H2553" s="46" t="str">
        <f>help2!G2538</f>
        <v xml:space="preserve"> </v>
      </c>
    </row>
    <row r="2554" spans="7:8" x14ac:dyDescent="0.2">
      <c r="G2554" s="50">
        <f>G2553+help2!$C$3</f>
        <v>2536</v>
      </c>
      <c r="H2554" s="46" t="str">
        <f>help2!G2539</f>
        <v xml:space="preserve"> </v>
      </c>
    </row>
    <row r="2555" spans="7:8" x14ac:dyDescent="0.2">
      <c r="G2555" s="50">
        <f>G2554+help2!$C$3</f>
        <v>2537</v>
      </c>
      <c r="H2555" s="46" t="str">
        <f>help2!G2540</f>
        <v xml:space="preserve"> </v>
      </c>
    </row>
    <row r="2556" spans="7:8" x14ac:dyDescent="0.2">
      <c r="G2556" s="50">
        <f>G2555+help2!$C$3</f>
        <v>2538</v>
      </c>
      <c r="H2556" s="46" t="str">
        <f>help2!G2541</f>
        <v xml:space="preserve"> </v>
      </c>
    </row>
    <row r="2557" spans="7:8" x14ac:dyDescent="0.2">
      <c r="G2557" s="50">
        <f>G2556+help2!$C$3</f>
        <v>2539</v>
      </c>
      <c r="H2557" s="46" t="str">
        <f>help2!G2542</f>
        <v xml:space="preserve"> </v>
      </c>
    </row>
    <row r="2558" spans="7:8" x14ac:dyDescent="0.2">
      <c r="G2558" s="50">
        <f>G2557+help2!$C$3</f>
        <v>2540</v>
      </c>
      <c r="H2558" s="46" t="str">
        <f>help2!G2543</f>
        <v xml:space="preserve"> </v>
      </c>
    </row>
    <row r="2559" spans="7:8" x14ac:dyDescent="0.2">
      <c r="G2559" s="50">
        <f>G2558+help2!$C$3</f>
        <v>2541</v>
      </c>
      <c r="H2559" s="46" t="str">
        <f>help2!G2544</f>
        <v xml:space="preserve"> </v>
      </c>
    </row>
    <row r="2560" spans="7:8" x14ac:dyDescent="0.2">
      <c r="G2560" s="50">
        <f>G2559+help2!$C$3</f>
        <v>2542</v>
      </c>
      <c r="H2560" s="46" t="str">
        <f>help2!G2545</f>
        <v xml:space="preserve"> </v>
      </c>
    </row>
    <row r="2561" spans="7:8" x14ac:dyDescent="0.2">
      <c r="G2561" s="50">
        <f>G2560+help2!$C$3</f>
        <v>2543</v>
      </c>
      <c r="H2561" s="46" t="str">
        <f>help2!G2546</f>
        <v xml:space="preserve"> </v>
      </c>
    </row>
    <row r="2562" spans="7:8" x14ac:dyDescent="0.2">
      <c r="G2562" s="50">
        <f>G2561+help2!$C$3</f>
        <v>2544</v>
      </c>
      <c r="H2562" s="46" t="str">
        <f>help2!G2547</f>
        <v xml:space="preserve"> </v>
      </c>
    </row>
    <row r="2563" spans="7:8" x14ac:dyDescent="0.2">
      <c r="G2563" s="50">
        <f>G2562+help2!$C$3</f>
        <v>2545</v>
      </c>
      <c r="H2563" s="46" t="str">
        <f>help2!G2548</f>
        <v xml:space="preserve"> </v>
      </c>
    </row>
    <row r="2564" spans="7:8" x14ac:dyDescent="0.2">
      <c r="G2564" s="50">
        <f>G2563+help2!$C$3</f>
        <v>2546</v>
      </c>
      <c r="H2564" s="46" t="str">
        <f>help2!G2549</f>
        <v xml:space="preserve"> </v>
      </c>
    </row>
    <row r="2565" spans="7:8" x14ac:dyDescent="0.2">
      <c r="G2565" s="50">
        <f>G2564+help2!$C$3</f>
        <v>2547</v>
      </c>
      <c r="H2565" s="46" t="str">
        <f>help2!G2550</f>
        <v xml:space="preserve"> </v>
      </c>
    </row>
    <row r="2566" spans="7:8" x14ac:dyDescent="0.2">
      <c r="G2566" s="50">
        <f>G2565+help2!$C$3</f>
        <v>2548</v>
      </c>
      <c r="H2566" s="46" t="str">
        <f>help2!G2551</f>
        <v xml:space="preserve"> </v>
      </c>
    </row>
    <row r="2567" spans="7:8" x14ac:dyDescent="0.2">
      <c r="G2567" s="50">
        <f>G2566+help2!$C$3</f>
        <v>2549</v>
      </c>
      <c r="H2567" s="46" t="str">
        <f>help2!G2552</f>
        <v xml:space="preserve"> </v>
      </c>
    </row>
    <row r="2568" spans="7:8" x14ac:dyDescent="0.2">
      <c r="G2568" s="50">
        <f>G2567+help2!$C$3</f>
        <v>2550</v>
      </c>
      <c r="H2568" s="46" t="str">
        <f>help2!G2553</f>
        <v xml:space="preserve"> </v>
      </c>
    </row>
    <row r="2569" spans="7:8" x14ac:dyDescent="0.2">
      <c r="G2569" s="50">
        <f>G2568+help2!$C$3</f>
        <v>2551</v>
      </c>
      <c r="H2569" s="46" t="str">
        <f>help2!G2554</f>
        <v xml:space="preserve"> </v>
      </c>
    </row>
    <row r="2570" spans="7:8" x14ac:dyDescent="0.2">
      <c r="G2570" s="50">
        <f>G2569+help2!$C$3</f>
        <v>2552</v>
      </c>
      <c r="H2570" s="46" t="str">
        <f>help2!G2555</f>
        <v xml:space="preserve"> </v>
      </c>
    </row>
    <row r="2571" spans="7:8" x14ac:dyDescent="0.2">
      <c r="G2571" s="50">
        <f>G2570+help2!$C$3</f>
        <v>2553</v>
      </c>
      <c r="H2571" s="46" t="str">
        <f>help2!G2556</f>
        <v xml:space="preserve"> </v>
      </c>
    </row>
    <row r="2572" spans="7:8" x14ac:dyDescent="0.2">
      <c r="G2572" s="50">
        <f>G2571+help2!$C$3</f>
        <v>2554</v>
      </c>
      <c r="H2572" s="46" t="str">
        <f>help2!G2557</f>
        <v xml:space="preserve"> </v>
      </c>
    </row>
    <row r="2573" spans="7:8" x14ac:dyDescent="0.2">
      <c r="G2573" s="50">
        <f>G2572+help2!$C$3</f>
        <v>2555</v>
      </c>
      <c r="H2573" s="46" t="str">
        <f>help2!G2558</f>
        <v xml:space="preserve"> </v>
      </c>
    </row>
    <row r="2574" spans="7:8" x14ac:dyDescent="0.2">
      <c r="G2574" s="50">
        <f>G2573+help2!$C$3</f>
        <v>2556</v>
      </c>
      <c r="H2574" s="46" t="str">
        <f>help2!G2559</f>
        <v xml:space="preserve"> </v>
      </c>
    </row>
    <row r="2575" spans="7:8" x14ac:dyDescent="0.2">
      <c r="G2575" s="50">
        <f>G2574+help2!$C$3</f>
        <v>2557</v>
      </c>
      <c r="H2575" s="46" t="str">
        <f>help2!G2560</f>
        <v xml:space="preserve"> </v>
      </c>
    </row>
    <row r="2576" spans="7:8" x14ac:dyDescent="0.2">
      <c r="G2576" s="50">
        <f>G2575+help2!$C$3</f>
        <v>2558</v>
      </c>
      <c r="H2576" s="46" t="str">
        <f>help2!G2561</f>
        <v xml:space="preserve"> </v>
      </c>
    </row>
    <row r="2577" spans="7:8" x14ac:dyDescent="0.2">
      <c r="G2577" s="50">
        <f>G2576+help2!$C$3</f>
        <v>2559</v>
      </c>
      <c r="H2577" s="46" t="str">
        <f>help2!G2562</f>
        <v xml:space="preserve"> </v>
      </c>
    </row>
    <row r="2578" spans="7:8" x14ac:dyDescent="0.2">
      <c r="G2578" s="50">
        <f>G2577+help2!$C$3</f>
        <v>2560</v>
      </c>
      <c r="H2578" s="46" t="str">
        <f>help2!G2563</f>
        <v xml:space="preserve"> </v>
      </c>
    </row>
    <row r="2579" spans="7:8" x14ac:dyDescent="0.2">
      <c r="G2579" s="50">
        <f>G2578+help2!$C$3</f>
        <v>2561</v>
      </c>
      <c r="H2579" s="46" t="str">
        <f>help2!G2564</f>
        <v xml:space="preserve"> </v>
      </c>
    </row>
    <row r="2580" spans="7:8" x14ac:dyDescent="0.2">
      <c r="G2580" s="50">
        <f>G2579+help2!$C$3</f>
        <v>2562</v>
      </c>
      <c r="H2580" s="46" t="str">
        <f>help2!G2565</f>
        <v xml:space="preserve"> </v>
      </c>
    </row>
    <row r="2581" spans="7:8" x14ac:dyDescent="0.2">
      <c r="G2581" s="50">
        <f>G2580+help2!$C$3</f>
        <v>2563</v>
      </c>
      <c r="H2581" s="46" t="str">
        <f>help2!G2566</f>
        <v xml:space="preserve"> </v>
      </c>
    </row>
    <row r="2582" spans="7:8" x14ac:dyDescent="0.2">
      <c r="G2582" s="50">
        <f>G2581+help2!$C$3</f>
        <v>2564</v>
      </c>
      <c r="H2582" s="46" t="str">
        <f>help2!G2567</f>
        <v xml:space="preserve"> </v>
      </c>
    </row>
    <row r="2583" spans="7:8" x14ac:dyDescent="0.2">
      <c r="G2583" s="50">
        <f>G2582+help2!$C$3</f>
        <v>2565</v>
      </c>
      <c r="H2583" s="46" t="str">
        <f>help2!G2568</f>
        <v xml:space="preserve"> </v>
      </c>
    </row>
    <row r="2584" spans="7:8" x14ac:dyDescent="0.2">
      <c r="G2584" s="50">
        <f>G2583+help2!$C$3</f>
        <v>2566</v>
      </c>
      <c r="H2584" s="46" t="str">
        <f>help2!G2569</f>
        <v xml:space="preserve"> </v>
      </c>
    </row>
    <row r="2585" spans="7:8" x14ac:dyDescent="0.2">
      <c r="G2585" s="50">
        <f>G2584+help2!$C$3</f>
        <v>2567</v>
      </c>
      <c r="H2585" s="46" t="str">
        <f>help2!G2570</f>
        <v xml:space="preserve"> </v>
      </c>
    </row>
    <row r="2586" spans="7:8" x14ac:dyDescent="0.2">
      <c r="G2586" s="50">
        <f>G2585+help2!$C$3</f>
        <v>2568</v>
      </c>
      <c r="H2586" s="46" t="str">
        <f>help2!G2571</f>
        <v xml:space="preserve"> </v>
      </c>
    </row>
    <row r="2587" spans="7:8" x14ac:dyDescent="0.2">
      <c r="G2587" s="50">
        <f>G2586+help2!$C$3</f>
        <v>2569</v>
      </c>
      <c r="H2587" s="46" t="str">
        <f>help2!G2572</f>
        <v xml:space="preserve"> </v>
      </c>
    </row>
    <row r="2588" spans="7:8" x14ac:dyDescent="0.2">
      <c r="G2588" s="50">
        <f>G2587+help2!$C$3</f>
        <v>2570</v>
      </c>
      <c r="H2588" s="46" t="str">
        <f>help2!G2573</f>
        <v xml:space="preserve"> </v>
      </c>
    </row>
    <row r="2589" spans="7:8" x14ac:dyDescent="0.2">
      <c r="G2589" s="50">
        <f>G2588+help2!$C$3</f>
        <v>2571</v>
      </c>
      <c r="H2589" s="46" t="str">
        <f>help2!G2574</f>
        <v xml:space="preserve"> </v>
      </c>
    </row>
    <row r="2590" spans="7:8" x14ac:dyDescent="0.2">
      <c r="G2590" s="50">
        <f>G2589+help2!$C$3</f>
        <v>2572</v>
      </c>
      <c r="H2590" s="46" t="str">
        <f>help2!G2575</f>
        <v xml:space="preserve"> </v>
      </c>
    </row>
    <row r="2591" spans="7:8" x14ac:dyDescent="0.2">
      <c r="G2591" s="50">
        <f>G2590+help2!$C$3</f>
        <v>2573</v>
      </c>
      <c r="H2591" s="46" t="str">
        <f>help2!G2576</f>
        <v xml:space="preserve"> </v>
      </c>
    </row>
    <row r="2592" spans="7:8" x14ac:dyDescent="0.2">
      <c r="G2592" s="50">
        <f>G2591+help2!$C$3</f>
        <v>2574</v>
      </c>
      <c r="H2592" s="46" t="str">
        <f>help2!G2577</f>
        <v xml:space="preserve"> </v>
      </c>
    </row>
    <row r="2593" spans="7:8" x14ac:dyDescent="0.2">
      <c r="G2593" s="50">
        <f>G2592+help2!$C$3</f>
        <v>2575</v>
      </c>
      <c r="H2593" s="46" t="str">
        <f>help2!G2578</f>
        <v xml:space="preserve"> </v>
      </c>
    </row>
    <row r="2594" spans="7:8" x14ac:dyDescent="0.2">
      <c r="G2594" s="50">
        <f>G2593+help2!$C$3</f>
        <v>2576</v>
      </c>
      <c r="H2594" s="46" t="str">
        <f>help2!G2579</f>
        <v xml:space="preserve"> </v>
      </c>
    </row>
    <row r="2595" spans="7:8" x14ac:dyDescent="0.2">
      <c r="G2595" s="50">
        <f>G2594+help2!$C$3</f>
        <v>2577</v>
      </c>
      <c r="H2595" s="46" t="str">
        <f>help2!G2580</f>
        <v xml:space="preserve"> </v>
      </c>
    </row>
    <row r="2596" spans="7:8" x14ac:dyDescent="0.2">
      <c r="G2596" s="50">
        <f>G2595+help2!$C$3</f>
        <v>2578</v>
      </c>
      <c r="H2596" s="46" t="str">
        <f>help2!G2581</f>
        <v xml:space="preserve"> </v>
      </c>
    </row>
    <row r="2597" spans="7:8" x14ac:dyDescent="0.2">
      <c r="G2597" s="50">
        <f>G2596+help2!$C$3</f>
        <v>2579</v>
      </c>
      <c r="H2597" s="46" t="str">
        <f>help2!G2582</f>
        <v xml:space="preserve"> </v>
      </c>
    </row>
    <row r="2598" spans="7:8" x14ac:dyDescent="0.2">
      <c r="G2598" s="50">
        <f>G2597+help2!$C$3</f>
        <v>2580</v>
      </c>
      <c r="H2598" s="46" t="str">
        <f>help2!G2583</f>
        <v xml:space="preserve"> </v>
      </c>
    </row>
    <row r="2599" spans="7:8" x14ac:dyDescent="0.2">
      <c r="G2599" s="50">
        <f>G2598+help2!$C$3</f>
        <v>2581</v>
      </c>
      <c r="H2599" s="46" t="str">
        <f>help2!G2584</f>
        <v xml:space="preserve"> </v>
      </c>
    </row>
    <row r="2600" spans="7:8" x14ac:dyDescent="0.2">
      <c r="G2600" s="50">
        <f>G2599+help2!$C$3</f>
        <v>2582</v>
      </c>
      <c r="H2600" s="46" t="str">
        <f>help2!G2585</f>
        <v xml:space="preserve"> </v>
      </c>
    </row>
    <row r="2601" spans="7:8" x14ac:dyDescent="0.2">
      <c r="G2601" s="50">
        <f>G2600+help2!$C$3</f>
        <v>2583</v>
      </c>
      <c r="H2601" s="46" t="str">
        <f>help2!G2586</f>
        <v xml:space="preserve"> </v>
      </c>
    </row>
    <row r="2602" spans="7:8" x14ac:dyDescent="0.2">
      <c r="G2602" s="50">
        <f>G2601+help2!$C$3</f>
        <v>2584</v>
      </c>
      <c r="H2602" s="46" t="str">
        <f>help2!G2587</f>
        <v xml:space="preserve"> </v>
      </c>
    </row>
    <row r="2603" spans="7:8" x14ac:dyDescent="0.2">
      <c r="G2603" s="50">
        <f>G2602+help2!$C$3</f>
        <v>2585</v>
      </c>
      <c r="H2603" s="46" t="str">
        <f>help2!G2588</f>
        <v xml:space="preserve"> </v>
      </c>
    </row>
    <row r="2604" spans="7:8" x14ac:dyDescent="0.2">
      <c r="G2604" s="50">
        <f>G2603+help2!$C$3</f>
        <v>2586</v>
      </c>
      <c r="H2604" s="46" t="str">
        <f>help2!G2589</f>
        <v xml:space="preserve"> </v>
      </c>
    </row>
    <row r="2605" spans="7:8" x14ac:dyDescent="0.2">
      <c r="G2605" s="50">
        <f>G2604+help2!$C$3</f>
        <v>2587</v>
      </c>
      <c r="H2605" s="46" t="str">
        <f>help2!G2590</f>
        <v xml:space="preserve"> </v>
      </c>
    </row>
    <row r="2606" spans="7:8" x14ac:dyDescent="0.2">
      <c r="G2606" s="50">
        <f>G2605+help2!$C$3</f>
        <v>2588</v>
      </c>
      <c r="H2606" s="46" t="str">
        <f>help2!G2591</f>
        <v xml:space="preserve"> </v>
      </c>
    </row>
    <row r="2607" spans="7:8" x14ac:dyDescent="0.2">
      <c r="G2607" s="50">
        <f>G2606+help2!$C$3</f>
        <v>2589</v>
      </c>
      <c r="H2607" s="46" t="str">
        <f>help2!G2592</f>
        <v xml:space="preserve"> </v>
      </c>
    </row>
    <row r="2608" spans="7:8" x14ac:dyDescent="0.2">
      <c r="G2608" s="50">
        <f>G2607+help2!$C$3</f>
        <v>2590</v>
      </c>
      <c r="H2608" s="46" t="str">
        <f>help2!G2593</f>
        <v xml:space="preserve"> </v>
      </c>
    </row>
    <row r="2609" spans="7:8" x14ac:dyDescent="0.2">
      <c r="G2609" s="50">
        <f>G2608+help2!$C$3</f>
        <v>2591</v>
      </c>
      <c r="H2609" s="46" t="str">
        <f>help2!G2594</f>
        <v xml:space="preserve"> </v>
      </c>
    </row>
    <row r="2610" spans="7:8" x14ac:dyDescent="0.2">
      <c r="G2610" s="50">
        <f>G2609+help2!$C$3</f>
        <v>2592</v>
      </c>
      <c r="H2610" s="46" t="str">
        <f>help2!G2595</f>
        <v xml:space="preserve"> </v>
      </c>
    </row>
    <row r="2611" spans="7:8" x14ac:dyDescent="0.2">
      <c r="G2611" s="50">
        <f>G2610+help2!$C$3</f>
        <v>2593</v>
      </c>
      <c r="H2611" s="46" t="str">
        <f>help2!G2596</f>
        <v xml:space="preserve"> </v>
      </c>
    </row>
    <row r="2612" spans="7:8" x14ac:dyDescent="0.2">
      <c r="G2612" s="50">
        <f>G2611+help2!$C$3</f>
        <v>2594</v>
      </c>
      <c r="H2612" s="46" t="str">
        <f>help2!G2597</f>
        <v xml:space="preserve"> </v>
      </c>
    </row>
    <row r="2613" spans="7:8" x14ac:dyDescent="0.2">
      <c r="G2613" s="50">
        <f>G2612+help2!$C$3</f>
        <v>2595</v>
      </c>
      <c r="H2613" s="46" t="str">
        <f>help2!G2598</f>
        <v xml:space="preserve"> </v>
      </c>
    </row>
    <row r="2614" spans="7:8" x14ac:dyDescent="0.2">
      <c r="G2614" s="50">
        <f>G2613+help2!$C$3</f>
        <v>2596</v>
      </c>
      <c r="H2614" s="46" t="str">
        <f>help2!G2599</f>
        <v xml:space="preserve"> </v>
      </c>
    </row>
    <row r="2615" spans="7:8" x14ac:dyDescent="0.2">
      <c r="G2615" s="50">
        <f>G2614+help2!$C$3</f>
        <v>2597</v>
      </c>
      <c r="H2615" s="46" t="str">
        <f>help2!G2600</f>
        <v xml:space="preserve"> </v>
      </c>
    </row>
    <row r="2616" spans="7:8" x14ac:dyDescent="0.2">
      <c r="G2616" s="50">
        <f>G2615+help2!$C$3</f>
        <v>2598</v>
      </c>
      <c r="H2616" s="46" t="str">
        <f>help2!G2601</f>
        <v xml:space="preserve"> </v>
      </c>
    </row>
    <row r="2617" spans="7:8" x14ac:dyDescent="0.2">
      <c r="G2617" s="50">
        <f>G2616+help2!$C$3</f>
        <v>2599</v>
      </c>
      <c r="H2617" s="46" t="str">
        <f>help2!G2602</f>
        <v xml:space="preserve"> </v>
      </c>
    </row>
    <row r="2618" spans="7:8" x14ac:dyDescent="0.2">
      <c r="G2618" s="50">
        <f>G2617+help2!$C$3</f>
        <v>2600</v>
      </c>
      <c r="H2618" s="46" t="str">
        <f>help2!G2603</f>
        <v xml:space="preserve"> </v>
      </c>
    </row>
    <row r="2619" spans="7:8" x14ac:dyDescent="0.2">
      <c r="G2619" s="50">
        <f>G2618+help2!$C$3</f>
        <v>2601</v>
      </c>
      <c r="H2619" s="46" t="str">
        <f>help2!G2604</f>
        <v xml:space="preserve"> </v>
      </c>
    </row>
    <row r="2620" spans="7:8" x14ac:dyDescent="0.2">
      <c r="G2620" s="50">
        <f>G2619+help2!$C$3</f>
        <v>2602</v>
      </c>
      <c r="H2620" s="46" t="str">
        <f>help2!G2605</f>
        <v xml:space="preserve"> </v>
      </c>
    </row>
    <row r="2621" spans="7:8" x14ac:dyDescent="0.2">
      <c r="G2621" s="50">
        <f>G2620+help2!$C$3</f>
        <v>2603</v>
      </c>
      <c r="H2621" s="46" t="str">
        <f>help2!G2606</f>
        <v xml:space="preserve"> </v>
      </c>
    </row>
    <row r="2622" spans="7:8" x14ac:dyDescent="0.2">
      <c r="G2622" s="50">
        <f>G2621+help2!$C$3</f>
        <v>2604</v>
      </c>
      <c r="H2622" s="46" t="str">
        <f>help2!G2607</f>
        <v xml:space="preserve"> </v>
      </c>
    </row>
    <row r="2623" spans="7:8" x14ac:dyDescent="0.2">
      <c r="G2623" s="50">
        <f>G2622+help2!$C$3</f>
        <v>2605</v>
      </c>
      <c r="H2623" s="46" t="str">
        <f>help2!G2608</f>
        <v xml:space="preserve"> </v>
      </c>
    </row>
    <row r="2624" spans="7:8" x14ac:dyDescent="0.2">
      <c r="G2624" s="50">
        <f>G2623+help2!$C$3</f>
        <v>2606</v>
      </c>
      <c r="H2624" s="46" t="str">
        <f>help2!G2609</f>
        <v xml:space="preserve"> </v>
      </c>
    </row>
    <row r="2625" spans="7:8" x14ac:dyDescent="0.2">
      <c r="G2625" s="50">
        <f>G2624+help2!$C$3</f>
        <v>2607</v>
      </c>
      <c r="H2625" s="46" t="str">
        <f>help2!G2610</f>
        <v xml:space="preserve"> </v>
      </c>
    </row>
    <row r="2626" spans="7:8" x14ac:dyDescent="0.2">
      <c r="G2626" s="50">
        <f>G2625+help2!$C$3</f>
        <v>2608</v>
      </c>
      <c r="H2626" s="46" t="str">
        <f>help2!G2611</f>
        <v xml:space="preserve"> </v>
      </c>
    </row>
    <row r="2627" spans="7:8" x14ac:dyDescent="0.2">
      <c r="G2627" s="50">
        <f>G2626+help2!$C$3</f>
        <v>2609</v>
      </c>
      <c r="H2627" s="46" t="str">
        <f>help2!G2612</f>
        <v xml:space="preserve"> </v>
      </c>
    </row>
    <row r="2628" spans="7:8" x14ac:dyDescent="0.2">
      <c r="G2628" s="50">
        <f>G2627+help2!$C$3</f>
        <v>2610</v>
      </c>
      <c r="H2628" s="46" t="str">
        <f>help2!G2613</f>
        <v xml:space="preserve"> </v>
      </c>
    </row>
    <row r="2629" spans="7:8" x14ac:dyDescent="0.2">
      <c r="G2629" s="50">
        <f>G2628+help2!$C$3</f>
        <v>2611</v>
      </c>
      <c r="H2629" s="46" t="str">
        <f>help2!G2614</f>
        <v xml:space="preserve"> </v>
      </c>
    </row>
    <row r="2630" spans="7:8" x14ac:dyDescent="0.2">
      <c r="G2630" s="50">
        <f>G2629+help2!$C$3</f>
        <v>2612</v>
      </c>
      <c r="H2630" s="46" t="str">
        <f>help2!G2615</f>
        <v xml:space="preserve"> </v>
      </c>
    </row>
    <row r="2631" spans="7:8" x14ac:dyDescent="0.2">
      <c r="G2631" s="50">
        <f>G2630+help2!$C$3</f>
        <v>2613</v>
      </c>
      <c r="H2631" s="46" t="str">
        <f>help2!G2616</f>
        <v xml:space="preserve"> </v>
      </c>
    </row>
    <row r="2632" spans="7:8" x14ac:dyDescent="0.2">
      <c r="G2632" s="50">
        <f>G2631+help2!$C$3</f>
        <v>2614</v>
      </c>
      <c r="H2632" s="46" t="str">
        <f>help2!G2617</f>
        <v xml:space="preserve"> </v>
      </c>
    </row>
    <row r="2633" spans="7:8" x14ac:dyDescent="0.2">
      <c r="G2633" s="50">
        <f>G2632+help2!$C$3</f>
        <v>2615</v>
      </c>
      <c r="H2633" s="46" t="str">
        <f>help2!G2618</f>
        <v xml:space="preserve"> </v>
      </c>
    </row>
    <row r="2634" spans="7:8" x14ac:dyDescent="0.2">
      <c r="G2634" s="50">
        <f>G2633+help2!$C$3</f>
        <v>2616</v>
      </c>
      <c r="H2634" s="46" t="str">
        <f>help2!G2619</f>
        <v xml:space="preserve"> </v>
      </c>
    </row>
    <row r="2635" spans="7:8" x14ac:dyDescent="0.2">
      <c r="G2635" s="50">
        <f>G2634+help2!$C$3</f>
        <v>2617</v>
      </c>
      <c r="H2635" s="46" t="str">
        <f>help2!G2620</f>
        <v xml:space="preserve"> </v>
      </c>
    </row>
    <row r="2636" spans="7:8" x14ac:dyDescent="0.2">
      <c r="G2636" s="50">
        <f>G2635+help2!$C$3</f>
        <v>2618</v>
      </c>
      <c r="H2636" s="46" t="str">
        <f>help2!G2621</f>
        <v xml:space="preserve"> </v>
      </c>
    </row>
    <row r="2637" spans="7:8" x14ac:dyDescent="0.2">
      <c r="G2637" s="50">
        <f>G2636+help2!$C$3</f>
        <v>2619</v>
      </c>
      <c r="H2637" s="46" t="str">
        <f>help2!G2622</f>
        <v xml:space="preserve"> </v>
      </c>
    </row>
    <row r="2638" spans="7:8" x14ac:dyDescent="0.2">
      <c r="G2638" s="50">
        <f>G2637+help2!$C$3</f>
        <v>2620</v>
      </c>
      <c r="H2638" s="46" t="str">
        <f>help2!G2623</f>
        <v xml:space="preserve"> </v>
      </c>
    </row>
    <row r="2639" spans="7:8" x14ac:dyDescent="0.2">
      <c r="G2639" s="50">
        <f>G2638+help2!$C$3</f>
        <v>2621</v>
      </c>
      <c r="H2639" s="46" t="str">
        <f>help2!G2624</f>
        <v xml:space="preserve"> </v>
      </c>
    </row>
    <row r="2640" spans="7:8" x14ac:dyDescent="0.2">
      <c r="G2640" s="50">
        <f>G2639+help2!$C$3</f>
        <v>2622</v>
      </c>
      <c r="H2640" s="46" t="str">
        <f>help2!G2625</f>
        <v xml:space="preserve"> </v>
      </c>
    </row>
    <row r="2641" spans="7:8" x14ac:dyDescent="0.2">
      <c r="G2641" s="50">
        <f>G2640+help2!$C$3</f>
        <v>2623</v>
      </c>
      <c r="H2641" s="46" t="str">
        <f>help2!G2626</f>
        <v xml:space="preserve"> </v>
      </c>
    </row>
    <row r="2642" spans="7:8" x14ac:dyDescent="0.2">
      <c r="G2642" s="50">
        <f>G2641+help2!$C$3</f>
        <v>2624</v>
      </c>
      <c r="H2642" s="46" t="str">
        <f>help2!G2627</f>
        <v xml:space="preserve"> </v>
      </c>
    </row>
    <row r="2643" spans="7:8" x14ac:dyDescent="0.2">
      <c r="G2643" s="50">
        <f>G2642+help2!$C$3</f>
        <v>2625</v>
      </c>
      <c r="H2643" s="46" t="str">
        <f>help2!G2628</f>
        <v xml:space="preserve"> </v>
      </c>
    </row>
    <row r="2644" spans="7:8" x14ac:dyDescent="0.2">
      <c r="G2644" s="50">
        <f>G2643+help2!$C$3</f>
        <v>2626</v>
      </c>
      <c r="H2644" s="46" t="str">
        <f>help2!G2629</f>
        <v xml:space="preserve"> </v>
      </c>
    </row>
    <row r="2645" spans="7:8" x14ac:dyDescent="0.2">
      <c r="G2645" s="50">
        <f>G2644+help2!$C$3</f>
        <v>2627</v>
      </c>
      <c r="H2645" s="46" t="str">
        <f>help2!G2630</f>
        <v xml:space="preserve"> </v>
      </c>
    </row>
    <row r="2646" spans="7:8" x14ac:dyDescent="0.2">
      <c r="G2646" s="50">
        <f>G2645+help2!$C$3</f>
        <v>2628</v>
      </c>
      <c r="H2646" s="46" t="str">
        <f>help2!G2631</f>
        <v xml:space="preserve"> </v>
      </c>
    </row>
    <row r="2647" spans="7:8" x14ac:dyDescent="0.2">
      <c r="G2647" s="50">
        <f>G2646+help2!$C$3</f>
        <v>2629</v>
      </c>
      <c r="H2647" s="46" t="str">
        <f>help2!G2632</f>
        <v xml:space="preserve"> </v>
      </c>
    </row>
    <row r="2648" spans="7:8" x14ac:dyDescent="0.2">
      <c r="G2648" s="50">
        <f>G2647+help2!$C$3</f>
        <v>2630</v>
      </c>
      <c r="H2648" s="46" t="str">
        <f>help2!G2633</f>
        <v xml:space="preserve"> </v>
      </c>
    </row>
    <row r="2649" spans="7:8" x14ac:dyDescent="0.2">
      <c r="G2649" s="50">
        <f>G2648+help2!$C$3</f>
        <v>2631</v>
      </c>
      <c r="H2649" s="46" t="str">
        <f>help2!G2634</f>
        <v xml:space="preserve"> </v>
      </c>
    </row>
    <row r="2650" spans="7:8" x14ac:dyDescent="0.2">
      <c r="G2650" s="50">
        <f>G2649+help2!$C$3</f>
        <v>2632</v>
      </c>
      <c r="H2650" s="46" t="str">
        <f>help2!G2635</f>
        <v xml:space="preserve"> </v>
      </c>
    </row>
    <row r="2651" spans="7:8" x14ac:dyDescent="0.2">
      <c r="G2651" s="50">
        <f>G2650+help2!$C$3</f>
        <v>2633</v>
      </c>
      <c r="H2651" s="46" t="str">
        <f>help2!G2636</f>
        <v xml:space="preserve"> </v>
      </c>
    </row>
    <row r="2652" spans="7:8" x14ac:dyDescent="0.2">
      <c r="G2652" s="50">
        <f>G2651+help2!$C$3</f>
        <v>2634</v>
      </c>
      <c r="H2652" s="46" t="str">
        <f>help2!G2637</f>
        <v xml:space="preserve"> </v>
      </c>
    </row>
    <row r="2653" spans="7:8" x14ac:dyDescent="0.2">
      <c r="G2653" s="50">
        <f>G2652+help2!$C$3</f>
        <v>2635</v>
      </c>
      <c r="H2653" s="46" t="str">
        <f>help2!G2638</f>
        <v xml:space="preserve"> </v>
      </c>
    </row>
    <row r="2654" spans="7:8" x14ac:dyDescent="0.2">
      <c r="G2654" s="50">
        <f>G2653+help2!$C$3</f>
        <v>2636</v>
      </c>
      <c r="H2654" s="46" t="str">
        <f>help2!G2639</f>
        <v xml:space="preserve"> </v>
      </c>
    </row>
    <row r="2655" spans="7:8" x14ac:dyDescent="0.2">
      <c r="G2655" s="50">
        <f>G2654+help2!$C$3</f>
        <v>2637</v>
      </c>
      <c r="H2655" s="46" t="str">
        <f>help2!G2640</f>
        <v xml:space="preserve"> </v>
      </c>
    </row>
    <row r="2656" spans="7:8" x14ac:dyDescent="0.2">
      <c r="G2656" s="50">
        <f>G2655+help2!$C$3</f>
        <v>2638</v>
      </c>
      <c r="H2656" s="46" t="str">
        <f>help2!G2641</f>
        <v xml:space="preserve"> </v>
      </c>
    </row>
    <row r="2657" spans="7:8" x14ac:dyDescent="0.2">
      <c r="G2657" s="50">
        <f>G2656+help2!$C$3</f>
        <v>2639</v>
      </c>
      <c r="H2657" s="46" t="str">
        <f>help2!G2642</f>
        <v xml:space="preserve"> </v>
      </c>
    </row>
    <row r="2658" spans="7:8" x14ac:dyDescent="0.2">
      <c r="G2658" s="50">
        <f>G2657+help2!$C$3</f>
        <v>2640</v>
      </c>
      <c r="H2658" s="46" t="str">
        <f>help2!G2643</f>
        <v xml:space="preserve"> </v>
      </c>
    </row>
    <row r="2659" spans="7:8" x14ac:dyDescent="0.2">
      <c r="G2659" s="50">
        <f>G2658+help2!$C$3</f>
        <v>2641</v>
      </c>
      <c r="H2659" s="46" t="str">
        <f>help2!G2644</f>
        <v xml:space="preserve"> </v>
      </c>
    </row>
    <row r="2660" spans="7:8" x14ac:dyDescent="0.2">
      <c r="G2660" s="50">
        <f>G2659+help2!$C$3</f>
        <v>2642</v>
      </c>
      <c r="H2660" s="46" t="str">
        <f>help2!G2645</f>
        <v xml:space="preserve"> </v>
      </c>
    </row>
    <row r="2661" spans="7:8" x14ac:dyDescent="0.2">
      <c r="G2661" s="50">
        <f>G2660+help2!$C$3</f>
        <v>2643</v>
      </c>
      <c r="H2661" s="46" t="str">
        <f>help2!G2646</f>
        <v xml:space="preserve"> </v>
      </c>
    </row>
    <row r="2662" spans="7:8" x14ac:dyDescent="0.2">
      <c r="G2662" s="50">
        <f>G2661+help2!$C$3</f>
        <v>2644</v>
      </c>
      <c r="H2662" s="46" t="str">
        <f>help2!G2647</f>
        <v xml:space="preserve"> </v>
      </c>
    </row>
    <row r="2663" spans="7:8" x14ac:dyDescent="0.2">
      <c r="G2663" s="50">
        <f>G2662+help2!$C$3</f>
        <v>2645</v>
      </c>
      <c r="H2663" s="46" t="str">
        <f>help2!G2648</f>
        <v xml:space="preserve"> </v>
      </c>
    </row>
    <row r="2664" spans="7:8" x14ac:dyDescent="0.2">
      <c r="G2664" s="50">
        <f>G2663+help2!$C$3</f>
        <v>2646</v>
      </c>
      <c r="H2664" s="46" t="str">
        <f>help2!G2649</f>
        <v xml:space="preserve"> </v>
      </c>
    </row>
    <row r="2665" spans="7:8" x14ac:dyDescent="0.2">
      <c r="G2665" s="50">
        <f>G2664+help2!$C$3</f>
        <v>2647</v>
      </c>
      <c r="H2665" s="46" t="str">
        <f>help2!G2650</f>
        <v xml:space="preserve"> </v>
      </c>
    </row>
    <row r="2666" spans="7:8" x14ac:dyDescent="0.2">
      <c r="G2666" s="50">
        <f>G2665+help2!$C$3</f>
        <v>2648</v>
      </c>
      <c r="H2666" s="46" t="str">
        <f>help2!G2651</f>
        <v xml:space="preserve"> </v>
      </c>
    </row>
    <row r="2667" spans="7:8" x14ac:dyDescent="0.2">
      <c r="G2667" s="50">
        <f>G2666+help2!$C$3</f>
        <v>2649</v>
      </c>
      <c r="H2667" s="46" t="str">
        <f>help2!G2652</f>
        <v xml:space="preserve"> </v>
      </c>
    </row>
    <row r="2668" spans="7:8" x14ac:dyDescent="0.2">
      <c r="G2668" s="50">
        <f>G2667+help2!$C$3</f>
        <v>2650</v>
      </c>
      <c r="H2668" s="46" t="str">
        <f>help2!G2653</f>
        <v xml:space="preserve"> </v>
      </c>
    </row>
    <row r="2669" spans="7:8" x14ac:dyDescent="0.2">
      <c r="G2669" s="50">
        <f>G2668+help2!$C$3</f>
        <v>2651</v>
      </c>
      <c r="H2669" s="46" t="str">
        <f>help2!G2654</f>
        <v xml:space="preserve"> </v>
      </c>
    </row>
    <row r="2670" spans="7:8" x14ac:dyDescent="0.2">
      <c r="G2670" s="50">
        <f>G2669+help2!$C$3</f>
        <v>2652</v>
      </c>
      <c r="H2670" s="46" t="str">
        <f>help2!G2655</f>
        <v xml:space="preserve"> </v>
      </c>
    </row>
    <row r="2671" spans="7:8" x14ac:dyDescent="0.2">
      <c r="G2671" s="50">
        <f>G2670+help2!$C$3</f>
        <v>2653</v>
      </c>
      <c r="H2671" s="46" t="str">
        <f>help2!G2656</f>
        <v xml:space="preserve"> </v>
      </c>
    </row>
    <row r="2672" spans="7:8" x14ac:dyDescent="0.2">
      <c r="G2672" s="50">
        <f>G2671+help2!$C$3</f>
        <v>2654</v>
      </c>
      <c r="H2672" s="46" t="str">
        <f>help2!G2657</f>
        <v xml:space="preserve"> </v>
      </c>
    </row>
    <row r="2673" spans="7:8" x14ac:dyDescent="0.2">
      <c r="G2673" s="50">
        <f>G2672+help2!$C$3</f>
        <v>2655</v>
      </c>
      <c r="H2673" s="46" t="str">
        <f>help2!G2658</f>
        <v xml:space="preserve"> </v>
      </c>
    </row>
    <row r="2674" spans="7:8" x14ac:dyDescent="0.2">
      <c r="G2674" s="50">
        <f>G2673+help2!$C$3</f>
        <v>2656</v>
      </c>
      <c r="H2674" s="46" t="str">
        <f>help2!G2659</f>
        <v xml:space="preserve"> </v>
      </c>
    </row>
    <row r="2675" spans="7:8" x14ac:dyDescent="0.2">
      <c r="G2675" s="50">
        <f>G2674+help2!$C$3</f>
        <v>2657</v>
      </c>
      <c r="H2675" s="46" t="str">
        <f>help2!G2660</f>
        <v xml:space="preserve"> </v>
      </c>
    </row>
    <row r="2676" spans="7:8" x14ac:dyDescent="0.2">
      <c r="G2676" s="50">
        <f>G2675+help2!$C$3</f>
        <v>2658</v>
      </c>
      <c r="H2676" s="46" t="str">
        <f>help2!G2661</f>
        <v xml:space="preserve"> </v>
      </c>
    </row>
    <row r="2677" spans="7:8" x14ac:dyDescent="0.2">
      <c r="G2677" s="50">
        <f>G2676+help2!$C$3</f>
        <v>2659</v>
      </c>
      <c r="H2677" s="46" t="str">
        <f>help2!G2662</f>
        <v xml:space="preserve"> </v>
      </c>
    </row>
    <row r="2678" spans="7:8" x14ac:dyDescent="0.2">
      <c r="G2678" s="50">
        <f>G2677+help2!$C$3</f>
        <v>2660</v>
      </c>
      <c r="H2678" s="46" t="str">
        <f>help2!G2663</f>
        <v xml:space="preserve"> </v>
      </c>
    </row>
    <row r="2679" spans="7:8" x14ac:dyDescent="0.2">
      <c r="G2679" s="50">
        <f>G2678+help2!$C$3</f>
        <v>2661</v>
      </c>
      <c r="H2679" s="46" t="str">
        <f>help2!G2664</f>
        <v xml:space="preserve"> </v>
      </c>
    </row>
    <row r="2680" spans="7:8" x14ac:dyDescent="0.2">
      <c r="G2680" s="50">
        <f>G2679+help2!$C$3</f>
        <v>2662</v>
      </c>
      <c r="H2680" s="46" t="str">
        <f>help2!G2665</f>
        <v xml:space="preserve"> </v>
      </c>
    </row>
    <row r="2681" spans="7:8" x14ac:dyDescent="0.2">
      <c r="G2681" s="50">
        <f>G2680+help2!$C$3</f>
        <v>2663</v>
      </c>
      <c r="H2681" s="46" t="str">
        <f>help2!G2666</f>
        <v xml:space="preserve"> </v>
      </c>
    </row>
    <row r="2682" spans="7:8" x14ac:dyDescent="0.2">
      <c r="G2682" s="50">
        <f>G2681+help2!$C$3</f>
        <v>2664</v>
      </c>
      <c r="H2682" s="46" t="str">
        <f>help2!G2667</f>
        <v xml:space="preserve"> </v>
      </c>
    </row>
    <row r="2683" spans="7:8" x14ac:dyDescent="0.2">
      <c r="G2683" s="50">
        <f>G2682+help2!$C$3</f>
        <v>2665</v>
      </c>
      <c r="H2683" s="46" t="str">
        <f>help2!G2668</f>
        <v xml:space="preserve"> </v>
      </c>
    </row>
    <row r="2684" spans="7:8" x14ac:dyDescent="0.2">
      <c r="G2684" s="50">
        <f>G2683+help2!$C$3</f>
        <v>2666</v>
      </c>
      <c r="H2684" s="46" t="str">
        <f>help2!G2669</f>
        <v xml:space="preserve"> </v>
      </c>
    </row>
    <row r="2685" spans="7:8" x14ac:dyDescent="0.2">
      <c r="G2685" s="50">
        <f>G2684+help2!$C$3</f>
        <v>2667</v>
      </c>
      <c r="H2685" s="46" t="str">
        <f>help2!G2670</f>
        <v xml:space="preserve"> </v>
      </c>
    </row>
    <row r="2686" spans="7:8" x14ac:dyDescent="0.2">
      <c r="G2686" s="50">
        <f>G2685+help2!$C$3</f>
        <v>2668</v>
      </c>
      <c r="H2686" s="46" t="str">
        <f>help2!G2671</f>
        <v xml:space="preserve"> </v>
      </c>
    </row>
    <row r="2687" spans="7:8" x14ac:dyDescent="0.2">
      <c r="G2687" s="50">
        <f>G2686+help2!$C$3</f>
        <v>2669</v>
      </c>
      <c r="H2687" s="46" t="str">
        <f>help2!G2672</f>
        <v xml:space="preserve"> </v>
      </c>
    </row>
    <row r="2688" spans="7:8" x14ac:dyDescent="0.2">
      <c r="G2688" s="50">
        <f>G2687+help2!$C$3</f>
        <v>2670</v>
      </c>
      <c r="H2688" s="46" t="str">
        <f>help2!G2673</f>
        <v xml:space="preserve"> </v>
      </c>
    </row>
    <row r="2689" spans="7:8" x14ac:dyDescent="0.2">
      <c r="G2689" s="50">
        <f>G2688+help2!$C$3</f>
        <v>2671</v>
      </c>
      <c r="H2689" s="46" t="str">
        <f>help2!G2674</f>
        <v xml:space="preserve"> </v>
      </c>
    </row>
    <row r="2690" spans="7:8" x14ac:dyDescent="0.2">
      <c r="G2690" s="50">
        <f>G2689+help2!$C$3</f>
        <v>2672</v>
      </c>
      <c r="H2690" s="46" t="str">
        <f>help2!G2675</f>
        <v xml:space="preserve"> </v>
      </c>
    </row>
    <row r="2691" spans="7:8" x14ac:dyDescent="0.2">
      <c r="G2691" s="50">
        <f>G2690+help2!$C$3</f>
        <v>2673</v>
      </c>
      <c r="H2691" s="46" t="str">
        <f>help2!G2676</f>
        <v xml:space="preserve"> </v>
      </c>
    </row>
    <row r="2692" spans="7:8" x14ac:dyDescent="0.2">
      <c r="G2692" s="50">
        <f>G2691+help2!$C$3</f>
        <v>2674</v>
      </c>
      <c r="H2692" s="46" t="str">
        <f>help2!G2677</f>
        <v xml:space="preserve"> </v>
      </c>
    </row>
    <row r="2693" spans="7:8" x14ac:dyDescent="0.2">
      <c r="G2693" s="50">
        <f>G2692+help2!$C$3</f>
        <v>2675</v>
      </c>
      <c r="H2693" s="46" t="str">
        <f>help2!G2678</f>
        <v xml:space="preserve"> </v>
      </c>
    </row>
    <row r="2694" spans="7:8" x14ac:dyDescent="0.2">
      <c r="G2694" s="50">
        <f>G2693+help2!$C$3</f>
        <v>2676</v>
      </c>
      <c r="H2694" s="46" t="str">
        <f>help2!G2679</f>
        <v xml:space="preserve"> </v>
      </c>
    </row>
    <row r="2695" spans="7:8" x14ac:dyDescent="0.2">
      <c r="G2695" s="50">
        <f>G2694+help2!$C$3</f>
        <v>2677</v>
      </c>
      <c r="H2695" s="46" t="str">
        <f>help2!G2680</f>
        <v xml:space="preserve"> </v>
      </c>
    </row>
    <row r="2696" spans="7:8" x14ac:dyDescent="0.2">
      <c r="G2696" s="50">
        <f>G2695+help2!$C$3</f>
        <v>2678</v>
      </c>
      <c r="H2696" s="46" t="str">
        <f>help2!G2681</f>
        <v xml:space="preserve"> </v>
      </c>
    </row>
    <row r="2697" spans="7:8" x14ac:dyDescent="0.2">
      <c r="G2697" s="50">
        <f>G2696+help2!$C$3</f>
        <v>2679</v>
      </c>
      <c r="H2697" s="46" t="str">
        <f>help2!G2682</f>
        <v xml:space="preserve"> </v>
      </c>
    </row>
    <row r="2698" spans="7:8" x14ac:dyDescent="0.2">
      <c r="G2698" s="50">
        <f>G2697+help2!$C$3</f>
        <v>2680</v>
      </c>
      <c r="H2698" s="46" t="str">
        <f>help2!G2683</f>
        <v xml:space="preserve"> </v>
      </c>
    </row>
    <row r="2699" spans="7:8" x14ac:dyDescent="0.2">
      <c r="G2699" s="50">
        <f>G2698+help2!$C$3</f>
        <v>2681</v>
      </c>
      <c r="H2699" s="46" t="str">
        <f>help2!G2684</f>
        <v xml:space="preserve"> </v>
      </c>
    </row>
    <row r="2700" spans="7:8" x14ac:dyDescent="0.2">
      <c r="G2700" s="50">
        <f>G2699+help2!$C$3</f>
        <v>2682</v>
      </c>
      <c r="H2700" s="46" t="str">
        <f>help2!G2685</f>
        <v xml:space="preserve"> </v>
      </c>
    </row>
    <row r="2701" spans="7:8" x14ac:dyDescent="0.2">
      <c r="G2701" s="50">
        <f>G2700+help2!$C$3</f>
        <v>2683</v>
      </c>
      <c r="H2701" s="46" t="str">
        <f>help2!G2686</f>
        <v xml:space="preserve"> </v>
      </c>
    </row>
    <row r="2702" spans="7:8" x14ac:dyDescent="0.2">
      <c r="G2702" s="50">
        <f>G2701+help2!$C$3</f>
        <v>2684</v>
      </c>
      <c r="H2702" s="46" t="str">
        <f>help2!G2687</f>
        <v xml:space="preserve"> </v>
      </c>
    </row>
    <row r="2703" spans="7:8" x14ac:dyDescent="0.2">
      <c r="G2703" s="50">
        <f>G2702+help2!$C$3</f>
        <v>2685</v>
      </c>
      <c r="H2703" s="46" t="str">
        <f>help2!G2688</f>
        <v xml:space="preserve"> </v>
      </c>
    </row>
    <row r="2704" spans="7:8" x14ac:dyDescent="0.2">
      <c r="G2704" s="50">
        <f>G2703+help2!$C$3</f>
        <v>2686</v>
      </c>
      <c r="H2704" s="46" t="str">
        <f>help2!G2689</f>
        <v xml:space="preserve"> </v>
      </c>
    </row>
    <row r="2705" spans="7:8" x14ac:dyDescent="0.2">
      <c r="G2705" s="50">
        <f>G2704+help2!$C$3</f>
        <v>2687</v>
      </c>
      <c r="H2705" s="46" t="str">
        <f>help2!G2690</f>
        <v xml:space="preserve"> </v>
      </c>
    </row>
    <row r="2706" spans="7:8" x14ac:dyDescent="0.2">
      <c r="G2706" s="50">
        <f>G2705+help2!$C$3</f>
        <v>2688</v>
      </c>
      <c r="H2706" s="46" t="str">
        <f>help2!G2691</f>
        <v xml:space="preserve"> </v>
      </c>
    </row>
    <row r="2707" spans="7:8" x14ac:dyDescent="0.2">
      <c r="G2707" s="50">
        <f>G2706+help2!$C$3</f>
        <v>2689</v>
      </c>
      <c r="H2707" s="46" t="str">
        <f>help2!G2692</f>
        <v xml:space="preserve"> </v>
      </c>
    </row>
    <row r="2708" spans="7:8" x14ac:dyDescent="0.2">
      <c r="G2708" s="50">
        <f>G2707+help2!$C$3</f>
        <v>2690</v>
      </c>
      <c r="H2708" s="46" t="str">
        <f>help2!G2693</f>
        <v xml:space="preserve"> </v>
      </c>
    </row>
    <row r="2709" spans="7:8" x14ac:dyDescent="0.2">
      <c r="G2709" s="50">
        <f>G2708+help2!$C$3</f>
        <v>2691</v>
      </c>
      <c r="H2709" s="46" t="str">
        <f>help2!G2694</f>
        <v xml:space="preserve"> </v>
      </c>
    </row>
    <row r="2710" spans="7:8" x14ac:dyDescent="0.2">
      <c r="G2710" s="50">
        <f>G2709+help2!$C$3</f>
        <v>2692</v>
      </c>
      <c r="H2710" s="46" t="str">
        <f>help2!G2695</f>
        <v xml:space="preserve"> </v>
      </c>
    </row>
    <row r="2711" spans="7:8" x14ac:dyDescent="0.2">
      <c r="G2711" s="50">
        <f>G2710+help2!$C$3</f>
        <v>2693</v>
      </c>
      <c r="H2711" s="46" t="str">
        <f>help2!G2696</f>
        <v xml:space="preserve"> </v>
      </c>
    </row>
    <row r="2712" spans="7:8" x14ac:dyDescent="0.2">
      <c r="G2712" s="50">
        <f>G2711+help2!$C$3</f>
        <v>2694</v>
      </c>
      <c r="H2712" s="46" t="str">
        <f>help2!G2697</f>
        <v xml:space="preserve"> </v>
      </c>
    </row>
    <row r="2713" spans="7:8" x14ac:dyDescent="0.2">
      <c r="G2713" s="50">
        <f>G2712+help2!$C$3</f>
        <v>2695</v>
      </c>
      <c r="H2713" s="46" t="str">
        <f>help2!G2698</f>
        <v xml:space="preserve"> </v>
      </c>
    </row>
    <row r="2714" spans="7:8" x14ac:dyDescent="0.2">
      <c r="G2714" s="50">
        <f>G2713+help2!$C$3</f>
        <v>2696</v>
      </c>
      <c r="H2714" s="46" t="str">
        <f>help2!G2699</f>
        <v xml:space="preserve"> </v>
      </c>
    </row>
    <row r="2715" spans="7:8" x14ac:dyDescent="0.2">
      <c r="G2715" s="50">
        <f>G2714+help2!$C$3</f>
        <v>2697</v>
      </c>
      <c r="H2715" s="46" t="str">
        <f>help2!G2700</f>
        <v xml:space="preserve"> </v>
      </c>
    </row>
    <row r="2716" spans="7:8" x14ac:dyDescent="0.2">
      <c r="G2716" s="50">
        <f>G2715+help2!$C$3</f>
        <v>2698</v>
      </c>
      <c r="H2716" s="46" t="str">
        <f>help2!G2701</f>
        <v xml:space="preserve"> </v>
      </c>
    </row>
    <row r="2717" spans="7:8" x14ac:dyDescent="0.2">
      <c r="G2717" s="50">
        <f>G2716+help2!$C$3</f>
        <v>2699</v>
      </c>
      <c r="H2717" s="46" t="str">
        <f>help2!G2702</f>
        <v xml:space="preserve"> </v>
      </c>
    </row>
    <row r="2718" spans="7:8" x14ac:dyDescent="0.2">
      <c r="G2718" s="50">
        <f>G2717+help2!$C$3</f>
        <v>2700</v>
      </c>
      <c r="H2718" s="46" t="str">
        <f>help2!G2703</f>
        <v xml:space="preserve"> </v>
      </c>
    </row>
    <row r="2719" spans="7:8" x14ac:dyDescent="0.2">
      <c r="G2719" s="50">
        <f>G2718+help2!$C$3</f>
        <v>2701</v>
      </c>
      <c r="H2719" s="46" t="str">
        <f>help2!G2704</f>
        <v xml:space="preserve"> </v>
      </c>
    </row>
    <row r="2720" spans="7:8" x14ac:dyDescent="0.2">
      <c r="G2720" s="50">
        <f>G2719+help2!$C$3</f>
        <v>2702</v>
      </c>
      <c r="H2720" s="46" t="str">
        <f>help2!G2705</f>
        <v xml:space="preserve"> </v>
      </c>
    </row>
    <row r="2721" spans="7:8" x14ac:dyDescent="0.2">
      <c r="G2721" s="50">
        <f>G2720+help2!$C$3</f>
        <v>2703</v>
      </c>
      <c r="H2721" s="46" t="str">
        <f>help2!G2706</f>
        <v xml:space="preserve"> </v>
      </c>
    </row>
    <row r="2722" spans="7:8" x14ac:dyDescent="0.2">
      <c r="G2722" s="50">
        <f>G2721+help2!$C$3</f>
        <v>2704</v>
      </c>
      <c r="H2722" s="46" t="str">
        <f>help2!G2707</f>
        <v xml:space="preserve"> </v>
      </c>
    </row>
    <row r="2723" spans="7:8" x14ac:dyDescent="0.2">
      <c r="G2723" s="50">
        <f>G2722+help2!$C$3</f>
        <v>2705</v>
      </c>
      <c r="H2723" s="46" t="str">
        <f>help2!G2708</f>
        <v xml:space="preserve"> </v>
      </c>
    </row>
    <row r="2724" spans="7:8" x14ac:dyDescent="0.2">
      <c r="G2724" s="50">
        <f>G2723+help2!$C$3</f>
        <v>2706</v>
      </c>
      <c r="H2724" s="46" t="str">
        <f>help2!G2709</f>
        <v xml:space="preserve"> </v>
      </c>
    </row>
    <row r="2725" spans="7:8" x14ac:dyDescent="0.2">
      <c r="G2725" s="50">
        <f>G2724+help2!$C$3</f>
        <v>2707</v>
      </c>
      <c r="H2725" s="46" t="str">
        <f>help2!G2710</f>
        <v xml:space="preserve"> </v>
      </c>
    </row>
    <row r="2726" spans="7:8" x14ac:dyDescent="0.2">
      <c r="G2726" s="50">
        <f>G2725+help2!$C$3</f>
        <v>2708</v>
      </c>
      <c r="H2726" s="46" t="str">
        <f>help2!G2711</f>
        <v xml:space="preserve"> </v>
      </c>
    </row>
    <row r="2727" spans="7:8" x14ac:dyDescent="0.2">
      <c r="G2727" s="50">
        <f>G2726+help2!$C$3</f>
        <v>2709</v>
      </c>
      <c r="H2727" s="46" t="str">
        <f>help2!G2712</f>
        <v xml:space="preserve"> </v>
      </c>
    </row>
    <row r="2728" spans="7:8" x14ac:dyDescent="0.2">
      <c r="G2728" s="50">
        <f>G2727+help2!$C$3</f>
        <v>2710</v>
      </c>
      <c r="H2728" s="46" t="str">
        <f>help2!G2713</f>
        <v xml:space="preserve"> </v>
      </c>
    </row>
    <row r="2729" spans="7:8" x14ac:dyDescent="0.2">
      <c r="G2729" s="50">
        <f>G2728+help2!$C$3</f>
        <v>2711</v>
      </c>
      <c r="H2729" s="46" t="str">
        <f>help2!G2714</f>
        <v xml:space="preserve"> </v>
      </c>
    </row>
    <row r="2730" spans="7:8" x14ac:dyDescent="0.2">
      <c r="G2730" s="50">
        <f>G2729+help2!$C$3</f>
        <v>2712</v>
      </c>
      <c r="H2730" s="46" t="str">
        <f>help2!G2715</f>
        <v xml:space="preserve"> </v>
      </c>
    </row>
    <row r="2731" spans="7:8" x14ac:dyDescent="0.2">
      <c r="G2731" s="50">
        <f>G2730+help2!$C$3</f>
        <v>2713</v>
      </c>
      <c r="H2731" s="46" t="str">
        <f>help2!G2716</f>
        <v xml:space="preserve"> </v>
      </c>
    </row>
    <row r="2732" spans="7:8" x14ac:dyDescent="0.2">
      <c r="G2732" s="50">
        <f>G2731+help2!$C$3</f>
        <v>2714</v>
      </c>
      <c r="H2732" s="46" t="str">
        <f>help2!G2717</f>
        <v xml:space="preserve"> </v>
      </c>
    </row>
    <row r="2733" spans="7:8" x14ac:dyDescent="0.2">
      <c r="G2733" s="50">
        <f>G2732+help2!$C$3</f>
        <v>2715</v>
      </c>
      <c r="H2733" s="46" t="str">
        <f>help2!G2718</f>
        <v xml:space="preserve"> </v>
      </c>
    </row>
    <row r="2734" spans="7:8" x14ac:dyDescent="0.2">
      <c r="G2734" s="50">
        <f>G2733+help2!$C$3</f>
        <v>2716</v>
      </c>
      <c r="H2734" s="46" t="str">
        <f>help2!G2719</f>
        <v xml:space="preserve"> </v>
      </c>
    </row>
    <row r="2735" spans="7:8" x14ac:dyDescent="0.2">
      <c r="G2735" s="50">
        <f>G2734+help2!$C$3</f>
        <v>2717</v>
      </c>
      <c r="H2735" s="46" t="str">
        <f>help2!G2720</f>
        <v xml:space="preserve"> </v>
      </c>
    </row>
    <row r="2736" spans="7:8" x14ac:dyDescent="0.2">
      <c r="G2736" s="50">
        <f>G2735+help2!$C$3</f>
        <v>2718</v>
      </c>
      <c r="H2736" s="46" t="str">
        <f>help2!G2721</f>
        <v xml:space="preserve"> </v>
      </c>
    </row>
    <row r="2737" spans="7:8" x14ac:dyDescent="0.2">
      <c r="G2737" s="50">
        <f>G2736+help2!$C$3</f>
        <v>2719</v>
      </c>
      <c r="H2737" s="46" t="str">
        <f>help2!G2722</f>
        <v xml:space="preserve"> </v>
      </c>
    </row>
    <row r="2738" spans="7:8" x14ac:dyDescent="0.2">
      <c r="G2738" s="50">
        <f>G2737+help2!$C$3</f>
        <v>2720</v>
      </c>
      <c r="H2738" s="46" t="str">
        <f>help2!G2723</f>
        <v xml:space="preserve"> </v>
      </c>
    </row>
    <row r="2739" spans="7:8" x14ac:dyDescent="0.2">
      <c r="G2739" s="50">
        <f>G2738+help2!$C$3</f>
        <v>2721</v>
      </c>
      <c r="H2739" s="46" t="str">
        <f>help2!G2724</f>
        <v xml:space="preserve"> </v>
      </c>
    </row>
    <row r="2740" spans="7:8" x14ac:dyDescent="0.2">
      <c r="G2740" s="50">
        <f>G2739+help2!$C$3</f>
        <v>2722</v>
      </c>
      <c r="H2740" s="46" t="str">
        <f>help2!G2725</f>
        <v xml:space="preserve"> </v>
      </c>
    </row>
    <row r="2741" spans="7:8" x14ac:dyDescent="0.2">
      <c r="G2741" s="50">
        <f>G2740+help2!$C$3</f>
        <v>2723</v>
      </c>
      <c r="H2741" s="46" t="str">
        <f>help2!G2726</f>
        <v xml:space="preserve"> </v>
      </c>
    </row>
    <row r="2742" spans="7:8" x14ac:dyDescent="0.2">
      <c r="G2742" s="50">
        <f>G2741+help2!$C$3</f>
        <v>2724</v>
      </c>
      <c r="H2742" s="46" t="str">
        <f>help2!G2727</f>
        <v xml:space="preserve"> </v>
      </c>
    </row>
    <row r="2743" spans="7:8" x14ac:dyDescent="0.2">
      <c r="G2743" s="50">
        <f>G2742+help2!$C$3</f>
        <v>2725</v>
      </c>
      <c r="H2743" s="46" t="str">
        <f>help2!G2728</f>
        <v xml:space="preserve"> </v>
      </c>
    </row>
    <row r="2744" spans="7:8" x14ac:dyDescent="0.2">
      <c r="G2744" s="50">
        <f>G2743+help2!$C$3</f>
        <v>2726</v>
      </c>
      <c r="H2744" s="46" t="str">
        <f>help2!G2729</f>
        <v xml:space="preserve"> </v>
      </c>
    </row>
    <row r="2745" spans="7:8" x14ac:dyDescent="0.2">
      <c r="G2745" s="50">
        <f>G2744+help2!$C$3</f>
        <v>2727</v>
      </c>
      <c r="H2745" s="46" t="str">
        <f>help2!G2730</f>
        <v xml:space="preserve"> </v>
      </c>
    </row>
    <row r="2746" spans="7:8" x14ac:dyDescent="0.2">
      <c r="G2746" s="50">
        <f>G2745+help2!$C$3</f>
        <v>2728</v>
      </c>
      <c r="H2746" s="46" t="str">
        <f>help2!G2731</f>
        <v xml:space="preserve"> </v>
      </c>
    </row>
    <row r="2747" spans="7:8" x14ac:dyDescent="0.2">
      <c r="G2747" s="50">
        <f>G2746+help2!$C$3</f>
        <v>2729</v>
      </c>
      <c r="H2747" s="46" t="str">
        <f>help2!G2732</f>
        <v xml:space="preserve"> </v>
      </c>
    </row>
    <row r="2748" spans="7:8" x14ac:dyDescent="0.2">
      <c r="G2748" s="50">
        <f>G2747+help2!$C$3</f>
        <v>2730</v>
      </c>
      <c r="H2748" s="46" t="str">
        <f>help2!G2733</f>
        <v xml:space="preserve"> </v>
      </c>
    </row>
    <row r="2749" spans="7:8" x14ac:dyDescent="0.2">
      <c r="G2749" s="50">
        <f>G2748+help2!$C$3</f>
        <v>2731</v>
      </c>
      <c r="H2749" s="46" t="str">
        <f>help2!G2734</f>
        <v xml:space="preserve"> </v>
      </c>
    </row>
    <row r="2750" spans="7:8" x14ac:dyDescent="0.2">
      <c r="G2750" s="50">
        <f>G2749+help2!$C$3</f>
        <v>2732</v>
      </c>
      <c r="H2750" s="46" t="str">
        <f>help2!G2735</f>
        <v xml:space="preserve"> </v>
      </c>
    </row>
    <row r="2751" spans="7:8" x14ac:dyDescent="0.2">
      <c r="G2751" s="50">
        <f>G2750+help2!$C$3</f>
        <v>2733</v>
      </c>
      <c r="H2751" s="46" t="str">
        <f>help2!G2736</f>
        <v xml:space="preserve"> </v>
      </c>
    </row>
    <row r="2752" spans="7:8" x14ac:dyDescent="0.2">
      <c r="G2752" s="50">
        <f>G2751+help2!$C$3</f>
        <v>2734</v>
      </c>
      <c r="H2752" s="46" t="str">
        <f>help2!G2737</f>
        <v xml:space="preserve"> </v>
      </c>
    </row>
    <row r="2753" spans="7:8" x14ac:dyDescent="0.2">
      <c r="G2753" s="50">
        <f>G2752+help2!$C$3</f>
        <v>2735</v>
      </c>
      <c r="H2753" s="46" t="str">
        <f>help2!G2738</f>
        <v xml:space="preserve"> </v>
      </c>
    </row>
    <row r="2754" spans="7:8" x14ac:dyDescent="0.2">
      <c r="G2754" s="50">
        <f>G2753+help2!$C$3</f>
        <v>2736</v>
      </c>
      <c r="H2754" s="46" t="str">
        <f>help2!G2739</f>
        <v xml:space="preserve"> </v>
      </c>
    </row>
    <row r="2755" spans="7:8" x14ac:dyDescent="0.2">
      <c r="G2755" s="50">
        <f>G2754+help2!$C$3</f>
        <v>2737</v>
      </c>
      <c r="H2755" s="46" t="str">
        <f>help2!G2740</f>
        <v xml:space="preserve"> </v>
      </c>
    </row>
    <row r="2756" spans="7:8" x14ac:dyDescent="0.2">
      <c r="G2756" s="50">
        <f>G2755+help2!$C$3</f>
        <v>2738</v>
      </c>
      <c r="H2756" s="46" t="str">
        <f>help2!G2741</f>
        <v xml:space="preserve"> </v>
      </c>
    </row>
    <row r="2757" spans="7:8" x14ac:dyDescent="0.2">
      <c r="G2757" s="50">
        <f>G2756+help2!$C$3</f>
        <v>2739</v>
      </c>
      <c r="H2757" s="46" t="str">
        <f>help2!G2742</f>
        <v xml:space="preserve"> </v>
      </c>
    </row>
    <row r="2758" spans="7:8" x14ac:dyDescent="0.2">
      <c r="G2758" s="50">
        <f>G2757+help2!$C$3</f>
        <v>2740</v>
      </c>
      <c r="H2758" s="46" t="str">
        <f>help2!G2743</f>
        <v xml:space="preserve"> </v>
      </c>
    </row>
    <row r="2759" spans="7:8" x14ac:dyDescent="0.2">
      <c r="G2759" s="50">
        <f>G2758+help2!$C$3</f>
        <v>2741</v>
      </c>
      <c r="H2759" s="46" t="str">
        <f>help2!G2744</f>
        <v xml:space="preserve"> </v>
      </c>
    </row>
    <row r="2760" spans="7:8" x14ac:dyDescent="0.2">
      <c r="G2760" s="50">
        <f>G2759+help2!$C$3</f>
        <v>2742</v>
      </c>
      <c r="H2760" s="46" t="str">
        <f>help2!G2745</f>
        <v xml:space="preserve"> </v>
      </c>
    </row>
    <row r="2761" spans="7:8" x14ac:dyDescent="0.2">
      <c r="G2761" s="50">
        <f>G2760+help2!$C$3</f>
        <v>2743</v>
      </c>
      <c r="H2761" s="46" t="str">
        <f>help2!G2746</f>
        <v xml:space="preserve"> </v>
      </c>
    </row>
    <row r="2762" spans="7:8" x14ac:dyDescent="0.2">
      <c r="G2762" s="50">
        <f>G2761+help2!$C$3</f>
        <v>2744</v>
      </c>
      <c r="H2762" s="46" t="str">
        <f>help2!G2747</f>
        <v xml:space="preserve"> </v>
      </c>
    </row>
    <row r="2763" spans="7:8" x14ac:dyDescent="0.2">
      <c r="G2763" s="50">
        <f>G2762+help2!$C$3</f>
        <v>2745</v>
      </c>
      <c r="H2763" s="46" t="str">
        <f>help2!G2748</f>
        <v xml:space="preserve"> </v>
      </c>
    </row>
    <row r="2764" spans="7:8" x14ac:dyDescent="0.2">
      <c r="G2764" s="50">
        <f>G2763+help2!$C$3</f>
        <v>2746</v>
      </c>
      <c r="H2764" s="46" t="str">
        <f>help2!G2749</f>
        <v xml:space="preserve"> </v>
      </c>
    </row>
    <row r="2765" spans="7:8" x14ac:dyDescent="0.2">
      <c r="G2765" s="50">
        <f>G2764+help2!$C$3</f>
        <v>2747</v>
      </c>
      <c r="H2765" s="46" t="str">
        <f>help2!G2750</f>
        <v xml:space="preserve"> </v>
      </c>
    </row>
    <row r="2766" spans="7:8" x14ac:dyDescent="0.2">
      <c r="G2766" s="50">
        <f>G2765+help2!$C$3</f>
        <v>2748</v>
      </c>
      <c r="H2766" s="46" t="str">
        <f>help2!G2751</f>
        <v xml:space="preserve"> </v>
      </c>
    </row>
    <row r="2767" spans="7:8" x14ac:dyDescent="0.2">
      <c r="G2767" s="50">
        <f>G2766+help2!$C$3</f>
        <v>2749</v>
      </c>
      <c r="H2767" s="46" t="str">
        <f>help2!G2752</f>
        <v xml:space="preserve"> </v>
      </c>
    </row>
    <row r="2768" spans="7:8" x14ac:dyDescent="0.2">
      <c r="G2768" s="50">
        <f>G2767+help2!$C$3</f>
        <v>2750</v>
      </c>
      <c r="H2768" s="46" t="str">
        <f>help2!G2753</f>
        <v xml:space="preserve"> </v>
      </c>
    </row>
    <row r="2769" spans="7:8" x14ac:dyDescent="0.2">
      <c r="G2769" s="50">
        <f>G2768+help2!$C$3</f>
        <v>2751</v>
      </c>
      <c r="H2769" s="46" t="str">
        <f>help2!G2754</f>
        <v xml:space="preserve"> </v>
      </c>
    </row>
    <row r="2770" spans="7:8" x14ac:dyDescent="0.2">
      <c r="G2770" s="50">
        <f>G2769+help2!$C$3</f>
        <v>2752</v>
      </c>
      <c r="H2770" s="46" t="str">
        <f>help2!G2755</f>
        <v xml:space="preserve"> </v>
      </c>
    </row>
    <row r="2771" spans="7:8" x14ac:dyDescent="0.2">
      <c r="G2771" s="50">
        <f>G2770+help2!$C$3</f>
        <v>2753</v>
      </c>
      <c r="H2771" s="46" t="str">
        <f>help2!G2756</f>
        <v xml:space="preserve"> </v>
      </c>
    </row>
    <row r="2772" spans="7:8" x14ac:dyDescent="0.2">
      <c r="G2772" s="50">
        <f>G2771+help2!$C$3</f>
        <v>2754</v>
      </c>
      <c r="H2772" s="46" t="str">
        <f>help2!G2757</f>
        <v xml:space="preserve"> </v>
      </c>
    </row>
    <row r="2773" spans="7:8" x14ac:dyDescent="0.2">
      <c r="G2773" s="50">
        <f>G2772+help2!$C$3</f>
        <v>2755</v>
      </c>
      <c r="H2773" s="46" t="str">
        <f>help2!G2758</f>
        <v xml:space="preserve"> </v>
      </c>
    </row>
    <row r="2774" spans="7:8" x14ac:dyDescent="0.2">
      <c r="G2774" s="50">
        <f>G2773+help2!$C$3</f>
        <v>2756</v>
      </c>
      <c r="H2774" s="46" t="str">
        <f>help2!G2759</f>
        <v xml:space="preserve"> </v>
      </c>
    </row>
    <row r="2775" spans="7:8" x14ac:dyDescent="0.2">
      <c r="G2775" s="50">
        <f>G2774+help2!$C$3</f>
        <v>2757</v>
      </c>
      <c r="H2775" s="46" t="str">
        <f>help2!G2760</f>
        <v xml:space="preserve"> </v>
      </c>
    </row>
    <row r="2776" spans="7:8" x14ac:dyDescent="0.2">
      <c r="G2776" s="50">
        <f>G2775+help2!$C$3</f>
        <v>2758</v>
      </c>
      <c r="H2776" s="46" t="str">
        <f>help2!G2761</f>
        <v xml:space="preserve"> </v>
      </c>
    </row>
    <row r="2777" spans="7:8" x14ac:dyDescent="0.2">
      <c r="G2777" s="50">
        <f>G2776+help2!$C$3</f>
        <v>2759</v>
      </c>
      <c r="H2777" s="46" t="str">
        <f>help2!G2762</f>
        <v xml:space="preserve"> </v>
      </c>
    </row>
    <row r="2778" spans="7:8" x14ac:dyDescent="0.2">
      <c r="G2778" s="50">
        <f>G2777+help2!$C$3</f>
        <v>2760</v>
      </c>
      <c r="H2778" s="46" t="str">
        <f>help2!G2763</f>
        <v xml:space="preserve"> </v>
      </c>
    </row>
    <row r="2779" spans="7:8" x14ac:dyDescent="0.2">
      <c r="G2779" s="50">
        <f>G2778+help2!$C$3</f>
        <v>2761</v>
      </c>
      <c r="H2779" s="46" t="str">
        <f>help2!G2764</f>
        <v xml:space="preserve"> </v>
      </c>
    </row>
    <row r="2780" spans="7:8" x14ac:dyDescent="0.2">
      <c r="G2780" s="50">
        <f>G2779+help2!$C$3</f>
        <v>2762</v>
      </c>
      <c r="H2780" s="46" t="str">
        <f>help2!G2765</f>
        <v xml:space="preserve"> </v>
      </c>
    </row>
    <row r="2781" spans="7:8" x14ac:dyDescent="0.2">
      <c r="G2781" s="50">
        <f>G2780+help2!$C$3</f>
        <v>2763</v>
      </c>
      <c r="H2781" s="46" t="str">
        <f>help2!G2766</f>
        <v xml:space="preserve"> </v>
      </c>
    </row>
    <row r="2782" spans="7:8" x14ac:dyDescent="0.2">
      <c r="G2782" s="50">
        <f>G2781+help2!$C$3</f>
        <v>2764</v>
      </c>
      <c r="H2782" s="46" t="str">
        <f>help2!G2767</f>
        <v xml:space="preserve"> </v>
      </c>
    </row>
    <row r="2783" spans="7:8" x14ac:dyDescent="0.2">
      <c r="G2783" s="50">
        <f>G2782+help2!$C$3</f>
        <v>2765</v>
      </c>
      <c r="H2783" s="46" t="str">
        <f>help2!G2768</f>
        <v xml:space="preserve"> </v>
      </c>
    </row>
    <row r="2784" spans="7:8" x14ac:dyDescent="0.2">
      <c r="G2784" s="50">
        <f>G2783+help2!$C$3</f>
        <v>2766</v>
      </c>
      <c r="H2784" s="46" t="str">
        <f>help2!G2769</f>
        <v xml:space="preserve"> </v>
      </c>
    </row>
    <row r="2785" spans="7:8" x14ac:dyDescent="0.2">
      <c r="G2785" s="50">
        <f>G2784+help2!$C$3</f>
        <v>2767</v>
      </c>
      <c r="H2785" s="46" t="str">
        <f>help2!G2770</f>
        <v xml:space="preserve"> </v>
      </c>
    </row>
    <row r="2786" spans="7:8" x14ac:dyDescent="0.2">
      <c r="G2786" s="50">
        <f>G2785+help2!$C$3</f>
        <v>2768</v>
      </c>
      <c r="H2786" s="46" t="str">
        <f>help2!G2771</f>
        <v xml:space="preserve"> </v>
      </c>
    </row>
    <row r="2787" spans="7:8" x14ac:dyDescent="0.2">
      <c r="G2787" s="50">
        <f>G2786+help2!$C$3</f>
        <v>2769</v>
      </c>
      <c r="H2787" s="46" t="str">
        <f>help2!G2772</f>
        <v xml:space="preserve"> </v>
      </c>
    </row>
    <row r="2788" spans="7:8" x14ac:dyDescent="0.2">
      <c r="G2788" s="50">
        <f>G2787+help2!$C$3</f>
        <v>2770</v>
      </c>
      <c r="H2788" s="46" t="str">
        <f>help2!G2773</f>
        <v xml:space="preserve"> </v>
      </c>
    </row>
    <row r="2789" spans="7:8" x14ac:dyDescent="0.2">
      <c r="G2789" s="50">
        <f>G2788+help2!$C$3</f>
        <v>2771</v>
      </c>
      <c r="H2789" s="46" t="str">
        <f>help2!G2774</f>
        <v xml:space="preserve"> </v>
      </c>
    </row>
    <row r="2790" spans="7:8" x14ac:dyDescent="0.2">
      <c r="G2790" s="50">
        <f>G2789+help2!$C$3</f>
        <v>2772</v>
      </c>
      <c r="H2790" s="46" t="str">
        <f>help2!G2775</f>
        <v xml:space="preserve"> </v>
      </c>
    </row>
    <row r="2791" spans="7:8" x14ac:dyDescent="0.2">
      <c r="G2791" s="50">
        <f>G2790+help2!$C$3</f>
        <v>2773</v>
      </c>
      <c r="H2791" s="46" t="str">
        <f>help2!G2776</f>
        <v xml:space="preserve"> </v>
      </c>
    </row>
    <row r="2792" spans="7:8" x14ac:dyDescent="0.2">
      <c r="G2792" s="50">
        <f>G2791+help2!$C$3</f>
        <v>2774</v>
      </c>
      <c r="H2792" s="46" t="str">
        <f>help2!G2777</f>
        <v xml:space="preserve"> </v>
      </c>
    </row>
    <row r="2793" spans="7:8" x14ac:dyDescent="0.2">
      <c r="G2793" s="50">
        <f>G2792+help2!$C$3</f>
        <v>2775</v>
      </c>
      <c r="H2793" s="46" t="str">
        <f>help2!G2778</f>
        <v xml:space="preserve"> </v>
      </c>
    </row>
    <row r="2794" spans="7:8" x14ac:dyDescent="0.2">
      <c r="G2794" s="50">
        <f>G2793+help2!$C$3</f>
        <v>2776</v>
      </c>
      <c r="H2794" s="46" t="str">
        <f>help2!G2779</f>
        <v xml:space="preserve"> </v>
      </c>
    </row>
    <row r="2795" spans="7:8" x14ac:dyDescent="0.2">
      <c r="G2795" s="50">
        <f>G2794+help2!$C$3</f>
        <v>2777</v>
      </c>
      <c r="H2795" s="46" t="str">
        <f>help2!G2780</f>
        <v xml:space="preserve"> </v>
      </c>
    </row>
    <row r="2796" spans="7:8" x14ac:dyDescent="0.2">
      <c r="G2796" s="50">
        <f>G2795+help2!$C$3</f>
        <v>2778</v>
      </c>
      <c r="H2796" s="46" t="str">
        <f>help2!G2781</f>
        <v xml:space="preserve"> </v>
      </c>
    </row>
    <row r="2797" spans="7:8" x14ac:dyDescent="0.2">
      <c r="G2797" s="50">
        <f>G2796+help2!$C$3</f>
        <v>2779</v>
      </c>
      <c r="H2797" s="46" t="str">
        <f>help2!G2782</f>
        <v xml:space="preserve"> </v>
      </c>
    </row>
    <row r="2798" spans="7:8" x14ac:dyDescent="0.2">
      <c r="G2798" s="50">
        <f>G2797+help2!$C$3</f>
        <v>2780</v>
      </c>
      <c r="H2798" s="46" t="str">
        <f>help2!G2783</f>
        <v xml:space="preserve"> </v>
      </c>
    </row>
    <row r="2799" spans="7:8" x14ac:dyDescent="0.2">
      <c r="G2799" s="50">
        <f>G2798+help2!$C$3</f>
        <v>2781</v>
      </c>
      <c r="H2799" s="46" t="str">
        <f>help2!G2784</f>
        <v xml:space="preserve"> </v>
      </c>
    </row>
    <row r="2800" spans="7:8" x14ac:dyDescent="0.2">
      <c r="G2800" s="50">
        <f>G2799+help2!$C$3</f>
        <v>2782</v>
      </c>
      <c r="H2800" s="46" t="str">
        <f>help2!G2785</f>
        <v xml:space="preserve"> </v>
      </c>
    </row>
    <row r="2801" spans="7:8" x14ac:dyDescent="0.2">
      <c r="G2801" s="50">
        <f>G2800+help2!$C$3</f>
        <v>2783</v>
      </c>
      <c r="H2801" s="46" t="str">
        <f>help2!G2786</f>
        <v xml:space="preserve"> </v>
      </c>
    </row>
    <row r="2802" spans="7:8" x14ac:dyDescent="0.2">
      <c r="G2802" s="50">
        <f>G2801+help2!$C$3</f>
        <v>2784</v>
      </c>
      <c r="H2802" s="46" t="str">
        <f>help2!G2787</f>
        <v xml:space="preserve"> </v>
      </c>
    </row>
    <row r="2803" spans="7:8" x14ac:dyDescent="0.2">
      <c r="G2803" s="50">
        <f>G2802+help2!$C$3</f>
        <v>2785</v>
      </c>
      <c r="H2803" s="46" t="str">
        <f>help2!G2788</f>
        <v xml:space="preserve"> </v>
      </c>
    </row>
    <row r="2804" spans="7:8" x14ac:dyDescent="0.2">
      <c r="G2804" s="50">
        <f>G2803+help2!$C$3</f>
        <v>2786</v>
      </c>
      <c r="H2804" s="46" t="str">
        <f>help2!G2789</f>
        <v xml:space="preserve"> </v>
      </c>
    </row>
    <row r="2805" spans="7:8" x14ac:dyDescent="0.2">
      <c r="G2805" s="50">
        <f>G2804+help2!$C$3</f>
        <v>2787</v>
      </c>
      <c r="H2805" s="46" t="str">
        <f>help2!G2790</f>
        <v xml:space="preserve"> </v>
      </c>
    </row>
    <row r="2806" spans="7:8" x14ac:dyDescent="0.2">
      <c r="G2806" s="50">
        <f>G2805+help2!$C$3</f>
        <v>2788</v>
      </c>
      <c r="H2806" s="46" t="str">
        <f>help2!G2791</f>
        <v xml:space="preserve"> </v>
      </c>
    </row>
    <row r="2807" spans="7:8" x14ac:dyDescent="0.2">
      <c r="G2807" s="50">
        <f>G2806+help2!$C$3</f>
        <v>2789</v>
      </c>
      <c r="H2807" s="46" t="str">
        <f>help2!G2792</f>
        <v xml:space="preserve"> </v>
      </c>
    </row>
    <row r="2808" spans="7:8" x14ac:dyDescent="0.2">
      <c r="G2808" s="50">
        <f>G2807+help2!$C$3</f>
        <v>2790</v>
      </c>
      <c r="H2808" s="46" t="str">
        <f>help2!G2793</f>
        <v xml:space="preserve"> </v>
      </c>
    </row>
    <row r="2809" spans="7:8" x14ac:dyDescent="0.2">
      <c r="G2809" s="50">
        <f>G2808+help2!$C$3</f>
        <v>2791</v>
      </c>
      <c r="H2809" s="46" t="str">
        <f>help2!G2794</f>
        <v xml:space="preserve"> </v>
      </c>
    </row>
    <row r="2810" spans="7:8" x14ac:dyDescent="0.2">
      <c r="G2810" s="50">
        <f>G2809+help2!$C$3</f>
        <v>2792</v>
      </c>
      <c r="H2810" s="46" t="str">
        <f>help2!G2795</f>
        <v xml:space="preserve"> </v>
      </c>
    </row>
    <row r="2811" spans="7:8" x14ac:dyDescent="0.2">
      <c r="G2811" s="50">
        <f>G2810+help2!$C$3</f>
        <v>2793</v>
      </c>
      <c r="H2811" s="46" t="str">
        <f>help2!G2796</f>
        <v xml:space="preserve"> </v>
      </c>
    </row>
    <row r="2812" spans="7:8" x14ac:dyDescent="0.2">
      <c r="G2812" s="50">
        <f>G2811+help2!$C$3</f>
        <v>2794</v>
      </c>
      <c r="H2812" s="46" t="str">
        <f>help2!G2797</f>
        <v xml:space="preserve"> </v>
      </c>
    </row>
    <row r="2813" spans="7:8" x14ac:dyDescent="0.2">
      <c r="G2813" s="50">
        <f>G2812+help2!$C$3</f>
        <v>2795</v>
      </c>
      <c r="H2813" s="46" t="str">
        <f>help2!G2798</f>
        <v xml:space="preserve"> </v>
      </c>
    </row>
    <row r="2814" spans="7:8" x14ac:dyDescent="0.2">
      <c r="G2814" s="50">
        <f>G2813+help2!$C$3</f>
        <v>2796</v>
      </c>
      <c r="H2814" s="46" t="str">
        <f>help2!G2799</f>
        <v xml:space="preserve"> </v>
      </c>
    </row>
    <row r="2815" spans="7:8" x14ac:dyDescent="0.2">
      <c r="G2815" s="50">
        <f>G2814+help2!$C$3</f>
        <v>2797</v>
      </c>
      <c r="H2815" s="46" t="str">
        <f>help2!G2800</f>
        <v xml:space="preserve"> </v>
      </c>
    </row>
    <row r="2816" spans="7:8" x14ac:dyDescent="0.2">
      <c r="G2816" s="50">
        <f>G2815+help2!$C$3</f>
        <v>2798</v>
      </c>
      <c r="H2816" s="46" t="str">
        <f>help2!G2801</f>
        <v xml:space="preserve"> </v>
      </c>
    </row>
    <row r="2817" spans="7:8" x14ac:dyDescent="0.2">
      <c r="G2817" s="50">
        <f>G2816+help2!$C$3</f>
        <v>2799</v>
      </c>
      <c r="H2817" s="46" t="str">
        <f>help2!G2802</f>
        <v xml:space="preserve"> </v>
      </c>
    </row>
    <row r="2818" spans="7:8" x14ac:dyDescent="0.2">
      <c r="G2818" s="50">
        <f>G2817+help2!$C$3</f>
        <v>2800</v>
      </c>
      <c r="H2818" s="46" t="str">
        <f>help2!G2803</f>
        <v xml:space="preserve"> </v>
      </c>
    </row>
    <row r="2819" spans="7:8" x14ac:dyDescent="0.2">
      <c r="G2819" s="50">
        <f>G2818+help2!$C$3</f>
        <v>2801</v>
      </c>
      <c r="H2819" s="46" t="str">
        <f>help2!G2804</f>
        <v xml:space="preserve"> </v>
      </c>
    </row>
    <row r="2820" spans="7:8" x14ac:dyDescent="0.2">
      <c r="G2820" s="50">
        <f>G2819+help2!$C$3</f>
        <v>2802</v>
      </c>
      <c r="H2820" s="46" t="str">
        <f>help2!G2805</f>
        <v xml:space="preserve"> </v>
      </c>
    </row>
    <row r="2821" spans="7:8" x14ac:dyDescent="0.2">
      <c r="G2821" s="50">
        <f>G2820+help2!$C$3</f>
        <v>2803</v>
      </c>
      <c r="H2821" s="46" t="str">
        <f>help2!G2806</f>
        <v xml:space="preserve"> </v>
      </c>
    </row>
    <row r="2822" spans="7:8" x14ac:dyDescent="0.2">
      <c r="G2822" s="50">
        <f>G2821+help2!$C$3</f>
        <v>2804</v>
      </c>
      <c r="H2822" s="46" t="str">
        <f>help2!G2807</f>
        <v xml:space="preserve"> </v>
      </c>
    </row>
    <row r="2823" spans="7:8" x14ac:dyDescent="0.2">
      <c r="G2823" s="50">
        <f>G2822+help2!$C$3</f>
        <v>2805</v>
      </c>
      <c r="H2823" s="46" t="str">
        <f>help2!G2808</f>
        <v xml:space="preserve"> </v>
      </c>
    </row>
    <row r="2824" spans="7:8" x14ac:dyDescent="0.2">
      <c r="G2824" s="50">
        <f>G2823+help2!$C$3</f>
        <v>2806</v>
      </c>
      <c r="H2824" s="46" t="str">
        <f>help2!G2809</f>
        <v xml:space="preserve"> </v>
      </c>
    </row>
    <row r="2825" spans="7:8" x14ac:dyDescent="0.2">
      <c r="G2825" s="50">
        <f>G2824+help2!$C$3</f>
        <v>2807</v>
      </c>
      <c r="H2825" s="46" t="str">
        <f>help2!G2810</f>
        <v xml:space="preserve"> </v>
      </c>
    </row>
    <row r="2826" spans="7:8" x14ac:dyDescent="0.2">
      <c r="G2826" s="50">
        <f>G2825+help2!$C$3</f>
        <v>2808</v>
      </c>
      <c r="H2826" s="46" t="str">
        <f>help2!G2811</f>
        <v xml:space="preserve"> </v>
      </c>
    </row>
    <row r="2827" spans="7:8" x14ac:dyDescent="0.2">
      <c r="G2827" s="50">
        <f>G2826+help2!$C$3</f>
        <v>2809</v>
      </c>
      <c r="H2827" s="46" t="str">
        <f>help2!G2812</f>
        <v xml:space="preserve"> </v>
      </c>
    </row>
    <row r="2828" spans="7:8" x14ac:dyDescent="0.2">
      <c r="G2828" s="50">
        <f>G2827+help2!$C$3</f>
        <v>2810</v>
      </c>
      <c r="H2828" s="46" t="str">
        <f>help2!G2813</f>
        <v xml:space="preserve"> </v>
      </c>
    </row>
    <row r="2829" spans="7:8" x14ac:dyDescent="0.2">
      <c r="G2829" s="50">
        <f>G2828+help2!$C$3</f>
        <v>2811</v>
      </c>
      <c r="H2829" s="46" t="str">
        <f>help2!G2814</f>
        <v xml:space="preserve"> </v>
      </c>
    </row>
    <row r="2830" spans="7:8" x14ac:dyDescent="0.2">
      <c r="G2830" s="50">
        <f>G2829+help2!$C$3</f>
        <v>2812</v>
      </c>
      <c r="H2830" s="46" t="str">
        <f>help2!G2815</f>
        <v xml:space="preserve"> </v>
      </c>
    </row>
    <row r="2831" spans="7:8" x14ac:dyDescent="0.2">
      <c r="G2831" s="50">
        <f>G2830+help2!$C$3</f>
        <v>2813</v>
      </c>
      <c r="H2831" s="46" t="str">
        <f>help2!G2816</f>
        <v xml:space="preserve"> </v>
      </c>
    </row>
    <row r="2832" spans="7:8" x14ac:dyDescent="0.2">
      <c r="G2832" s="50">
        <f>G2831+help2!$C$3</f>
        <v>2814</v>
      </c>
      <c r="H2832" s="46" t="str">
        <f>help2!G2817</f>
        <v xml:space="preserve"> </v>
      </c>
    </row>
    <row r="2833" spans="7:8" x14ac:dyDescent="0.2">
      <c r="G2833" s="50">
        <f>G2832+help2!$C$3</f>
        <v>2815</v>
      </c>
      <c r="H2833" s="46" t="str">
        <f>help2!G2818</f>
        <v xml:space="preserve"> </v>
      </c>
    </row>
    <row r="2834" spans="7:8" x14ac:dyDescent="0.2">
      <c r="G2834" s="50">
        <f>G2833+help2!$C$3</f>
        <v>2816</v>
      </c>
      <c r="H2834" s="46" t="str">
        <f>help2!G2819</f>
        <v xml:space="preserve"> </v>
      </c>
    </row>
    <row r="2835" spans="7:8" x14ac:dyDescent="0.2">
      <c r="G2835" s="50">
        <f>G2834+help2!$C$3</f>
        <v>2817</v>
      </c>
      <c r="H2835" s="46" t="str">
        <f>help2!G2820</f>
        <v xml:space="preserve"> </v>
      </c>
    </row>
    <row r="2836" spans="7:8" x14ac:dyDescent="0.2">
      <c r="G2836" s="50">
        <f>G2835+help2!$C$3</f>
        <v>2818</v>
      </c>
      <c r="H2836" s="46" t="str">
        <f>help2!G2821</f>
        <v xml:space="preserve"> </v>
      </c>
    </row>
    <row r="2837" spans="7:8" x14ac:dyDescent="0.2">
      <c r="G2837" s="50">
        <f>G2836+help2!$C$3</f>
        <v>2819</v>
      </c>
      <c r="H2837" s="46" t="str">
        <f>help2!G2822</f>
        <v xml:space="preserve"> </v>
      </c>
    </row>
    <row r="2838" spans="7:8" x14ac:dyDescent="0.2">
      <c r="G2838" s="50">
        <f>G2837+help2!$C$3</f>
        <v>2820</v>
      </c>
      <c r="H2838" s="46" t="str">
        <f>help2!G2823</f>
        <v xml:space="preserve"> </v>
      </c>
    </row>
    <row r="2839" spans="7:8" x14ac:dyDescent="0.2">
      <c r="G2839" s="50">
        <f>G2838+help2!$C$3</f>
        <v>2821</v>
      </c>
      <c r="H2839" s="46" t="str">
        <f>help2!G2824</f>
        <v xml:space="preserve"> </v>
      </c>
    </row>
    <row r="2840" spans="7:8" x14ac:dyDescent="0.2">
      <c r="G2840" s="50">
        <f>G2839+help2!$C$3</f>
        <v>2822</v>
      </c>
      <c r="H2840" s="46" t="str">
        <f>help2!G2825</f>
        <v xml:space="preserve"> </v>
      </c>
    </row>
    <row r="2841" spans="7:8" x14ac:dyDescent="0.2">
      <c r="G2841" s="50">
        <f>G2840+help2!$C$3</f>
        <v>2823</v>
      </c>
      <c r="H2841" s="46" t="str">
        <f>help2!G2826</f>
        <v xml:space="preserve"> </v>
      </c>
    </row>
    <row r="2842" spans="7:8" x14ac:dyDescent="0.2">
      <c r="G2842" s="50">
        <f>G2841+help2!$C$3</f>
        <v>2824</v>
      </c>
      <c r="H2842" s="46" t="str">
        <f>help2!G2827</f>
        <v xml:space="preserve"> </v>
      </c>
    </row>
    <row r="2843" spans="7:8" x14ac:dyDescent="0.2">
      <c r="G2843" s="50">
        <f>G2842+help2!$C$3</f>
        <v>2825</v>
      </c>
      <c r="H2843" s="46" t="str">
        <f>help2!G2828</f>
        <v xml:space="preserve"> </v>
      </c>
    </row>
    <row r="2844" spans="7:8" x14ac:dyDescent="0.2">
      <c r="G2844" s="50">
        <f>G2843+help2!$C$3</f>
        <v>2826</v>
      </c>
      <c r="H2844" s="46" t="str">
        <f>help2!G2829</f>
        <v xml:space="preserve"> </v>
      </c>
    </row>
    <row r="2845" spans="7:8" x14ac:dyDescent="0.2">
      <c r="G2845" s="50">
        <f>G2844+help2!$C$3</f>
        <v>2827</v>
      </c>
      <c r="H2845" s="46" t="str">
        <f>help2!G2830</f>
        <v xml:space="preserve"> </v>
      </c>
    </row>
    <row r="2846" spans="7:8" x14ac:dyDescent="0.2">
      <c r="G2846" s="50">
        <f>G2845+help2!$C$3</f>
        <v>2828</v>
      </c>
      <c r="H2846" s="46" t="str">
        <f>help2!G2831</f>
        <v xml:space="preserve"> </v>
      </c>
    </row>
    <row r="2847" spans="7:8" x14ac:dyDescent="0.2">
      <c r="G2847" s="50">
        <f>G2846+help2!$C$3</f>
        <v>2829</v>
      </c>
      <c r="H2847" s="46" t="str">
        <f>help2!G2832</f>
        <v xml:space="preserve"> </v>
      </c>
    </row>
    <row r="2848" spans="7:8" x14ac:dyDescent="0.2">
      <c r="G2848" s="50">
        <f>G2847+help2!$C$3</f>
        <v>2830</v>
      </c>
      <c r="H2848" s="46" t="str">
        <f>help2!G2833</f>
        <v xml:space="preserve"> </v>
      </c>
    </row>
    <row r="2849" spans="7:8" x14ac:dyDescent="0.2">
      <c r="G2849" s="50">
        <f>G2848+help2!$C$3</f>
        <v>2831</v>
      </c>
      <c r="H2849" s="46" t="str">
        <f>help2!G2834</f>
        <v xml:space="preserve"> </v>
      </c>
    </row>
    <row r="2850" spans="7:8" x14ac:dyDescent="0.2">
      <c r="G2850" s="50">
        <f>G2849+help2!$C$3</f>
        <v>2832</v>
      </c>
      <c r="H2850" s="46" t="str">
        <f>help2!G2835</f>
        <v xml:space="preserve"> </v>
      </c>
    </row>
    <row r="2851" spans="7:8" x14ac:dyDescent="0.2">
      <c r="G2851" s="50">
        <f>G2850+help2!$C$3</f>
        <v>2833</v>
      </c>
      <c r="H2851" s="46" t="str">
        <f>help2!G2836</f>
        <v xml:space="preserve"> </v>
      </c>
    </row>
    <row r="2852" spans="7:8" x14ac:dyDescent="0.2">
      <c r="G2852" s="50">
        <f>G2851+help2!$C$3</f>
        <v>2834</v>
      </c>
      <c r="H2852" s="46" t="str">
        <f>help2!G2837</f>
        <v xml:space="preserve"> </v>
      </c>
    </row>
    <row r="2853" spans="7:8" x14ac:dyDescent="0.2">
      <c r="G2853" s="50">
        <f>G2852+help2!$C$3</f>
        <v>2835</v>
      </c>
      <c r="H2853" s="46" t="str">
        <f>help2!G2838</f>
        <v xml:space="preserve"> </v>
      </c>
    </row>
    <row r="2854" spans="7:8" x14ac:dyDescent="0.2">
      <c r="G2854" s="50">
        <f>G2853+help2!$C$3</f>
        <v>2836</v>
      </c>
      <c r="H2854" s="46" t="str">
        <f>help2!G2839</f>
        <v xml:space="preserve"> </v>
      </c>
    </row>
    <row r="2855" spans="7:8" x14ac:dyDescent="0.2">
      <c r="G2855" s="50">
        <f>G2854+help2!$C$3</f>
        <v>2837</v>
      </c>
      <c r="H2855" s="46" t="str">
        <f>help2!G2840</f>
        <v xml:space="preserve"> </v>
      </c>
    </row>
    <row r="2856" spans="7:8" x14ac:dyDescent="0.2">
      <c r="G2856" s="50">
        <f>G2855+help2!$C$3</f>
        <v>2838</v>
      </c>
      <c r="H2856" s="46" t="str">
        <f>help2!G2841</f>
        <v xml:space="preserve"> </v>
      </c>
    </row>
    <row r="2857" spans="7:8" x14ac:dyDescent="0.2">
      <c r="G2857" s="50">
        <f>G2856+help2!$C$3</f>
        <v>2839</v>
      </c>
      <c r="H2857" s="46" t="str">
        <f>help2!G2842</f>
        <v xml:space="preserve"> </v>
      </c>
    </row>
    <row r="2858" spans="7:8" x14ac:dyDescent="0.2">
      <c r="G2858" s="50">
        <f>G2857+help2!$C$3</f>
        <v>2840</v>
      </c>
      <c r="H2858" s="46" t="str">
        <f>help2!G2843</f>
        <v xml:space="preserve"> </v>
      </c>
    </row>
    <row r="2859" spans="7:8" x14ac:dyDescent="0.2">
      <c r="G2859" s="50">
        <f>G2858+help2!$C$3</f>
        <v>2841</v>
      </c>
      <c r="H2859" s="46" t="str">
        <f>help2!G2844</f>
        <v xml:space="preserve"> </v>
      </c>
    </row>
    <row r="2860" spans="7:8" x14ac:dyDescent="0.2">
      <c r="G2860" s="50">
        <f>G2859+help2!$C$3</f>
        <v>2842</v>
      </c>
      <c r="H2860" s="46" t="str">
        <f>help2!G2845</f>
        <v xml:space="preserve"> </v>
      </c>
    </row>
    <row r="2861" spans="7:8" x14ac:dyDescent="0.2">
      <c r="G2861" s="50">
        <f>G2860+help2!$C$3</f>
        <v>2843</v>
      </c>
      <c r="H2861" s="46" t="str">
        <f>help2!G2846</f>
        <v xml:space="preserve"> </v>
      </c>
    </row>
    <row r="2862" spans="7:8" x14ac:dyDescent="0.2">
      <c r="G2862" s="50">
        <f>G2861+help2!$C$3</f>
        <v>2844</v>
      </c>
      <c r="H2862" s="46" t="str">
        <f>help2!G2847</f>
        <v xml:space="preserve"> </v>
      </c>
    </row>
    <row r="2863" spans="7:8" x14ac:dyDescent="0.2">
      <c r="G2863" s="50">
        <f>G2862+help2!$C$3</f>
        <v>2845</v>
      </c>
      <c r="H2863" s="46" t="str">
        <f>help2!G2848</f>
        <v xml:space="preserve"> </v>
      </c>
    </row>
    <row r="2864" spans="7:8" x14ac:dyDescent="0.2">
      <c r="G2864" s="50">
        <f>G2863+help2!$C$3</f>
        <v>2846</v>
      </c>
      <c r="H2864" s="46" t="str">
        <f>help2!G2849</f>
        <v xml:space="preserve"> </v>
      </c>
    </row>
    <row r="2865" spans="7:8" x14ac:dyDescent="0.2">
      <c r="G2865" s="50">
        <f>G2864+help2!$C$3</f>
        <v>2847</v>
      </c>
      <c r="H2865" s="46" t="str">
        <f>help2!G2850</f>
        <v xml:space="preserve"> </v>
      </c>
    </row>
    <row r="2866" spans="7:8" x14ac:dyDescent="0.2">
      <c r="G2866" s="50">
        <f>G2865+help2!$C$3</f>
        <v>2848</v>
      </c>
      <c r="H2866" s="46" t="str">
        <f>help2!G2851</f>
        <v xml:space="preserve"> </v>
      </c>
    </row>
    <row r="2867" spans="7:8" x14ac:dyDescent="0.2">
      <c r="G2867" s="50">
        <f>G2866+help2!$C$3</f>
        <v>2849</v>
      </c>
      <c r="H2867" s="46" t="str">
        <f>help2!G2852</f>
        <v xml:space="preserve"> </v>
      </c>
    </row>
    <row r="2868" spans="7:8" x14ac:dyDescent="0.2">
      <c r="G2868" s="50">
        <f>G2867+help2!$C$3</f>
        <v>2850</v>
      </c>
      <c r="H2868" s="46" t="str">
        <f>help2!G2853</f>
        <v xml:space="preserve"> </v>
      </c>
    </row>
    <row r="2869" spans="7:8" x14ac:dyDescent="0.2">
      <c r="G2869" s="50">
        <f>G2868+help2!$C$3</f>
        <v>2851</v>
      </c>
      <c r="H2869" s="46" t="str">
        <f>help2!G2854</f>
        <v xml:space="preserve"> </v>
      </c>
    </row>
    <row r="2870" spans="7:8" x14ac:dyDescent="0.2">
      <c r="G2870" s="50">
        <f>G2869+help2!$C$3</f>
        <v>2852</v>
      </c>
      <c r="H2870" s="46" t="str">
        <f>help2!G2855</f>
        <v xml:space="preserve"> </v>
      </c>
    </row>
    <row r="2871" spans="7:8" x14ac:dyDescent="0.2">
      <c r="G2871" s="50">
        <f>G2870+help2!$C$3</f>
        <v>2853</v>
      </c>
      <c r="H2871" s="46" t="str">
        <f>help2!G2856</f>
        <v xml:space="preserve"> </v>
      </c>
    </row>
    <row r="2872" spans="7:8" x14ac:dyDescent="0.2">
      <c r="G2872" s="50">
        <f>G2871+help2!$C$3</f>
        <v>2854</v>
      </c>
      <c r="H2872" s="46" t="str">
        <f>help2!G2857</f>
        <v xml:space="preserve"> </v>
      </c>
    </row>
    <row r="2873" spans="7:8" x14ac:dyDescent="0.2">
      <c r="G2873" s="50">
        <f>G2872+help2!$C$3</f>
        <v>2855</v>
      </c>
      <c r="H2873" s="46" t="str">
        <f>help2!G2858</f>
        <v xml:space="preserve"> </v>
      </c>
    </row>
    <row r="2874" spans="7:8" x14ac:dyDescent="0.2">
      <c r="G2874" s="50">
        <f>G2873+help2!$C$3</f>
        <v>2856</v>
      </c>
      <c r="H2874" s="46" t="str">
        <f>help2!G2859</f>
        <v xml:space="preserve"> </v>
      </c>
    </row>
    <row r="2875" spans="7:8" x14ac:dyDescent="0.2">
      <c r="G2875" s="50">
        <f>G2874+help2!$C$3</f>
        <v>2857</v>
      </c>
      <c r="H2875" s="46" t="str">
        <f>help2!G2860</f>
        <v xml:space="preserve"> </v>
      </c>
    </row>
    <row r="2876" spans="7:8" x14ac:dyDescent="0.2">
      <c r="G2876" s="50">
        <f>G2875+help2!$C$3</f>
        <v>2858</v>
      </c>
      <c r="H2876" s="46" t="str">
        <f>help2!G2861</f>
        <v xml:space="preserve"> </v>
      </c>
    </row>
    <row r="2877" spans="7:8" x14ac:dyDescent="0.2">
      <c r="G2877" s="50">
        <f>G2876+help2!$C$3</f>
        <v>2859</v>
      </c>
      <c r="H2877" s="46" t="str">
        <f>help2!G2862</f>
        <v xml:space="preserve"> </v>
      </c>
    </row>
    <row r="2878" spans="7:8" x14ac:dyDescent="0.2">
      <c r="G2878" s="50">
        <f>G2877+help2!$C$3</f>
        <v>2860</v>
      </c>
      <c r="H2878" s="46" t="str">
        <f>help2!G2863</f>
        <v xml:space="preserve"> </v>
      </c>
    </row>
    <row r="2879" spans="7:8" x14ac:dyDescent="0.2">
      <c r="G2879" s="50">
        <f>G2878+help2!$C$3</f>
        <v>2861</v>
      </c>
      <c r="H2879" s="46" t="str">
        <f>help2!G2864</f>
        <v xml:space="preserve"> </v>
      </c>
    </row>
    <row r="2880" spans="7:8" x14ac:dyDescent="0.2">
      <c r="G2880" s="50">
        <f>G2879+help2!$C$3</f>
        <v>2862</v>
      </c>
      <c r="H2880" s="46" t="str">
        <f>help2!G2865</f>
        <v xml:space="preserve"> </v>
      </c>
    </row>
    <row r="2881" spans="7:8" x14ac:dyDescent="0.2">
      <c r="G2881" s="50">
        <f>G2880+help2!$C$3</f>
        <v>2863</v>
      </c>
      <c r="H2881" s="46" t="str">
        <f>help2!G2866</f>
        <v xml:space="preserve"> </v>
      </c>
    </row>
    <row r="2882" spans="7:8" x14ac:dyDescent="0.2">
      <c r="G2882" s="50">
        <f>G2881+help2!$C$3</f>
        <v>2864</v>
      </c>
      <c r="H2882" s="46" t="str">
        <f>help2!G2867</f>
        <v xml:space="preserve"> </v>
      </c>
    </row>
    <row r="2883" spans="7:8" x14ac:dyDescent="0.2">
      <c r="G2883" s="50">
        <f>G2882+help2!$C$3</f>
        <v>2865</v>
      </c>
      <c r="H2883" s="46" t="str">
        <f>help2!G2868</f>
        <v xml:space="preserve"> </v>
      </c>
    </row>
    <row r="2884" spans="7:8" x14ac:dyDescent="0.2">
      <c r="G2884" s="50">
        <f>G2883+help2!$C$3</f>
        <v>2866</v>
      </c>
      <c r="H2884" s="46" t="str">
        <f>help2!G2869</f>
        <v xml:space="preserve"> </v>
      </c>
    </row>
    <row r="2885" spans="7:8" x14ac:dyDescent="0.2">
      <c r="G2885" s="50">
        <f>G2884+help2!$C$3</f>
        <v>2867</v>
      </c>
      <c r="H2885" s="46" t="str">
        <f>help2!G2870</f>
        <v xml:space="preserve"> </v>
      </c>
    </row>
    <row r="2886" spans="7:8" x14ac:dyDescent="0.2">
      <c r="G2886" s="50">
        <f>G2885+help2!$C$3</f>
        <v>2868</v>
      </c>
      <c r="H2886" s="46" t="str">
        <f>help2!G2871</f>
        <v xml:space="preserve"> </v>
      </c>
    </row>
    <row r="2887" spans="7:8" x14ac:dyDescent="0.2">
      <c r="G2887" s="50">
        <f>G2886+help2!$C$3</f>
        <v>2869</v>
      </c>
      <c r="H2887" s="46" t="str">
        <f>help2!G2872</f>
        <v xml:space="preserve"> </v>
      </c>
    </row>
    <row r="2888" spans="7:8" x14ac:dyDescent="0.2">
      <c r="G2888" s="50">
        <f>G2887+help2!$C$3</f>
        <v>2870</v>
      </c>
      <c r="H2888" s="46" t="str">
        <f>help2!G2873</f>
        <v xml:space="preserve"> </v>
      </c>
    </row>
    <row r="2889" spans="7:8" x14ac:dyDescent="0.2">
      <c r="G2889" s="50">
        <f>G2888+help2!$C$3</f>
        <v>2871</v>
      </c>
      <c r="H2889" s="46" t="str">
        <f>help2!G2874</f>
        <v xml:space="preserve"> </v>
      </c>
    </row>
    <row r="2890" spans="7:8" x14ac:dyDescent="0.2">
      <c r="G2890" s="50">
        <f>G2889+help2!$C$3</f>
        <v>2872</v>
      </c>
      <c r="H2890" s="46" t="str">
        <f>help2!G2875</f>
        <v xml:space="preserve"> </v>
      </c>
    </row>
    <row r="2891" spans="7:8" x14ac:dyDescent="0.2">
      <c r="G2891" s="50">
        <f>G2890+help2!$C$3</f>
        <v>2873</v>
      </c>
      <c r="H2891" s="46" t="str">
        <f>help2!G2876</f>
        <v xml:space="preserve"> </v>
      </c>
    </row>
    <row r="2892" spans="7:8" x14ac:dyDescent="0.2">
      <c r="G2892" s="50">
        <f>G2891+help2!$C$3</f>
        <v>2874</v>
      </c>
      <c r="H2892" s="46" t="str">
        <f>help2!G2877</f>
        <v xml:space="preserve"> </v>
      </c>
    </row>
    <row r="2893" spans="7:8" x14ac:dyDescent="0.2">
      <c r="G2893" s="50">
        <f>G2892+help2!$C$3</f>
        <v>2875</v>
      </c>
      <c r="H2893" s="46" t="str">
        <f>help2!G2878</f>
        <v xml:space="preserve"> </v>
      </c>
    </row>
    <row r="2894" spans="7:8" x14ac:dyDescent="0.2">
      <c r="G2894" s="50">
        <f>G2893+help2!$C$3</f>
        <v>2876</v>
      </c>
      <c r="H2894" s="46" t="str">
        <f>help2!G2879</f>
        <v xml:space="preserve"> </v>
      </c>
    </row>
    <row r="2895" spans="7:8" x14ac:dyDescent="0.2">
      <c r="G2895" s="50">
        <f>G2894+help2!$C$3</f>
        <v>2877</v>
      </c>
      <c r="H2895" s="46" t="str">
        <f>help2!G2880</f>
        <v xml:space="preserve"> </v>
      </c>
    </row>
    <row r="2896" spans="7:8" x14ac:dyDescent="0.2">
      <c r="G2896" s="50">
        <f>G2895+help2!$C$3</f>
        <v>2878</v>
      </c>
      <c r="H2896" s="46" t="str">
        <f>help2!G2881</f>
        <v xml:space="preserve"> </v>
      </c>
    </row>
    <row r="2897" spans="7:8" ht="13.5" thickBot="1" x14ac:dyDescent="0.25">
      <c r="G2897" s="51">
        <f>G2896+help2!$C$3</f>
        <v>2879</v>
      </c>
      <c r="H2897" s="48" t="str">
        <f>help2!G2882</f>
        <v xml:space="preserve"> </v>
      </c>
    </row>
  </sheetData>
  <protectedRanges>
    <protectedRange sqref="A12" name="Range5"/>
    <protectedRange sqref="B3:B4" name="Regninput"/>
    <protectedRange sqref="B8:B9" name="Range2"/>
    <protectedRange sqref="I3:I5" name="Range3"/>
    <protectedRange sqref="Q3:Q5" name="Range4"/>
  </protectedRanges>
  <phoneticPr fontId="14" type="noConversion"/>
  <printOptions gridLines="1" gridLinesSet="0"/>
  <pageMargins left="0.75" right="0.75" top="1" bottom="1" header="0.5" footer="0.5"/>
  <pageSetup paperSize="9" scale="61" orientation="landscape" r:id="rId1"/>
  <headerFooter alignWithMargins="0">
    <oddHeader>&amp;A</oddHeader>
    <oddFooter>Side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"/>
  <dimension ref="A1:GS410"/>
  <sheetViews>
    <sheetView zoomScale="70" zoomScaleNormal="70" workbookViewId="0">
      <selection activeCell="H37" sqref="A1:GS258"/>
    </sheetView>
  </sheetViews>
  <sheetFormatPr defaultRowHeight="12.75" x14ac:dyDescent="0.2"/>
  <cols>
    <col min="1" max="1" width="15.42578125" bestFit="1" customWidth="1"/>
    <col min="2" max="2" width="22.140625" customWidth="1"/>
    <col min="3" max="5" width="11" bestFit="1" customWidth="1"/>
    <col min="6" max="7" width="10.5703125" bestFit="1" customWidth="1"/>
    <col min="8" max="8" width="11" bestFit="1" customWidth="1"/>
    <col min="9" max="9" width="10.5703125" bestFit="1" customWidth="1"/>
    <col min="10" max="11" width="11" bestFit="1" customWidth="1"/>
    <col min="12" max="12" width="10.5703125" bestFit="1" customWidth="1"/>
    <col min="13" max="21" width="11" bestFit="1" customWidth="1"/>
    <col min="22" max="23" width="10.5703125" bestFit="1" customWidth="1"/>
    <col min="24" max="24" width="11" bestFit="1" customWidth="1"/>
    <col min="25" max="25" width="10.5703125" bestFit="1" customWidth="1"/>
    <col min="26" max="33" width="11" bestFit="1" customWidth="1"/>
    <col min="34" max="34" width="10.5703125" bestFit="1" customWidth="1"/>
    <col min="35" max="35" width="11" bestFit="1" customWidth="1"/>
    <col min="36" max="36" width="10.5703125" bestFit="1" customWidth="1"/>
    <col min="37" max="42" width="11" bestFit="1" customWidth="1"/>
    <col min="43" max="44" width="10.5703125" bestFit="1" customWidth="1"/>
    <col min="45" max="73" width="11" bestFit="1" customWidth="1"/>
    <col min="74" max="74" width="10.5703125" bestFit="1" customWidth="1"/>
    <col min="75" max="75" width="11" bestFit="1" customWidth="1"/>
    <col min="76" max="76" width="10.5703125" bestFit="1" customWidth="1"/>
    <col min="77" max="141" width="11" bestFit="1" customWidth="1"/>
    <col min="142" max="142" width="10.5703125" bestFit="1" customWidth="1"/>
    <col min="143" max="151" width="11" bestFit="1" customWidth="1"/>
    <col min="152" max="152" width="10.5703125" bestFit="1" customWidth="1"/>
    <col min="153" max="159" width="11" bestFit="1" customWidth="1"/>
    <col min="160" max="160" width="10.5703125" bestFit="1" customWidth="1"/>
    <col min="161" max="162" width="11" bestFit="1" customWidth="1"/>
    <col min="163" max="163" width="10.5703125" bestFit="1" customWidth="1"/>
    <col min="164" max="164" width="11" bestFit="1" customWidth="1"/>
    <col min="165" max="165" width="10.5703125" bestFit="1" customWidth="1"/>
    <col min="166" max="179" width="11" bestFit="1" customWidth="1"/>
    <col min="180" max="180" width="10.5703125" bestFit="1" customWidth="1"/>
    <col min="181" max="190" width="11" bestFit="1" customWidth="1"/>
    <col min="191" max="191" width="10.5703125" bestFit="1" customWidth="1"/>
    <col min="192" max="201" width="11" bestFit="1" customWidth="1"/>
  </cols>
  <sheetData>
    <row r="1" spans="1:201" x14ac:dyDescent="0.2">
      <c r="B1" t="s">
        <v>268</v>
      </c>
      <c r="C1" t="s">
        <v>269</v>
      </c>
      <c r="D1" t="s">
        <v>270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282</v>
      </c>
      <c r="Q1" t="s">
        <v>283</v>
      </c>
      <c r="R1" t="s">
        <v>284</v>
      </c>
      <c r="S1" t="s">
        <v>285</v>
      </c>
      <c r="T1" t="s">
        <v>286</v>
      </c>
      <c r="U1" t="s">
        <v>287</v>
      </c>
      <c r="V1" t="s">
        <v>288</v>
      </c>
      <c r="W1" t="s">
        <v>289</v>
      </c>
      <c r="X1" t="s">
        <v>290</v>
      </c>
      <c r="Y1" t="s">
        <v>291</v>
      </c>
      <c r="Z1" t="s">
        <v>292</v>
      </c>
      <c r="AA1" t="s">
        <v>293</v>
      </c>
      <c r="AB1" t="s">
        <v>294</v>
      </c>
      <c r="AC1" t="s">
        <v>295</v>
      </c>
      <c r="AD1" t="s">
        <v>296</v>
      </c>
      <c r="AE1" t="s">
        <v>297</v>
      </c>
      <c r="AF1" t="s">
        <v>298</v>
      </c>
      <c r="AG1" t="s">
        <v>299</v>
      </c>
      <c r="AH1" t="s">
        <v>300</v>
      </c>
      <c r="AI1" t="s">
        <v>301</v>
      </c>
      <c r="AJ1" t="s">
        <v>302</v>
      </c>
      <c r="AK1" t="s">
        <v>303</v>
      </c>
      <c r="AL1" t="s">
        <v>304</v>
      </c>
      <c r="AM1" t="s">
        <v>305</v>
      </c>
      <c r="AN1" t="s">
        <v>306</v>
      </c>
      <c r="AO1" t="s">
        <v>307</v>
      </c>
      <c r="AP1" t="s">
        <v>308</v>
      </c>
      <c r="AQ1" t="s">
        <v>309</v>
      </c>
      <c r="AR1" t="s">
        <v>310</v>
      </c>
      <c r="AS1" t="s">
        <v>311</v>
      </c>
      <c r="AT1" t="s">
        <v>312</v>
      </c>
      <c r="AU1" t="s">
        <v>313</v>
      </c>
      <c r="AV1" t="s">
        <v>314</v>
      </c>
      <c r="AW1" t="s">
        <v>315</v>
      </c>
      <c r="AX1" t="s">
        <v>316</v>
      </c>
      <c r="AY1" t="s">
        <v>317</v>
      </c>
      <c r="AZ1" t="s">
        <v>318</v>
      </c>
      <c r="BA1" t="s">
        <v>319</v>
      </c>
      <c r="BB1" t="s">
        <v>320</v>
      </c>
      <c r="BC1" t="s">
        <v>321</v>
      </c>
      <c r="BD1" t="s">
        <v>322</v>
      </c>
      <c r="BE1" t="s">
        <v>323</v>
      </c>
      <c r="BF1" t="s">
        <v>324</v>
      </c>
      <c r="BG1" t="s">
        <v>325</v>
      </c>
      <c r="BH1" t="s">
        <v>326</v>
      </c>
      <c r="BI1" t="s">
        <v>327</v>
      </c>
      <c r="BJ1" t="s">
        <v>328</v>
      </c>
      <c r="BK1" t="s">
        <v>329</v>
      </c>
      <c r="BL1" t="s">
        <v>330</v>
      </c>
      <c r="BM1" t="s">
        <v>331</v>
      </c>
      <c r="BN1" t="s">
        <v>332</v>
      </c>
      <c r="BO1" t="s">
        <v>333</v>
      </c>
      <c r="BP1" t="s">
        <v>334</v>
      </c>
      <c r="BQ1" t="s">
        <v>335</v>
      </c>
      <c r="BR1" t="s">
        <v>336</v>
      </c>
      <c r="BS1" t="s">
        <v>337</v>
      </c>
      <c r="BT1" t="s">
        <v>338</v>
      </c>
      <c r="BU1" t="s">
        <v>339</v>
      </c>
      <c r="BV1" t="s">
        <v>340</v>
      </c>
      <c r="BW1" t="s">
        <v>341</v>
      </c>
      <c r="BX1" t="s">
        <v>342</v>
      </c>
      <c r="BY1" t="s">
        <v>343</v>
      </c>
      <c r="BZ1" t="s">
        <v>344</v>
      </c>
      <c r="CA1" t="s">
        <v>345</v>
      </c>
      <c r="CB1" t="s">
        <v>346</v>
      </c>
      <c r="CC1" t="s">
        <v>347</v>
      </c>
      <c r="CD1" t="s">
        <v>348</v>
      </c>
      <c r="CE1" t="s">
        <v>349</v>
      </c>
      <c r="CF1" t="s">
        <v>350</v>
      </c>
      <c r="CG1" t="s">
        <v>351</v>
      </c>
      <c r="CH1" t="s">
        <v>352</v>
      </c>
      <c r="CI1" t="s">
        <v>353</v>
      </c>
      <c r="CJ1" t="s">
        <v>354</v>
      </c>
      <c r="CK1" t="s">
        <v>355</v>
      </c>
      <c r="CL1" t="s">
        <v>356</v>
      </c>
      <c r="CM1" t="s">
        <v>357</v>
      </c>
      <c r="CN1" t="s">
        <v>358</v>
      </c>
      <c r="CO1" t="s">
        <v>359</v>
      </c>
      <c r="CP1" t="s">
        <v>360</v>
      </c>
      <c r="CQ1" t="s">
        <v>361</v>
      </c>
      <c r="CR1" t="s">
        <v>362</v>
      </c>
      <c r="CS1" t="s">
        <v>363</v>
      </c>
      <c r="CT1" t="s">
        <v>364</v>
      </c>
      <c r="CU1" t="s">
        <v>365</v>
      </c>
      <c r="CV1" t="s">
        <v>366</v>
      </c>
      <c r="CW1" t="s">
        <v>367</v>
      </c>
      <c r="CX1" t="s">
        <v>368</v>
      </c>
      <c r="CY1" t="s">
        <v>369</v>
      </c>
      <c r="CZ1" t="s">
        <v>370</v>
      </c>
      <c r="DA1" t="s">
        <v>371</v>
      </c>
      <c r="DB1" t="s">
        <v>372</v>
      </c>
      <c r="DC1" t="s">
        <v>373</v>
      </c>
      <c r="DD1" t="s">
        <v>374</v>
      </c>
      <c r="DE1" t="s">
        <v>375</v>
      </c>
      <c r="DF1" t="s">
        <v>376</v>
      </c>
      <c r="DG1" t="s">
        <v>377</v>
      </c>
      <c r="DH1" t="s">
        <v>378</v>
      </c>
      <c r="DI1" t="s">
        <v>379</v>
      </c>
      <c r="DJ1" t="s">
        <v>380</v>
      </c>
      <c r="DK1" t="s">
        <v>381</v>
      </c>
      <c r="DL1" t="s">
        <v>382</v>
      </c>
      <c r="DM1" t="s">
        <v>383</v>
      </c>
      <c r="DN1" t="s">
        <v>384</v>
      </c>
      <c r="DO1" t="s">
        <v>385</v>
      </c>
      <c r="DP1" t="s">
        <v>386</v>
      </c>
      <c r="DQ1" t="s">
        <v>387</v>
      </c>
      <c r="DR1" t="s">
        <v>388</v>
      </c>
      <c r="DS1" t="s">
        <v>389</v>
      </c>
      <c r="DT1" t="s">
        <v>390</v>
      </c>
      <c r="DU1" t="s">
        <v>391</v>
      </c>
      <c r="DV1" t="s">
        <v>392</v>
      </c>
      <c r="DW1" t="s">
        <v>393</v>
      </c>
      <c r="DX1" t="s">
        <v>394</v>
      </c>
      <c r="DY1" t="s">
        <v>395</v>
      </c>
      <c r="DZ1" t="s">
        <v>396</v>
      </c>
      <c r="EA1" t="s">
        <v>397</v>
      </c>
      <c r="EB1" t="s">
        <v>398</v>
      </c>
      <c r="EC1" t="s">
        <v>399</v>
      </c>
      <c r="ED1" t="s">
        <v>400</v>
      </c>
      <c r="EE1" t="s">
        <v>401</v>
      </c>
      <c r="EF1" t="s">
        <v>402</v>
      </c>
      <c r="EG1" t="s">
        <v>403</v>
      </c>
      <c r="EH1" t="s">
        <v>404</v>
      </c>
      <c r="EI1" t="s">
        <v>405</v>
      </c>
      <c r="EJ1" t="s">
        <v>406</v>
      </c>
      <c r="EK1" t="s">
        <v>407</v>
      </c>
      <c r="EL1" t="s">
        <v>408</v>
      </c>
      <c r="EM1" t="s">
        <v>409</v>
      </c>
      <c r="EN1" t="s">
        <v>410</v>
      </c>
      <c r="EO1" t="s">
        <v>411</v>
      </c>
      <c r="EP1" t="s">
        <v>412</v>
      </c>
      <c r="EQ1" t="s">
        <v>413</v>
      </c>
      <c r="ER1" t="s">
        <v>414</v>
      </c>
      <c r="ES1" t="s">
        <v>415</v>
      </c>
      <c r="ET1" t="s">
        <v>416</v>
      </c>
      <c r="EU1" t="s">
        <v>417</v>
      </c>
      <c r="EV1" t="s">
        <v>418</v>
      </c>
      <c r="EW1" t="s">
        <v>419</v>
      </c>
      <c r="EX1" t="s">
        <v>420</v>
      </c>
      <c r="EY1" t="s">
        <v>421</v>
      </c>
      <c r="EZ1" t="s">
        <v>422</v>
      </c>
      <c r="FA1" t="s">
        <v>423</v>
      </c>
      <c r="FB1" t="s">
        <v>424</v>
      </c>
      <c r="FC1" t="s">
        <v>425</v>
      </c>
      <c r="FD1" t="s">
        <v>426</v>
      </c>
      <c r="FE1" t="s">
        <v>427</v>
      </c>
      <c r="FF1" t="s">
        <v>428</v>
      </c>
      <c r="FG1" t="s">
        <v>429</v>
      </c>
      <c r="FH1" t="s">
        <v>430</v>
      </c>
      <c r="FI1" t="s">
        <v>431</v>
      </c>
      <c r="FJ1" t="s">
        <v>432</v>
      </c>
      <c r="FK1" t="s">
        <v>433</v>
      </c>
      <c r="FL1" t="s">
        <v>434</v>
      </c>
      <c r="FM1" t="s">
        <v>435</v>
      </c>
      <c r="FN1" t="s">
        <v>436</v>
      </c>
      <c r="FO1" t="s">
        <v>437</v>
      </c>
      <c r="FP1" t="s">
        <v>438</v>
      </c>
      <c r="FQ1" t="s">
        <v>439</v>
      </c>
      <c r="FR1" t="s">
        <v>440</v>
      </c>
      <c r="FS1" t="s">
        <v>441</v>
      </c>
      <c r="FT1" t="s">
        <v>442</v>
      </c>
      <c r="FU1" t="s">
        <v>443</v>
      </c>
      <c r="FV1" t="s">
        <v>444</v>
      </c>
      <c r="FW1" t="s">
        <v>445</v>
      </c>
      <c r="FX1" t="s">
        <v>446</v>
      </c>
      <c r="FY1" t="s">
        <v>447</v>
      </c>
      <c r="FZ1" t="s">
        <v>448</v>
      </c>
      <c r="GA1" t="s">
        <v>449</v>
      </c>
      <c r="GB1" t="s">
        <v>450</v>
      </c>
      <c r="GC1" t="s">
        <v>451</v>
      </c>
      <c r="GD1" t="s">
        <v>452</v>
      </c>
      <c r="GE1" t="s">
        <v>453</v>
      </c>
      <c r="GF1" t="s">
        <v>454</v>
      </c>
      <c r="GG1" t="s">
        <v>455</v>
      </c>
      <c r="GH1" t="s">
        <v>456</v>
      </c>
      <c r="GI1" t="s">
        <v>457</v>
      </c>
      <c r="GJ1" t="s">
        <v>458</v>
      </c>
      <c r="GK1" t="s">
        <v>459</v>
      </c>
      <c r="GL1" t="s">
        <v>460</v>
      </c>
      <c r="GM1" t="s">
        <v>461</v>
      </c>
      <c r="GN1" t="s">
        <v>462</v>
      </c>
      <c r="GO1" t="s">
        <v>463</v>
      </c>
      <c r="GP1" t="s">
        <v>464</v>
      </c>
      <c r="GQ1" t="s">
        <v>465</v>
      </c>
      <c r="GR1" t="s">
        <v>466</v>
      </c>
      <c r="GS1" t="s">
        <v>467</v>
      </c>
    </row>
    <row r="2" spans="1:201" x14ac:dyDescent="0.2">
      <c r="A2" s="138">
        <v>40909</v>
      </c>
      <c r="B2" s="139">
        <v>0.38729209278282101</v>
      </c>
      <c r="C2" s="139">
        <v>0.44608603929940654</v>
      </c>
      <c r="D2" s="139">
        <v>0.4821033669902291</v>
      </c>
      <c r="E2" s="139">
        <v>0.50834892554465427</v>
      </c>
      <c r="F2" s="139">
        <v>0.52907939861957365</v>
      </c>
      <c r="G2" s="139">
        <v>0.54624465516414211</v>
      </c>
      <c r="H2" s="139">
        <v>0.56091953660924243</v>
      </c>
      <c r="I2" s="139">
        <v>0.57371811053282806</v>
      </c>
      <c r="J2" s="139">
        <v>0.58512580719492058</v>
      </c>
      <c r="K2" s="139">
        <v>0.59535003981180101</v>
      </c>
      <c r="L2" s="139">
        <v>0.60469385077791926</v>
      </c>
      <c r="M2" s="139">
        <v>0.61319753462352256</v>
      </c>
      <c r="N2" s="139">
        <v>0.62110690765812859</v>
      </c>
      <c r="O2" s="139">
        <v>0.62110690765812859</v>
      </c>
      <c r="P2" s="139">
        <v>0.63527199824933811</v>
      </c>
      <c r="Q2" s="139">
        <v>0.64169243667470954</v>
      </c>
      <c r="R2" s="139">
        <v>0.64775745611706015</v>
      </c>
      <c r="S2" s="139">
        <v>0.65346495039162966</v>
      </c>
      <c r="T2" s="139">
        <v>0.65885729646960955</v>
      </c>
      <c r="U2" s="139">
        <v>0.66402492013591463</v>
      </c>
      <c r="V2" s="139">
        <v>0.66894546019574974</v>
      </c>
      <c r="W2" s="139">
        <v>0.6735910184823265</v>
      </c>
      <c r="X2" s="139">
        <v>0.67809471026058932</v>
      </c>
      <c r="Y2" s="139">
        <v>0.68236719404653934</v>
      </c>
      <c r="Z2" s="139">
        <v>0.68653760154593613</v>
      </c>
      <c r="AA2" s="139">
        <v>0.69045484745920938</v>
      </c>
      <c r="AB2" s="139">
        <v>0.69430100816498264</v>
      </c>
      <c r="AC2" s="139">
        <v>0.69797677381208112</v>
      </c>
      <c r="AD2" s="139">
        <v>0.70155009680726232</v>
      </c>
      <c r="AE2" s="139">
        <v>0.70497459639051774</v>
      </c>
      <c r="AF2" s="139">
        <v>0.70831665871914329</v>
      </c>
      <c r="AG2" s="139">
        <v>0.7115276145396553</v>
      </c>
      <c r="AH2" s="139">
        <v>0.71467272456931741</v>
      </c>
      <c r="AI2" s="139">
        <v>0.71770146559852366</v>
      </c>
      <c r="AJ2" s="139">
        <v>0.72067829102678393</v>
      </c>
      <c r="AK2" s="139">
        <v>0.72355114516328189</v>
      </c>
      <c r="AL2" s="139">
        <v>0.72632530758633396</v>
      </c>
      <c r="AM2" s="139">
        <v>0.72900565890981972</v>
      </c>
      <c r="AN2" s="139">
        <v>0.7316556765791723</v>
      </c>
      <c r="AO2" s="139">
        <v>0.73422094295482232</v>
      </c>
      <c r="AP2" s="139">
        <v>0.73676464975671663</v>
      </c>
      <c r="AQ2" s="139">
        <v>0.73923143457182994</v>
      </c>
      <c r="AR2" s="139">
        <v>0.74162465143534062</v>
      </c>
      <c r="AS2" s="139">
        <v>0.74394743599185742</v>
      </c>
      <c r="AT2" s="139">
        <v>0.74626269217618402</v>
      </c>
      <c r="AU2" s="139">
        <v>0.74851350740894218</v>
      </c>
      <c r="AV2" s="139">
        <v>0.75070244993278579</v>
      </c>
      <c r="AW2" s="139">
        <v>0.75283193489023059</v>
      </c>
      <c r="AX2" s="139">
        <v>0.75496480596873961</v>
      </c>
      <c r="AY2" s="139">
        <v>0.75704291699103321</v>
      </c>
      <c r="AZ2" s="139">
        <v>0.75906827700094581</v>
      </c>
      <c r="BA2" s="139">
        <v>0.76104278459853902</v>
      </c>
      <c r="BB2" s="139">
        <v>0.76296823601821984</v>
      </c>
      <c r="BC2" s="139">
        <v>0.76484633247175215</v>
      </c>
      <c r="BD2" s="139">
        <v>0.7667400657306751</v>
      </c>
      <c r="BE2" s="139">
        <v>0.76858983367772349</v>
      </c>
      <c r="BF2" s="139">
        <v>0.7703970783710099</v>
      </c>
      <c r="BG2" s="139">
        <v>0.77216317089479447</v>
      </c>
      <c r="BH2" s="139">
        <v>0.77395129561888976</v>
      </c>
      <c r="BI2" s="139">
        <v>0.77563904924366012</v>
      </c>
      <c r="BJ2" s="139">
        <v>0.77728937930594799</v>
      </c>
      <c r="BK2" s="139">
        <v>0.77896563550572295</v>
      </c>
      <c r="BL2" s="139">
        <v>0.78060689421050478</v>
      </c>
      <c r="BM2" s="139">
        <v>0.78221417695567175</v>
      </c>
      <c r="BN2" s="139">
        <v>0.78378846046443484</v>
      </c>
      <c r="BO2" s="139">
        <v>0.7853306792800212</v>
      </c>
      <c r="BP2" s="139">
        <v>0.78690449572869059</v>
      </c>
      <c r="BQ2" s="139">
        <v>0.78844820755413791</v>
      </c>
      <c r="BR2" s="139">
        <v>0.78989964513921784</v>
      </c>
      <c r="BS2" s="139">
        <v>0.79132237520030502</v>
      </c>
      <c r="BT2" s="139">
        <v>0.7928435000508367</v>
      </c>
      <c r="BU2" s="139">
        <v>0.79421123261254112</v>
      </c>
      <c r="BV2" s="139">
        <v>0.79561579804831517</v>
      </c>
      <c r="BW2" s="139">
        <v>0.79699468323081146</v>
      </c>
      <c r="BX2" s="139">
        <v>0.79841208625819282</v>
      </c>
      <c r="BY2" s="139">
        <v>0.79974159500963837</v>
      </c>
      <c r="BZ2" s="139">
        <v>0.80104726932673909</v>
      </c>
      <c r="CA2" s="139">
        <v>0.8023935110475735</v>
      </c>
      <c r="CB2" s="139">
        <v>0.80371721665124685</v>
      </c>
      <c r="CC2" s="139">
        <v>0.80495489583132041</v>
      </c>
      <c r="CD2" s="139">
        <v>0.80617090221616849</v>
      </c>
      <c r="CE2" s="139">
        <v>0.80742990176785912</v>
      </c>
      <c r="CF2" s="139">
        <v>0.80866836177737755</v>
      </c>
      <c r="CG2" s="139">
        <v>0.80988673838592384</v>
      </c>
      <c r="CH2" s="139">
        <v>0.81108547247103946</v>
      </c>
      <c r="CI2" s="139">
        <v>0.81226499033509825</v>
      </c>
      <c r="CJ2" s="139">
        <v>0.81342570434596473</v>
      </c>
      <c r="CK2" s="139">
        <v>0.81463268124745658</v>
      </c>
      <c r="CL2" s="139">
        <v>0.81582180007033545</v>
      </c>
      <c r="CM2" s="139">
        <v>0.81692859314600341</v>
      </c>
      <c r="CN2" s="139">
        <v>0.81801810109224138</v>
      </c>
      <c r="CO2" s="139">
        <v>0.81909067521084511</v>
      </c>
      <c r="CP2" s="139">
        <v>0.82027676184207265</v>
      </c>
      <c r="CQ2" s="139">
        <v>0.8213166142279682</v>
      </c>
      <c r="CR2" s="139">
        <v>0.82234052114490708</v>
      </c>
      <c r="CS2" s="139">
        <v>0.82347933576929244</v>
      </c>
      <c r="CT2" s="139">
        <v>0.8244724015834427</v>
      </c>
      <c r="CU2" s="139">
        <v>0.82558125812506045</v>
      </c>
      <c r="CV2" s="139">
        <v>0.82654464494958346</v>
      </c>
      <c r="CW2" s="139">
        <v>0.82762466135508661</v>
      </c>
      <c r="CX2" s="139">
        <v>0.82855946597150798</v>
      </c>
      <c r="CY2" s="139">
        <v>0.82961169778731925</v>
      </c>
      <c r="CZ2" s="139">
        <v>0.83051895653165331</v>
      </c>
      <c r="DA2" s="139">
        <v>0.83154440153721065</v>
      </c>
      <c r="DB2" s="139">
        <v>0.83255688387326399</v>
      </c>
      <c r="DC2" s="139">
        <v>0.83342469714299783</v>
      </c>
      <c r="DD2" s="139">
        <v>0.83441178778183789</v>
      </c>
      <c r="DE2" s="139">
        <v>0.83538658206027361</v>
      </c>
      <c r="DF2" s="139">
        <v>0.83628312842139008</v>
      </c>
      <c r="DG2" s="139">
        <v>0.83716766735148995</v>
      </c>
      <c r="DH2" s="139">
        <v>0.83810667644822878</v>
      </c>
      <c r="DI2" s="139">
        <v>0.83903419873711715</v>
      </c>
      <c r="DJ2" s="139">
        <v>0.83995042340906767</v>
      </c>
      <c r="DK2" s="139">
        <v>0.84078906584296353</v>
      </c>
      <c r="DL2" s="139">
        <v>0.84161666016373216</v>
      </c>
      <c r="DM2" s="139">
        <v>0.84249995757485518</v>
      </c>
      <c r="DN2" s="139">
        <v>0.84337267050229803</v>
      </c>
      <c r="DO2" s="139">
        <v>0.84423496606131665</v>
      </c>
      <c r="DP2" s="139">
        <v>0.84508700738200315</v>
      </c>
      <c r="DQ2" s="139">
        <v>0.84592895373822474</v>
      </c>
      <c r="DR2" s="139">
        <v>0.84676096067086781</v>
      </c>
      <c r="DS2" s="139">
        <v>0.84758318010208145</v>
      </c>
      <c r="DT2" s="139">
        <v>0.84839576045211584</v>
      </c>
      <c r="DU2" s="139">
        <v>0.84919884674702673</v>
      </c>
      <c r="DV2" s="139">
        <v>0.84999258072264383</v>
      </c>
      <c r="DW2" s="139">
        <v>0.85084424940959946</v>
      </c>
      <c r="DX2" s="139">
        <v>0.85168695361430702</v>
      </c>
      <c r="DY2" s="139">
        <v>0.85245355161111747</v>
      </c>
      <c r="DZ2" s="139">
        <v>0.85321133169052932</v>
      </c>
      <c r="EA2" s="139">
        <v>0.85396042059641564</v>
      </c>
      <c r="EB2" s="139">
        <v>0.85470094232738336</v>
      </c>
      <c r="EC2" s="139">
        <v>0.85550048606593532</v>
      </c>
      <c r="ED2" s="139">
        <v>0.85629180718349085</v>
      </c>
      <c r="EE2" s="139">
        <v>0.8570074379254059</v>
      </c>
      <c r="EF2" s="139">
        <v>0.85771497017402942</v>
      </c>
      <c r="EG2" s="139">
        <v>0.85848218774909035</v>
      </c>
      <c r="EH2" s="139">
        <v>0.85924162609486898</v>
      </c>
      <c r="EI2" s="139">
        <v>0.85992560950026298</v>
      </c>
      <c r="EJ2" s="139">
        <v>0.86066974865099544</v>
      </c>
      <c r="EK2" s="139">
        <v>0.86140641733526369</v>
      </c>
      <c r="EL2" s="139">
        <v>0.86206778670386419</v>
      </c>
      <c r="EM2" s="139">
        <v>0.86278975715094286</v>
      </c>
      <c r="EN2" s="139">
        <v>0.86350454762062945</v>
      </c>
      <c r="EO2" s="139">
        <v>0.86414418256849646</v>
      </c>
      <c r="EP2" s="139">
        <v>0.86491295803611112</v>
      </c>
      <c r="EQ2" s="139">
        <v>0.86553859230031049</v>
      </c>
      <c r="ER2" s="139">
        <v>0.86629373891464478</v>
      </c>
      <c r="ES2" s="139">
        <v>0.86690572503742513</v>
      </c>
      <c r="ET2" s="139">
        <v>0.86764758368637429</v>
      </c>
      <c r="EU2" s="139">
        <v>0.86824626091085155</v>
      </c>
      <c r="EV2" s="139">
        <v>0.86890676056803462</v>
      </c>
      <c r="EW2" s="139">
        <v>0.86956085459451304</v>
      </c>
      <c r="EX2" s="139">
        <v>0.87027710931477609</v>
      </c>
      <c r="EY2" s="139">
        <v>0.8708501365848148</v>
      </c>
      <c r="EZ2" s="139">
        <v>0.87155405158240817</v>
      </c>
      <c r="FA2" s="139">
        <v>0.87211471439145383</v>
      </c>
      <c r="FB2" s="139">
        <v>0.87280658296085023</v>
      </c>
      <c r="FC2" s="139">
        <v>0.87335517366425519</v>
      </c>
      <c r="FD2" s="139">
        <v>0.87403527862251518</v>
      </c>
      <c r="FE2" s="139">
        <v>0.87470965530648848</v>
      </c>
      <c r="FF2" s="139">
        <v>0.8752406934346566</v>
      </c>
      <c r="FG2" s="139">
        <v>0.8759037111473017</v>
      </c>
      <c r="FH2" s="139">
        <v>0.87642336291239709</v>
      </c>
      <c r="FI2" s="139">
        <v>0.87707528043444161</v>
      </c>
      <c r="FJ2" s="139">
        <v>0.87772179019500274</v>
      </c>
      <c r="FK2" s="139">
        <v>0.87822487139491878</v>
      </c>
      <c r="FL2" s="139">
        <v>0.87886065169714966</v>
      </c>
      <c r="FM2" s="139">
        <v>0.87949120343131959</v>
      </c>
      <c r="FN2" s="139">
        <v>0.88011658400943282</v>
      </c>
      <c r="FO2" s="139">
        <v>0.88059843784612857</v>
      </c>
      <c r="FP2" s="139">
        <v>0.88121355409445301</v>
      </c>
      <c r="FQ2" s="139">
        <v>0.88182366667739476</v>
      </c>
      <c r="FR2" s="139">
        <v>0.88242882929428546</v>
      </c>
      <c r="FS2" s="139">
        <v>0.88289036663267573</v>
      </c>
      <c r="FT2" s="139">
        <v>0.88348570007840188</v>
      </c>
      <c r="FU2" s="139">
        <v>0.88407624035902077</v>
      </c>
      <c r="FV2" s="139">
        <v>0.88466203778094399</v>
      </c>
      <c r="FW2" s="139">
        <v>0.88510411164995451</v>
      </c>
      <c r="FX2" s="139">
        <v>0.88568048764920859</v>
      </c>
      <c r="FY2" s="139">
        <v>0.88625226780544775</v>
      </c>
      <c r="FZ2" s="139">
        <v>0.88681949931333537</v>
      </c>
      <c r="GA2" s="139">
        <v>0.88738222863408511</v>
      </c>
      <c r="GB2" s="139">
        <v>0.88794050151038151</v>
      </c>
      <c r="GC2" s="139">
        <v>0.88849436297967677</v>
      </c>
      <c r="GD2" s="139">
        <v>0.88890430044966051</v>
      </c>
      <c r="GE2" s="139">
        <v>0.8894493936874609</v>
      </c>
      <c r="GF2" s="139">
        <v>0.88999020732574186</v>
      </c>
      <c r="GG2" s="139">
        <v>0.89052678372409366</v>
      </c>
      <c r="GH2" s="139">
        <v>0.89105916460268642</v>
      </c>
      <c r="GI2" s="139">
        <v>0.89158739106304752</v>
      </c>
      <c r="GJ2" s="139">
        <v>0.8921115035967484</v>
      </c>
      <c r="GK2" s="139">
        <v>0.8926315420973262</v>
      </c>
      <c r="GL2" s="139">
        <v>0.89314754587688172</v>
      </c>
      <c r="GM2" s="139">
        <v>0.8936595536691192</v>
      </c>
      <c r="GN2" s="139">
        <v>0.89416760364912073</v>
      </c>
      <c r="GO2" s="139">
        <v>0.89467173343993522</v>
      </c>
      <c r="GP2" s="139">
        <v>0.89517198012414645</v>
      </c>
      <c r="GQ2" s="139">
        <v>0.89566838025320017</v>
      </c>
      <c r="GR2" s="139">
        <v>0.89616096986098626</v>
      </c>
      <c r="GS2" s="139">
        <v>0.89664978447080179</v>
      </c>
    </row>
    <row r="3" spans="1:201" x14ac:dyDescent="0.2">
      <c r="A3" s="138">
        <v>40909.000694444447</v>
      </c>
      <c r="B3" s="139">
        <v>0.38973274702275101</v>
      </c>
      <c r="C3" s="139">
        <v>0.44898245377101337</v>
      </c>
      <c r="D3" s="139">
        <v>0.48528570089638362</v>
      </c>
      <c r="E3" s="139">
        <v>0.51174333817383777</v>
      </c>
      <c r="F3" s="139">
        <v>0.53264379238897908</v>
      </c>
      <c r="G3" s="139">
        <v>0.54995159095083057</v>
      </c>
      <c r="H3" s="139">
        <v>0.56474962492001468</v>
      </c>
      <c r="I3" s="139">
        <v>0.57765684396676698</v>
      </c>
      <c r="J3" s="139">
        <v>0.58916196014669187</v>
      </c>
      <c r="K3" s="139">
        <v>0.5994745549099626</v>
      </c>
      <c r="L3" s="139">
        <v>0.60889937270607386</v>
      </c>
      <c r="M3" s="139">
        <v>0.61747782072465396</v>
      </c>
      <c r="N3" s="139">
        <v>0.6254567570993852</v>
      </c>
      <c r="O3" s="139">
        <v>0.63284971031134685</v>
      </c>
      <c r="P3" s="139">
        <v>0.63974795997407119</v>
      </c>
      <c r="Q3" s="139">
        <v>0.6462260369592242</v>
      </c>
      <c r="R3" s="139">
        <v>0.65234565013629886</v>
      </c>
      <c r="S3" s="139">
        <v>0.65810498428935582</v>
      </c>
      <c r="T3" s="139">
        <v>0.66354670055723397</v>
      </c>
      <c r="U3" s="139">
        <v>0.66876151418345364</v>
      </c>
      <c r="V3" s="139">
        <v>0.67372722570364341</v>
      </c>
      <c r="W3" s="139">
        <v>0.67841606973242918</v>
      </c>
      <c r="X3" s="139">
        <v>0.68296141408950239</v>
      </c>
      <c r="Y3" s="139">
        <v>0.68727395993980744</v>
      </c>
      <c r="Z3" s="139">
        <v>0.69148305702463142</v>
      </c>
      <c r="AA3" s="139">
        <v>0.6954375833779961</v>
      </c>
      <c r="AB3" s="139">
        <v>0.69931985690744314</v>
      </c>
      <c r="AC3" s="139">
        <v>0.70303055708003481</v>
      </c>
      <c r="AD3" s="139">
        <v>0.70663776260283684</v>
      </c>
      <c r="AE3" s="139">
        <v>0.71009511379618728</v>
      </c>
      <c r="AF3" s="139">
        <v>0.71346910929911533</v>
      </c>
      <c r="AG3" s="139">
        <v>0.71671108828413577</v>
      </c>
      <c r="AH3" s="139">
        <v>0.71988641334953174</v>
      </c>
      <c r="AI3" s="139">
        <v>0.72294455986749961</v>
      </c>
      <c r="AJ3" s="139">
        <v>0.7259500748600981</v>
      </c>
      <c r="AK3" s="139">
        <v>0.72885089342858722</v>
      </c>
      <c r="AL3" s="139">
        <v>0.73165233230048288</v>
      </c>
      <c r="AM3" s="139">
        <v>0.73435930640999292</v>
      </c>
      <c r="AN3" s="139">
        <v>0.73703537505882932</v>
      </c>
      <c r="AO3" s="139">
        <v>0.73962610011989349</v>
      </c>
      <c r="AP3" s="139">
        <v>0.74219475090990117</v>
      </c>
      <c r="AQ3" s="139">
        <v>0.74468594038006775</v>
      </c>
      <c r="AR3" s="139">
        <v>0.74710304629789726</v>
      </c>
      <c r="AS3" s="139">
        <v>0.7494492264850422</v>
      </c>
      <c r="AT3" s="139">
        <v>0.75178745612019393</v>
      </c>
      <c r="AU3" s="139">
        <v>0.75406079167312856</v>
      </c>
      <c r="AV3" s="139">
        <v>0.75627181961372503</v>
      </c>
      <c r="AW3" s="139">
        <v>0.75842297221947985</v>
      </c>
      <c r="AX3" s="139">
        <v>0.76057715999617237</v>
      </c>
      <c r="AY3" s="139">
        <v>0.76267620133838621</v>
      </c>
      <c r="AZ3" s="139">
        <v>0.76472211960138103</v>
      </c>
      <c r="BA3" s="139">
        <v>0.76671682690577825</v>
      </c>
      <c r="BB3" s="139">
        <v>0.76866213226970681</v>
      </c>
      <c r="BC3" s="139">
        <v>0.77055974900677582</v>
      </c>
      <c r="BD3" s="139">
        <v>0.77247273125880767</v>
      </c>
      <c r="BE3" s="139">
        <v>0.7743414369225432</v>
      </c>
      <c r="BF3" s="139">
        <v>0.77616731836742558</v>
      </c>
      <c r="BG3" s="139">
        <v>0.77795175647515469</v>
      </c>
      <c r="BH3" s="139">
        <v>0.77975799596083351</v>
      </c>
      <c r="BI3" s="139">
        <v>0.78146354035521726</v>
      </c>
      <c r="BJ3" s="139">
        <v>0.78313139666449205</v>
      </c>
      <c r="BK3" s="139">
        <v>0.78482497370780546</v>
      </c>
      <c r="BL3" s="139">
        <v>0.78648330450166015</v>
      </c>
      <c r="BM3" s="139">
        <v>0.78810741791323402</v>
      </c>
      <c r="BN3" s="139">
        <v>0.78969829767685829</v>
      </c>
      <c r="BO3" s="139">
        <v>0.79125688503920222</v>
      </c>
      <c r="BP3" s="139">
        <v>0.79284689987558832</v>
      </c>
      <c r="BQ3" s="139">
        <v>0.79440659496399446</v>
      </c>
      <c r="BR3" s="139">
        <v>0.79587375538067651</v>
      </c>
      <c r="BS3" s="139">
        <v>0.79731200465780194</v>
      </c>
      <c r="BT3" s="139">
        <v>0.79884855284492928</v>
      </c>
      <c r="BU3" s="139">
        <v>0.80023141338313053</v>
      </c>
      <c r="BV3" s="139">
        <v>0.80165096994764107</v>
      </c>
      <c r="BW3" s="139">
        <v>0.80304466302711275</v>
      </c>
      <c r="BX3" s="139">
        <v>0.80447674650720979</v>
      </c>
      <c r="BY3" s="139">
        <v>0.80582071034131864</v>
      </c>
      <c r="BZ3" s="139">
        <v>0.80714066982096699</v>
      </c>
      <c r="CA3" s="139">
        <v>0.80850108206756677</v>
      </c>
      <c r="CB3" s="139">
        <v>0.80983879634476619</v>
      </c>
      <c r="CC3" s="139">
        <v>0.81109027497411268</v>
      </c>
      <c r="CD3" s="139">
        <v>0.81231992646837081</v>
      </c>
      <c r="CE3" s="139">
        <v>0.81359247147251412</v>
      </c>
      <c r="CF3" s="139">
        <v>0.81484432955060138</v>
      </c>
      <c r="CG3" s="139">
        <v>0.81607596014938266</v>
      </c>
      <c r="CH3" s="139">
        <v>0.81728780734594242</v>
      </c>
      <c r="CI3" s="139">
        <v>0.8184803005295942</v>
      </c>
      <c r="CJ3" s="139">
        <v>0.81965385505818644</v>
      </c>
      <c r="CK3" s="139">
        <v>0.82087359165611018</v>
      </c>
      <c r="CL3" s="139">
        <v>0.82207534105023439</v>
      </c>
      <c r="CM3" s="139">
        <v>0.82319458716234606</v>
      </c>
      <c r="CN3" s="139">
        <v>0.82429642435673212</v>
      </c>
      <c r="CO3" s="139">
        <v>0.82538120647465929</v>
      </c>
      <c r="CP3" s="139">
        <v>0.82657948439689011</v>
      </c>
      <c r="CQ3" s="139">
        <v>0.82763130953464459</v>
      </c>
      <c r="CR3" s="139">
        <v>0.82866707511816751</v>
      </c>
      <c r="CS3" s="139">
        <v>0.82981773854853713</v>
      </c>
      <c r="CT3" s="139">
        <v>0.83082244145176165</v>
      </c>
      <c r="CU3" s="139">
        <v>0.83194292946762083</v>
      </c>
      <c r="CV3" s="139">
        <v>0.8329177402538902</v>
      </c>
      <c r="CW3" s="139">
        <v>0.83400917899016958</v>
      </c>
      <c r="CX3" s="139">
        <v>0.83495520241324506</v>
      </c>
      <c r="CY3" s="139">
        <v>0.83601865514504303</v>
      </c>
      <c r="CZ3" s="139">
        <v>0.83693693507004951</v>
      </c>
      <c r="DA3" s="139">
        <v>0.83797340687722643</v>
      </c>
      <c r="DB3" s="139">
        <v>0.83899682157601485</v>
      </c>
      <c r="DC3" s="139">
        <v>0.83987537275233615</v>
      </c>
      <c r="DD3" s="139">
        <v>0.8408732118564638</v>
      </c>
      <c r="DE3" s="139">
        <v>0.84185866506009988</v>
      </c>
      <c r="DF3" s="139">
        <v>0.84276573155798307</v>
      </c>
      <c r="DG3" s="139">
        <v>0.84366070418049177</v>
      </c>
      <c r="DH3" s="139">
        <v>0.84461011270796216</v>
      </c>
      <c r="DI3" s="139">
        <v>0.8455479508373871</v>
      </c>
      <c r="DJ3" s="139">
        <v>0.84647440915294248</v>
      </c>
      <c r="DK3" s="139">
        <v>0.84732315371014166</v>
      </c>
      <c r="DL3" s="139">
        <v>0.84816077069981433</v>
      </c>
      <c r="DM3" s="139">
        <v>0.84905406320770671</v>
      </c>
      <c r="DN3" s="139">
        <v>0.84993669427110274</v>
      </c>
      <c r="DO3" s="139">
        <v>0.85080883223344228</v>
      </c>
      <c r="DP3" s="139">
        <v>0.8516706414260522</v>
      </c>
      <c r="DQ3" s="139">
        <v>0.85252228229375182</v>
      </c>
      <c r="DR3" s="139">
        <v>0.85336391151954216</v>
      </c>
      <c r="DS3" s="139">
        <v>0.85419568214289388</v>
      </c>
      <c r="DT3" s="139">
        <v>0.85501774367570804</v>
      </c>
      <c r="DU3" s="139">
        <v>0.85583024220852144</v>
      </c>
      <c r="DV3" s="139">
        <v>0.85663332051720809</v>
      </c>
      <c r="DW3" s="139">
        <v>0.85749431701655954</v>
      </c>
      <c r="DX3" s="139">
        <v>0.85834628310686423</v>
      </c>
      <c r="DY3" s="139">
        <v>0.85912202766830803</v>
      </c>
      <c r="DZ3" s="139">
        <v>0.85988889034225724</v>
      </c>
      <c r="EA3" s="139">
        <v>0.86064699879854556</v>
      </c>
      <c r="EB3" s="139">
        <v>0.86139647794830343</v>
      </c>
      <c r="EC3" s="139">
        <v>0.86220496807382774</v>
      </c>
      <c r="ED3" s="139">
        <v>0.86300517515436181</v>
      </c>
      <c r="EE3" s="139">
        <v>0.86372958209568984</v>
      </c>
      <c r="EF3" s="139">
        <v>0.86444583185355184</v>
      </c>
      <c r="EG3" s="139">
        <v>0.86522175916948341</v>
      </c>
      <c r="EH3" s="139">
        <v>0.86598985012349694</v>
      </c>
      <c r="EI3" s="139">
        <v>0.8666823797105665</v>
      </c>
      <c r="EJ3" s="139">
        <v>0.86743505954242639</v>
      </c>
      <c r="EK3" s="139">
        <v>0.86818021406639811</v>
      </c>
      <c r="EL3" s="139">
        <v>0.86884996517686564</v>
      </c>
      <c r="EM3" s="139">
        <v>0.86958031398551505</v>
      </c>
      <c r="EN3" s="139">
        <v>0.870303430128472</v>
      </c>
      <c r="EO3" s="139">
        <v>0.87095128886025064</v>
      </c>
      <c r="EP3" s="139">
        <v>0.87172833657631021</v>
      </c>
      <c r="EQ3" s="139">
        <v>0.87236209269266662</v>
      </c>
      <c r="ER3" s="139">
        <v>0.87312541084135442</v>
      </c>
      <c r="ES3" s="139">
        <v>0.87374541948782691</v>
      </c>
      <c r="ET3" s="139">
        <v>0.87449535150274538</v>
      </c>
      <c r="EU3" s="139">
        <v>0.87510195442452543</v>
      </c>
      <c r="EV3" s="139">
        <v>0.87577038201651636</v>
      </c>
      <c r="EW3" s="139">
        <v>0.876432357036663</v>
      </c>
      <c r="EX3" s="139">
        <v>0.87715649603726664</v>
      </c>
      <c r="EY3" s="139">
        <v>0.87773726249583717</v>
      </c>
      <c r="EZ3" s="139">
        <v>0.87844897067974803</v>
      </c>
      <c r="FA3" s="139">
        <v>0.87901728281893954</v>
      </c>
      <c r="FB3" s="139">
        <v>0.87971685566662483</v>
      </c>
      <c r="FC3" s="139">
        <v>0.88027300799624264</v>
      </c>
      <c r="FD3" s="139">
        <v>0.88096073043462553</v>
      </c>
      <c r="FE3" s="139">
        <v>0.88164268195995532</v>
      </c>
      <c r="FF3" s="139">
        <v>0.88218115395838848</v>
      </c>
      <c r="FG3" s="139">
        <v>0.88285166273437321</v>
      </c>
      <c r="FH3" s="139">
        <v>0.88337866572433743</v>
      </c>
      <c r="FI3" s="139">
        <v>0.88403799245859982</v>
      </c>
      <c r="FJ3" s="139">
        <v>0.88469187120023218</v>
      </c>
      <c r="FK3" s="139">
        <v>0.8852021831180571</v>
      </c>
      <c r="FL3" s="139">
        <v>0.88584525331596087</v>
      </c>
      <c r="FM3" s="139">
        <v>0.88648305605922251</v>
      </c>
      <c r="FN3" s="139">
        <v>0.88711564919216623</v>
      </c>
      <c r="FO3" s="139">
        <v>0.88760457929665126</v>
      </c>
      <c r="FP3" s="139">
        <v>0.88822683248721801</v>
      </c>
      <c r="FQ3" s="139">
        <v>0.88884404481439749</v>
      </c>
      <c r="FR3" s="139">
        <v>0.88945627038348229</v>
      </c>
      <c r="FS3" s="139">
        <v>0.88992473627047475</v>
      </c>
      <c r="FT3" s="139">
        <v>0.8905270603015315</v>
      </c>
      <c r="FU3" s="139">
        <v>0.89112455555040748</v>
      </c>
      <c r="FV3" s="139">
        <v>0.89171727270185319</v>
      </c>
      <c r="FW3" s="139">
        <v>0.89216613370317543</v>
      </c>
      <c r="FX3" s="139">
        <v>0.89274936010601136</v>
      </c>
      <c r="FY3" s="139">
        <v>0.89332795652843167</v>
      </c>
      <c r="FZ3" s="139">
        <v>0.89390197052139442</v>
      </c>
      <c r="GA3" s="139">
        <v>0.89447144889573105</v>
      </c>
      <c r="GB3" s="139">
        <v>0.89503643773762775</v>
      </c>
      <c r="GC3" s="139">
        <v>0.89559698242342389</v>
      </c>
      <c r="GD3" s="139">
        <v>0.89601347340132065</v>
      </c>
      <c r="GE3" s="139">
        <v>0.89656518540212804</v>
      </c>
      <c r="GF3" s="139">
        <v>0.89711258604353294</v>
      </c>
      <c r="GG3" s="139">
        <v>0.89765571799960509</v>
      </c>
      <c r="GH3" s="139">
        <v>0.89819462330706845</v>
      </c>
      <c r="GI3" s="139">
        <v>0.89872934337547761</v>
      </c>
      <c r="GJ3" s="139">
        <v>0.89925991900044389</v>
      </c>
      <c r="GK3" s="139">
        <v>0.89978639037738206</v>
      </c>
      <c r="GL3" s="139">
        <v>0.90030879711016454</v>
      </c>
      <c r="GM3" s="139">
        <v>0.90082717822754166</v>
      </c>
      <c r="GN3" s="139">
        <v>0.90134157218922129</v>
      </c>
      <c r="GO3" s="139">
        <v>0.90185201690106465</v>
      </c>
      <c r="GP3" s="139">
        <v>0.90235854972356921</v>
      </c>
      <c r="GQ3" s="139">
        <v>0.90286120748558207</v>
      </c>
      <c r="GR3" s="139">
        <v>0.90336002648866576</v>
      </c>
      <c r="GS3" s="139">
        <v>0.90385504252347326</v>
      </c>
    </row>
    <row r="4" spans="1:201" x14ac:dyDescent="0.2">
      <c r="A4" s="138">
        <v>40909.001388888886</v>
      </c>
      <c r="B4" s="139">
        <v>0.39221020850510907</v>
      </c>
      <c r="C4" s="139">
        <v>0.45192326244008379</v>
      </c>
      <c r="D4" s="139">
        <v>0.48851726060935957</v>
      </c>
      <c r="E4" s="139">
        <v>0.51519059851161864</v>
      </c>
      <c r="F4" s="139">
        <v>0.53626396142292421</v>
      </c>
      <c r="G4" s="139">
        <v>0.55371677459384039</v>
      </c>
      <c r="H4" s="139">
        <v>0.56864011006121351</v>
      </c>
      <c r="I4" s="139">
        <v>0.58165788171454691</v>
      </c>
      <c r="J4" s="139">
        <v>0.59326213400733141</v>
      </c>
      <c r="K4" s="139">
        <v>0.6036646573557094</v>
      </c>
      <c r="L4" s="139">
        <v>0.61317192117598052</v>
      </c>
      <c r="M4" s="139">
        <v>0.62182647061541396</v>
      </c>
      <c r="N4" s="139">
        <v>0.62987621564914975</v>
      </c>
      <c r="O4" s="139">
        <v>0.63733536311918149</v>
      </c>
      <c r="P4" s="139">
        <v>0.64429580230860262</v>
      </c>
      <c r="Q4" s="139">
        <v>0.65083256059775296</v>
      </c>
      <c r="R4" s="139">
        <v>0.65700775682183632</v>
      </c>
      <c r="S4" s="139">
        <v>0.66281987427771882</v>
      </c>
      <c r="T4" s="139">
        <v>0.66831186264010967</v>
      </c>
      <c r="U4" s="139">
        <v>0.67357472779719163</v>
      </c>
      <c r="V4" s="139">
        <v>0.67858643766785787</v>
      </c>
      <c r="W4" s="139">
        <v>0.68331936498808632</v>
      </c>
      <c r="X4" s="139">
        <v>0.68790712738934434</v>
      </c>
      <c r="Y4" s="139">
        <v>0.69226047597423934</v>
      </c>
      <c r="Z4" s="139">
        <v>0.69650897511903109</v>
      </c>
      <c r="AA4" s="139">
        <v>0.70050147581496236</v>
      </c>
      <c r="AB4" s="139">
        <v>0.70442053095351431</v>
      </c>
      <c r="AC4" s="139">
        <v>0.70816681601666165</v>
      </c>
      <c r="AD4" s="139">
        <v>0.7118085344832189</v>
      </c>
      <c r="AE4" s="139">
        <v>0.71529935157639324</v>
      </c>
      <c r="AF4" s="139">
        <v>0.71870587661704943</v>
      </c>
      <c r="AG4" s="139">
        <v>0.72197946088257492</v>
      </c>
      <c r="AH4" s="139">
        <v>0.72518556683808821</v>
      </c>
      <c r="AI4" s="139">
        <v>0.72827367200677162</v>
      </c>
      <c r="AJ4" s="139">
        <v>0.73130841484626041</v>
      </c>
      <c r="AK4" s="139">
        <v>0.73423772474050686</v>
      </c>
      <c r="AL4" s="139">
        <v>0.73706695616112994</v>
      </c>
      <c r="AM4" s="139">
        <v>0.7398010589125521</v>
      </c>
      <c r="AN4" s="139">
        <v>0.74250367169369613</v>
      </c>
      <c r="AO4" s="139">
        <v>0.74512033928791788</v>
      </c>
      <c r="AP4" s="139">
        <v>0.74771440604755068</v>
      </c>
      <c r="AQ4" s="139">
        <v>0.75023046366081547</v>
      </c>
      <c r="AR4" s="139">
        <v>0.75267191400948263</v>
      </c>
      <c r="AS4" s="139">
        <v>0.75504193744585446</v>
      </c>
      <c r="AT4" s="139">
        <v>0.75740357765505917</v>
      </c>
      <c r="AU4" s="139">
        <v>0.75969986350569785</v>
      </c>
      <c r="AV4" s="139">
        <v>0.76193339998874654</v>
      </c>
      <c r="AW4" s="139">
        <v>0.76410663679003576</v>
      </c>
      <c r="AX4" s="139">
        <v>0.76628254835862553</v>
      </c>
      <c r="AY4" s="139">
        <v>0.768402921010093</v>
      </c>
      <c r="AZ4" s="139">
        <v>0.77046979264105131</v>
      </c>
      <c r="BA4" s="139">
        <v>0.77248508910794411</v>
      </c>
      <c r="BB4" s="139">
        <v>0.77445063241927314</v>
      </c>
      <c r="BC4" s="139">
        <v>0.77636814818678279</v>
      </c>
      <c r="BD4" s="139">
        <v>0.77830074988279596</v>
      </c>
      <c r="BE4" s="139">
        <v>0.78018875878884919</v>
      </c>
      <c r="BF4" s="139">
        <v>0.78203363775112644</v>
      </c>
      <c r="BG4" s="139">
        <v>0.78383677760538351</v>
      </c>
      <c r="BH4" s="139">
        <v>0.78566148028378135</v>
      </c>
      <c r="BI4" s="139">
        <v>0.78738516283938242</v>
      </c>
      <c r="BJ4" s="139">
        <v>0.78907088861375241</v>
      </c>
      <c r="BK4" s="139">
        <v>0.79078212235645928</v>
      </c>
      <c r="BL4" s="139">
        <v>0.79245785715121764</v>
      </c>
      <c r="BM4" s="139">
        <v>0.79409912931577364</v>
      </c>
      <c r="BN4" s="139">
        <v>0.79570692970921586</v>
      </c>
      <c r="BO4" s="139">
        <v>0.7972822063888666</v>
      </c>
      <c r="BP4" s="139">
        <v>0.79888873350179268</v>
      </c>
      <c r="BQ4" s="139">
        <v>0.80046472231374977</v>
      </c>
      <c r="BR4" s="139">
        <v>0.80194791610280669</v>
      </c>
      <c r="BS4" s="139">
        <v>0.80340199192096173</v>
      </c>
      <c r="BT4" s="139">
        <v>0.8049542607786665</v>
      </c>
      <c r="BU4" s="139">
        <v>0.80635255042800036</v>
      </c>
      <c r="BV4" s="139">
        <v>0.80778739283540613</v>
      </c>
      <c r="BW4" s="139">
        <v>0.80919618561970974</v>
      </c>
      <c r="BX4" s="139">
        <v>0.81064323504835811</v>
      </c>
      <c r="BY4" s="139">
        <v>0.8120019401660471</v>
      </c>
      <c r="BZ4" s="139">
        <v>0.81333646831988682</v>
      </c>
      <c r="CA4" s="139">
        <v>0.8147113284629337</v>
      </c>
      <c r="CB4" s="139">
        <v>0.8160633262034076</v>
      </c>
      <c r="CC4" s="139">
        <v>0.81732888008356519</v>
      </c>
      <c r="CD4" s="139">
        <v>0.8185724500504945</v>
      </c>
      <c r="CE4" s="139">
        <v>0.81985880793277621</v>
      </c>
      <c r="CF4" s="139">
        <v>0.82112432915570521</v>
      </c>
      <c r="CG4" s="139">
        <v>0.82236947653025372</v>
      </c>
      <c r="CH4" s="139">
        <v>0.82359469737894664</v>
      </c>
      <c r="CI4" s="139">
        <v>0.82480042423337208</v>
      </c>
      <c r="CJ4" s="139">
        <v>0.82598707548672301</v>
      </c>
      <c r="CK4" s="139">
        <v>0.82721982227327251</v>
      </c>
      <c r="CL4" s="139">
        <v>0.82843445066078181</v>
      </c>
      <c r="CM4" s="139">
        <v>0.82956639984367142</v>
      </c>
      <c r="CN4" s="139">
        <v>0.83068081435659236</v>
      </c>
      <c r="CO4" s="139">
        <v>0.83177805062495958</v>
      </c>
      <c r="CP4" s="139">
        <v>0.83298875676493001</v>
      </c>
      <c r="CQ4" s="139">
        <v>0.83405279705665303</v>
      </c>
      <c r="CR4" s="139">
        <v>0.83510066190457111</v>
      </c>
      <c r="CS4" s="139">
        <v>0.8362634055728807</v>
      </c>
      <c r="CT4" s="139">
        <v>0.83727998263824455</v>
      </c>
      <c r="CU4" s="139">
        <v>0.83841233006923088</v>
      </c>
      <c r="CV4" s="139">
        <v>0.83939879850694876</v>
      </c>
      <c r="CW4" s="139">
        <v>0.8405018841570604</v>
      </c>
      <c r="CX4" s="139">
        <v>0.84145935682172579</v>
      </c>
      <c r="CY4" s="139">
        <v>0.84253425182145247</v>
      </c>
      <c r="CZ4" s="139">
        <v>0.84346378023008084</v>
      </c>
      <c r="DA4" s="139">
        <v>0.8445114970816896</v>
      </c>
      <c r="DB4" s="139">
        <v>0.84554606086452</v>
      </c>
      <c r="DC4" s="139">
        <v>0.84643557275482462</v>
      </c>
      <c r="DD4" s="139">
        <v>0.84744437410430451</v>
      </c>
      <c r="DE4" s="139">
        <v>0.84844069857127968</v>
      </c>
      <c r="DF4" s="139">
        <v>0.84935849994447221</v>
      </c>
      <c r="DG4" s="139">
        <v>0.85026411962343806</v>
      </c>
      <c r="DH4" s="139">
        <v>0.85122413576437084</v>
      </c>
      <c r="DI4" s="139">
        <v>0.85217249657407235</v>
      </c>
      <c r="DJ4" s="139">
        <v>0.85310939405135544</v>
      </c>
      <c r="DK4" s="139">
        <v>0.85396844881107659</v>
      </c>
      <c r="DL4" s="139">
        <v>0.8548162952918863</v>
      </c>
      <c r="DM4" s="139">
        <v>0.85571978460269205</v>
      </c>
      <c r="DN4" s="139">
        <v>0.85661253427345996</v>
      </c>
      <c r="DO4" s="139">
        <v>0.85749471389792198</v>
      </c>
      <c r="DP4" s="139">
        <v>0.85836648902582768</v>
      </c>
      <c r="DQ4" s="139">
        <v>0.85922802129277687</v>
      </c>
      <c r="DR4" s="139">
        <v>0.86007946854378448</v>
      </c>
      <c r="DS4" s="139">
        <v>0.86092098495309</v>
      </c>
      <c r="DT4" s="139">
        <v>0.86175272114123957</v>
      </c>
      <c r="DU4" s="139">
        <v>0.86257482428154597</v>
      </c>
      <c r="DV4" s="139">
        <v>0.86338743820864761</v>
      </c>
      <c r="DW4" s="139">
        <v>0.86425794877753825</v>
      </c>
      <c r="DX4" s="139">
        <v>0.86511936194472949</v>
      </c>
      <c r="DY4" s="139">
        <v>0.86590444118245458</v>
      </c>
      <c r="DZ4" s="139">
        <v>0.86668057353834493</v>
      </c>
      <c r="EA4" s="139">
        <v>0.8674478876305689</v>
      </c>
      <c r="EB4" s="139">
        <v>0.86820650929148002</v>
      </c>
      <c r="EC4" s="139">
        <v>0.86902412591445621</v>
      </c>
      <c r="ED4" s="139">
        <v>0.869833398094781</v>
      </c>
      <c r="EE4" s="139">
        <v>0.87056676342388628</v>
      </c>
      <c r="EF4" s="139">
        <v>0.87129191194989764</v>
      </c>
      <c r="EG4" s="139">
        <v>0.87207672530566827</v>
      </c>
      <c r="EH4" s="139">
        <v>0.87285364424434053</v>
      </c>
      <c r="EI4" s="139">
        <v>0.87355489852944568</v>
      </c>
      <c r="EJ4" s="139">
        <v>0.87431629261912913</v>
      </c>
      <c r="EK4" s="139">
        <v>0.87507010567459576</v>
      </c>
      <c r="EL4" s="139">
        <v>0.87574841441939999</v>
      </c>
      <c r="EM4" s="139">
        <v>0.87648731255193058</v>
      </c>
      <c r="EN4" s="139">
        <v>0.87721892448429617</v>
      </c>
      <c r="EO4" s="139">
        <v>0.87787518036933387</v>
      </c>
      <c r="EP4" s="139">
        <v>0.87866066469301596</v>
      </c>
      <c r="EQ4" s="139">
        <v>0.87930271440158003</v>
      </c>
      <c r="ER4" s="139">
        <v>0.88007436680829465</v>
      </c>
      <c r="ES4" s="139">
        <v>0.88070256813167414</v>
      </c>
      <c r="ET4" s="139">
        <v>0.88146073464130348</v>
      </c>
      <c r="EU4" s="139">
        <v>0.88207543187097304</v>
      </c>
      <c r="EV4" s="139">
        <v>0.88275195111472771</v>
      </c>
      <c r="EW4" s="139">
        <v>0.88342197009117862</v>
      </c>
      <c r="EX4" s="139">
        <v>0.88415415143545684</v>
      </c>
      <c r="EY4" s="139">
        <v>0.8847428227204065</v>
      </c>
      <c r="EZ4" s="139">
        <v>0.88546248067736955</v>
      </c>
      <c r="FA4" s="139">
        <v>0.88603860635296672</v>
      </c>
      <c r="FB4" s="139">
        <v>0.88674603862656221</v>
      </c>
      <c r="FC4" s="139">
        <v>0.88730991539260773</v>
      </c>
      <c r="FD4" s="139">
        <v>0.88800540905191372</v>
      </c>
      <c r="FE4" s="139">
        <v>0.8886950884659448</v>
      </c>
      <c r="FF4" s="139">
        <v>0.88924115510939927</v>
      </c>
      <c r="FG4" s="139">
        <v>0.88991930664150609</v>
      </c>
      <c r="FH4" s="139">
        <v>0.89045382031566145</v>
      </c>
      <c r="FI4" s="139">
        <v>0.89112070663118981</v>
      </c>
      <c r="FJ4" s="139">
        <v>0.89178210406633807</v>
      </c>
      <c r="FK4" s="139">
        <v>0.89229980424914723</v>
      </c>
      <c r="FL4" s="139">
        <v>0.89295031277782566</v>
      </c>
      <c r="FM4" s="139">
        <v>0.89359551433240791</v>
      </c>
      <c r="FN4" s="139">
        <v>0.8942354671956686</v>
      </c>
      <c r="FO4" s="139">
        <v>0.89473162865416345</v>
      </c>
      <c r="FP4" s="139">
        <v>0.89536116474189786</v>
      </c>
      <c r="FQ4" s="139">
        <v>0.89598562216391586</v>
      </c>
      <c r="FR4" s="139">
        <v>0.89660505543485947</v>
      </c>
      <c r="FS4" s="139">
        <v>0.89708060261194866</v>
      </c>
      <c r="FT4" s="139">
        <v>0.8976900608129238</v>
      </c>
      <c r="FU4" s="139">
        <v>0.8982946540362039</v>
      </c>
      <c r="FV4" s="139">
        <v>0.89889443334966601</v>
      </c>
      <c r="FW4" s="139">
        <v>0.89935023198118236</v>
      </c>
      <c r="FX4" s="139">
        <v>0.89994045010408785</v>
      </c>
      <c r="FY4" s="139">
        <v>0.90052600355527246</v>
      </c>
      <c r="FZ4" s="139">
        <v>0.9011069402466918</v>
      </c>
      <c r="GA4" s="139">
        <v>0.90168330734483271</v>
      </c>
      <c r="GB4" s="139">
        <v>0.90225515128468226</v>
      </c>
      <c r="GC4" s="139">
        <v>0.902822517789582</v>
      </c>
      <c r="GD4" s="139">
        <v>0.90324570906794743</v>
      </c>
      <c r="GE4" s="139">
        <v>0.90380417739885544</v>
      </c>
      <c r="GF4" s="139">
        <v>0.90435830209276724</v>
      </c>
      <c r="GG4" s="139">
        <v>0.90490812614793681</v>
      </c>
      <c r="GH4" s="139">
        <v>0.90545369192083758</v>
      </c>
      <c r="GI4" s="139">
        <v>0.90599504113382645</v>
      </c>
      <c r="GJ4" s="139">
        <v>0.90653221489356328</v>
      </c>
      <c r="GK4" s="139">
        <v>0.90706525369906699</v>
      </c>
      <c r="GL4" s="139">
        <v>0.90759419745493064</v>
      </c>
      <c r="GM4" s="139">
        <v>0.90811908548563525</v>
      </c>
      <c r="GN4" s="139">
        <v>0.90863995654280438</v>
      </c>
      <c r="GO4" s="139">
        <v>0.90915684881923231</v>
      </c>
      <c r="GP4" s="139">
        <v>0.90966979995971831</v>
      </c>
      <c r="GQ4" s="139">
        <v>0.91017884706953234</v>
      </c>
      <c r="GR4" s="139">
        <v>0.9106840267276648</v>
      </c>
      <c r="GS4" s="139">
        <v>0.91118537499527008</v>
      </c>
    </row>
    <row r="5" spans="1:201" x14ac:dyDescent="0.2">
      <c r="A5" s="138">
        <v>40909.002083333333</v>
      </c>
      <c r="B5" s="139">
        <v>0.39472535986382468</v>
      </c>
      <c r="C5" s="139">
        <v>0.45490954272217332</v>
      </c>
      <c r="D5" s="139">
        <v>0.49179924896477273</v>
      </c>
      <c r="E5" s="139">
        <v>0.518692004128398</v>
      </c>
      <c r="F5" s="139">
        <v>0.53994128032366329</v>
      </c>
      <c r="G5" s="139">
        <v>0.55754164607941303</v>
      </c>
      <c r="H5" s="139">
        <v>0.57259248908150695</v>
      </c>
      <c r="I5" s="139">
        <v>0.58572277168331821</v>
      </c>
      <c r="J5" s="139">
        <v>0.59742792257085175</v>
      </c>
      <c r="K5" s="139">
        <v>0.60792198298322342</v>
      </c>
      <c r="L5" s="139">
        <v>0.61751317071001954</v>
      </c>
      <c r="M5" s="139">
        <v>0.62624519492066821</v>
      </c>
      <c r="N5" s="139">
        <v>0.63436702757721364</v>
      </c>
      <c r="O5" s="139">
        <v>0.6418935702111368</v>
      </c>
      <c r="P5" s="139">
        <v>0.64891733113724859</v>
      </c>
      <c r="Q5" s="139">
        <v>0.65551384183929018</v>
      </c>
      <c r="R5" s="139">
        <v>0.6617456373683166</v>
      </c>
      <c r="S5" s="139">
        <v>0.66761150731770313</v>
      </c>
      <c r="T5" s="139">
        <v>0.67315469436783748</v>
      </c>
      <c r="U5" s="139">
        <v>0.67846649620668675</v>
      </c>
      <c r="V5" s="139">
        <v>0.68352505398788321</v>
      </c>
      <c r="W5" s="139">
        <v>0.68830288410147611</v>
      </c>
      <c r="X5" s="139">
        <v>0.69293385104901717</v>
      </c>
      <c r="Y5" s="139">
        <v>0.69732876347363715</v>
      </c>
      <c r="Z5" s="139">
        <v>0.70161739676256951</v>
      </c>
      <c r="AA5" s="139">
        <v>0.70564858492282923</v>
      </c>
      <c r="AB5" s="139">
        <v>0.70960510893007889</v>
      </c>
      <c r="AC5" s="139">
        <v>0.71338764727105275</v>
      </c>
      <c r="AD5" s="139">
        <v>0.71706452655920694</v>
      </c>
      <c r="AE5" s="139">
        <v>0.72058944091025434</v>
      </c>
      <c r="AF5" s="139">
        <v>0.72402910841285895</v>
      </c>
      <c r="AG5" s="139">
        <v>0.72733489628337955</v>
      </c>
      <c r="AH5" s="139">
        <v>0.73057236472348697</v>
      </c>
      <c r="AI5" s="139">
        <v>0.73369099713261343</v>
      </c>
      <c r="AJ5" s="139">
        <v>0.73675552109146603</v>
      </c>
      <c r="AK5" s="139">
        <v>0.7397138639167582</v>
      </c>
      <c r="AL5" s="139">
        <v>0.74257141843238306</v>
      </c>
      <c r="AM5" s="139">
        <v>0.7453331698748773</v>
      </c>
      <c r="AN5" s="139">
        <v>0.74806283374907423</v>
      </c>
      <c r="AO5" s="139">
        <v>0.75070594130570134</v>
      </c>
      <c r="AP5" s="139">
        <v>0.75332590923218468</v>
      </c>
      <c r="AQ5" s="139">
        <v>0.75586731148116426</v>
      </c>
      <c r="AR5" s="139">
        <v>0.75833357443995342</v>
      </c>
      <c r="AS5" s="139">
        <v>0.76072790135720347</v>
      </c>
      <c r="AT5" s="139">
        <v>0.76311340154564899</v>
      </c>
      <c r="AU5" s="139">
        <v>0.76543307977549169</v>
      </c>
      <c r="AV5" s="139">
        <v>0.76768955986067045</v>
      </c>
      <c r="AW5" s="139">
        <v>0.76988530917762077</v>
      </c>
      <c r="AX5" s="139">
        <v>0.77208336309633674</v>
      </c>
      <c r="AY5" s="139">
        <v>0.7742254793576071</v>
      </c>
      <c r="AZ5" s="139">
        <v>0.77631371063689969</v>
      </c>
      <c r="BA5" s="139">
        <v>0.77834999674998273</v>
      </c>
      <c r="BB5" s="139">
        <v>0.7803361729066064</v>
      </c>
      <c r="BC5" s="139">
        <v>0.78227397721457692</v>
      </c>
      <c r="BD5" s="139">
        <v>0.78422657928520645</v>
      </c>
      <c r="BE5" s="139">
        <v>0.78613426731614344</v>
      </c>
      <c r="BF5" s="139">
        <v>0.787998514798397</v>
      </c>
      <c r="BG5" s="139">
        <v>0.78982072269005732</v>
      </c>
      <c r="BH5" s="139">
        <v>0.79166424684924586</v>
      </c>
      <c r="BI5" s="139">
        <v>0.79340642486467794</v>
      </c>
      <c r="BJ5" s="139">
        <v>0.7951103731288115</v>
      </c>
      <c r="BK5" s="139">
        <v>0.79683960897295369</v>
      </c>
      <c r="BL5" s="139">
        <v>0.79853308912598653</v>
      </c>
      <c r="BM5" s="139">
        <v>0.80019185748265076</v>
      </c>
      <c r="BN5" s="139">
        <v>0.80181691213889228</v>
      </c>
      <c r="BO5" s="139">
        <v>0.80340920807758343</v>
      </c>
      <c r="BP5" s="139">
        <v>0.80503257027165009</v>
      </c>
      <c r="BQ5" s="139">
        <v>0.8066251721035167</v>
      </c>
      <c r="BR5" s="139">
        <v>0.8081247187207109</v>
      </c>
      <c r="BS5" s="139">
        <v>0.80959493724540799</v>
      </c>
      <c r="BT5" s="139">
        <v>0.81116323253444922</v>
      </c>
      <c r="BU5" s="139">
        <v>0.81257726111019157</v>
      </c>
      <c r="BV5" s="139">
        <v>0.81402769251835072</v>
      </c>
      <c r="BW5" s="139">
        <v>0.81545188518574596</v>
      </c>
      <c r="BX5" s="139">
        <v>0.81691419418833788</v>
      </c>
      <c r="BY5" s="139">
        <v>0.81828793502275166</v>
      </c>
      <c r="BZ5" s="139">
        <v>0.81963732352375396</v>
      </c>
      <c r="CA5" s="139">
        <v>0.82102691686541729</v>
      </c>
      <c r="CB5" s="139">
        <v>0.82239348072174823</v>
      </c>
      <c r="CC5" s="139">
        <v>0.82367339362932424</v>
      </c>
      <c r="CD5" s="139">
        <v>0.8249311633452453</v>
      </c>
      <c r="CE5" s="139">
        <v>0.82623160921125383</v>
      </c>
      <c r="CF5" s="139">
        <v>0.827511066278934</v>
      </c>
      <c r="CG5" s="139">
        <v>0.82877000077726726</v>
      </c>
      <c r="CH5" s="139">
        <v>0.83000886333038104</v>
      </c>
      <c r="CI5" s="139">
        <v>0.83122808966035366</v>
      </c>
      <c r="CJ5" s="139">
        <v>0.83242810124872113</v>
      </c>
      <c r="CK5" s="139">
        <v>0.83367411589035412</v>
      </c>
      <c r="CL5" s="139">
        <v>0.8349018788145689</v>
      </c>
      <c r="CM5" s="139">
        <v>0.83604678835121626</v>
      </c>
      <c r="CN5" s="139">
        <v>0.8371740354534174</v>
      </c>
      <c r="CO5" s="139">
        <v>0.83828397917214792</v>
      </c>
      <c r="CP5" s="139">
        <v>0.83950735720686831</v>
      </c>
      <c r="CQ5" s="139">
        <v>0.84058386211585545</v>
      </c>
      <c r="CR5" s="139">
        <v>0.8416440738404608</v>
      </c>
      <c r="CS5" s="139">
        <v>0.84281913578716117</v>
      </c>
      <c r="CT5" s="139">
        <v>0.84384783101738092</v>
      </c>
      <c r="CU5" s="139">
        <v>0.84499227232615681</v>
      </c>
      <c r="CV5" s="139">
        <v>0.84599063894679893</v>
      </c>
      <c r="CW5" s="139">
        <v>0.84710560253394984</v>
      </c>
      <c r="CX5" s="139">
        <v>0.84807476163694429</v>
      </c>
      <c r="CY5" s="139">
        <v>0.84916132661663357</v>
      </c>
      <c r="CZ5" s="139">
        <v>0.85010233749397301</v>
      </c>
      <c r="DA5" s="139">
        <v>0.85116152391415856</v>
      </c>
      <c r="DB5" s="139">
        <v>0.8522074597452064</v>
      </c>
      <c r="DC5" s="139">
        <v>0.85310816173168269</v>
      </c>
      <c r="DD5" s="139">
        <v>0.85412814527343439</v>
      </c>
      <c r="DE5" s="139">
        <v>0.8551355594726634</v>
      </c>
      <c r="DF5" s="139">
        <v>0.85606431674482253</v>
      </c>
      <c r="DG5" s="139">
        <v>0.85698080309414515</v>
      </c>
      <c r="DH5" s="139">
        <v>0.85795164106044686</v>
      </c>
      <c r="DI5" s="139">
        <v>0.85891073738347812</v>
      </c>
      <c r="DJ5" s="139">
        <v>0.85985828550380738</v>
      </c>
      <c r="DK5" s="139">
        <v>0.86072786466506213</v>
      </c>
      <c r="DL5" s="139">
        <v>0.86158615354356383</v>
      </c>
      <c r="DM5" s="139">
        <v>0.86250004723101392</v>
      </c>
      <c r="DN5" s="139">
        <v>0.8634031218167213</v>
      </c>
      <c r="DO5" s="139">
        <v>0.86429554816698995</v>
      </c>
      <c r="DP5" s="139">
        <v>0.8651774930701307</v>
      </c>
      <c r="DQ5" s="139">
        <v>0.8660491193706088</v>
      </c>
      <c r="DR5" s="139">
        <v>0.8669105860958386</v>
      </c>
      <c r="DS5" s="139">
        <v>0.86776204857547923</v>
      </c>
      <c r="DT5" s="139">
        <v>0.86860365855400701</v>
      </c>
      <c r="DU5" s="139">
        <v>0.86943556430625735</v>
      </c>
      <c r="DV5" s="139">
        <v>0.87025791074424019</v>
      </c>
      <c r="DW5" s="139">
        <v>0.87113812702946769</v>
      </c>
      <c r="DX5" s="139">
        <v>0.87200917782316911</v>
      </c>
      <c r="DY5" s="139">
        <v>0.87280378537484449</v>
      </c>
      <c r="DZ5" s="139">
        <v>0.87358938000554431</v>
      </c>
      <c r="EA5" s="139">
        <v>0.87436609129350129</v>
      </c>
      <c r="EB5" s="139">
        <v>0.87513404601212819</v>
      </c>
      <c r="EC5" s="139">
        <v>0.87596097447879651</v>
      </c>
      <c r="ED5" s="139">
        <v>0.87677949610132566</v>
      </c>
      <c r="EE5" s="139">
        <v>0.87752200739095154</v>
      </c>
      <c r="EF5" s="139">
        <v>0.87825624129530333</v>
      </c>
      <c r="EG5" s="139">
        <v>0.87905012213096556</v>
      </c>
      <c r="EH5" s="139">
        <v>0.87983604954867567</v>
      </c>
      <c r="EI5" s="139">
        <v>0.88054621233581398</v>
      </c>
      <c r="EJ5" s="139">
        <v>0.88131649933107692</v>
      </c>
      <c r="EK5" s="139">
        <v>0.88207914865873815</v>
      </c>
      <c r="EL5" s="139">
        <v>0.88276619614800611</v>
      </c>
      <c r="EM5" s="139">
        <v>0.88351381957587227</v>
      </c>
      <c r="EN5" s="139">
        <v>0.88425410239690716</v>
      </c>
      <c r="EO5" s="139">
        <v>0.88491893396578003</v>
      </c>
      <c r="EP5" s="139">
        <v>0.8857130239978992</v>
      </c>
      <c r="EQ5" s="139">
        <v>0.88636354415830321</v>
      </c>
      <c r="ER5" s="139">
        <v>0.88714369824812611</v>
      </c>
      <c r="ES5" s="139">
        <v>0.88778026748234529</v>
      </c>
      <c r="ET5" s="139">
        <v>0.88854683427948822</v>
      </c>
      <c r="EU5" s="139">
        <v>0.88916979946795682</v>
      </c>
      <c r="EV5" s="139">
        <v>0.88985457890532182</v>
      </c>
      <c r="EW5" s="139">
        <v>0.89053280960595549</v>
      </c>
      <c r="EX5" s="139">
        <v>0.89127319594139187</v>
      </c>
      <c r="EY5" s="139">
        <v>0.89186994265666153</v>
      </c>
      <c r="EZ5" s="139">
        <v>0.89259771152093526</v>
      </c>
      <c r="FA5" s="139">
        <v>0.89318181987189227</v>
      </c>
      <c r="FB5" s="139">
        <v>0.89389727122956686</v>
      </c>
      <c r="FC5" s="139">
        <v>0.8944690401434755</v>
      </c>
      <c r="FD5" s="139">
        <v>0.89517246324095345</v>
      </c>
      <c r="FE5" s="139">
        <v>0.89587002804672589</v>
      </c>
      <c r="FF5" s="139">
        <v>0.89642385495983412</v>
      </c>
      <c r="FG5" s="139">
        <v>0.89710980536058849</v>
      </c>
      <c r="FH5" s="139">
        <v>0.89765199400000473</v>
      </c>
      <c r="FI5" s="139">
        <v>0.89832659465545139</v>
      </c>
      <c r="FJ5" s="139">
        <v>0.89899566486893312</v>
      </c>
      <c r="FK5" s="139">
        <v>0.89952091562997571</v>
      </c>
      <c r="FL5" s="139">
        <v>0.9001790152680087</v>
      </c>
      <c r="FM5" s="139">
        <v>0.90083176775872764</v>
      </c>
      <c r="FN5" s="139">
        <v>0.90147923183537548</v>
      </c>
      <c r="FO5" s="139">
        <v>0.90198278444595181</v>
      </c>
      <c r="FP5" s="139">
        <v>0.9026197536652758</v>
      </c>
      <c r="FQ5" s="139">
        <v>0.90325160579472441</v>
      </c>
      <c r="FR5" s="139">
        <v>0.90387839576812423</v>
      </c>
      <c r="FS5" s="139">
        <v>0.90436118162623236</v>
      </c>
      <c r="FT5" s="139">
        <v>0.90497792180195558</v>
      </c>
      <c r="FU5" s="139">
        <v>0.90558976020767745</v>
      </c>
      <c r="FV5" s="139">
        <v>0.90619674830576691</v>
      </c>
      <c r="FW5" s="139">
        <v>0.90665963966153318</v>
      </c>
      <c r="FX5" s="139">
        <v>0.90725699498352674</v>
      </c>
      <c r="FY5" s="139">
        <v>0.90784965037398635</v>
      </c>
      <c r="FZ5" s="139">
        <v>0.9084376541118937</v>
      </c>
      <c r="GA5" s="139">
        <v>0.90902105372457065</v>
      </c>
      <c r="GB5" s="139">
        <v>0.90959989600451829</v>
      </c>
      <c r="GC5" s="139">
        <v>0.91017422702253925</v>
      </c>
      <c r="GD5" s="139">
        <v>0.91060426989619714</v>
      </c>
      <c r="GE5" s="139">
        <v>0.91116963619221547</v>
      </c>
      <c r="GF5" s="139">
        <v>0.91173062604507926</v>
      </c>
      <c r="GG5" s="139">
        <v>0.91228728278468385</v>
      </c>
      <c r="GH5" s="139">
        <v>0.9128396490887084</v>
      </c>
      <c r="GI5" s="139">
        <v>0.91338776700146806</v>
      </c>
      <c r="GJ5" s="139">
        <v>0.91393167794286823</v>
      </c>
      <c r="GK5" s="139">
        <v>0.91447142272153947</v>
      </c>
      <c r="GL5" s="139">
        <v>0.91500704154988455</v>
      </c>
      <c r="GM5" s="139">
        <v>0.91553857404969285</v>
      </c>
      <c r="GN5" s="139">
        <v>0.91606605927205031</v>
      </c>
      <c r="GO5" s="139">
        <v>0.91658953570095325</v>
      </c>
      <c r="GP5" s="139">
        <v>0.91710904126871629</v>
      </c>
      <c r="GQ5" s="139">
        <v>0.91762461336497847</v>
      </c>
      <c r="GR5" s="139">
        <v>0.91813628884823895</v>
      </c>
      <c r="GS5" s="139">
        <v>0.91864410405461105</v>
      </c>
    </row>
    <row r="6" spans="1:201" x14ac:dyDescent="0.2">
      <c r="A6" s="138">
        <v>40909.00277777778</v>
      </c>
      <c r="B6" s="139">
        <v>0.39727911286415807</v>
      </c>
      <c r="C6" s="139">
        <v>0.45794240793937863</v>
      </c>
      <c r="D6" s="139">
        <v>0.49513290910645597</v>
      </c>
      <c r="E6" s="139">
        <v>0.52224889624610904</v>
      </c>
      <c r="F6" s="139">
        <v>0.54367717007438443</v>
      </c>
      <c r="G6" s="139">
        <v>0.56142769410275373</v>
      </c>
      <c r="H6" s="139">
        <v>0.57660830977319033</v>
      </c>
      <c r="I6" s="139">
        <v>0.58985311434839527</v>
      </c>
      <c r="J6" s="139">
        <v>0.60166097384404393</v>
      </c>
      <c r="K6" s="139">
        <v>0.61224822335260509</v>
      </c>
      <c r="L6" s="139">
        <v>0.62192485294676003</v>
      </c>
      <c r="M6" s="139">
        <v>0.63073576268573883</v>
      </c>
      <c r="N6" s="139">
        <v>0.6389309967904574</v>
      </c>
      <c r="O6" s="139">
        <v>0.64652616832156917</v>
      </c>
      <c r="P6" s="139">
        <v>0.65361441421587696</v>
      </c>
      <c r="Q6" s="139">
        <v>0.66027177783912649</v>
      </c>
      <c r="R6" s="139">
        <v>0.66656121685270708</v>
      </c>
      <c r="S6" s="139">
        <v>0.67248183518677651</v>
      </c>
      <c r="T6" s="139">
        <v>0.67807717310971005</v>
      </c>
      <c r="U6" s="139">
        <v>0.68343882122276911</v>
      </c>
      <c r="V6" s="139">
        <v>0.6885450999713667</v>
      </c>
      <c r="W6" s="139">
        <v>0.69336867513571798</v>
      </c>
      <c r="X6" s="139">
        <v>0.69804365494163889</v>
      </c>
      <c r="Y6" s="139">
        <v>0.70248091349038211</v>
      </c>
      <c r="Z6" s="139">
        <v>0.70681043333718196</v>
      </c>
      <c r="AA6" s="139">
        <v>0.71088104201359925</v>
      </c>
      <c r="AB6" s="139">
        <v>0.71487574129785247</v>
      </c>
      <c r="AC6" s="139">
        <v>0.71869521998876484</v>
      </c>
      <c r="AD6" s="139">
        <v>0.72240792608443016</v>
      </c>
      <c r="AE6" s="139">
        <v>0.72596758674745265</v>
      </c>
      <c r="AF6" s="139">
        <v>0.72944102680458833</v>
      </c>
      <c r="AG6" s="139">
        <v>0.73277963341399144</v>
      </c>
      <c r="AH6" s="139">
        <v>0.736049062252919</v>
      </c>
      <c r="AI6" s="139">
        <v>0.73919880649029857</v>
      </c>
      <c r="AJ6" s="139">
        <v>0.74229368038570076</v>
      </c>
      <c r="AK6" s="139">
        <v>0.74528161300233009</v>
      </c>
      <c r="AL6" s="139">
        <v>0.74816803613957872</v>
      </c>
      <c r="AM6" s="139">
        <v>0.7509579710430877</v>
      </c>
      <c r="AN6" s="139">
        <v>0.75371520729310537</v>
      </c>
      <c r="AO6" s="139">
        <v>0.75638526632547987</v>
      </c>
      <c r="AP6" s="139">
        <v>0.75903163431601772</v>
      </c>
      <c r="AQ6" s="139">
        <v>0.7615988711817171</v>
      </c>
      <c r="AR6" s="139">
        <v>0.76409042821147943</v>
      </c>
      <c r="AS6" s="139">
        <v>0.7665095319258588</v>
      </c>
      <c r="AT6" s="139">
        <v>0.76891935423326263</v>
      </c>
      <c r="AU6" s="139">
        <v>0.77126287947851735</v>
      </c>
      <c r="AV6" s="139">
        <v>0.77354275060521394</v>
      </c>
      <c r="AW6" s="139">
        <v>0.77576145296875831</v>
      </c>
      <c r="AX6" s="139">
        <v>0.7779820796854936</v>
      </c>
      <c r="AY6" s="139">
        <v>0.7801463635905671</v>
      </c>
      <c r="AZ6" s="139">
        <v>0.78225637238135115</v>
      </c>
      <c r="BA6" s="139">
        <v>0.78431406006244919</v>
      </c>
      <c r="BB6" s="139">
        <v>0.78632127526074591</v>
      </c>
      <c r="BC6" s="139">
        <v>0.78827976878600092</v>
      </c>
      <c r="BD6" s="139">
        <v>0.79025276303277436</v>
      </c>
      <c r="BE6" s="139">
        <v>0.79218051681544621</v>
      </c>
      <c r="BF6" s="139">
        <v>0.79406451444832893</v>
      </c>
      <c r="BG6" s="139">
        <v>0.79590616717068907</v>
      </c>
      <c r="BH6" s="139">
        <v>0.79776888132227042</v>
      </c>
      <c r="BI6" s="139">
        <v>0.7995299223772464</v>
      </c>
      <c r="BJ6" s="139">
        <v>0.80125245633112807</v>
      </c>
      <c r="BK6" s="139">
        <v>0.80300004957664506</v>
      </c>
      <c r="BL6" s="139">
        <v>0.80471162624840742</v>
      </c>
      <c r="BM6" s="139">
        <v>0.80638823793683267</v>
      </c>
      <c r="BN6" s="139">
        <v>0.80803089009737761</v>
      </c>
      <c r="BO6" s="139">
        <v>0.80964054475148128</v>
      </c>
      <c r="BP6" s="139">
        <v>0.81128107408462258</v>
      </c>
      <c r="BQ6" s="139">
        <v>0.81289061739383484</v>
      </c>
      <c r="BR6" s="139">
        <v>0.81440684555165677</v>
      </c>
      <c r="BS6" s="139">
        <v>0.81589353211559879</v>
      </c>
      <c r="BT6" s="139">
        <v>0.81747816833485631</v>
      </c>
      <c r="BU6" s="139">
        <v>0.81890825466889783</v>
      </c>
      <c r="BV6" s="139">
        <v>0.82037458699562604</v>
      </c>
      <c r="BW6" s="139">
        <v>0.82181448840808657</v>
      </c>
      <c r="BX6" s="139">
        <v>0.82329235904466458</v>
      </c>
      <c r="BY6" s="139">
        <v>0.82468143857037368</v>
      </c>
      <c r="BZ6" s="139">
        <v>0.82604598756819525</v>
      </c>
      <c r="CA6" s="139">
        <v>0.82745060763222578</v>
      </c>
      <c r="CB6" s="139">
        <v>0.82883202841561321</v>
      </c>
      <c r="CC6" s="139">
        <v>0.83012659240177999</v>
      </c>
      <c r="CD6" s="139">
        <v>0.83139885135737535</v>
      </c>
      <c r="CE6" s="139">
        <v>0.8327136682830879</v>
      </c>
      <c r="CF6" s="139">
        <v>0.834007341806425</v>
      </c>
      <c r="CG6" s="139">
        <v>0.83528034162765341</v>
      </c>
      <c r="CH6" s="139">
        <v>0.83653312172959737</v>
      </c>
      <c r="CI6" s="139">
        <v>0.8377661210790851</v>
      </c>
      <c r="CJ6" s="139">
        <v>0.83897976429304078</v>
      </c>
      <c r="CK6" s="139">
        <v>0.84023931189923551</v>
      </c>
      <c r="CL6" s="139">
        <v>0.84148047229358369</v>
      </c>
      <c r="CM6" s="139">
        <v>0.84263860699017534</v>
      </c>
      <c r="CN6" s="139">
        <v>0.84377894942644893</v>
      </c>
      <c r="CO6" s="139">
        <v>0.84490186132070055</v>
      </c>
      <c r="CP6" s="139">
        <v>0.8461381619258953</v>
      </c>
      <c r="CQ6" s="139">
        <v>0.84722738824091548</v>
      </c>
      <c r="CR6" s="139">
        <v>0.84830020173530607</v>
      </c>
      <c r="CS6" s="139">
        <v>0.84948782686134849</v>
      </c>
      <c r="CT6" s="139">
        <v>0.85052889144864841</v>
      </c>
      <c r="CU6" s="139">
        <v>0.8516856678661141</v>
      </c>
      <c r="CV6" s="139">
        <v>0.85269618030716232</v>
      </c>
      <c r="CW6" s="139">
        <v>0.85382325953506732</v>
      </c>
      <c r="CX6" s="139">
        <v>0.85480434929294913</v>
      </c>
      <c r="CY6" s="139">
        <v>0.85590281856281825</v>
      </c>
      <c r="CZ6" s="139">
        <v>0.85685555283759496</v>
      </c>
      <c r="DA6" s="139">
        <v>0.85792643986505324</v>
      </c>
      <c r="DB6" s="139">
        <v>0.858983977185794</v>
      </c>
      <c r="DC6" s="139">
        <v>0.85989610547830098</v>
      </c>
      <c r="DD6" s="139">
        <v>0.86092749756006681</v>
      </c>
      <c r="DE6" s="139">
        <v>0.86194622632804407</v>
      </c>
      <c r="DF6" s="139">
        <v>0.86288616704160381</v>
      </c>
      <c r="DG6" s="139">
        <v>0.8638137461647305</v>
      </c>
      <c r="DH6" s="139">
        <v>0.86479562642211683</v>
      </c>
      <c r="DI6" s="139">
        <v>0.86576567731579923</v>
      </c>
      <c r="DJ6" s="139">
        <v>0.86672409374855186</v>
      </c>
      <c r="DK6" s="139">
        <v>0.86760441786014642</v>
      </c>
      <c r="DL6" s="139">
        <v>0.86847336836403166</v>
      </c>
      <c r="DM6" s="139">
        <v>0.86939788009045127</v>
      </c>
      <c r="DN6" s="139">
        <v>0.87031149195969038</v>
      </c>
      <c r="DO6" s="139">
        <v>0.87121437612531005</v>
      </c>
      <c r="DP6" s="139">
        <v>0.87210670063835061</v>
      </c>
      <c r="DQ6" s="139">
        <v>0.87298862957410128</v>
      </c>
      <c r="DR6" s="139">
        <v>0.87386032316075812</v>
      </c>
      <c r="DS6" s="139">
        <v>0.87472193789836439</v>
      </c>
      <c r="DT6" s="139">
        <v>0.87557362667935479</v>
      </c>
      <c r="DU6" s="139">
        <v>0.87641553889868617</v>
      </c>
      <c r="DV6" s="139">
        <v>0.87724782055858097</v>
      </c>
      <c r="DW6" s="139">
        <v>0.87813793979895272</v>
      </c>
      <c r="DX6" s="139">
        <v>0.87901882433570544</v>
      </c>
      <c r="DY6" s="139">
        <v>0.8798231595790369</v>
      </c>
      <c r="DZ6" s="139">
        <v>0.88061841478856695</v>
      </c>
      <c r="EA6" s="139">
        <v>0.88140472052018504</v>
      </c>
      <c r="EB6" s="139">
        <v>0.88218220450180374</v>
      </c>
      <c r="EC6" s="139">
        <v>0.88301863559165972</v>
      </c>
      <c r="ED6" s="139">
        <v>0.88384659640834351</v>
      </c>
      <c r="EE6" s="139">
        <v>0.88459844681469524</v>
      </c>
      <c r="EF6" s="139">
        <v>0.88534195827440199</v>
      </c>
      <c r="EG6" s="139">
        <v>0.88614509336287728</v>
      </c>
      <c r="EH6" s="139">
        <v>0.88694021505979892</v>
      </c>
      <c r="EI6" s="139">
        <v>0.88765947564773906</v>
      </c>
      <c r="EJ6" s="139">
        <v>0.8884388394582915</v>
      </c>
      <c r="EK6" s="139">
        <v>0.88921050803682589</v>
      </c>
      <c r="EL6" s="139">
        <v>0.88990648081104784</v>
      </c>
      <c r="EM6" s="139">
        <v>0.89066301069831511</v>
      </c>
      <c r="EN6" s="139">
        <v>0.89141214467886976</v>
      </c>
      <c r="EO6" s="139">
        <v>0.89208573582302686</v>
      </c>
      <c r="EP6" s="139">
        <v>0.89288860558619154</v>
      </c>
      <c r="EQ6" s="139">
        <v>0.89354777837958577</v>
      </c>
      <c r="ER6" s="139">
        <v>0.89433660645432034</v>
      </c>
      <c r="ES6" s="139">
        <v>0.89498172411435417</v>
      </c>
      <c r="ET6" s="139">
        <v>0.89575686182605785</v>
      </c>
      <c r="EU6" s="139">
        <v>0.89638827386193576</v>
      </c>
      <c r="EV6" s="139">
        <v>0.89708148704113755</v>
      </c>
      <c r="EW6" s="139">
        <v>0.89776810222090586</v>
      </c>
      <c r="EX6" s="139">
        <v>0.8985168609542874</v>
      </c>
      <c r="EY6" s="139">
        <v>0.89912185886650453</v>
      </c>
      <c r="EZ6" s="139">
        <v>0.89985790449196845</v>
      </c>
      <c r="FA6" s="139">
        <v>0.90045016978339765</v>
      </c>
      <c r="FB6" s="139">
        <v>0.90117380456371743</v>
      </c>
      <c r="FC6" s="139">
        <v>0.90175363842372214</v>
      </c>
      <c r="FD6" s="139">
        <v>0.90246515382287451</v>
      </c>
      <c r="FE6" s="139">
        <v>0.90317076615117187</v>
      </c>
      <c r="FF6" s="139">
        <v>0.90373252399254389</v>
      </c>
      <c r="FG6" s="139">
        <v>0.90442643397021294</v>
      </c>
      <c r="FH6" s="139">
        <v>0.90497646685622846</v>
      </c>
      <c r="FI6" s="139">
        <v>0.90565894116719847</v>
      </c>
      <c r="FJ6" s="139">
        <v>0.90633584278597124</v>
      </c>
      <c r="FK6" s="139">
        <v>0.90686881139444508</v>
      </c>
      <c r="FL6" s="139">
        <v>0.90753465942227451</v>
      </c>
      <c r="FM6" s="139">
        <v>0.90819511946921805</v>
      </c>
      <c r="FN6" s="139">
        <v>0.90885025072031811</v>
      </c>
      <c r="FO6" s="139">
        <v>0.90936135916626093</v>
      </c>
      <c r="FP6" s="139">
        <v>0.91000591619539473</v>
      </c>
      <c r="FQ6" s="139">
        <v>0.91064531707285978</v>
      </c>
      <c r="FR6" s="139">
        <v>0.9112796171574169</v>
      </c>
      <c r="FS6" s="139">
        <v>0.91176980391852991</v>
      </c>
      <c r="FT6" s="139">
        <v>0.91239397825343527</v>
      </c>
      <c r="FU6" s="139">
        <v>0.91301321342004538</v>
      </c>
      <c r="FV6" s="139">
        <v>0.91362756127660016</v>
      </c>
      <c r="FW6" s="139">
        <v>0.91409770522092748</v>
      </c>
      <c r="FX6" s="139">
        <v>0.91470234754406254</v>
      </c>
      <c r="FY6" s="139">
        <v>0.91530225409182953</v>
      </c>
      <c r="FZ6" s="139">
        <v>0.91589747351738582</v>
      </c>
      <c r="GA6" s="139">
        <v>0.91648805371519348</v>
      </c>
      <c r="GB6" s="139">
        <v>0.91707404183978414</v>
      </c>
      <c r="GC6" s="139">
        <v>0.91765548431862309</v>
      </c>
      <c r="GD6" s="139">
        <v>0.91809253476166075</v>
      </c>
      <c r="GE6" s="139">
        <v>0.91866494488109351</v>
      </c>
      <c r="GF6" s="139">
        <v>0.91923294521070353</v>
      </c>
      <c r="GG6" s="139">
        <v>0.9197965794146048</v>
      </c>
      <c r="GH6" s="139">
        <v>0.92035589050184086</v>
      </c>
      <c r="GI6" s="139">
        <v>0.92091092083946535</v>
      </c>
      <c r="GJ6" s="139">
        <v>0.9214617121677402</v>
      </c>
      <c r="GK6" s="139">
        <v>0.92200830561246261</v>
      </c>
      <c r="GL6" s="139">
        <v>0.922550741693557</v>
      </c>
      <c r="GM6" s="139">
        <v>0.92308906034258975</v>
      </c>
      <c r="GN6" s="139">
        <v>0.92362330090844968</v>
      </c>
      <c r="GO6" s="139">
        <v>0.92415350217341075</v>
      </c>
      <c r="GP6" s="139">
        <v>0.9246797023631268</v>
      </c>
      <c r="GQ6" s="139">
        <v>0.92520193915563087</v>
      </c>
      <c r="GR6" s="139">
        <v>0.92572024969372568</v>
      </c>
      <c r="GS6" s="139">
        <v>0.92623467059437758</v>
      </c>
    </row>
    <row r="7" spans="1:201" x14ac:dyDescent="0.2">
      <c r="A7" s="138">
        <v>40909.003472222219</v>
      </c>
      <c r="B7" s="139">
        <v>0.39987240963108817</v>
      </c>
      <c r="C7" s="139">
        <v>0.46102300884855324</v>
      </c>
      <c r="D7" s="139">
        <v>0.49851952620922019</v>
      </c>
      <c r="E7" s="139">
        <v>0.52586266160955886</v>
      </c>
      <c r="F7" s="139">
        <v>0.5474731000345614</v>
      </c>
      <c r="G7" s="139">
        <v>0.56537645816528848</v>
      </c>
      <c r="H7" s="139">
        <v>0.58068917286308608</v>
      </c>
      <c r="I7" s="139">
        <v>0.59405056501922449</v>
      </c>
      <c r="J7" s="139">
        <v>0.6059629923908042</v>
      </c>
      <c r="K7" s="139">
        <v>0.6166451281609574</v>
      </c>
      <c r="L7" s="139">
        <v>0.62640875911956184</v>
      </c>
      <c r="M7" s="139">
        <v>0.63530000391483665</v>
      </c>
      <c r="N7" s="139">
        <v>0.64356998942445243</v>
      </c>
      <c r="O7" s="139">
        <v>0.65123505761404965</v>
      </c>
      <c r="P7" s="139">
        <v>0.65838898386282441</v>
      </c>
      <c r="Q7" s="139">
        <v>0.66510833138858994</v>
      </c>
      <c r="R7" s="139">
        <v>0.67145648701689131</v>
      </c>
      <c r="S7" s="139">
        <v>0.67743287731110102</v>
      </c>
      <c r="T7" s="139">
        <v>0.68308134482349869</v>
      </c>
      <c r="U7" s="139">
        <v>0.68849377414104129</v>
      </c>
      <c r="V7" s="139">
        <v>0.69364867127722252</v>
      </c>
      <c r="W7" s="139">
        <v>0.69851885734796326</v>
      </c>
      <c r="X7" s="139">
        <v>0.70323868093798225</v>
      </c>
      <c r="Y7" s="139">
        <v>0.70771908986090903</v>
      </c>
      <c r="Z7" s="139">
        <v>0.71209026975755885</v>
      </c>
      <c r="AA7" s="139">
        <v>0.71620105267026224</v>
      </c>
      <c r="AB7" s="139">
        <v>0.72023465350099924</v>
      </c>
      <c r="AC7" s="139">
        <v>0.7240917789897755</v>
      </c>
      <c r="AD7" s="139">
        <v>0.72784099665570157</v>
      </c>
      <c r="AE7" s="139">
        <v>0.7314360710413067</v>
      </c>
      <c r="AF7" s="139">
        <v>0.73494393155332249</v>
      </c>
      <c r="AG7" s="139">
        <v>0.73831598946768684</v>
      </c>
      <c r="AH7" s="139">
        <v>0.74161799354791702</v>
      </c>
      <c r="AI7" s="139">
        <v>0.74479945079666776</v>
      </c>
      <c r="AJ7" s="139">
        <v>0.74792525957020717</v>
      </c>
      <c r="AK7" s="139">
        <v>0.75094335466151774</v>
      </c>
      <c r="AL7" s="139">
        <v>0.75385920748796154</v>
      </c>
      <c r="AM7" s="139">
        <v>0.75667787589412283</v>
      </c>
      <c r="AN7" s="139">
        <v>0.75946322065814986</v>
      </c>
      <c r="AO7" s="139">
        <v>0.76216075728936472</v>
      </c>
      <c r="AP7" s="139">
        <v>0.7648340384616471</v>
      </c>
      <c r="AQ7" s="139">
        <v>0.76742761391549785</v>
      </c>
      <c r="AR7" s="139">
        <v>0.76994496025627446</v>
      </c>
      <c r="AS7" s="139">
        <v>0.77238932765692936</v>
      </c>
      <c r="AT7" s="139">
        <v>0.77482394743681782</v>
      </c>
      <c r="AU7" s="139">
        <v>0.77719178735840022</v>
      </c>
      <c r="AV7" s="139">
        <v>0.7794955098093268</v>
      </c>
      <c r="AW7" s="139">
        <v>0.78173761842437761</v>
      </c>
      <c r="AX7" s="139">
        <v>0.78398126071894925</v>
      </c>
      <c r="AY7" s="139">
        <v>0.78616814847681027</v>
      </c>
      <c r="AZ7" s="139">
        <v>0.78830036466156683</v>
      </c>
      <c r="BA7" s="139">
        <v>0.79037987770241536</v>
      </c>
      <c r="BB7" s="139">
        <v>0.79240854986546161</v>
      </c>
      <c r="BC7" s="139">
        <v>0.79438814487187204</v>
      </c>
      <c r="BD7" s="139">
        <v>0.79638193437586191</v>
      </c>
      <c r="BE7" s="139">
        <v>0.7983301516865412</v>
      </c>
      <c r="BF7" s="139">
        <v>0.80023429211960162</v>
      </c>
      <c r="BG7" s="139">
        <v>0.80209577737188731</v>
      </c>
      <c r="BH7" s="139">
        <v>0.80397806063333532</v>
      </c>
      <c r="BI7" s="139">
        <v>0.80575834298040061</v>
      </c>
      <c r="BJ7" s="139">
        <v>0.80749983638237954</v>
      </c>
      <c r="BK7" s="139">
        <v>0.80926615260715384</v>
      </c>
      <c r="BL7" s="139">
        <v>0.81099618712552202</v>
      </c>
      <c r="BM7" s="139">
        <v>0.81269099935517686</v>
      </c>
      <c r="BN7" s="139">
        <v>0.8143516022334325</v>
      </c>
      <c r="BO7" s="139">
        <v>0.81597896493461575</v>
      </c>
      <c r="BP7" s="139">
        <v>0.81763700306429099</v>
      </c>
      <c r="BQ7" s="139">
        <v>0.81926382582117929</v>
      </c>
      <c r="BR7" s="139">
        <v>0.8207970738328767</v>
      </c>
      <c r="BS7" s="139">
        <v>0.82230056329310086</v>
      </c>
      <c r="BT7" s="139">
        <v>0.8239018640093938</v>
      </c>
      <c r="BU7" s="139">
        <v>0.82534833628646842</v>
      </c>
      <c r="BV7" s="139">
        <v>0.82683089054146364</v>
      </c>
      <c r="BW7" s="139">
        <v>0.82828681857953268</v>
      </c>
      <c r="BX7" s="139">
        <v>0.82978056166301761</v>
      </c>
      <c r="BY7" s="139">
        <v>0.83118529172201872</v>
      </c>
      <c r="BZ7" s="139">
        <v>0.83256531015729229</v>
      </c>
      <c r="CA7" s="139">
        <v>0.83398525900824938</v>
      </c>
      <c r="CB7" s="139">
        <v>0.83538183599952509</v>
      </c>
      <c r="CC7" s="139">
        <v>0.83669135170851205</v>
      </c>
      <c r="CD7" s="139">
        <v>0.83797839792033546</v>
      </c>
      <c r="CE7" s="139">
        <v>0.83930787725395295</v>
      </c>
      <c r="CF7" s="139">
        <v>0.840616056052233</v>
      </c>
      <c r="CG7" s="139">
        <v>0.84190340754755166</v>
      </c>
      <c r="CH7" s="139">
        <v>0.84317038913361597</v>
      </c>
      <c r="CI7" s="139">
        <v>0.84441744307653743</v>
      </c>
      <c r="CJ7" s="139">
        <v>0.8456449971841562</v>
      </c>
      <c r="CK7" s="139">
        <v>0.84691835058752041</v>
      </c>
      <c r="CL7" s="139">
        <v>0.84817317905464984</v>
      </c>
      <c r="CM7" s="139">
        <v>0.84934481152914176</v>
      </c>
      <c r="CN7" s="139">
        <v>0.85049851980239144</v>
      </c>
      <c r="CO7" s="139">
        <v>0.85163466830577828</v>
      </c>
      <c r="CP7" s="139">
        <v>0.85288414942175506</v>
      </c>
      <c r="CQ7" s="139">
        <v>0.85398636154333973</v>
      </c>
      <c r="CR7" s="139">
        <v>0.85507203926220487</v>
      </c>
      <c r="CS7" s="139">
        <v>0.85627247958374131</v>
      </c>
      <c r="CT7" s="139">
        <v>0.85732617218888307</v>
      </c>
      <c r="CU7" s="139">
        <v>0.85849553197130379</v>
      </c>
      <c r="CV7" s="139">
        <v>0.85951844524710064</v>
      </c>
      <c r="CW7" s="139">
        <v>0.86065788475372107</v>
      </c>
      <c r="CX7" s="139">
        <v>0.86165115667618564</v>
      </c>
      <c r="CY7" s="139">
        <v>0.86276177139273535</v>
      </c>
      <c r="CZ7" s="139">
        <v>0.86372647720101869</v>
      </c>
      <c r="DA7" s="139">
        <v>0.86480930264247624</v>
      </c>
      <c r="DB7" s="139">
        <v>0.86587867761935911</v>
      </c>
      <c r="DC7" s="139">
        <v>0.86680247551481815</v>
      </c>
      <c r="DD7" s="139">
        <v>0.86784550913268121</v>
      </c>
      <c r="DE7" s="139">
        <v>0.8688757839091994</v>
      </c>
      <c r="DF7" s="139">
        <v>0.86982714238281944</v>
      </c>
      <c r="DG7" s="139">
        <v>0.87076604711875616</v>
      </c>
      <c r="DH7" s="139">
        <v>0.87175919663220169</v>
      </c>
      <c r="DI7" s="139">
        <v>0.87274042761397985</v>
      </c>
      <c r="DJ7" s="139">
        <v>0.87370993645149331</v>
      </c>
      <c r="DK7" s="139">
        <v>0.87460123265969325</v>
      </c>
      <c r="DL7" s="139">
        <v>0.87548107057940405</v>
      </c>
      <c r="DM7" s="139">
        <v>0.87641642033221667</v>
      </c>
      <c r="DN7" s="139">
        <v>0.87734078813969252</v>
      </c>
      <c r="DO7" s="139">
        <v>0.87825434747082409</v>
      </c>
      <c r="DP7" s="139">
        <v>0.87915726765614022</v>
      </c>
      <c r="DQ7" s="139">
        <v>0.88004971402144627</v>
      </c>
      <c r="DR7" s="139">
        <v>0.88093184801650981</v>
      </c>
      <c r="DS7" s="139">
        <v>0.88180382733605356</v>
      </c>
      <c r="DT7" s="139">
        <v>0.88266580603639022</v>
      </c>
      <c r="DU7" s="139">
        <v>0.88351793464956729</v>
      </c>
      <c r="DV7" s="139">
        <v>0.88436036029222853</v>
      </c>
      <c r="DW7" s="139">
        <v>0.88526058553067566</v>
      </c>
      <c r="DX7" s="139">
        <v>0.88615150570199663</v>
      </c>
      <c r="DY7" s="139">
        <v>0.8869657739739667</v>
      </c>
      <c r="DZ7" s="139">
        <v>0.88777089400113773</v>
      </c>
      <c r="EA7" s="139">
        <v>0.88856699733071476</v>
      </c>
      <c r="EB7" s="139">
        <v>0.88935421266285641</v>
      </c>
      <c r="EC7" s="139">
        <v>0.89020034279431071</v>
      </c>
      <c r="ED7" s="139">
        <v>0.89103793817072274</v>
      </c>
      <c r="EE7" s="139">
        <v>0.89179932665414241</v>
      </c>
      <c r="EF7" s="139">
        <v>0.89255231362194043</v>
      </c>
      <c r="EG7" s="139">
        <v>0.89336489527271201</v>
      </c>
      <c r="EH7" s="139">
        <v>0.89416940256787847</v>
      </c>
      <c r="EI7" s="139">
        <v>0.8948979559571445</v>
      </c>
      <c r="EJ7" s="139">
        <v>0.89568658595898687</v>
      </c>
      <c r="EK7" s="139">
        <v>0.89646746221221818</v>
      </c>
      <c r="EL7" s="139">
        <v>0.89717255244133454</v>
      </c>
      <c r="EM7" s="139">
        <v>0.89793817534923881</v>
      </c>
      <c r="EN7" s="139">
        <v>0.89869634613614746</v>
      </c>
      <c r="EO7" s="139">
        <v>0.89937888631145324</v>
      </c>
      <c r="EP7" s="139">
        <v>0.90019071494030811</v>
      </c>
      <c r="EQ7" s="139">
        <v>0.90085872806783085</v>
      </c>
      <c r="ER7" s="139">
        <v>0.90165640749993692</v>
      </c>
      <c r="ES7" s="139">
        <v>0.90231025957784294</v>
      </c>
      <c r="ET7" s="139">
        <v>0.90309414385738429</v>
      </c>
      <c r="EU7" s="139">
        <v>0.90373418707233799</v>
      </c>
      <c r="EV7" s="139">
        <v>0.90443601274347074</v>
      </c>
      <c r="EW7" s="139">
        <v>0.90513119033972689</v>
      </c>
      <c r="EX7" s="139">
        <v>0.90588849381398662</v>
      </c>
      <c r="EY7" s="139">
        <v>0.90650192405305208</v>
      </c>
      <c r="EZ7" s="139">
        <v>0.9072464171926955</v>
      </c>
      <c r="FA7" s="139">
        <v>0.90784701901203346</v>
      </c>
      <c r="FB7" s="139">
        <v>0.90857900641756195</v>
      </c>
      <c r="FC7" s="139">
        <v>0.90916708330900209</v>
      </c>
      <c r="FD7" s="139">
        <v>0.90988685869625419</v>
      </c>
      <c r="FE7" s="139">
        <v>0.91060068548577544</v>
      </c>
      <c r="FF7" s="139">
        <v>0.91117055014638748</v>
      </c>
      <c r="FG7" s="139">
        <v>0.91187258517672698</v>
      </c>
      <c r="FH7" s="139">
        <v>0.91243063678811964</v>
      </c>
      <c r="FI7" s="139">
        <v>0.91312114880453976</v>
      </c>
      <c r="FJ7" s="139">
        <v>0.91380604517061159</v>
      </c>
      <c r="FK7" s="139">
        <v>0.91434690404016994</v>
      </c>
      <c r="FL7" s="139">
        <v>0.91502066242541125</v>
      </c>
      <c r="FM7" s="139">
        <v>0.91568899130829606</v>
      </c>
      <c r="FN7" s="139">
        <v>0.91635195033754402</v>
      </c>
      <c r="FO7" s="139">
        <v>0.91687078439129122</v>
      </c>
      <c r="FP7" s="139">
        <v>0.91752308851905195</v>
      </c>
      <c r="FQ7" s="139">
        <v>0.91817019678207501</v>
      </c>
      <c r="FR7" s="139">
        <v>0.91881216497178586</v>
      </c>
      <c r="FS7" s="139">
        <v>0.91930991987726152</v>
      </c>
      <c r="FT7" s="139">
        <v>0.91994168510707441</v>
      </c>
      <c r="FU7" s="139">
        <v>0.92056847314406076</v>
      </c>
      <c r="FV7" s="139">
        <v>0.9211903362520526</v>
      </c>
      <c r="FW7" s="139">
        <v>0.92166789761138856</v>
      </c>
      <c r="FX7" s="139">
        <v>0.92227998122521537</v>
      </c>
      <c r="FY7" s="139">
        <v>0.92288729262319935</v>
      </c>
      <c r="FZ7" s="139">
        <v>0.92348988083618355</v>
      </c>
      <c r="GA7" s="139">
        <v>0.92408779413413822</v>
      </c>
      <c r="GB7" s="139">
        <v>0.92468108003875316</v>
      </c>
      <c r="GC7" s="139">
        <v>0.92526978534072613</v>
      </c>
      <c r="GD7" s="139">
        <v>0.92571400418950323</v>
      </c>
      <c r="GE7" s="139">
        <v>0.92629360837966435</v>
      </c>
      <c r="GF7" s="139">
        <v>0.92686876887819791</v>
      </c>
      <c r="GG7" s="139">
        <v>0.92743952968850507</v>
      </c>
      <c r="GH7" s="139">
        <v>0.9280059341548943</v>
      </c>
      <c r="GI7" s="139">
        <v>0.92856802497675828</v>
      </c>
      <c r="GJ7" s="139">
        <v>0.9291258442192607</v>
      </c>
      <c r="GK7" s="139">
        <v>0.92967943332683078</v>
      </c>
      <c r="GL7" s="139">
        <v>0.93022883313761062</v>
      </c>
      <c r="GM7" s="139">
        <v>0.93077408389207528</v>
      </c>
      <c r="GN7" s="139">
        <v>0.93131522524743515</v>
      </c>
      <c r="GO7" s="139">
        <v>0.93185229628935995</v>
      </c>
      <c r="GP7" s="139">
        <v>0.93238533553790626</v>
      </c>
      <c r="GQ7" s="139">
        <v>0.93291438096709944</v>
      </c>
      <c r="GR7" s="139">
        <v>0.93343947000813476</v>
      </c>
      <c r="GS7" s="139">
        <v>0.93396063956390607</v>
      </c>
    </row>
    <row r="8" spans="1:201" x14ac:dyDescent="0.2">
      <c r="A8" s="138">
        <v>40909.004166666666</v>
      </c>
      <c r="B8" s="139">
        <v>0.40250622394111885</v>
      </c>
      <c r="C8" s="139">
        <v>0.46415253524600264</v>
      </c>
      <c r="D8" s="139">
        <v>0.50196042928710272</v>
      </c>
      <c r="E8" s="139">
        <v>0.52953473445248056</v>
      </c>
      <c r="F8" s="139">
        <v>0.55133059003335383</v>
      </c>
      <c r="G8" s="139">
        <v>0.56938953077876897</v>
      </c>
      <c r="H8" s="139">
        <v>0.58483673431541616</v>
      </c>
      <c r="I8" s="139">
        <v>0.59831683623298382</v>
      </c>
      <c r="J8" s="139">
        <v>0.61033574179782257</v>
      </c>
      <c r="K8" s="139">
        <v>0.6211145077804574</v>
      </c>
      <c r="L8" s="139">
        <v>0.63096674265957109</v>
      </c>
      <c r="M8" s="139">
        <v>0.63993981223369401</v>
      </c>
      <c r="N8" s="139">
        <v>0.6482859365689152</v>
      </c>
      <c r="O8" s="139">
        <v>0.65602220445848691</v>
      </c>
      <c r="P8" s="139">
        <v>0.66324303979213428</v>
      </c>
      <c r="Q8" s="139">
        <v>0.67002553380253727</v>
      </c>
      <c r="R8" s="139">
        <v>0.67643350919304501</v>
      </c>
      <c r="S8" s="139">
        <v>0.68246672373342909</v>
      </c>
      <c r="T8" s="139">
        <v>0.6881693270705812</v>
      </c>
      <c r="U8" s="139">
        <v>0.69363349880512337</v>
      </c>
      <c r="V8" s="139">
        <v>0.69883793701640007</v>
      </c>
      <c r="W8" s="139">
        <v>0.70375562432498628</v>
      </c>
      <c r="X8" s="139">
        <v>0.70852114607948535</v>
      </c>
      <c r="Y8" s="139">
        <v>0.71304553241379953</v>
      </c>
      <c r="Z8" s="139">
        <v>0.71745916771662388</v>
      </c>
      <c r="AA8" s="139">
        <v>0.72161090002758421</v>
      </c>
      <c r="AB8" s="139">
        <v>0.72568414927646274</v>
      </c>
      <c r="AC8" s="139">
        <v>0.72957964811517539</v>
      </c>
      <c r="AD8" s="139">
        <v>0.73336608159522165</v>
      </c>
      <c r="AE8" s="139">
        <v>0.73699725615704181</v>
      </c>
      <c r="AF8" s="139">
        <v>0.74054020349925309</v>
      </c>
      <c r="AG8" s="139">
        <v>0.74394636337382691</v>
      </c>
      <c r="AH8" s="139">
        <v>0.7472815751014219</v>
      </c>
      <c r="AI8" s="139">
        <v>0.75049536376262849</v>
      </c>
      <c r="AJ8" s="139">
        <v>0.75365270908393156</v>
      </c>
      <c r="AK8" s="139">
        <v>0.75670155575437992</v>
      </c>
      <c r="AL8" s="139">
        <v>0.75964741546420989</v>
      </c>
      <c r="AM8" s="139">
        <v>0.76249538326307542</v>
      </c>
      <c r="AN8" s="139">
        <v>0.76530938809430682</v>
      </c>
      <c r="AO8" s="139">
        <v>0.768034943612523</v>
      </c>
      <c r="AP8" s="139">
        <v>0.77073566583327169</v>
      </c>
      <c r="AQ8" s="139">
        <v>0.77335609836792585</v>
      </c>
      <c r="AR8" s="139">
        <v>0.77589974355901026</v>
      </c>
      <c r="AS8" s="139">
        <v>0.77836987562500193</v>
      </c>
      <c r="AT8" s="139">
        <v>0.78082978194410013</v>
      </c>
      <c r="AU8" s="139">
        <v>0.78322241771967571</v>
      </c>
      <c r="AV8" s="139">
        <v>0.78555046510970816</v>
      </c>
      <c r="AW8" s="139">
        <v>0.78781644632919923</v>
      </c>
      <c r="AX8" s="139">
        <v>0.79008355978778622</v>
      </c>
      <c r="AY8" s="139">
        <v>0.79229350024061329</v>
      </c>
      <c r="AZ8" s="139">
        <v>0.79444836617797165</v>
      </c>
      <c r="BA8" s="139">
        <v>0.79655014069072128</v>
      </c>
      <c r="BB8" s="139">
        <v>0.79860069991193094</v>
      </c>
      <c r="BC8" s="139">
        <v>0.80060182069173469</v>
      </c>
      <c r="BD8" s="139">
        <v>0.80261682024236725</v>
      </c>
      <c r="BE8" s="139">
        <v>0.80458591043210304</v>
      </c>
      <c r="BF8" s="139">
        <v>0.80651059776117928</v>
      </c>
      <c r="BG8" s="139">
        <v>0.80839231455587468</v>
      </c>
      <c r="BH8" s="139">
        <v>0.81029455705734832</v>
      </c>
      <c r="BI8" s="139">
        <v>0.81209447002304314</v>
      </c>
      <c r="BJ8" s="139">
        <v>0.81385530759895264</v>
      </c>
      <c r="BK8" s="139">
        <v>0.81564072304519519</v>
      </c>
      <c r="BL8" s="139">
        <v>0.81738958729631117</v>
      </c>
      <c r="BM8" s="139">
        <v>0.81910296773128166</v>
      </c>
      <c r="BN8" s="139">
        <v>0.82078188489044879</v>
      </c>
      <c r="BO8" s="139">
        <v>0.82242731522367762</v>
      </c>
      <c r="BP8" s="139">
        <v>0.82410321377555262</v>
      </c>
      <c r="BQ8" s="139">
        <v>0.82574766381878528</v>
      </c>
      <c r="BR8" s="139">
        <v>0.82729827997463523</v>
      </c>
      <c r="BS8" s="139">
        <v>0.82881891707080202</v>
      </c>
      <c r="BT8" s="139">
        <v>0.83043721526243008</v>
      </c>
      <c r="BU8" s="139">
        <v>0.83190041138668913</v>
      </c>
      <c r="BV8" s="139">
        <v>0.83339951802157608</v>
      </c>
      <c r="BW8" s="139">
        <v>0.83487179992353711</v>
      </c>
      <c r="BX8" s="139">
        <v>0.83638173535388882</v>
      </c>
      <c r="BY8" s="139">
        <v>0.83780243699443246</v>
      </c>
      <c r="BZ8" s="139">
        <v>0.83919824294576628</v>
      </c>
      <c r="CA8" s="139">
        <v>0.84063383150923809</v>
      </c>
      <c r="CB8" s="139">
        <v>0.84204587278030718</v>
      </c>
      <c r="CC8" s="139">
        <v>0.84337064977575282</v>
      </c>
      <c r="CD8" s="139">
        <v>0.84467279011580931</v>
      </c>
      <c r="CE8" s="139">
        <v>0.8460172317984983</v>
      </c>
      <c r="CF8" s="139">
        <v>0.84734021321768627</v>
      </c>
      <c r="CG8" s="139">
        <v>0.84864221119834027</v>
      </c>
      <c r="CH8" s="139">
        <v>0.84992368660469997</v>
      </c>
      <c r="CI8" s="139">
        <v>0.85118508505682899</v>
      </c>
      <c r="CJ8" s="139">
        <v>0.85242683760590277</v>
      </c>
      <c r="CK8" s="139">
        <v>0.8537142776624409</v>
      </c>
      <c r="CL8" s="139">
        <v>0.85498305276943487</v>
      </c>
      <c r="CM8" s="139">
        <v>0.85616846375222422</v>
      </c>
      <c r="CN8" s="139">
        <v>0.85733581642332823</v>
      </c>
      <c r="CO8" s="139">
        <v>0.85848547797529406</v>
      </c>
      <c r="CP8" s="139">
        <v>0.85974840508725259</v>
      </c>
      <c r="CQ8" s="139">
        <v>0.86086387531497122</v>
      </c>
      <c r="CR8" s="139">
        <v>0.86196268756647609</v>
      </c>
      <c r="CS8" s="139">
        <v>0.86317620249219584</v>
      </c>
      <c r="CT8" s="139">
        <v>0.86424278953091771</v>
      </c>
      <c r="CU8" s="139">
        <v>0.86542498822693303</v>
      </c>
      <c r="CV8" s="139">
        <v>0.86646056501697866</v>
      </c>
      <c r="CW8" s="139">
        <v>0.86761261664010303</v>
      </c>
      <c r="CX8" s="139">
        <v>0.86861832981278009</v>
      </c>
      <c r="CY8" s="139">
        <v>0.86974133824414146</v>
      </c>
      <c r="CZ8" s="139">
        <v>0.87071827121147483</v>
      </c>
      <c r="DA8" s="139">
        <v>0.87181327989655633</v>
      </c>
      <c r="DB8" s="139">
        <v>0.87289473567831921</v>
      </c>
      <c r="DC8" s="139">
        <v>0.8738304538418219</v>
      </c>
      <c r="DD8" s="139">
        <v>0.87488536889113988</v>
      </c>
      <c r="DE8" s="139">
        <v>0.87592742798101231</v>
      </c>
      <c r="DF8" s="139">
        <v>0.87689044556782547</v>
      </c>
      <c r="DG8" s="139">
        <v>0.87784091575283918</v>
      </c>
      <c r="DH8" s="139">
        <v>0.87884556823463078</v>
      </c>
      <c r="DI8" s="139">
        <v>0.87983821152855024</v>
      </c>
      <c r="DJ8" s="139">
        <v>0.88081904353982576</v>
      </c>
      <c r="DK8" s="139">
        <v>0.88172154584252771</v>
      </c>
      <c r="DL8" s="139">
        <v>0.88261250378713696</v>
      </c>
      <c r="DM8" s="139">
        <v>0.88355891812073972</v>
      </c>
      <c r="DN8" s="139">
        <v>0.88449426705792078</v>
      </c>
      <c r="DO8" s="139">
        <v>0.8854187254018353</v>
      </c>
      <c r="DP8" s="139">
        <v>0.88633246378656394</v>
      </c>
      <c r="DQ8" s="139">
        <v>0.88723564881186479</v>
      </c>
      <c r="DR8" s="139">
        <v>0.88812844316845663</v>
      </c>
      <c r="DS8" s="139">
        <v>0.8890110057640398</v>
      </c>
      <c r="DT8" s="139">
        <v>0.8898834918395907</v>
      </c>
      <c r="DU8" s="139">
        <v>0.89074605308520438</v>
      </c>
      <c r="DV8" s="139">
        <v>0.89159883774667259</v>
      </c>
      <c r="DW8" s="139">
        <v>0.89250937805723807</v>
      </c>
      <c r="DX8" s="139">
        <v>0.89341054175510559</v>
      </c>
      <c r="DY8" s="139">
        <v>0.89423495458629731</v>
      </c>
      <c r="DZ8" s="139">
        <v>0.89505014983209319</v>
      </c>
      <c r="EA8" s="139">
        <v>0.89585626004963448</v>
      </c>
      <c r="EB8" s="139">
        <v>0.89665341492875772</v>
      </c>
      <c r="EC8" s="139">
        <v>0.89750944638011265</v>
      </c>
      <c r="ED8" s="139">
        <v>0.89835687751361537</v>
      </c>
      <c r="EE8" s="139">
        <v>0.89912800906229218</v>
      </c>
      <c r="EF8" s="139">
        <v>0.89989067549421975</v>
      </c>
      <c r="EG8" s="139">
        <v>0.90071290177346963</v>
      </c>
      <c r="EH8" s="139">
        <v>0.90152699170776873</v>
      </c>
      <c r="EI8" s="139">
        <v>0.90226503882793319</v>
      </c>
      <c r="EJ8" s="139">
        <v>0.90306313007520267</v>
      </c>
      <c r="EK8" s="139">
        <v>0.90385340807556724</v>
      </c>
      <c r="EL8" s="139">
        <v>0.90456781378957873</v>
      </c>
      <c r="EM8" s="139">
        <v>0.90534272188358245</v>
      </c>
      <c r="EN8" s="139">
        <v>0.90611012070081198</v>
      </c>
      <c r="EO8" s="139">
        <v>0.90680180515408204</v>
      </c>
      <c r="EP8" s="139">
        <v>0.90762277708722394</v>
      </c>
      <c r="EQ8" s="139">
        <v>0.90829982399416975</v>
      </c>
      <c r="ER8" s="139">
        <v>0.90910653741307068</v>
      </c>
      <c r="ES8" s="139">
        <v>0.90976931560292751</v>
      </c>
      <c r="ET8" s="139">
        <v>0.91056212731801633</v>
      </c>
      <c r="EU8" s="139">
        <v>0.91121099169577113</v>
      </c>
      <c r="EV8" s="139">
        <v>0.91192161401294514</v>
      </c>
      <c r="EW8" s="139">
        <v>0.91262553734454133</v>
      </c>
      <c r="EX8" s="139">
        <v>0.91339156303743962</v>
      </c>
      <c r="EY8" s="139">
        <v>0.91401361230479528</v>
      </c>
      <c r="EZ8" s="139">
        <v>0.91476672880445653</v>
      </c>
      <c r="FA8" s="139">
        <v>0.91537585227345342</v>
      </c>
      <c r="FB8" s="139">
        <v>0.91611636655500162</v>
      </c>
      <c r="FC8" s="139">
        <v>0.91671287005905644</v>
      </c>
      <c r="FD8" s="139">
        <v>0.91744107813320053</v>
      </c>
      <c r="FE8" s="139">
        <v>0.91816329130703178</v>
      </c>
      <c r="FF8" s="139">
        <v>0.91874144412211078</v>
      </c>
      <c r="FG8" s="139">
        <v>0.91945177463230865</v>
      </c>
      <c r="FH8" s="139">
        <v>0.92001802485372719</v>
      </c>
      <c r="FI8" s="139">
        <v>0.92071674354061972</v>
      </c>
      <c r="FJ8" s="139">
        <v>0.92140980289275731</v>
      </c>
      <c r="FK8" s="139">
        <v>0.92195872979210125</v>
      </c>
      <c r="FL8" s="139">
        <v>0.92264056536003014</v>
      </c>
      <c r="FM8" s="139">
        <v>0.9233169292049429</v>
      </c>
      <c r="FN8" s="139">
        <v>0.92398788144611488</v>
      </c>
      <c r="FO8" s="139">
        <v>0.9245146161571085</v>
      </c>
      <c r="FP8" s="139">
        <v>0.92517483146934065</v>
      </c>
      <c r="FQ8" s="139">
        <v>0.92582981053223334</v>
      </c>
      <c r="FR8" s="139">
        <v>0.92647960957679709</v>
      </c>
      <c r="FS8" s="139">
        <v>0.92698510508918974</v>
      </c>
      <c r="FT8" s="139">
        <v>0.92762462267607915</v>
      </c>
      <c r="FU8" s="139">
        <v>0.92825912440461744</v>
      </c>
      <c r="FV8" s="139">
        <v>0.92888866295025208</v>
      </c>
      <c r="FW8" s="139">
        <v>0.92937381171159406</v>
      </c>
      <c r="FX8" s="139">
        <v>0.92999349557079547</v>
      </c>
      <c r="FY8" s="139">
        <v>0.93060837015733455</v>
      </c>
      <c r="FZ8" s="139">
        <v>0.93121848489217152</v>
      </c>
      <c r="GA8" s="139">
        <v>0.93182388842281105</v>
      </c>
      <c r="GB8" s="139">
        <v>0.93242462864602715</v>
      </c>
      <c r="GC8" s="139">
        <v>0.93302075272084428</v>
      </c>
      <c r="GD8" s="139">
        <v>0.93347230586940122</v>
      </c>
      <c r="GE8" s="139">
        <v>0.9340592589365817</v>
      </c>
      <c r="GF8" s="139">
        <v>0.93464173384047544</v>
      </c>
      <c r="GG8" s="139">
        <v>0.93521977492944297</v>
      </c>
      <c r="GH8" s="139">
        <v>0.93579342589062375</v>
      </c>
      <c r="GI8" s="139">
        <v>0.93636272975782509</v>
      </c>
      <c r="GJ8" s="139">
        <v>0.93692772892803677</v>
      </c>
      <c r="GK8" s="139">
        <v>0.93748846517295414</v>
      </c>
      <c r="GL8" s="139">
        <v>0.93804497964951561</v>
      </c>
      <c r="GM8" s="139">
        <v>0.93859731291745641</v>
      </c>
      <c r="GN8" s="139">
        <v>0.93914550494438043</v>
      </c>
      <c r="GO8" s="139">
        <v>0.93968959512258876</v>
      </c>
      <c r="GP8" s="139">
        <v>0.94022962227737927</v>
      </c>
      <c r="GQ8" s="139">
        <v>0.94076562468000824</v>
      </c>
      <c r="GR8" s="139">
        <v>0.94129764005559091</v>
      </c>
      <c r="GS8" s="139">
        <v>0.9418257055963456</v>
      </c>
    </row>
    <row r="9" spans="1:201" x14ac:dyDescent="0.2">
      <c r="A9" s="138">
        <v>40909.004861111112</v>
      </c>
      <c r="B9" s="139">
        <v>0.40518156258054361</v>
      </c>
      <c r="C9" s="139">
        <v>0.46733221765691696</v>
      </c>
      <c r="D9" s="139">
        <v>0.50545699310174808</v>
      </c>
      <c r="E9" s="139">
        <v>0.53326659857069281</v>
      </c>
      <c r="F9" s="139">
        <v>0.55525121258019161</v>
      </c>
      <c r="G9" s="139">
        <v>0.57346855979165157</v>
      </c>
      <c r="H9" s="139">
        <v>0.58905270775289609</v>
      </c>
      <c r="I9" s="139">
        <v>0.60265370026662413</v>
      </c>
      <c r="J9" s="139">
        <v>0.61478104727316751</v>
      </c>
      <c r="K9" s="139">
        <v>0.62565823593479375</v>
      </c>
      <c r="L9" s="139">
        <v>0.63560072194173678</v>
      </c>
      <c r="M9" s="139">
        <v>0.6446571477046692</v>
      </c>
      <c r="N9" s="139">
        <v>0.65308083713672804</v>
      </c>
      <c r="O9" s="139">
        <v>0.66088964436235209</v>
      </c>
      <c r="P9" s="139">
        <v>0.66817865209711313</v>
      </c>
      <c r="Q9" s="139">
        <v>0.67502548795503892</v>
      </c>
      <c r="R9" s="139">
        <v>0.68149441739594285</v>
      </c>
      <c r="S9" s="139">
        <v>0.68758553825154134</v>
      </c>
      <c r="T9" s="139">
        <v>0.69334331219611234</v>
      </c>
      <c r="U9" s="139">
        <v>0.6988602148249855</v>
      </c>
      <c r="V9" s="139">
        <v>0.70411514301680744</v>
      </c>
      <c r="W9" s="139">
        <v>0.7090812472913387</v>
      </c>
      <c r="X9" s="139">
        <v>0.71389334592771614</v>
      </c>
      <c r="Y9" s="139">
        <v>0.71846256035236311</v>
      </c>
      <c r="Z9" s="139">
        <v>0.72291946910633864</v>
      </c>
      <c r="AA9" s="139">
        <v>0.72711294822928751</v>
      </c>
      <c r="AB9" s="139">
        <v>0.73122661414593071</v>
      </c>
      <c r="AC9" s="139">
        <v>0.73516123374842401</v>
      </c>
      <c r="AD9" s="139">
        <v>0.73898560750486053</v>
      </c>
      <c r="AE9" s="139">
        <v>0.74265358846076723</v>
      </c>
      <c r="AF9" s="139">
        <v>0.74623230818245723</v>
      </c>
      <c r="AG9" s="139">
        <v>0.74967323944674191</v>
      </c>
      <c r="AH9" s="139">
        <v>0.7530423094554457</v>
      </c>
      <c r="AI9" s="139">
        <v>0.75628906580228106</v>
      </c>
      <c r="AJ9" s="139">
        <v>0.75947856670612279</v>
      </c>
      <c r="AK9" s="139">
        <v>0.76255877110202896</v>
      </c>
      <c r="AL9" s="139">
        <v>0.76553523162781756</v>
      </c>
      <c r="AM9" s="139">
        <v>0.76841308116204754</v>
      </c>
      <c r="AN9" s="139">
        <v>0.77125631361861602</v>
      </c>
      <c r="AO9" s="139">
        <v>0.77401044505089012</v>
      </c>
      <c r="AP9" s="139">
        <v>0.77673915150083583</v>
      </c>
      <c r="AQ9" s="139">
        <v>0.77938697468412421</v>
      </c>
      <c r="AR9" s="139">
        <v>0.78195744310930226</v>
      </c>
      <c r="AS9" s="139">
        <v>0.78445385544574919</v>
      </c>
      <c r="AT9" s="139">
        <v>0.78693955160543849</v>
      </c>
      <c r="AU9" s="139">
        <v>0.78935747844749171</v>
      </c>
      <c r="AV9" s="139">
        <v>0.79171033823137382</v>
      </c>
      <c r="AW9" s="139">
        <v>0.79400067206468405</v>
      </c>
      <c r="AX9" s="139">
        <v>0.79629172556319372</v>
      </c>
      <c r="AY9" s="139">
        <v>0.79852518067372213</v>
      </c>
      <c r="AZ9" s="139">
        <v>0.80070315167216655</v>
      </c>
      <c r="BA9" s="139">
        <v>0.80282763656176148</v>
      </c>
      <c r="BB9" s="139">
        <v>0.80490052557591552</v>
      </c>
      <c r="BC9" s="139">
        <v>0.80692360891160542</v>
      </c>
      <c r="BD9" s="139">
        <v>0.80896024545434708</v>
      </c>
      <c r="BE9" s="139">
        <v>0.81095062988978817</v>
      </c>
      <c r="BF9" s="139">
        <v>0.81289628009169079</v>
      </c>
      <c r="BG9" s="139">
        <v>0.81479863919635243</v>
      </c>
      <c r="BH9" s="139">
        <v>0.81672124249796052</v>
      </c>
      <c r="BI9" s="139">
        <v>0.81854118691673727</v>
      </c>
      <c r="BJ9" s="139">
        <v>0.82032176477511898</v>
      </c>
      <c r="BK9" s="139">
        <v>0.82212666676097867</v>
      </c>
      <c r="BL9" s="139">
        <v>0.8238947435977666</v>
      </c>
      <c r="BM9" s="139">
        <v>0.82562707075537223</v>
      </c>
      <c r="BN9" s="139">
        <v>0.82732467650949215</v>
      </c>
      <c r="BO9" s="139">
        <v>0.82898854470866601</v>
      </c>
      <c r="BP9" s="139">
        <v>0.83068266565588089</v>
      </c>
      <c r="BQ9" s="139">
        <v>0.83234510107926263</v>
      </c>
      <c r="BR9" s="139">
        <v>0.83391344402445056</v>
      </c>
      <c r="BS9" s="139">
        <v>0.83545158376612794</v>
      </c>
      <c r="BT9" s="139">
        <v>0.83708722218888265</v>
      </c>
      <c r="BU9" s="139">
        <v>0.83856749015436005</v>
      </c>
      <c r="BV9" s="139">
        <v>0.84008348942391931</v>
      </c>
      <c r="BW9" s="139">
        <v>0.84157246215164838</v>
      </c>
      <c r="BX9" s="139">
        <v>0.84309891926683878</v>
      </c>
      <c r="BY9" s="139">
        <v>0.84453592310112269</v>
      </c>
      <c r="BZ9" s="139">
        <v>0.84594784413020174</v>
      </c>
      <c r="CA9" s="139">
        <v>0.8473993925384683</v>
      </c>
      <c r="CB9" s="139">
        <v>0.84882721529443161</v>
      </c>
      <c r="CC9" s="139">
        <v>0.8501675724093416</v>
      </c>
      <c r="CD9" s="139">
        <v>0.85148512295068723</v>
      </c>
      <c r="CE9" s="139">
        <v>0.85284483584295567</v>
      </c>
      <c r="CF9" s="139">
        <v>0.85418292608454793</v>
      </c>
      <c r="CG9" s="139">
        <v>0.85549987415352657</v>
      </c>
      <c r="CH9" s="139">
        <v>0.85679614444263186</v>
      </c>
      <c r="CI9" s="139">
        <v>0.85807218598409396</v>
      </c>
      <c r="CJ9" s="139">
        <v>0.85932843312844109</v>
      </c>
      <c r="CK9" s="139">
        <v>0.86063024902387664</v>
      </c>
      <c r="CL9" s="139">
        <v>0.86191325760794379</v>
      </c>
      <c r="CM9" s="139">
        <v>0.86311273625616236</v>
      </c>
      <c r="CN9" s="139">
        <v>0.86429402026048552</v>
      </c>
      <c r="CO9" s="139">
        <v>0.86545747961768416</v>
      </c>
      <c r="CP9" s="139">
        <v>0.8667341260399215</v>
      </c>
      <c r="CQ9" s="139">
        <v>0.86786313488752564</v>
      </c>
      <c r="CR9" s="139">
        <v>0.86897536014002574</v>
      </c>
      <c r="CS9" s="139">
        <v>0.87020221675085752</v>
      </c>
      <c r="CT9" s="139">
        <v>0.87128197270268781</v>
      </c>
      <c r="CU9" s="139">
        <v>0.87247727343401027</v>
      </c>
      <c r="CV9" s="139">
        <v>0.87352578438091966</v>
      </c>
      <c r="CW9" s="139">
        <v>0.87469070743819843</v>
      </c>
      <c r="CX9" s="139">
        <v>0.87570912881627538</v>
      </c>
      <c r="CY9" s="139">
        <v>0.87684478661714582</v>
      </c>
      <c r="CZ9" s="139">
        <v>0.87783421015242791</v>
      </c>
      <c r="DA9" s="139">
        <v>0.87894165420922055</v>
      </c>
      <c r="DB9" s="139">
        <v>0.88003544119631494</v>
      </c>
      <c r="DC9" s="139">
        <v>0.88098333794881256</v>
      </c>
      <c r="DD9" s="139">
        <v>0.88205038149414217</v>
      </c>
      <c r="DE9" s="139">
        <v>0.8831044703276264</v>
      </c>
      <c r="DF9" s="139">
        <v>0.88407939569362992</v>
      </c>
      <c r="DG9" s="139">
        <v>0.88504167843753567</v>
      </c>
      <c r="DH9" s="139">
        <v>0.88605807460610964</v>
      </c>
      <c r="DI9" s="139">
        <v>0.88706236941078909</v>
      </c>
      <c r="DJ9" s="139">
        <v>0.88805476229415803</v>
      </c>
      <c r="DK9" s="139">
        <v>0.8889687118131353</v>
      </c>
      <c r="DL9" s="139">
        <v>0.88987102947695662</v>
      </c>
      <c r="DM9" s="139">
        <v>0.89082874177049354</v>
      </c>
      <c r="DN9" s="139">
        <v>0.89177530381533943</v>
      </c>
      <c r="DO9" s="139">
        <v>0.89271089177435681</v>
      </c>
      <c r="DP9" s="139">
        <v>0.89363567760762352</v>
      </c>
      <c r="DQ9" s="139">
        <v>0.89454982920845494</v>
      </c>
      <c r="DR9" s="139">
        <v>0.89545351053099187</v>
      </c>
      <c r="DS9" s="139">
        <v>0.89634688171713162</v>
      </c>
      <c r="DT9" s="139">
        <v>0.89723009921249186</v>
      </c>
      <c r="DU9" s="139">
        <v>0.89810331588450754</v>
      </c>
      <c r="DV9" s="139">
        <v>0.89896668113096567</v>
      </c>
      <c r="DW9" s="139">
        <v>0.89988775184871217</v>
      </c>
      <c r="DX9" s="139">
        <v>0.90079937319701542</v>
      </c>
      <c r="DY9" s="139">
        <v>0.90163414855222057</v>
      </c>
      <c r="DZ9" s="139">
        <v>0.90245963582470157</v>
      </c>
      <c r="EA9" s="139">
        <v>0.90327596859941506</v>
      </c>
      <c r="EB9" s="139">
        <v>0.90408327756955609</v>
      </c>
      <c r="EC9" s="139">
        <v>0.9049494187046021</v>
      </c>
      <c r="ED9" s="139">
        <v>0.905806892850613</v>
      </c>
      <c r="EE9" s="139">
        <v>0.90658797871930863</v>
      </c>
      <c r="EF9" s="139">
        <v>0.90736053481388412</v>
      </c>
      <c r="EG9" s="139">
        <v>0.90819260976077454</v>
      </c>
      <c r="EH9" s="139">
        <v>0.90901648532872126</v>
      </c>
      <c r="EI9" s="139">
        <v>0.90976423327167344</v>
      </c>
      <c r="EJ9" s="139">
        <v>0.9105719867148544</v>
      </c>
      <c r="EK9" s="139">
        <v>0.91137186641214374</v>
      </c>
      <c r="EL9" s="139">
        <v>0.91209579172387545</v>
      </c>
      <c r="EM9" s="139">
        <v>0.91288018299294671</v>
      </c>
      <c r="EN9" s="139">
        <v>0.91365700686751816</v>
      </c>
      <c r="EO9" s="139">
        <v>0.91435803685571282</v>
      </c>
      <c r="EP9" s="139">
        <v>0.91518834204742638</v>
      </c>
      <c r="EQ9" s="139">
        <v>0.91587462214685256</v>
      </c>
      <c r="ER9" s="139">
        <v>0.91669055764851404</v>
      </c>
      <c r="ES9" s="139">
        <v>0.91736245956406726</v>
      </c>
      <c r="ET9" s="139">
        <v>0.91816438500216258</v>
      </c>
      <c r="EU9" s="139">
        <v>0.9188222664098965</v>
      </c>
      <c r="EV9" s="139">
        <v>0.91954187514219199</v>
      </c>
      <c r="EW9" s="139">
        <v>0.92025473312371264</v>
      </c>
      <c r="EX9" s="139">
        <v>0.92102966384168838</v>
      </c>
      <c r="EY9" s="139">
        <v>0.92166052463414405</v>
      </c>
      <c r="EZ9" s="139">
        <v>0.92242244562195508</v>
      </c>
      <c r="FA9" s="139">
        <v>0.92304028161891172</v>
      </c>
      <c r="FB9" s="139">
        <v>0.92378950227357404</v>
      </c>
      <c r="FC9" s="139">
        <v>0.9243946216882728</v>
      </c>
      <c r="FD9" s="139">
        <v>0.92513144034972383</v>
      </c>
      <c r="FE9" s="139">
        <v>0.9258622170225731</v>
      </c>
      <c r="FF9" s="139">
        <v>0.92644884498000457</v>
      </c>
      <c r="FG9" s="139">
        <v>0.92716764654549599</v>
      </c>
      <c r="FH9" s="139">
        <v>0.92774228088090227</v>
      </c>
      <c r="FI9" s="139">
        <v>0.9284493803108731</v>
      </c>
      <c r="FJ9" s="139">
        <v>0.92915077597719509</v>
      </c>
      <c r="FK9" s="139">
        <v>0.92970795423827279</v>
      </c>
      <c r="FL9" s="139">
        <v>0.93039803886911732</v>
      </c>
      <c r="FM9" s="139">
        <v>0.93108260883491367</v>
      </c>
      <c r="FN9" s="139">
        <v>0.93176172473606234</v>
      </c>
      <c r="FO9" s="139">
        <v>0.93229654065547052</v>
      </c>
      <c r="FP9" s="139">
        <v>0.93296483621477122</v>
      </c>
      <c r="FQ9" s="139">
        <v>0.93362785445390606</v>
      </c>
      <c r="FR9" s="139">
        <v>0.93428565205197922</v>
      </c>
      <c r="FS9" s="139">
        <v>0.93479906605989793</v>
      </c>
      <c r="FT9" s="139">
        <v>0.93544650237907334</v>
      </c>
      <c r="FU9" s="139">
        <v>0.93608888351636899</v>
      </c>
      <c r="FV9" s="139">
        <v>0.93672626256716052</v>
      </c>
      <c r="FW9" s="139">
        <v>0.93721917407953459</v>
      </c>
      <c r="FX9" s="139">
        <v>0.93784662198368129</v>
      </c>
      <c r="FY9" s="139">
        <v>0.93846922293229806</v>
      </c>
      <c r="FZ9" s="139">
        <v>0.93908702673602984</v>
      </c>
      <c r="GA9" s="139">
        <v>0.93970008243170378</v>
      </c>
      <c r="GB9" s="139">
        <v>0.94030843829525135</v>
      </c>
      <c r="GC9" s="139">
        <v>0.94091214186192929</v>
      </c>
      <c r="GD9" s="139">
        <v>0.94137120046467682</v>
      </c>
      <c r="GE9" s="139">
        <v>0.94196566195487652</v>
      </c>
      <c r="GF9" s="139">
        <v>0.94255561022240075</v>
      </c>
      <c r="GG9" s="139">
        <v>0.9431410899728444</v>
      </c>
      <c r="GH9" s="139">
        <v>0.94372214523645215</v>
      </c>
      <c r="GI9" s="139">
        <v>0.94429881939108906</v>
      </c>
      <c r="GJ9" s="139">
        <v>0.94487115516972753</v>
      </c>
      <c r="GK9" s="139">
        <v>0.94543919467589832</v>
      </c>
      <c r="GL9" s="139">
        <v>0.9460029793948973</v>
      </c>
      <c r="GM9" s="139">
        <v>0.94656255020583246</v>
      </c>
      <c r="GN9" s="139">
        <v>0.94711794739617239</v>
      </c>
      <c r="GO9" s="139">
        <v>0.94766921066944043</v>
      </c>
      <c r="GP9" s="139">
        <v>0.9482163791606647</v>
      </c>
      <c r="GQ9" s="139">
        <v>0.94875949144207727</v>
      </c>
      <c r="GR9" s="139">
        <v>0.9492985855405468</v>
      </c>
      <c r="GS9" s="139">
        <v>0.94983369894365466</v>
      </c>
    </row>
    <row r="10" spans="1:201" x14ac:dyDescent="0.2">
      <c r="A10" s="138">
        <v>40909.005555555559</v>
      </c>
      <c r="B10" s="139">
        <v>0.40789946677543193</v>
      </c>
      <c r="C10" s="139">
        <v>0.47056332911449361</v>
      </c>
      <c r="D10" s="139">
        <v>0.50901064016919528</v>
      </c>
      <c r="E10" s="139">
        <v>0.53705978950151934</v>
      </c>
      <c r="F10" s="139">
        <v>0.55923659518485813</v>
      </c>
      <c r="G10" s="139">
        <v>0.57761525083209531</v>
      </c>
      <c r="H10" s="139">
        <v>0.5933388670144123</v>
      </c>
      <c r="I10" s="139">
        <v>0.60706299178808398</v>
      </c>
      <c r="J10" s="139">
        <v>0.61930079838447405</v>
      </c>
      <c r="K10" s="139">
        <v>0.63027825251463199</v>
      </c>
      <c r="L10" s="139">
        <v>0.64031268317412804</v>
      </c>
      <c r="M10" s="139">
        <v>0.64945403978470495</v>
      </c>
      <c r="N10" s="139">
        <v>0.65795676089270261</v>
      </c>
      <c r="O10" s="139">
        <v>0.6658394850583319</v>
      </c>
      <c r="P10" s="139">
        <v>0.67319796439598112</v>
      </c>
      <c r="Q10" s="139">
        <v>0.68011037147795794</v>
      </c>
      <c r="R10" s="139">
        <v>0.68664142156794128</v>
      </c>
      <c r="S10" s="139">
        <v>0.69279156171689804</v>
      </c>
      <c r="T10" s="139">
        <v>0.69860557068051876</v>
      </c>
      <c r="U10" s="139">
        <v>0.70417622097553756</v>
      </c>
      <c r="V10" s="139">
        <v>0.70948261526080147</v>
      </c>
      <c r="W10" s="139">
        <v>0.71449807859072956</v>
      </c>
      <c r="X10" s="139">
        <v>0.71935765808613661</v>
      </c>
      <c r="Y10" s="139">
        <v>0.72397257582282759</v>
      </c>
      <c r="Z10" s="139">
        <v>0.7284735996209406</v>
      </c>
      <c r="AA10" s="139">
        <v>0.73270964606898636</v>
      </c>
      <c r="AB10" s="139">
        <v>0.73686451909635342</v>
      </c>
      <c r="AC10" s="139">
        <v>0.74083902853459283</v>
      </c>
      <c r="AD10" s="139">
        <v>0.74470208801391602</v>
      </c>
      <c r="AE10" s="139">
        <v>0.74840760210290869</v>
      </c>
      <c r="AF10" s="139">
        <v>0.75202279966004637</v>
      </c>
      <c r="AG10" s="139">
        <v>0.7554991912353658</v>
      </c>
      <c r="AH10" s="139">
        <v>0.75890278908484432</v>
      </c>
      <c r="AI10" s="139">
        <v>0.76218316794733265</v>
      </c>
      <c r="AJ10" s="139">
        <v>0.76540546149424471</v>
      </c>
      <c r="AK10" s="139">
        <v>0.76851764745941231</v>
      </c>
      <c r="AL10" s="139">
        <v>0.77152532011774633</v>
      </c>
      <c r="AM10" s="139">
        <v>0.77443365081334925</v>
      </c>
      <c r="AN10" s="139">
        <v>0.77730669506750738</v>
      </c>
      <c r="AO10" s="139">
        <v>0.78008997578876726</v>
      </c>
      <c r="AP10" s="139">
        <v>0.78284722555066411</v>
      </c>
      <c r="AQ10" s="139">
        <v>0.78552298860127112</v>
      </c>
      <c r="AR10" s="139">
        <v>0.78812082006144379</v>
      </c>
      <c r="AS10" s="139">
        <v>0.79064404346402994</v>
      </c>
      <c r="AT10" s="139">
        <v>0.79315604754992197</v>
      </c>
      <c r="AU10" s="139">
        <v>0.79559977524539272</v>
      </c>
      <c r="AV10" s="139">
        <v>0.7979779492518303</v>
      </c>
      <c r="AW10" s="139">
        <v>0.80029312989190737</v>
      </c>
      <c r="AX10" s="139">
        <v>0.80260860610859586</v>
      </c>
      <c r="AY10" s="139">
        <v>0.80486605146308177</v>
      </c>
      <c r="AZ10" s="139">
        <v>0.80706759628587776</v>
      </c>
      <c r="BA10" s="139">
        <v>0.80921525374418191</v>
      </c>
      <c r="BB10" s="139">
        <v>0.81131092841187025</v>
      </c>
      <c r="BC10" s="139">
        <v>0.813356424060661</v>
      </c>
      <c r="BD10" s="139">
        <v>0.81541513716881842</v>
      </c>
      <c r="BE10" s="139">
        <v>0.81742724969847036</v>
      </c>
      <c r="BF10" s="139">
        <v>0.81939429109322937</v>
      </c>
      <c r="BG10" s="139">
        <v>0.82131771548255306</v>
      </c>
      <c r="BH10" s="139">
        <v>0.82326109302082318</v>
      </c>
      <c r="BI10" s="139">
        <v>0.82510148167490627</v>
      </c>
      <c r="BJ10" s="139">
        <v>0.82690220775590939</v>
      </c>
      <c r="BK10" s="139">
        <v>0.82872699510431169</v>
      </c>
      <c r="BL10" s="139">
        <v>0.83051467876601792</v>
      </c>
      <c r="BM10" s="139">
        <v>0.83226634244191144</v>
      </c>
      <c r="BN10" s="139">
        <v>0.83398302227503507</v>
      </c>
      <c r="BO10" s="139">
        <v>0.83566570963735998</v>
      </c>
      <c r="BP10" s="139">
        <v>0.83737842570400933</v>
      </c>
      <c r="BQ10" s="139">
        <v>0.83905921524988247</v>
      </c>
      <c r="BR10" s="139">
        <v>0.84064565439445282</v>
      </c>
      <c r="BS10" s="139">
        <v>0.8422016624583214</v>
      </c>
      <c r="BT10" s="139">
        <v>0.84385499401626773</v>
      </c>
      <c r="BU10" s="139">
        <v>0.84535269230665033</v>
      </c>
      <c r="BV10" s="139">
        <v>0.84688593465304307</v>
      </c>
      <c r="BW10" s="139">
        <v>0.8483919452708345</v>
      </c>
      <c r="BX10" s="139">
        <v>0.84993526321039448</v>
      </c>
      <c r="BY10" s="139">
        <v>0.85138890978571369</v>
      </c>
      <c r="BZ10" s="139">
        <v>0.85281728331524764</v>
      </c>
      <c r="CA10" s="139">
        <v>0.8542851212628807</v>
      </c>
      <c r="CB10" s="139">
        <v>0.85572905219516338</v>
      </c>
      <c r="CC10" s="139">
        <v>0.85708531789630038</v>
      </c>
      <c r="CD10" s="139">
        <v>0.85841860427031158</v>
      </c>
      <c r="CE10" s="139">
        <v>0.85979390650425036</v>
      </c>
      <c r="CF10" s="139">
        <v>0.86114742097219965</v>
      </c>
      <c r="CG10" s="139">
        <v>0.86247963186539212</v>
      </c>
      <c r="CH10" s="139">
        <v>0.863791007168632</v>
      </c>
      <c r="CI10" s="139">
        <v>0.86508199938219532</v>
      </c>
      <c r="CJ10" s="139">
        <v>0.86635304621415343</v>
      </c>
      <c r="CK10" s="139">
        <v>0.86766953578966743</v>
      </c>
      <c r="CL10" s="139">
        <v>0.86896707328366363</v>
      </c>
      <c r="CM10" s="139">
        <v>0.87018091751412119</v>
      </c>
      <c r="CN10" s="139">
        <v>0.87137642848571906</v>
      </c>
      <c r="CO10" s="139">
        <v>0.87255397904961751</v>
      </c>
      <c r="CP10" s="139">
        <v>0.87384462623327741</v>
      </c>
      <c r="CQ10" s="139">
        <v>0.87498746274791861</v>
      </c>
      <c r="CR10" s="139">
        <v>0.87611338795144889</v>
      </c>
      <c r="CS10" s="139">
        <v>0.87735386130395399</v>
      </c>
      <c r="CT10" s="139">
        <v>0.87844706902250935</v>
      </c>
      <c r="CU10" s="139">
        <v>0.87965574278345759</v>
      </c>
      <c r="CV10" s="139">
        <v>0.88071746680881469</v>
      </c>
      <c r="CW10" s="139">
        <v>0.88189552838656182</v>
      </c>
      <c r="CX10" s="139">
        <v>0.88292693310939774</v>
      </c>
      <c r="CY10" s="139">
        <v>0.88407550360694853</v>
      </c>
      <c r="CZ10" s="139">
        <v>0.8850776892107507</v>
      </c>
      <c r="DA10" s="139">
        <v>0.88619782834870531</v>
      </c>
      <c r="DB10" s="139">
        <v>0.88730420447989</v>
      </c>
      <c r="DC10" s="139">
        <v>0.8882645460999935</v>
      </c>
      <c r="DD10" s="139">
        <v>0.88934397265832643</v>
      </c>
      <c r="DE10" s="139">
        <v>0.89041034407290509</v>
      </c>
      <c r="DF10" s="139">
        <v>0.89139743348207101</v>
      </c>
      <c r="DG10" s="139">
        <v>0.8923717834548166</v>
      </c>
      <c r="DH10" s="139">
        <v>0.89340017131348926</v>
      </c>
      <c r="DI10" s="139">
        <v>0.89441636406856417</v>
      </c>
      <c r="DJ10" s="139">
        <v>0.89542056272820925</v>
      </c>
      <c r="DK10" s="139">
        <v>0.89634620798911924</v>
      </c>
      <c r="DL10" s="139">
        <v>0.89726013243436598</v>
      </c>
      <c r="DM10" s="139">
        <v>0.89822938315789425</v>
      </c>
      <c r="DN10" s="139">
        <v>0.89918739734500452</v>
      </c>
      <c r="DO10" s="139">
        <v>0.90013435254088436</v>
      </c>
      <c r="DP10" s="139">
        <v>0.90107042205540144</v>
      </c>
      <c r="DQ10" s="139">
        <v>0.90199577509637052</v>
      </c>
      <c r="DR10" s="139">
        <v>0.90291057690479204</v>
      </c>
      <c r="DS10" s="139">
        <v>0.90381498887638489</v>
      </c>
      <c r="DT10" s="139">
        <v>0.90470916868541007</v>
      </c>
      <c r="DU10" s="139">
        <v>0.90559327039568194</v>
      </c>
      <c r="DV10" s="139">
        <v>0.90646744457376927</v>
      </c>
      <c r="DW10" s="139">
        <v>0.90739926754512457</v>
      </c>
      <c r="DX10" s="139">
        <v>0.90832156714508283</v>
      </c>
      <c r="DY10" s="139">
        <v>0.90916692967838086</v>
      </c>
      <c r="DZ10" s="139">
        <v>0.91000293244422892</v>
      </c>
      <c r="EA10" s="139">
        <v>0.91082971007281388</v>
      </c>
      <c r="EB10" s="139">
        <v>0.91164739428050334</v>
      </c>
      <c r="EC10" s="139">
        <v>0.91252385979111772</v>
      </c>
      <c r="ED10" s="139">
        <v>0.91339159050139096</v>
      </c>
      <c r="EE10" s="139">
        <v>0.91418284846079922</v>
      </c>
      <c r="EF10" s="139">
        <v>0.91496551089992639</v>
      </c>
      <c r="EG10" s="139">
        <v>0.91580764476898657</v>
      </c>
      <c r="EH10" s="139">
        <v>0.91664151514974668</v>
      </c>
      <c r="EI10" s="139">
        <v>0.91739917741223331</v>
      </c>
      <c r="EJ10" s="139">
        <v>0.91821680013597795</v>
      </c>
      <c r="EK10" s="139">
        <v>0.91902648758223138</v>
      </c>
      <c r="EL10" s="139">
        <v>0.91976014293649655</v>
      </c>
      <c r="EM10" s="139">
        <v>0.92055422142389876</v>
      </c>
      <c r="EN10" s="139">
        <v>0.92134067340992787</v>
      </c>
      <c r="EO10" s="139">
        <v>0.92205125644813735</v>
      </c>
      <c r="EP10" s="139">
        <v>0.92289109057708307</v>
      </c>
      <c r="EQ10" s="139">
        <v>0.92358680948876881</v>
      </c>
      <c r="ER10" s="139">
        <v>0.92441216084807565</v>
      </c>
      <c r="ES10" s="139">
        <v>0.92509339026625581</v>
      </c>
      <c r="ET10" s="139">
        <v>0.9259046213456944</v>
      </c>
      <c r="EU10" s="139">
        <v>0.92657172176037517</v>
      </c>
      <c r="EV10" s="139">
        <v>0.9273005125173267</v>
      </c>
      <c r="EW10" s="139">
        <v>0.92802249987802687</v>
      </c>
      <c r="EX10" s="139">
        <v>0.92880652396779961</v>
      </c>
      <c r="EY10" s="139">
        <v>0.92944639480976532</v>
      </c>
      <c r="EZ10" s="139">
        <v>0.93021730691496252</v>
      </c>
      <c r="FA10" s="139">
        <v>0.93084405229899558</v>
      </c>
      <c r="FB10" s="139">
        <v>0.93160216427657017</v>
      </c>
      <c r="FC10" s="139">
        <v>0.93221609484038814</v>
      </c>
      <c r="FD10" s="139">
        <v>0.93296170740445539</v>
      </c>
      <c r="FE10" s="139">
        <v>0.93370123007641581</v>
      </c>
      <c r="FF10" s="139">
        <v>0.93429652605003666</v>
      </c>
      <c r="FG10" s="139">
        <v>0.93502397959388928</v>
      </c>
      <c r="FH10" s="139">
        <v>0.93560718939204091</v>
      </c>
      <c r="FI10" s="139">
        <v>0.93632284894877882</v>
      </c>
      <c r="FJ10" s="139">
        <v>0.93703275954750997</v>
      </c>
      <c r="FK10" s="139">
        <v>0.93759837829112425</v>
      </c>
      <c r="FL10" s="139">
        <v>0.93829688911523046</v>
      </c>
      <c r="FM10" s="139">
        <v>0.93898984159679999</v>
      </c>
      <c r="FN10" s="139">
        <v>0.93967729681866907</v>
      </c>
      <c r="FO10" s="139">
        <v>0.94022038021059451</v>
      </c>
      <c r="FP10" s="139">
        <v>0.9408969302608936</v>
      </c>
      <c r="FQ10" s="139">
        <v>0.94156816121322018</v>
      </c>
      <c r="FR10" s="139">
        <v>0.94223413020136371</v>
      </c>
      <c r="FS10" s="139">
        <v>0.94275564624660346</v>
      </c>
      <c r="FT10" s="139">
        <v>0.94341117277784292</v>
      </c>
      <c r="FU10" s="139">
        <v>0.94406160412903906</v>
      </c>
      <c r="FV10" s="139">
        <v>0.94470699382301238</v>
      </c>
      <c r="FW10" s="139">
        <v>0.94520784901995292</v>
      </c>
      <c r="FX10" s="139">
        <v>0.94584322981130164</v>
      </c>
      <c r="FY10" s="139">
        <v>0.94647372531430729</v>
      </c>
      <c r="FZ10" s="139">
        <v>0.94709938574132302</v>
      </c>
      <c r="GA10" s="139">
        <v>0.94772026052239888</v>
      </c>
      <c r="GB10" s="139">
        <v>0.94833639832263639</v>
      </c>
      <c r="GC10" s="139">
        <v>0.94894784705652713</v>
      </c>
      <c r="GD10" s="139">
        <v>0.94941458774288323</v>
      </c>
      <c r="GE10" s="139">
        <v>0.95001672212727228</v>
      </c>
      <c r="GF10" s="139">
        <v>0.95061430763310129</v>
      </c>
      <c r="GG10" s="139">
        <v>0.95120738932031768</v>
      </c>
      <c r="GH10" s="139">
        <v>0.95179601157726479</v>
      </c>
      <c r="GI10" s="139">
        <v>0.95238021812737339</v>
      </c>
      <c r="GJ10" s="139">
        <v>0.95296005204689738</v>
      </c>
      <c r="GK10" s="139">
        <v>0.95353555577595994</v>
      </c>
      <c r="GL10" s="139">
        <v>0.9541067711342397</v>
      </c>
      <c r="GM10" s="139">
        <v>0.95467373932773636</v>
      </c>
      <c r="GN10" s="139">
        <v>0.95523650096630408</v>
      </c>
      <c r="GO10" s="139">
        <v>0.95579509607296587</v>
      </c>
      <c r="GP10" s="139">
        <v>0.95634956409393179</v>
      </c>
      <c r="GQ10" s="139">
        <v>0.95689994391392741</v>
      </c>
      <c r="GR10" s="139">
        <v>0.95744627386272396</v>
      </c>
      <c r="GS10" s="139">
        <v>0.95798859172763029</v>
      </c>
    </row>
    <row r="11" spans="1:201" x14ac:dyDescent="0.2">
      <c r="A11" s="138">
        <v>40909.006249999999</v>
      </c>
      <c r="B11" s="139">
        <v>0.41066101369644298</v>
      </c>
      <c r="C11" s="139">
        <v>0.47384718703224865</v>
      </c>
      <c r="D11" s="139">
        <v>0.51262284287225446</v>
      </c>
      <c r="E11" s="139">
        <v>0.54091589682415242</v>
      </c>
      <c r="F11" s="139">
        <v>0.56328842280908797</v>
      </c>
      <c r="G11" s="139">
        <v>0.58183136988699513</v>
      </c>
      <c r="H11" s="139">
        <v>0.59769704884500374</v>
      </c>
      <c r="I11" s="139">
        <v>0.61154661064913518</v>
      </c>
      <c r="J11" s="139">
        <v>0.6238969519429558</v>
      </c>
      <c r="K11" s="139">
        <v>0.63497656654724211</v>
      </c>
      <c r="L11" s="139">
        <v>0.64510468344732108</v>
      </c>
      <c r="M11" s="139">
        <v>0.65433259044433578</v>
      </c>
      <c r="N11" s="139">
        <v>0.66291585164041489</v>
      </c>
      <c r="O11" s="139">
        <v>0.67087390975494887</v>
      </c>
      <c r="P11" s="139">
        <v>0.67830319714451326</v>
      </c>
      <c r="Q11" s="139">
        <v>0.68528244013220863</v>
      </c>
      <c r="R11" s="139">
        <v>0.69187681101438625</v>
      </c>
      <c r="S11" s="139">
        <v>0.69808711551869973</v>
      </c>
      <c r="T11" s="139">
        <v>0.70395845467098761</v>
      </c>
      <c r="U11" s="139">
        <v>0.70958389878018502</v>
      </c>
      <c r="V11" s="139">
        <v>0.71494276351856678</v>
      </c>
      <c r="W11" s="139">
        <v>0.72000855536391906</v>
      </c>
      <c r="X11" s="139">
        <v>0.72491654592133259</v>
      </c>
      <c r="Y11" s="139">
        <v>0.72957806767467159</v>
      </c>
      <c r="Z11" s="139">
        <v>0.73412407255938672</v>
      </c>
      <c r="AA11" s="139">
        <v>0.73840353083420507</v>
      </c>
      <c r="AB11" s="139">
        <v>0.74260042445817487</v>
      </c>
      <c r="AC11" s="139">
        <v>0.74661561529537612</v>
      </c>
      <c r="AD11" s="139">
        <v>0.75051812774101434</v>
      </c>
      <c r="AE11" s="139">
        <v>0.75426192300995565</v>
      </c>
      <c r="AF11" s="139">
        <v>0.7579143245299691</v>
      </c>
      <c r="AG11" s="139">
        <v>0.76142688558233163</v>
      </c>
      <c r="AH11" s="139">
        <v>0.76486570048843217</v>
      </c>
      <c r="AI11" s="139">
        <v>0.76818037596863908</v>
      </c>
      <c r="AJ11" s="139">
        <v>0.77143611794495781</v>
      </c>
      <c r="AK11" s="139">
        <v>0.77458092770241072</v>
      </c>
      <c r="AL11" s="139">
        <v>0.77762044186319568</v>
      </c>
      <c r="AM11" s="139">
        <v>0.7805598708948247</v>
      </c>
      <c r="AN11" s="139">
        <v>0.7834633283819088</v>
      </c>
      <c r="AO11" s="139">
        <v>0.78627634874611707</v>
      </c>
      <c r="AP11" s="139">
        <v>0.78906271741779122</v>
      </c>
      <c r="AQ11" s="139">
        <v>0.79176698581645899</v>
      </c>
      <c r="AR11" s="139">
        <v>0.7943927361275448</v>
      </c>
      <c r="AS11" s="139">
        <v>0.79694331717430977</v>
      </c>
      <c r="AT11" s="139">
        <v>0.79948216262871163</v>
      </c>
      <c r="AU11" s="139">
        <v>0.80195221610410405</v>
      </c>
      <c r="AV11" s="139">
        <v>0.80435622109634153</v>
      </c>
      <c r="AW11" s="139">
        <v>0.8066967574709013</v>
      </c>
      <c r="AX11" s="139">
        <v>0.80903715342397009</v>
      </c>
      <c r="AY11" s="139">
        <v>0.8113190787636515</v>
      </c>
      <c r="AZ11" s="139">
        <v>0.8135446801497882</v>
      </c>
      <c r="BA11" s="139">
        <v>0.81571598617529084</v>
      </c>
      <c r="BB11" s="139">
        <v>0.81783491599891833</v>
      </c>
      <c r="BC11" s="139">
        <v>0.81990328720167338</v>
      </c>
      <c r="BD11" s="139">
        <v>0.82198452956383139</v>
      </c>
      <c r="BE11" s="139">
        <v>0.8240188170066034</v>
      </c>
      <c r="BF11" s="139">
        <v>0.82600769073899727</v>
      </c>
      <c r="BG11" s="139">
        <v>0.82795261607367898</v>
      </c>
      <c r="BH11" s="139">
        <v>0.82991719361975091</v>
      </c>
      <c r="BI11" s="139">
        <v>0.83177845171207965</v>
      </c>
      <c r="BJ11" s="139">
        <v>0.83359974624801014</v>
      </c>
      <c r="BK11" s="139">
        <v>0.83544482973937595</v>
      </c>
      <c r="BL11" s="139">
        <v>0.83725252630216829</v>
      </c>
      <c r="BM11" s="139">
        <v>0.83902392801109038</v>
      </c>
      <c r="BN11" s="139">
        <v>0.84076007901155447</v>
      </c>
      <c r="BO11" s="139">
        <v>0.84246197832929037</v>
      </c>
      <c r="BP11" s="139">
        <v>0.84419367341116447</v>
      </c>
      <c r="BQ11" s="139">
        <v>0.84589319688766607</v>
      </c>
      <c r="BR11" s="139">
        <v>0.8474981128284409</v>
      </c>
      <c r="BS11" s="139">
        <v>0.84907236598012503</v>
      </c>
      <c r="BT11" s="139">
        <v>0.85074375412915637</v>
      </c>
      <c r="BU11" s="139">
        <v>0.85225925212758569</v>
      </c>
      <c r="BV11" s="139">
        <v>0.85381009858129242</v>
      </c>
      <c r="BW11" s="139">
        <v>0.85533350465122349</v>
      </c>
      <c r="BX11" s="139">
        <v>0.85689403274168807</v>
      </c>
      <c r="BY11" s="139">
        <v>0.85836467293595931</v>
      </c>
      <c r="BZ11" s="139">
        <v>0.85980984663266213</v>
      </c>
      <c r="CA11" s="139">
        <v>0.86129431375464138</v>
      </c>
      <c r="CB11" s="139">
        <v>0.86275468941465372</v>
      </c>
      <c r="CC11" s="139">
        <v>0.864127202177979</v>
      </c>
      <c r="CD11" s="139">
        <v>0.86547655995580131</v>
      </c>
      <c r="CE11" s="139">
        <v>0.86686777929963021</v>
      </c>
      <c r="CF11" s="139">
        <v>0.8682370429606856</v>
      </c>
      <c r="CG11" s="139">
        <v>0.86958483891004856</v>
      </c>
      <c r="CH11" s="139">
        <v>0.87091163878315803</v>
      </c>
      <c r="CI11" s="139">
        <v>0.87221789861248</v>
      </c>
      <c r="CJ11" s="139">
        <v>0.87350405951786114</v>
      </c>
      <c r="CK11" s="139">
        <v>0.87483552960973621</v>
      </c>
      <c r="CL11" s="139">
        <v>0.87614790037770107</v>
      </c>
      <c r="CM11" s="139">
        <v>0.87737641721199666</v>
      </c>
      <c r="CN11" s="139">
        <v>0.87858645983163786</v>
      </c>
      <c r="CO11" s="139">
        <v>0.87977840399120277</v>
      </c>
      <c r="CP11" s="139">
        <v>0.88108334184383574</v>
      </c>
      <c r="CQ11" s="139">
        <v>0.88224030394664055</v>
      </c>
      <c r="CR11" s="139">
        <v>0.88338022486808965</v>
      </c>
      <c r="CS11" s="139">
        <v>0.88463459830304003</v>
      </c>
      <c r="CT11" s="139">
        <v>0.88574154935601723</v>
      </c>
      <c r="CU11" s="139">
        <v>0.886963875317063</v>
      </c>
      <c r="CV11" s="139">
        <v>0.88803909995069297</v>
      </c>
      <c r="CW11" s="139">
        <v>0.8892305752108719</v>
      </c>
      <c r="CX11" s="139">
        <v>0.89027524692762228</v>
      </c>
      <c r="CY11" s="139">
        <v>0.89143700142689553</v>
      </c>
      <c r="CZ11" s="139">
        <v>0.89245222901377441</v>
      </c>
      <c r="DA11" s="139">
        <v>0.8935853308216628</v>
      </c>
      <c r="DB11" s="139">
        <v>0.8947045618702989</v>
      </c>
      <c r="DC11" s="139">
        <v>0.89567762291769959</v>
      </c>
      <c r="DD11" s="139">
        <v>0.89676969474468804</v>
      </c>
      <c r="DE11" s="139">
        <v>0.89784860927790522</v>
      </c>
      <c r="DF11" s="139">
        <v>0.89884812689891669</v>
      </c>
      <c r="DG11" s="139">
        <v>0.8998348066300621</v>
      </c>
      <c r="DH11" s="139">
        <v>0.90087544175516288</v>
      </c>
      <c r="DI11" s="139">
        <v>0.90190378643153168</v>
      </c>
      <c r="DJ11" s="139">
        <v>0.90292004326121866</v>
      </c>
      <c r="DK11" s="139">
        <v>0.90385764048726358</v>
      </c>
      <c r="DL11" s="139">
        <v>0.90478342643922094</v>
      </c>
      <c r="DM11" s="139">
        <v>0.90576446343529882</v>
      </c>
      <c r="DN11" s="139">
        <v>0.90673417613523555</v>
      </c>
      <c r="DO11" s="139">
        <v>0.90769274348877305</v>
      </c>
      <c r="DP11" s="139">
        <v>0.90864034017677631</v>
      </c>
      <c r="DQ11" s="139">
        <v>0.90957713674954643</v>
      </c>
      <c r="DR11" s="139">
        <v>0.91050329975449851</v>
      </c>
      <c r="DS11" s="139">
        <v>0.91141899186485753</v>
      </c>
      <c r="DT11" s="139">
        <v>0.91232437200120686</v>
      </c>
      <c r="DU11" s="139">
        <v>0.91321959544588249</v>
      </c>
      <c r="DV11" s="139">
        <v>0.91410481395854293</v>
      </c>
      <c r="DW11" s="139">
        <v>0.9150476177948732</v>
      </c>
      <c r="DX11" s="139">
        <v>0.91598082298114458</v>
      </c>
      <c r="DY11" s="139">
        <v>0.91683700430460835</v>
      </c>
      <c r="DZ11" s="139">
        <v>0.91768375295675197</v>
      </c>
      <c r="EA11" s="139">
        <v>0.91852120463275255</v>
      </c>
      <c r="EB11" s="139">
        <v>0.91934949208751027</v>
      </c>
      <c r="EC11" s="139">
        <v>0.92023650323955486</v>
      </c>
      <c r="ED11" s="139">
        <v>0.9211147106147225</v>
      </c>
      <c r="EE11" s="139">
        <v>0.92191636520916753</v>
      </c>
      <c r="EF11" s="139">
        <v>0.92270935742435367</v>
      </c>
      <c r="EG11" s="139">
        <v>0.9235617669284214</v>
      </c>
      <c r="EH11" s="139">
        <v>0.92440584773242762</v>
      </c>
      <c r="EI11" s="139">
        <v>0.92517364447561412</v>
      </c>
      <c r="EJ11" s="139">
        <v>0.92600134993935157</v>
      </c>
      <c r="EK11" s="139">
        <v>0.92682105753542143</v>
      </c>
      <c r="EL11" s="139">
        <v>0.92756465995847937</v>
      </c>
      <c r="EM11" s="139">
        <v>0.92836863600287778</v>
      </c>
      <c r="EN11" s="139">
        <v>0.92916492542385221</v>
      </c>
      <c r="EO11" s="139">
        <v>0.92988527553131373</v>
      </c>
      <c r="EP11" s="139">
        <v>0.93073484023449382</v>
      </c>
      <c r="EQ11" s="139">
        <v>0.93144021003319299</v>
      </c>
      <c r="ER11" s="139">
        <v>0.93227517692939232</v>
      </c>
      <c r="ES11" s="139">
        <v>0.93296594403243538</v>
      </c>
      <c r="ET11" s="139">
        <v>0.93378667852594377</v>
      </c>
      <c r="EU11" s="139">
        <v>0.93446320628915736</v>
      </c>
      <c r="EV11" s="139">
        <v>0.93520138075048598</v>
      </c>
      <c r="EW11" s="139">
        <v>0.93593269827113046</v>
      </c>
      <c r="EX11" s="139">
        <v>0.93672600983738352</v>
      </c>
      <c r="EY11" s="139">
        <v>0.93737509552201159</v>
      </c>
      <c r="EZ11" s="139">
        <v>0.93815519108313195</v>
      </c>
      <c r="FA11" s="139">
        <v>0.93879104894421705</v>
      </c>
      <c r="FB11" s="139">
        <v>0.93955824286274947</v>
      </c>
      <c r="FC11" s="139">
        <v>0.94018118600131673</v>
      </c>
      <c r="FD11" s="139">
        <v>0.94093578140420964</v>
      </c>
      <c r="FE11" s="139">
        <v>0.94168423818196467</v>
      </c>
      <c r="FF11" s="139">
        <v>0.94228840116675872</v>
      </c>
      <c r="FG11" s="139">
        <v>0.94302469317509374</v>
      </c>
      <c r="FH11" s="139">
        <v>0.94361667586684894</v>
      </c>
      <c r="FI11" s="139">
        <v>0.94434108045416221</v>
      </c>
      <c r="FJ11" s="139">
        <v>0.94505969010531476</v>
      </c>
      <c r="FK11" s="139">
        <v>0.94563394447672466</v>
      </c>
      <c r="FL11" s="139">
        <v>0.94634106408665641</v>
      </c>
      <c r="FM11" s="139">
        <v>0.94704258091472437</v>
      </c>
      <c r="FN11" s="139">
        <v>0.9477385565430958</v>
      </c>
      <c r="FO11" s="139">
        <v>0.94829009962222799</v>
      </c>
      <c r="FP11" s="139">
        <v>0.94897508378932505</v>
      </c>
      <c r="FQ11" s="139">
        <v>0.94965470635524307</v>
      </c>
      <c r="FR11" s="139">
        <v>0.95032902491971449</v>
      </c>
      <c r="FS11" s="139">
        <v>0.95085883241706182</v>
      </c>
      <c r="FT11" s="139">
        <v>0.95152262595330594</v>
      </c>
      <c r="FU11" s="139">
        <v>0.95218128361828636</v>
      </c>
      <c r="FV11" s="139">
        <v>0.95283485936795953</v>
      </c>
      <c r="FW11" s="139">
        <v>0.95334384499429536</v>
      </c>
      <c r="FX11" s="139">
        <v>0.95398733275145653</v>
      </c>
      <c r="FY11" s="139">
        <v>0.95462589622644878</v>
      </c>
      <c r="FZ11" s="139">
        <v>0.95525958603708683</v>
      </c>
      <c r="GA11" s="139">
        <v>0.95588845201502759</v>
      </c>
      <c r="GB11" s="139">
        <v>0.9565125432195648</v>
      </c>
      <c r="GC11" s="139">
        <v>0.95713190795358916</v>
      </c>
      <c r="GD11" s="139">
        <v>0.95760651305007338</v>
      </c>
      <c r="GE11" s="139">
        <v>0.95821648992451558</v>
      </c>
      <c r="GF11" s="139">
        <v>0.9588218816470957</v>
      </c>
      <c r="GG11" s="139">
        <v>0.959422733644271</v>
      </c>
      <c r="GH11" s="139">
        <v>0.96001909066072888</v>
      </c>
      <c r="GI11" s="139">
        <v>0.96061099677580875</v>
      </c>
      <c r="GJ11" s="139">
        <v>0.96119849541411029</v>
      </c>
      <c r="GK11" s="139">
        <v>0.96178162936058553</v>
      </c>
      <c r="GL11" s="139">
        <v>0.96236044077031191</v>
      </c>
      <c r="GM11" s="139">
        <v>0.96293497118674942</v>
      </c>
      <c r="GN11" s="139">
        <v>0.96350526154591032</v>
      </c>
      <c r="GO11" s="139">
        <v>0.96407135219504181</v>
      </c>
      <c r="GP11" s="139">
        <v>0.96463328290075634</v>
      </c>
      <c r="GQ11" s="139">
        <v>0.96519109286094507</v>
      </c>
      <c r="GR11" s="139">
        <v>0.96574482071591472</v>
      </c>
      <c r="GS11" s="139">
        <v>0.96629450455777821</v>
      </c>
    </row>
    <row r="12" spans="1:201" x14ac:dyDescent="0.2">
      <c r="A12" s="138">
        <v>40909.006944444445</v>
      </c>
      <c r="B12" s="139">
        <v>0.41346731804549458</v>
      </c>
      <c r="C12" s="139">
        <v>0.47718515517948984</v>
      </c>
      <c r="D12" s="139">
        <v>0.51629512569063185</v>
      </c>
      <c r="E12" s="139">
        <v>0.54483656658036772</v>
      </c>
      <c r="F12" s="139">
        <v>0.56740844044958849</v>
      </c>
      <c r="G12" s="139">
        <v>0.58611874602338943</v>
      </c>
      <c r="H12" s="139">
        <v>0.60212915573157388</v>
      </c>
      <c r="I12" s="139">
        <v>0.61610652483161843</v>
      </c>
      <c r="J12" s="139">
        <v>0.62857153504450869</v>
      </c>
      <c r="K12" s="139">
        <v>0.63975525932919863</v>
      </c>
      <c r="L12" s="139">
        <v>0.64997885394684474</v>
      </c>
      <c r="M12" s="139">
        <v>0.65929497746398058</v>
      </c>
      <c r="N12" s="139">
        <v>0.66796033058684201</v>
      </c>
      <c r="O12" s="139">
        <v>0.67599518057117358</v>
      </c>
      <c r="P12" s="139">
        <v>0.68349665113647939</v>
      </c>
      <c r="Q12" s="139">
        <v>0.69054403137075737</v>
      </c>
      <c r="R12" s="139">
        <v>0.6972029580144844</v>
      </c>
      <c r="S12" s="139">
        <v>0.70347460525555794</v>
      </c>
      <c r="T12" s="139">
        <v>0.70940440170789842</v>
      </c>
      <c r="U12" s="139">
        <v>0.71508571628504725</v>
      </c>
      <c r="V12" s="139">
        <v>0.72049808517370562</v>
      </c>
      <c r="W12" s="139">
        <v>0.72561520342148422</v>
      </c>
      <c r="X12" s="139">
        <v>0.73057256248131908</v>
      </c>
      <c r="Y12" s="139">
        <v>0.73528161542580139</v>
      </c>
      <c r="Z12" s="139">
        <v>0.73987349283576476</v>
      </c>
      <c r="AA12" s="139">
        <v>0.74419723235813651</v>
      </c>
      <c r="AB12" s="139">
        <v>0.74843698400029846</v>
      </c>
      <c r="AC12" s="139">
        <v>0.75249367116318067</v>
      </c>
      <c r="AD12" s="139">
        <v>0.75643642645858467</v>
      </c>
      <c r="AE12" s="139">
        <v>0.76021927309531978</v>
      </c>
      <c r="AF12" s="139">
        <v>0.76390962618242808</v>
      </c>
      <c r="AG12" s="139">
        <v>0.76745908691139386</v>
      </c>
      <c r="AH12" s="139">
        <v>0.77093382850820136</v>
      </c>
      <c r="AI12" s="139">
        <v>0.7742834947340782</v>
      </c>
      <c r="AJ12" s="139">
        <v>0.77757336037697466</v>
      </c>
      <c r="AK12" s="139">
        <v>0.78075145524742751</v>
      </c>
      <c r="AL12" s="139">
        <v>0.78382345904401984</v>
      </c>
      <c r="AM12" s="139">
        <v>0.78679462202652106</v>
      </c>
      <c r="AN12" s="139">
        <v>0.78972911211601382</v>
      </c>
      <c r="AO12" s="139">
        <v>0.79257248012207793</v>
      </c>
      <c r="AP12" s="139">
        <v>0.79538856046572759</v>
      </c>
      <c r="AQ12" s="139">
        <v>0.79812191658834364</v>
      </c>
      <c r="AR12" s="139">
        <v>0.80077615821003656</v>
      </c>
      <c r="AS12" s="139">
        <v>0.803354659878313</v>
      </c>
      <c r="AT12" s="139">
        <v>0.80592089610276285</v>
      </c>
      <c r="AU12" s="139">
        <v>0.80841781602092022</v>
      </c>
      <c r="AV12" s="139">
        <v>0.8108481842822477</v>
      </c>
      <c r="AW12" s="139">
        <v>0.81321460063269302</v>
      </c>
      <c r="AX12" s="139">
        <v>0.81558042824445953</v>
      </c>
      <c r="AY12" s="139">
        <v>0.81788733802115987</v>
      </c>
      <c r="AZ12" s="139">
        <v>0.82013749323727492</v>
      </c>
      <c r="BA12" s="139">
        <v>0.82233293817623587</v>
      </c>
      <c r="BB12" s="139">
        <v>0.82447560683690146</v>
      </c>
      <c r="BC12" s="139">
        <v>0.82656733084557532</v>
      </c>
      <c r="BD12" s="139">
        <v>0.82867156879035331</v>
      </c>
      <c r="BE12" s="139">
        <v>0.83072849144449423</v>
      </c>
      <c r="BF12" s="139">
        <v>0.83273965198924993</v>
      </c>
      <c r="BG12" s="139">
        <v>0.83470652711528026</v>
      </c>
      <c r="BH12" s="139">
        <v>0.83669274326339815</v>
      </c>
      <c r="BI12" s="139">
        <v>0.83857530890906351</v>
      </c>
      <c r="BJ12" s="139">
        <v>0.84041760491258066</v>
      </c>
      <c r="BK12" s="139">
        <v>0.84228340775142896</v>
      </c>
      <c r="BL12" s="139">
        <v>0.84411153559417063</v>
      </c>
      <c r="BM12" s="139">
        <v>0.84590308903254763</v>
      </c>
      <c r="BN12" s="139">
        <v>0.84765912035588087</v>
      </c>
      <c r="BO12" s="139">
        <v>0.84938063637629102</v>
      </c>
      <c r="BP12" s="139">
        <v>0.85113170597969823</v>
      </c>
      <c r="BQ12" s="139">
        <v>0.85285035469841819</v>
      </c>
      <c r="BR12" s="139">
        <v>0.85447413966092112</v>
      </c>
      <c r="BS12" s="139">
        <v>0.85606702619867003</v>
      </c>
      <c r="BT12" s="139">
        <v>0.8577568453559401</v>
      </c>
      <c r="BU12" s="139">
        <v>0.85929052378159421</v>
      </c>
      <c r="BV12" s="139">
        <v>0.86085934638028716</v>
      </c>
      <c r="BW12" s="139">
        <v>0.86240051638040938</v>
      </c>
      <c r="BX12" s="139">
        <v>0.86397861453688485</v>
      </c>
      <c r="BY12" s="139">
        <v>0.8654666099666205</v>
      </c>
      <c r="BZ12" s="139">
        <v>0.8669289421529478</v>
      </c>
      <c r="CA12" s="139">
        <v>0.86843038841667475</v>
      </c>
      <c r="CB12" s="139">
        <v>0.86990755560601318</v>
      </c>
      <c r="CC12" s="139">
        <v>0.87129666432042496</v>
      </c>
      <c r="CD12" s="139">
        <v>0.8726624394079151</v>
      </c>
      <c r="CE12" s="139">
        <v>0.87406991364941877</v>
      </c>
      <c r="CF12" s="139">
        <v>0.87545526141430807</v>
      </c>
      <c r="CG12" s="139">
        <v>0.87681897452149293</v>
      </c>
      <c r="CH12" s="139">
        <v>0.87816152832256267</v>
      </c>
      <c r="CI12" s="139">
        <v>0.87948338244146429</v>
      </c>
      <c r="CJ12" s="139">
        <v>0.88078498147243078</v>
      </c>
      <c r="CK12" s="139">
        <v>0.88213174826902552</v>
      </c>
      <c r="CL12" s="139">
        <v>0.8834592659595899</v>
      </c>
      <c r="CM12" s="139">
        <v>0.88470277188926405</v>
      </c>
      <c r="CN12" s="139">
        <v>0.88592766024506586</v>
      </c>
      <c r="CO12" s="139">
        <v>0.88713430973679974</v>
      </c>
      <c r="CP12" s="139">
        <v>0.88845383695399138</v>
      </c>
      <c r="CQ12" s="139">
        <v>0.88962523179342778</v>
      </c>
      <c r="CR12" s="139">
        <v>0.8907794533749962</v>
      </c>
      <c r="CS12" s="139">
        <v>0.89204801884680784</v>
      </c>
      <c r="CT12" s="139">
        <v>0.89316901386103398</v>
      </c>
      <c r="CU12" s="139">
        <v>0.89440527969631767</v>
      </c>
      <c r="CV12" s="139">
        <v>0.89549430142331021</v>
      </c>
      <c r="CW12" s="139">
        <v>0.89669947392358018</v>
      </c>
      <c r="CX12" s="139">
        <v>0.89775770513459974</v>
      </c>
      <c r="CY12" s="139">
        <v>0.89893292323410079</v>
      </c>
      <c r="CZ12" s="139">
        <v>0.89996148147083055</v>
      </c>
      <c r="DA12" s="139">
        <v>0.90110782173519233</v>
      </c>
      <c r="DB12" s="139">
        <v>0.9022401816186244</v>
      </c>
      <c r="DC12" s="139">
        <v>0.90322624526285633</v>
      </c>
      <c r="DD12" s="139">
        <v>0.90433123267097371</v>
      </c>
      <c r="DE12" s="139">
        <v>0.90542295886584112</v>
      </c>
      <c r="DF12" s="139">
        <v>0.90643517708511978</v>
      </c>
      <c r="DG12" s="139">
        <v>0.90743445728151506</v>
      </c>
      <c r="DH12" s="139">
        <v>0.90848760312236687</v>
      </c>
      <c r="DI12" s="139">
        <v>0.90952836152313199</v>
      </c>
      <c r="DJ12" s="139">
        <v>0.91055693670843063</v>
      </c>
      <c r="DK12" s="139">
        <v>0.91150675013346583</v>
      </c>
      <c r="DL12" s="139">
        <v>0.91244466028435811</v>
      </c>
      <c r="DM12" s="139">
        <v>0.91343773906750259</v>
      </c>
      <c r="DN12" s="139">
        <v>0.91441940427881829</v>
      </c>
      <c r="DO12" s="139">
        <v>0.91538983630053794</v>
      </c>
      <c r="DP12" s="139">
        <v>0.91634921121084445</v>
      </c>
      <c r="DQ12" s="139">
        <v>0.91729770092099583</v>
      </c>
      <c r="DR12" s="139">
        <v>0.91823547331033728</v>
      </c>
      <c r="DS12" s="139">
        <v>0.91916269235337289</v>
      </c>
      <c r="DT12" s="139">
        <v>0.92007951823858536</v>
      </c>
      <c r="DU12" s="139">
        <v>0.92098610748950704</v>
      </c>
      <c r="DV12" s="139">
        <v>0.92188261307645958</v>
      </c>
      <c r="DW12" s="139">
        <v>0.92283663342668221</v>
      </c>
      <c r="DX12" s="139">
        <v>0.92378097853574581</v>
      </c>
      <c r="DY12" s="139">
        <v>0.92464821749593029</v>
      </c>
      <c r="DZ12" s="139">
        <v>0.92550594963266508</v>
      </c>
      <c r="EA12" s="139">
        <v>0.92635431172027705</v>
      </c>
      <c r="EB12" s="139">
        <v>0.92719343757465389</v>
      </c>
      <c r="EC12" s="139">
        <v>0.92809122247759823</v>
      </c>
      <c r="ED12" s="139">
        <v>0.92898013342300756</v>
      </c>
      <c r="EE12" s="139">
        <v>0.92979241624928122</v>
      </c>
      <c r="EF12" s="139">
        <v>0.93059596869005146</v>
      </c>
      <c r="EG12" s="139">
        <v>0.93145887726125942</v>
      </c>
      <c r="EH12" s="139">
        <v>0.93231339078680209</v>
      </c>
      <c r="EI12" s="139">
        <v>0.93309154910479131</v>
      </c>
      <c r="EJ12" s="139">
        <v>0.93392955739860195</v>
      </c>
      <c r="EK12" s="139">
        <v>0.93475950414927245</v>
      </c>
      <c r="EL12" s="139">
        <v>0.93551327751727931</v>
      </c>
      <c r="EM12" s="139">
        <v>0.93632736800669703</v>
      </c>
      <c r="EN12" s="139">
        <v>0.93713371070537144</v>
      </c>
      <c r="EO12" s="139">
        <v>0.93786404867346607</v>
      </c>
      <c r="EP12" s="139">
        <v>0.93872355177622946</v>
      </c>
      <c r="EQ12" s="139">
        <v>0.93943879125854768</v>
      </c>
      <c r="ER12" s="139">
        <v>0.94028357950924446</v>
      </c>
      <c r="ES12" s="139">
        <v>0.94098410114868447</v>
      </c>
      <c r="ET12" s="139">
        <v>0.94181454291768907</v>
      </c>
      <c r="EU12" s="139">
        <v>0.94250071298713356</v>
      </c>
      <c r="EV12" s="139">
        <v>0.94324847915174004</v>
      </c>
      <c r="EW12" s="139">
        <v>0.94398933390334061</v>
      </c>
      <c r="EX12" s="139">
        <v>0.9447921330409117</v>
      </c>
      <c r="EY12" s="139">
        <v>0.94545064488912267</v>
      </c>
      <c r="EZ12" s="139">
        <v>0.94624012218988074</v>
      </c>
      <c r="FA12" s="139">
        <v>0.94688530209510935</v>
      </c>
      <c r="FB12" s="139">
        <v>0.94766177446943967</v>
      </c>
      <c r="FC12" s="139">
        <v>0.94829393804324602</v>
      </c>
      <c r="FD12" s="139">
        <v>0.94905771107572812</v>
      </c>
      <c r="FE12" s="139">
        <v>0.94981529589150282</v>
      </c>
      <c r="FF12" s="139">
        <v>0.95042853125488502</v>
      </c>
      <c r="FG12" s="139">
        <v>0.95117385399780707</v>
      </c>
      <c r="FH12" s="139">
        <v>0.95177481334674607</v>
      </c>
      <c r="FI12" s="139">
        <v>0.95250815361074814</v>
      </c>
      <c r="FJ12" s="139">
        <v>0.95323565215225348</v>
      </c>
      <c r="FK12" s="139">
        <v>0.9538187435677612</v>
      </c>
      <c r="FL12" s="139">
        <v>0.95453466023635636</v>
      </c>
      <c r="FM12" s="139">
        <v>0.95524492890479451</v>
      </c>
      <c r="FN12" s="139">
        <v>0.95594961166222059</v>
      </c>
      <c r="FO12" s="139">
        <v>0.95650981283733238</v>
      </c>
      <c r="FP12" s="139">
        <v>0.95720341634734474</v>
      </c>
      <c r="FQ12" s="139">
        <v>0.95789161501127829</v>
      </c>
      <c r="FR12" s="139">
        <v>0.95857446689805292</v>
      </c>
      <c r="FS12" s="139">
        <v>0.95911276138446455</v>
      </c>
      <c r="FT12" s="139">
        <v>0.95978500424223467</v>
      </c>
      <c r="FU12" s="139">
        <v>0.960452069825526</v>
      </c>
      <c r="FV12" s="139">
        <v>0.96111401253205653</v>
      </c>
      <c r="FW12" s="139">
        <v>0.96163132137886764</v>
      </c>
      <c r="FX12" s="139">
        <v>0.9622830956344558</v>
      </c>
      <c r="FY12" s="139">
        <v>0.96292990593186734</v>
      </c>
      <c r="FZ12" s="139">
        <v>0.96357180330313374</v>
      </c>
      <c r="GA12" s="139">
        <v>0.96420883798795431</v>
      </c>
      <c r="GB12" s="139">
        <v>0.96484105944673126</v>
      </c>
      <c r="GC12" s="139">
        <v>0.96546851637858044</v>
      </c>
      <c r="GD12" s="139">
        <v>0.96595117414353115</v>
      </c>
      <c r="GE12" s="139">
        <v>0.96656916843735596</v>
      </c>
      <c r="GF12" s="139">
        <v>0.96718254067295428</v>
      </c>
      <c r="GG12" s="139">
        <v>0.96779133664797112</v>
      </c>
      <c r="GH12" s="139">
        <v>0.96839560147357706</v>
      </c>
      <c r="GI12" s="139">
        <v>0.96899537958945792</v>
      </c>
      <c r="GJ12" s="139">
        <v>0.96959071477540915</v>
      </c>
      <c r="GK12" s="139">
        <v>0.97018165016561464</v>
      </c>
      <c r="GL12" s="139">
        <v>0.97076822826163456</v>
      </c>
      <c r="GM12" s="139">
        <v>0.97135049094346582</v>
      </c>
      <c r="GN12" s="139">
        <v>0.97192847948447048</v>
      </c>
      <c r="GO12" s="139">
        <v>0.97250223455997276</v>
      </c>
      <c r="GP12" s="139">
        <v>0.97307179626168683</v>
      </c>
      <c r="GQ12" s="139">
        <v>0.97363720410718901</v>
      </c>
      <c r="GR12" s="139">
        <v>0.97419849705385497</v>
      </c>
      <c r="GS12" s="139">
        <v>0.97475571350450518</v>
      </c>
    </row>
    <row r="13" spans="1:201" x14ac:dyDescent="0.2">
      <c r="A13" s="138">
        <v>40909.007638888892</v>
      </c>
      <c r="B13" s="139">
        <v>0.41631953372507208</v>
      </c>
      <c r="C13" s="139">
        <v>0.48057864576127635</v>
      </c>
      <c r="D13" s="139">
        <v>0.52002906755121336</v>
      </c>
      <c r="E13" s="139">
        <v>0.54882350383066847</v>
      </c>
      <c r="F13" s="139">
        <v>0.57159845585860813</v>
      </c>
      <c r="G13" s="139">
        <v>0.59047927425031577</v>
      </c>
      <c r="H13" s="139">
        <v>0.60663715890114378</v>
      </c>
      <c r="I13" s="139">
        <v>0.6207447735517716</v>
      </c>
      <c r="J13" s="139">
        <v>0.63332664828230578</v>
      </c>
      <c r="K13" s="139">
        <v>0.64461648772915459</v>
      </c>
      <c r="L13" s="139">
        <v>0.65493740334609707</v>
      </c>
      <c r="M13" s="139">
        <v>0.66434345790256999</v>
      </c>
      <c r="N13" s="139">
        <v>0.6730924998908312</v>
      </c>
      <c r="O13" s="139">
        <v>0.68120564215731094</v>
      </c>
      <c r="P13" s="139">
        <v>0.68878071118990369</v>
      </c>
      <c r="Q13" s="139">
        <v>0.69589756808982983</v>
      </c>
      <c r="R13" s="139">
        <v>0.70262232164149618</v>
      </c>
      <c r="S13" s="139">
        <v>0.70895652461126923</v>
      </c>
      <c r="T13" s="139">
        <v>0.71494593866046752</v>
      </c>
      <c r="U13" s="139">
        <v>0.72068423205074361</v>
      </c>
      <c r="V13" s="139">
        <v>0.72615116926199341</v>
      </c>
      <c r="W13" s="139">
        <v>0.73132064133633212</v>
      </c>
      <c r="X13" s="139">
        <v>0.73632835463969937</v>
      </c>
      <c r="Y13" s="139">
        <v>0.74108589345391418</v>
      </c>
      <c r="Z13" s="139">
        <v>0.74572456121204278</v>
      </c>
      <c r="AA13" s="139">
        <v>0.75009347729760156</v>
      </c>
      <c r="AB13" s="139">
        <v>0.75437694925412746</v>
      </c>
      <c r="AC13" s="139">
        <v>0.75847597194811611</v>
      </c>
      <c r="AD13" s="139">
        <v>0.76245978350343402</v>
      </c>
      <c r="AE13" s="139">
        <v>0.76628247470179967</v>
      </c>
      <c r="AF13" s="139">
        <v>0.77001154928069515</v>
      </c>
      <c r="AG13" s="139">
        <v>0.77359866174416458</v>
      </c>
      <c r="AH13" s="139">
        <v>0.77711006088966872</v>
      </c>
      <c r="AI13" s="139">
        <v>0.78049543280050826</v>
      </c>
      <c r="AJ13" s="139">
        <v>0.7838201175665368</v>
      </c>
      <c r="AK13" s="139">
        <v>0.78703217872037967</v>
      </c>
      <c r="AL13" s="139">
        <v>0.79013733978476031</v>
      </c>
      <c r="AM13" s="139">
        <v>0.79314089150441969</v>
      </c>
      <c r="AN13" s="139">
        <v>0.79610705220848688</v>
      </c>
      <c r="AO13" s="139">
        <v>0.79898139419822234</v>
      </c>
      <c r="AP13" s="139">
        <v>0.80182779681422822</v>
      </c>
      <c r="AQ13" s="139">
        <v>0.80459084060279384</v>
      </c>
      <c r="AR13" s="139">
        <v>0.8072741632954652</v>
      </c>
      <c r="AS13" s="139">
        <v>0.80988116561479062</v>
      </c>
      <c r="AT13" s="139">
        <v>0.81247535859897491</v>
      </c>
      <c r="AU13" s="139">
        <v>0.81499970198077842</v>
      </c>
      <c r="AV13" s="139">
        <v>0.81745698192957839</v>
      </c>
      <c r="AW13" s="139">
        <v>0.81984981842040316</v>
      </c>
      <c r="AX13" s="139">
        <v>0.82224160510432842</v>
      </c>
      <c r="AY13" s="139">
        <v>0.82457401906502725</v>
      </c>
      <c r="AZ13" s="139">
        <v>0.82684924047924846</v>
      </c>
      <c r="BA13" s="139">
        <v>0.82906932959908242</v>
      </c>
      <c r="BB13" s="139">
        <v>0.8312362355195293</v>
      </c>
      <c r="BC13" s="139">
        <v>0.83335180416177734</v>
      </c>
      <c r="BD13" s="139">
        <v>0.83547951818961386</v>
      </c>
      <c r="BE13" s="139">
        <v>0.83755955036910146</v>
      </c>
      <c r="BF13" s="139">
        <v>0.83959346606286744</v>
      </c>
      <c r="BG13" s="139">
        <v>0.84158275353805279</v>
      </c>
      <c r="BH13" s="139">
        <v>0.84359106021582086</v>
      </c>
      <c r="BI13" s="139">
        <v>0.84549538495335197</v>
      </c>
      <c r="BJ13" s="139">
        <v>0.84735912872925157</v>
      </c>
      <c r="BK13" s="139">
        <v>0.84924608704311366</v>
      </c>
      <c r="BL13" s="139">
        <v>0.85109507733692891</v>
      </c>
      <c r="BM13" s="139">
        <v>0.85290720887123805</v>
      </c>
      <c r="BN13" s="139">
        <v>0.85468354221892029</v>
      </c>
      <c r="BO13" s="139">
        <v>0.85642509211726958</v>
      </c>
      <c r="BP13" s="139">
        <v>0.85819594382302022</v>
      </c>
      <c r="BQ13" s="139">
        <v>0.85993412105828559</v>
      </c>
      <c r="BR13" s="139">
        <v>0.8615771793668493</v>
      </c>
      <c r="BS13" s="139">
        <v>0.86318909957953116</v>
      </c>
      <c r="BT13" s="139">
        <v>0.86489773556287552</v>
      </c>
      <c r="BU13" s="139">
        <v>0.86644998692714315</v>
      </c>
      <c r="BV13" s="139">
        <v>0.86803716915488116</v>
      </c>
      <c r="BW13" s="139">
        <v>0.86959648291640013</v>
      </c>
      <c r="BX13" s="139">
        <v>0.87119252206858444</v>
      </c>
      <c r="BY13" s="139">
        <v>0.87269824551714381</v>
      </c>
      <c r="BZ13" s="139">
        <v>0.87417810559807685</v>
      </c>
      <c r="CA13" s="139">
        <v>0.87569689171479015</v>
      </c>
      <c r="CB13" s="139">
        <v>0.87719120789704019</v>
      </c>
      <c r="CC13" s="139">
        <v>0.87859727228355877</v>
      </c>
      <c r="CD13" s="139">
        <v>0.8799798213378287</v>
      </c>
      <c r="CE13" s="139">
        <v>0.88140389868300573</v>
      </c>
      <c r="CF13" s="139">
        <v>0.88280567580681379</v>
      </c>
      <c r="CG13" s="139">
        <v>0.884185648442677</v>
      </c>
      <c r="CH13" s="139">
        <v>0.88554429572291182</v>
      </c>
      <c r="CI13" s="139">
        <v>0.88688208092911291</v>
      </c>
      <c r="CJ13" s="139">
        <v>0.88819945218973462</v>
      </c>
      <c r="CK13" s="139">
        <v>0.88956184160573792</v>
      </c>
      <c r="CL13" s="139">
        <v>0.89090482952816252</v>
      </c>
      <c r="CM13" s="139">
        <v>0.89216365089381267</v>
      </c>
      <c r="CN13" s="139">
        <v>0.8934037088609641</v>
      </c>
      <c r="CO13" s="139">
        <v>0.89462538514543943</v>
      </c>
      <c r="CP13" s="139">
        <v>0.89595980956305865</v>
      </c>
      <c r="CQ13" s="139">
        <v>0.89714595388973883</v>
      </c>
      <c r="CR13" s="139">
        <v>0.89831479061385733</v>
      </c>
      <c r="CS13" s="139">
        <v>0.8995978490379094</v>
      </c>
      <c r="CT13" s="139">
        <v>0.90073319806838492</v>
      </c>
      <c r="CU13" s="139">
        <v>0.90198370029612462</v>
      </c>
      <c r="CV13" s="139">
        <v>0.90308682491624959</v>
      </c>
      <c r="CW13" s="139">
        <v>0.90430598694801279</v>
      </c>
      <c r="CX13" s="139">
        <v>0.90537807936498305</v>
      </c>
      <c r="CY13" s="139">
        <v>0.90656704928830434</v>
      </c>
      <c r="CZ13" s="139">
        <v>0.90760923595341014</v>
      </c>
      <c r="DA13" s="139">
        <v>0.90876909898121561</v>
      </c>
      <c r="DB13" s="139">
        <v>0.90991487009038008</v>
      </c>
      <c r="DC13" s="139">
        <v>0.91091422846463665</v>
      </c>
      <c r="DD13" s="139">
        <v>0.91203241014047343</v>
      </c>
      <c r="DE13" s="139">
        <v>0.91313722486947446</v>
      </c>
      <c r="DF13" s="139">
        <v>0.91416242462765451</v>
      </c>
      <c r="DG13" s="139">
        <v>0.91517458450442013</v>
      </c>
      <c r="DH13" s="139">
        <v>0.91624051270339468</v>
      </c>
      <c r="DI13" s="139">
        <v>0.9172939547795208</v>
      </c>
      <c r="DJ13" s="139">
        <v>0.91833511660570377</v>
      </c>
      <c r="DK13" s="139">
        <v>0.91929741879920523</v>
      </c>
      <c r="DL13" s="139">
        <v>0.92024772413800981</v>
      </c>
      <c r="DM13" s="139">
        <v>0.92125310819825412</v>
      </c>
      <c r="DN13" s="139">
        <v>0.92224698785954606</v>
      </c>
      <c r="DO13" s="139">
        <v>0.92322954495875753</v>
      </c>
      <c r="DP13" s="139">
        <v>0.92420095699498639</v>
      </c>
      <c r="DQ13" s="139">
        <v>0.92516139726989288</v>
      </c>
      <c r="DR13" s="139">
        <v>0.92611103501636638</v>
      </c>
      <c r="DS13" s="139">
        <v>0.92705003553062715</v>
      </c>
      <c r="DT13" s="139">
        <v>0.92797856029380899</v>
      </c>
      <c r="DU13" s="139">
        <v>0.92889676709210789</v>
      </c>
      <c r="DV13" s="139">
        <v>0.9298048101289873</v>
      </c>
      <c r="DW13" s="139">
        <v>0.93077028996061406</v>
      </c>
      <c r="DX13" s="139">
        <v>0.93172601661256538</v>
      </c>
      <c r="DY13" s="139">
        <v>0.93260455959031452</v>
      </c>
      <c r="DZ13" s="139">
        <v>0.93347352030530173</v>
      </c>
      <c r="EA13" s="139">
        <v>0.93433303663578837</v>
      </c>
      <c r="EB13" s="139">
        <v>0.93518324347317661</v>
      </c>
      <c r="EC13" s="139">
        <v>0.93609203734900837</v>
      </c>
      <c r="ED13" s="139">
        <v>0.93699188585867266</v>
      </c>
      <c r="EE13" s="139">
        <v>0.93781503584610804</v>
      </c>
      <c r="EF13" s="139">
        <v>0.93862938627138504</v>
      </c>
      <c r="EG13" s="139">
        <v>0.93950302433096755</v>
      </c>
      <c r="EH13" s="139">
        <v>0.94036819983587039</v>
      </c>
      <c r="EI13" s="139">
        <v>0.94115695403885014</v>
      </c>
      <c r="EJ13" s="139">
        <v>0.94200549215300067</v>
      </c>
      <c r="EK13" s="139">
        <v>0.94284590393447731</v>
      </c>
      <c r="EL13" s="139">
        <v>0.94361007925440799</v>
      </c>
      <c r="EM13" s="139">
        <v>0.94443450788697991</v>
      </c>
      <c r="EN13" s="139">
        <v>0.94525112649524123</v>
      </c>
      <c r="EO13" s="139">
        <v>0.94599168016077118</v>
      </c>
      <c r="EP13" s="139">
        <v>0.94686133593245403</v>
      </c>
      <c r="EQ13" s="139">
        <v>0.94758667088462711</v>
      </c>
      <c r="ER13" s="139">
        <v>0.94844149269365186</v>
      </c>
      <c r="ES13" s="139">
        <v>0.94915199266426553</v>
      </c>
      <c r="ET13" s="139">
        <v>0.94999235190162934</v>
      </c>
      <c r="EU13" s="139">
        <v>0.95068838613078421</v>
      </c>
      <c r="EV13" s="139">
        <v>0.95144595856963277</v>
      </c>
      <c r="EW13" s="139">
        <v>0.95219656417363874</v>
      </c>
      <c r="EX13" s="139">
        <v>0.9530090572078459</v>
      </c>
      <c r="EY13" s="139">
        <v>0.95367721333295896</v>
      </c>
      <c r="EZ13" s="139">
        <v>0.95447627683636027</v>
      </c>
      <c r="FA13" s="139">
        <v>0.95513099510339483</v>
      </c>
      <c r="FB13" s="139">
        <v>0.95591694858061671</v>
      </c>
      <c r="FC13" s="139">
        <v>0.9565585471523651</v>
      </c>
      <c r="FD13" s="139">
        <v>0.95733169869016266</v>
      </c>
      <c r="FE13" s="139">
        <v>0.95809861154137177</v>
      </c>
      <c r="FF13" s="139">
        <v>0.95872113128834213</v>
      </c>
      <c r="FG13" s="139">
        <v>0.95947568305372821</v>
      </c>
      <c r="FH13" s="139">
        <v>0.960085829415252</v>
      </c>
      <c r="FI13" s="139">
        <v>0.96082830197630831</v>
      </c>
      <c r="FJ13" s="139">
        <v>0.96156488520196215</v>
      </c>
      <c r="FK13" s="139">
        <v>0.96215702160869443</v>
      </c>
      <c r="FL13" s="139">
        <v>0.96288192951657148</v>
      </c>
      <c r="FM13" s="139">
        <v>0.96360114340998337</v>
      </c>
      <c r="FN13" s="139">
        <v>0.96431472588732792</v>
      </c>
      <c r="FO13" s="139">
        <v>0.96488379001638769</v>
      </c>
      <c r="FP13" s="139">
        <v>0.965586203925209</v>
      </c>
      <c r="FQ13" s="139">
        <v>0.96628316897559763</v>
      </c>
      <c r="FR13" s="139">
        <v>0.96697474371939718</v>
      </c>
      <c r="FS13" s="139">
        <v>0.96752172710549311</v>
      </c>
      <c r="FT13" s="139">
        <v>0.96820260734943941</v>
      </c>
      <c r="FU13" s="139">
        <v>0.96887826818525147</v>
      </c>
      <c r="FV13" s="139">
        <v>0.96954876445954308</v>
      </c>
      <c r="FW13" s="139">
        <v>0.97007459562055331</v>
      </c>
      <c r="FX13" s="139">
        <v>0.97073484158157775</v>
      </c>
      <c r="FY13" s="139">
        <v>0.97139008320736264</v>
      </c>
      <c r="FZ13" s="139">
        <v>0.97204037195325765</v>
      </c>
      <c r="GA13" s="139">
        <v>0.97268575847378191</v>
      </c>
      <c r="GB13" s="139">
        <v>0.97332629263791215</v>
      </c>
      <c r="GC13" s="139">
        <v>0.97396202354664185</v>
      </c>
      <c r="GD13" s="139">
        <v>0.97445292841872011</v>
      </c>
      <c r="GE13" s="139">
        <v>0.97507912060956337</v>
      </c>
      <c r="GF13" s="139">
        <v>0.97570065318455224</v>
      </c>
      <c r="GG13" s="139">
        <v>0.97631757232120497</v>
      </c>
      <c r="GH13" s="139">
        <v>0.97692992350458752</v>
      </c>
      <c r="GI13" s="139">
        <v>0.97753775153832345</v>
      </c>
      <c r="GJ13" s="139">
        <v>0.97814110056678849</v>
      </c>
      <c r="GK13" s="139">
        <v>0.97874001407811972</v>
      </c>
      <c r="GL13" s="139">
        <v>0.97933453492474121</v>
      </c>
      <c r="GM13" s="139">
        <v>0.9799247053338328</v>
      </c>
      <c r="GN13" s="139">
        <v>0.98051056691792193</v>
      </c>
      <c r="GO13" s="139">
        <v>0.98109216068850003</v>
      </c>
      <c r="GP13" s="139">
        <v>0.98166952706802435</v>
      </c>
      <c r="GQ13" s="139">
        <v>0.98224270590111551</v>
      </c>
      <c r="GR13" s="139">
        <v>0.982811736463574</v>
      </c>
      <c r="GS13" s="139">
        <v>0.98337665747714931</v>
      </c>
    </row>
    <row r="14" spans="1:201" x14ac:dyDescent="0.2">
      <c r="A14" s="138">
        <v>40909.008333333331</v>
      </c>
      <c r="B14" s="139">
        <v>0.41921885560210959</v>
      </c>
      <c r="C14" s="139">
        <v>0.48402912161353351</v>
      </c>
      <c r="D14" s="139">
        <v>0.52382630430381172</v>
      </c>
      <c r="E14" s="139">
        <v>0.55287847535083023</v>
      </c>
      <c r="F14" s="139">
        <v>0.5758603424199652</v>
      </c>
      <c r="G14" s="139">
        <v>0.59491491855000589</v>
      </c>
      <c r="H14" s="139">
        <v>0.6112231014754328</v>
      </c>
      <c r="I14" s="139">
        <v>0.6254634705418598</v>
      </c>
      <c r="J14" s="139">
        <v>0.63816446913061753</v>
      </c>
      <c r="K14" s="139">
        <v>0.64956248767644387</v>
      </c>
      <c r="L14" s="139">
        <v>0.6599826213851463</v>
      </c>
      <c r="M14" s="139">
        <v>0.66948037176652408</v>
      </c>
      <c r="N14" s="139">
        <v>0.67831474641290534</v>
      </c>
      <c r="O14" s="139">
        <v>0.68650772551844352</v>
      </c>
      <c r="P14" s="139">
        <v>0.69415785004480612</v>
      </c>
      <c r="Q14" s="139">
        <v>0.70134556259487502</v>
      </c>
      <c r="R14" s="139">
        <v>0.70813745179262377</v>
      </c>
      <c r="S14" s="139">
        <v>0.71453545945004027</v>
      </c>
      <c r="T14" s="139">
        <v>0.72058568587569705</v>
      </c>
      <c r="U14" s="139">
        <v>0.72638209935753695</v>
      </c>
      <c r="V14" s="139">
        <v>0.73190470074118064</v>
      </c>
      <c r="W14" s="139">
        <v>0.73712758476465656</v>
      </c>
      <c r="X14" s="139">
        <v>0.74218666746578166</v>
      </c>
      <c r="Y14" s="139">
        <v>0.74699367541468131</v>
      </c>
      <c r="Z14" s="139">
        <v>0.75168007876886078</v>
      </c>
      <c r="AA14" s="139">
        <v>0.7560950936530193</v>
      </c>
      <c r="AB14" s="139">
        <v>0.76042317407205062</v>
      </c>
      <c r="AC14" s="139">
        <v>0.76456539674365753</v>
      </c>
      <c r="AD14" s="139">
        <v>0.7685911024264549</v>
      </c>
      <c r="AE14" s="139">
        <v>0.77245445530167123</v>
      </c>
      <c r="AF14" s="139">
        <v>0.77622304449871882</v>
      </c>
      <c r="AG14" s="139">
        <v>0.77984858348181008</v>
      </c>
      <c r="AH14" s="139">
        <v>0.78339739309625211</v>
      </c>
      <c r="AI14" s="139">
        <v>0.78681920727221621</v>
      </c>
      <c r="AJ14" s="139">
        <v>0.79017942763653004</v>
      </c>
      <c r="AK14" s="139">
        <v>0.79342615688233631</v>
      </c>
      <c r="AL14" s="139">
        <v>0.79656516312410741</v>
      </c>
      <c r="AM14" s="139">
        <v>0.7996017783015259</v>
      </c>
      <c r="AN14" s="139">
        <v>0.80260026701815301</v>
      </c>
      <c r="AO14" s="139">
        <v>0.80550622840625508</v>
      </c>
      <c r="AP14" s="139">
        <v>0.80838358244616748</v>
      </c>
      <c r="AQ14" s="139">
        <v>0.81117693210514719</v>
      </c>
      <c r="AR14" s="139">
        <v>0.81388994362233291</v>
      </c>
      <c r="AS14" s="139">
        <v>0.81652604435307297</v>
      </c>
      <c r="AT14" s="139">
        <v>0.81914877734030145</v>
      </c>
      <c r="AU14" s="139">
        <v>0.82170111821600056</v>
      </c>
      <c r="AV14" s="139">
        <v>0.82418587505248619</v>
      </c>
      <c r="AW14" s="139">
        <v>0.82660568840825066</v>
      </c>
      <c r="AX14" s="139">
        <v>0.82902397768963343</v>
      </c>
      <c r="AY14" s="139">
        <v>0.83138243148568092</v>
      </c>
      <c r="AZ14" s="139">
        <v>0.83368324717668174</v>
      </c>
      <c r="BA14" s="139">
        <v>0.83592850126041485</v>
      </c>
      <c r="BB14" s="139">
        <v>0.8381201581998915</v>
      </c>
      <c r="BC14" s="139">
        <v>0.84026007845821726</v>
      </c>
      <c r="BD14" s="139">
        <v>0.84241176381657223</v>
      </c>
      <c r="BE14" s="139">
        <v>0.84451539441476831</v>
      </c>
      <c r="BF14" s="139">
        <v>0.84657254801245208</v>
      </c>
      <c r="BG14" s="139">
        <v>0.84858472465712775</v>
      </c>
      <c r="BH14" s="139">
        <v>0.85061558765572598</v>
      </c>
      <c r="BI14" s="139">
        <v>0.85254213699348735</v>
      </c>
      <c r="BJ14" s="139">
        <v>0.85442778867130975</v>
      </c>
      <c r="BK14" s="139">
        <v>0.85633635202863845</v>
      </c>
      <c r="BL14" s="139">
        <v>0.8582066492525946</v>
      </c>
      <c r="BM14" s="139">
        <v>0.86003979842644163</v>
      </c>
      <c r="BN14" s="139">
        <v>0.86183686855523212</v>
      </c>
      <c r="BO14" s="139">
        <v>0.86359888244034011</v>
      </c>
      <c r="BP14" s="139">
        <v>0.86538993638915218</v>
      </c>
      <c r="BQ14" s="139">
        <v>0.86714805785640547</v>
      </c>
      <c r="BR14" s="139">
        <v>0.86881080642130659</v>
      </c>
      <c r="BS14" s="139">
        <v>0.87044217307524152</v>
      </c>
      <c r="BT14" s="139">
        <v>0.87217002356094497</v>
      </c>
      <c r="BU14" s="139">
        <v>0.87374125264243097</v>
      </c>
      <c r="BV14" s="139">
        <v>0.87534718989514138</v>
      </c>
      <c r="BW14" s="139">
        <v>0.87692503906173924</v>
      </c>
      <c r="BX14" s="139">
        <v>0.87853940159042843</v>
      </c>
      <c r="BY14" s="139">
        <v>0.88006323746755377</v>
      </c>
      <c r="BZ14" s="139">
        <v>0.8815610063785303</v>
      </c>
      <c r="CA14" s="139">
        <v>0.88309750424003897</v>
      </c>
      <c r="CB14" s="139">
        <v>0.88460933796928287</v>
      </c>
      <c r="CC14" s="139">
        <v>0.88603272901733521</v>
      </c>
      <c r="CD14" s="139">
        <v>0.88743241988464761</v>
      </c>
      <c r="CE14" s="139">
        <v>0.88887345938119122</v>
      </c>
      <c r="CF14" s="139">
        <v>0.89029202188094414</v>
      </c>
      <c r="CG14" s="139">
        <v>0.89168860709936404</v>
      </c>
      <c r="CH14" s="139">
        <v>0.89306369802053209</v>
      </c>
      <c r="CI14" s="139">
        <v>0.89441776164523268</v>
      </c>
      <c r="CJ14" s="139">
        <v>0.89575124970060083</v>
      </c>
      <c r="CK14" s="139">
        <v>0.89712959777023293</v>
      </c>
      <c r="CL14" s="139">
        <v>0.89848838927969077</v>
      </c>
      <c r="CM14" s="139">
        <v>0.89976286267664018</v>
      </c>
      <c r="CN14" s="139">
        <v>0.90101842431594248</v>
      </c>
      <c r="CO14" s="139">
        <v>0.90225545897377113</v>
      </c>
      <c r="CP14" s="139">
        <v>0.90360509793419674</v>
      </c>
      <c r="CQ14" s="139">
        <v>0.90480631849311632</v>
      </c>
      <c r="CR14" s="139">
        <v>0.90599009477546888</v>
      </c>
      <c r="CS14" s="139">
        <v>0.90728795638348381</v>
      </c>
      <c r="CT14" s="139">
        <v>0.90843797930059722</v>
      </c>
      <c r="CU14" s="139">
        <v>0.90970302363706945</v>
      </c>
      <c r="CV14" s="139">
        <v>0.91082056665205535</v>
      </c>
      <c r="CW14" s="139">
        <v>0.91205401959066523</v>
      </c>
      <c r="CX14" s="139">
        <v>0.91314028451523577</v>
      </c>
      <c r="CY14" s="139">
        <v>0.91434330345955639</v>
      </c>
      <c r="CZ14" s="139">
        <v>0.91539942581299749</v>
      </c>
      <c r="DA14" s="139">
        <v>0.91657310478044929</v>
      </c>
      <c r="DB14" s="139">
        <v>0.91773257832338606</v>
      </c>
      <c r="DC14" s="139">
        <v>0.91874553289219762</v>
      </c>
      <c r="DD14" s="139">
        <v>0.91987719623936359</v>
      </c>
      <c r="DE14" s="139">
        <v>0.9209953850410143</v>
      </c>
      <c r="DF14" s="139">
        <v>0.92203385618184674</v>
      </c>
      <c r="DG14" s="139">
        <v>0.92305918381111696</v>
      </c>
      <c r="DH14" s="139">
        <v>0.92413817453433733</v>
      </c>
      <c r="DI14" s="139">
        <v>0.92520457871243</v>
      </c>
      <c r="DJ14" s="139">
        <v>0.92625860390256309</v>
      </c>
      <c r="DK14" s="139">
        <v>0.92723367611204799</v>
      </c>
      <c r="DL14" s="139">
        <v>0.92819665626044479</v>
      </c>
      <c r="DM14" s="139">
        <v>0.92921461739403366</v>
      </c>
      <c r="DN14" s="139">
        <v>0.93022098170248269</v>
      </c>
      <c r="DO14" s="139">
        <v>0.93121593250809054</v>
      </c>
      <c r="DP14" s="139">
        <v>0.93219964875749117</v>
      </c>
      <c r="DQ14" s="139">
        <v>0.93317230516237026</v>
      </c>
      <c r="DR14" s="139">
        <v>0.93413407233524492</v>
      </c>
      <c r="DS14" s="139">
        <v>0.93508511692016716</v>
      </c>
      <c r="DT14" s="139">
        <v>0.93602560171390559</v>
      </c>
      <c r="DU14" s="139">
        <v>0.93695568578698696</v>
      </c>
      <c r="DV14" s="139">
        <v>0.93787552459849066</v>
      </c>
      <c r="DW14" s="139">
        <v>0.93885271449632413</v>
      </c>
      <c r="DX14" s="139">
        <v>0.93982007189251815</v>
      </c>
      <c r="DY14" s="139">
        <v>0.94071017310612159</v>
      </c>
      <c r="DZ14" s="139">
        <v>0.94159061530071364</v>
      </c>
      <c r="EA14" s="139">
        <v>0.94246153747382799</v>
      </c>
      <c r="EB14" s="139">
        <v>0.94332307561589335</v>
      </c>
      <c r="EC14" s="139">
        <v>0.94424312109579545</v>
      </c>
      <c r="ED14" s="139">
        <v>0.94515414853328794</v>
      </c>
      <c r="EE14" s="139">
        <v>0.94598841225223274</v>
      </c>
      <c r="EF14" s="139">
        <v>0.94681380602403564</v>
      </c>
      <c r="EG14" s="139">
        <v>0.94769841126949983</v>
      </c>
      <c r="EH14" s="139">
        <v>0.94857448525661514</v>
      </c>
      <c r="EI14" s="139">
        <v>0.94937407716732736</v>
      </c>
      <c r="EJ14" s="139">
        <v>0.95023337927607776</v>
      </c>
      <c r="EK14" s="139">
        <v>0.95108448911349952</v>
      </c>
      <c r="EL14" s="139">
        <v>0.95185930481624603</v>
      </c>
      <c r="EM14" s="139">
        <v>0.95269430238579877</v>
      </c>
      <c r="EN14" s="139">
        <v>0.95352142659630723</v>
      </c>
      <c r="EO14" s="139">
        <v>0.95427243113456506</v>
      </c>
      <c r="EP14" s="139">
        <v>0.95515246054396674</v>
      </c>
      <c r="EQ14" s="139">
        <v>0.95588812404016665</v>
      </c>
      <c r="ER14" s="139">
        <v>0.95675319825723815</v>
      </c>
      <c r="ES14" s="139">
        <v>0.95747390758131878</v>
      </c>
      <c r="ET14" s="139">
        <v>0.9583244010718901</v>
      </c>
      <c r="EU14" s="139">
        <v>0.95903052848692116</v>
      </c>
      <c r="EV14" s="139">
        <v>0.95979812861590397</v>
      </c>
      <c r="EW14" s="139">
        <v>0.96055870551268885</v>
      </c>
      <c r="EX14" s="139">
        <v>0.96138110525474496</v>
      </c>
      <c r="EY14" s="139">
        <v>0.96205913084741179</v>
      </c>
      <c r="EZ14" s="139">
        <v>0.96286799145041746</v>
      </c>
      <c r="FA14" s="139">
        <v>0.96353247142153564</v>
      </c>
      <c r="FB14" s="139">
        <v>0.96432811503386873</v>
      </c>
      <c r="FC14" s="139">
        <v>0.96497937014787527</v>
      </c>
      <c r="FD14" s="139">
        <v>0.96576210740332091</v>
      </c>
      <c r="FE14" s="139">
        <v>0.96653855459837879</v>
      </c>
      <c r="FF14" s="139">
        <v>0.9671705776415872</v>
      </c>
      <c r="FG14" s="139">
        <v>0.96793456298431413</v>
      </c>
      <c r="FH14" s="139">
        <v>0.96855411357936072</v>
      </c>
      <c r="FI14" s="139">
        <v>0.96930592127860815</v>
      </c>
      <c r="FJ14" s="139">
        <v>0.97005179117633966</v>
      </c>
      <c r="FK14" s="139">
        <v>0.97065318732237016</v>
      </c>
      <c r="FL14" s="139">
        <v>0.97138728680605047</v>
      </c>
      <c r="FM14" s="139">
        <v>0.97211564543569162</v>
      </c>
      <c r="FN14" s="139">
        <v>0.97283832633571432</v>
      </c>
      <c r="FO14" s="139">
        <v>0.97341646499472645</v>
      </c>
      <c r="FP14" s="139">
        <v>0.97412788642251003</v>
      </c>
      <c r="FQ14" s="139">
        <v>0.97483381419659931</v>
      </c>
      <c r="FR14" s="139">
        <v>0.97553430735721047</v>
      </c>
      <c r="FS14" s="139">
        <v>0.97609018819173998</v>
      </c>
      <c r="FT14" s="139">
        <v>0.97677989987327152</v>
      </c>
      <c r="FU14" s="139">
        <v>0.97746434926036463</v>
      </c>
      <c r="FV14" s="139">
        <v>0.97814359165901832</v>
      </c>
      <c r="FW14" s="139">
        <v>0.97867815079102627</v>
      </c>
      <c r="FX14" s="139">
        <v>0.97934705956959922</v>
      </c>
      <c r="FY14" s="139">
        <v>0.98001092291799008</v>
      </c>
      <c r="FZ14" s="139">
        <v>0.98066979272100796</v>
      </c>
      <c r="GA14" s="139">
        <v>0.98132372005490975</v>
      </c>
      <c r="GB14" s="139">
        <v>0.9819727552057872</v>
      </c>
      <c r="GC14" s="139">
        <v>0.98261694768544017</v>
      </c>
      <c r="GD14" s="139">
        <v>0.98311630054428711</v>
      </c>
      <c r="GE14" s="139">
        <v>0.98375087688603891</v>
      </c>
      <c r="GF14" s="139">
        <v>0.98438075538825742</v>
      </c>
      <c r="GG14" s="139">
        <v>0.98500598261388994</v>
      </c>
      <c r="GH14" s="139">
        <v>0.98562660442541283</v>
      </c>
      <c r="GI14" s="139">
        <v>0.98624266600369626</v>
      </c>
      <c r="GJ14" s="139">
        <v>0.98685421185683275</v>
      </c>
      <c r="GK14" s="139">
        <v>0.98746128583978154</v>
      </c>
      <c r="GL14" s="139">
        <v>0.98806393116032987</v>
      </c>
      <c r="GM14" s="139">
        <v>0.98866219039678327</v>
      </c>
      <c r="GN14" s="139">
        <v>0.98925610550966103</v>
      </c>
      <c r="GO14" s="139">
        <v>0.98984571785161335</v>
      </c>
      <c r="GP14" s="139">
        <v>0.99043106818296212</v>
      </c>
      <c r="GQ14" s="139">
        <v>0.99101219667810203</v>
      </c>
      <c r="GR14" s="139">
        <v>0.99158914294245692</v>
      </c>
      <c r="GS14" s="139">
        <v>0.99216194601965568</v>
      </c>
    </row>
    <row r="15" spans="1:201" x14ac:dyDescent="0.2">
      <c r="A15" s="138">
        <v>40909.009027777778</v>
      </c>
      <c r="B15" s="139">
        <v>0.42216652136497129</v>
      </c>
      <c r="C15" s="139">
        <v>0.48753809851981905</v>
      </c>
      <c r="D15" s="139">
        <v>0.52768853134204952</v>
      </c>
      <c r="E15" s="139">
        <v>0.5570033124742958</v>
      </c>
      <c r="F15" s="139">
        <v>0.5801960421818223</v>
      </c>
      <c r="G15" s="139">
        <v>0.59942771506864856</v>
      </c>
      <c r="H15" s="139">
        <v>0.61588910181083023</v>
      </c>
      <c r="I15" s="139">
        <v>0.63026480751297875</v>
      </c>
      <c r="J15" s="139">
        <v>0.64308725552548829</v>
      </c>
      <c r="K15" s="139">
        <v>0.65459557784391897</v>
      </c>
      <c r="L15" s="139">
        <v>0.66511688265153779</v>
      </c>
      <c r="M15" s="139">
        <v>0.67470814588179207</v>
      </c>
      <c r="N15" s="139">
        <v>0.68362954566948453</v>
      </c>
      <c r="O15" s="139">
        <v>0.69190395205439059</v>
      </c>
      <c r="P15" s="139">
        <v>0.69963063248006307</v>
      </c>
      <c r="Q15" s="139">
        <v>0.70689062078886788</v>
      </c>
      <c r="R15" s="139">
        <v>0.71375099344444426</v>
      </c>
      <c r="S15" s="139">
        <v>0.72021409213666265</v>
      </c>
      <c r="T15" s="139">
        <v>0.72632636157159891</v>
      </c>
      <c r="U15" s="139">
        <v>0.73218207066277774</v>
      </c>
      <c r="V15" s="139">
        <v>0.73776146499456052</v>
      </c>
      <c r="W15" s="139">
        <v>0.74303885101120426</v>
      </c>
      <c r="X15" s="139">
        <v>0.74815034884340414</v>
      </c>
      <c r="Y15" s="139">
        <v>0.75300783891942447</v>
      </c>
      <c r="Z15" s="139">
        <v>0.75774295163124772</v>
      </c>
      <c r="AA15" s="139">
        <v>0.76220501554208264</v>
      </c>
      <c r="AB15" s="139">
        <v>0.76657861945667038</v>
      </c>
      <c r="AC15" s="139">
        <v>0.77076493279773473</v>
      </c>
      <c r="AD15" s="139">
        <v>0.77483339591072964</v>
      </c>
      <c r="AE15" s="139">
        <v>0.77873825245156414</v>
      </c>
      <c r="AF15" s="139">
        <v>0.78254717352356584</v>
      </c>
      <c r="AG15" s="139">
        <v>0.78621193744921025</v>
      </c>
      <c r="AH15" s="139">
        <v>0.78979893340119722</v>
      </c>
      <c r="AI15" s="139">
        <v>0.79325794892692247</v>
      </c>
      <c r="AJ15" s="139">
        <v>0.79665444322729273</v>
      </c>
      <c r="AK15" s="139">
        <v>0.79993656383909939</v>
      </c>
      <c r="AL15" s="139">
        <v>0.80311012426051953</v>
      </c>
      <c r="AM15" s="139">
        <v>0.80618049835286243</v>
      </c>
      <c r="AN15" s="139">
        <v>0.80921199264489385</v>
      </c>
      <c r="AO15" s="139">
        <v>0.81215023868730651</v>
      </c>
      <c r="AP15" s="139">
        <v>0.81505919259598125</v>
      </c>
      <c r="AQ15" s="139">
        <v>0.81788348533176458</v>
      </c>
      <c r="AR15" s="139">
        <v>0.82062681214375366</v>
      </c>
      <c r="AS15" s="139">
        <v>0.8232926274946587</v>
      </c>
      <c r="AT15" s="139">
        <v>0.82594450167305733</v>
      </c>
      <c r="AU15" s="139">
        <v>0.82852543177283167</v>
      </c>
      <c r="AV15" s="139">
        <v>0.83103824815501492</v>
      </c>
      <c r="AW15" s="139">
        <v>0.83348561233065876</v>
      </c>
      <c r="AX15" s="139">
        <v>0.83593096449695714</v>
      </c>
      <c r="AY15" s="139">
        <v>0.83831601032856118</v>
      </c>
      <c r="AZ15" s="139">
        <v>0.84064296471509925</v>
      </c>
      <c r="BA15" s="139">
        <v>0.84291392069384163</v>
      </c>
      <c r="BB15" s="139">
        <v>0.84513085836524815</v>
      </c>
      <c r="BC15" s="139">
        <v>0.84729565299660392</v>
      </c>
      <c r="BD15" s="139">
        <v>0.84947182027340229</v>
      </c>
      <c r="BE15" s="139">
        <v>0.85159955335122062</v>
      </c>
      <c r="BF15" s="139">
        <v>0.8536804426088026</v>
      </c>
      <c r="BG15" s="139">
        <v>0.85571600008609916</v>
      </c>
      <c r="BH15" s="139">
        <v>0.85776989962476724</v>
      </c>
      <c r="BI15" s="139">
        <v>0.85971915360392781</v>
      </c>
      <c r="BJ15" s="139">
        <v>0.86162718770425373</v>
      </c>
      <c r="BK15" s="139">
        <v>0.86355781966155776</v>
      </c>
      <c r="BL15" s="139">
        <v>0.86544988214326124</v>
      </c>
      <c r="BM15" s="139">
        <v>0.86730450221511257</v>
      </c>
      <c r="BN15" s="139">
        <v>0.86912275746424505</v>
      </c>
      <c r="BO15" s="139">
        <v>0.8709056789023244</v>
      </c>
      <c r="BP15" s="139">
        <v>0.87271736830195368</v>
      </c>
      <c r="BQ15" s="139">
        <v>0.87449586266671886</v>
      </c>
      <c r="BR15" s="139">
        <v>0.87617873149757997</v>
      </c>
      <c r="BS15" s="139">
        <v>0.87782997035019428</v>
      </c>
      <c r="BT15" s="139">
        <v>0.87957744534957039</v>
      </c>
      <c r="BU15" s="139">
        <v>0.88116806969971206</v>
      </c>
      <c r="BV15" s="139">
        <v>0.88279316976855049</v>
      </c>
      <c r="BW15" s="139">
        <v>0.88438995827618561</v>
      </c>
      <c r="BX15" s="139">
        <v>0.88602303848538055</v>
      </c>
      <c r="BY15" s="139">
        <v>0.8875653832948297</v>
      </c>
      <c r="BZ15" s="139">
        <v>0.88908145397413685</v>
      </c>
      <c r="CA15" s="139">
        <v>0.89063604710631372</v>
      </c>
      <c r="CB15" s="139">
        <v>0.89216577847941136</v>
      </c>
      <c r="CC15" s="139">
        <v>0.89360687891228763</v>
      </c>
      <c r="CD15" s="139">
        <v>0.89502409108637493</v>
      </c>
      <c r="CE15" s="139">
        <v>0.89648246306722335</v>
      </c>
      <c r="CF15" s="139">
        <v>0.89791817816065367</v>
      </c>
      <c r="CG15" s="139">
        <v>0.89933174013843065</v>
      </c>
      <c r="CH15" s="139">
        <v>0.9007236359029871</v>
      </c>
      <c r="CI15" s="139">
        <v>0.90209433624245638</v>
      </c>
      <c r="CJ15" s="139">
        <v>0.90344429654804703</v>
      </c>
      <c r="CK15" s="139">
        <v>0.90483894983697044</v>
      </c>
      <c r="CL15" s="139">
        <v>0.90621388874959963</v>
      </c>
      <c r="CM15" s="139">
        <v>0.90750436144250246</v>
      </c>
      <c r="CN15" s="139">
        <v>0.90877577141850785</v>
      </c>
      <c r="CO15" s="139">
        <v>0.91002850656718182</v>
      </c>
      <c r="CP15" s="139">
        <v>0.91139368730777659</v>
      </c>
      <c r="CQ15" s="139">
        <v>0.91261032124777641</v>
      </c>
      <c r="CR15" s="139">
        <v>0.91380937184690081</v>
      </c>
      <c r="CS15" s="139">
        <v>0.91512235657245666</v>
      </c>
      <c r="CT15" s="139">
        <v>0.91628738346108296</v>
      </c>
      <c r="CU15" s="139">
        <v>0.91756728519918795</v>
      </c>
      <c r="CV15" s="139">
        <v>0.91869957220862786</v>
      </c>
      <c r="CW15" s="139">
        <v>0.91994762688458087</v>
      </c>
      <c r="CX15" s="139">
        <v>0.92104838560274449</v>
      </c>
      <c r="CY15" s="139">
        <v>0.92226576010862837</v>
      </c>
      <c r="CZ15" s="139">
        <v>0.9233361352872963</v>
      </c>
      <c r="DA15" s="139">
        <v>0.9245239326025303</v>
      </c>
      <c r="DB15" s="139">
        <v>0.92569740896322616</v>
      </c>
      <c r="DC15" s="139">
        <v>0.92672427090964027</v>
      </c>
      <c r="DD15" s="139">
        <v>0.92786971240338356</v>
      </c>
      <c r="DE15" s="139">
        <v>0.92900156983727866</v>
      </c>
      <c r="DF15" s="139">
        <v>0.93005361147560106</v>
      </c>
      <c r="DG15" s="139">
        <v>0.93109240415099459</v>
      </c>
      <c r="DH15" s="139">
        <v>0.93218474643875182</v>
      </c>
      <c r="DI15" s="139">
        <v>0.93326439997731658</v>
      </c>
      <c r="DJ15" s="139">
        <v>0.93433157403202871</v>
      </c>
      <c r="DK15" s="139">
        <v>0.93531970653849861</v>
      </c>
      <c r="DL15" s="139">
        <v>0.93629565011293403</v>
      </c>
      <c r="DM15" s="139">
        <v>0.93732646875981729</v>
      </c>
      <c r="DN15" s="139">
        <v>0.93834559651801119</v>
      </c>
      <c r="DO15" s="139">
        <v>0.93935321821787476</v>
      </c>
      <c r="DP15" s="139">
        <v>0.94034951428058566</v>
      </c>
      <c r="DQ15" s="139">
        <v>0.94133466085544282</v>
      </c>
      <c r="DR15" s="139">
        <v>0.94230882996125942</v>
      </c>
      <c r="DS15" s="139">
        <v>0.94327218961077253</v>
      </c>
      <c r="DT15" s="139">
        <v>0.94422490394068337</v>
      </c>
      <c r="DU15" s="139">
        <v>0.94516713333065294</v>
      </c>
      <c r="DV15" s="139">
        <v>0.9460990345173228</v>
      </c>
      <c r="DW15" s="139">
        <v>0.94708819299622182</v>
      </c>
      <c r="DX15" s="139">
        <v>0.94806743822970985</v>
      </c>
      <c r="DY15" s="139">
        <v>0.9489693600622664</v>
      </c>
      <c r="DZ15" s="139">
        <v>0.94986154476328011</v>
      </c>
      <c r="EA15" s="139">
        <v>0.95074413247456058</v>
      </c>
      <c r="EB15" s="139">
        <v>0.95161726029943094</v>
      </c>
      <c r="EC15" s="139">
        <v>0.95254880772511796</v>
      </c>
      <c r="ED15" s="139">
        <v>0.95347126312990327</v>
      </c>
      <c r="EE15" s="139">
        <v>0.95431689510619344</v>
      </c>
      <c r="EF15" s="139">
        <v>0.95515358551022955</v>
      </c>
      <c r="EG15" s="139">
        <v>0.9560494032144754</v>
      </c>
      <c r="EH15" s="139">
        <v>0.95693661972744326</v>
      </c>
      <c r="EI15" s="139">
        <v>0.95774729899600952</v>
      </c>
      <c r="EJ15" s="139">
        <v>0.95861760674915886</v>
      </c>
      <c r="EK15" s="139">
        <v>0.95947965511720235</v>
      </c>
      <c r="EL15" s="139">
        <v>0.96026535736640017</v>
      </c>
      <c r="EM15" s="139">
        <v>0.96111116205171665</v>
      </c>
      <c r="EN15" s="139">
        <v>0.96194902891079426</v>
      </c>
      <c r="EO15" s="139">
        <v>0.96271072714581918</v>
      </c>
      <c r="EP15" s="139">
        <v>0.96360135813892289</v>
      </c>
      <c r="EQ15" s="139">
        <v>0.96434759083694621</v>
      </c>
      <c r="ER15" s="139">
        <v>0.96522314322921376</v>
      </c>
      <c r="ES15" s="139">
        <v>0.96595430046140829</v>
      </c>
      <c r="ET15" s="139">
        <v>0.96681515184996214</v>
      </c>
      <c r="EU15" s="139">
        <v>0.96753160895530854</v>
      </c>
      <c r="EV15" s="139">
        <v>0.96830946531978745</v>
      </c>
      <c r="EW15" s="139">
        <v>0.96908024104992696</v>
      </c>
      <c r="EX15" s="139">
        <v>0.96991276705929708</v>
      </c>
      <c r="EY15" s="139">
        <v>0.97060089468145305</v>
      </c>
      <c r="EZ15" s="139">
        <v>0.9714197699793965</v>
      </c>
      <c r="FA15" s="139">
        <v>0.97209424232182062</v>
      </c>
      <c r="FB15" s="139">
        <v>0.97289979174755303</v>
      </c>
      <c r="FC15" s="139">
        <v>0.97356093222010398</v>
      </c>
      <c r="FD15" s="139">
        <v>0.97435346899942787</v>
      </c>
      <c r="FE15" s="139">
        <v>0.97513966341900593</v>
      </c>
      <c r="FF15" s="139">
        <v>0.97578141587519207</v>
      </c>
      <c r="FG15" s="139">
        <v>0.97655504587023778</v>
      </c>
      <c r="FH15" s="139">
        <v>0.977184225077813</v>
      </c>
      <c r="FI15" s="139">
        <v>0.9779455772308363</v>
      </c>
      <c r="FJ15" s="139">
        <v>0.97870094224157966</v>
      </c>
      <c r="FK15" s="139">
        <v>0.97931181996316186</v>
      </c>
      <c r="FL15" s="139">
        <v>0.980055317764019</v>
      </c>
      <c r="FM15" s="139">
        <v>0.98079302702707682</v>
      </c>
      <c r="FN15" s="139">
        <v>0.98152501140779569</v>
      </c>
      <c r="FO15" s="139">
        <v>0.98211244317739932</v>
      </c>
      <c r="FP15" s="139">
        <v>0.98283307556410093</v>
      </c>
      <c r="FQ15" s="139">
        <v>0.98354816869384321</v>
      </c>
      <c r="FR15" s="139">
        <v>0.98425778210370907</v>
      </c>
      <c r="FS15" s="139">
        <v>0.98482277585636246</v>
      </c>
      <c r="FT15" s="139">
        <v>0.98552151925843112</v>
      </c>
      <c r="FU15" s="139">
        <v>0.98621495670787829</v>
      </c>
      <c r="FV15" s="139">
        <v>0.98690314397910983</v>
      </c>
      <c r="FW15" s="139">
        <v>0.98744664358043477</v>
      </c>
      <c r="FX15" s="139">
        <v>0.98812441244203641</v>
      </c>
      <c r="FY15" s="139">
        <v>0.98879709403773874</v>
      </c>
      <c r="FZ15" s="139">
        <v>0.98946474069111112</v>
      </c>
      <c r="GA15" s="139">
        <v>0.9901274039100334</v>
      </c>
      <c r="GB15" s="139">
        <v>0.99078513440380755</v>
      </c>
      <c r="GC15" s="139">
        <v>0.99143798210181122</v>
      </c>
      <c r="GD15" s="139">
        <v>0.99194599053709986</v>
      </c>
      <c r="GE15" s="139">
        <v>0.99258914330090908</v>
      </c>
      <c r="GF15" s="139">
        <v>0.99322755931763307</v>
      </c>
      <c r="GG15" s="139">
        <v>0.99386128553817443</v>
      </c>
      <c r="GH15" s="139">
        <v>0.99449036821396697</v>
      </c>
      <c r="GI15" s="139">
        <v>0.99511485290516166</v>
      </c>
      <c r="GJ15" s="139">
        <v>0.99573478449667263</v>
      </c>
      <c r="GK15" s="139">
        <v>0.99635020720971712</v>
      </c>
      <c r="GL15" s="139">
        <v>0.99696116461861772</v>
      </c>
      <c r="GM15" s="139">
        <v>0.99756769965888326</v>
      </c>
      <c r="GN15" s="139">
        <v>0.9981698546438077</v>
      </c>
      <c r="GO15" s="139">
        <v>0.99876767127581045</v>
      </c>
      <c r="GP15" s="139">
        <v>0.99936119065634477</v>
      </c>
      <c r="GQ15" s="139">
        <v>0.9999504532995801</v>
      </c>
      <c r="GR15" s="139">
        <v>1.0005354991423148</v>
      </c>
      <c r="GS15" s="139">
        <v>1.001116367557054</v>
      </c>
    </row>
    <row r="16" spans="1:201" x14ac:dyDescent="0.2">
      <c r="A16" s="138">
        <v>40909.009722222225</v>
      </c>
      <c r="B16" s="139">
        <v>0.42516381348579296</v>
      </c>
      <c r="C16" s="139">
        <v>0.49110714765662838</v>
      </c>
      <c r="D16" s="139">
        <v>0.53161750636072092</v>
      </c>
      <c r="E16" s="139">
        <v>0.56119991410176728</v>
      </c>
      <c r="F16" s="139">
        <v>0.58460756906099742</v>
      </c>
      <c r="G16" s="139">
        <v>0.60401977549378383</v>
      </c>
      <c r="H16" s="139">
        <v>0.62063735702141054</v>
      </c>
      <c r="I16" s="139">
        <v>0.63515105781220038</v>
      </c>
      <c r="J16" s="139">
        <v>0.64809734964400123</v>
      </c>
      <c r="K16" s="139">
        <v>0.65971816354199064</v>
      </c>
      <c r="L16" s="139">
        <v>0.67034265057744824</v>
      </c>
      <c r="M16" s="139">
        <v>0.68002929798614586</v>
      </c>
      <c r="N16" s="139">
        <v>0.68903946602019517</v>
      </c>
      <c r="O16" s="139">
        <v>0.69739693782535406</v>
      </c>
      <c r="P16" s="139">
        <v>0.70520171966053324</v>
      </c>
      <c r="Q16" s="139">
        <v>0.71253544659870405</v>
      </c>
      <c r="R16" s="139">
        <v>0.71946569115433145</v>
      </c>
      <c r="S16" s="139">
        <v>0.7259952061092233</v>
      </c>
      <c r="T16" s="139">
        <v>0.73217078646924216</v>
      </c>
      <c r="U16" s="139">
        <v>0.738087002293209</v>
      </c>
      <c r="V16" s="139">
        <v>0.74372435259797243</v>
      </c>
      <c r="W16" s="139">
        <v>0.74905736384964872</v>
      </c>
      <c r="X16" s="139">
        <v>0.75422235435457097</v>
      </c>
      <c r="Y16" s="139">
        <v>0.75913137046907031</v>
      </c>
      <c r="Z16" s="139">
        <v>0.76391619596042781</v>
      </c>
      <c r="AA16" s="139">
        <v>0.76842628824646775</v>
      </c>
      <c r="AB16" s="139">
        <v>0.77284635865501683</v>
      </c>
      <c r="AC16" s="139">
        <v>0.77707768066201444</v>
      </c>
      <c r="AD16" s="139">
        <v>0.78118979096577956</v>
      </c>
      <c r="AE16" s="139">
        <v>0.78513701904330835</v>
      </c>
      <c r="AF16" s="139">
        <v>0.78898711435043856</v>
      </c>
      <c r="AG16" s="139">
        <v>0.79269192623380125</v>
      </c>
      <c r="AH16" s="139">
        <v>0.7963179082646813</v>
      </c>
      <c r="AI16" s="139">
        <v>0.79981490764376584</v>
      </c>
      <c r="AJ16" s="139">
        <v>0.8032484369625783</v>
      </c>
      <c r="AK16" s="139">
        <v>0.80656669455236096</v>
      </c>
      <c r="AL16" s="139">
        <v>0.80977554010130748</v>
      </c>
      <c r="AM16" s="139">
        <v>0.812880390145584</v>
      </c>
      <c r="AN16" s="139">
        <v>0.8159455885562239</v>
      </c>
      <c r="AO16" s="139">
        <v>0.818916805156088</v>
      </c>
      <c r="AP16" s="139">
        <v>0.82185802745973713</v>
      </c>
      <c r="AQ16" s="139">
        <v>0.82471392024806833</v>
      </c>
      <c r="AR16" s="139">
        <v>0.82748820830460601</v>
      </c>
      <c r="AS16" s="139">
        <v>0.83018437368387688</v>
      </c>
      <c r="AT16" s="139">
        <v>0.83286600891889129</v>
      </c>
      <c r="AU16" s="139">
        <v>0.83547613838811985</v>
      </c>
      <c r="AV16" s="139">
        <v>0.83801761514546758</v>
      </c>
      <c r="AW16" s="139">
        <v>0.84049312202744764</v>
      </c>
      <c r="AX16" s="139">
        <v>0.84296611480918804</v>
      </c>
      <c r="AY16" s="139">
        <v>0.84537832209996067</v>
      </c>
      <c r="AZ16" s="139">
        <v>0.84773197661299893</v>
      </c>
      <c r="BA16" s="139">
        <v>0.85002918822195128</v>
      </c>
      <c r="BB16" s="139">
        <v>0.85227195294695068</v>
      </c>
      <c r="BC16" s="139">
        <v>0.85446216112700935</v>
      </c>
      <c r="BD16" s="139">
        <v>0.85666333687792118</v>
      </c>
      <c r="BE16" s="139">
        <v>0.85881569228567078</v>
      </c>
      <c r="BF16" s="139">
        <v>0.86092083057619184</v>
      </c>
      <c r="BG16" s="139">
        <v>0.86298027599789284</v>
      </c>
      <c r="BH16" s="139">
        <v>0.86505770731158838</v>
      </c>
      <c r="BI16" s="139">
        <v>0.86703016110643882</v>
      </c>
      <c r="BJ16" s="139">
        <v>0.86896106713092869</v>
      </c>
      <c r="BK16" s="139">
        <v>0.87091424579999355</v>
      </c>
      <c r="BL16" s="139">
        <v>0.8728285462836366</v>
      </c>
      <c r="BM16" s="139">
        <v>0.87470510478836205</v>
      </c>
      <c r="BN16" s="139">
        <v>0.87654500764144538</v>
      </c>
      <c r="BO16" s="139">
        <v>0.87834929420958696</v>
      </c>
      <c r="BP16" s="139">
        <v>0.88018206587349679</v>
      </c>
      <c r="BQ16" s="139">
        <v>0.88198137527988885</v>
      </c>
      <c r="BR16" s="139">
        <v>0.88368480802678107</v>
      </c>
      <c r="BS16" s="139">
        <v>0.88535635835597382</v>
      </c>
      <c r="BT16" s="139">
        <v>0.88712388072289072</v>
      </c>
      <c r="BU16" s="139">
        <v>0.88873433119275025</v>
      </c>
      <c r="BV16" s="139">
        <v>0.89037901477440384</v>
      </c>
      <c r="BW16" s="139">
        <v>0.89199515936094398</v>
      </c>
      <c r="BX16" s="139">
        <v>0.89364736396230726</v>
      </c>
      <c r="BY16" s="139">
        <v>0.89520862680476232</v>
      </c>
      <c r="BZ16" s="139">
        <v>0.89674340468949931</v>
      </c>
      <c r="CA16" s="139">
        <v>0.89831648872991621</v>
      </c>
      <c r="CB16" s="139">
        <v>0.89986450986235933</v>
      </c>
      <c r="CC16" s="139">
        <v>0.90132371462024097</v>
      </c>
      <c r="CD16" s="139">
        <v>0.90275883972566162</v>
      </c>
      <c r="CE16" s="139">
        <v>0.90423492627304081</v>
      </c>
      <c r="CF16" s="139">
        <v>0.90568817284205583</v>
      </c>
      <c r="CG16" s="139">
        <v>0.90711908733486268</v>
      </c>
      <c r="CH16" s="139">
        <v>0.90852816064303621</v>
      </c>
      <c r="CI16" s="139">
        <v>0.90991586741235309</v>
      </c>
      <c r="CJ16" s="139">
        <v>0.91128266676473868</v>
      </c>
      <c r="CK16" s="139">
        <v>0.91269398280357505</v>
      </c>
      <c r="CL16" s="139">
        <v>0.91408542382113001</v>
      </c>
      <c r="CM16" s="139">
        <v>0.9153922541931504</v>
      </c>
      <c r="CN16" s="139">
        <v>0.91667986821372649</v>
      </c>
      <c r="CO16" s="139">
        <v>0.91794865694458749</v>
      </c>
      <c r="CP16" s="139">
        <v>0.9193297170022805</v>
      </c>
      <c r="CQ16" s="139">
        <v>0.92056211231001128</v>
      </c>
      <c r="CR16" s="139">
        <v>0.9217767827551907</v>
      </c>
      <c r="CS16" s="139">
        <v>0.92310522062675948</v>
      </c>
      <c r="CT16" s="139">
        <v>0.92428559221823714</v>
      </c>
      <c r="CU16" s="139">
        <v>0.9255806766182435</v>
      </c>
      <c r="CV16" s="139">
        <v>0.92672804374221696</v>
      </c>
      <c r="CW16" s="139">
        <v>0.92799102083333818</v>
      </c>
      <c r="CX16" s="139">
        <v>0.9291066050336293</v>
      </c>
      <c r="CY16" s="139">
        <v>0.93033865136644944</v>
      </c>
      <c r="CZ16" s="139">
        <v>0.93142360679467673</v>
      </c>
      <c r="DA16" s="139">
        <v>0.93262583447686942</v>
      </c>
      <c r="DB16" s="139">
        <v>0.93381362359652575</v>
      </c>
      <c r="DC16" s="139">
        <v>0.93485471422868849</v>
      </c>
      <c r="DD16" s="139">
        <v>0.93601423979354847</v>
      </c>
      <c r="DE16" s="139">
        <v>0.93716006981426248</v>
      </c>
      <c r="DF16" s="139">
        <v>0.93822599072075397</v>
      </c>
      <c r="DG16" s="139">
        <v>0.93927855534317806</v>
      </c>
      <c r="DH16" s="139">
        <v>0.94038454748067635</v>
      </c>
      <c r="DI16" s="139">
        <v>0.94147774682664276</v>
      </c>
      <c r="DJ16" s="139">
        <v>0.94255836439038632</v>
      </c>
      <c r="DK16" s="139">
        <v>0.94355985689274557</v>
      </c>
      <c r="DL16" s="139">
        <v>0.94454906187599519</v>
      </c>
      <c r="DM16" s="139">
        <v>0.94559302748114193</v>
      </c>
      <c r="DN16" s="139">
        <v>0.94662520644828296</v>
      </c>
      <c r="DO16" s="139">
        <v>0.94764578514584763</v>
      </c>
      <c r="DP16" s="139">
        <v>0.94865494549352369</v>
      </c>
      <c r="DQ16" s="139">
        <v>0.94965286510741254</v>
      </c>
      <c r="DR16" s="139">
        <v>0.95063971743434583</v>
      </c>
      <c r="DS16" s="139">
        <v>0.95161567188531337</v>
      </c>
      <c r="DT16" s="139">
        <v>0.95258089396072232</v>
      </c>
      <c r="DU16" s="139">
        <v>0.95353554537114071</v>
      </c>
      <c r="DV16" s="139">
        <v>0.9544797841566981</v>
      </c>
      <c r="DW16" s="139">
        <v>0.95548117798994892</v>
      </c>
      <c r="DX16" s="139">
        <v>0.95647257637051497</v>
      </c>
      <c r="DY16" s="139">
        <v>0.95738658971099411</v>
      </c>
      <c r="DZ16" s="139">
        <v>0.95829078641655985</v>
      </c>
      <c r="EA16" s="139">
        <v>0.95918530779018785</v>
      </c>
      <c r="EB16" s="139">
        <v>0.96007029207369388</v>
      </c>
      <c r="EC16" s="139">
        <v>0.96101359981493339</v>
      </c>
      <c r="ED16" s="139">
        <v>0.96194774022228668</v>
      </c>
      <c r="EE16" s="139">
        <v>0.96280500326898755</v>
      </c>
      <c r="EF16" s="139">
        <v>0.96365325184755046</v>
      </c>
      <c r="EG16" s="139">
        <v>0.96456053517228979</v>
      </c>
      <c r="EH16" s="139">
        <v>0.96545914611177042</v>
      </c>
      <c r="EI16" s="139">
        <v>0.96628117054079288</v>
      </c>
      <c r="EJ16" s="139">
        <v>0.96716273337920522</v>
      </c>
      <c r="EK16" s="139">
        <v>0.96803596850757745</v>
      </c>
      <c r="EL16" s="139">
        <v>0.9688328115260062</v>
      </c>
      <c r="EM16" s="139">
        <v>0.96968966919695077</v>
      </c>
      <c r="EN16" s="139">
        <v>0.97053852341696645</v>
      </c>
      <c r="EO16" s="139">
        <v>0.97131116613410839</v>
      </c>
      <c r="EP16" s="139">
        <v>0.97221263392173618</v>
      </c>
      <c r="EQ16" s="139">
        <v>0.97296968438737386</v>
      </c>
      <c r="ER16" s="139">
        <v>0.97385594792639774</v>
      </c>
      <c r="ES16" s="139">
        <v>0.97459779946961833</v>
      </c>
      <c r="ET16" s="139">
        <v>0.97546923954596909</v>
      </c>
      <c r="EU16" s="139">
        <v>0.97619627063999115</v>
      </c>
      <c r="EV16" s="139">
        <v>0.97698461920846136</v>
      </c>
      <c r="EW16" s="139">
        <v>0.97776582871079953</v>
      </c>
      <c r="EX16" s="139">
        <v>0.97860870758022411</v>
      </c>
      <c r="EY16" s="139">
        <v>0.97930717747769847</v>
      </c>
      <c r="EZ16" s="139">
        <v>0.98013629204254094</v>
      </c>
      <c r="FA16" s="139">
        <v>0.9808209950530008</v>
      </c>
      <c r="FB16" s="139">
        <v>0.98163667289223588</v>
      </c>
      <c r="FC16" s="139">
        <v>0.98230793512090919</v>
      </c>
      <c r="FD16" s="139">
        <v>0.98311049210411261</v>
      </c>
      <c r="FE16" s="139">
        <v>0.98390665346950212</v>
      </c>
      <c r="FF16" s="139">
        <v>0.98455836896229199</v>
      </c>
      <c r="FG16" s="139">
        <v>0.98534186148011549</v>
      </c>
      <c r="FH16" s="139">
        <v>0.985980901136851</v>
      </c>
      <c r="FI16" s="139">
        <v>0.98675201380394828</v>
      </c>
      <c r="FJ16" s="139">
        <v>0.98751708908799352</v>
      </c>
      <c r="FK16" s="139">
        <v>0.98813767761239968</v>
      </c>
      <c r="FL16" s="139">
        <v>0.98889078714511103</v>
      </c>
      <c r="FM16" s="139">
        <v>0.98963805958642337</v>
      </c>
      <c r="FN16" s="139">
        <v>0.99037955913792974</v>
      </c>
      <c r="FO16" s="139">
        <v>0.99097650989497721</v>
      </c>
      <c r="FP16" s="139">
        <v>0.99170656326017703</v>
      </c>
      <c r="FQ16" s="139">
        <v>0.99243103093460505</v>
      </c>
      <c r="FR16" s="139">
        <v>0.99314997296470309</v>
      </c>
      <c r="FS16" s="139">
        <v>0.99372430231999875</v>
      </c>
      <c r="FT16" s="139">
        <v>0.99443228421815677</v>
      </c>
      <c r="FU16" s="139">
        <v>0.99513491571312274</v>
      </c>
      <c r="FV16" s="139">
        <v>0.99583225305382717</v>
      </c>
      <c r="FW16" s="139">
        <v>0.99638491275591001</v>
      </c>
      <c r="FX16" s="139">
        <v>0.99707174537290089</v>
      </c>
      <c r="FY16" s="139">
        <v>0.99775344813113953</v>
      </c>
      <c r="FZ16" s="139">
        <v>0.9984300737981805</v>
      </c>
      <c r="GA16" s="139">
        <v>0.99910167432055275</v>
      </c>
      <c r="GB16" s="139">
        <v>0.99976830083972057</v>
      </c>
      <c r="GC16" s="139">
        <v>1.0004300037095637</v>
      </c>
      <c r="GD16" s="139">
        <v>1.0009468823098193</v>
      </c>
      <c r="GE16" s="139">
        <v>1.0015988100404767</v>
      </c>
      <c r="GF16" s="139">
        <v>1.0022459614055312</v>
      </c>
      <c r="GG16" s="139">
        <v>1.0028883837604823</v>
      </c>
      <c r="GH16" s="139">
        <v>1.0035261237486703</v>
      </c>
      <c r="GI16" s="139">
        <v>1.0041592273183415</v>
      </c>
      <c r="GJ16" s="139">
        <v>1.0047877397343101</v>
      </c>
      <c r="GK16" s="139">
        <v>1.0054117055958907</v>
      </c>
      <c r="GL16" s="139">
        <v>1.0060311688467567</v>
      </c>
      <c r="GM16" s="139">
        <v>1.0066461727896341</v>
      </c>
      <c r="GN16" s="139">
        <v>1.0072567600955993</v>
      </c>
      <c r="GO16" s="139">
        <v>1.00786297282268</v>
      </c>
      <c r="GP16" s="139">
        <v>1.0084648524199296</v>
      </c>
      <c r="GQ16" s="139">
        <v>1.0090624397475387</v>
      </c>
      <c r="GR16" s="139">
        <v>1.0096557750812125</v>
      </c>
      <c r="GS16" s="139">
        <v>1.0102448981282564</v>
      </c>
    </row>
    <row r="17" spans="1:201" x14ac:dyDescent="0.2">
      <c r="A17" s="138">
        <v>40909.010416666664</v>
      </c>
      <c r="B17" s="139">
        <v>0.42821206129154948</v>
      </c>
      <c r="C17" s="139">
        <v>0.49473789817712477</v>
      </c>
      <c r="D17" s="139">
        <v>0.53561505228151374</v>
      </c>
      <c r="E17" s="139">
        <v>0.565470249875202</v>
      </c>
      <c r="F17" s="139">
        <v>0.5890970122318856</v>
      </c>
      <c r="G17" s="139">
        <v>0.6086932906209086</v>
      </c>
      <c r="H17" s="139">
        <v>0.62547014670335577</v>
      </c>
      <c r="I17" s="139">
        <v>0.64012458029124297</v>
      </c>
      <c r="J17" s="139">
        <v>0.65319718190109211</v>
      </c>
      <c r="K17" s="139">
        <v>0.66493274082946241</v>
      </c>
      <c r="L17" s="139">
        <v>0.67566248166167053</v>
      </c>
      <c r="M17" s="139">
        <v>0.68544644105563601</v>
      </c>
      <c r="N17" s="139">
        <v>0.69454717308629699</v>
      </c>
      <c r="O17" s="139">
        <v>0.70298939806844751</v>
      </c>
      <c r="P17" s="139">
        <v>0.71087387373624322</v>
      </c>
      <c r="Q17" s="139">
        <v>0.71828284665517117</v>
      </c>
      <c r="R17" s="139">
        <v>0.72528439382033993</v>
      </c>
      <c r="S17" s="139">
        <v>0.73188169071200126</v>
      </c>
      <c r="T17" s="139">
        <v>0.73812188870243467</v>
      </c>
      <c r="U17" s="139">
        <v>0.74409985942618984</v>
      </c>
      <c r="V17" s="139">
        <v>0.74979636435799535</v>
      </c>
      <c r="W17" s="139">
        <v>0.75518615863384231</v>
      </c>
      <c r="X17" s="139">
        <v>0.76040575244571795</v>
      </c>
      <c r="Y17" s="139">
        <v>0.76536737068490968</v>
      </c>
      <c r="Z17" s="139">
        <v>0.77020294323484706</v>
      </c>
      <c r="AA17" s="139">
        <v>0.77476207355220417</v>
      </c>
      <c r="AB17" s="139">
        <v>0.7792295825514669</v>
      </c>
      <c r="AC17" s="139">
        <v>0.7835068596381346</v>
      </c>
      <c r="AD17" s="139">
        <v>0.78766353442733117</v>
      </c>
      <c r="AE17" s="139">
        <v>0.79165402884609404</v>
      </c>
      <c r="AF17" s="139">
        <v>0.79554616687796365</v>
      </c>
      <c r="AG17" s="139">
        <v>0.79929187532984158</v>
      </c>
      <c r="AH17" s="139">
        <v>0.80295766802805701</v>
      </c>
      <c r="AI17" s="139">
        <v>0.80649345813741491</v>
      </c>
      <c r="AJ17" s="139">
        <v>0.80996480723310382</v>
      </c>
      <c r="AK17" s="139">
        <v>0.81331997065853456</v>
      </c>
      <c r="AL17" s="139">
        <v>0.81656485513090737</v>
      </c>
      <c r="AM17" s="139">
        <v>0.81970492062786993</v>
      </c>
      <c r="AN17" s="139">
        <v>0.82280454354467381</v>
      </c>
      <c r="AO17" s="139">
        <v>0.82580943810044449</v>
      </c>
      <c r="AP17" s="139">
        <v>0.82878361822254254</v>
      </c>
      <c r="AQ17" s="139">
        <v>0.83167178862314628</v>
      </c>
      <c r="AR17" s="139">
        <v>0.83447770415113165</v>
      </c>
      <c r="AS17" s="139">
        <v>0.83720487495572293</v>
      </c>
      <c r="AT17" s="139">
        <v>0.83991691055571793</v>
      </c>
      <c r="AU17" s="139">
        <v>0.84255686871613367</v>
      </c>
      <c r="AV17" s="139">
        <v>0.84512762559440391</v>
      </c>
      <c r="AW17" s="139">
        <v>0.84763188574183213</v>
      </c>
      <c r="AX17" s="139">
        <v>0.85013311503214395</v>
      </c>
      <c r="AY17" s="139">
        <v>0.85257307113675096</v>
      </c>
      <c r="AZ17" s="139">
        <v>0.85495400491703155</v>
      </c>
      <c r="BA17" s="139">
        <v>0.85727804339062197</v>
      </c>
      <c r="BB17" s="139">
        <v>0.85954719878612251</v>
      </c>
      <c r="BC17" s="139">
        <v>0.86176337678685533</v>
      </c>
      <c r="BD17" s="139">
        <v>0.86399010419293076</v>
      </c>
      <c r="BE17" s="139">
        <v>0.86616761822261568</v>
      </c>
      <c r="BF17" s="139">
        <v>0.86829753518020969</v>
      </c>
      <c r="BG17" s="139">
        <v>0.87038139174658047</v>
      </c>
      <c r="BH17" s="139">
        <v>0.87248286570411138</v>
      </c>
      <c r="BI17" s="139">
        <v>0.87447903024614559</v>
      </c>
      <c r="BJ17" s="139">
        <v>0.8764333132972274</v>
      </c>
      <c r="BK17" s="139">
        <v>0.8784095319560451</v>
      </c>
      <c r="BL17" s="139">
        <v>0.88034655819689822</v>
      </c>
      <c r="BM17" s="139">
        <v>0.88224553753886781</v>
      </c>
      <c r="BN17" s="139">
        <v>0.88410756520449896</v>
      </c>
      <c r="BO17" s="139">
        <v>0.88593368907404446</v>
      </c>
      <c r="BP17" s="139">
        <v>0.88778800398164137</v>
      </c>
      <c r="BQ17" s="139">
        <v>0.88960858460870507</v>
      </c>
      <c r="BR17" s="139">
        <v>0.89133303912892081</v>
      </c>
      <c r="BS17" s="139">
        <v>0.89302535430074814</v>
      </c>
      <c r="BT17" s="139">
        <v>0.89481336026279157</v>
      </c>
      <c r="BU17" s="139">
        <v>0.89644408155611333</v>
      </c>
      <c r="BV17" s="139">
        <v>0.89810878278979855</v>
      </c>
      <c r="BW17" s="139">
        <v>0.89974471352421426</v>
      </c>
      <c r="BX17" s="139">
        <v>0.90141646215176441</v>
      </c>
      <c r="BY17" s="139">
        <v>0.90299706524914292</v>
      </c>
      <c r="BZ17" s="139">
        <v>0.90455096879593311</v>
      </c>
      <c r="CA17" s="139">
        <v>0.90614295199673056</v>
      </c>
      <c r="CB17" s="139">
        <v>0.90770966751984949</v>
      </c>
      <c r="CC17" s="139">
        <v>0.9091873842739312</v>
      </c>
      <c r="CD17" s="139">
        <v>0.91064082656849643</v>
      </c>
      <c r="CE17" s="139">
        <v>0.91213502200332774</v>
      </c>
      <c r="CF17" s="139">
        <v>0.91360619108020158</v>
      </c>
      <c r="CG17" s="139">
        <v>0.91505484590573194</v>
      </c>
      <c r="CH17" s="139">
        <v>0.91648148143628216</v>
      </c>
      <c r="CI17" s="139">
        <v>0.91788657624698855</v>
      </c>
      <c r="CJ17" s="139">
        <v>0.91927059325416471</v>
      </c>
      <c r="CK17" s="139">
        <v>0.92069894099430205</v>
      </c>
      <c r="CL17" s="139">
        <v>0.92210725016255701</v>
      </c>
      <c r="CM17" s="139">
        <v>0.92343080817457035</v>
      </c>
      <c r="CN17" s="139">
        <v>0.92473499345351307</v>
      </c>
      <c r="CO17" s="139">
        <v>0.92602020029179488</v>
      </c>
      <c r="CP17" s="139">
        <v>0.92741748792963929</v>
      </c>
      <c r="CQ17" s="139">
        <v>0.92866600388315745</v>
      </c>
      <c r="CR17" s="139">
        <v>0.92989665092747709</v>
      </c>
      <c r="CS17" s="139">
        <v>0.93124088249059278</v>
      </c>
      <c r="CT17" s="139">
        <v>0.9324369506069401</v>
      </c>
      <c r="CU17" s="139">
        <v>0.93374755331201098</v>
      </c>
      <c r="CV17" s="139">
        <v>0.93491034763459457</v>
      </c>
      <c r="CW17" s="139">
        <v>0.93618857807087907</v>
      </c>
      <c r="CX17" s="139">
        <v>0.93731933028121206</v>
      </c>
      <c r="CY17" s="139">
        <v>0.938566374838954</v>
      </c>
      <c r="CZ17" s="139">
        <v>0.9396662486640398</v>
      </c>
      <c r="DA17" s="139">
        <v>0.94088322874631769</v>
      </c>
      <c r="DB17" s="139">
        <v>0.94208565051777771</v>
      </c>
      <c r="DC17" s="139">
        <v>0.94314130169797339</v>
      </c>
      <c r="DD17" s="139">
        <v>0.94431522709892202</v>
      </c>
      <c r="DE17" s="139">
        <v>0.94547534345006401</v>
      </c>
      <c r="DF17" s="139">
        <v>0.94655546245827815</v>
      </c>
      <c r="DG17" s="139">
        <v>0.94762211594119339</v>
      </c>
      <c r="DH17" s="139">
        <v>0.94874206583777887</v>
      </c>
      <c r="DI17" s="139">
        <v>0.94984911701742492</v>
      </c>
      <c r="DJ17" s="139">
        <v>0.95094348226432013</v>
      </c>
      <c r="DK17" s="139">
        <v>0.95195864426863319</v>
      </c>
      <c r="DL17" s="139">
        <v>0.95296141840832183</v>
      </c>
      <c r="DM17" s="139">
        <v>0.9540188297990938</v>
      </c>
      <c r="DN17" s="139">
        <v>0.95506435706982362</v>
      </c>
      <c r="DO17" s="139">
        <v>0.95609818815509828</v>
      </c>
      <c r="DP17" s="139">
        <v>0.95712050650340985</v>
      </c>
      <c r="DQ17" s="139">
        <v>0.95813149122290053</v>
      </c>
      <c r="DR17" s="139">
        <v>0.95913131721646461</v>
      </c>
      <c r="DS17" s="139">
        <v>0.96012015531680495</v>
      </c>
      <c r="DT17" s="139">
        <v>0.96109817241372808</v>
      </c>
      <c r="DU17" s="139">
        <v>0.96206553157559882</v>
      </c>
      <c r="DV17" s="139">
        <v>0.96302239216774521</v>
      </c>
      <c r="DW17" s="139">
        <v>0.96403629673126956</v>
      </c>
      <c r="DX17" s="139">
        <v>0.96504012213193924</v>
      </c>
      <c r="DY17" s="139">
        <v>0.96596650673247975</v>
      </c>
      <c r="DZ17" s="139">
        <v>0.96688299376337661</v>
      </c>
      <c r="EA17" s="139">
        <v>0.96778972571120681</v>
      </c>
      <c r="EB17" s="139">
        <v>0.96868684197711052</v>
      </c>
      <c r="EC17" s="139">
        <v>0.96964217677373044</v>
      </c>
      <c r="ED17" s="139">
        <v>0.97058826754739214</v>
      </c>
      <c r="EE17" s="139">
        <v>0.97145743311828892</v>
      </c>
      <c r="EF17" s="139">
        <v>0.97231751001496658</v>
      </c>
      <c r="EG17" s="139">
        <v>0.97323652034370078</v>
      </c>
      <c r="EH17" s="139">
        <v>0.97414678579468816</v>
      </c>
      <c r="EI17" s="139">
        <v>0.97498042168889121</v>
      </c>
      <c r="EJ17" s="139">
        <v>0.97587349717027927</v>
      </c>
      <c r="EK17" s="139">
        <v>0.97675817537128995</v>
      </c>
      <c r="EL17" s="139">
        <v>0.97756642178107622</v>
      </c>
      <c r="EM17" s="139">
        <v>0.97843458632794833</v>
      </c>
      <c r="EN17" s="139">
        <v>0.97929468060157909</v>
      </c>
      <c r="EO17" s="139">
        <v>0.98007852689153285</v>
      </c>
      <c r="EP17" s="139">
        <v>0.98099107425520793</v>
      </c>
      <c r="EQ17" s="139">
        <v>0.98175919929631028</v>
      </c>
      <c r="ER17" s="139">
        <v>0.98265641445886576</v>
      </c>
      <c r="ES17" s="139">
        <v>0.98340921489769073</v>
      </c>
      <c r="ET17" s="139">
        <v>0.9842914818947226</v>
      </c>
      <c r="EU17" s="139">
        <v>0.98502933939676707</v>
      </c>
      <c r="EV17" s="139">
        <v>0.98582842387880543</v>
      </c>
      <c r="EW17" s="139">
        <v>0.98662030980376669</v>
      </c>
      <c r="EX17" s="139">
        <v>0.987473775448798</v>
      </c>
      <c r="EY17" s="139">
        <v>0.98818283587958233</v>
      </c>
      <c r="EZ17" s="139">
        <v>0.9890224215504968</v>
      </c>
      <c r="FA17" s="139">
        <v>0.98971760148374022</v>
      </c>
      <c r="FB17" s="139">
        <v>0.99054363755052521</v>
      </c>
      <c r="FC17" s="139">
        <v>0.99122526583737425</v>
      </c>
      <c r="FD17" s="139">
        <v>0.99203807085965046</v>
      </c>
      <c r="FE17" s="139">
        <v>0.9928444260279079</v>
      </c>
      <c r="FF17" s="139">
        <v>0.99350634600659671</v>
      </c>
      <c r="FG17" s="139">
        <v>0.99429992599674022</v>
      </c>
      <c r="FH17" s="139">
        <v>0.99494906571794572</v>
      </c>
      <c r="FI17" s="139">
        <v>0.99573016198661335</v>
      </c>
      <c r="FJ17" s="139">
        <v>0.99650516970957936</v>
      </c>
      <c r="FK17" s="139">
        <v>0.9971357059678233</v>
      </c>
      <c r="FL17" s="139">
        <v>0.99789864760006686</v>
      </c>
      <c r="FM17" s="139">
        <v>0.99865570269618475</v>
      </c>
      <c r="FN17" s="139">
        <v>0.9994069360087886</v>
      </c>
      <c r="FO17" s="139">
        <v>1.0000136392468724</v>
      </c>
      <c r="FP17" s="139">
        <v>1.0007533304696052</v>
      </c>
      <c r="FQ17" s="139">
        <v>1.0014873887127935</v>
      </c>
      <c r="FR17" s="139">
        <v>1.0022158745425878</v>
      </c>
      <c r="FS17" s="139">
        <v>1.0027997697090048</v>
      </c>
      <c r="FT17" s="139">
        <v>1.0035172036466744</v>
      </c>
      <c r="FU17" s="139">
        <v>1.0042292419144083</v>
      </c>
      <c r="FV17" s="139">
        <v>1.0049359412433114</v>
      </c>
      <c r="FW17" s="139">
        <v>1.0054979881195618</v>
      </c>
      <c r="FX17" s="139">
        <v>1.0061940948448631</v>
      </c>
      <c r="FY17" s="139">
        <v>1.0068850283359965</v>
      </c>
      <c r="FZ17" s="139">
        <v>1.0075708418155025</v>
      </c>
      <c r="GA17" s="139">
        <v>1.0082515876754552</v>
      </c>
      <c r="GB17" s="139">
        <v>1.008927317498086</v>
      </c>
      <c r="GC17" s="139">
        <v>1.0095980820708572</v>
      </c>
      <c r="GD17" s="139">
        <v>1.0101240527271786</v>
      </c>
      <c r="GE17" s="139">
        <v>1.0107849604994086</v>
      </c>
      <c r="GF17" s="139">
        <v>1.011441051567038</v>
      </c>
      <c r="GG17" s="139">
        <v>1.0120923736908805</v>
      </c>
      <c r="GH17" s="139">
        <v>1.0127389739143138</v>
      </c>
      <c r="GI17" s="139">
        <v>1.0133808985816777</v>
      </c>
      <c r="GJ17" s="139">
        <v>1.0140181933479913</v>
      </c>
      <c r="GK17" s="139">
        <v>1.0146509031951287</v>
      </c>
      <c r="GL17" s="139">
        <v>1.0152790724438312</v>
      </c>
      <c r="GM17" s="139">
        <v>1.0159027447668427</v>
      </c>
      <c r="GN17" s="139">
        <v>1.0165219632063405</v>
      </c>
      <c r="GO17" s="139">
        <v>1.0171367701772318</v>
      </c>
      <c r="GP17" s="139">
        <v>1.017747207487347</v>
      </c>
      <c r="GQ17" s="139">
        <v>1.0183533163461616</v>
      </c>
      <c r="GR17" s="139">
        <v>1.0189551373766763</v>
      </c>
      <c r="GS17" s="139">
        <v>1.019552710624875</v>
      </c>
    </row>
    <row r="18" spans="1:201" x14ac:dyDescent="0.2">
      <c r="A18" s="138">
        <v>40909.011111111111</v>
      </c>
      <c r="B18" s="139">
        <v>0.43131264315189094</v>
      </c>
      <c r="C18" s="139">
        <v>0.49843203994013874</v>
      </c>
      <c r="D18" s="139">
        <v>0.53968306033290236</v>
      </c>
      <c r="E18" s="139">
        <v>0.56981636353447929</v>
      </c>
      <c r="F18" s="139">
        <v>0.59366653970473715</v>
      </c>
      <c r="G18" s="139">
        <v>0.61345053412544248</v>
      </c>
      <c r="H18" s="139">
        <v>0.63038983687742189</v>
      </c>
      <c r="I18" s="139">
        <v>0.64518782339726732</v>
      </c>
      <c r="J18" s="139">
        <v>0.65838927517434931</v>
      </c>
      <c r="K18" s="139">
        <v>0.67024190087091196</v>
      </c>
      <c r="L18" s="139">
        <v>0.68107902993913649</v>
      </c>
      <c r="M18" s="139">
        <v>0.69096228788298786</v>
      </c>
      <c r="N18" s="139">
        <v>0.70015543443210959</v>
      </c>
      <c r="O18" s="139">
        <v>0.70868415197094381</v>
      </c>
      <c r="P18" s="139">
        <v>0.71664996271098003</v>
      </c>
      <c r="Q18" s="139">
        <v>0.72413573524753261</v>
      </c>
      <c r="R18" s="139">
        <v>0.73121005971136743</v>
      </c>
      <c r="S18" s="139">
        <v>0.73787654630829558</v>
      </c>
      <c r="T18" s="139">
        <v>0.74418270900211902</v>
      </c>
      <c r="U18" s="139">
        <v>0.75022372134675541</v>
      </c>
      <c r="V18" s="139">
        <v>0.75598061664596383</v>
      </c>
      <c r="W18" s="139">
        <v>0.76142838769022281</v>
      </c>
      <c r="X18" s="139">
        <v>0.76670372988948721</v>
      </c>
      <c r="Y18" s="139">
        <v>0.77171905983189337</v>
      </c>
      <c r="Z18" s="139">
        <v>0.77660644584339122</v>
      </c>
      <c r="AA18" s="139">
        <v>0.78121565539615923</v>
      </c>
      <c r="AB18" s="139">
        <v>0.78573160537992803</v>
      </c>
      <c r="AC18" s="139">
        <v>0.79005581354059806</v>
      </c>
      <c r="AD18" s="139">
        <v>0.79425799877658498</v>
      </c>
      <c r="AE18" s="139">
        <v>0.79829268238505058</v>
      </c>
      <c r="AF18" s="139">
        <v>0.80222775883005837</v>
      </c>
      <c r="AG18" s="139">
        <v>0.80601523911265915</v>
      </c>
      <c r="AH18" s="139">
        <v>0.80972169293937568</v>
      </c>
      <c r="AI18" s="139">
        <v>0.81329710603622296</v>
      </c>
      <c r="AJ18" s="139">
        <v>0.81680708431527149</v>
      </c>
      <c r="AK18" s="139">
        <v>0.82019994664465934</v>
      </c>
      <c r="AL18" s="139">
        <v>0.82348164762546427</v>
      </c>
      <c r="AM18" s="139">
        <v>0.82665769147066459</v>
      </c>
      <c r="AN18" s="139">
        <v>0.82979248202516376</v>
      </c>
      <c r="AO18" s="139">
        <v>0.83283178431849536</v>
      </c>
      <c r="AP18" s="139">
        <v>0.83583963345048229</v>
      </c>
      <c r="AQ18" s="139">
        <v>0.83876078045599567</v>
      </c>
      <c r="AR18" s="139">
        <v>0.8415990108041973</v>
      </c>
      <c r="AS18" s="139">
        <v>0.84435786324929563</v>
      </c>
      <c r="AT18" s="139">
        <v>0.84710095877037572</v>
      </c>
      <c r="AU18" s="139">
        <v>0.84977139491358289</v>
      </c>
      <c r="AV18" s="139">
        <v>0.85237207136348025</v>
      </c>
      <c r="AW18" s="139">
        <v>0.85490571478346189</v>
      </c>
      <c r="AX18" s="139">
        <v>0.85743579538969861</v>
      </c>
      <c r="AY18" s="139">
        <v>0.85990410633878112</v>
      </c>
      <c r="AZ18" s="139">
        <v>0.86231291697624557</v>
      </c>
      <c r="BA18" s="139">
        <v>0.86466437177538613</v>
      </c>
      <c r="BB18" s="139">
        <v>0.86696049947290621</v>
      </c>
      <c r="BC18" s="139">
        <v>0.86920322137813599</v>
      </c>
      <c r="BD18" s="139">
        <v>0.87145606093916506</v>
      </c>
      <c r="BE18" s="139">
        <v>0.87365928700549178</v>
      </c>
      <c r="BF18" s="139">
        <v>0.8758145292038223</v>
      </c>
      <c r="BG18" s="139">
        <v>0.87792333687551016</v>
      </c>
      <c r="BH18" s="139">
        <v>0.88004938063351712</v>
      </c>
      <c r="BI18" s="139">
        <v>0.88206978327313823</v>
      </c>
      <c r="BJ18" s="139">
        <v>0.88404796471025571</v>
      </c>
      <c r="BK18" s="139">
        <v>0.88604773242663148</v>
      </c>
      <c r="BL18" s="139">
        <v>0.88800798782058399</v>
      </c>
      <c r="BM18" s="139">
        <v>0.88992988589129884</v>
      </c>
      <c r="BN18" s="139">
        <v>0.89181453092670582</v>
      </c>
      <c r="BO18" s="139">
        <v>0.89366297947225137</v>
      </c>
      <c r="BP18" s="139">
        <v>0.89553931335862602</v>
      </c>
      <c r="BQ18" s="139">
        <v>0.89738163600957632</v>
      </c>
      <c r="BR18" s="139">
        <v>0.89912758496486644</v>
      </c>
      <c r="BS18" s="139">
        <v>0.90084113302518098</v>
      </c>
      <c r="BT18" s="139">
        <v>0.90265007273590314</v>
      </c>
      <c r="BU18" s="139">
        <v>0.90430152399330055</v>
      </c>
      <c r="BV18" s="139">
        <v>0.90598669102405838</v>
      </c>
      <c r="BW18" s="139">
        <v>0.90764285186766869</v>
      </c>
      <c r="BX18" s="139">
        <v>0.90933457761929637</v>
      </c>
      <c r="BY18" s="139">
        <v>0.91093495686553261</v>
      </c>
      <c r="BZ18" s="139">
        <v>0.91250841809537986</v>
      </c>
      <c r="CA18" s="139">
        <v>0.91411972185363377</v>
      </c>
      <c r="CB18" s="139">
        <v>0.91570554944020743</v>
      </c>
      <c r="CC18" s="139">
        <v>0.91720219912479273</v>
      </c>
      <c r="CD18" s="139">
        <v>0.91867437604007562</v>
      </c>
      <c r="CE18" s="139">
        <v>0.92018708743527755</v>
      </c>
      <c r="CF18" s="139">
        <v>0.92167658271069874</v>
      </c>
      <c r="CG18" s="139">
        <v>0.92314337825779413</v>
      </c>
      <c r="CH18" s="139">
        <v>0.92458797317240349</v>
      </c>
      <c r="CI18" s="139">
        <v>0.92601085002778172</v>
      </c>
      <c r="CJ18" s="139">
        <v>0.92741247561305185</v>
      </c>
      <c r="CK18" s="139">
        <v>0.92885823590409899</v>
      </c>
      <c r="CL18" s="139">
        <v>0.93028379108560022</v>
      </c>
      <c r="CM18" s="139">
        <v>0.93162445876797795</v>
      </c>
      <c r="CN18" s="139">
        <v>0.93294559451220205</v>
      </c>
      <c r="CO18" s="139">
        <v>0.93424759590009243</v>
      </c>
      <c r="CP18" s="139">
        <v>0.9356614705543187</v>
      </c>
      <c r="CQ18" s="139">
        <v>0.9369264782023875</v>
      </c>
      <c r="CR18" s="139">
        <v>0.93817347029944242</v>
      </c>
      <c r="CS18" s="139">
        <v>0.9395338470563902</v>
      </c>
      <c r="CT18" s="139">
        <v>0.94074597507804614</v>
      </c>
      <c r="CU18" s="139">
        <v>0.9420724425509357</v>
      </c>
      <c r="CV18" s="139">
        <v>0.94325102258238636</v>
      </c>
      <c r="CW18" s="139">
        <v>0.94454484798048954</v>
      </c>
      <c r="CX18" s="139">
        <v>0.9456911220310813</v>
      </c>
      <c r="CY18" s="139">
        <v>0.94695350176715043</v>
      </c>
      <c r="CZ18" s="139">
        <v>0.94806864331539842</v>
      </c>
      <c r="DA18" s="139">
        <v>0.94930070826243784</v>
      </c>
      <c r="DB18" s="139">
        <v>0.95051809295428147</v>
      </c>
      <c r="DC18" s="139">
        <v>0.95158864754793226</v>
      </c>
      <c r="DD18" s="139">
        <v>0.95277729880771656</v>
      </c>
      <c r="DE18" s="139">
        <v>0.95395202542883117</v>
      </c>
      <c r="DF18" s="139">
        <v>0.95504667186405523</v>
      </c>
      <c r="DG18" s="139">
        <v>0.9561277415548376</v>
      </c>
      <c r="DH18" s="139">
        <v>0.95726196715916778</v>
      </c>
      <c r="DI18" s="139">
        <v>0.95838318618039187</v>
      </c>
      <c r="DJ18" s="139">
        <v>0.95949161321019549</v>
      </c>
      <c r="DK18" s="139">
        <v>0.96052076445454437</v>
      </c>
      <c r="DL18" s="139">
        <v>0.96153742567646783</v>
      </c>
      <c r="DM18" s="139">
        <v>0.96260859145920408</v>
      </c>
      <c r="DN18" s="139">
        <v>0.96366777385848557</v>
      </c>
      <c r="DO18" s="139">
        <v>0.96471516240504007</v>
      </c>
      <c r="DP18" s="139">
        <v>0.96575094210409906</v>
      </c>
      <c r="DQ18" s="139">
        <v>0.96677529358282888</v>
      </c>
      <c r="DR18" s="139">
        <v>0.96778839322905641</v>
      </c>
      <c r="DS18" s="139">
        <v>0.96879041332464899</v>
      </c>
      <c r="DT18" s="139">
        <v>0.96978152217330726</v>
      </c>
      <c r="DU18" s="139">
        <v>0.97076188422730103</v>
      </c>
      <c r="DV18" s="139">
        <v>0.97173166020153601</v>
      </c>
      <c r="DW18" s="139">
        <v>0.9727583598356242</v>
      </c>
      <c r="DX18" s="139">
        <v>0.97377489505070336</v>
      </c>
      <c r="DY18" s="139">
        <v>0.97471393990614152</v>
      </c>
      <c r="DZ18" s="139">
        <v>0.97564300478588284</v>
      </c>
      <c r="EA18" s="139">
        <v>0.97656223338162074</v>
      </c>
      <c r="EB18" s="139">
        <v>0.97747176627593624</v>
      </c>
      <c r="EC18" s="139">
        <v>0.97843940358873815</v>
      </c>
      <c r="ED18" s="139">
        <v>0.97939771877547355</v>
      </c>
      <c r="EE18" s="139">
        <v>0.98027906733024905</v>
      </c>
      <c r="EF18" s="139">
        <v>0.98115125166005612</v>
      </c>
      <c r="EG18" s="139">
        <v>0.98208225894729828</v>
      </c>
      <c r="EH18" s="139">
        <v>0.98300444752903204</v>
      </c>
      <c r="EI18" s="139">
        <v>0.98384997005367658</v>
      </c>
      <c r="EJ18" s="139">
        <v>0.98475482419533722</v>
      </c>
      <c r="EK18" s="139">
        <v>0.98565121020978108</v>
      </c>
      <c r="EL18" s="139">
        <v>0.9864711313913952</v>
      </c>
      <c r="EM18" s="139">
        <v>0.98735086505818781</v>
      </c>
      <c r="EN18" s="139">
        <v>0.98822246040478612</v>
      </c>
      <c r="EO18" s="139">
        <v>0.98901777802083501</v>
      </c>
      <c r="EP18" s="139">
        <v>0.98994165562498326</v>
      </c>
      <c r="EQ18" s="139">
        <v>0.99072112064570395</v>
      </c>
      <c r="ER18" s="139">
        <v>0.99162953572867918</v>
      </c>
      <c r="ES18" s="139">
        <v>0.99239354818359538</v>
      </c>
      <c r="ET18" s="139">
        <v>0.99328688809100651</v>
      </c>
      <c r="EU18" s="139">
        <v>0.99403583289497077</v>
      </c>
      <c r="EV18" s="139">
        <v>0.99484590507044457</v>
      </c>
      <c r="EW18" s="139">
        <v>0.99564871810638422</v>
      </c>
      <c r="EX18" s="139">
        <v>0.9965130120786414</v>
      </c>
      <c r="EY18" s="139">
        <v>0.9972329196570785</v>
      </c>
      <c r="EZ18" s="139">
        <v>0.99808321584767556</v>
      </c>
      <c r="FA18" s="139">
        <v>0.99878912725800695</v>
      </c>
      <c r="FB18" s="139">
        <v>0.99962575888294103</v>
      </c>
      <c r="FC18" s="139">
        <v>1.0003180057758194</v>
      </c>
      <c r="FD18" s="139">
        <v>1.0011412941359379</v>
      </c>
      <c r="FE18" s="139">
        <v>1.0019580773945489</v>
      </c>
      <c r="FF18" s="139">
        <v>1.0026304514749591</v>
      </c>
      <c r="FG18" s="139">
        <v>1.0034343512659036</v>
      </c>
      <c r="FH18" s="139">
        <v>1.0040938387806917</v>
      </c>
      <c r="FI18" s="139">
        <v>1.0048851490667732</v>
      </c>
      <c r="FJ18" s="139">
        <v>1.0056703186922085</v>
      </c>
      <c r="FK18" s="139">
        <v>1.006311047655452</v>
      </c>
      <c r="FL18" s="139">
        <v>1.0070840490043151</v>
      </c>
      <c r="FM18" s="139">
        <v>1.0078511134526691</v>
      </c>
      <c r="FN18" s="139">
        <v>1.0086123063180081</v>
      </c>
      <c r="FO18" s="139">
        <v>1.009229003471604</v>
      </c>
      <c r="FP18" s="139">
        <v>1.009978556576911</v>
      </c>
      <c r="FQ18" s="139">
        <v>1.0107224285412719</v>
      </c>
      <c r="FR18" s="139">
        <v>1.0114606804534811</v>
      </c>
      <c r="FS18" s="139">
        <v>1.0120543794905728</v>
      </c>
      <c r="FT18" s="139">
        <v>1.0127814860650097</v>
      </c>
      <c r="FU18" s="139">
        <v>1.0135031508627674</v>
      </c>
      <c r="FV18" s="139">
        <v>1.0142194311092134</v>
      </c>
      <c r="FW18" s="139">
        <v>1.0147910999940075</v>
      </c>
      <c r="FX18" s="139">
        <v>1.0154966981457603</v>
      </c>
      <c r="FY18" s="139">
        <v>1.0161970788831776</v>
      </c>
      <c r="FZ18" s="139">
        <v>1.0168922958933122</v>
      </c>
      <c r="GA18" s="139">
        <v>1.0175824020237723</v>
      </c>
      <c r="GB18" s="139">
        <v>1.0182674493047816</v>
      </c>
      <c r="GC18" s="139">
        <v>1.018947488964546</v>
      </c>
      <c r="GD18" s="139">
        <v>1.0194827811841809</v>
      </c>
      <c r="GE18" s="139">
        <v>1.0201528808905538</v>
      </c>
      <c r="GF18" s="139">
        <v>1.0208181228050539</v>
      </c>
      <c r="GG18" s="139">
        <v>1.0214785551041319</v>
      </c>
      <c r="GH18" s="139">
        <v>1.022134225241506</v>
      </c>
      <c r="GI18" s="139">
        <v>1.0227851799609122</v>
      </c>
      <c r="GJ18" s="139">
        <v>1.0234314653156904</v>
      </c>
      <c r="GK18" s="139">
        <v>1.0240731266768783</v>
      </c>
      <c r="GL18" s="139">
        <v>1.0247102087507705</v>
      </c>
      <c r="GM18" s="139">
        <v>1.0253427555915828</v>
      </c>
      <c r="GN18" s="139">
        <v>1.0259708106102909</v>
      </c>
      <c r="GO18" s="139">
        <v>1.0265944165928633</v>
      </c>
      <c r="GP18" s="139">
        <v>1.027213615709953</v>
      </c>
      <c r="GQ18" s="139">
        <v>1.0278284495270118</v>
      </c>
      <c r="GR18" s="139">
        <v>1.0284389590196232</v>
      </c>
      <c r="GS18" s="139">
        <v>1.0290451845824535</v>
      </c>
    </row>
    <row r="19" spans="1:201" x14ac:dyDescent="0.2">
      <c r="A19" s="138">
        <v>40909.011805555558</v>
      </c>
      <c r="B19" s="139">
        <v>0.43446698879296569</v>
      </c>
      <c r="C19" s="139">
        <v>0.5021913263994936</v>
      </c>
      <c r="D19" s="139">
        <v>0.54382349331763991</v>
      </c>
      <c r="E19" s="139">
        <v>0.57424037647342985</v>
      </c>
      <c r="F19" s="139">
        <v>0.59831840211647402</v>
      </c>
      <c r="G19" s="139">
        <v>0.61829386655351859</v>
      </c>
      <c r="H19" s="139">
        <v>0.63539888415631829</v>
      </c>
      <c r="I19" s="139">
        <v>0.65034332950106466</v>
      </c>
      <c r="J19" s="139">
        <v>0.66367624928017033</v>
      </c>
      <c r="K19" s="139">
        <v>0.67564833453924988</v>
      </c>
      <c r="L19" s="139">
        <v>0.68659505171122781</v>
      </c>
      <c r="M19" s="139">
        <v>0.69657965592142868</v>
      </c>
      <c r="N19" s="139">
        <v>0.70586712451808109</v>
      </c>
      <c r="O19" s="139">
        <v>0.71448412772438119</v>
      </c>
      <c r="P19" s="139">
        <v>0.72253296558954672</v>
      </c>
      <c r="Q19" s="139">
        <v>0.73009713956398181</v>
      </c>
      <c r="R19" s="139">
        <v>0.73724576180163892</v>
      </c>
      <c r="S19" s="139">
        <v>0.74398288969369586</v>
      </c>
      <c r="T19" s="139">
        <v>0.75035640619687671</v>
      </c>
      <c r="U19" s="139">
        <v>0.7564617870210455</v>
      </c>
      <c r="V19" s="139">
        <v>0.76228034703833347</v>
      </c>
      <c r="W19" s="139">
        <v>0.7677873260400947</v>
      </c>
      <c r="X19" s="139">
        <v>0.77311959757499771</v>
      </c>
      <c r="Y19" s="139">
        <v>0.77818978367614799</v>
      </c>
      <c r="Z19" s="139">
        <v>0.78313008300062514</v>
      </c>
      <c r="AA19" s="139">
        <v>0.78779044585290781</v>
      </c>
      <c r="AB19" s="139">
        <v>0.79235587075868852</v>
      </c>
      <c r="AC19" s="139">
        <v>0.79672801679980099</v>
      </c>
      <c r="AD19" s="139">
        <v>0.80097668829852986</v>
      </c>
      <c r="AE19" s="139">
        <v>0.80505651315300553</v>
      </c>
      <c r="AF19" s="139">
        <v>0.80903545203337801</v>
      </c>
      <c r="AG19" s="139">
        <v>0.8128656071695245</v>
      </c>
      <c r="AH19" s="139">
        <v>0.81661359952966017</v>
      </c>
      <c r="AI19" s="139">
        <v>0.82022949430816106</v>
      </c>
      <c r="AJ19" s="139">
        <v>0.82377893685371772</v>
      </c>
      <c r="AK19" s="139">
        <v>0.82721031637213671</v>
      </c>
      <c r="AL19" s="139">
        <v>0.83052963623164688</v>
      </c>
      <c r="AM19" s="139">
        <v>0.83374244569229328</v>
      </c>
      <c r="AN19" s="139">
        <v>0.83691317071188598</v>
      </c>
      <c r="AO19" s="139">
        <v>0.83998763384573771</v>
      </c>
      <c r="AP19" s="139">
        <v>0.84302988585087058</v>
      </c>
      <c r="AQ19" s="139">
        <v>0.84598473078641478</v>
      </c>
      <c r="AR19" s="139">
        <v>0.84885598530622197</v>
      </c>
      <c r="AS19" s="139">
        <v>0.85164721729911108</v>
      </c>
      <c r="AT19" s="139">
        <v>0.85442205339400734</v>
      </c>
      <c r="AU19" s="139">
        <v>0.85712363761870836</v>
      </c>
      <c r="AV19" s="139">
        <v>0.85975489362170587</v>
      </c>
      <c r="AW19" s="139">
        <v>0.86231857058630534</v>
      </c>
      <c r="AX19" s="139">
        <v>0.86487813702281513</v>
      </c>
      <c r="AY19" s="139">
        <v>0.86737542830797698</v>
      </c>
      <c r="AZ19" s="139">
        <v>0.86981273261372405</v>
      </c>
      <c r="BA19" s="139">
        <v>0.87219221219332632</v>
      </c>
      <c r="BB19" s="139">
        <v>0.87451591259840256</v>
      </c>
      <c r="BC19" s="139">
        <v>0.87678577105311506</v>
      </c>
      <c r="BD19" s="139">
        <v>0.87906530131391691</v>
      </c>
      <c r="BE19" s="139">
        <v>0.88129481067906068</v>
      </c>
      <c r="BF19" s="139">
        <v>0.88347594234617277</v>
      </c>
      <c r="BG19" s="139">
        <v>0.88561025854938713</v>
      </c>
      <c r="BH19" s="139">
        <v>0.88776141623293858</v>
      </c>
      <c r="BI19" s="139">
        <v>0.88980660143048773</v>
      </c>
      <c r="BJ19" s="139">
        <v>0.89180921955461934</v>
      </c>
      <c r="BK19" s="139">
        <v>0.89383306185722555</v>
      </c>
      <c r="BL19" s="139">
        <v>0.89581706609850809</v>
      </c>
      <c r="BM19" s="139">
        <v>0.89776239693655191</v>
      </c>
      <c r="BN19" s="139">
        <v>0.89967016788956655</v>
      </c>
      <c r="BO19" s="139">
        <v>0.90154144433265326</v>
      </c>
      <c r="BP19" s="139">
        <v>0.90344028831447742</v>
      </c>
      <c r="BQ19" s="139">
        <v>0.90530483903132219</v>
      </c>
      <c r="BR19" s="139">
        <v>0.90707277051466373</v>
      </c>
      <c r="BS19" s="139">
        <v>0.90880803480916894</v>
      </c>
      <c r="BT19" s="139">
        <v>0.91063837293885241</v>
      </c>
      <c r="BU19" s="139">
        <v>0.91231102835279776</v>
      </c>
      <c r="BV19" s="139">
        <v>0.91401712392362455</v>
      </c>
      <c r="BW19" s="139">
        <v>0.91569397331885083</v>
      </c>
      <c r="BX19" s="139">
        <v>0.91740612332282012</v>
      </c>
      <c r="BY19" s="139">
        <v>0.91902672886211212</v>
      </c>
      <c r="BZ19" s="139">
        <v>0.92062019394331895</v>
      </c>
      <c r="CA19" s="139">
        <v>0.92225125335318092</v>
      </c>
      <c r="CB19" s="139">
        <v>0.92385662426887805</v>
      </c>
      <c r="CC19" s="139">
        <v>0.92537264164786015</v>
      </c>
      <c r="CD19" s="139">
        <v>0.92686398434578177</v>
      </c>
      <c r="CE19" s="139">
        <v>0.92839563206712028</v>
      </c>
      <c r="CF19" s="139">
        <v>0.92990387042999201</v>
      </c>
      <c r="CG19" s="139">
        <v>0.9313892201915851</v>
      </c>
      <c r="CH19" s="139">
        <v>0.93285218466124209</v>
      </c>
      <c r="CI19" s="139">
        <v>0.93429325049197098</v>
      </c>
      <c r="CJ19" s="139">
        <v>0.93571288841150269</v>
      </c>
      <c r="CK19" s="139">
        <v>0.93717645450739073</v>
      </c>
      <c r="CL19" s="139">
        <v>0.93861964588172553</v>
      </c>
      <c r="CM19" s="139">
        <v>0.93997781784945333</v>
      </c>
      <c r="CN19" s="139">
        <v>0.9413162957680945</v>
      </c>
      <c r="CO19" s="139">
        <v>0.94263548057407243</v>
      </c>
      <c r="CP19" s="139">
        <v>0.94406631332829005</v>
      </c>
      <c r="CQ19" s="139">
        <v>0.94534819599174502</v>
      </c>
      <c r="CR19" s="139">
        <v>0.94661191379423582</v>
      </c>
      <c r="CS19" s="139">
        <v>0.94798879866609198</v>
      </c>
      <c r="CT19" s="139">
        <v>0.94921736203384766</v>
      </c>
      <c r="CU19" s="139">
        <v>0.95056005200967575</v>
      </c>
      <c r="CV19" s="139">
        <v>0.95175478818242421</v>
      </c>
      <c r="CW19" s="139">
        <v>0.9530645612934403</v>
      </c>
      <c r="CX19" s="139">
        <v>0.9542267228018847</v>
      </c>
      <c r="CY19" s="139">
        <v>0.95550478567470776</v>
      </c>
      <c r="CZ19" s="139">
        <v>0.9566355559312375</v>
      </c>
      <c r="DA19" s="139">
        <v>0.95788304908576372</v>
      </c>
      <c r="DB19" s="139">
        <v>0.95911573777947123</v>
      </c>
      <c r="DC19" s="139">
        <v>0.960201550126216</v>
      </c>
      <c r="DD19" s="139">
        <v>0.96140526396143555</v>
      </c>
      <c r="DE19" s="139">
        <v>0.96259493542747143</v>
      </c>
      <c r="DF19" s="139">
        <v>0.96370444955341872</v>
      </c>
      <c r="DG19" s="139">
        <v>0.96480027368479926</v>
      </c>
      <c r="DH19" s="139">
        <v>0.96594910340618867</v>
      </c>
      <c r="DI19" s="139">
        <v>0.96708481668372892</v>
      </c>
      <c r="DJ19" s="139">
        <v>0.96820762995182141</v>
      </c>
      <c r="DK19" s="139">
        <v>0.96925110083920107</v>
      </c>
      <c r="DL19" s="139">
        <v>0.97028197768830005</v>
      </c>
      <c r="DM19" s="139">
        <v>0.97136721666485493</v>
      </c>
      <c r="DN19" s="139">
        <v>0.97244037116377424</v>
      </c>
      <c r="DO19" s="139">
        <v>0.97350163234043319</v>
      </c>
      <c r="DP19" s="139">
        <v>0.97455118678681951</v>
      </c>
      <c r="DQ19" s="139">
        <v>0.97558921667908394</v>
      </c>
      <c r="DR19" s="139">
        <v>0.97661589991611486</v>
      </c>
      <c r="DS19" s="139">
        <v>0.97763141025550271</v>
      </c>
      <c r="DT19" s="139">
        <v>0.97863591744561518</v>
      </c>
      <c r="DU19" s="139">
        <v>0.97962958734516792</v>
      </c>
      <c r="DV19" s="139">
        <v>0.98061258204526158</v>
      </c>
      <c r="DW19" s="139">
        <v>0.9816523704402994</v>
      </c>
      <c r="DX19" s="139">
        <v>0.98268190756937102</v>
      </c>
      <c r="DY19" s="139">
        <v>0.98363391131074229</v>
      </c>
      <c r="DZ19" s="139">
        <v>0.98457585115719592</v>
      </c>
      <c r="EA19" s="139">
        <v>0.98550787203081347</v>
      </c>
      <c r="EB19" s="139">
        <v>0.98643011571385886</v>
      </c>
      <c r="EC19" s="139">
        <v>0.98741034009654483</v>
      </c>
      <c r="ED19" s="139">
        <v>0.98838116279545807</v>
      </c>
      <c r="EE19" s="139">
        <v>0.98927498419144366</v>
      </c>
      <c r="EF19" s="139">
        <v>0.99015956442768627</v>
      </c>
      <c r="EG19" s="139">
        <v>0.99110284756115641</v>
      </c>
      <c r="EH19" s="139">
        <v>0.99203723678999711</v>
      </c>
      <c r="EI19" s="139">
        <v>0.99289493035589205</v>
      </c>
      <c r="EJ19" s="139">
        <v>0.99381183800164352</v>
      </c>
      <c r="EK19" s="139">
        <v>0.99472020535386674</v>
      </c>
      <c r="EL19" s="139">
        <v>0.99555208182773325</v>
      </c>
      <c r="EM19" s="139">
        <v>0.99644365557631187</v>
      </c>
      <c r="EN19" s="139">
        <v>0.9973270216936353</v>
      </c>
      <c r="EO19" s="139">
        <v>0.99813408742150866</v>
      </c>
      <c r="EP19" s="139">
        <v>0.9990695541557989</v>
      </c>
      <c r="EQ19" s="139">
        <v>0.99986063352958798</v>
      </c>
      <c r="ER19" s="139">
        <v>1.0007805049847944</v>
      </c>
      <c r="ES19" s="139">
        <v>1.0015560014763145</v>
      </c>
      <c r="ET19" s="139">
        <v>1.0024606683744302</v>
      </c>
      <c r="EU19" s="139">
        <v>1.0032209702133821</v>
      </c>
      <c r="EV19" s="139">
        <v>1.0040422902771564</v>
      </c>
      <c r="EW19" s="139">
        <v>1.0048562894992936</v>
      </c>
      <c r="EX19" s="139">
        <v>1.0057316613101217</v>
      </c>
      <c r="EY19" s="139">
        <v>1.0064626813665283</v>
      </c>
      <c r="EZ19" s="139">
        <v>1.0073239353912953</v>
      </c>
      <c r="FA19" s="139">
        <v>1.0080408414956454</v>
      </c>
      <c r="FB19" s="139">
        <v>1.0088883138479978</v>
      </c>
      <c r="FC19" s="139">
        <v>1.0095914404980597</v>
      </c>
      <c r="FD19" s="139">
        <v>1.0104254552745093</v>
      </c>
      <c r="FE19" s="139">
        <v>1.0112529086629727</v>
      </c>
      <c r="FF19" s="139">
        <v>1.0119359949818019</v>
      </c>
      <c r="FG19" s="139">
        <v>1.012750454597465</v>
      </c>
      <c r="FH19" s="139">
        <v>1.0134205461025478</v>
      </c>
      <c r="FI19" s="139">
        <v>1.0142223084616777</v>
      </c>
      <c r="FJ19" s="139">
        <v>1.0150178770652716</v>
      </c>
      <c r="FK19" s="139">
        <v>1.0156690520937839</v>
      </c>
      <c r="FL19" s="139">
        <v>1.0164523483368131</v>
      </c>
      <c r="FM19" s="139">
        <v>1.0172296563695049</v>
      </c>
      <c r="FN19" s="139">
        <v>1.0180010420843084</v>
      </c>
      <c r="FO19" s="139">
        <v>1.0186279828772118</v>
      </c>
      <c r="FP19" s="139">
        <v>1.0193876293510979</v>
      </c>
      <c r="FQ19" s="139">
        <v>1.0201415456151526</v>
      </c>
      <c r="FR19" s="139">
        <v>1.020889793297872</v>
      </c>
      <c r="FS19" s="139">
        <v>1.0214935424598255</v>
      </c>
      <c r="FT19" s="139">
        <v>1.022230549626806</v>
      </c>
      <c r="FU19" s="139">
        <v>1.0229620680468692</v>
      </c>
      <c r="FV19" s="139">
        <v>1.0236881554487589</v>
      </c>
      <c r="FW19" s="139">
        <v>1.0242696892805481</v>
      </c>
      <c r="FX19" s="139">
        <v>1.0249850034388099</v>
      </c>
      <c r="FY19" s="139">
        <v>1.0256950551784951</v>
      </c>
      <c r="FZ19" s="139">
        <v>1.0263998986548806</v>
      </c>
      <c r="GA19" s="139">
        <v>1.0270995871835742</v>
      </c>
      <c r="GB19" s="139">
        <v>1.0277941732495819</v>
      </c>
      <c r="GC19" s="139">
        <v>1.0284837085316005</v>
      </c>
      <c r="GD19" s="139">
        <v>1.0290285597780291</v>
      </c>
      <c r="GE19" s="139">
        <v>1.0297080704162704</v>
      </c>
      <c r="GF19" s="139">
        <v>1.0303826814101669</v>
      </c>
      <c r="GG19" s="139">
        <v>1.0310524413572626</v>
      </c>
      <c r="GH19" s="139">
        <v>1.0317173981274328</v>
      </c>
      <c r="GI19" s="139">
        <v>1.032377598876659</v>
      </c>
      <c r="GJ19" s="139">
        <v>1.033033090060973</v>
      </c>
      <c r="GK19" s="139">
        <v>1.0336839174497727</v>
      </c>
      <c r="GL19" s="139">
        <v>1.0343301261414257</v>
      </c>
      <c r="GM19" s="139">
        <v>1.0349717605744833</v>
      </c>
      <c r="GN19" s="139">
        <v>1.0356088645437975</v>
      </c>
      <c r="GO19" s="139">
        <v>1.0362414812087897</v>
      </c>
      <c r="GP19" s="139">
        <v>1.0368696531095563</v>
      </c>
      <c r="GQ19" s="139">
        <v>1.0374934221771326</v>
      </c>
      <c r="GR19" s="139">
        <v>1.0381128297441367</v>
      </c>
      <c r="GS19" s="139">
        <v>1.0387279165611403</v>
      </c>
    </row>
    <row r="20" spans="1:201" x14ac:dyDescent="0.2">
      <c r="A20" s="138">
        <v>40909.012499999997</v>
      </c>
      <c r="B20" s="139">
        <v>0.43767658174311375</v>
      </c>
      <c r="C20" s="139">
        <v>0.50601757765602529</v>
      </c>
      <c r="D20" s="139">
        <v>0.54803838906581948</v>
      </c>
      <c r="E20" s="139">
        <v>0.57874449149463292</v>
      </c>
      <c r="F20" s="139">
        <v>0.60305493674077737</v>
      </c>
      <c r="G20" s="139">
        <v>0.62322573954895488</v>
      </c>
      <c r="H20" s="139">
        <v>0.6404998401585732</v>
      </c>
      <c r="I20" s="139">
        <v>0.65559373947982036</v>
      </c>
      <c r="J20" s="139">
        <v>0.66906082570760539</v>
      </c>
      <c r="K20" s="139">
        <v>0.68115483729504855</v>
      </c>
      <c r="L20" s="139">
        <v>0.69221341055109675</v>
      </c>
      <c r="M20" s="139">
        <v>0.70230147241505414</v>
      </c>
      <c r="N20" s="139">
        <v>0.71168522994201644</v>
      </c>
      <c r="O20" s="139">
        <v>0.72039236787814032</v>
      </c>
      <c r="P20" s="139">
        <v>0.72852597783711615</v>
      </c>
      <c r="Q20" s="139">
        <v>0.73617020524414789</v>
      </c>
      <c r="R20" s="139">
        <v>0.74339469341415343</v>
      </c>
      <c r="S20" s="139">
        <v>0.75020395983240984</v>
      </c>
      <c r="T20" s="139">
        <v>0.75664626302729865</v>
      </c>
      <c r="U20" s="139">
        <v>0.76281738099853758</v>
      </c>
      <c r="V20" s="139">
        <v>0.76869892030273468</v>
      </c>
      <c r="W20" s="139">
        <v>0.7742663774545987</v>
      </c>
      <c r="X20" s="139">
        <v>0.77965679663435039</v>
      </c>
      <c r="Y20" s="139">
        <v>0.78478301968546282</v>
      </c>
      <c r="Z20" s="139">
        <v>0.78977736701760159</v>
      </c>
      <c r="AA20" s="139">
        <v>0.79448999146875454</v>
      </c>
      <c r="AB20" s="139">
        <v>0.79910595810270491</v>
      </c>
      <c r="AC20" s="139">
        <v>0.80352708092890002</v>
      </c>
      <c r="AD20" s="139">
        <v>0.80782324561120278</v>
      </c>
      <c r="AE20" s="139">
        <v>0.81194919420393863</v>
      </c>
      <c r="AF20" s="139">
        <v>0.8159729490599954</v>
      </c>
      <c r="AG20" s="139">
        <v>0.81984671099893713</v>
      </c>
      <c r="AH20" s="139">
        <v>0.8236371473777605</v>
      </c>
      <c r="AI20" s="139">
        <v>0.82729441008050164</v>
      </c>
      <c r="AJ20" s="139">
        <v>0.83088417873065967</v>
      </c>
      <c r="AK20" s="139">
        <v>0.83435492000234701</v>
      </c>
      <c r="AL20" s="139">
        <v>0.83771268693809309</v>
      </c>
      <c r="AM20" s="139">
        <v>0.84096307468463904</v>
      </c>
      <c r="AN20" s="139">
        <v>0.84417052568927764</v>
      </c>
      <c r="AO20" s="139">
        <v>0.84728092707355163</v>
      </c>
      <c r="AP20" s="139">
        <v>0.85035833944453709</v>
      </c>
      <c r="AQ20" s="139">
        <v>0.85334762690911214</v>
      </c>
      <c r="AR20" s="139">
        <v>0.85625263788632056</v>
      </c>
      <c r="AS20" s="139">
        <v>0.85907696994415339</v>
      </c>
      <c r="AT20" s="139">
        <v>0.86188424925166895</v>
      </c>
      <c r="AU20" s="139">
        <v>0.86461767334411155</v>
      </c>
      <c r="AV20" s="139">
        <v>0.86728019028029213</v>
      </c>
      <c r="AW20" s="139">
        <v>0.86987457218711806</v>
      </c>
      <c r="AX20" s="139">
        <v>0.87246427950990069</v>
      </c>
      <c r="AY20" s="139">
        <v>0.87499119690843352</v>
      </c>
      <c r="AZ20" s="139">
        <v>0.87745763173083713</v>
      </c>
      <c r="BA20" s="139">
        <v>0.87986576434727981</v>
      </c>
      <c r="BB20" s="139">
        <v>0.88221765743594038</v>
      </c>
      <c r="BC20" s="139">
        <v>0.88451526443672923</v>
      </c>
      <c r="BD20" s="139">
        <v>0.88682208275335417</v>
      </c>
      <c r="BE20" s="139">
        <v>0.88907846528387047</v>
      </c>
      <c r="BF20" s="139">
        <v>0.89128606904792462</v>
      </c>
      <c r="BG20" s="139">
        <v>0.8934464694200821</v>
      </c>
      <c r="BH20" s="139">
        <v>0.89562330284507508</v>
      </c>
      <c r="BI20" s="139">
        <v>0.89769383290257643</v>
      </c>
      <c r="BJ20" s="139">
        <v>0.89972144368143869</v>
      </c>
      <c r="BK20" s="139">
        <v>0.9017699032595673</v>
      </c>
      <c r="BL20" s="139">
        <v>0.90377819303513773</v>
      </c>
      <c r="BM20" s="139">
        <v>0.90574748750899459</v>
      </c>
      <c r="BN20" s="139">
        <v>0.90767890960431208</v>
      </c>
      <c r="BO20" s="139">
        <v>0.90957353368993921</v>
      </c>
      <c r="BP20" s="139">
        <v>0.91149539491606313</v>
      </c>
      <c r="BQ20" s="139">
        <v>0.91338267562983155</v>
      </c>
      <c r="BR20" s="139">
        <v>0.91517309382541867</v>
      </c>
      <c r="BS20" s="139">
        <v>0.91693057366051378</v>
      </c>
      <c r="BT20" s="139">
        <v>0.91878279000883278</v>
      </c>
      <c r="BU20" s="139">
        <v>0.92047713946806109</v>
      </c>
      <c r="BV20" s="139">
        <v>0.92220464154724024</v>
      </c>
      <c r="BW20" s="139">
        <v>0.92390265303541752</v>
      </c>
      <c r="BX20" s="139">
        <v>0.92563568904808369</v>
      </c>
      <c r="BY20" s="139">
        <v>0.92727698588935992</v>
      </c>
      <c r="BZ20" s="139">
        <v>0.92889091573667781</v>
      </c>
      <c r="CA20" s="139">
        <v>0.93054218017645762</v>
      </c>
      <c r="CB20" s="139">
        <v>0.93216753986320755</v>
      </c>
      <c r="CC20" s="139">
        <v>0.93370337412546678</v>
      </c>
      <c r="CD20" s="139">
        <v>0.9352143280888866</v>
      </c>
      <c r="CE20" s="139">
        <v>0.9367653463645339</v>
      </c>
      <c r="CF20" s="139">
        <v>0.93829275846731719</v>
      </c>
      <c r="CG20" s="139">
        <v>0.93979708959893038</v>
      </c>
      <c r="CH20" s="139">
        <v>0.94127884736926537</v>
      </c>
      <c r="CI20" s="139">
        <v>0.94273852258098156</v>
      </c>
      <c r="CJ20" s="139">
        <v>0.94417658997934417</v>
      </c>
      <c r="CK20" s="139">
        <v>0.94565836806761849</v>
      </c>
      <c r="CL20" s="139">
        <v>0.94711959865949191</v>
      </c>
      <c r="CM20" s="139">
        <v>0.9484956826503288</v>
      </c>
      <c r="CN20" s="139">
        <v>0.94985190749797488</v>
      </c>
      <c r="CO20" s="139">
        <v>0.95118867755088765</v>
      </c>
      <c r="CP20" s="139">
        <v>0.95263685163036704</v>
      </c>
      <c r="CQ20" s="139">
        <v>0.95393600543251156</v>
      </c>
      <c r="CR20" s="139">
        <v>0.95521684232048043</v>
      </c>
      <c r="CS20" s="139">
        <v>0.95661061013565507</v>
      </c>
      <c r="CT20" s="139">
        <v>0.95785599686476364</v>
      </c>
      <c r="CU20" s="139">
        <v>0.95921527883840618</v>
      </c>
      <c r="CV20" s="139">
        <v>0.96042655401727439</v>
      </c>
      <c r="CW20" s="139">
        <v>0.96175263920974607</v>
      </c>
      <c r="CX20" s="139">
        <v>0.96293106608924872</v>
      </c>
      <c r="CY20" s="139">
        <v>0.96422517153158538</v>
      </c>
      <c r="CZ20" s="139">
        <v>0.96537194364779499</v>
      </c>
      <c r="DA20" s="139">
        <v>0.96663521969484212</v>
      </c>
      <c r="DB20" s="139">
        <v>0.96788356474828341</v>
      </c>
      <c r="DC20" s="139">
        <v>0.96898500116891506</v>
      </c>
      <c r="DD20" s="139">
        <v>0.97020412544543089</v>
      </c>
      <c r="DE20" s="139">
        <v>0.97140908742049592</v>
      </c>
      <c r="DF20" s="139">
        <v>0.97253382091442742</v>
      </c>
      <c r="DG20" s="139">
        <v>0.97364474907626897</v>
      </c>
      <c r="DH20" s="139">
        <v>0.97480852223650394</v>
      </c>
      <c r="DI20" s="139">
        <v>0.97595906703932911</v>
      </c>
      <c r="DJ20" s="139">
        <v>0.97709660179819913</v>
      </c>
      <c r="DK20" s="139">
        <v>0.97815473386566576</v>
      </c>
      <c r="DL20" s="139">
        <v>0.97920016596216153</v>
      </c>
      <c r="DM20" s="139">
        <v>0.98029980757295809</v>
      </c>
      <c r="DN20" s="139">
        <v>0.98138726172619939</v>
      </c>
      <c r="DO20" s="139">
        <v>0.98246272123353662</v>
      </c>
      <c r="DP20" s="139">
        <v>0.98352637430567946</v>
      </c>
      <c r="DQ20" s="139">
        <v>0.98457840469468061</v>
      </c>
      <c r="DR20" s="139">
        <v>0.98561899184140422</v>
      </c>
      <c r="DS20" s="139">
        <v>0.98664831100916406</v>
      </c>
      <c r="DT20" s="139">
        <v>0.98766653341344046</v>
      </c>
      <c r="DU20" s="139">
        <v>0.98867382634968515</v>
      </c>
      <c r="DV20" s="139">
        <v>0.98967035331245745</v>
      </c>
      <c r="DW20" s="139">
        <v>0.99072353390608003</v>
      </c>
      <c r="DX20" s="139">
        <v>0.99176637475112916</v>
      </c>
      <c r="DY20" s="139">
        <v>0.99273164606715381</v>
      </c>
      <c r="DZ20" s="139">
        <v>0.9936867680127407</v>
      </c>
      <c r="EA20" s="139">
        <v>0.99463188676365444</v>
      </c>
      <c r="EB20" s="139">
        <v>0.9955671453261733</v>
      </c>
      <c r="EC20" s="139">
        <v>0.99656025081603605</v>
      </c>
      <c r="ED20" s="139">
        <v>0.99754387357002161</v>
      </c>
      <c r="EE20" s="139">
        <v>0.99845046746745481</v>
      </c>
      <c r="EF20" s="139">
        <v>0.99934774184791508</v>
      </c>
      <c r="EG20" s="139">
        <v>1.0003035890392273</v>
      </c>
      <c r="EH20" s="139">
        <v>1.0012504657133585</v>
      </c>
      <c r="EI20" s="139">
        <v>1.0021206243816225</v>
      </c>
      <c r="EJ20" s="139">
        <v>1.0030498695766279</v>
      </c>
      <c r="EK20" s="139">
        <v>1.0039705009595623</v>
      </c>
      <c r="EL20" s="139">
        <v>1.0048146227818204</v>
      </c>
      <c r="EM20" s="139">
        <v>1.0057183166661425</v>
      </c>
      <c r="EN20" s="139">
        <v>1.0066137323081386</v>
      </c>
      <c r="EO20" s="139">
        <v>1.0074328323651298</v>
      </c>
      <c r="EP20" s="139">
        <v>1.0083801556938061</v>
      </c>
      <c r="EQ20" s="139">
        <v>1.0091831331522068</v>
      </c>
      <c r="ER20" s="139">
        <v>1.0101147259376422</v>
      </c>
      <c r="ES20" s="139">
        <v>1.010901987781597</v>
      </c>
      <c r="ET20" s="139">
        <v>1.0118182441817685</v>
      </c>
      <c r="EU20" s="139">
        <v>1.0125901820181866</v>
      </c>
      <c r="EV20" s="139">
        <v>1.0134230189483957</v>
      </c>
      <c r="EW20" s="139">
        <v>1.0142484721803797</v>
      </c>
      <c r="EX20" s="139">
        <v>1.0151351796434749</v>
      </c>
      <c r="EY20" s="139">
        <v>1.0158775866143073</v>
      </c>
      <c r="EZ20" s="139">
        <v>1.0167500540240424</v>
      </c>
      <c r="FA20" s="139">
        <v>1.0174782270790839</v>
      </c>
      <c r="FB20" s="139">
        <v>1.0183367935056438</v>
      </c>
      <c r="FC20" s="139">
        <v>1.0190510700453828</v>
      </c>
      <c r="FD20" s="139">
        <v>1.0198960624327014</v>
      </c>
      <c r="FE20" s="139">
        <v>1.0207344360770649</v>
      </c>
      <c r="FF20" s="139">
        <v>1.0214285016670961</v>
      </c>
      <c r="FG20" s="139">
        <v>1.022253769156338</v>
      </c>
      <c r="FH20" s="139">
        <v>1.0229347296896638</v>
      </c>
      <c r="FI20" s="139">
        <v>1.0237471901483197</v>
      </c>
      <c r="FJ20" s="139">
        <v>1.0245534027474361</v>
      </c>
      <c r="FK20" s="139">
        <v>1.0252152859620574</v>
      </c>
      <c r="FL20" s="139">
        <v>1.0260091201622992</v>
      </c>
      <c r="FM20" s="139">
        <v>1.0267969138704682</v>
      </c>
      <c r="FN20" s="139">
        <v>1.0275787335631104</v>
      </c>
      <c r="FO20" s="139">
        <v>1.0282161763753173</v>
      </c>
      <c r="FP20" s="139">
        <v>1.0289861554814026</v>
      </c>
      <c r="FQ20" s="139">
        <v>1.0297503543809339</v>
      </c>
      <c r="FR20" s="139">
        <v>1.0305088352489069</v>
      </c>
      <c r="FS20" s="139">
        <v>1.0311228893461373</v>
      </c>
      <c r="FT20" s="139">
        <v>1.0318700327380472</v>
      </c>
      <c r="FU20" s="139">
        <v>1.032611639524331</v>
      </c>
      <c r="FV20" s="139">
        <v>1.0333477679458387</v>
      </c>
      <c r="FW20" s="139">
        <v>1.0339394181260015</v>
      </c>
      <c r="FX20" s="139">
        <v>1.0346646804503807</v>
      </c>
      <c r="FY20" s="139">
        <v>1.0353846345002666</v>
      </c>
      <c r="FZ20" s="139">
        <v>1.0360993349128453</v>
      </c>
      <c r="GA20" s="139">
        <v>1.0368088354735907</v>
      </c>
      <c r="GB20" s="139">
        <v>1.0375131891363572</v>
      </c>
      <c r="GC20" s="139">
        <v>1.0382124480383046</v>
      </c>
      <c r="GD20" s="139">
        <v>1.0387671040768371</v>
      </c>
      <c r="GE20" s="139">
        <v>1.0394562520644903</v>
      </c>
      <c r="GF20" s="139">
        <v>1.0401404577642868</v>
      </c>
      <c r="GG20" s="139">
        <v>1.0408197702055382</v>
      </c>
      <c r="GH20" s="139">
        <v>1.0414942376814362</v>
      </c>
      <c r="GI20" s="139">
        <v>1.0421639077673173</v>
      </c>
      <c r="GJ20" s="139">
        <v>1.0428288273296014</v>
      </c>
      <c r="GK20" s="139">
        <v>1.0434890425448724</v>
      </c>
      <c r="GL20" s="139">
        <v>1.0441445989102429</v>
      </c>
      <c r="GM20" s="139">
        <v>1.0447955412600254</v>
      </c>
      <c r="GN20" s="139">
        <v>1.0454419137742363</v>
      </c>
      <c r="GO20" s="139">
        <v>1.046083759997336</v>
      </c>
      <c r="GP20" s="139">
        <v>1.0467211228437132</v>
      </c>
      <c r="GQ20" s="139">
        <v>1.0473540446170495</v>
      </c>
      <c r="GR20" s="139">
        <v>1.0479825670168368</v>
      </c>
      <c r="GS20" s="139">
        <v>1.048606731152292</v>
      </c>
    </row>
    <row r="21" spans="1:201" x14ac:dyDescent="0.2">
      <c r="A21" s="138">
        <v>40909.013194444444</v>
      </c>
      <c r="B21" s="139">
        <v>0.44094296192157945</v>
      </c>
      <c r="C21" s="139">
        <v>0.50991268369404608</v>
      </c>
      <c r="D21" s="139">
        <v>0.55232986409236218</v>
      </c>
      <c r="E21" s="139">
        <v>0.58333099679474931</v>
      </c>
      <c r="F21" s="139">
        <v>0.60787857173505733</v>
      </c>
      <c r="G21" s="139">
        <v>0.62824870032624458</v>
      </c>
      <c r="H21" s="139">
        <v>0.64569535618541896</v>
      </c>
      <c r="I21" s="139">
        <v>0.66094179757257798</v>
      </c>
      <c r="J21" s="139">
        <v>0.67454583263811851</v>
      </c>
      <c r="K21" s="139">
        <v>0.68676431435522878</v>
      </c>
      <c r="L21" s="139">
        <v>0.69793708261304388</v>
      </c>
      <c r="M21" s="139">
        <v>0.70813077983663719</v>
      </c>
      <c r="N21" s="139">
        <v>0.71761285500167338</v>
      </c>
      <c r="O21" s="139">
        <v>0.72641203501158103</v>
      </c>
      <c r="P21" s="139">
        <v>0.73463221715629956</v>
      </c>
      <c r="Q21" s="139">
        <v>0.7423582022671299</v>
      </c>
      <c r="R21" s="139">
        <v>0.74966017420315167</v>
      </c>
      <c r="S21" s="139">
        <v>0.75654312393218626</v>
      </c>
      <c r="T21" s="139">
        <v>0.76305569231717874</v>
      </c>
      <c r="U21" s="139">
        <v>0.76929395966330028</v>
      </c>
      <c r="V21" s="139">
        <v>0.77523983473273683</v>
      </c>
      <c r="W21" s="139">
        <v>0.78086908087522278</v>
      </c>
      <c r="X21" s="139">
        <v>0.78631890494422252</v>
      </c>
      <c r="Y21" s="139">
        <v>0.79150238360220426</v>
      </c>
      <c r="Z21" s="139">
        <v>0.79655194994982026</v>
      </c>
      <c r="AA21" s="139">
        <v>0.8013179799799951</v>
      </c>
      <c r="AB21" s="139">
        <v>0.80598558940219855</v>
      </c>
      <c r="AC21" s="139">
        <v>0.81045676137915978</v>
      </c>
      <c r="AD21" s="139">
        <v>0.81480145858734843</v>
      </c>
      <c r="AE21" s="139">
        <v>0.81897454513239176</v>
      </c>
      <c r="AF21" s="139">
        <v>0.82304410027637642</v>
      </c>
      <c r="AG21" s="139">
        <v>0.82696243112093559</v>
      </c>
      <c r="AH21" s="139">
        <v>0.8307962462727666</v>
      </c>
      <c r="AI21" s="139">
        <v>0.83449579186155021</v>
      </c>
      <c r="AJ21" s="139">
        <v>0.83812677634459365</v>
      </c>
      <c r="AK21" s="139">
        <v>0.84163775133036556</v>
      </c>
      <c r="AL21" s="139">
        <v>0.8450348204685616</v>
      </c>
      <c r="AM21" s="139">
        <v>0.84832362565557951</v>
      </c>
      <c r="AN21" s="139">
        <v>0.85156861991319188</v>
      </c>
      <c r="AO21" s="139">
        <v>0.85471576229802726</v>
      </c>
      <c r="AP21" s="139">
        <v>0.8578291171650384</v>
      </c>
      <c r="AQ21" s="139">
        <v>0.86085361602327914</v>
      </c>
      <c r="AR21" s="139">
        <v>0.86379313965642235</v>
      </c>
      <c r="AS21" s="139">
        <v>0.86665131587294697</v>
      </c>
      <c r="AT21" s="139">
        <v>0.86949176395884142</v>
      </c>
      <c r="AU21" s="139">
        <v>0.87225774231899378</v>
      </c>
      <c r="AV21" s="139">
        <v>0.87495222388486005</v>
      </c>
      <c r="AW21" s="139">
        <v>0.87757800416014931</v>
      </c>
      <c r="AX21" s="139">
        <v>0.88019852884531746</v>
      </c>
      <c r="AY21" s="139">
        <v>0.88275573928431594</v>
      </c>
      <c r="AZ21" s="139">
        <v>0.88525196236949621</v>
      </c>
      <c r="BA21" s="139">
        <v>0.88768939692640381</v>
      </c>
      <c r="BB21" s="139">
        <v>0.89007012308805089</v>
      </c>
      <c r="BC21" s="139">
        <v>0.89239611081275649</v>
      </c>
      <c r="BD21" s="139">
        <v>0.89473083415996868</v>
      </c>
      <c r="BE21" s="139">
        <v>0.89701469912180498</v>
      </c>
      <c r="BF21" s="139">
        <v>0.89924937680931116</v>
      </c>
      <c r="BG21" s="139">
        <v>0.90143645598052857</v>
      </c>
      <c r="BH21" s="139">
        <v>0.90363954540923108</v>
      </c>
      <c r="BI21" s="139">
        <v>0.90573600123857911</v>
      </c>
      <c r="BJ21" s="139">
        <v>0.90778917906598244</v>
      </c>
      <c r="BK21" s="139">
        <v>0.90986281650524636</v>
      </c>
      <c r="BL21" s="139">
        <v>0.91189594622772885</v>
      </c>
      <c r="BM21" s="139">
        <v>0.91388975276260276</v>
      </c>
      <c r="BN21" s="139">
        <v>0.91584536861778232</v>
      </c>
      <c r="BO21" s="139">
        <v>0.91776387732869569</v>
      </c>
      <c r="BP21" s="139">
        <v>0.91970927967117655</v>
      </c>
      <c r="BQ21" s="139">
        <v>0.9216198088830424</v>
      </c>
      <c r="BR21" s="139">
        <v>0.9234332347660692</v>
      </c>
      <c r="BS21" s="139">
        <v>0.92521344609224554</v>
      </c>
      <c r="BT21" s="139">
        <v>0.92708803624203384</v>
      </c>
      <c r="BU21" s="139">
        <v>0.92880458601126792</v>
      </c>
      <c r="BV21" s="139">
        <v>0.93055398844427228</v>
      </c>
      <c r="BW21" s="139">
        <v>0.93227365132121465</v>
      </c>
      <c r="BX21" s="139">
        <v>0.93402805035657144</v>
      </c>
      <c r="BY21" s="139">
        <v>0.93569051901624745</v>
      </c>
      <c r="BZ21" s="139">
        <v>0.93732538993338232</v>
      </c>
      <c r="CA21" s="139">
        <v>0.93899732368262767</v>
      </c>
      <c r="CB21" s="139">
        <v>0.94064313236442476</v>
      </c>
      <c r="CC21" s="139">
        <v>0.94219924774889752</v>
      </c>
      <c r="CD21" s="139">
        <v>0.94373027340472004</v>
      </c>
      <c r="CE21" s="139">
        <v>0.94530111092500135</v>
      </c>
      <c r="CF21" s="139">
        <v>0.94684814177742449</v>
      </c>
      <c r="CG21" s="139">
        <v>0.94837189569576263</v>
      </c>
      <c r="CH21" s="139">
        <v>0.94987288466769115</v>
      </c>
      <c r="CI21" s="139">
        <v>0.95135160372966354</v>
      </c>
      <c r="CJ21" s="139">
        <v>0.95280853171923274</v>
      </c>
      <c r="CK21" s="139">
        <v>0.95430894147712453</v>
      </c>
      <c r="CL21" s="139">
        <v>0.95578862771108941</v>
      </c>
      <c r="CM21" s="139">
        <v>0.95718304516144959</v>
      </c>
      <c r="CN21" s="139">
        <v>0.95855743530034321</v>
      </c>
      <c r="CO21" s="139">
        <v>0.95991220595461269</v>
      </c>
      <c r="CP21" s="139">
        <v>0.96137811724968292</v>
      </c>
      <c r="CQ21" s="139">
        <v>0.96269495167641228</v>
      </c>
      <c r="CR21" s="139">
        <v>0.9639933143105277</v>
      </c>
      <c r="CS21" s="139">
        <v>0.96540435231681376</v>
      </c>
      <c r="CT21" s="139">
        <v>0.96666696355194781</v>
      </c>
      <c r="CU21" s="139">
        <v>0.96804321928278636</v>
      </c>
      <c r="CV21" s="139">
        <v>0.9692714293110023</v>
      </c>
      <c r="CW21" s="139">
        <v>0.97061420306580737</v>
      </c>
      <c r="CX21" s="139">
        <v>0.97180928606561223</v>
      </c>
      <c r="CY21" s="139">
        <v>0.97311980548476307</v>
      </c>
      <c r="CZ21" s="139">
        <v>0.97428296530976077</v>
      </c>
      <c r="DA21" s="139">
        <v>0.97556239076847329</v>
      </c>
      <c r="DB21" s="139">
        <v>0.97682675630551119</v>
      </c>
      <c r="DC21" s="139">
        <v>0.97794419561827928</v>
      </c>
      <c r="DD21" s="139">
        <v>0.97917908983938107</v>
      </c>
      <c r="DE21" s="139">
        <v>0.98039969956011219</v>
      </c>
      <c r="DF21" s="139">
        <v>0.98154001601096064</v>
      </c>
      <c r="DG21" s="139">
        <v>0.98266640964040874</v>
      </c>
      <c r="DH21" s="139">
        <v>0.98384547694926261</v>
      </c>
      <c r="DI21" s="139">
        <v>0.98501120187674862</v>
      </c>
      <c r="DJ21" s="139">
        <v>0.98616380464785103</v>
      </c>
      <c r="DK21" s="139">
        <v>0.98723695104884357</v>
      </c>
      <c r="DL21" s="139">
        <v>0.98829728957894591</v>
      </c>
      <c r="DM21" s="139">
        <v>0.98941167436197375</v>
      </c>
      <c r="DN21" s="139">
        <v>0.99051376676852332</v>
      </c>
      <c r="DO21" s="139">
        <v>0.99160376129918859</v>
      </c>
      <c r="DP21" s="139">
        <v>0.99268184781150437</v>
      </c>
      <c r="DQ21" s="139">
        <v>0.99374821166771321</v>
      </c>
      <c r="DR21" s="139">
        <v>0.99480303387909486</v>
      </c>
      <c r="DS21" s="139">
        <v>0.99584649124142044</v>
      </c>
      <c r="DT21" s="139">
        <v>0.99687875646917223</v>
      </c>
      <c r="DU21" s="139">
        <v>0.99789999831960807</v>
      </c>
      <c r="DV21" s="139">
        <v>0.99891038171884983</v>
      </c>
      <c r="DW21" s="139">
        <v>0.99997726812377474</v>
      </c>
      <c r="DX21" s="139">
        <v>1.0010337246102967</v>
      </c>
      <c r="DY21" s="139">
        <v>1.0020125826856607</v>
      </c>
      <c r="DZ21" s="139">
        <v>1.0029812043146846</v>
      </c>
      <c r="EA21" s="139">
        <v>1.0039397369473342</v>
      </c>
      <c r="EB21" s="139">
        <v>1.0048883248414624</v>
      </c>
      <c r="EC21" s="139">
        <v>1.0058946153787045</v>
      </c>
      <c r="ED21" s="139">
        <v>1.0068913405846329</v>
      </c>
      <c r="EE21" s="139">
        <v>1.0078110168786338</v>
      </c>
      <c r="EF21" s="139">
        <v>1.0087212938358645</v>
      </c>
      <c r="EG21" s="139">
        <v>1.0096900030243834</v>
      </c>
      <c r="EH21" s="139">
        <v>1.0106496636283706</v>
      </c>
      <c r="EI21" s="139">
        <v>1.0115325915302162</v>
      </c>
      <c r="EJ21" s="139">
        <v>1.012474467929547</v>
      </c>
      <c r="EK21" s="139">
        <v>1.0134076556019134</v>
      </c>
      <c r="EL21" s="139">
        <v>1.0142643227856951</v>
      </c>
      <c r="EM21" s="139">
        <v>1.0151804263503432</v>
      </c>
      <c r="EN21" s="139">
        <v>1.0160881797239003</v>
      </c>
      <c r="EO21" s="139">
        <v>1.0169196101724274</v>
      </c>
      <c r="EP21" s="139">
        <v>1.0178790665065856</v>
      </c>
      <c r="EQ21" s="139">
        <v>1.0186942355571726</v>
      </c>
      <c r="ER21" s="139">
        <v>1.019637823500452</v>
      </c>
      <c r="ES21" s="139">
        <v>1.0204371417170557</v>
      </c>
      <c r="ET21" s="139">
        <v>1.0213652589351447</v>
      </c>
      <c r="EU21" s="139">
        <v>1.0221491213655489</v>
      </c>
      <c r="EV21" s="139">
        <v>1.0229937533064688</v>
      </c>
      <c r="EW21" s="139">
        <v>1.0238309375066503</v>
      </c>
      <c r="EX21" s="139">
        <v>1.0247292470994704</v>
      </c>
      <c r="EY21" s="139">
        <v>1.0254833249222597</v>
      </c>
      <c r="EZ21" s="139">
        <v>1.0263672698682851</v>
      </c>
      <c r="FA21" s="139">
        <v>1.0271069915700024</v>
      </c>
      <c r="FB21" s="139">
        <v>1.0279769139500483</v>
      </c>
      <c r="FC21" s="139">
        <v>1.0287026198947584</v>
      </c>
      <c r="FD21" s="139">
        <v>1.029558849557332</v>
      </c>
      <c r="FE21" s="139">
        <v>1.0304084020198361</v>
      </c>
      <c r="FF21" s="139">
        <v>1.0311137232031899</v>
      </c>
      <c r="FG21" s="139">
        <v>1.031950054997798</v>
      </c>
      <c r="FH21" s="139">
        <v>1.0326421588287087</v>
      </c>
      <c r="FI21" s="139">
        <v>1.0334655717283758</v>
      </c>
      <c r="FJ21" s="139">
        <v>1.0342826816311734</v>
      </c>
      <c r="FK21" s="139">
        <v>1.0349555443010761</v>
      </c>
      <c r="FL21" s="139">
        <v>1.0357601677535062</v>
      </c>
      <c r="FM21" s="139">
        <v>1.0365586974296894</v>
      </c>
      <c r="FN21" s="139">
        <v>1.0373512004046794</v>
      </c>
      <c r="FO21" s="139">
        <v>1.0379994126568253</v>
      </c>
      <c r="FP21" s="139">
        <v>1.0387799717776485</v>
      </c>
      <c r="FQ21" s="139">
        <v>1.0395546997381631</v>
      </c>
      <c r="FR21" s="139">
        <v>1.0403236592723524</v>
      </c>
      <c r="FS21" s="139">
        <v>1.0409482820525415</v>
      </c>
      <c r="FT21" s="139">
        <v>1.0417058053167136</v>
      </c>
      <c r="FU21" s="139">
        <v>1.0424577431993103</v>
      </c>
      <c r="FV21" s="139">
        <v>1.043204154466792</v>
      </c>
      <c r="FW21" s="139">
        <v>1.0438061812366901</v>
      </c>
      <c r="FX21" s="139">
        <v>1.044541631799061</v>
      </c>
      <c r="FY21" s="139">
        <v>1.0452717273544123</v>
      </c>
      <c r="FZ21" s="139">
        <v>1.0459965230316923</v>
      </c>
      <c r="GA21" s="139">
        <v>1.0467160730989373</v>
      </c>
      <c r="GB21" s="139">
        <v>1.0474304309830371</v>
      </c>
      <c r="GC21" s="139">
        <v>1.0481396492891346</v>
      </c>
      <c r="GD21" s="139">
        <v>1.0487043645677299</v>
      </c>
      <c r="GE21" s="139">
        <v>1.0494033840647103</v>
      </c>
      <c r="GF21" s="139">
        <v>1.0500974178167521</v>
      </c>
      <c r="GG21" s="139">
        <v>1.0507865152929572</v>
      </c>
      <c r="GH21" s="139">
        <v>1.0514707252220237</v>
      </c>
      <c r="GI21" s="139">
        <v>1.0521500956021372</v>
      </c>
      <c r="GJ21" s="139">
        <v>1.0528246737218929</v>
      </c>
      <c r="GK21" s="139">
        <v>1.0534945061708869</v>
      </c>
      <c r="GL21" s="139">
        <v>1.0541596388545764</v>
      </c>
      <c r="GM21" s="139">
        <v>1.0548201170061136</v>
      </c>
      <c r="GN21" s="139">
        <v>1.0554759852042557</v>
      </c>
      <c r="GO21" s="139">
        <v>1.0561272873809739</v>
      </c>
      <c r="GP21" s="139">
        <v>1.0567740668373158</v>
      </c>
      <c r="GQ21" s="139">
        <v>1.0574163662538349</v>
      </c>
      <c r="GR21" s="139">
        <v>1.0580542277036582</v>
      </c>
      <c r="GS21" s="139">
        <v>1.0586876926630004</v>
      </c>
    </row>
    <row r="22" spans="1:201" x14ac:dyDescent="0.2">
      <c r="A22" s="138">
        <v>40909.013888888891</v>
      </c>
      <c r="B22" s="139">
        <v>0.44426772837952527</v>
      </c>
      <c r="C22" s="139">
        <v>0.51387860780398942</v>
      </c>
      <c r="D22" s="139">
        <v>0.55670011747002635</v>
      </c>
      <c r="E22" s="139">
        <v>0.58800227018008056</v>
      </c>
      <c r="F22" s="139">
        <v>0.61279183064267317</v>
      </c>
      <c r="G22" s="139">
        <v>0.63336539641528966</v>
      </c>
      <c r="H22" s="139">
        <v>0.65098818817422799</v>
      </c>
      <c r="I22" s="139">
        <v>0.66639035652721601</v>
      </c>
      <c r="J22" s="139">
        <v>0.68013421026325127</v>
      </c>
      <c r="K22" s="139">
        <v>0.69247978616908912</v>
      </c>
      <c r="L22" s="139">
        <v>0.70376916225601527</v>
      </c>
      <c r="M22" s="139">
        <v>0.71407074164861628</v>
      </c>
      <c r="N22" s="139">
        <v>0.7236532275825327</v>
      </c>
      <c r="O22" s="139">
        <v>0.7325464177487514</v>
      </c>
      <c r="P22" s="139">
        <v>0.74085502961981431</v>
      </c>
      <c r="Q22" s="139">
        <v>0.74866453118589893</v>
      </c>
      <c r="R22" s="139">
        <v>0.75604565649979982</v>
      </c>
      <c r="S22" s="139">
        <v>0.76300388389029605</v>
      </c>
      <c r="T22" s="139">
        <v>0.76958824351214239</v>
      </c>
      <c r="U22" s="139">
        <v>0.77589511787207366</v>
      </c>
      <c r="V22" s="139">
        <v>0.78190672887005763</v>
      </c>
      <c r="W22" s="139">
        <v>0.78759911722063503</v>
      </c>
      <c r="X22" s="139">
        <v>0.79310964401376993</v>
      </c>
      <c r="Y22" s="139">
        <v>0.79835163641711682</v>
      </c>
      <c r="Z22" s="139">
        <v>0.80345763064354792</v>
      </c>
      <c r="AA22" s="139">
        <v>0.80827824744308407</v>
      </c>
      <c r="AB22" s="139">
        <v>0.81299863642765224</v>
      </c>
      <c r="AC22" s="139">
        <v>0.81752096480787229</v>
      </c>
      <c r="AD22" s="139">
        <v>0.82191526769004319</v>
      </c>
      <c r="AE22" s="139">
        <v>0.82613653948598498</v>
      </c>
      <c r="AF22" s="139">
        <v>0.83025291131634393</v>
      </c>
      <c r="AG22" s="139">
        <v>0.83421680461712533</v>
      </c>
      <c r="AH22" s="139">
        <v>0.83809496381843673</v>
      </c>
      <c r="AI22" s="139">
        <v>0.84183773720666499</v>
      </c>
      <c r="AJ22" s="139">
        <v>0.84551085633782364</v>
      </c>
      <c r="AK22" s="139">
        <v>0.84906296557043826</v>
      </c>
      <c r="AL22" s="139">
        <v>0.85250022012409221</v>
      </c>
      <c r="AM22" s="139">
        <v>0.85582830953215161</v>
      </c>
      <c r="AN22" s="139">
        <v>0.8591116911624932</v>
      </c>
      <c r="AO22" s="139">
        <v>0.86229640373271865</v>
      </c>
      <c r="AP22" s="139">
        <v>0.86544650892018549</v>
      </c>
      <c r="AQ22" s="139">
        <v>0.86850701334796243</v>
      </c>
      <c r="AR22" s="139">
        <v>0.87148183078227381</v>
      </c>
      <c r="AS22" s="139">
        <v>0.8743746198451563</v>
      </c>
      <c r="AT22" s="139">
        <v>0.8772489861884708</v>
      </c>
      <c r="AU22" s="139">
        <v>0.88004825680670418</v>
      </c>
      <c r="AV22" s="139">
        <v>0.88277542997867875</v>
      </c>
      <c r="AW22" s="139">
        <v>0.88543332502983685</v>
      </c>
      <c r="AX22" s="139">
        <v>0.88808536589694376</v>
      </c>
      <c r="AY22" s="139">
        <v>0.89067355837305462</v>
      </c>
      <c r="AZ22" s="139">
        <v>0.89320024926451169</v>
      </c>
      <c r="BA22" s="139">
        <v>0.89566765621009858</v>
      </c>
      <c r="BB22" s="139">
        <v>0.89807787712823128</v>
      </c>
      <c r="BC22" s="139">
        <v>0.90043289881581934</v>
      </c>
      <c r="BD22" s="139">
        <v>0.90279616463317236</v>
      </c>
      <c r="BE22" s="139">
        <v>0.90510814153929919</v>
      </c>
      <c r="BF22" s="139">
        <v>0.90737051499849164</v>
      </c>
      <c r="BG22" s="139">
        <v>0.90958488741506938</v>
      </c>
      <c r="BH22" s="139">
        <v>0.91181483235970728</v>
      </c>
      <c r="BI22" s="139">
        <v>0.91393781428872534</v>
      </c>
      <c r="BJ22" s="139">
        <v>0.91601715279021789</v>
      </c>
      <c r="BK22" s="139">
        <v>0.91811654734994153</v>
      </c>
      <c r="BL22" s="139">
        <v>0.92017508992569552</v>
      </c>
      <c r="BM22" s="139">
        <v>0.92219397526723401</v>
      </c>
      <c r="BN22" s="139">
        <v>0.92417434565096013</v>
      </c>
      <c r="BO22" s="139">
        <v>0.92611729395514764</v>
      </c>
      <c r="BP22" s="139">
        <v>0.92808677873401479</v>
      </c>
      <c r="BQ22" s="139">
        <v>0.93002109223808538</v>
      </c>
      <c r="BR22" s="139">
        <v>0.93185806430227103</v>
      </c>
      <c r="BS22" s="139">
        <v>0.93366154044748273</v>
      </c>
      <c r="BT22" s="139">
        <v>0.93555901644389472</v>
      </c>
      <c r="BU22" s="139">
        <v>0.93729828988300978</v>
      </c>
      <c r="BV22" s="139">
        <v>0.93907010308968408</v>
      </c>
      <c r="BW22" s="139">
        <v>0.94081192308933603</v>
      </c>
      <c r="BX22" s="139">
        <v>0.94258817808455742</v>
      </c>
      <c r="BY22" s="139">
        <v>0.94427231526007194</v>
      </c>
      <c r="BZ22" s="139">
        <v>0.94592861961281993</v>
      </c>
      <c r="CA22" s="139">
        <v>0.94762170249754252</v>
      </c>
      <c r="CB22" s="139">
        <v>0.94928843583201883</v>
      </c>
      <c r="CC22" s="139">
        <v>0.95086531228686222</v>
      </c>
      <c r="CD22" s="139">
        <v>0.95241688566117477</v>
      </c>
      <c r="CE22" s="139">
        <v>0.95400800621074489</v>
      </c>
      <c r="CF22" s="139">
        <v>0.9555751158078678</v>
      </c>
      <c r="CG22" s="139">
        <v>0.95711874880814485</v>
      </c>
      <c r="CH22" s="139">
        <v>0.95863942166140936</v>
      </c>
      <c r="CI22" s="139">
        <v>0.9601376337201063</v>
      </c>
      <c r="CJ22" s="139">
        <v>0.96161386799427084</v>
      </c>
      <c r="CK22" s="139">
        <v>0.96313334317995802</v>
      </c>
      <c r="CL22" s="139">
        <v>0.96463191546501048</v>
      </c>
      <c r="CM22" s="139">
        <v>0.96604510210742411</v>
      </c>
      <c r="CN22" s="139">
        <v>0.96743809010581661</v>
      </c>
      <c r="CO22" s="139">
        <v>0.9688112908385913</v>
      </c>
      <c r="CP22" s="139">
        <v>0.97029534845416376</v>
      </c>
      <c r="CQ22" s="139">
        <v>0.97163028693699782</v>
      </c>
      <c r="CR22" s="139">
        <v>0.97294659584555754</v>
      </c>
      <c r="CS22" s="139">
        <v>0.97437530425333574</v>
      </c>
      <c r="CT22" s="139">
        <v>0.97565555484255539</v>
      </c>
      <c r="CU22" s="139">
        <v>0.97704917888817333</v>
      </c>
      <c r="CV22" s="139">
        <v>0.97829473316102522</v>
      </c>
      <c r="CW22" s="139">
        <v>0.97965458460458288</v>
      </c>
      <c r="CX22" s="139">
        <v>0.98086672787730766</v>
      </c>
      <c r="CY22" s="139">
        <v>0.98219404517363185</v>
      </c>
      <c r="CZ22" s="139">
        <v>0.98337399181728047</v>
      </c>
      <c r="DA22" s="139">
        <v>0.98466994555736265</v>
      </c>
      <c r="DB22" s="139">
        <v>0.98595070798375661</v>
      </c>
      <c r="DC22" s="139">
        <v>0.98708454206296992</v>
      </c>
      <c r="DD22" s="139">
        <v>0.98833557787653536</v>
      </c>
      <c r="DE22" s="139">
        <v>0.98957220465680451</v>
      </c>
      <c r="DF22" s="139">
        <v>0.99072848009173031</v>
      </c>
      <c r="DG22" s="139">
        <v>0.99187071300405849</v>
      </c>
      <c r="DH22" s="139">
        <v>0.9930654370563271</v>
      </c>
      <c r="DI22" s="139">
        <v>0.9942467025281907</v>
      </c>
      <c r="DJ22" s="139">
        <v>0.99541473159702276</v>
      </c>
      <c r="DK22" s="139">
        <v>0.99650325761786052</v>
      </c>
      <c r="DL22" s="139">
        <v>0.99757886584251321</v>
      </c>
      <c r="DM22" s="139">
        <v>0.99870834592506252</v>
      </c>
      <c r="DN22" s="139">
        <v>0.99982542671466046</v>
      </c>
      <c r="DO22" s="139">
        <v>1.0009303044356448</v>
      </c>
      <c r="DP22" s="139">
        <v>1.0020231706241325</v>
      </c>
      <c r="DQ22" s="139">
        <v>1.0031042122828995</v>
      </c>
      <c r="DR22" s="139">
        <v>1.0041736120239531</v>
      </c>
      <c r="DS22" s="139">
        <v>1.0052315482077552</v>
      </c>
      <c r="DT22" s="139">
        <v>1.0062781950742525</v>
      </c>
      <c r="DU22" s="139">
        <v>1.0073137228750546</v>
      </c>
      <c r="DV22" s="139">
        <v>1.0083382979919122</v>
      </c>
      <c r="DW22" s="139">
        <v>1.009419214438408</v>
      </c>
      <c r="DX22" s="139">
        <v>1.0104896090640054</v>
      </c>
      <c r="DY22" s="139">
        <v>1.0114823840447236</v>
      </c>
      <c r="DZ22" s="139">
        <v>1.012464833853705</v>
      </c>
      <c r="EA22" s="139">
        <v>1.0134371072441211</v>
      </c>
      <c r="EB22" s="139">
        <v>1.0143993497452826</v>
      </c>
      <c r="EC22" s="139">
        <v>1.0154191395989551</v>
      </c>
      <c r="ED22" s="139">
        <v>1.0164292799423831</v>
      </c>
      <c r="EE22" s="139">
        <v>1.0173623592177112</v>
      </c>
      <c r="EF22" s="139">
        <v>1.018285957827773</v>
      </c>
      <c r="EG22" s="139">
        <v>1.0192678371097539</v>
      </c>
      <c r="EH22" s="139">
        <v>1.0202405882427008</v>
      </c>
      <c r="EI22" s="139">
        <v>1.0211366000314861</v>
      </c>
      <c r="EJ22" s="139">
        <v>1.0220914113171991</v>
      </c>
      <c r="EK22" s="139">
        <v>1.0230374575291887</v>
      </c>
      <c r="EL22" s="139">
        <v>1.0239069804855447</v>
      </c>
      <c r="EM22" s="139">
        <v>1.0248357931834979</v>
      </c>
      <c r="EN22" s="139">
        <v>1.0257561823667432</v>
      </c>
      <c r="EO22" s="139">
        <v>1.0266002495512085</v>
      </c>
      <c r="EP22" s="139">
        <v>1.0275721246414753</v>
      </c>
      <c r="EQ22" s="139">
        <v>1.0283997889991634</v>
      </c>
      <c r="ER22" s="139">
        <v>1.0293556551946408</v>
      </c>
      <c r="ES22" s="139">
        <v>1.0301673309368546</v>
      </c>
      <c r="ET22" s="139">
        <v>1.0311075894774457</v>
      </c>
      <c r="EU22" s="139">
        <v>1.031903675164128</v>
      </c>
      <c r="EV22" s="139">
        <v>1.0327603898328728</v>
      </c>
      <c r="EW22" s="139">
        <v>1.0336095914986447</v>
      </c>
      <c r="EX22" s="139">
        <v>1.0345197787427909</v>
      </c>
      <c r="EY22" s="139">
        <v>1.0352858212857117</v>
      </c>
      <c r="EZ22" s="139">
        <v>1.0361815168914781</v>
      </c>
      <c r="FA22" s="139">
        <v>1.0369330788032474</v>
      </c>
      <c r="FB22" s="139">
        <v>1.0378146279236837</v>
      </c>
      <c r="FC22" s="139">
        <v>1.0385520525874212</v>
      </c>
      <c r="FD22" s="139">
        <v>1.039419788031108</v>
      </c>
      <c r="FE22" s="139">
        <v>1.0402807866863517</v>
      </c>
      <c r="FF22" s="139">
        <v>1.0409976494939843</v>
      </c>
      <c r="FG22" s="139">
        <v>1.0418453107646426</v>
      </c>
      <c r="FH22" s="139">
        <v>1.0425488418123314</v>
      </c>
      <c r="FI22" s="139">
        <v>1.0433834701829965</v>
      </c>
      <c r="FJ22" s="139">
        <v>1.0442117393488017</v>
      </c>
      <c r="FK22" s="139">
        <v>1.0448958623014593</v>
      </c>
      <c r="FL22" s="139">
        <v>1.0457115348954513</v>
      </c>
      <c r="FM22" s="139">
        <v>1.0465210593981971</v>
      </c>
      <c r="FN22" s="139">
        <v>1.0473245034939256</v>
      </c>
      <c r="FO22" s="139">
        <v>1.0479837620548</v>
      </c>
      <c r="FP22" s="139">
        <v>1.0487751570508195</v>
      </c>
      <c r="FQ22" s="139">
        <v>1.0495606689491936</v>
      </c>
      <c r="FR22" s="139">
        <v>1.0503403610521975</v>
      </c>
      <c r="FS22" s="139">
        <v>1.0509758256051291</v>
      </c>
      <c r="FT22" s="139">
        <v>1.0517439807526507</v>
      </c>
      <c r="FU22" s="139">
        <v>1.0525065008049128</v>
      </c>
      <c r="FV22" s="139">
        <v>1.0532634450581884</v>
      </c>
      <c r="FW22" s="139">
        <v>1.0538761178956642</v>
      </c>
      <c r="FX22" s="139">
        <v>1.054622005029261</v>
      </c>
      <c r="FY22" s="139">
        <v>1.055362489523751</v>
      </c>
      <c r="FZ22" s="139">
        <v>1.0560976270047502</v>
      </c>
      <c r="GA22" s="139">
        <v>1.0568274722342093</v>
      </c>
      <c r="GB22" s="139">
        <v>1.0575520791251147</v>
      </c>
      <c r="GC22" s="139">
        <v>1.0582715007568038</v>
      </c>
      <c r="GD22" s="139">
        <v>1.0588465387897934</v>
      </c>
      <c r="GE22" s="139">
        <v>1.0595556720415076</v>
      </c>
      <c r="GF22" s="139">
        <v>1.0602597752555309</v>
      </c>
      <c r="GG22" s="139">
        <v>1.0609588983497271</v>
      </c>
      <c r="GH22" s="139">
        <v>1.0616530904929937</v>
      </c>
      <c r="GI22" s="139">
        <v>1.0623424001188047</v>
      </c>
      <c r="GJ22" s="139">
        <v>1.06302687494399</v>
      </c>
      <c r="GK22" s="139">
        <v>1.0637065619792774</v>
      </c>
      <c r="GL22" s="139">
        <v>1.0643815075462248</v>
      </c>
      <c r="GM22" s="139">
        <v>1.0650517572889053</v>
      </c>
      <c r="GN22" s="139">
        <v>1.0657173561876068</v>
      </c>
      <c r="GO22" s="139">
        <v>1.0663783485725469</v>
      </c>
      <c r="GP22" s="139">
        <v>1.0670347781360552</v>
      </c>
      <c r="GQ22" s="139">
        <v>1.0676866879450644</v>
      </c>
      <c r="GR22" s="139">
        <v>1.0683341204545429</v>
      </c>
      <c r="GS22" s="139">
        <v>1.0689771175152483</v>
      </c>
    </row>
    <row r="23" spans="1:201" x14ac:dyDescent="0.2">
      <c r="A23" s="138">
        <v>40909.01458333333</v>
      </c>
      <c r="B23" s="139">
        <v>0.44765254220348244</v>
      </c>
      <c r="C23" s="139">
        <v>0.51791739021361616</v>
      </c>
      <c r="D23" s="139">
        <v>0.56115143493978847</v>
      </c>
      <c r="E23" s="139">
        <v>0.59276078354225725</v>
      </c>
      <c r="F23" s="139">
        <v>0.61779733716418661</v>
      </c>
      <c r="G23" s="139">
        <v>0.63857858069150431</v>
      </c>
      <c r="H23" s="139">
        <v>0.65638120195707883</v>
      </c>
      <c r="I23" s="139">
        <v>0.67194238305843612</v>
      </c>
      <c r="J23" s="139">
        <v>0.68582901642774097</v>
      </c>
      <c r="K23" s="139">
        <v>0.69830439423319113</v>
      </c>
      <c r="L23" s="139">
        <v>0.70971286801179911</v>
      </c>
      <c r="M23" s="139">
        <v>0.72012464842140511</v>
      </c>
      <c r="N23" s="139">
        <v>0.72980970541255141</v>
      </c>
      <c r="O23" s="139">
        <v>0.73879893713826905</v>
      </c>
      <c r="P23" s="139">
        <v>0.7471978961737582</v>
      </c>
      <c r="Q23" s="139">
        <v>0.75509272975244401</v>
      </c>
      <c r="R23" s="139">
        <v>0.76255473204078306</v>
      </c>
      <c r="S23" s="139">
        <v>0.76958988313141852</v>
      </c>
      <c r="T23" s="139">
        <v>0.77624760962365114</v>
      </c>
      <c r="U23" s="139">
        <v>0.78262459598913403</v>
      </c>
      <c r="V23" s="139">
        <v>0.78870338864005607</v>
      </c>
      <c r="W23" s="139">
        <v>0.79446031661529826</v>
      </c>
      <c r="X23" s="139">
        <v>0.80003288629857683</v>
      </c>
      <c r="Y23" s="139">
        <v>0.80533469176588168</v>
      </c>
      <c r="Z23" s="139">
        <v>0.81049836222077543</v>
      </c>
      <c r="AA23" s="139">
        <v>0.81537478579056744</v>
      </c>
      <c r="AB23" s="139">
        <v>0.82014912836729292</v>
      </c>
      <c r="AC23" s="139">
        <v>0.82472375679797716</v>
      </c>
      <c r="AD23" s="139">
        <v>0.82916877376732623</v>
      </c>
      <c r="AE23" s="139">
        <v>0.83343931262399085</v>
      </c>
      <c r="AF23" s="139">
        <v>0.83760355101501671</v>
      </c>
      <c r="AG23" s="139">
        <v>0.84161403312950867</v>
      </c>
      <c r="AH23" s="139">
        <v>0.84553753350046523</v>
      </c>
      <c r="AI23" s="139">
        <v>0.84932451085333249</v>
      </c>
      <c r="AJ23" s="139">
        <v>0.85304071379184598</v>
      </c>
      <c r="AK23" s="139">
        <v>0.85663488761586315</v>
      </c>
      <c r="AL23" s="139">
        <v>0.86011324010434709</v>
      </c>
      <c r="AM23" s="139">
        <v>0.86348150934012802</v>
      </c>
      <c r="AN23" s="139">
        <v>0.8668041504849392</v>
      </c>
      <c r="AO23" s="139">
        <v>0.8700272900084739</v>
      </c>
      <c r="AP23" s="139">
        <v>0.87321498015494114</v>
      </c>
      <c r="AQ23" s="139">
        <v>0.87631231074075966</v>
      </c>
      <c r="AR23" s="139">
        <v>0.8793232291511871</v>
      </c>
      <c r="AS23" s="139">
        <v>0.8822514254159447</v>
      </c>
      <c r="AT23" s="139">
        <v>0.8851604844507811</v>
      </c>
      <c r="AU23" s="139">
        <v>0.88799380993451216</v>
      </c>
      <c r="AV23" s="139">
        <v>0.89075442598468513</v>
      </c>
      <c r="AW23" s="139">
        <v>0.8934451762075204</v>
      </c>
      <c r="AX23" s="139">
        <v>0.89612945539328281</v>
      </c>
      <c r="AY23" s="139">
        <v>0.89874934192981526</v>
      </c>
      <c r="AZ23" s="139">
        <v>0.90130720292630395</v>
      </c>
      <c r="BA23" s="139">
        <v>0.90380527519394405</v>
      </c>
      <c r="BB23" s="139">
        <v>0.90624567478356688</v>
      </c>
      <c r="BC23" s="139">
        <v>0.90863040565150621</v>
      </c>
      <c r="BD23" s="139">
        <v>0.91102287274265215</v>
      </c>
      <c r="BE23" s="139">
        <v>0.91336361222982954</v>
      </c>
      <c r="BF23" s="139">
        <v>0.91565432421496595</v>
      </c>
      <c r="BG23" s="139">
        <v>0.91789662501102887</v>
      </c>
      <c r="BH23" s="139">
        <v>0.92015404506875609</v>
      </c>
      <c r="BI23" s="139">
        <v>0.92230417370057982</v>
      </c>
      <c r="BJ23" s="139">
        <v>0.92441028657421032</v>
      </c>
      <c r="BK23" s="139">
        <v>0.92653603700723652</v>
      </c>
      <c r="BL23" s="139">
        <v>0.92862058464701425</v>
      </c>
      <c r="BM23" s="139">
        <v>0.93066513466466583</v>
      </c>
      <c r="BN23" s="139">
        <v>0.93267083929460359</v>
      </c>
      <c r="BO23" s="139">
        <v>0.93463880093902296</v>
      </c>
      <c r="BP23" s="139">
        <v>0.93663292768843287</v>
      </c>
      <c r="BQ23" s="139">
        <v>0.93859157932668869</v>
      </c>
      <c r="BR23" s="139">
        <v>0.9404526543602767</v>
      </c>
      <c r="BS23" s="139">
        <v>0.94227994679537963</v>
      </c>
      <c r="BT23" s="139">
        <v>0.94420083786873887</v>
      </c>
      <c r="BU23" s="139">
        <v>0.94596337618646875</v>
      </c>
      <c r="BV23" s="139">
        <v>0.94775812788959402</v>
      </c>
      <c r="BW23" s="139">
        <v>0.94952262791023423</v>
      </c>
      <c r="BX23" s="139">
        <v>0.95132124842072863</v>
      </c>
      <c r="BY23" s="139">
        <v>0.95302756770957464</v>
      </c>
      <c r="BZ23" s="139">
        <v>0.95470581463380444</v>
      </c>
      <c r="CA23" s="139">
        <v>0.95642054271475496</v>
      </c>
      <c r="CB23" s="139">
        <v>0.95810869246535058</v>
      </c>
      <c r="CC23" s="139">
        <v>0.95970682634439386</v>
      </c>
      <c r="CD23" s="139">
        <v>0.96127943975456698</v>
      </c>
      <c r="CE23" s="139">
        <v>0.96289132287499757</v>
      </c>
      <c r="CF23" s="139">
        <v>0.96447898686036215</v>
      </c>
      <c r="CG23" s="139">
        <v>0.96604297077498014</v>
      </c>
      <c r="CH23" s="139">
        <v>0.96758379562190888</v>
      </c>
      <c r="CI23" s="139">
        <v>0.96910196515123515</v>
      </c>
      <c r="CJ23" s="139">
        <v>0.97059796662578701</v>
      </c>
      <c r="CK23" s="139">
        <v>0.97213695569806458</v>
      </c>
      <c r="CL23" s="139">
        <v>0.97365485904220239</v>
      </c>
      <c r="CM23" s="139">
        <v>0.97508726553989666</v>
      </c>
      <c r="CN23" s="139">
        <v>0.97649929880850228</v>
      </c>
      <c r="CO23" s="139">
        <v>0.97789137384076141</v>
      </c>
      <c r="CP23" s="139">
        <v>0.97939400067579807</v>
      </c>
      <c r="CQ23" s="139">
        <v>0.98074748121804689</v>
      </c>
      <c r="CR23" s="139">
        <v>0.98208217141252951</v>
      </c>
      <c r="CS23" s="139">
        <v>0.98352896396064438</v>
      </c>
      <c r="CT23" s="139">
        <v>0.98482728306927336</v>
      </c>
      <c r="CU23" s="139">
        <v>0.98623868335095788</v>
      </c>
      <c r="CV23" s="139">
        <v>0.98750200541832089</v>
      </c>
      <c r="CW23" s="139">
        <v>0.98887933687730856</v>
      </c>
      <c r="CX23" s="139">
        <v>0.99010895857629089</v>
      </c>
      <c r="CY23" s="139">
        <v>0.99145347069506529</v>
      </c>
      <c r="CZ23" s="139">
        <v>0.99265061711950675</v>
      </c>
      <c r="DA23" s="139">
        <v>0.9939634909088243</v>
      </c>
      <c r="DB23" s="139">
        <v>0.9952610394513558</v>
      </c>
      <c r="DC23" s="139">
        <v>0.9964116738137766</v>
      </c>
      <c r="DD23" s="139">
        <v>0.99767923554881455</v>
      </c>
      <c r="DE23" s="139">
        <v>0.99893226131349777</v>
      </c>
      <c r="DF23" s="139">
        <v>1.0001048847503284</v>
      </c>
      <c r="DG23" s="139">
        <v>1.001263343686011</v>
      </c>
      <c r="DH23" s="139">
        <v>1.0024740994922525</v>
      </c>
      <c r="DI23" s="139">
        <v>1.0036712782787134</v>
      </c>
      <c r="DJ23" s="139">
        <v>1.0048551042140068</v>
      </c>
      <c r="DK23" s="139">
        <v>1.0059593878166746</v>
      </c>
      <c r="DL23" s="139">
        <v>1.0070506416100109</v>
      </c>
      <c r="DM23" s="139">
        <v>1.0081955812213041</v>
      </c>
      <c r="DN23" s="139">
        <v>1.0093280125687158</v>
      </c>
      <c r="DO23" s="139">
        <v>1.0104481336304134</v>
      </c>
      <c r="DP23" s="139">
        <v>1.0115561376583329</v>
      </c>
      <c r="DQ23" s="139">
        <v>1.0126522133268312</v>
      </c>
      <c r="DR23" s="139">
        <v>1.0137365448805382</v>
      </c>
      <c r="DS23" s="139">
        <v>1.0148093122737609</v>
      </c>
      <c r="DT23" s="139">
        <v>1.0158706913050797</v>
      </c>
      <c r="DU23" s="139">
        <v>1.0169208537459289</v>
      </c>
      <c r="DV23" s="139">
        <v>1.0179599674647017</v>
      </c>
      <c r="DW23" s="139">
        <v>1.0190552492713998</v>
      </c>
      <c r="DX23" s="139">
        <v>1.0201399155688853</v>
      </c>
      <c r="DY23" s="139">
        <v>1.0211469490503089</v>
      </c>
      <c r="DZ23" s="139">
        <v>1.0221435669390986</v>
      </c>
      <c r="EA23" s="139">
        <v>1.0231299193147776</v>
      </c>
      <c r="EB23" s="139">
        <v>1.0241061530045481</v>
      </c>
      <c r="EC23" s="139">
        <v>1.0251397672389893</v>
      </c>
      <c r="ED23" s="139">
        <v>1.0261636461492043</v>
      </c>
      <c r="EE23" s="139">
        <v>1.0271104601569776</v>
      </c>
      <c r="EF23" s="139">
        <v>1.0280477106216104</v>
      </c>
      <c r="EG23" s="139">
        <v>1.0290430787004778</v>
      </c>
      <c r="EH23" s="139">
        <v>1.0300292375252109</v>
      </c>
      <c r="EI23" s="139">
        <v>1.0309386588442406</v>
      </c>
      <c r="EJ23" s="139">
        <v>1.031906719177518</v>
      </c>
      <c r="EK23" s="139">
        <v>1.0328659366111883</v>
      </c>
      <c r="EL23" s="139">
        <v>1.0337486366184976</v>
      </c>
      <c r="EM23" s="139">
        <v>1.0346904682544971</v>
      </c>
      <c r="EN23" s="139">
        <v>1.0356238016313823</v>
      </c>
      <c r="EO23" s="139">
        <v>1.0364808226452982</v>
      </c>
      <c r="EP23" s="139">
        <v>1.037465411994698</v>
      </c>
      <c r="EQ23" s="139">
        <v>1.0383058860435672</v>
      </c>
      <c r="ER23" s="139">
        <v>1.0392743232545449</v>
      </c>
      <c r="ES23" s="139">
        <v>1.0400986682718469</v>
      </c>
      <c r="ET23" s="139">
        <v>1.0410513582315084</v>
      </c>
      <c r="EU23" s="139">
        <v>1.0418599763541563</v>
      </c>
      <c r="EV23" s="139">
        <v>1.0427290714716382</v>
      </c>
      <c r="EW23" s="139">
        <v>1.0435905870632622</v>
      </c>
      <c r="EX23" s="139">
        <v>1.0445129369268822</v>
      </c>
      <c r="EY23" s="139">
        <v>1.045291248434302</v>
      </c>
      <c r="EZ23" s="139">
        <v>1.0461989771993099</v>
      </c>
      <c r="FA23" s="139">
        <v>1.0469626811932093</v>
      </c>
      <c r="FB23" s="139">
        <v>1.0478561371446151</v>
      </c>
      <c r="FC23" s="139">
        <v>1.0486055800837817</v>
      </c>
      <c r="FD23" s="139">
        <v>1.0494850990511935</v>
      </c>
      <c r="FE23" s="139">
        <v>1.05035782047183</v>
      </c>
      <c r="FF23" s="139">
        <v>1.0510865210795501</v>
      </c>
      <c r="FG23" s="139">
        <v>1.0519457861388835</v>
      </c>
      <c r="FH23" s="139">
        <v>1.0526610384042387</v>
      </c>
      <c r="FI23" s="139">
        <v>1.0535071543446108</v>
      </c>
      <c r="FJ23" s="139">
        <v>1.0543468537731768</v>
      </c>
      <c r="FK23" s="139">
        <v>1.0550425278310611</v>
      </c>
      <c r="FL23" s="139">
        <v>1.0558695184335638</v>
      </c>
      <c r="FM23" s="139">
        <v>1.0566903055663979</v>
      </c>
      <c r="FN23" s="139">
        <v>1.0575049575358899</v>
      </c>
      <c r="FO23" s="139">
        <v>1.0581755491495235</v>
      </c>
      <c r="FP23" s="139">
        <v>1.0589780447405936</v>
      </c>
      <c r="FQ23" s="139">
        <v>1.0597746042799385</v>
      </c>
      <c r="FR23" s="139">
        <v>1.0605652916507848</v>
      </c>
      <c r="FS23" s="139">
        <v>1.0612118808310214</v>
      </c>
      <c r="FT23" s="139">
        <v>1.0619909286176406</v>
      </c>
      <c r="FU23" s="139">
        <v>1.0627642906223669</v>
      </c>
      <c r="FV23" s="139">
        <v>1.0635320266868755</v>
      </c>
      <c r="FW23" s="139">
        <v>1.0641556247313826</v>
      </c>
      <c r="FX23" s="139">
        <v>1.0649122054010838</v>
      </c>
      <c r="FY23" s="139">
        <v>1.0656633348681006</v>
      </c>
      <c r="FZ23" s="139">
        <v>1.0664090692708763</v>
      </c>
      <c r="GA23" s="139">
        <v>1.0671494638722172</v>
      </c>
      <c r="GB23" s="139">
        <v>1.067884573077206</v>
      </c>
      <c r="GC23" s="139">
        <v>1.0686144504542616</v>
      </c>
      <c r="GD23" s="139">
        <v>1.0692000842411953</v>
      </c>
      <c r="GE23" s="139">
        <v>1.069919581943938</v>
      </c>
      <c r="GF23" s="139">
        <v>1.0706340044534837</v>
      </c>
      <c r="GG23" s="139">
        <v>1.0713434021459483</v>
      </c>
      <c r="GH23" s="139">
        <v>1.0720478246389116</v>
      </c>
      <c r="GI23" s="139">
        <v>1.0727473208113558</v>
      </c>
      <c r="GJ23" s="139">
        <v>1.0734419388151302</v>
      </c>
      <c r="GK23" s="139">
        <v>1.074131726093273</v>
      </c>
      <c r="GL23" s="139">
        <v>1.0748167293894888</v>
      </c>
      <c r="GM23" s="139">
        <v>1.075496994766461</v>
      </c>
      <c r="GN23" s="139">
        <v>1.0761725676152514</v>
      </c>
      <c r="GO23" s="139">
        <v>1.07684349267215</v>
      </c>
      <c r="GP23" s="139">
        <v>1.0775098140291981</v>
      </c>
      <c r="GQ23" s="139">
        <v>1.0781715751472525</v>
      </c>
      <c r="GR23" s="139">
        <v>1.0788288188678417</v>
      </c>
      <c r="GS23" s="139">
        <v>1.0794815874262123</v>
      </c>
    </row>
    <row r="24" spans="1:201" x14ac:dyDescent="0.2">
      <c r="A24" s="138">
        <v>40909.015277777777</v>
      </c>
      <c r="B24" s="139">
        <v>0.45109912959267867</v>
      </c>
      <c r="C24" s="139">
        <v>0.52203115193701577</v>
      </c>
      <c r="D24" s="139">
        <v>0.56568619326360003</v>
      </c>
      <c r="E24" s="139">
        <v>0.59760910759990282</v>
      </c>
      <c r="F24" s="139">
        <v>0.62289782022302986</v>
      </c>
      <c r="G24" s="139">
        <v>0.64389111671057597</v>
      </c>
      <c r="H24" s="139">
        <v>0.66187737883494635</v>
      </c>
      <c r="I24" s="139">
        <v>0.67760096363901134</v>
      </c>
      <c r="J24" s="139">
        <v>0.69163343261663734</v>
      </c>
      <c r="K24" s="139">
        <v>0.70424140725495188</v>
      </c>
      <c r="L24" s="139">
        <v>0.71577154891897454</v>
      </c>
      <c r="M24" s="139">
        <v>0.72629592431876722</v>
      </c>
      <c r="N24" s="139">
        <v>0.7360857826961803</v>
      </c>
      <c r="O24" s="139">
        <v>0.74517315342752177</v>
      </c>
      <c r="P24" s="139">
        <v>0.75366443954142215</v>
      </c>
      <c r="Q24" s="139">
        <v>0.7616464799428504</v>
      </c>
      <c r="R24" s="139">
        <v>0.76919113911938564</v>
      </c>
      <c r="S24" s="139">
        <v>0.77630491386750422</v>
      </c>
      <c r="T24" s="139">
        <v>0.78303763459576536</v>
      </c>
      <c r="U24" s="139">
        <v>0.78948628736045778</v>
      </c>
      <c r="V24" s="139">
        <v>0.79563375492151567</v>
      </c>
      <c r="W24" s="139">
        <v>0.80145666605578569</v>
      </c>
      <c r="X24" s="139">
        <v>0.80709266296683058</v>
      </c>
      <c r="Y24" s="139">
        <v>0.81245562378790315</v>
      </c>
      <c r="Z24" s="139">
        <v>0.81767826001820043</v>
      </c>
      <c r="AA24" s="139">
        <v>0.82261175086681404</v>
      </c>
      <c r="AB24" s="139">
        <v>0.82744125993823692</v>
      </c>
      <c r="AC24" s="139">
        <v>0.8320693700497005</v>
      </c>
      <c r="AD24" s="139">
        <v>0.83656624632268539</v>
      </c>
      <c r="AE24" s="139">
        <v>0.84088717007071001</v>
      </c>
      <c r="AF24" s="139">
        <v>0.84510035983112108</v>
      </c>
      <c r="AG24" s="139">
        <v>0.84915849136194932</v>
      </c>
      <c r="AH24" s="139">
        <v>0.85312836326004993</v>
      </c>
      <c r="AI24" s="139">
        <v>0.85696055335687416</v>
      </c>
      <c r="AJ24" s="139">
        <v>0.86072082093826519</v>
      </c>
      <c r="AK24" s="139">
        <v>0.86435802081675639</v>
      </c>
      <c r="AL24" s="139">
        <v>0.86787841435109858</v>
      </c>
      <c r="AM24" s="139">
        <v>0.87128778911652693</v>
      </c>
      <c r="AN24" s="139">
        <v>0.87465059116613886</v>
      </c>
      <c r="AO24" s="139">
        <v>0.87791304320764985</v>
      </c>
      <c r="AP24" s="139">
        <v>0.88113918093921828</v>
      </c>
      <c r="AQ24" s="139">
        <v>0.88427418584578688</v>
      </c>
      <c r="AR24" s="139">
        <v>0.88732203958403477</v>
      </c>
      <c r="AS24" s="139">
        <v>0.89028646420424462</v>
      </c>
      <c r="AT24" s="139">
        <v>0.89323101641677816</v>
      </c>
      <c r="AU24" s="139">
        <v>0.89609918507743724</v>
      </c>
      <c r="AV24" s="139">
        <v>0.89889402064320367</v>
      </c>
      <c r="AW24" s="139">
        <v>0.9016183914773831</v>
      </c>
      <c r="AX24" s="139">
        <v>0.90433565546530137</v>
      </c>
      <c r="AY24" s="139">
        <v>0.90698797213282478</v>
      </c>
      <c r="AZ24" s="139">
        <v>0.90957772928681635</v>
      </c>
      <c r="BA24" s="139">
        <v>0.91210718328942975</v>
      </c>
      <c r="BB24" s="139">
        <v>0.91457846867498738</v>
      </c>
      <c r="BC24" s="139">
        <v>0.91699360689989862</v>
      </c>
      <c r="BD24" s="139">
        <v>0.91941595637080187</v>
      </c>
      <c r="BE24" s="139">
        <v>0.92178613114070906</v>
      </c>
      <c r="BF24" s="139">
        <v>0.92410584623446868</v>
      </c>
      <c r="BG24" s="139">
        <v>0.92637673214504834</v>
      </c>
      <c r="BH24" s="139">
        <v>0.92866226788990414</v>
      </c>
      <c r="BI24" s="139">
        <v>0.93084018499483556</v>
      </c>
      <c r="BJ24" s="139">
        <v>0.93297370690928083</v>
      </c>
      <c r="BK24" s="139">
        <v>0.93512643232158132</v>
      </c>
      <c r="BL24" s="139">
        <v>0.93723759739873125</v>
      </c>
      <c r="BM24" s="139">
        <v>0.9393084179347192</v>
      </c>
      <c r="BN24" s="139">
        <v>0.94134005631756934</v>
      </c>
      <c r="BO24" s="139">
        <v>0.94333362466277215</v>
      </c>
      <c r="BP24" s="139">
        <v>0.94535297193329038</v>
      </c>
      <c r="BQ24" s="139">
        <v>0.94733653439959598</v>
      </c>
      <c r="BR24" s="139">
        <v>0.94922228829941635</v>
      </c>
      <c r="BS24" s="139">
        <v>0.95107396744481576</v>
      </c>
      <c r="BT24" s="139">
        <v>0.95301882077055566</v>
      </c>
      <c r="BU24" s="139">
        <v>0.95480518382158941</v>
      </c>
      <c r="BV24" s="139">
        <v>0.95662341981445254</v>
      </c>
      <c r="BW24" s="139">
        <v>0.95841114068557065</v>
      </c>
      <c r="BX24" s="139">
        <v>0.96023265362309373</v>
      </c>
      <c r="BY24" s="139">
        <v>0.96196168627401346</v>
      </c>
      <c r="BZ24" s="139">
        <v>0.96366240242495649</v>
      </c>
      <c r="CA24" s="139">
        <v>0.96539928871504144</v>
      </c>
      <c r="CB24" s="139">
        <v>0.96710936347254894</v>
      </c>
      <c r="CC24" s="139">
        <v>0.96872926826893235</v>
      </c>
      <c r="CD24" s="139">
        <v>0.97032343104921581</v>
      </c>
      <c r="CE24" s="139">
        <v>0.97195657274418557</v>
      </c>
      <c r="CF24" s="139">
        <v>0.9735652831049626</v>
      </c>
      <c r="CG24" s="139">
        <v>0.9751501060003146</v>
      </c>
      <c r="CH24" s="139">
        <v>0.97671156707174789</v>
      </c>
      <c r="CI24" s="139">
        <v>0.97825017455670993</v>
      </c>
      <c r="CJ24" s="139">
        <v>0.97976642005553183</v>
      </c>
      <c r="CK24" s="139">
        <v>0.98132538682599013</v>
      </c>
      <c r="CL24" s="139">
        <v>0.9828630814876157</v>
      </c>
      <c r="CM24" s="139">
        <v>0.98431517410388525</v>
      </c>
      <c r="CN24" s="139">
        <v>0.98574671555206184</v>
      </c>
      <c r="CO24" s="139">
        <v>0.98715812451319729</v>
      </c>
      <c r="CP24" s="139">
        <v>0.98867975787697648</v>
      </c>
      <c r="CQ24" s="139">
        <v>0.99005223370124129</v>
      </c>
      <c r="CR24" s="139">
        <v>0.99140575532561115</v>
      </c>
      <c r="CS24" s="139">
        <v>0.99287105988705704</v>
      </c>
      <c r="CT24" s="139">
        <v>0.99418789163921406</v>
      </c>
      <c r="CU24" s="139">
        <v>0.99561749003358835</v>
      </c>
      <c r="CV24" s="139">
        <v>0.99689901823795735</v>
      </c>
      <c r="CW24" s="139">
        <v>0.99829424582875592</v>
      </c>
      <c r="CX24" s="139">
        <v>0.99954177873886729</v>
      </c>
      <c r="CY24" s="139">
        <v>1.0009038962543217</v>
      </c>
      <c r="CZ24" s="139">
        <v>1.0021186699004323</v>
      </c>
      <c r="DA24" s="139">
        <v>1.0034488689749774</v>
      </c>
      <c r="DB24" s="139">
        <v>1.0047636062580296</v>
      </c>
      <c r="DC24" s="139">
        <v>1.0059314606746048</v>
      </c>
      <c r="DD24" s="139">
        <v>1.0072159459091352</v>
      </c>
      <c r="DE24" s="139">
        <v>1.008485765761775</v>
      </c>
      <c r="DF24" s="139">
        <v>1.0096751397944865</v>
      </c>
      <c r="DG24" s="139">
        <v>1.0108502250033016</v>
      </c>
      <c r="DH24" s="139">
        <v>1.0120774005390925</v>
      </c>
      <c r="DI24" s="139">
        <v>1.0132908783120784</v>
      </c>
      <c r="DJ24" s="139">
        <v>1.0144908845180722</v>
      </c>
      <c r="DK24" s="139">
        <v>1.0156113169102414</v>
      </c>
      <c r="DL24" s="139">
        <v>1.0167186053335027</v>
      </c>
      <c r="DM24" s="139">
        <v>1.017879381347977</v>
      </c>
      <c r="DN24" s="139">
        <v>1.0190275380107874</v>
      </c>
      <c r="DO24" s="139">
        <v>1.0201632750895855</v>
      </c>
      <c r="DP24" s="139">
        <v>1.0212867875827665</v>
      </c>
      <c r="DQ24" s="139">
        <v>1.0223982658719175</v>
      </c>
      <c r="DR24" s="139">
        <v>1.0234978958665331</v>
      </c>
      <c r="DS24" s="139">
        <v>1.0245858591476911</v>
      </c>
      <c r="DT24" s="139">
        <v>1.0256623331020664</v>
      </c>
      <c r="DU24" s="139">
        <v>1.0267274910523077</v>
      </c>
      <c r="DV24" s="139">
        <v>1.0277815023826096</v>
      </c>
      <c r="DW24" s="139">
        <v>1.0288914964572069</v>
      </c>
      <c r="DX24" s="139">
        <v>1.0299907794899841</v>
      </c>
      <c r="DY24" s="139">
        <v>1.0310124250361004</v>
      </c>
      <c r="DZ24" s="139">
        <v>1.0320235628191488</v>
      </c>
      <c r="EA24" s="139">
        <v>1.033024344273259</v>
      </c>
      <c r="EB24" s="139">
        <v>1.0340149175499584</v>
      </c>
      <c r="EC24" s="139">
        <v>1.0350626925049144</v>
      </c>
      <c r="ED24" s="139">
        <v>1.036100644639697</v>
      </c>
      <c r="EE24" s="139">
        <v>1.0370615368041309</v>
      </c>
      <c r="EF24" s="139">
        <v>1.0380127809483477</v>
      </c>
      <c r="EG24" s="139">
        <v>1.0390219676134551</v>
      </c>
      <c r="EH24" s="139">
        <v>1.0400218623294579</v>
      </c>
      <c r="EI24" s="139">
        <v>1.0409450303122543</v>
      </c>
      <c r="EJ24" s="139">
        <v>1.0419266648023418</v>
      </c>
      <c r="EK24" s="139">
        <v>1.042899377042307</v>
      </c>
      <c r="EL24" s="139">
        <v>1.0437955867387325</v>
      </c>
      <c r="EM24" s="139">
        <v>1.0447507579332898</v>
      </c>
      <c r="EN24" s="139">
        <v>1.045697354665228</v>
      </c>
      <c r="EO24" s="139">
        <v>1.0465676578335843</v>
      </c>
      <c r="EP24" s="139">
        <v>1.047565267133356</v>
      </c>
      <c r="EQ24" s="139">
        <v>1.0484188764090681</v>
      </c>
      <c r="ER24" s="139">
        <v>1.049400187505845</v>
      </c>
      <c r="ES24" s="139">
        <v>1.0502375246190767</v>
      </c>
      <c r="ET24" s="139">
        <v>1.051202946120563</v>
      </c>
      <c r="EU24" s="139">
        <v>1.0520244168584207</v>
      </c>
      <c r="EV24" s="139">
        <v>1.0529062005962411</v>
      </c>
      <c r="EW24" s="139">
        <v>1.0537803369900152</v>
      </c>
      <c r="EX24" s="139">
        <v>1.054715144308515</v>
      </c>
      <c r="EY24" s="139">
        <v>1.0555060398775766</v>
      </c>
      <c r="EZ24" s="139">
        <v>1.0564260940932035</v>
      </c>
      <c r="FA24" s="139">
        <v>1.0572022528194407</v>
      </c>
      <c r="FB24" s="139">
        <v>1.0581079054135165</v>
      </c>
      <c r="FC24" s="139">
        <v>1.058869676896331</v>
      </c>
      <c r="FD24" s="139">
        <v>1.0597612667791663</v>
      </c>
      <c r="FE24" s="139">
        <v>1.0606459971551139</v>
      </c>
      <c r="FF24" s="139">
        <v>1.061386842348284</v>
      </c>
      <c r="FG24" s="139">
        <v>1.0622579950509712</v>
      </c>
      <c r="FH24" s="139">
        <v>1.0629852730816431</v>
      </c>
      <c r="FI24" s="139">
        <v>1.0638431581707715</v>
      </c>
      <c r="FJ24" s="139">
        <v>1.0646945683070679</v>
      </c>
      <c r="FK24" s="139">
        <v>1.0654020947424778</v>
      </c>
      <c r="FL24" s="139">
        <v>1.0662406815997678</v>
      </c>
      <c r="FM24" s="139">
        <v>1.0670730085165636</v>
      </c>
      <c r="FN24" s="139">
        <v>1.0678991444309214</v>
      </c>
      <c r="FO24" s="139">
        <v>1.0685813661720633</v>
      </c>
      <c r="FP24" s="139">
        <v>1.0693952363312755</v>
      </c>
      <c r="FQ24" s="139">
        <v>1.0702031164390042</v>
      </c>
      <c r="FR24" s="139">
        <v>1.0710050709719046</v>
      </c>
      <c r="FS24" s="139">
        <v>1.0716630778474667</v>
      </c>
      <c r="FT24" s="139">
        <v>1.072453288163431</v>
      </c>
      <c r="FU24" s="139">
        <v>1.0732377610116797</v>
      </c>
      <c r="FV24" s="139">
        <v>1.0740165567878586</v>
      </c>
      <c r="FW24" s="139">
        <v>1.0746513692809008</v>
      </c>
      <c r="FX24" s="139">
        <v>1.0754189094727458</v>
      </c>
      <c r="FY24" s="139">
        <v>1.0761809489424801</v>
      </c>
      <c r="FZ24" s="139">
        <v>1.0769375443492888</v>
      </c>
      <c r="GA24" s="139">
        <v>1.0776887514660956</v>
      </c>
      <c r="GB24" s="139">
        <v>1.0784346252057153</v>
      </c>
      <c r="GC24" s="139">
        <v>1.0791752196301507</v>
      </c>
      <c r="GD24" s="139">
        <v>1.0797717320929834</v>
      </c>
      <c r="GE24" s="139">
        <v>1.0805018537721385</v>
      </c>
      <c r="GF24" s="139">
        <v>1.0812268542175738</v>
      </c>
      <c r="GG24" s="139">
        <v>1.0819467842678099</v>
      </c>
      <c r="GH24" s="139">
        <v>1.0826616940011822</v>
      </c>
      <c r="GI24" s="139">
        <v>1.0833716327498755</v>
      </c>
      <c r="GJ24" s="139">
        <v>1.084076649110927</v>
      </c>
      <c r="GK24" s="139">
        <v>1.0847767909654549</v>
      </c>
      <c r="GL24" s="139">
        <v>1.0854721054910672</v>
      </c>
      <c r="GM24" s="139">
        <v>1.086162639174822</v>
      </c>
      <c r="GN24" s="139">
        <v>1.0868484378298044</v>
      </c>
      <c r="GO24" s="139">
        <v>1.0875295466041499</v>
      </c>
      <c r="GP24" s="139">
        <v>1.088206009998864</v>
      </c>
      <c r="GQ24" s="139">
        <v>1.0888778718759098</v>
      </c>
      <c r="GR24" s="139">
        <v>1.0895451754729937</v>
      </c>
      <c r="GS24" s="139">
        <v>1.0902079634161121</v>
      </c>
    </row>
    <row r="25" spans="1:201" x14ac:dyDescent="0.2">
      <c r="A25" s="138">
        <v>40909.015972222223</v>
      </c>
      <c r="B25" s="139">
        <v>0.45460928512433291</v>
      </c>
      <c r="C25" s="139">
        <v>0.52622209885906657</v>
      </c>
      <c r="D25" s="139">
        <v>0.57030686485020377</v>
      </c>
      <c r="E25" s="139">
        <v>0.60254991693676974</v>
      </c>
      <c r="F25" s="139">
        <v>0.62809611934004339</v>
      </c>
      <c r="G25" s="139">
        <v>0.649305984377754</v>
      </c>
      <c r="H25" s="139">
        <v>0.66747982150089358</v>
      </c>
      <c r="I25" s="139">
        <v>0.68336931065269368</v>
      </c>
      <c r="J25" s="139">
        <v>0.69755077031419332</v>
      </c>
      <c r="K25" s="139">
        <v>0.71029422770623096</v>
      </c>
      <c r="L25" s="139">
        <v>0.72194869124947569</v>
      </c>
      <c r="M25" s="139">
        <v>0.73258813399355638</v>
      </c>
      <c r="N25" s="139">
        <v>0.74248509716239186</v>
      </c>
      <c r="O25" s="139">
        <v>0.75167277325690507</v>
      </c>
      <c r="P25" s="139">
        <v>0.76025843155496098</v>
      </c>
      <c r="Q25" s="139">
        <v>0.76832961542645373</v>
      </c>
      <c r="R25" s="139">
        <v>0.77595877017199844</v>
      </c>
      <c r="S25" s="139">
        <v>0.78315292480901932</v>
      </c>
      <c r="T25" s="139">
        <v>0.78996232113250731</v>
      </c>
      <c r="U25" s="139">
        <v>0.79648424625379011</v>
      </c>
      <c r="V25" s="139">
        <v>0.80270193159680381</v>
      </c>
      <c r="W25" s="139">
        <v>0.80859231756643046</v>
      </c>
      <c r="X25" s="139">
        <v>0.81429317214717578</v>
      </c>
      <c r="Y25" s="139">
        <v>0.81971867547093413</v>
      </c>
      <c r="Z25" s="139">
        <v>0.82500161003205097</v>
      </c>
      <c r="AA25" s="139">
        <v>0.8299934709563771</v>
      </c>
      <c r="AB25" s="139">
        <v>0.83487940001126737</v>
      </c>
      <c r="AC25" s="139">
        <v>0.83956221308694845</v>
      </c>
      <c r="AD25" s="139">
        <v>0.84411213230621462</v>
      </c>
      <c r="AE25" s="139">
        <v>0.84848459638608498</v>
      </c>
      <c r="AF25" s="139">
        <v>0.85274785880195747</v>
      </c>
      <c r="AG25" s="139">
        <v>0.85685473610865237</v>
      </c>
      <c r="AH25" s="139">
        <v>0.86087204459382194</v>
      </c>
      <c r="AI25" s="139">
        <v>0.86475049027803541</v>
      </c>
      <c r="AJ25" s="139">
        <v>0.86855583640869027</v>
      </c>
      <c r="AK25" s="139">
        <v>0.87223705630112458</v>
      </c>
      <c r="AL25" s="139">
        <v>0.87580046594165994</v>
      </c>
      <c r="AM25" s="139">
        <v>0.87925190336846382</v>
      </c>
      <c r="AN25" s="139">
        <v>0.88265579826029827</v>
      </c>
      <c r="AO25" s="139">
        <v>0.88595847846074349</v>
      </c>
      <c r="AP25" s="139">
        <v>0.88922395563351209</v>
      </c>
      <c r="AQ25" s="139">
        <v>0.89239751181944338</v>
      </c>
      <c r="AR25" s="139">
        <v>0.89548316362322256</v>
      </c>
      <c r="AS25" s="139">
        <v>0.89848466574428343</v>
      </c>
      <c r="AT25" s="139">
        <v>0.90146553883028824</v>
      </c>
      <c r="AU25" s="139">
        <v>0.90436936582315075</v>
      </c>
      <c r="AV25" s="139">
        <v>0.9071992240408977</v>
      </c>
      <c r="AW25" s="139">
        <v>0.90995800708909103</v>
      </c>
      <c r="AX25" s="139">
        <v>0.9127090277886718</v>
      </c>
      <c r="AY25" s="139">
        <v>0.91539453577177721</v>
      </c>
      <c r="AZ25" s="139">
        <v>0.91801693995396993</v>
      </c>
      <c r="BA25" s="139">
        <v>0.92057851663136636</v>
      </c>
      <c r="BB25" s="139">
        <v>0.92308141918886943</v>
      </c>
      <c r="BC25" s="139">
        <v>0.92552768692561793</v>
      </c>
      <c r="BD25" s="139">
        <v>0.92798062318375596</v>
      </c>
      <c r="BE25" s="139">
        <v>0.93038092898579738</v>
      </c>
      <c r="BF25" s="139">
        <v>0.93273033457423371</v>
      </c>
      <c r="BG25" s="139">
        <v>0.93503048490314711</v>
      </c>
      <c r="BH25" s="139">
        <v>0.93734479881960098</v>
      </c>
      <c r="BI25" s="139">
        <v>0.93955116829186769</v>
      </c>
      <c r="BJ25" s="139">
        <v>0.94171275581988179</v>
      </c>
      <c r="BK25" s="139">
        <v>0.94389309658685794</v>
      </c>
      <c r="BL25" s="139">
        <v>0.94603151253647588</v>
      </c>
      <c r="BM25" s="139">
        <v>0.94812923030010721</v>
      </c>
      <c r="BN25" s="139">
        <v>0.95018742262243494</v>
      </c>
      <c r="BO25" s="139">
        <v>0.95220721151914478</v>
      </c>
      <c r="BP25" s="139">
        <v>0.9542523777347548</v>
      </c>
      <c r="BQ25" s="139">
        <v>0.95626144341415398</v>
      </c>
      <c r="BR25" s="139">
        <v>0.95817247204621092</v>
      </c>
      <c r="BS25" s="139">
        <v>0.96004912812776533</v>
      </c>
      <c r="BT25" s="139">
        <v>0.96201850962513935</v>
      </c>
      <c r="BU25" s="139">
        <v>0.96382927675319807</v>
      </c>
      <c r="BV25" s="139">
        <v>0.96567156171396684</v>
      </c>
      <c r="BW25" s="139">
        <v>0.96748306299740949</v>
      </c>
      <c r="BX25" s="139">
        <v>0.96932801340846952</v>
      </c>
      <c r="BY25" s="139">
        <v>0.97108030911623011</v>
      </c>
      <c r="BZ25" s="139">
        <v>0.97280403945730776</v>
      </c>
      <c r="CA25" s="139">
        <v>0.97456361468474095</v>
      </c>
      <c r="CB25" s="139">
        <v>0.97629614061994263</v>
      </c>
      <c r="CC25" s="139">
        <v>0.97793834773943522</v>
      </c>
      <c r="CD25" s="139">
        <v>0.97955458701354614</v>
      </c>
      <c r="CE25" s="139">
        <v>0.98120950048953559</v>
      </c>
      <c r="CF25" s="139">
        <v>0.98283976629438374</v>
      </c>
      <c r="CG25" s="139">
        <v>0.98444593319528095</v>
      </c>
      <c r="CH25" s="139">
        <v>0.98602853156988124</v>
      </c>
      <c r="CI25" s="139">
        <v>0.98758807422913075</v>
      </c>
      <c r="CJ25" s="139">
        <v>0.98912505720014632</v>
      </c>
      <c r="CK25" s="139">
        <v>0.99070448152230473</v>
      </c>
      <c r="CL25" s="139">
        <v>0.99226244369670369</v>
      </c>
      <c r="CM25" s="139">
        <v>0.99373470499853689</v>
      </c>
      <c r="CN25" s="139">
        <v>0.99518623374153314</v>
      </c>
      <c r="CO25" s="139">
        <v>0.99661745236898769</v>
      </c>
      <c r="CP25" s="139">
        <v>0.99815854461957187</v>
      </c>
      <c r="CQ25" s="139">
        <v>0.99955048486429254</v>
      </c>
      <c r="CR25" s="139">
        <v>1.0009233038841951</v>
      </c>
      <c r="CS25" s="139">
        <v>1.0024075630953326</v>
      </c>
      <c r="CT25" s="139">
        <v>1.0037433672548508</v>
      </c>
      <c r="CU25" s="139">
        <v>1.0051916002234869</v>
      </c>
      <c r="CV25" s="139">
        <v>1.0064917883715323</v>
      </c>
      <c r="CW25" s="139">
        <v>1.0079053426183582</v>
      </c>
      <c r="CX25" s="139">
        <v>1.0091712348236745</v>
      </c>
      <c r="CY25" s="139">
        <v>1.0105513825492358</v>
      </c>
      <c r="CZ25" s="139">
        <v>1.0117842259943142</v>
      </c>
      <c r="DA25" s="139">
        <v>1.0131321696724742</v>
      </c>
      <c r="DB25" s="139">
        <v>1.0144645123175287</v>
      </c>
      <c r="DC25" s="139">
        <v>1.0156500214666282</v>
      </c>
      <c r="DD25" s="139">
        <v>1.016951841625638</v>
      </c>
      <c r="DE25" s="139">
        <v>1.0182388644383114</v>
      </c>
      <c r="DF25" s="139">
        <v>1.0194454058551186</v>
      </c>
      <c r="DG25" s="139">
        <v>1.0206375317081284</v>
      </c>
      <c r="DH25" s="139">
        <v>1.0218815285066709</v>
      </c>
      <c r="DI25" s="139">
        <v>1.0231117044213762</v>
      </c>
      <c r="DJ25" s="139">
        <v>1.0243282877203732</v>
      </c>
      <c r="DK25" s="139">
        <v>1.0254652739593002</v>
      </c>
      <c r="DL25" s="139">
        <v>1.0265889998566244</v>
      </c>
      <c r="DM25" s="139">
        <v>1.0277660023689765</v>
      </c>
      <c r="DN25" s="139">
        <v>1.028930272257278</v>
      </c>
      <c r="DO25" s="139">
        <v>1.030082011118292</v>
      </c>
      <c r="DP25" s="139">
        <v>1.0312214157334749</v>
      </c>
      <c r="DQ25" s="139">
        <v>1.0323486782226896</v>
      </c>
      <c r="DR25" s="139">
        <v>1.0334639861960087</v>
      </c>
      <c r="DS25" s="139">
        <v>1.0345675228930338</v>
      </c>
      <c r="DT25" s="139">
        <v>1.0356594673202408</v>
      </c>
      <c r="DU25" s="139">
        <v>1.0367399943832809</v>
      </c>
      <c r="DV25" s="139">
        <v>1.0378092750135135</v>
      </c>
      <c r="DW25" s="139">
        <v>1.0389343403671103</v>
      </c>
      <c r="DX25" s="139">
        <v>1.0400485972524693</v>
      </c>
      <c r="DY25" s="139">
        <v>1.0410852209371426</v>
      </c>
      <c r="DZ25" s="139">
        <v>1.042111242890186</v>
      </c>
      <c r="EA25" s="139">
        <v>1.0431268159248677</v>
      </c>
      <c r="EB25" s="139">
        <v>1.0441320895440669</v>
      </c>
      <c r="EC25" s="139">
        <v>1.0451943733452962</v>
      </c>
      <c r="ED25" s="139">
        <v>1.0462467450956685</v>
      </c>
      <c r="EE25" s="139">
        <v>1.0472220710454929</v>
      </c>
      <c r="EF25" s="139">
        <v>1.0481876628535693</v>
      </c>
      <c r="EG25" s="139">
        <v>1.049211009480995</v>
      </c>
      <c r="EH25" s="139">
        <v>1.0502249798282433</v>
      </c>
      <c r="EI25" s="139">
        <v>1.0511622436241659</v>
      </c>
      <c r="EJ25" s="139">
        <v>1.0521577888230704</v>
      </c>
      <c r="EK25" s="139">
        <v>1.0531443308538868</v>
      </c>
      <c r="EL25" s="139">
        <v>1.0540543947563714</v>
      </c>
      <c r="EM25" s="139">
        <v>1.0550232374389461</v>
      </c>
      <c r="EN25" s="139">
        <v>1.0559834279489138</v>
      </c>
      <c r="EO25" s="139">
        <v>1.0568673533473307</v>
      </c>
      <c r="EP25" s="139">
        <v>1.0578782989339723</v>
      </c>
      <c r="EQ25" s="139">
        <v>1.0587453806402229</v>
      </c>
      <c r="ER25" s="139">
        <v>1.0597398790533481</v>
      </c>
      <c r="ES25" s="139">
        <v>1.0605905426675137</v>
      </c>
      <c r="ET25" s="139">
        <v>1.0615690063087455</v>
      </c>
      <c r="EU25" s="139">
        <v>1.0624036613434145</v>
      </c>
      <c r="EV25" s="139">
        <v>1.063298452804462</v>
      </c>
      <c r="EW25" s="139">
        <v>1.0641855277674783</v>
      </c>
      <c r="EX25" s="139">
        <v>1.0651330976916003</v>
      </c>
      <c r="EY25" s="139">
        <v>1.0659369037665667</v>
      </c>
      <c r="EZ25" s="139">
        <v>1.0668695859625419</v>
      </c>
      <c r="FA25" s="139">
        <v>1.067658523348098</v>
      </c>
      <c r="FB25" s="139">
        <v>1.0685766725581987</v>
      </c>
      <c r="FC25" s="139">
        <v>1.0693510940570765</v>
      </c>
      <c r="FD25" s="139">
        <v>1.0702550523345484</v>
      </c>
      <c r="FE25" s="139">
        <v>1.0711520879032532</v>
      </c>
      <c r="FF25" s="139">
        <v>1.0719053955688971</v>
      </c>
      <c r="FG25" s="139">
        <v>1.072788729749953</v>
      </c>
      <c r="FH25" s="139">
        <v>1.0735283491252794</v>
      </c>
      <c r="FI25" s="139">
        <v>1.0743982948505255</v>
      </c>
      <c r="FJ25" s="139">
        <v>1.0752617060140437</v>
      </c>
      <c r="FK25" s="139">
        <v>1.0759813970334</v>
      </c>
      <c r="FL25" s="139">
        <v>1.0768318682013625</v>
      </c>
      <c r="FM25" s="139">
        <v>1.0776760218280113</v>
      </c>
      <c r="FN25" s="139">
        <v>1.078513927499207</v>
      </c>
      <c r="FO25" s="139">
        <v>1.0792080872480165</v>
      </c>
      <c r="FP25" s="139">
        <v>1.0800336156255275</v>
      </c>
      <c r="FQ25" s="139">
        <v>1.080853098875125</v>
      </c>
      <c r="FR25" s="139">
        <v>1.0816666020781767</v>
      </c>
      <c r="FS25" s="139">
        <v>1.0823363304017961</v>
      </c>
      <c r="FT25" s="139">
        <v>1.0831379826903251</v>
      </c>
      <c r="FU25" s="139">
        <v>1.0839338447933524</v>
      </c>
      <c r="FV25" s="139">
        <v>1.0847239776754531</v>
      </c>
      <c r="FW25" s="139">
        <v>1.0853703044299299</v>
      </c>
      <c r="FX25" s="139">
        <v>1.0861490795611781</v>
      </c>
      <c r="FY25" s="139">
        <v>1.0869223034658206</v>
      </c>
      <c r="FZ25" s="139">
        <v>1.0876900333322941</v>
      </c>
      <c r="GA25" s="139">
        <v>1.0884523254581804</v>
      </c>
      <c r="GB25" s="139">
        <v>1.0892092352679539</v>
      </c>
      <c r="GC25" s="139">
        <v>1.0899608173318684</v>
      </c>
      <c r="GD25" s="139">
        <v>1.0905685017715201</v>
      </c>
      <c r="GE25" s="139">
        <v>1.0913095161910389</v>
      </c>
      <c r="GF25" s="139">
        <v>1.0920453624172046</v>
      </c>
      <c r="GG25" s="139">
        <v>1.0927760917660498</v>
      </c>
      <c r="GH25" s="139">
        <v>1.0935017547858277</v>
      </c>
      <c r="GI25" s="139">
        <v>1.0942224012678419</v>
      </c>
      <c r="GJ25" s="139">
        <v>1.0949380802659747</v>
      </c>
      <c r="GK25" s="139">
        <v>1.0956488401076405</v>
      </c>
      <c r="GL25" s="139">
        <v>1.0963547284123989</v>
      </c>
      <c r="GM25" s="139">
        <v>1.0970557921030777</v>
      </c>
      <c r="GN25" s="139">
        <v>1.0977520774200671</v>
      </c>
      <c r="GO25" s="139">
        <v>1.0984436299343314</v>
      </c>
      <c r="GP25" s="139">
        <v>1.0991304945620834</v>
      </c>
      <c r="GQ25" s="139">
        <v>1.0998127155765527</v>
      </c>
      <c r="GR25" s="139">
        <v>1.100490336618531</v>
      </c>
      <c r="GS25" s="139">
        <v>1.1011634007124922</v>
      </c>
    </row>
    <row r="26" spans="1:201" x14ac:dyDescent="0.2">
      <c r="A26" s="138">
        <v>40909.01666666667</v>
      </c>
      <c r="B26" s="139">
        <v>0.45818487521642953</v>
      </c>
      <c r="C26" s="139">
        <v>0.53049252607117314</v>
      </c>
      <c r="D26" s="139">
        <v>0.57501602266472318</v>
      </c>
      <c r="E26" s="139">
        <v>0.60758599535001401</v>
      </c>
      <c r="F26" s="139">
        <v>0.6333951903429087</v>
      </c>
      <c r="G26" s="139">
        <v>0.65482628596405801</v>
      </c>
      <c r="H26" s="139">
        <v>0.67319176033024819</v>
      </c>
      <c r="I26" s="139">
        <v>0.68925076892755699</v>
      </c>
      <c r="J26" s="139">
        <v>0.7035844777600867</v>
      </c>
      <c r="K26" s="139">
        <v>0.71646639878180818</v>
      </c>
      <c r="L26" s="139">
        <v>0.72824792565750884</v>
      </c>
      <c r="M26" s="139">
        <v>0.73900498991289254</v>
      </c>
      <c r="N26" s="139">
        <v>0.7490114375551763</v>
      </c>
      <c r="O26" s="139">
        <v>0.75830165730706112</v>
      </c>
      <c r="P26" s="139">
        <v>0.76698380095473995</v>
      </c>
      <c r="Q26" s="139">
        <v>0.77514612949574901</v>
      </c>
      <c r="R26" s="139">
        <v>0.78286167985083699</v>
      </c>
      <c r="S26" s="139">
        <v>0.79013802936481403</v>
      </c>
      <c r="T26" s="139">
        <v>0.7970258390223478</v>
      </c>
      <c r="U26" s="139">
        <v>0.80362269629791749</v>
      </c>
      <c r="V26" s="139">
        <v>0.8099121941018016</v>
      </c>
      <c r="W26" s="139">
        <v>0.81587159685802535</v>
      </c>
      <c r="X26" s="139">
        <v>0.8216387877009963</v>
      </c>
      <c r="Y26" s="139">
        <v>0.82712826752738855</v>
      </c>
      <c r="Z26" s="139">
        <v>0.83247287788809021</v>
      </c>
      <c r="AA26" s="139">
        <v>0.8375244558579894</v>
      </c>
      <c r="AB26" s="139">
        <v>0.84246810077364209</v>
      </c>
      <c r="AC26" s="139">
        <v>0.84720687951903195</v>
      </c>
      <c r="AD26" s="139">
        <v>0.85181106545963436</v>
      </c>
      <c r="AE26" s="139">
        <v>0.85623626459939883</v>
      </c>
      <c r="AF26" s="139">
        <v>0.86055075906174927</v>
      </c>
      <c r="AG26" s="139">
        <v>0.86470751585668604</v>
      </c>
      <c r="AH26" s="139">
        <v>0.86877336224125268</v>
      </c>
      <c r="AI26" s="139">
        <v>0.87269914193993203</v>
      </c>
      <c r="AJ26" s="139">
        <v>0.87655061507870746</v>
      </c>
      <c r="AK26" s="139">
        <v>0.88027688289124018</v>
      </c>
      <c r="AL26" s="139">
        <v>0.88388431707833293</v>
      </c>
      <c r="AM26" s="139">
        <v>0.88737880713892636</v>
      </c>
      <c r="AN26" s="139">
        <v>0.89082475872755074</v>
      </c>
      <c r="AO26" s="139">
        <v>0.89416861415030624</v>
      </c>
      <c r="AP26" s="139">
        <v>0.89747435316094459</v>
      </c>
      <c r="AQ26" s="139">
        <v>0.90068736767639601</v>
      </c>
      <c r="AR26" s="139">
        <v>0.90381170994298743</v>
      </c>
      <c r="AS26" s="139">
        <v>0.90685116795822462</v>
      </c>
      <c r="AT26" s="139">
        <v>0.90986921804693632</v>
      </c>
      <c r="AU26" s="139">
        <v>0.91280954658056723</v>
      </c>
      <c r="AV26" s="139">
        <v>0.91567525827335372</v>
      </c>
      <c r="AW26" s="139">
        <v>0.91846927247708743</v>
      </c>
      <c r="AX26" s="139">
        <v>0.92125484837095539</v>
      </c>
      <c r="AY26" s="139">
        <v>0.92397433510265792</v>
      </c>
      <c r="AZ26" s="139">
        <v>0.92663016311640012</v>
      </c>
      <c r="BA26" s="139">
        <v>0.92922462904196146</v>
      </c>
      <c r="BB26" s="139">
        <v>0.93175990549160248</v>
      </c>
      <c r="BC26" s="139">
        <v>0.93423804996206539</v>
      </c>
      <c r="BD26" s="139">
        <v>0.93672230176492965</v>
      </c>
      <c r="BE26" s="139">
        <v>0.93915345843549725</v>
      </c>
      <c r="BF26" s="139">
        <v>0.94153326573915341</v>
      </c>
      <c r="BG26" s="139">
        <v>0.94386338338100217</v>
      </c>
      <c r="BH26" s="139">
        <v>0.94620716085160028</v>
      </c>
      <c r="BI26" s="139">
        <v>0.94844266970567914</v>
      </c>
      <c r="BJ26" s="139">
        <v>0.95063300232209369</v>
      </c>
      <c r="BK26" s="139">
        <v>0.95284162104468384</v>
      </c>
      <c r="BL26" s="139">
        <v>0.95500794332083006</v>
      </c>
      <c r="BM26" s="139">
        <v>0.9571332068343219</v>
      </c>
      <c r="BN26" s="139">
        <v>0.95921859489281924</v>
      </c>
      <c r="BO26" s="139">
        <v>0.96126523961626065</v>
      </c>
      <c r="BP26" s="139">
        <v>0.96333684396772112</v>
      </c>
      <c r="BQ26" s="139">
        <v>0.96537202583082671</v>
      </c>
      <c r="BR26" s="139">
        <v>0.96730894593443806</v>
      </c>
      <c r="BS26" s="139">
        <v>0.9692111898840523</v>
      </c>
      <c r="BT26" s="139">
        <v>0.97120568506582594</v>
      </c>
      <c r="BU26" s="139">
        <v>0.97304145598758929</v>
      </c>
      <c r="BV26" s="139">
        <v>0.97490837433750444</v>
      </c>
      <c r="BW26" s="139">
        <v>0.97674423518159548</v>
      </c>
      <c r="BX26" s="139">
        <v>0.97861318706722644</v>
      </c>
      <c r="BY26" s="139">
        <v>0.98038931481269942</v>
      </c>
      <c r="BZ26" s="139">
        <v>0.98213662345064578</v>
      </c>
      <c r="CA26" s="139">
        <v>0.98391943686069661</v>
      </c>
      <c r="CB26" s="139">
        <v>0.98567495852404197</v>
      </c>
      <c r="CC26" s="139">
        <v>0.98734001810135441</v>
      </c>
      <c r="CD26" s="139">
        <v>0.98897887959418107</v>
      </c>
      <c r="CE26" s="139">
        <v>0.99065609604073313</v>
      </c>
      <c r="CF26" s="139">
        <v>0.99230844421459174</v>
      </c>
      <c r="CG26" s="139">
        <v>0.99393647788367756</v>
      </c>
      <c r="CH26" s="139">
        <v>0.99554073225376649</v>
      </c>
      <c r="CI26" s="139">
        <v>0.99712172480426231</v>
      </c>
      <c r="CJ26" s="139">
        <v>0.99867995607416149</v>
      </c>
      <c r="CK26" s="139">
        <v>1.0002803345751841</v>
      </c>
      <c r="CL26" s="139">
        <v>1.0018590571157442</v>
      </c>
      <c r="CM26" s="139">
        <v>1.0033519867223188</v>
      </c>
      <c r="CN26" s="139">
        <v>1.004823998821804</v>
      </c>
      <c r="CO26" s="139">
        <v>1.0062755196935347</v>
      </c>
      <c r="CP26" s="139">
        <v>1.0078365389234516</v>
      </c>
      <c r="CQ26" s="139">
        <v>1.0092484293657764</v>
      </c>
      <c r="CR26" s="139">
        <v>1.0106410282931859</v>
      </c>
      <c r="CS26" s="139">
        <v>1.0121447002256307</v>
      </c>
      <c r="CT26" s="139">
        <v>1.0134999529124813</v>
      </c>
      <c r="CU26" s="139">
        <v>1.0149672721612946</v>
      </c>
      <c r="CV26" s="139">
        <v>1.0162865902379103</v>
      </c>
      <c r="CW26" s="139">
        <v>1.0177189167274949</v>
      </c>
      <c r="CX26" s="139">
        <v>1.0190036323125589</v>
      </c>
      <c r="CY26" s="139">
        <v>1.0204022499497201</v>
      </c>
      <c r="CZ26" s="139">
        <v>1.021653621606166</v>
      </c>
      <c r="DA26" s="139">
        <v>1.023019743924803</v>
      </c>
      <c r="DB26" s="139">
        <v>1.0243701231895552</v>
      </c>
      <c r="DC26" s="139">
        <v>1.0255737373457106</v>
      </c>
      <c r="DD26" s="139">
        <v>1.0268933183296962</v>
      </c>
      <c r="DE26" s="139">
        <v>1.0281979673754937</v>
      </c>
      <c r="DF26" s="139">
        <v>1.0294221078086585</v>
      </c>
      <c r="DG26" s="139">
        <v>1.0306317034493564</v>
      </c>
      <c r="DH26" s="139">
        <v>1.0318929372175081</v>
      </c>
      <c r="DI26" s="139">
        <v>1.0331402245313817</v>
      </c>
      <c r="DJ26" s="139">
        <v>1.0343737957717942</v>
      </c>
      <c r="DK26" s="139">
        <v>1.0355277554020279</v>
      </c>
      <c r="DL26" s="139">
        <v>1.0366683360413971</v>
      </c>
      <c r="DM26" s="139">
        <v>1.0378619689676509</v>
      </c>
      <c r="DN26" s="139">
        <v>1.039042753750685</v>
      </c>
      <c r="DO26" s="139">
        <v>1.0402108938513717</v>
      </c>
      <c r="DP26" s="139">
        <v>1.0413665878695293</v>
      </c>
      <c r="DQ26" s="139">
        <v>1.0425100297024867</v>
      </c>
      <c r="DR26" s="139">
        <v>1.0436414086917292</v>
      </c>
      <c r="DS26" s="139">
        <v>1.0447609097701718</v>
      </c>
      <c r="DT26" s="139">
        <v>1.0458687135973641</v>
      </c>
      <c r="DU26" s="139">
        <v>1.0469649966949297</v>
      </c>
      <c r="DV26" s="139">
        <v>1.0480499315717993</v>
      </c>
      <c r="DW26" s="139">
        <v>1.0491904398811527</v>
      </c>
      <c r="DX26" s="139">
        <v>1.0503200403383794</v>
      </c>
      <c r="DY26" s="139">
        <v>1.0513720213242335</v>
      </c>
      <c r="DZ26" s="139">
        <v>1.0524133047533177</v>
      </c>
      <c r="EA26" s="139">
        <v>1.0534440448487783</v>
      </c>
      <c r="EB26" s="139">
        <v>1.0544643924902803</v>
      </c>
      <c r="EC26" s="139">
        <v>1.0555415455902029</v>
      </c>
      <c r="ED26" s="139">
        <v>1.0566086956216574</v>
      </c>
      <c r="EE26" s="139">
        <v>1.0575988237546681</v>
      </c>
      <c r="EF26" s="139">
        <v>1.0585791299292686</v>
      </c>
      <c r="EG26" s="139">
        <v>1.0596169900128523</v>
      </c>
      <c r="EH26" s="139">
        <v>1.060645387798389</v>
      </c>
      <c r="EI26" s="139">
        <v>1.0615971091270391</v>
      </c>
      <c r="EJ26" s="139">
        <v>1.0626069135577267</v>
      </c>
      <c r="EK26" s="139">
        <v>1.0636076322854455</v>
      </c>
      <c r="EL26" s="139">
        <v>1.064531907339531</v>
      </c>
      <c r="EM26" s="139">
        <v>1.0655147652662993</v>
      </c>
      <c r="EN26" s="139">
        <v>1.0664888917614226</v>
      </c>
      <c r="EO26" s="139">
        <v>1.0673867917592907</v>
      </c>
      <c r="EP26" s="139">
        <v>1.0684114011043475</v>
      </c>
      <c r="EQ26" s="139">
        <v>1.0692923046472724</v>
      </c>
      <c r="ER26" s="139">
        <v>1.0703003148495693</v>
      </c>
      <c r="ES26" s="139">
        <v>1.0711646514898499</v>
      </c>
      <c r="ET26" s="139">
        <v>1.0721564788248781</v>
      </c>
      <c r="EU26" s="139">
        <v>1.0730046618757725</v>
      </c>
      <c r="EV26" s="139">
        <v>1.0739127915944058</v>
      </c>
      <c r="EW26" s="139">
        <v>1.0748131342870011</v>
      </c>
      <c r="EX26" s="139">
        <v>1.0757737827533149</v>
      </c>
      <c r="EY26" s="139">
        <v>1.0765908376591034</v>
      </c>
      <c r="EZ26" s="139">
        <v>1.0775364610690497</v>
      </c>
      <c r="FA26" s="139">
        <v>1.07833851284342</v>
      </c>
      <c r="FB26" s="139">
        <v>1.0792694692685874</v>
      </c>
      <c r="FC26" s="139">
        <v>1.080056873981907</v>
      </c>
      <c r="FD26" s="139">
        <v>1.0809735086822807</v>
      </c>
      <c r="FE26" s="139">
        <v>1.0818831561929683</v>
      </c>
      <c r="FF26" s="139">
        <v>1.0826492558327339</v>
      </c>
      <c r="FG26" s="139">
        <v>1.0835450757629135</v>
      </c>
      <c r="FH26" s="139">
        <v>1.0842973636093109</v>
      </c>
      <c r="FI26" s="139">
        <v>1.0851796718237086</v>
      </c>
      <c r="FJ26" s="139">
        <v>1.0860553846612406</v>
      </c>
      <c r="FK26" s="139">
        <v>1.0867875639147802</v>
      </c>
      <c r="FL26" s="139">
        <v>1.0876502177065155</v>
      </c>
      <c r="FM26" s="139">
        <v>1.0885064951925947</v>
      </c>
      <c r="FN26" s="139">
        <v>1.0893564666210205</v>
      </c>
      <c r="FO26" s="139">
        <v>1.0900628835706605</v>
      </c>
      <c r="FP26" s="139">
        <v>1.0909003639391723</v>
      </c>
      <c r="FQ26" s="139">
        <v>1.0917317429899529</v>
      </c>
      <c r="FR26" s="139">
        <v>1.0925570864237761</v>
      </c>
      <c r="FS26" s="139">
        <v>1.0932388511388327</v>
      </c>
      <c r="FT26" s="139">
        <v>1.0940522348329238</v>
      </c>
      <c r="FU26" s="139">
        <v>1.0948597745635982</v>
      </c>
      <c r="FV26" s="139">
        <v>1.0956615318700613</v>
      </c>
      <c r="FW26" s="139">
        <v>1.0963196837683686</v>
      </c>
      <c r="FX26" s="139">
        <v>1.09710997912487</v>
      </c>
      <c r="FY26" s="139">
        <v>1.097894671732516</v>
      </c>
      <c r="FZ26" s="139">
        <v>1.0986738193209125</v>
      </c>
      <c r="GA26" s="139">
        <v>1.0994474787234896</v>
      </c>
      <c r="GB26" s="139">
        <v>1.1002157058864259</v>
      </c>
      <c r="GC26" s="139">
        <v>1.1009785558993168</v>
      </c>
      <c r="GD26" s="139">
        <v>1.1015977164891362</v>
      </c>
      <c r="GE26" s="139">
        <v>1.102349902072151</v>
      </c>
      <c r="GF26" s="139">
        <v>1.1030968715590255</v>
      </c>
      <c r="GG26" s="139">
        <v>1.1038386767541575</v>
      </c>
      <c r="GH26" s="139">
        <v>1.1045753686811126</v>
      </c>
      <c r="GI26" s="139">
        <v>1.1053069976042811</v>
      </c>
      <c r="GJ26" s="139">
        <v>1.1060336130411106</v>
      </c>
      <c r="GK26" s="139">
        <v>1.1067552637773617</v>
      </c>
      <c r="GL26" s="139">
        <v>1.1074719978822969</v>
      </c>
      <c r="GM26" s="139">
        <v>1.1081838627218792</v>
      </c>
      <c r="GN26" s="139">
        <v>1.1088909049733404</v>
      </c>
      <c r="GO26" s="139">
        <v>1.1095931706410334</v>
      </c>
      <c r="GP26" s="139">
        <v>1.1102907050640096</v>
      </c>
      <c r="GQ26" s="139">
        <v>1.1109835529323049</v>
      </c>
      <c r="GR26" s="139">
        <v>1.1116717583026896</v>
      </c>
      <c r="GS26" s="139">
        <v>1.112355364603679</v>
      </c>
    </row>
    <row r="27" spans="1:201" x14ac:dyDescent="0.2">
      <c r="A27" s="138">
        <v>40909.017361111109</v>
      </c>
      <c r="B27" s="139">
        <v>0.46182784180814196</v>
      </c>
      <c r="C27" s="139">
        <v>0.5348448224781176</v>
      </c>
      <c r="D27" s="139">
        <v>0.57981634544392813</v>
      </c>
      <c r="E27" s="139">
        <v>0.6127202415359736</v>
      </c>
      <c r="F27" s="139">
        <v>0.63879811143736354</v>
      </c>
      <c r="G27" s="139">
        <v>0.66045525250751158</v>
      </c>
      <c r="H27" s="139">
        <v>0.67901656007076361</v>
      </c>
      <c r="I27" s="139">
        <v>0.69524882268569732</v>
      </c>
      <c r="J27" s="139">
        <v>0.70973814713104999</v>
      </c>
      <c r="K27" s="139">
        <v>0.72276161179997156</v>
      </c>
      <c r="L27" s="139">
        <v>0.73467303478027368</v>
      </c>
      <c r="M27" s="139">
        <v>0.74555036014753939</v>
      </c>
      <c r="N27" s="139">
        <v>0.75566875160018132</v>
      </c>
      <c r="O27" s="139">
        <v>0.76506382842966547</v>
      </c>
      <c r="P27" s="139">
        <v>0.77384464167401668</v>
      </c>
      <c r="Q27" s="139">
        <v>0.78210018351166988</v>
      </c>
      <c r="R27" s="139">
        <v>0.78990409360547242</v>
      </c>
      <c r="S27" s="139">
        <v>0.79726451436011714</v>
      </c>
      <c r="T27" s="139">
        <v>0.80423253398811057</v>
      </c>
      <c r="U27" s="139">
        <v>0.81090603945954143</v>
      </c>
      <c r="V27" s="139">
        <v>0.81726899852783608</v>
      </c>
      <c r="W27" s="139">
        <v>0.82329901255221072</v>
      </c>
      <c r="X27" s="139">
        <v>0.82913406855185068</v>
      </c>
      <c r="Y27" s="139">
        <v>0.8346890078343292</v>
      </c>
      <c r="Z27" s="139">
        <v>0.84009671838958133</v>
      </c>
      <c r="AA27" s="139">
        <v>0.84520940653434984</v>
      </c>
      <c r="AB27" s="139">
        <v>0.85021210747873033</v>
      </c>
      <c r="AC27" s="139">
        <v>0.85500815788375373</v>
      </c>
      <c r="AD27" s="139">
        <v>0.85966787626302488</v>
      </c>
      <c r="AE27" s="139">
        <v>0.86414704624911765</v>
      </c>
      <c r="AF27" s="139">
        <v>0.86851397196754265</v>
      </c>
      <c r="AG27" s="139">
        <v>0.87272178100347053</v>
      </c>
      <c r="AH27" s="139">
        <v>0.87683730448927655</v>
      </c>
      <c r="AI27" s="139">
        <v>0.88081153381935018</v>
      </c>
      <c r="AJ27" s="139">
        <v>0.88471021853380438</v>
      </c>
      <c r="AK27" s="139">
        <v>0.88848259765897686</v>
      </c>
      <c r="AL27" s="139">
        <v>0.89213509972287786</v>
      </c>
      <c r="AM27" s="139">
        <v>0.89567366671877391</v>
      </c>
      <c r="AN27" s="139">
        <v>0.89916267221900348</v>
      </c>
      <c r="AO27" s="139">
        <v>0.90254868277864542</v>
      </c>
      <c r="AP27" s="139">
        <v>0.90589563794470984</v>
      </c>
      <c r="AQ27" s="139">
        <v>0.90914904929209572</v>
      </c>
      <c r="AR27" s="139">
        <v>0.912313005424779</v>
      </c>
      <c r="AS27" s="139">
        <v>0.91539132830994319</v>
      </c>
      <c r="AT27" s="139">
        <v>0.91844744124972655</v>
      </c>
      <c r="AU27" s="139">
        <v>0.92142514385966512</v>
      </c>
      <c r="AV27" s="139">
        <v>0.92432756879921985</v>
      </c>
      <c r="AW27" s="139">
        <v>0.92715766168709024</v>
      </c>
      <c r="AX27" s="139">
        <v>0.92997861903603063</v>
      </c>
      <c r="AY27" s="139">
        <v>0.93273289938779347</v>
      </c>
      <c r="AZ27" s="139">
        <v>0.93542295515039797</v>
      </c>
      <c r="BA27" s="139">
        <v>0.93805110369944877</v>
      </c>
      <c r="BB27" s="139">
        <v>0.94061953726055592</v>
      </c>
      <c r="BC27" s="139">
        <v>0.94313033189725892</v>
      </c>
      <c r="BD27" s="139">
        <v>0.94564665346251542</v>
      </c>
      <c r="BE27" s="139">
        <v>0.94810940602402882</v>
      </c>
      <c r="BF27" s="139">
        <v>0.95052035118525668</v>
      </c>
      <c r="BG27" s="139">
        <v>0.95288116370066112</v>
      </c>
      <c r="BH27" s="139">
        <v>0.9552551140509401</v>
      </c>
      <c r="BI27" s="139">
        <v>0.95752047348092584</v>
      </c>
      <c r="BJ27" s="139">
        <v>0.9597402546111099</v>
      </c>
      <c r="BK27" s="139">
        <v>0.96197783713340757</v>
      </c>
      <c r="BL27" s="139">
        <v>0.96417274421063159</v>
      </c>
      <c r="BM27" s="139">
        <v>0.96632622480588737</v>
      </c>
      <c r="BN27" s="139">
        <v>0.96843947300375066</v>
      </c>
      <c r="BO27" s="139">
        <v>0.97051363123199152</v>
      </c>
      <c r="BP27" s="139">
        <v>0.97261231462675468</v>
      </c>
      <c r="BQ27" s="139">
        <v>0.97467424716834006</v>
      </c>
      <c r="BR27" s="139">
        <v>0.97663769732161121</v>
      </c>
      <c r="BS27" s="139">
        <v>0.97856616172637834</v>
      </c>
      <c r="BT27" s="139">
        <v>0.98058637659015846</v>
      </c>
      <c r="BU27" s="139">
        <v>0.98244777233782321</v>
      </c>
      <c r="BV27" s="139">
        <v>0.98433992914227619</v>
      </c>
      <c r="BW27" s="139">
        <v>0.98620074918145706</v>
      </c>
      <c r="BX27" s="139">
        <v>0.98809428636400942</v>
      </c>
      <c r="BY27" s="139">
        <v>0.98989483530030697</v>
      </c>
      <c r="BZ27" s="139">
        <v>0.99166630636356123</v>
      </c>
      <c r="CA27" s="139">
        <v>0.99347292656880282</v>
      </c>
      <c r="CB27" s="139">
        <v>0.99525200773095401</v>
      </c>
      <c r="CC27" s="139">
        <v>0.99694048949595093</v>
      </c>
      <c r="CD27" s="139">
        <v>0.99860253838962898</v>
      </c>
      <c r="CE27" s="139">
        <v>1.0003026078049984</v>
      </c>
      <c r="CF27" s="139">
        <v>1.0019775839542384</v>
      </c>
      <c r="CG27" s="139">
        <v>1.0036280257025647</v>
      </c>
      <c r="CH27" s="139">
        <v>1.005254473185625</v>
      </c>
      <c r="CI27" s="139">
        <v>1.0068574486451618</v>
      </c>
      <c r="CJ27" s="139">
        <v>1.0084374572281489</v>
      </c>
      <c r="CK27" s="139">
        <v>1.0100593040751669</v>
      </c>
      <c r="CL27" s="139">
        <v>1.0116592972587737</v>
      </c>
      <c r="CM27" s="139">
        <v>1.013173412625886</v>
      </c>
      <c r="CN27" s="139">
        <v>1.0146664218693162</v>
      </c>
      <c r="CO27" s="139">
        <v>1.0161387551858201</v>
      </c>
      <c r="CP27" s="139">
        <v>1.0177201859407434</v>
      </c>
      <c r="CQ27" s="139">
        <v>1.0191525297713524</v>
      </c>
      <c r="CR27" s="139">
        <v>1.0205654084276257</v>
      </c>
      <c r="CS27" s="139">
        <v>1.0220889672967053</v>
      </c>
      <c r="CT27" s="139">
        <v>1.0234641617469584</v>
      </c>
      <c r="CU27" s="139">
        <v>1.0249510349251612</v>
      </c>
      <c r="CV27" s="139">
        <v>1.0262899698390078</v>
      </c>
      <c r="CW27" s="139">
        <v>1.0277415299134347</v>
      </c>
      <c r="CX27" s="139">
        <v>1.02904554970915</v>
      </c>
      <c r="CY27" s="139">
        <v>1.0304630925317713</v>
      </c>
      <c r="CZ27" s="139">
        <v>1.0317334673845151</v>
      </c>
      <c r="DA27" s="139">
        <v>1.0331182177740923</v>
      </c>
      <c r="DB27" s="139">
        <v>1.0344870802278288</v>
      </c>
      <c r="DC27" s="139">
        <v>1.0357092659861806</v>
      </c>
      <c r="DD27" s="139">
        <v>1.0370470488406793</v>
      </c>
      <c r="DE27" s="139">
        <v>1.0383697624529491</v>
      </c>
      <c r="DF27" s="139">
        <v>1.0396119490693716</v>
      </c>
      <c r="DG27" s="139">
        <v>1.0408394590989474</v>
      </c>
      <c r="DH27" s="139">
        <v>1.0421183603700965</v>
      </c>
      <c r="DI27" s="139">
        <v>1.0433831870927537</v>
      </c>
      <c r="DJ27" s="139">
        <v>1.0446341718026828</v>
      </c>
      <c r="DK27" s="139">
        <v>1.0458055395316017</v>
      </c>
      <c r="DL27" s="139">
        <v>1.0469634072681102</v>
      </c>
      <c r="DM27" s="139">
        <v>1.0481740889890161</v>
      </c>
      <c r="DN27" s="139">
        <v>1.0493718047293972</v>
      </c>
      <c r="DO27" s="139">
        <v>1.0505567598513541</v>
      </c>
      <c r="DP27" s="139">
        <v>1.0517291548123615</v>
      </c>
      <c r="DQ27" s="139">
        <v>1.0528891853202571</v>
      </c>
      <c r="DR27" s="139">
        <v>1.0540370424891254</v>
      </c>
      <c r="DS27" s="139">
        <v>1.055172912976388</v>
      </c>
      <c r="DT27" s="139">
        <v>1.056296979131476</v>
      </c>
      <c r="DU27" s="139">
        <v>1.0574094191225361</v>
      </c>
      <c r="DV27" s="139">
        <v>1.058510407069132</v>
      </c>
      <c r="DW27" s="139">
        <v>1.0596667432538651</v>
      </c>
      <c r="DX27" s="139">
        <v>1.0608120701854293</v>
      </c>
      <c r="DY27" s="139">
        <v>1.0618798013331068</v>
      </c>
      <c r="DZ27" s="139">
        <v>1.0629367371851477</v>
      </c>
      <c r="EA27" s="139">
        <v>1.0639830334032261</v>
      </c>
      <c r="EB27" s="139">
        <v>1.0650188422737965</v>
      </c>
      <c r="EC27" s="139">
        <v>1.0661112380223396</v>
      </c>
      <c r="ED27" s="139">
        <v>1.0671935378386321</v>
      </c>
      <c r="EE27" s="139">
        <v>1.0681988499164337</v>
      </c>
      <c r="EF27" s="139">
        <v>1.0691942504711855</v>
      </c>
      <c r="EG27" s="139">
        <v>1.0702469901850975</v>
      </c>
      <c r="EH27" s="139">
        <v>1.0712901798436762</v>
      </c>
      <c r="EI27" s="139">
        <v>1.0722567335810667</v>
      </c>
      <c r="EJ27" s="139">
        <v>1.0732811582918049</v>
      </c>
      <c r="EK27" s="139">
        <v>1.0742964130960071</v>
      </c>
      <c r="EL27" s="139">
        <v>1.0752352692588729</v>
      </c>
      <c r="EM27" s="139">
        <v>1.0762324985641034</v>
      </c>
      <c r="EN27" s="139">
        <v>1.07722091557591</v>
      </c>
      <c r="EO27" s="139">
        <v>1.0781331554114391</v>
      </c>
      <c r="EP27" s="139">
        <v>1.0791717676315673</v>
      </c>
      <c r="EQ27" s="139">
        <v>1.0800668551962649</v>
      </c>
      <c r="ER27" s="139">
        <v>1.0810887132113789</v>
      </c>
      <c r="ES27" s="139">
        <v>1.0819670820928646</v>
      </c>
      <c r="ET27" s="139">
        <v>1.0829726061345566</v>
      </c>
      <c r="EU27" s="139">
        <v>1.0838346735231879</v>
      </c>
      <c r="EV27" s="139">
        <v>1.0847564840022026</v>
      </c>
      <c r="EW27" s="139">
        <v>1.0856704355048661</v>
      </c>
      <c r="EX27" s="139">
        <v>1.0866444897359531</v>
      </c>
      <c r="EY27" s="139">
        <v>1.0874751442291528</v>
      </c>
      <c r="EZ27" s="139">
        <v>1.0884340332890634</v>
      </c>
      <c r="FA27" s="139">
        <v>1.0892495475353248</v>
      </c>
      <c r="FB27" s="139">
        <v>1.0901936328914363</v>
      </c>
      <c r="FC27" s="139">
        <v>1.0909943662970676</v>
      </c>
      <c r="FD27" s="139">
        <v>1.0919239964853311</v>
      </c>
      <c r="FE27" s="139">
        <v>1.0928465736847042</v>
      </c>
      <c r="FF27" s="139">
        <v>1.0936258069665128</v>
      </c>
      <c r="FG27" s="139">
        <v>1.0945344278365794</v>
      </c>
      <c r="FH27" s="139">
        <v>1.0952997233713606</v>
      </c>
      <c r="FI27" s="139">
        <v>1.0961947067710169</v>
      </c>
      <c r="FJ27" s="139">
        <v>1.0970830327362167</v>
      </c>
      <c r="FK27" s="139">
        <v>1.0978280358586594</v>
      </c>
      <c r="FL27" s="139">
        <v>1.0987031813197159</v>
      </c>
      <c r="FM27" s="139">
        <v>1.0995718905120226</v>
      </c>
      <c r="FN27" s="139">
        <v>1.1004342343564115</v>
      </c>
      <c r="FO27" s="139">
        <v>1.1011532395499593</v>
      </c>
      <c r="FP27" s="139">
        <v>1.1020029762713652</v>
      </c>
      <c r="FQ27" s="139">
        <v>1.1028465543423824</v>
      </c>
      <c r="FR27" s="139">
        <v>1.103684040091528</v>
      </c>
      <c r="FS27" s="139">
        <v>1.1043781678565379</v>
      </c>
      <c r="FT27" s="139">
        <v>1.1052035828454252</v>
      </c>
      <c r="FU27" s="139">
        <v>1.1060230989956243</v>
      </c>
      <c r="FV27" s="139">
        <v>1.1068367784379374</v>
      </c>
      <c r="FW27" s="139">
        <v>1.1075070779527789</v>
      </c>
      <c r="FX27" s="139">
        <v>1.1083091891463919</v>
      </c>
      <c r="FY27" s="139">
        <v>1.1091056450200929</v>
      </c>
      <c r="FZ27" s="139">
        <v>1.1098965038580371</v>
      </c>
      <c r="GA27" s="139">
        <v>1.110681823034549</v>
      </c>
      <c r="GB27" s="139">
        <v>1.1114616590363948</v>
      </c>
      <c r="GC27" s="139">
        <v>1.1122360674775387</v>
      </c>
      <c r="GD27" s="139">
        <v>1.1128670197754198</v>
      </c>
      <c r="GE27" s="139">
        <v>1.1136306650576466</v>
      </c>
      <c r="GF27" s="139">
        <v>1.11438904536892</v>
      </c>
      <c r="GG27" s="139">
        <v>1.115142213008913</v>
      </c>
      <c r="GH27" s="139">
        <v>1.1158902194911215</v>
      </c>
      <c r="GI27" s="139">
        <v>1.1166331155588112</v>
      </c>
      <c r="GJ27" s="139">
        <v>1.1173709512050398</v>
      </c>
      <c r="GK27" s="139">
        <v>1.1181037756814434</v>
      </c>
      <c r="GL27" s="139">
        <v>1.1188316375171996</v>
      </c>
      <c r="GM27" s="139">
        <v>1.1195545845319856</v>
      </c>
      <c r="GN27" s="139">
        <v>1.1202726638501892</v>
      </c>
      <c r="GO27" s="139">
        <v>1.1209859219132945</v>
      </c>
      <c r="GP27" s="139">
        <v>1.1216944044949848</v>
      </c>
      <c r="GQ27" s="139">
        <v>1.1223981567155787</v>
      </c>
      <c r="GR27" s="139">
        <v>1.123097223048501</v>
      </c>
      <c r="GS27" s="139">
        <v>1.1237916473394785</v>
      </c>
    </row>
    <row r="28" spans="1:201" x14ac:dyDescent="0.2">
      <c r="A28" s="138">
        <v>40909.018055555556</v>
      </c>
      <c r="B28" s="139">
        <v>0.46554020626705866</v>
      </c>
      <c r="C28" s="139">
        <v>0.53928147569570972</v>
      </c>
      <c r="D28" s="139">
        <v>0.58471062324657075</v>
      </c>
      <c r="E28" s="139">
        <v>0.61795567513476779</v>
      </c>
      <c r="F28" s="139">
        <v>0.64430808966141684</v>
      </c>
      <c r="G28" s="139">
        <v>0.66619625061816723</v>
      </c>
      <c r="H28" s="139">
        <v>0.68495772695440393</v>
      </c>
      <c r="I28" s="139">
        <v>0.70136710293327742</v>
      </c>
      <c r="J28" s="139">
        <v>0.7160155221888016</v>
      </c>
      <c r="K28" s="139">
        <v>0.72918371407974036</v>
      </c>
      <c r="L28" s="139">
        <v>0.74122796132676905</v>
      </c>
      <c r="M28" s="139">
        <v>0.75222827666104042</v>
      </c>
      <c r="N28" s="139">
        <v>0.76246115447916396</v>
      </c>
      <c r="O28" s="139">
        <v>0.77196348030319528</v>
      </c>
      <c r="P28" s="139">
        <v>0.78084522166495263</v>
      </c>
      <c r="Q28" s="139">
        <v>0.78919611588408622</v>
      </c>
      <c r="R28" s="139">
        <v>0.79709041681664039</v>
      </c>
      <c r="S28" s="139">
        <v>0.80453684931816938</v>
      </c>
      <c r="T28" s="139">
        <v>0.81158693710768337</v>
      </c>
      <c r="U28" s="139">
        <v>0.81833886560016933</v>
      </c>
      <c r="V28" s="139">
        <v>0.82477699130538495</v>
      </c>
      <c r="W28" s="139">
        <v>0.83087926598572504</v>
      </c>
      <c r="X28" s="139">
        <v>0.83678376861834336</v>
      </c>
      <c r="Y28" s="139">
        <v>0.84240570148261185</v>
      </c>
      <c r="Z28" s="139">
        <v>0.8478779856791121</v>
      </c>
      <c r="AA28" s="139">
        <v>0.85305322538556005</v>
      </c>
      <c r="AB28" s="139">
        <v>0.85811636882957421</v>
      </c>
      <c r="AC28" s="139">
        <v>0.86297104213696574</v>
      </c>
      <c r="AD28" s="139">
        <v>0.86768760251870969</v>
      </c>
      <c r="AE28" s="139">
        <v>0.87222202206580302</v>
      </c>
      <c r="AF28" s="139">
        <v>0.87664261988446357</v>
      </c>
      <c r="AG28" s="139">
        <v>0.88090269473388028</v>
      </c>
      <c r="AH28" s="139">
        <v>0.88506907413542224</v>
      </c>
      <c r="AI28" s="139">
        <v>0.8890929076032642</v>
      </c>
      <c r="AJ28" s="139">
        <v>0.89303992621963912</v>
      </c>
      <c r="AK28" s="139">
        <v>0.89685951715247569</v>
      </c>
      <c r="AL28" s="139">
        <v>0.90055816691196366</v>
      </c>
      <c r="AM28" s="139">
        <v>0.90414187104604615</v>
      </c>
      <c r="AN28" s="139">
        <v>0.90767496256136815</v>
      </c>
      <c r="AO28" s="139">
        <v>0.91110414252534366</v>
      </c>
      <c r="AP28" s="139">
        <v>0.9144933015499096</v>
      </c>
      <c r="AQ28" s="139">
        <v>0.91778808112619059</v>
      </c>
      <c r="AR28" s="139">
        <v>0.9209926069580463</v>
      </c>
      <c r="AS28" s="139">
        <v>0.92411073566990876</v>
      </c>
      <c r="AT28" s="139">
        <v>0.92720582839622423</v>
      </c>
      <c r="AU28" s="139">
        <v>0.93022180828856393</v>
      </c>
      <c r="AV28" s="139">
        <v>0.93316183652598683</v>
      </c>
      <c r="AW28" s="139">
        <v>0.9360288855259602</v>
      </c>
      <c r="AX28" s="139">
        <v>0.93888607964353987</v>
      </c>
      <c r="AY28" s="139">
        <v>0.94167599718862238</v>
      </c>
      <c r="AZ28" s="139">
        <v>0.94440111298111429</v>
      </c>
      <c r="BA28" s="139">
        <v>0.94706376556524297</v>
      </c>
      <c r="BB28" s="139">
        <v>0.94966616718053853</v>
      </c>
      <c r="BC28" s="139">
        <v>0.95221041283544627</v>
      </c>
      <c r="BD28" s="139">
        <v>0.95475958501067071</v>
      </c>
      <c r="BE28" s="139">
        <v>0.9572547048335881</v>
      </c>
      <c r="BF28" s="139">
        <v>0.95969755006525737</v>
      </c>
      <c r="BG28" s="139">
        <v>0.96208981082114964</v>
      </c>
      <c r="BH28" s="139">
        <v>0.9644946684179363</v>
      </c>
      <c r="BI28" s="139">
        <v>0.96679061491818252</v>
      </c>
      <c r="BJ28" s="139">
        <v>0.9690405730464029</v>
      </c>
      <c r="BK28" s="139">
        <v>0.97130782952526451</v>
      </c>
      <c r="BL28" s="139">
        <v>0.97353202396665406</v>
      </c>
      <c r="BM28" s="139">
        <v>0.9757144168396239</v>
      </c>
      <c r="BN28" s="139">
        <v>0.97785621322998451</v>
      </c>
      <c r="BO28" s="139">
        <v>0.97995856608241683</v>
      </c>
      <c r="BP28" s="139">
        <v>0.98208499214619982</v>
      </c>
      <c r="BQ28" s="139">
        <v>0.98417433237874463</v>
      </c>
      <c r="BR28" s="139">
        <v>0.98616497400560743</v>
      </c>
      <c r="BS28" s="139">
        <v>0.9881203141185394</v>
      </c>
      <c r="BT28" s="139">
        <v>0.99016687608897169</v>
      </c>
      <c r="BU28" s="139">
        <v>0.99205453999891802</v>
      </c>
      <c r="BV28" s="139">
        <v>0.9939725619304085</v>
      </c>
      <c r="BW28" s="139">
        <v>0.99585896223367498</v>
      </c>
      <c r="BX28" s="139">
        <v>0.99777768927271138</v>
      </c>
      <c r="BY28" s="139">
        <v>0.99960326966262192</v>
      </c>
      <c r="BZ28" s="139">
        <v>1.0013995082336034</v>
      </c>
      <c r="CA28" s="139">
        <v>1.0032305241090669</v>
      </c>
      <c r="CB28" s="139">
        <v>1.0050337486520062</v>
      </c>
      <c r="CC28" s="139">
        <v>1.0067462428398413</v>
      </c>
      <c r="CD28" s="139">
        <v>1.0084320646844569</v>
      </c>
      <c r="CE28" s="139">
        <v>1.0101555567523237</v>
      </c>
      <c r="CF28" s="139">
        <v>1.0118537260263525</v>
      </c>
      <c r="CG28" s="139">
        <v>1.0135271365791765</v>
      </c>
      <c r="CH28" s="139">
        <v>1.0151763335745745</v>
      </c>
      <c r="CI28" s="139">
        <v>1.0168018441172177</v>
      </c>
      <c r="CJ28" s="139">
        <v>1.0184041780528599</v>
      </c>
      <c r="CK28" s="139">
        <v>1.0200480257672255</v>
      </c>
      <c r="CL28" s="139">
        <v>1.0216698181036408</v>
      </c>
      <c r="CM28" s="139">
        <v>1.0232056553559072</v>
      </c>
      <c r="CN28" s="139">
        <v>1.024720194088516</v>
      </c>
      <c r="CO28" s="139">
        <v>1.0262138684950135</v>
      </c>
      <c r="CP28" s="139">
        <v>1.0278162125330468</v>
      </c>
      <c r="CQ28" s="139">
        <v>1.0292695311686291</v>
      </c>
      <c r="CR28" s="139">
        <v>1.0307032074979545</v>
      </c>
      <c r="CS28" s="139">
        <v>1.0322471444050918</v>
      </c>
      <c r="CT28" s="139">
        <v>1.0336427917703706</v>
      </c>
      <c r="CU28" s="139">
        <v>1.0351497032124839</v>
      </c>
      <c r="CV28" s="139">
        <v>1.0365087595944191</v>
      </c>
      <c r="CW28" s="139">
        <v>1.037980031079369</v>
      </c>
      <c r="CX28" s="139">
        <v>1.0393038534475671</v>
      </c>
      <c r="CY28" s="139">
        <v>1.0407407930232915</v>
      </c>
      <c r="CZ28" s="139">
        <v>1.0420306634055672</v>
      </c>
      <c r="DA28" s="139">
        <v>1.0434345074120848</v>
      </c>
      <c r="DB28" s="139">
        <v>1.0448223156433396</v>
      </c>
      <c r="DC28" s="139">
        <v>1.0460635566894632</v>
      </c>
      <c r="DD28" s="139">
        <v>1.047419998308915</v>
      </c>
      <c r="DE28" s="139">
        <v>1.0487612305853453</v>
      </c>
      <c r="DF28" s="139">
        <v>1.0500219268137589</v>
      </c>
      <c r="DG28" s="139">
        <v>1.0512678120144203</v>
      </c>
      <c r="DH28" s="139">
        <v>1.0525648268434673</v>
      </c>
      <c r="DI28" s="139">
        <v>1.0538476364227072</v>
      </c>
      <c r="DJ28" s="139">
        <v>1.0551164754922424</v>
      </c>
      <c r="DK28" s="139">
        <v>1.0563057018997355</v>
      </c>
      <c r="DL28" s="139">
        <v>1.0574813048934024</v>
      </c>
      <c r="DM28" s="139">
        <v>1.0587094689271006</v>
      </c>
      <c r="DN28" s="139">
        <v>1.0599245467513521</v>
      </c>
      <c r="DO28" s="139">
        <v>1.0611267456712223</v>
      </c>
      <c r="DP28" s="139">
        <v>1.0623162680384475</v>
      </c>
      <c r="DQ28" s="139">
        <v>1.0634933114124188</v>
      </c>
      <c r="DR28" s="139">
        <v>1.0646580687100804</v>
      </c>
      <c r="DS28" s="139">
        <v>1.0658107283561253</v>
      </c>
      <c r="DT28" s="139">
        <v>1.0669514744202553</v>
      </c>
      <c r="DU28" s="139">
        <v>1.0680804867535163</v>
      </c>
      <c r="DV28" s="139">
        <v>1.0691979411191426</v>
      </c>
      <c r="DW28" s="139">
        <v>1.070370503962109</v>
      </c>
      <c r="DX28" s="139">
        <v>1.0715319540712602</v>
      </c>
      <c r="DY28" s="139">
        <v>1.0726158425777468</v>
      </c>
      <c r="DZ28" s="139">
        <v>1.0736888360792358</v>
      </c>
      <c r="EA28" s="139">
        <v>1.0747510917051613</v>
      </c>
      <c r="EB28" s="139">
        <v>1.0758027631762448</v>
      </c>
      <c r="EC28" s="139">
        <v>1.076910788418127</v>
      </c>
      <c r="ED28" s="139">
        <v>1.0780086229660466</v>
      </c>
      <c r="EE28" s="139">
        <v>1.0790295147426197</v>
      </c>
      <c r="EF28" s="139">
        <v>1.0800404036278997</v>
      </c>
      <c r="EG28" s="139">
        <v>1.0811084024197515</v>
      </c>
      <c r="EH28" s="139">
        <v>1.082166761602035</v>
      </c>
      <c r="EI28" s="139">
        <v>1.0831485364045814</v>
      </c>
      <c r="EJ28" s="139">
        <v>1.0841879555543548</v>
      </c>
      <c r="EK28" s="139">
        <v>1.0852181188744638</v>
      </c>
      <c r="EL28" s="139">
        <v>1.0861719397256966</v>
      </c>
      <c r="EM28" s="139">
        <v>1.0871839094998741</v>
      </c>
      <c r="EN28" s="139">
        <v>1.0881869844699692</v>
      </c>
      <c r="EO28" s="139">
        <v>1.0891139428571854</v>
      </c>
      <c r="EP28" s="139">
        <v>1.0901669092554465</v>
      </c>
      <c r="EQ28" s="139">
        <v>1.091076556410342</v>
      </c>
      <c r="ER28" s="139">
        <v>1.0921126103539223</v>
      </c>
      <c r="ES28" s="139">
        <v>1.0930053839776617</v>
      </c>
      <c r="ET28" s="139">
        <v>1.0940249497352343</v>
      </c>
      <c r="EU28" s="139">
        <v>1.0949012709798496</v>
      </c>
      <c r="EV28" s="139">
        <v>1.0958371172485402</v>
      </c>
      <c r="EW28" s="139">
        <v>1.0967650311293735</v>
      </c>
      <c r="EX28" s="139">
        <v>1.0977528301567749</v>
      </c>
      <c r="EY28" s="139">
        <v>1.09859744802398</v>
      </c>
      <c r="EZ28" s="139">
        <v>1.0995699388901747</v>
      </c>
      <c r="FA28" s="139">
        <v>1.100399276634928</v>
      </c>
      <c r="FB28" s="139">
        <v>1.1013568242767651</v>
      </c>
      <c r="FC28" s="139">
        <v>1.1021712447113068</v>
      </c>
      <c r="FD28" s="139">
        <v>1.1031142010063653</v>
      </c>
      <c r="FE28" s="139">
        <v>1.1040500371518314</v>
      </c>
      <c r="FF28" s="139">
        <v>1.1048427584834852</v>
      </c>
      <c r="FG28" s="139">
        <v>1.1057645069154836</v>
      </c>
      <c r="FH28" s="139">
        <v>1.1065431620229227</v>
      </c>
      <c r="FI28" s="139">
        <v>1.1074511446550501</v>
      </c>
      <c r="FJ28" s="139">
        <v>1.1083524065150134</v>
      </c>
      <c r="FK28" s="139">
        <v>1.109110581695983</v>
      </c>
      <c r="FL28" s="139">
        <v>1.1099985391102614</v>
      </c>
      <c r="FM28" s="139">
        <v>1.1108799990539935</v>
      </c>
      <c r="FN28" s="139">
        <v>1.1117550331360135</v>
      </c>
      <c r="FO28" s="139">
        <v>1.112486970024624</v>
      </c>
      <c r="FP28" s="139">
        <v>1.1133492785514785</v>
      </c>
      <c r="FQ28" s="139">
        <v>1.1142053699115881</v>
      </c>
      <c r="FR28" s="139">
        <v>1.1150553110759647</v>
      </c>
      <c r="FS28" s="139">
        <v>1.115762140824538</v>
      </c>
      <c r="FT28" s="139">
        <v>1.1165998979452123</v>
      </c>
      <c r="FU28" s="139">
        <v>1.1174317002232348</v>
      </c>
      <c r="FV28" s="139">
        <v>1.1182576103889574</v>
      </c>
      <c r="FW28" s="139">
        <v>1.1189403921388275</v>
      </c>
      <c r="FX28" s="139">
        <v>1.1197546255940132</v>
      </c>
      <c r="FY28" s="139">
        <v>1.120563150076191</v>
      </c>
      <c r="FZ28" s="139">
        <v>1.1213660244343455</v>
      </c>
      <c r="GA28" s="139">
        <v>1.12216330659895</v>
      </c>
      <c r="GB28" s="139">
        <v>1.1229550536045871</v>
      </c>
      <c r="GC28" s="139">
        <v>1.1237413216034753</v>
      </c>
      <c r="GD28" s="139">
        <v>1.1243843931016178</v>
      </c>
      <c r="GE28" s="139">
        <v>1.1251597972069085</v>
      </c>
      <c r="GF28" s="139">
        <v>1.1259298864631424</v>
      </c>
      <c r="GG28" s="139">
        <v>1.1266947136740419</v>
      </c>
      <c r="GH28" s="139">
        <v>1.1274543308531846</v>
      </c>
      <c r="GI28" s="139">
        <v>1.1282087892380652</v>
      </c>
      <c r="GJ28" s="139">
        <v>1.1289581393006844</v>
      </c>
      <c r="GK28" s="139">
        <v>1.1297024307722721</v>
      </c>
      <c r="GL28" s="139">
        <v>1.1304417126512334</v>
      </c>
      <c r="GM28" s="139">
        <v>1.1311760332192391</v>
      </c>
      <c r="GN28" s="139">
        <v>1.1319054400560378</v>
      </c>
      <c r="GO28" s="139">
        <v>1.1326299800536166</v>
      </c>
      <c r="GP28" s="139">
        <v>1.1333496994287049</v>
      </c>
      <c r="GQ28" s="139">
        <v>1.1340646437347872</v>
      </c>
      <c r="GR28" s="139">
        <v>1.134774857877948</v>
      </c>
      <c r="GS28" s="139">
        <v>1.1354803861273353</v>
      </c>
    </row>
    <row r="29" spans="1:201" x14ac:dyDescent="0.2">
      <c r="A29" s="138">
        <v>40909.018750000003</v>
      </c>
      <c r="B29" s="139">
        <v>0.46932407354733668</v>
      </c>
      <c r="C29" s="139">
        <v>0.54380507725892113</v>
      </c>
      <c r="D29" s="139">
        <v>0.58970176335183677</v>
      </c>
      <c r="E29" s="139">
        <v>0.62329544316441343</v>
      </c>
      <c r="F29" s="139">
        <v>0.64992846775520674</v>
      </c>
      <c r="G29" s="139">
        <v>0.67205278972202176</v>
      </c>
      <c r="H29" s="139">
        <v>0.6910189162739363</v>
      </c>
      <c r="I29" s="139">
        <v>0.70760939533222866</v>
      </c>
      <c r="J29" s="139">
        <v>0.72242050641252353</v>
      </c>
      <c r="K29" s="139">
        <v>0.73573671732122792</v>
      </c>
      <c r="L29" s="139">
        <v>0.74791681669076149</v>
      </c>
      <c r="M29" s="139">
        <v>0.75904294413658724</v>
      </c>
      <c r="N29" s="139">
        <v>0.76939293786060614</v>
      </c>
      <c r="O29" s="139">
        <v>0.77900498664800344</v>
      </c>
      <c r="P29" s="139">
        <v>0.78798999229354583</v>
      </c>
      <c r="Q29" s="139">
        <v>0.79643845163731553</v>
      </c>
      <c r="R29" s="139">
        <v>0.8044252445260337</v>
      </c>
      <c r="S29" s="139">
        <v>0.81195969634417708</v>
      </c>
      <c r="T29" s="139">
        <v>0.81909377485009482</v>
      </c>
      <c r="U29" s="139">
        <v>0.82592596265325513</v>
      </c>
      <c r="V29" s="139">
        <v>0.83244101951841132</v>
      </c>
      <c r="W29" s="139">
        <v>0.83861726166447592</v>
      </c>
      <c r="X29" s="139">
        <v>0.84459284739063634</v>
      </c>
      <c r="Y29" s="139">
        <v>0.85028336148166517</v>
      </c>
      <c r="Z29" s="139">
        <v>0.85582174406449329</v>
      </c>
      <c r="AA29" s="139">
        <v>0.86106102719521216</v>
      </c>
      <c r="AB29" s="139">
        <v>0.8661860480353597</v>
      </c>
      <c r="AC29" s="139">
        <v>0.87110074282040106</v>
      </c>
      <c r="AD29" s="139">
        <v>0.87587550063221287</v>
      </c>
      <c r="AE29" s="139">
        <v>0.88046649335933347</v>
      </c>
      <c r="AF29" s="139">
        <v>0.88494204767128326</v>
      </c>
      <c r="AG29" s="139">
        <v>0.88925564460798778</v>
      </c>
      <c r="AH29" s="139">
        <v>0.89347410018059936</v>
      </c>
      <c r="AI29" s="139">
        <v>0.8975487329764571</v>
      </c>
      <c r="AJ29" s="139">
        <v>0.90154524731751062</v>
      </c>
      <c r="AK29" s="139">
        <v>0.90541318937246196</v>
      </c>
      <c r="AL29" s="139">
        <v>0.90915910481942419</v>
      </c>
      <c r="AM29" s="139">
        <v>0.91278904385949788</v>
      </c>
      <c r="AN29" s="139">
        <v>0.91636728999322914</v>
      </c>
      <c r="AO29" s="139">
        <v>0.91984068957694443</v>
      </c>
      <c r="AP29" s="139">
        <v>0.92327307508857792</v>
      </c>
      <c r="AQ29" s="139">
        <v>0.92661022870919185</v>
      </c>
      <c r="AR29" s="139">
        <v>0.9298563140054058</v>
      </c>
      <c r="AS29" s="139">
        <v>0.93301522297116268</v>
      </c>
      <c r="AT29" s="139">
        <v>0.93615024494127574</v>
      </c>
      <c r="AU29" s="139">
        <v>0.93920543741959306</v>
      </c>
      <c r="AV29" s="139">
        <v>0.94218399068942849</v>
      </c>
      <c r="AW29" s="139">
        <v>0.94508890451934635</v>
      </c>
      <c r="AX29" s="139">
        <v>0.94798322112284994</v>
      </c>
      <c r="AY29" s="139">
        <v>0.95080964946889845</v>
      </c>
      <c r="AZ29" s="139">
        <v>0.95357068725300287</v>
      </c>
      <c r="BA29" s="139">
        <v>0.95626869462338437</v>
      </c>
      <c r="BB29" s="139">
        <v>0.95890590424838273</v>
      </c>
      <c r="BC29" s="139">
        <v>0.96148443047227683</v>
      </c>
      <c r="BD29" s="139">
        <v>0.96406726197876824</v>
      </c>
      <c r="BE29" s="139">
        <v>0.96659554800357372</v>
      </c>
      <c r="BF29" s="139">
        <v>0.96907108280830923</v>
      </c>
      <c r="BG29" s="139">
        <v>0.97149557217904636</v>
      </c>
      <c r="BH29" s="139">
        <v>0.97393209759998789</v>
      </c>
      <c r="BI29" s="139">
        <v>0.97625939414493179</v>
      </c>
      <c r="BJ29" s="139">
        <v>0.97854028398438586</v>
      </c>
      <c r="BK29" s="139">
        <v>0.9808379500290243</v>
      </c>
      <c r="BL29" s="139">
        <v>0.98309215960508323</v>
      </c>
      <c r="BM29" s="139">
        <v>0.98530418493235483</v>
      </c>
      <c r="BN29" s="139">
        <v>0.98747524232163142</v>
      </c>
      <c r="BO29" s="139">
        <v>0.98960649545653256</v>
      </c>
      <c r="BP29" s="139">
        <v>0.99176135159289847</v>
      </c>
      <c r="BQ29" s="139">
        <v>0.99387878010062236</v>
      </c>
      <c r="BR29" s="139">
        <v>0.99589729854608366</v>
      </c>
      <c r="BS29" s="139">
        <v>0.99788019334503852</v>
      </c>
      <c r="BT29" s="139">
        <v>0.9999537522761569</v>
      </c>
      <c r="BU29" s="139">
        <v>1.001868351037946</v>
      </c>
      <c r="BV29" s="139">
        <v>1.0038128873843455</v>
      </c>
      <c r="BW29" s="139">
        <v>1.0057255114619164</v>
      </c>
      <c r="BX29" s="139">
        <v>1.0076700546210922</v>
      </c>
      <c r="BY29" s="139">
        <v>1.00952129882798</v>
      </c>
      <c r="BZ29" s="139">
        <v>1.0113429319274809</v>
      </c>
      <c r="CA29" s="139">
        <v>1.0131989535592001</v>
      </c>
      <c r="CB29" s="139">
        <v>1.0150269264201903</v>
      </c>
      <c r="CC29" s="139">
        <v>1.0167640447383752</v>
      </c>
      <c r="CD29" s="139">
        <v>1.0184742464058709</v>
      </c>
      <c r="CE29" s="139">
        <v>1.0202217514162328</v>
      </c>
      <c r="CF29" s="139">
        <v>1.0219436994306925</v>
      </c>
      <c r="CG29" s="139">
        <v>1.0236406598363157</v>
      </c>
      <c r="CH29" s="139">
        <v>1.0253131829315993</v>
      </c>
      <c r="CI29" s="139">
        <v>1.0269618007845964</v>
      </c>
      <c r="CJ29" s="139">
        <v>1.0285870280408023</v>
      </c>
      <c r="CK29" s="139">
        <v>1.0302534283572311</v>
      </c>
      <c r="CL29" s="139">
        <v>1.031897567441717</v>
      </c>
      <c r="CM29" s="139">
        <v>1.0334556822544878</v>
      </c>
      <c r="CN29" s="139">
        <v>1.0349923022520446</v>
      </c>
      <c r="CO29" s="139">
        <v>1.0365078657070455</v>
      </c>
      <c r="CP29" s="139">
        <v>1.0381316428036473</v>
      </c>
      <c r="CQ29" s="139">
        <v>1.0396064767477657</v>
      </c>
      <c r="CR29" s="139">
        <v>1.0410614876730466</v>
      </c>
      <c r="CS29" s="139">
        <v>1.0426263114008498</v>
      </c>
      <c r="CT29" s="139">
        <v>1.0440429415982579</v>
      </c>
      <c r="CU29" s="139">
        <v>1.0455703931008293</v>
      </c>
      <c r="CV29" s="139">
        <v>1.0469500941395857</v>
      </c>
      <c r="CW29" s="139">
        <v>1.0484415721200195</v>
      </c>
      <c r="CX29" s="139">
        <v>1.0497857137856332</v>
      </c>
      <c r="CY29" s="139">
        <v>1.0512425387423323</v>
      </c>
      <c r="CZ29" s="139">
        <v>1.052552415162139</v>
      </c>
      <c r="DA29" s="139">
        <v>1.0539758351968556</v>
      </c>
      <c r="DB29" s="139">
        <v>1.0553830685718031</v>
      </c>
      <c r="DC29" s="139">
        <v>1.0566438664922169</v>
      </c>
      <c r="DD29" s="139">
        <v>1.0580194403647876</v>
      </c>
      <c r="DE29" s="139">
        <v>1.0593796619083002</v>
      </c>
      <c r="DF29" s="139">
        <v>1.06065934820907</v>
      </c>
      <c r="DG29" s="139">
        <v>1.0619240863138031</v>
      </c>
      <c r="DH29" s="139">
        <v>1.0632396770041372</v>
      </c>
      <c r="DI29" s="139">
        <v>1.0645409290585519</v>
      </c>
      <c r="DJ29" s="139">
        <v>1.0658280794622925</v>
      </c>
      <c r="DK29" s="139">
        <v>1.0670356317562213</v>
      </c>
      <c r="DL29" s="139">
        <v>1.0682294347148953</v>
      </c>
      <c r="DM29" s="139">
        <v>1.0694755304352717</v>
      </c>
      <c r="DN29" s="139">
        <v>1.0707084172505279</v>
      </c>
      <c r="DO29" s="139">
        <v>1.071928304447926</v>
      </c>
      <c r="DP29" s="139">
        <v>1.0731353963158736</v>
      </c>
      <c r="DQ29" s="139">
        <v>1.0743298923016849</v>
      </c>
      <c r="DR29" s="139">
        <v>1.0755119871678893</v>
      </c>
      <c r="DS29" s="139">
        <v>1.0766818711379273</v>
      </c>
      <c r="DT29" s="139">
        <v>1.0778397300420588</v>
      </c>
      <c r="DU29" s="139">
        <v>1.0789857454490364</v>
      </c>
      <c r="DV29" s="139">
        <v>1.0801200948003806</v>
      </c>
      <c r="DW29" s="139">
        <v>1.0813092975996275</v>
      </c>
      <c r="DX29" s="139">
        <v>1.0824872820355278</v>
      </c>
      <c r="DY29" s="139">
        <v>1.0835877501205429</v>
      </c>
      <c r="DZ29" s="139">
        <v>1.0846772214557787</v>
      </c>
      <c r="EA29" s="139">
        <v>1.0857558546692658</v>
      </c>
      <c r="EB29" s="139">
        <v>1.0868238049497232</v>
      </c>
      <c r="EC29" s="139">
        <v>1.0879478606674353</v>
      </c>
      <c r="ED29" s="139">
        <v>1.0890616289649626</v>
      </c>
      <c r="EE29" s="139">
        <v>1.0900985108537238</v>
      </c>
      <c r="EF29" s="139">
        <v>1.0911252966247591</v>
      </c>
      <c r="EG29" s="139">
        <v>1.0922089478406307</v>
      </c>
      <c r="EH29" s="139">
        <v>1.0932828680413842</v>
      </c>
      <c r="EI29" s="139">
        <v>1.0942802669983767</v>
      </c>
      <c r="EJ29" s="139">
        <v>1.0953350684788064</v>
      </c>
      <c r="EK29" s="139">
        <v>1.096380526430488</v>
      </c>
      <c r="EL29" s="139">
        <v>1.097349709825086</v>
      </c>
      <c r="EM29" s="139">
        <v>1.0983768027293541</v>
      </c>
      <c r="EN29" s="139">
        <v>1.0993949166164099</v>
      </c>
      <c r="EO29" s="139">
        <v>1.1003369863923058</v>
      </c>
      <c r="EP29" s="139">
        <v>1.1014046710335978</v>
      </c>
      <c r="EQ29" s="139">
        <v>1.102329267364877</v>
      </c>
      <c r="ER29" s="139">
        <v>1.1033798780096653</v>
      </c>
      <c r="ES29" s="139">
        <v>1.1042874428043246</v>
      </c>
      <c r="ET29" s="139">
        <v>1.1053214078446034</v>
      </c>
      <c r="EU29" s="139">
        <v>1.1062123662964436</v>
      </c>
      <c r="EV29" s="139">
        <v>1.1071626165086892</v>
      </c>
      <c r="EW29" s="139">
        <v>1.1081048594112952</v>
      </c>
      <c r="EX29" s="139">
        <v>1.1091067546357753</v>
      </c>
      <c r="EY29" s="139">
        <v>1.1099657133099115</v>
      </c>
      <c r="EZ29" s="139">
        <v>1.1109521544156686</v>
      </c>
      <c r="FA29" s="139">
        <v>1.1117956902503143</v>
      </c>
      <c r="FB29" s="139">
        <v>1.11276704571617</v>
      </c>
      <c r="FC29" s="139">
        <v>1.1135955249976841</v>
      </c>
      <c r="FD29" s="139">
        <v>1.1145521501175162</v>
      </c>
      <c r="FE29" s="139">
        <v>1.115501586522651</v>
      </c>
      <c r="FF29" s="139">
        <v>1.1163081636682046</v>
      </c>
      <c r="FG29" s="139">
        <v>1.1172433782545823</v>
      </c>
      <c r="FH29" s="139">
        <v>1.1180357580942495</v>
      </c>
      <c r="FI29" s="139">
        <v>1.1189570758966483</v>
      </c>
      <c r="FJ29" s="139">
        <v>1.1198716082638955</v>
      </c>
      <c r="FK29" s="139">
        <v>1.1206433168520149</v>
      </c>
      <c r="FL29" s="139">
        <v>1.1215444182708263</v>
      </c>
      <c r="FM29" s="139">
        <v>1.1224389597398809</v>
      </c>
      <c r="FN29" s="139">
        <v>1.1233270135709359</v>
      </c>
      <c r="FO29" s="139">
        <v>1.1240722386194295</v>
      </c>
      <c r="FP29" s="139">
        <v>1.1249474460183175</v>
      </c>
      <c r="FQ29" s="139">
        <v>1.1258163765116196</v>
      </c>
      <c r="FR29" s="139">
        <v>1.1266790977306678</v>
      </c>
      <c r="FS29" s="139">
        <v>1.1273989812660485</v>
      </c>
      <c r="FT29" s="139">
        <v>1.1282494028232539</v>
      </c>
      <c r="FU29" s="139">
        <v>1.1290938123632306</v>
      </c>
      <c r="FV29" s="139">
        <v>1.1299322732359551</v>
      </c>
      <c r="FW29" s="139">
        <v>1.130627884575059</v>
      </c>
      <c r="FX29" s="139">
        <v>1.1314545580404722</v>
      </c>
      <c r="FY29" s="139">
        <v>1.1322754677636857</v>
      </c>
      <c r="FZ29" s="139">
        <v>1.1330906731703969</v>
      </c>
      <c r="GA29" s="139">
        <v>1.1339002327601262</v>
      </c>
      <c r="GB29" s="139">
        <v>1.1347042041239814</v>
      </c>
      <c r="GC29" s="139">
        <v>1.1355026439663392</v>
      </c>
      <c r="GD29" s="139">
        <v>1.1361581746650395</v>
      </c>
      <c r="GE29" s="139">
        <v>1.1369456478097941</v>
      </c>
      <c r="GF29" s="139">
        <v>1.1377277551903624</v>
      </c>
      <c r="GG29" s="139">
        <v>1.1385045501305424</v>
      </c>
      <c r="GH29" s="139">
        <v>1.1392760851498227</v>
      </c>
      <c r="GI29" s="139">
        <v>1.1400424119863708</v>
      </c>
      <c r="GJ29" s="139">
        <v>1.1408035816101754</v>
      </c>
      <c r="GK29" s="139">
        <v>1.1415596442372808</v>
      </c>
      <c r="GL29" s="139">
        <v>1.1423106493448931</v>
      </c>
      <c r="GM29" s="139">
        <v>1.1430566456887279</v>
      </c>
      <c r="GN29" s="139">
        <v>1.1437976813135409</v>
      </c>
      <c r="GO29" s="139">
        <v>1.144533803570011</v>
      </c>
      <c r="GP29" s="139">
        <v>1.1452650591263478</v>
      </c>
      <c r="GQ29" s="139">
        <v>1.1459914939828257</v>
      </c>
      <c r="GR29" s="139">
        <v>1.1467131534851216</v>
      </c>
      <c r="GS29" s="139">
        <v>1.1474300823333146</v>
      </c>
    </row>
    <row r="30" spans="1:201" x14ac:dyDescent="0.2">
      <c r="A30" s="138">
        <v>40909.019444444442</v>
      </c>
      <c r="B30" s="139">
        <v>0.47318163660983198</v>
      </c>
      <c r="C30" s="139">
        <v>0.54841832816714076</v>
      </c>
      <c r="D30" s="139">
        <v>0.59479279654738704</v>
      </c>
      <c r="E30" s="139">
        <v>0.62874282687100258</v>
      </c>
      <c r="F30" s="139">
        <v>0.65566273147926457</v>
      </c>
      <c r="G30" s="139">
        <v>0.67802852977991024</v>
      </c>
      <c r="H30" s="139">
        <v>0.69720394044797407</v>
      </c>
      <c r="I30" s="139">
        <v>0.71397964857969332</v>
      </c>
      <c r="J30" s="139">
        <v>0.72895717166774265</v>
      </c>
      <c r="K30" s="139">
        <v>0.7424248065406388</v>
      </c>
      <c r="L30" s="139">
        <v>0.75474389012395349</v>
      </c>
      <c r="M30" s="139">
        <v>0.76599874938158818</v>
      </c>
      <c r="N30" s="139">
        <v>0.7764685795124292</v>
      </c>
      <c r="O30" s="139">
        <v>0.78619291104511346</v>
      </c>
      <c r="P30" s="139">
        <v>0.79528359834860296</v>
      </c>
      <c r="Q30" s="139">
        <v>0.80383191260401232</v>
      </c>
      <c r="R30" s="139">
        <v>0.81191337180315237</v>
      </c>
      <c r="S30" s="139">
        <v>0.81953792065992082</v>
      </c>
      <c r="T30" s="139">
        <v>0.82675797976893639</v>
      </c>
      <c r="U30" s="139">
        <v>0.83367232747039466</v>
      </c>
      <c r="V30" s="139">
        <v>0.84026614190211657</v>
      </c>
      <c r="W30" s="139">
        <v>0.84651811840212654</v>
      </c>
      <c r="X30" s="139">
        <v>0.85256648121007694</v>
      </c>
      <c r="Y30" s="139">
        <v>0.85832722017223861</v>
      </c>
      <c r="Z30" s="139">
        <v>0.86393327955665145</v>
      </c>
      <c r="AA30" s="139">
        <v>0.8692381507938981</v>
      </c>
      <c r="AB30" s="139">
        <v>0.87442653459962627</v>
      </c>
      <c r="AC30" s="139">
        <v>0.87940269896983514</v>
      </c>
      <c r="AD30" s="139">
        <v>0.88423705763123295</v>
      </c>
      <c r="AE30" s="139">
        <v>0.88888599415247405</v>
      </c>
      <c r="AF30" s="139">
        <v>0.89341783492573745</v>
      </c>
      <c r="AG30" s="139">
        <v>0.89778625491587882</v>
      </c>
      <c r="AH30" s="139">
        <v>0.90205805028538333</v>
      </c>
      <c r="AI30" s="139">
        <v>0.90618472017987783</v>
      </c>
      <c r="AJ30" s="139">
        <v>0.9102319334080814</v>
      </c>
      <c r="AK30" s="139">
        <v>0.9141494065287713</v>
      </c>
      <c r="AL30" s="139">
        <v>0.91794374561389636</v>
      </c>
      <c r="AM30" s="139">
        <v>0.92162105665070337</v>
      </c>
      <c r="AN30" s="139">
        <v>0.92524556421492798</v>
      </c>
      <c r="AO30" s="139">
        <v>0.92876427126071592</v>
      </c>
      <c r="AP30" s="139">
        <v>0.93224094244782973</v>
      </c>
      <c r="AQ30" s="139">
        <v>0.93562151195789911</v>
      </c>
      <c r="AR30" s="139">
        <v>0.9389101820044351</v>
      </c>
      <c r="AS30" s="139">
        <v>0.94211088069010851</v>
      </c>
      <c r="AT30" s="139">
        <v>0.94528681541161597</v>
      </c>
      <c r="AU30" s="139">
        <v>0.94838218938001828</v>
      </c>
      <c r="AV30" s="139">
        <v>0.95140022258858437</v>
      </c>
      <c r="AW30" s="139">
        <v>0.95434394272992396</v>
      </c>
      <c r="AX30" s="139">
        <v>0.95727629936311454</v>
      </c>
      <c r="AY30" s="139">
        <v>0.96014014356139077</v>
      </c>
      <c r="AZ30" s="139">
        <v>0.96293799637418376</v>
      </c>
      <c r="BA30" s="139">
        <v>0.96567224000469032</v>
      </c>
      <c r="BB30" s="139">
        <v>0.96834512797682681</v>
      </c>
      <c r="BC30" s="139">
        <v>0.97095879437307309</v>
      </c>
      <c r="BD30" s="139">
        <v>0.97357612310962927</v>
      </c>
      <c r="BE30" s="139">
        <v>0.97613840315145461</v>
      </c>
      <c r="BF30" s="139">
        <v>0.97864744559921157</v>
      </c>
      <c r="BG30" s="139">
        <v>0.98110497224527682</v>
      </c>
      <c r="BH30" s="139">
        <v>0.98357395350799615</v>
      </c>
      <c r="BI30" s="139">
        <v>0.98593339080424136</v>
      </c>
      <c r="BJ30" s="139">
        <v>0.98824599453951634</v>
      </c>
      <c r="BK30" s="139">
        <v>0.99057483240639632</v>
      </c>
      <c r="BL30" s="139">
        <v>0.99285981129143175</v>
      </c>
      <c r="BM30" s="139">
        <v>0.99510221540692523</v>
      </c>
      <c r="BN30" s="139">
        <v>0.99730327252890061</v>
      </c>
      <c r="BO30" s="139">
        <v>0.99946415730173566</v>
      </c>
      <c r="BP30" s="139">
        <v>1.0016481558140808</v>
      </c>
      <c r="BQ30" s="139">
        <v>1.0037943778618126</v>
      </c>
      <c r="BR30" s="139">
        <v>1.0058414835246343</v>
      </c>
      <c r="BS30" s="139">
        <v>1.0078526368422249</v>
      </c>
      <c r="BT30" s="139">
        <v>1.0099538660677161</v>
      </c>
      <c r="BU30" s="139">
        <v>1.0118960908359171</v>
      </c>
      <c r="BV30" s="139">
        <v>1.0138678145710875</v>
      </c>
      <c r="BW30" s="139">
        <v>1.0158073294360717</v>
      </c>
      <c r="BX30" s="139">
        <v>1.0177783377113951</v>
      </c>
      <c r="BY30" s="139">
        <v>1.0196559012470416</v>
      </c>
      <c r="BZ30" s="139">
        <v>1.0215035788758986</v>
      </c>
      <c r="CA30" s="139">
        <v>1.0233852385638142</v>
      </c>
      <c r="CB30" s="139">
        <v>1.025238586727871</v>
      </c>
      <c r="CC30" s="139">
        <v>1.0270009633774504</v>
      </c>
      <c r="CD30" s="139">
        <v>1.0287361740827041</v>
      </c>
      <c r="CE30" s="139">
        <v>1.0305083039075811</v>
      </c>
      <c r="CF30" s="139">
        <v>1.0322546377114381</v>
      </c>
      <c r="CG30" s="139">
        <v>1.033975750308171</v>
      </c>
      <c r="CH30" s="139">
        <v>1.0356721972392242</v>
      </c>
      <c r="CI30" s="139">
        <v>1.0373445156398962</v>
      </c>
      <c r="CJ30" s="139">
        <v>1.0389932250564191</v>
      </c>
      <c r="CK30" s="139">
        <v>1.0406827498318252</v>
      </c>
      <c r="CL30" s="139">
        <v>1.0423498032510501</v>
      </c>
      <c r="CM30" s="139">
        <v>1.0439307717810422</v>
      </c>
      <c r="CN30" s="139">
        <v>1.0454900451756901</v>
      </c>
      <c r="CO30" s="139">
        <v>1.0470280658746574</v>
      </c>
      <c r="CP30" s="139">
        <v>1.0486738146728463</v>
      </c>
      <c r="CQ30" s="139">
        <v>1.0501707244279135</v>
      </c>
      <c r="CR30" s="139">
        <v>1.0516476267565553</v>
      </c>
      <c r="CS30" s="139">
        <v>1.0532338646014672</v>
      </c>
      <c r="CT30" s="139">
        <v>1.0546720272109622</v>
      </c>
      <c r="CU30" s="139">
        <v>1.0562205388605439</v>
      </c>
      <c r="CV30" s="139">
        <v>1.0576214271954767</v>
      </c>
      <c r="CW30" s="139">
        <v>1.0591336248296066</v>
      </c>
      <c r="CX30" s="139">
        <v>1.0604986217613321</v>
      </c>
      <c r="CY30" s="139">
        <v>1.0619758385940699</v>
      </c>
      <c r="CZ30" s="139">
        <v>1.0633062506059274</v>
      </c>
      <c r="DA30" s="139">
        <v>1.0647497467521141</v>
      </c>
      <c r="DB30" s="139">
        <v>1.0661769022032688</v>
      </c>
      <c r="DC30" s="139">
        <v>1.0674577773497531</v>
      </c>
      <c r="DD30" s="139">
        <v>1.0688529743470185</v>
      </c>
      <c r="DE30" s="139">
        <v>1.0702326730515559</v>
      </c>
      <c r="DF30" s="139">
        <v>1.0715318477309057</v>
      </c>
      <c r="DG30" s="139">
        <v>1.0728159342315453</v>
      </c>
      <c r="DH30" s="139">
        <v>1.0741505801130189</v>
      </c>
      <c r="DI30" s="139">
        <v>1.075470751197305</v>
      </c>
      <c r="DJ30" s="139">
        <v>1.0767766867658919</v>
      </c>
      <c r="DK30" s="139">
        <v>1.0780030495785562</v>
      </c>
      <c r="DL30" s="139">
        <v>1.0792155345598926</v>
      </c>
      <c r="DM30" s="139">
        <v>1.0804800279489357</v>
      </c>
      <c r="DN30" s="139">
        <v>1.081731187191334</v>
      </c>
      <c r="DO30" s="139">
        <v>1.0829692236010717</v>
      </c>
      <c r="DP30" s="139">
        <v>1.084194343441012</v>
      </c>
      <c r="DQ30" s="139">
        <v>1.0854067480886158</v>
      </c>
      <c r="DR30" s="139">
        <v>1.0866066341887062</v>
      </c>
      <c r="DS30" s="139">
        <v>1.0877941938062858</v>
      </c>
      <c r="DT30" s="139">
        <v>1.0889696145640713</v>
      </c>
      <c r="DU30" s="139">
        <v>1.0901330797882549</v>
      </c>
      <c r="DV30" s="139">
        <v>1.0912847686348013</v>
      </c>
      <c r="DW30" s="139">
        <v>1.092491039893754</v>
      </c>
      <c r="DX30" s="139">
        <v>1.0936859849455394</v>
      </c>
      <c r="DY30" s="139">
        <v>1.0948034705687424</v>
      </c>
      <c r="DZ30" s="139">
        <v>1.0959098555990456</v>
      </c>
      <c r="EA30" s="139">
        <v>1.0970053001934714</v>
      </c>
      <c r="EB30" s="139">
        <v>1.0980899610367563</v>
      </c>
      <c r="EC30" s="139">
        <v>1.0992304630236587</v>
      </c>
      <c r="ED30" s="139">
        <v>1.1003605788368778</v>
      </c>
      <c r="EE30" s="139">
        <v>1.1014138766147608</v>
      </c>
      <c r="EF30" s="139">
        <v>1.1024569831306528</v>
      </c>
      <c r="EG30" s="139">
        <v>1.1035566946816031</v>
      </c>
      <c r="EH30" s="139">
        <v>1.1046465818993993</v>
      </c>
      <c r="EI30" s="139">
        <v>1.1056600232307592</v>
      </c>
      <c r="EJ30" s="139">
        <v>1.1067306093207361</v>
      </c>
      <c r="EK30" s="139">
        <v>1.1077917623510398</v>
      </c>
      <c r="EL30" s="139">
        <v>1.1087767211071058</v>
      </c>
      <c r="EM30" s="139">
        <v>1.1098193340242637</v>
      </c>
      <c r="EN30" s="139">
        <v>1.1108528819509733</v>
      </c>
      <c r="EO30" s="139">
        <v>1.1118104707538246</v>
      </c>
      <c r="EP30" s="139">
        <v>1.1128932510696172</v>
      </c>
      <c r="EQ30" s="139">
        <v>1.1138332008659435</v>
      </c>
      <c r="ER30" s="139">
        <v>1.114898742245195</v>
      </c>
      <c r="ES30" s="139">
        <v>1.1158214992364877</v>
      </c>
      <c r="ET30" s="139">
        <v>1.1168702342820787</v>
      </c>
      <c r="EU30" s="139">
        <v>1.117776227792608</v>
      </c>
      <c r="EV30" s="139">
        <v>1.1187412638567937</v>
      </c>
      <c r="EW30" s="139">
        <v>1.1196982161307407</v>
      </c>
      <c r="EX30" s="139">
        <v>1.1207145719091676</v>
      </c>
      <c r="EY30" s="139">
        <v>1.1215882631375957</v>
      </c>
      <c r="EZ30" s="139">
        <v>1.1225890157782139</v>
      </c>
      <c r="FA30" s="139">
        <v>1.1234471385109874</v>
      </c>
      <c r="FB30" s="139">
        <v>1.1244326601104921</v>
      </c>
      <c r="FC30" s="139">
        <v>1.1252755841876787</v>
      </c>
      <c r="FD30" s="139">
        <v>1.1262462335260801</v>
      </c>
      <c r="FE30" s="139">
        <v>1.1272096241337655</v>
      </c>
      <c r="FF30" s="139">
        <v>1.1280304388623001</v>
      </c>
      <c r="FG30" s="139">
        <v>1.128979470738557</v>
      </c>
      <c r="FH30" s="139">
        <v>1.1297859543906392</v>
      </c>
      <c r="FI30" s="139">
        <v>1.1307209557583606</v>
      </c>
      <c r="FJ30" s="139">
        <v>1.1316491056610665</v>
      </c>
      <c r="FK30" s="139">
        <v>1.1324347228060474</v>
      </c>
      <c r="FL30" s="139">
        <v>1.1333493126134284</v>
      </c>
      <c r="FM30" s="139">
        <v>1.1342572786724066</v>
      </c>
      <c r="FN30" s="139">
        <v>1.1351586940118363</v>
      </c>
      <c r="FO30" s="139">
        <v>1.1359175773276498</v>
      </c>
      <c r="FP30" s="139">
        <v>1.1368060228339358</v>
      </c>
      <c r="FQ30" s="139">
        <v>1.1376881304392541</v>
      </c>
      <c r="FR30" s="139">
        <v>1.1385639684430013</v>
      </c>
      <c r="FS30" s="139">
        <v>1.1392972710638798</v>
      </c>
      <c r="FT30" s="139">
        <v>1.1401606913768683</v>
      </c>
      <c r="FU30" s="139">
        <v>1.1410180412959479</v>
      </c>
      <c r="FV30" s="139">
        <v>1.1418693847992558</v>
      </c>
      <c r="FW30" s="139">
        <v>1.1425781864343747</v>
      </c>
      <c r="FX30" s="139">
        <v>1.1434176295312726</v>
      </c>
      <c r="FY30" s="139">
        <v>1.1442512529620981</v>
      </c>
      <c r="FZ30" s="139">
        <v>1.1450791167443111</v>
      </c>
      <c r="GA30" s="139">
        <v>1.1459012799559913</v>
      </c>
      <c r="GB30" s="139">
        <v>1.1467178007617547</v>
      </c>
      <c r="GC30" s="139">
        <v>1.1475287364257154</v>
      </c>
      <c r="GD30" s="139">
        <v>1.1481970794454377</v>
      </c>
      <c r="GE30" s="139">
        <v>1.1489969434744778</v>
      </c>
      <c r="GF30" s="139">
        <v>1.1497913897552035</v>
      </c>
      <c r="GG30" s="139">
        <v>1.1505804721368806</v>
      </c>
      <c r="GH30" s="139">
        <v>1.1513642436631466</v>
      </c>
      <c r="GI30" s="139">
        <v>1.1521427565847906</v>
      </c>
      <c r="GJ30" s="139">
        <v>1.1529160623745507</v>
      </c>
      <c r="GK30" s="139">
        <v>1.1536842117470478</v>
      </c>
      <c r="GL30" s="139">
        <v>1.1544472546701778</v>
      </c>
      <c r="GM30" s="139">
        <v>1.1552052403796611</v>
      </c>
      <c r="GN30" s="139">
        <v>1.1559582173989034</v>
      </c>
      <c r="GO30" s="139">
        <v>1.1567062335458442</v>
      </c>
      <c r="GP30" s="139">
        <v>1.1574493359505911</v>
      </c>
      <c r="GQ30" s="139">
        <v>1.1581875710697056</v>
      </c>
      <c r="GR30" s="139">
        <v>1.1589209846941297</v>
      </c>
      <c r="GS30" s="139">
        <v>1.1596496219690708</v>
      </c>
    </row>
    <row r="31" spans="1:201" x14ac:dyDescent="0.2">
      <c r="A31" s="138">
        <v>40909.020138888889</v>
      </c>
      <c r="B31" s="139">
        <v>0.47711518113238505</v>
      </c>
      <c r="C31" s="139">
        <v>0.55312404478997479</v>
      </c>
      <c r="D31" s="139">
        <v>0.59998688382064558</v>
      </c>
      <c r="E31" s="139">
        <v>0.63430124902876961</v>
      </c>
      <c r="F31" s="139">
        <v>0.66151451741061196</v>
      </c>
      <c r="G31" s="139">
        <v>0.68412728950752288</v>
      </c>
      <c r="H31" s="139">
        <v>0.70351677762172293</v>
      </c>
      <c r="I31" s="139">
        <v>0.72048198334650682</v>
      </c>
      <c r="J31" s="139">
        <v>0.73562976745010189</v>
      </c>
      <c r="K31" s="139">
        <v>0.74925234959211384</v>
      </c>
      <c r="L31" s="139">
        <v>0.76171365852235895</v>
      </c>
      <c r="M31" s="139">
        <v>0.77310027135474058</v>
      </c>
      <c r="N31" s="139">
        <v>0.78369275356287471</v>
      </c>
      <c r="O31" s="139">
        <v>0.79353201741079249</v>
      </c>
      <c r="P31" s="139">
        <v>0.80273088872330645</v>
      </c>
      <c r="Q31" s="139">
        <v>0.81138142829714033</v>
      </c>
      <c r="R31" s="139">
        <v>0.81955980480168233</v>
      </c>
      <c r="S31" s="139">
        <v>0.82727660183759599</v>
      </c>
      <c r="T31" s="139">
        <v>0.83458470190869471</v>
      </c>
      <c r="U31" s="139">
        <v>0.84158317739221977</v>
      </c>
      <c r="V31" s="139">
        <v>0.84825764056954567</v>
      </c>
      <c r="W31" s="139">
        <v>0.85458718119923505</v>
      </c>
      <c r="X31" s="139">
        <v>0.8607100752937058</v>
      </c>
      <c r="Y31" s="139">
        <v>0.86654274139328336</v>
      </c>
      <c r="Z31" s="139">
        <v>0.87221811217726186</v>
      </c>
      <c r="AA31" s="139">
        <v>0.87759017150570973</v>
      </c>
      <c r="AB31" s="139">
        <v>0.8828434568939485</v>
      </c>
      <c r="AC31" s="139">
        <v>0.8878825908148088</v>
      </c>
      <c r="AD31" s="139">
        <v>0.89277800399480045</v>
      </c>
      <c r="AE31" s="139">
        <v>0.89748630412952968</v>
      </c>
      <c r="AF31" s="139">
        <v>0.90207580905151552</v>
      </c>
      <c r="AG31" s="139">
        <v>0.90650039985898501</v>
      </c>
      <c r="AH31" s="139">
        <v>0.91082684406047765</v>
      </c>
      <c r="AI31" s="139">
        <v>0.91500683341474298</v>
      </c>
      <c r="AJ31" s="139">
        <v>0.91910599197892651</v>
      </c>
      <c r="AK31" s="139">
        <v>0.92307421865498396</v>
      </c>
      <c r="AL31" s="139">
        <v>0.92691818117742075</v>
      </c>
      <c r="AM31" s="139">
        <v>0.93064404248355515</v>
      </c>
      <c r="AN31" s="139">
        <v>0.93431595830504888</v>
      </c>
      <c r="AO31" s="139">
        <v>0.93788110006452852</v>
      </c>
      <c r="AP31" s="139">
        <v>0.94140315440422173</v>
      </c>
      <c r="AQ31" s="139">
        <v>0.94482821938165906</v>
      </c>
      <c r="AR31" s="139">
        <v>0.948160536672634</v>
      </c>
      <c r="AS31" s="139">
        <v>0.95140407124437509</v>
      </c>
      <c r="AT31" s="139">
        <v>0.9546219378844979</v>
      </c>
      <c r="AU31" s="139">
        <v>0.95775849743981578</v>
      </c>
      <c r="AV31" s="139">
        <v>0.96081700024213301</v>
      </c>
      <c r="AW31" s="139">
        <v>0.96380050249176696</v>
      </c>
      <c r="AX31" s="139">
        <v>0.96677185003652721</v>
      </c>
      <c r="AY31" s="139">
        <v>0.96967404807588742</v>
      </c>
      <c r="AZ31" s="139">
        <v>0.97250964150633357</v>
      </c>
      <c r="BA31" s="139">
        <v>0.97528103505422936</v>
      </c>
      <c r="BB31" s="139">
        <v>0.97799050353571948</v>
      </c>
      <c r="BC31" s="139">
        <v>0.98064020119039363</v>
      </c>
      <c r="BD31" s="139">
        <v>0.98329289562694056</v>
      </c>
      <c r="BE31" s="139">
        <v>0.98589002774470913</v>
      </c>
      <c r="BF31" s="139">
        <v>0.98843342584231819</v>
      </c>
      <c r="BG31" s="139">
        <v>0.99092482805297821</v>
      </c>
      <c r="BH31" s="139">
        <v>0.99342708192113649</v>
      </c>
      <c r="BI31" s="139">
        <v>0.99581947973065787</v>
      </c>
      <c r="BJ31" s="139">
        <v>0.99816460833259391</v>
      </c>
      <c r="BK31" s="139">
        <v>1.0005254081962671</v>
      </c>
      <c r="BL31" s="139">
        <v>1.0028419382202101</v>
      </c>
      <c r="BM31" s="139">
        <v>1.0051154948683301</v>
      </c>
      <c r="BN31" s="139">
        <v>1.0073473176189605</v>
      </c>
      <c r="BO31" s="139">
        <v>1.0095385923128559</v>
      </c>
      <c r="BP31" s="139">
        <v>1.0117524715904838</v>
      </c>
      <c r="BQ31" s="139">
        <v>1.0139282183016944</v>
      </c>
      <c r="BR31" s="139">
        <v>1.0160046478360085</v>
      </c>
      <c r="BS31" s="139">
        <v>1.0180447895494671</v>
      </c>
      <c r="BT31" s="139">
        <v>1.0201743870028515</v>
      </c>
      <c r="BU31" s="139">
        <v>1.0221449545692354</v>
      </c>
      <c r="BV31" s="139">
        <v>1.0241445634905249</v>
      </c>
      <c r="BW31" s="139">
        <v>1.0261116607856935</v>
      </c>
      <c r="BX31" s="139">
        <v>1.0281098069854047</v>
      </c>
      <c r="BY31" s="139">
        <v>1.0300143696222963</v>
      </c>
      <c r="BZ31" s="139">
        <v>1.031888765862162</v>
      </c>
      <c r="CA31" s="139">
        <v>1.0337967191835045</v>
      </c>
      <c r="CB31" s="139">
        <v>1.0356760927414959</v>
      </c>
      <c r="CC31" s="139">
        <v>1.0374643854974186</v>
      </c>
      <c r="CD31" s="139">
        <v>1.0392252578696055</v>
      </c>
      <c r="CE31" s="139">
        <v>1.0410226470016646</v>
      </c>
      <c r="CF31" s="139">
        <v>1.042793996107737</v>
      </c>
      <c r="CG31" s="139">
        <v>1.0445398855433654</v>
      </c>
      <c r="CH31" s="139">
        <v>1.0462608762072019</v>
      </c>
      <c r="CI31" s="139">
        <v>1.0479575104101275</v>
      </c>
      <c r="CJ31" s="139">
        <v>1.0496303127029076</v>
      </c>
      <c r="CK31" s="139">
        <v>1.0513435548817789</v>
      </c>
      <c r="CL31" s="139">
        <v>1.0530341111692987</v>
      </c>
      <c r="CM31" s="139">
        <v>1.0546385310388289</v>
      </c>
      <c r="CN31" s="139">
        <v>1.056221051303122</v>
      </c>
      <c r="CO31" s="139">
        <v>1.0577821186548986</v>
      </c>
      <c r="CP31" s="139">
        <v>1.0594503975635705</v>
      </c>
      <c r="CQ31" s="139">
        <v>1.060969964595917</v>
      </c>
      <c r="CR31" s="139">
        <v>1.0624693359830726</v>
      </c>
      <c r="CS31" s="139">
        <v>1.064077534639944</v>
      </c>
      <c r="CT31" s="139">
        <v>1.065537799853554</v>
      </c>
      <c r="CU31" s="139">
        <v>1.0671079109045842</v>
      </c>
      <c r="CV31" s="139">
        <v>1.0685305495626307</v>
      </c>
      <c r="CW31" s="139">
        <v>1.0700639989507232</v>
      </c>
      <c r="CX31" s="139">
        <v>1.0714504072931199</v>
      </c>
      <c r="CY31" s="139">
        <v>1.0729485412209101</v>
      </c>
      <c r="CZ31" s="139">
        <v>1.074300038350317</v>
      </c>
      <c r="DA31" s="139">
        <v>1.0757641292047146</v>
      </c>
      <c r="DB31" s="139">
        <v>1.0772117220825328</v>
      </c>
      <c r="DC31" s="139">
        <v>1.0785132144805831</v>
      </c>
      <c r="DD31" s="139">
        <v>1.0799285436911028</v>
      </c>
      <c r="DE31" s="139">
        <v>1.0813282255700767</v>
      </c>
      <c r="DF31" s="139">
        <v>1.0826474056491124</v>
      </c>
      <c r="DG31" s="139">
        <v>1.0839513546593651</v>
      </c>
      <c r="DH31" s="139">
        <v>1.0853055529039657</v>
      </c>
      <c r="DI31" s="139">
        <v>1.0866451373261501</v>
      </c>
      <c r="DJ31" s="139">
        <v>1.0879703495543529</v>
      </c>
      <c r="DK31" s="139">
        <v>1.089216025789058</v>
      </c>
      <c r="DL31" s="139">
        <v>1.0904476930353517</v>
      </c>
      <c r="DM31" s="139">
        <v>1.0917310674892478</v>
      </c>
      <c r="DN31" s="139">
        <v>1.0930009799263423</v>
      </c>
      <c r="DO31" s="139">
        <v>1.0942576437286808</v>
      </c>
      <c r="DP31" s="139">
        <v>1.0955012671799988</v>
      </c>
      <c r="DQ31" s="139">
        <v>1.0967320536279432</v>
      </c>
      <c r="DR31" s="139">
        <v>1.097950201642153</v>
      </c>
      <c r="DS31" s="139">
        <v>1.0991559051642745</v>
      </c>
      <c r="DT31" s="139">
        <v>1.1003493536548683</v>
      </c>
      <c r="DU31" s="139">
        <v>1.1015307322300187</v>
      </c>
      <c r="DV31" s="139">
        <v>1.1027002217972364</v>
      </c>
      <c r="DW31" s="139">
        <v>1.1039240059580009</v>
      </c>
      <c r="DX31" s="139">
        <v>1.1051363537758252</v>
      </c>
      <c r="DY31" s="139">
        <v>1.1062713114021829</v>
      </c>
      <c r="DZ31" s="139">
        <v>1.107395062423759</v>
      </c>
      <c r="EA31" s="139">
        <v>1.1085077685614613</v>
      </c>
      <c r="EB31" s="139">
        <v>1.1096095880301586</v>
      </c>
      <c r="EC31" s="139">
        <v>1.1107669676004097</v>
      </c>
      <c r="ED31" s="139">
        <v>1.1119138601538772</v>
      </c>
      <c r="EE31" s="139">
        <v>1.1129840157077384</v>
      </c>
      <c r="EF31" s="139">
        <v>1.1140438828745343</v>
      </c>
      <c r="EG31" s="139">
        <v>1.1151600779374273</v>
      </c>
      <c r="EH31" s="139">
        <v>1.116266353378037</v>
      </c>
      <c r="EI31" s="139">
        <v>1.1172962711678811</v>
      </c>
      <c r="EJ31" s="139">
        <v>1.118383059231872</v>
      </c>
      <c r="EK31" s="139">
        <v>1.1194603228131501</v>
      </c>
      <c r="EL31" s="139">
        <v>1.1204614854394737</v>
      </c>
      <c r="EM31" s="139">
        <v>1.1215200301583577</v>
      </c>
      <c r="EN31" s="139">
        <v>1.1225694221019777</v>
      </c>
      <c r="EO31" s="139">
        <v>1.1235429530953538</v>
      </c>
      <c r="EP31" s="139">
        <v>1.1246412205267307</v>
      </c>
      <c r="EQ31" s="139">
        <v>1.1255969434920972</v>
      </c>
      <c r="ER31" s="139">
        <v>1.1266778035361642</v>
      </c>
      <c r="ES31" s="139">
        <v>1.1276161690610516</v>
      </c>
      <c r="ET31" s="139">
        <v>1.1286800586273231</v>
      </c>
      <c r="EU31" s="139">
        <v>1.1296015002537503</v>
      </c>
      <c r="EV31" s="139">
        <v>1.1305817185005516</v>
      </c>
      <c r="EW31" s="139">
        <v>1.1315537748664362</v>
      </c>
      <c r="EX31" s="139">
        <v>1.1325849691391143</v>
      </c>
      <c r="EY31" s="139">
        <v>1.1334737996780679</v>
      </c>
      <c r="EZ31" s="139">
        <v>1.1344892386296188</v>
      </c>
      <c r="FA31" s="139">
        <v>1.1353623519896305</v>
      </c>
      <c r="FB31" s="139">
        <v>1.1363624114130384</v>
      </c>
      <c r="FC31" s="139">
        <v>1.1372201810607627</v>
      </c>
      <c r="FD31" s="139">
        <v>1.1382052233025521</v>
      </c>
      <c r="FE31" s="139">
        <v>1.13918293529637</v>
      </c>
      <c r="FF31" s="139">
        <v>1.1400183840654481</v>
      </c>
      <c r="FG31" s="139">
        <v>1.1409815975162072</v>
      </c>
      <c r="FH31" s="139">
        <v>1.1418025786659682</v>
      </c>
      <c r="FI31" s="139">
        <v>1.1427516250525722</v>
      </c>
      <c r="FJ31" s="139">
        <v>1.1436937525343356</v>
      </c>
      <c r="FK31" s="139">
        <v>1.1444936678619053</v>
      </c>
      <c r="FL31" s="139">
        <v>1.1454221033698173</v>
      </c>
      <c r="FM31" s="139">
        <v>1.1463438499669005</v>
      </c>
      <c r="FN31" s="139">
        <v>1.1472589814196736</v>
      </c>
      <c r="FO31" s="139">
        <v>1.1480319074245486</v>
      </c>
      <c r="FP31" s="139">
        <v>1.148933943036345</v>
      </c>
      <c r="FQ31" s="139">
        <v>1.1498295784473351</v>
      </c>
      <c r="FR31" s="139">
        <v>1.150718882644727</v>
      </c>
      <c r="FS31" s="139">
        <v>1.1514659838123913</v>
      </c>
      <c r="FT31" s="139">
        <v>1.1523427497999112</v>
      </c>
      <c r="FU31" s="139">
        <v>1.1532133857737044</v>
      </c>
      <c r="FV31" s="139">
        <v>1.1540779563524288</v>
      </c>
      <c r="FW31" s="139">
        <v>1.1548003230049002</v>
      </c>
      <c r="FX31" s="139">
        <v>1.1556528777962201</v>
      </c>
      <c r="FY31" s="139">
        <v>1.1564995558107698</v>
      </c>
      <c r="FZ31" s="139">
        <v>1.1573404176650259</v>
      </c>
      <c r="GA31" s="139">
        <v>1.1581755230327011</v>
      </c>
      <c r="GB31" s="139">
        <v>1.1590049306583383</v>
      </c>
      <c r="GC31" s="139">
        <v>1.1598286983844803</v>
      </c>
      <c r="GD31" s="139">
        <v>1.1605102206180784</v>
      </c>
      <c r="GE31" s="139">
        <v>1.1613228095653922</v>
      </c>
      <c r="GF31" s="139">
        <v>1.1621299276746244</v>
      </c>
      <c r="GG31" s="139">
        <v>1.1629316293374068</v>
      </c>
      <c r="GH31" s="139">
        <v>1.1637279681278956</v>
      </c>
      <c r="GI31" s="139">
        <v>1.1645189968191174</v>
      </c>
      <c r="GJ31" s="139">
        <v>1.1653047674014689</v>
      </c>
      <c r="GK31" s="139">
        <v>1.1660853310969348</v>
      </c>
      <c r="GL31" s="139">
        <v>1.1668607383734213</v>
      </c>
      <c r="GM31" s="139">
        <v>1.167631038963759</v>
      </c>
      <c r="GN31" s="139">
        <v>1.1683962818726641</v>
      </c>
      <c r="GO31" s="139">
        <v>1.1691565153983405</v>
      </c>
      <c r="GP31" s="139">
        <v>1.1699117871441345</v>
      </c>
      <c r="GQ31" s="139">
        <v>1.1706621440296654</v>
      </c>
      <c r="GR31" s="139">
        <v>1.1714076323067404</v>
      </c>
      <c r="GS31" s="139">
        <v>1.1721482975716908</v>
      </c>
    </row>
    <row r="32" spans="1:201" x14ac:dyDescent="0.2">
      <c r="A32" s="138">
        <v>40909.020833333336</v>
      </c>
      <c r="B32" s="139">
        <v>0.48112709052386127</v>
      </c>
      <c r="C32" s="139">
        <v>0.55792516516159618</v>
      </c>
      <c r="D32" s="139">
        <v>0.60528732349803049</v>
      </c>
      <c r="E32" s="139">
        <v>0.63997428172427318</v>
      </c>
      <c r="F32" s="139">
        <v>0.66748762125839467</v>
      </c>
      <c r="G32" s="139">
        <v>0.69035305514992162</v>
      </c>
      <c r="H32" s="139">
        <v>0.70996158083757055</v>
      </c>
      <c r="I32" s="139">
        <v>0.72712070180897925</v>
      </c>
      <c r="J32" s="139">
        <v>0.74244273074246148</v>
      </c>
      <c r="K32" s="139">
        <v>0.75622390732826694</v>
      </c>
      <c r="L32" s="139">
        <v>0.7688307968607101</v>
      </c>
      <c r="M32" s="139">
        <v>0.78035229186602606</v>
      </c>
      <c r="N32" s="139">
        <v>0.79107034144066357</v>
      </c>
      <c r="O32" s="139">
        <v>0.80102728116952049</v>
      </c>
      <c r="P32" s="139">
        <v>0.8103369278032595</v>
      </c>
      <c r="Q32" s="139">
        <v>0.81909214751179904</v>
      </c>
      <c r="R32" s="139">
        <v>0.82736977255871902</v>
      </c>
      <c r="S32" s="139">
        <v>0.83518104578901453</v>
      </c>
      <c r="T32" s="139">
        <v>0.84257932097586097</v>
      </c>
      <c r="U32" s="139">
        <v>0.84966396259566968</v>
      </c>
      <c r="V32" s="139">
        <v>0.85642103352320542</v>
      </c>
      <c r="W32" s="139">
        <v>0.86283003392461299</v>
      </c>
      <c r="X32" s="139">
        <v>0.8690292765744958</v>
      </c>
      <c r="Y32" s="139">
        <v>0.87493563347742898</v>
      </c>
      <c r="Z32" s="139">
        <v>0.88068200909868</v>
      </c>
      <c r="AA32" s="139">
        <v>0.88612291443002611</v>
      </c>
      <c r="AB32" s="139">
        <v>0.89144269558047029</v>
      </c>
      <c r="AC32" s="139">
        <v>0.89654635334156918</v>
      </c>
      <c r="AD32" s="139">
        <v>0.90150432734130959</v>
      </c>
      <c r="AE32" s="139">
        <v>0.9062734624561557</v>
      </c>
      <c r="AF32" s="139">
        <v>0.9109220592025159</v>
      </c>
      <c r="AG32" s="139">
        <v>0.91540421761616408</v>
      </c>
      <c r="AH32" s="139">
        <v>0.91978666726109226</v>
      </c>
      <c r="AI32" s="139">
        <v>0.92402130514955316</v>
      </c>
      <c r="AJ32" s="139">
        <v>0.928173700848409</v>
      </c>
      <c r="AK32" s="139">
        <v>0.93219394814831813</v>
      </c>
      <c r="AL32" s="139">
        <v>0.93608877775009924</v>
      </c>
      <c r="AM32" s="139">
        <v>0.93986441075360805</v>
      </c>
      <c r="AN32" s="139">
        <v>0.94358492358391177</v>
      </c>
      <c r="AO32" s="139">
        <v>0.9471976686050444</v>
      </c>
      <c r="AP32" s="139">
        <v>0.95076624369113827</v>
      </c>
      <c r="AQ32" s="139">
        <v>0.95423692325386689</v>
      </c>
      <c r="AR32" s="139">
        <v>0.95761398926959318</v>
      </c>
      <c r="AS32" s="139">
        <v>0.96090144435536473</v>
      </c>
      <c r="AT32" s="139">
        <v>0.96416229945047205</v>
      </c>
      <c r="AU32" s="139">
        <v>0.96734108557091369</v>
      </c>
      <c r="AV32" s="139">
        <v>0.97044108403365081</v>
      </c>
      <c r="AW32" s="139">
        <v>0.97346538015650519</v>
      </c>
      <c r="AX32" s="139">
        <v>0.97647670442916612</v>
      </c>
      <c r="AY32" s="139">
        <v>0.97941822881700435</v>
      </c>
      <c r="AZ32" s="139">
        <v>0.98229252257197819</v>
      </c>
      <c r="BA32" s="139">
        <v>0.98510201342279979</v>
      </c>
      <c r="BB32" s="139">
        <v>0.98784899793567915</v>
      </c>
      <c r="BC32" s="139">
        <v>0.99053565093637763</v>
      </c>
      <c r="BD32" s="139">
        <v>0.99322461157945685</v>
      </c>
      <c r="BE32" s="139">
        <v>0.99585748553197728</v>
      </c>
      <c r="BF32" s="139">
        <v>0.99843611865777715</v>
      </c>
      <c r="BG32" s="139">
        <v>1.0009622657831825</v>
      </c>
      <c r="BH32" s="139">
        <v>1.0034986391471201</v>
      </c>
      <c r="BI32" s="139">
        <v>1.0059248476933078</v>
      </c>
      <c r="BJ32" s="139">
        <v>1.0083033423027306</v>
      </c>
      <c r="BK32" s="139">
        <v>1.0106969236041685</v>
      </c>
      <c r="BL32" s="139">
        <v>1.0130458155930027</v>
      </c>
      <c r="BM32" s="139">
        <v>1.0153513272445056</v>
      </c>
      <c r="BN32" s="139">
        <v>1.0176147099972048</v>
      </c>
      <c r="BO32" s="139">
        <v>1.0198371611257646</v>
      </c>
      <c r="BP32" s="139">
        <v>1.0220816868991249</v>
      </c>
      <c r="BQ32" s="139">
        <v>1.0242877165022626</v>
      </c>
      <c r="BR32" s="139">
        <v>1.0263942340897121</v>
      </c>
      <c r="BS32" s="139">
        <v>1.028464121382572</v>
      </c>
      <c r="BT32" s="139">
        <v>1.0306228107813307</v>
      </c>
      <c r="BU32" s="139">
        <v>1.0326224648220987</v>
      </c>
      <c r="BV32" s="139">
        <v>1.034650682745877</v>
      </c>
      <c r="BW32" s="139">
        <v>1.0366460799354744</v>
      </c>
      <c r="BX32" s="139">
        <v>1.0386720618320409</v>
      </c>
      <c r="BY32" s="139">
        <v>1.0406043287783597</v>
      </c>
      <c r="BZ32" s="139">
        <v>1.0425061429638509</v>
      </c>
      <c r="CA32" s="139">
        <v>1.0444410698950881</v>
      </c>
      <c r="CB32" s="139">
        <v>1.0463471431594105</v>
      </c>
      <c r="CC32" s="139">
        <v>1.0481620345181566</v>
      </c>
      <c r="CD32" s="139">
        <v>1.0499492457424346</v>
      </c>
      <c r="CE32" s="139">
        <v>1.0517725523867663</v>
      </c>
      <c r="CF32" s="139">
        <v>1.0535695698578598</v>
      </c>
      <c r="CG32" s="139">
        <v>1.0553408841766101</v>
      </c>
      <c r="CH32" s="139">
        <v>1.0570870617084924</v>
      </c>
      <c r="CI32" s="139">
        <v>1.0588086500557494</v>
      </c>
      <c r="CJ32" s="139">
        <v>1.0605061788801269</v>
      </c>
      <c r="CK32" s="139">
        <v>1.0622437535127167</v>
      </c>
      <c r="CL32" s="139">
        <v>1.0639584231629895</v>
      </c>
      <c r="CM32" s="139">
        <v>1.0655869145091437</v>
      </c>
      <c r="CN32" s="139">
        <v>1.0671932974913474</v>
      </c>
      <c r="CO32" s="139">
        <v>1.0687780231489152</v>
      </c>
      <c r="CP32" s="139">
        <v>1.0704694113004058</v>
      </c>
      <c r="CQ32" s="139">
        <v>1.0720122390633804</v>
      </c>
      <c r="CR32" s="139">
        <v>1.0735346790256226</v>
      </c>
      <c r="CS32" s="139">
        <v>1.075165405527716</v>
      </c>
      <c r="CT32" s="139">
        <v>1.0766483651590018</v>
      </c>
      <c r="CU32" s="139">
        <v>1.0782406349543359</v>
      </c>
      <c r="CV32" s="139">
        <v>1.0796856083541413</v>
      </c>
      <c r="CW32" s="139">
        <v>1.0812408614524367</v>
      </c>
      <c r="CX32" s="139">
        <v>1.0826492585138403</v>
      </c>
      <c r="CY32" s="139">
        <v>1.0841688543895056</v>
      </c>
      <c r="CZ32" s="139">
        <v>1.0855420071078246</v>
      </c>
      <c r="DA32" s="139">
        <v>1.0870272306835971</v>
      </c>
      <c r="DB32" s="139">
        <v>1.0884957956456607</v>
      </c>
      <c r="DC32" s="139">
        <v>1.0898184659612351</v>
      </c>
      <c r="DD32" s="139">
        <v>1.0912544555779395</v>
      </c>
      <c r="DE32" s="139">
        <v>1.0926746456463339</v>
      </c>
      <c r="DF32" s="139">
        <v>1.0940143677696659</v>
      </c>
      <c r="DG32" s="139">
        <v>1.095338712932673</v>
      </c>
      <c r="DH32" s="139">
        <v>1.0967129794256265</v>
      </c>
      <c r="DI32" s="139">
        <v>1.0980724901139407</v>
      </c>
      <c r="DJ32" s="139">
        <v>1.0994174890219679</v>
      </c>
      <c r="DK32" s="139">
        <v>1.1006830007472628</v>
      </c>
      <c r="DL32" s="139">
        <v>1.1019343695826018</v>
      </c>
      <c r="DM32" s="139">
        <v>1.1032371267557481</v>
      </c>
      <c r="DN32" s="139">
        <v>1.1045262913278111</v>
      </c>
      <c r="DO32" s="139">
        <v>1.1058020787951415</v>
      </c>
      <c r="DP32" s="139">
        <v>1.1070646995042781</v>
      </c>
      <c r="DQ32" s="139">
        <v>1.1083143588167366</v>
      </c>
      <c r="DR32" s="139">
        <v>1.1095512572671309</v>
      </c>
      <c r="DS32" s="139">
        <v>1.1107755907183132</v>
      </c>
      <c r="DT32" s="139">
        <v>1.1119875505039836</v>
      </c>
      <c r="DU32" s="139">
        <v>1.113187323573553</v>
      </c>
      <c r="DV32" s="139">
        <v>1.1143750926229439</v>
      </c>
      <c r="DW32" s="139">
        <v>1.1156168508391415</v>
      </c>
      <c r="DX32" s="139">
        <v>1.1168470602126102</v>
      </c>
      <c r="DY32" s="139">
        <v>1.1179999616186962</v>
      </c>
      <c r="DZ32" s="139">
        <v>1.1191415481702987</v>
      </c>
      <c r="EA32" s="139">
        <v>1.1202719831866761</v>
      </c>
      <c r="EB32" s="139">
        <v>1.121391426444043</v>
      </c>
      <c r="EC32" s="139">
        <v>1.1225661311942836</v>
      </c>
      <c r="ED32" s="139">
        <v>1.1237302459220508</v>
      </c>
      <c r="EE32" s="139">
        <v>1.1248177180401553</v>
      </c>
      <c r="EF32" s="139">
        <v>1.1258948026029685</v>
      </c>
      <c r="EG32" s="139">
        <v>1.1270279203698175</v>
      </c>
      <c r="EH32" s="139">
        <v>1.1281510211821695</v>
      </c>
      <c r="EI32" s="139">
        <v>1.129197866164648</v>
      </c>
      <c r="EJ32" s="139">
        <v>1.1303012893867967</v>
      </c>
      <c r="EK32" s="139">
        <v>1.1313950947486013</v>
      </c>
      <c r="EL32" s="139">
        <v>1.1324129062201609</v>
      </c>
      <c r="EM32" s="139">
        <v>1.1334878101699337</v>
      </c>
      <c r="EN32" s="139">
        <v>1.1345534716820582</v>
      </c>
      <c r="EO32" s="139">
        <v>1.1355433843200538</v>
      </c>
      <c r="EP32" s="139">
        <v>1.1366575449983969</v>
      </c>
      <c r="EQ32" s="139">
        <v>1.1376294770132283</v>
      </c>
      <c r="ER32" s="139">
        <v>1.1387260582285195</v>
      </c>
      <c r="ES32" s="139">
        <v>1.139680464690314</v>
      </c>
      <c r="ET32" s="139">
        <v>1.1407599077492876</v>
      </c>
      <c r="EU32" s="139">
        <v>1.1416972265124712</v>
      </c>
      <c r="EV32" s="139">
        <v>1.1426930384009883</v>
      </c>
      <c r="EW32" s="139">
        <v>1.1436806086562425</v>
      </c>
      <c r="EX32" s="139">
        <v>1.1447270336042068</v>
      </c>
      <c r="EY32" s="139">
        <v>1.145631425967508</v>
      </c>
      <c r="EZ32" s="139">
        <v>1.1466619401425446</v>
      </c>
      <c r="FA32" s="139">
        <v>1.1475504635137783</v>
      </c>
      <c r="FB32" s="139">
        <v>1.1485654464893087</v>
      </c>
      <c r="FC32" s="139">
        <v>1.1494384780415174</v>
      </c>
      <c r="FD32" s="139">
        <v>1.1504382958044899</v>
      </c>
      <c r="FE32" s="139">
        <v>1.1514307102570673</v>
      </c>
      <c r="FF32" s="139">
        <v>1.1522812049444293</v>
      </c>
      <c r="FG32" s="139">
        <v>1.1532589780449158</v>
      </c>
      <c r="FH32" s="139">
        <v>1.1540948657059587</v>
      </c>
      <c r="FI32" s="139">
        <v>1.1550583322636405</v>
      </c>
      <c r="FJ32" s="139">
        <v>1.156014811017771</v>
      </c>
      <c r="FK32" s="139">
        <v>1.1568294293520176</v>
      </c>
      <c r="FL32" s="139">
        <v>1.1577720814327621</v>
      </c>
      <c r="FM32" s="139">
        <v>1.1587079780337479</v>
      </c>
      <c r="FN32" s="139">
        <v>1.1596371936695975</v>
      </c>
      <c r="FO32" s="139">
        <v>1.1604245618165432</v>
      </c>
      <c r="FP32" s="139">
        <v>1.1613405529142018</v>
      </c>
      <c r="FQ32" s="139">
        <v>1.1622500801679387</v>
      </c>
      <c r="FR32" s="139">
        <v>1.1631532132663716</v>
      </c>
      <c r="FS32" s="139">
        <v>1.1639145073058579</v>
      </c>
      <c r="FT32" s="139">
        <v>1.1648049791054833</v>
      </c>
      <c r="FU32" s="139">
        <v>1.1656892599841246</v>
      </c>
      <c r="FV32" s="139">
        <v>1.1665674152184005</v>
      </c>
      <c r="FW32" s="139">
        <v>1.1673037363213727</v>
      </c>
      <c r="FX32" s="139">
        <v>1.1681697579304691</v>
      </c>
      <c r="FY32" s="139">
        <v>1.1690298444193705</v>
      </c>
      <c r="FZ32" s="139">
        <v>1.1698840570210876</v>
      </c>
      <c r="GA32" s="139">
        <v>1.1707324560135006</v>
      </c>
      <c r="GB32" s="139">
        <v>1.1715751007409192</v>
      </c>
      <c r="GC32" s="139">
        <v>1.1724120496304626</v>
      </c>
      <c r="GD32" s="139">
        <v>1.1731071324291873</v>
      </c>
      <c r="GE32" s="139">
        <v>1.1739327931210897</v>
      </c>
      <c r="GF32" s="139">
        <v>1.1747529287457052</v>
      </c>
      <c r="GG32" s="139">
        <v>1.175567594244288</v>
      </c>
      <c r="GH32" s="139">
        <v>1.1763768437355901</v>
      </c>
      <c r="GI32" s="139">
        <v>1.1771807305288566</v>
      </c>
      <c r="GJ32" s="139">
        <v>1.1779793071420048</v>
      </c>
      <c r="GK32" s="139">
        <v>1.1787726253153017</v>
      </c>
      <c r="GL32" s="139">
        <v>1.1795607360295</v>
      </c>
      <c r="GM32" s="139">
        <v>1.1803436895189861</v>
      </c>
      <c r="GN32" s="139">
        <v>1.1811215352886111</v>
      </c>
      <c r="GO32" s="139">
        <v>1.1818943221259084</v>
      </c>
      <c r="GP32" s="139">
        <v>1.1826620981138662</v>
      </c>
      <c r="GQ32" s="139">
        <v>1.1834249106490757</v>
      </c>
      <c r="GR32" s="139">
        <v>1.1841828064522701</v>
      </c>
      <c r="GS32" s="139">
        <v>1.1849358315810339</v>
      </c>
    </row>
    <row r="33" spans="1:201" x14ac:dyDescent="0.2">
      <c r="A33" s="138">
        <v>40909.021527777775</v>
      </c>
      <c r="B33" s="139">
        <v>0.48521985127326228</v>
      </c>
      <c r="C33" s="139">
        <v>0.56282475569604029</v>
      </c>
      <c r="D33" s="139">
        <v>0.61069755886030386</v>
      </c>
      <c r="E33" s="139">
        <v>0.64576565466193903</v>
      </c>
      <c r="F33" s="139">
        <v>0.67358600674020919</v>
      </c>
      <c r="G33" s="139">
        <v>0.69670998984203114</v>
      </c>
      <c r="H33" s="139">
        <v>0.71654268782680852</v>
      </c>
      <c r="I33" s="139">
        <v>0.73390029782237909</v>
      </c>
      <c r="J33" s="139">
        <v>0.7494006965382497</v>
      </c>
      <c r="K33" s="139">
        <v>0.7633442444453522</v>
      </c>
      <c r="L33" s="139">
        <v>0.77610018933974045</v>
      </c>
      <c r="M33" s="139">
        <v>0.7877598069985936</v>
      </c>
      <c r="N33" s="139">
        <v>0.79860644355994725</v>
      </c>
      <c r="O33" s="139">
        <v>0.80868390118241207</v>
      </c>
      <c r="P33" s="139">
        <v>0.81810700763493316</v>
      </c>
      <c r="Q33" s="139">
        <v>0.82696945071152472</v>
      </c>
      <c r="R33" s="139">
        <v>0.83534873959601019</v>
      </c>
      <c r="S33" s="139">
        <v>0.8432567975723213</v>
      </c>
      <c r="T33" s="139">
        <v>0.85074745934202056</v>
      </c>
      <c r="U33" s="139">
        <v>0.85792037928066589</v>
      </c>
      <c r="V33" s="139">
        <v>0.86476208802997256</v>
      </c>
      <c r="W33" s="139">
        <v>0.87125251285954386</v>
      </c>
      <c r="X33" s="139">
        <v>0.87752998741020216</v>
      </c>
      <c r="Y33" s="139">
        <v>0.88351186312327801</v>
      </c>
      <c r="Z33" s="139">
        <v>0.88933099867706844</v>
      </c>
      <c r="AA33" s="139">
        <v>0.89484246863157357</v>
      </c>
      <c r="AB33" s="139">
        <v>0.90023039795177229</v>
      </c>
      <c r="AC33" s="139">
        <v>0.90540019077212519</v>
      </c>
      <c r="AD33" s="139">
        <v>0.9104222870560178</v>
      </c>
      <c r="AE33" s="139">
        <v>0.91525378254292233</v>
      </c>
      <c r="AF33" s="139">
        <v>0.91996295118293947</v>
      </c>
      <c r="AG33" s="139">
        <v>0.924504125381027</v>
      </c>
      <c r="AH33" s="139">
        <v>0.9289439869435987</v>
      </c>
      <c r="AI33" s="139">
        <v>0.93323465140971418</v>
      </c>
      <c r="AJ33" s="139">
        <v>0.9374416235744385</v>
      </c>
      <c r="AK33" s="139">
        <v>0.94151520529215116</v>
      </c>
      <c r="AL33" s="139">
        <v>0.94546219158199152</v>
      </c>
      <c r="AM33" s="139">
        <v>0.94928886295215475</v>
      </c>
      <c r="AN33" s="139">
        <v>0.95305920549529499</v>
      </c>
      <c r="AO33" s="139">
        <v>0.95672076561843211</v>
      </c>
      <c r="AP33" s="139">
        <v>0.96033704110115337</v>
      </c>
      <c r="AQ33" s="139">
        <v>0.96385449581828875</v>
      </c>
      <c r="AR33" s="139">
        <v>0.96727745291637113</v>
      </c>
      <c r="AS33" s="139">
        <v>0.97060995347149148</v>
      </c>
      <c r="AT33" s="139">
        <v>0.9739148927334732</v>
      </c>
      <c r="AU33" s="139">
        <v>0.97713698506524016</v>
      </c>
      <c r="AV33" s="139">
        <v>0.9802795434363063</v>
      </c>
      <c r="AW33" s="139">
        <v>0.98334568291073288</v>
      </c>
      <c r="AX33" s="139">
        <v>0.98639800635705421</v>
      </c>
      <c r="AY33" s="139">
        <v>0.98937986579196746</v>
      </c>
      <c r="AZ33" s="139">
        <v>0.99229385534929926</v>
      </c>
      <c r="BA33" s="139">
        <v>0.99514242625995408</v>
      </c>
      <c r="BB33" s="139">
        <v>0.9979278973085961</v>
      </c>
      <c r="BC33" s="139">
        <v>1.0006524643521515</v>
      </c>
      <c r="BD33" s="139">
        <v>1.0033786253033758</v>
      </c>
      <c r="BE33" s="139">
        <v>1.0060481640905796</v>
      </c>
      <c r="BF33" s="139">
        <v>1.0086629445264979</v>
      </c>
      <c r="BG33" s="139">
        <v>1.0112247384903139</v>
      </c>
      <c r="BH33" s="139">
        <v>1.0137961098301655</v>
      </c>
      <c r="BI33" s="139">
        <v>1.0162570112796763</v>
      </c>
      <c r="BJ33" s="139">
        <v>1.0186697446928517</v>
      </c>
      <c r="BK33" s="139">
        <v>1.0210969575590196</v>
      </c>
      <c r="BL33" s="139">
        <v>1.0234790527437643</v>
      </c>
      <c r="BM33" s="139">
        <v>1.0258173520048071</v>
      </c>
      <c r="BN33" s="139">
        <v>1.0281131189976458</v>
      </c>
      <c r="BO33" s="139">
        <v>1.0303675626817264</v>
      </c>
      <c r="BP33" s="139">
        <v>1.0326435293552763</v>
      </c>
      <c r="BQ33" s="139">
        <v>1.0348806285067804</v>
      </c>
      <c r="BR33" s="139">
        <v>1.0370180272024436</v>
      </c>
      <c r="BS33" s="139">
        <v>1.0391184459061522</v>
      </c>
      <c r="BT33" s="139">
        <v>1.041306978005095</v>
      </c>
      <c r="BU33" s="139">
        <v>1.043336490397432</v>
      </c>
      <c r="BV33" s="139">
        <v>1.0453940684379082</v>
      </c>
      <c r="BW33" s="139">
        <v>1.047418510073663</v>
      </c>
      <c r="BX33" s="139">
        <v>1.0494730516187611</v>
      </c>
      <c r="BY33" s="139">
        <v>1.0514337547636174</v>
      </c>
      <c r="BZ33" s="139">
        <v>1.053363712718641</v>
      </c>
      <c r="CA33" s="139">
        <v>1.0553263188310491</v>
      </c>
      <c r="CB33" s="139">
        <v>1.057259791519287</v>
      </c>
      <c r="CC33" s="139">
        <v>1.0591019899153271</v>
      </c>
      <c r="CD33" s="139">
        <v>1.0609162429368533</v>
      </c>
      <c r="CE33" s="139">
        <v>1.0627661501747672</v>
      </c>
      <c r="CF33" s="139">
        <v>1.0645895137822976</v>
      </c>
      <c r="CG33" s="139">
        <v>1.066386925564234</v>
      </c>
      <c r="CH33" s="139">
        <v>1.0681589574812631</v>
      </c>
      <c r="CI33" s="139">
        <v>1.0699061625342789</v>
      </c>
      <c r="CJ33" s="139">
        <v>1.0716290756138389</v>
      </c>
      <c r="CK33" s="139">
        <v>1.0733916209366225</v>
      </c>
      <c r="CL33" s="139">
        <v>1.0751310374815435</v>
      </c>
      <c r="CM33" s="139">
        <v>1.0767842440613373</v>
      </c>
      <c r="CN33" s="139">
        <v>1.0784151290898851</v>
      </c>
      <c r="CO33" s="139">
        <v>1.0800241480497028</v>
      </c>
      <c r="CP33" s="139">
        <v>1.0817392463060771</v>
      </c>
      <c r="CQ33" s="139">
        <v>1.0833059613256117</v>
      </c>
      <c r="CR33" s="139">
        <v>1.0848520923228258</v>
      </c>
      <c r="CS33" s="139">
        <v>1.0865059350307031</v>
      </c>
      <c r="CT33" s="139">
        <v>1.0880122035821003</v>
      </c>
      <c r="CU33" s="139">
        <v>1.0896272125422701</v>
      </c>
      <c r="CV33" s="139">
        <v>1.091095127545116</v>
      </c>
      <c r="CW33" s="139">
        <v>1.0926727571394714</v>
      </c>
      <c r="CX33" s="139">
        <v>1.0941037424402893</v>
      </c>
      <c r="CY33" s="139">
        <v>1.0956453657075458</v>
      </c>
      <c r="CZ33" s="139">
        <v>1.0970407664787565</v>
      </c>
      <c r="DA33" s="139">
        <v>1.0985476811551906</v>
      </c>
      <c r="DB33" s="139">
        <v>1.100037773112426</v>
      </c>
      <c r="DC33" s="139">
        <v>1.1013822036774141</v>
      </c>
      <c r="DD33" s="139">
        <v>1.102839401932421</v>
      </c>
      <c r="DE33" s="139">
        <v>1.1042806451421157</v>
      </c>
      <c r="DF33" s="139">
        <v>1.105641466549067</v>
      </c>
      <c r="DG33" s="139">
        <v>1.1069867620086471</v>
      </c>
      <c r="DH33" s="139">
        <v>1.1083816322672035</v>
      </c>
      <c r="DI33" s="139">
        <v>1.109761601681605</v>
      </c>
      <c r="DJ33" s="139">
        <v>1.1111269167274898</v>
      </c>
      <c r="DK33" s="139">
        <v>1.1124128061282563</v>
      </c>
      <c r="DL33" s="139">
        <v>1.113684415899624</v>
      </c>
      <c r="DM33" s="139">
        <v>1.1150070766094904</v>
      </c>
      <c r="DN33" s="139">
        <v>1.1163160113287769</v>
      </c>
      <c r="DO33" s="139">
        <v>1.1176114377156618</v>
      </c>
      <c r="DP33" s="139">
        <v>1.1188935682234631</v>
      </c>
      <c r="DQ33" s="139">
        <v>1.1201626102727085</v>
      </c>
      <c r="DR33" s="139">
        <v>1.1214187664085624</v>
      </c>
      <c r="DS33" s="139">
        <v>1.122662234454687</v>
      </c>
      <c r="DT33" s="139">
        <v>1.1238932076615673</v>
      </c>
      <c r="DU33" s="139">
        <v>1.1251118748496696</v>
      </c>
      <c r="DV33" s="139">
        <v>1.1263184205448358</v>
      </c>
      <c r="DW33" s="139">
        <v>1.127578631503884</v>
      </c>
      <c r="DX33" s="139">
        <v>1.1288271786778312</v>
      </c>
      <c r="DY33" s="139">
        <v>1.129998513810762</v>
      </c>
      <c r="DZ33" s="139">
        <v>1.1311584235280623</v>
      </c>
      <c r="EA33" s="139">
        <v>1.1323070727815145</v>
      </c>
      <c r="EB33" s="139">
        <v>1.1334446229449666</v>
      </c>
      <c r="EC33" s="139">
        <v>1.1346371175517465</v>
      </c>
      <c r="ED33" s="139">
        <v>1.1358189168985893</v>
      </c>
      <c r="EE33" s="139">
        <v>1.1369241821109946</v>
      </c>
      <c r="EF33" s="139">
        <v>1.1380189584881584</v>
      </c>
      <c r="EG33" s="139">
        <v>1.139169454951261</v>
      </c>
      <c r="EH33" s="139">
        <v>1.140309835021867</v>
      </c>
      <c r="EI33" s="139">
        <v>1.1413740754029338</v>
      </c>
      <c r="EJ33" s="139">
        <v>1.1424945835711582</v>
      </c>
      <c r="EK33" s="139">
        <v>1.1436053784817004</v>
      </c>
      <c r="EL33" s="139">
        <v>1.1446403010557413</v>
      </c>
      <c r="EM33" s="139">
        <v>1.1457320080750415</v>
      </c>
      <c r="EN33" s="139">
        <v>1.1468143810594567</v>
      </c>
      <c r="EO33" s="139">
        <v>1.1478211318973384</v>
      </c>
      <c r="EP33" s="139">
        <v>1.1489516073630321</v>
      </c>
      <c r="EQ33" s="139">
        <v>1.1499402012917119</v>
      </c>
      <c r="ER33" s="139">
        <v>1.1510529214722802</v>
      </c>
      <c r="ES33" s="139">
        <v>1.1520238181441722</v>
      </c>
      <c r="ET33" s="139">
        <v>1.1531192288429679</v>
      </c>
      <c r="EU33" s="139">
        <v>1.1540728705179653</v>
      </c>
      <c r="EV33" s="139">
        <v>1.1550847033869891</v>
      </c>
      <c r="EW33" s="139">
        <v>1.1560882131542287</v>
      </c>
      <c r="EX33" s="139">
        <v>1.1571502759025432</v>
      </c>
      <c r="EY33" s="139">
        <v>1.158070669145097</v>
      </c>
      <c r="EZ33" s="139">
        <v>1.1591166622933</v>
      </c>
      <c r="FA33" s="139">
        <v>1.1600210314980763</v>
      </c>
      <c r="FB33" s="139">
        <v>1.1610513384814565</v>
      </c>
      <c r="FC33" s="139">
        <v>1.1619400646120035</v>
      </c>
      <c r="FD33" s="139">
        <v>1.1629550551397734</v>
      </c>
      <c r="FE33" s="139">
        <v>1.1639625676937642</v>
      </c>
      <c r="FF33" s="139">
        <v>1.164828536367768</v>
      </c>
      <c r="FG33" s="139">
        <v>1.1658212616653139</v>
      </c>
      <c r="FH33" s="139">
        <v>1.1666724809496207</v>
      </c>
      <c r="FI33" s="139">
        <v>1.1676507572039752</v>
      </c>
      <c r="FJ33" s="139">
        <v>1.1686219752484213</v>
      </c>
      <c r="FK33" s="139">
        <v>1.1694517173717587</v>
      </c>
      <c r="FL33" s="139">
        <v>1.1704089711289505</v>
      </c>
      <c r="FM33" s="139">
        <v>1.171359401381197</v>
      </c>
      <c r="FN33" s="139">
        <v>1.1723030834113544</v>
      </c>
      <c r="FO33" s="139">
        <v>1.1731053089336052</v>
      </c>
      <c r="FP33" s="139">
        <v>1.1740356349453298</v>
      </c>
      <c r="FQ33" s="139">
        <v>1.1749594320790258</v>
      </c>
      <c r="FR33" s="139">
        <v>1.1758767707426123</v>
      </c>
      <c r="FS33" s="139">
        <v>1.1766526675947675</v>
      </c>
      <c r="FT33" s="139">
        <v>1.1775572192136454</v>
      </c>
      <c r="FU33" s="139">
        <v>1.178455517676553</v>
      </c>
      <c r="FV33" s="139">
        <v>1.1793476289305262</v>
      </c>
      <c r="FW33" s="139">
        <v>1.1800983093720878</v>
      </c>
      <c r="FX33" s="139">
        <v>1.1809781666242829</v>
      </c>
      <c r="FY33" s="139">
        <v>1.1818520291410783</v>
      </c>
      <c r="FZ33" s="139">
        <v>1.1827199587864481</v>
      </c>
      <c r="GA33" s="139">
        <v>1.1835820164576503</v>
      </c>
      <c r="GB33" s="139">
        <v>1.1844382621087099</v>
      </c>
      <c r="GC33" s="139">
        <v>1.1852887547674775</v>
      </c>
      <c r="GD33" s="139">
        <v>1.1859977946685998</v>
      </c>
      <c r="GE33" s="139">
        <v>1.1868368873567439</v>
      </c>
      <c r="GF33" s="139">
        <v>1.1876703995680831</v>
      </c>
      <c r="GG33" s="139">
        <v>1.1884983868093393</v>
      </c>
      <c r="GH33" s="139">
        <v>1.1893209037534818</v>
      </c>
      <c r="GI33" s="139">
        <v>1.1901380042575729</v>
      </c>
      <c r="GJ33" s="139">
        <v>1.1909497413781098</v>
      </c>
      <c r="GK33" s="139">
        <v>1.1917561673867068</v>
      </c>
      <c r="GL33" s="139">
        <v>1.1925573337882327</v>
      </c>
      <c r="GM33" s="139">
        <v>1.1933532913319271</v>
      </c>
      <c r="GN33" s="139">
        <v>1.1941440900294811</v>
      </c>
      <c r="GO33" s="139">
        <v>1.1949297791694711</v>
      </c>
      <c r="GP33" s="139">
        <v>1.1957104073290479</v>
      </c>
      <c r="GQ33" s="139">
        <v>1.1964860223910885</v>
      </c>
      <c r="GR33" s="139">
        <v>1.1972566715532946</v>
      </c>
      <c r="GS33" s="139">
        <v>1.1980224013448204</v>
      </c>
    </row>
    <row r="34" spans="1:201" x14ac:dyDescent="0.2">
      <c r="A34" s="138">
        <v>40909.022222222222</v>
      </c>
      <c r="B34" s="139">
        <v>0.48939605865545144</v>
      </c>
      <c r="C34" s="139">
        <v>0.56782601835377766</v>
      </c>
      <c r="D34" s="139">
        <v>0.61622118627206124</v>
      </c>
      <c r="E34" s="139">
        <v>0.65167926403408316</v>
      </c>
      <c r="F34" s="139">
        <v>0.67981381505803828</v>
      </c>
      <c r="G34" s="139">
        <v>0.70320244360841333</v>
      </c>
      <c r="H34" s="139">
        <v>0.72326463146725828</v>
      </c>
      <c r="I34" s="139">
        <v>0.74082546779465541</v>
      </c>
      <c r="J34" s="139">
        <v>0.75650850908797362</v>
      </c>
      <c r="K34" s="139">
        <v>0.77061834107471916</v>
      </c>
      <c r="L34" s="139">
        <v>0.78352694129029943</v>
      </c>
      <c r="M34" s="139">
        <v>0.79532803931873286</v>
      </c>
      <c r="N34" s="139">
        <v>0.806306391807177</v>
      </c>
      <c r="O34" s="139">
        <v>0.81650731250307496</v>
      </c>
      <c r="P34" s="139">
        <v>0.82604666092880097</v>
      </c>
      <c r="Q34" s="139">
        <v>0.83501896327146219</v>
      </c>
      <c r="R34" s="139">
        <v>0.84350241938713155</v>
      </c>
      <c r="S34" s="139">
        <v>0.8515096550756549</v>
      </c>
      <c r="T34" s="139">
        <v>0.85909499593619454</v>
      </c>
      <c r="U34" s="139">
        <v>0.86635838376793672</v>
      </c>
      <c r="V34" s="139">
        <v>0.87328683490593295</v>
      </c>
      <c r="W34" s="139">
        <v>0.87986072117425629</v>
      </c>
      <c r="X34" s="139">
        <v>0.88621838024476429</v>
      </c>
      <c r="Y34" s="139">
        <v>0.89227767023405524</v>
      </c>
      <c r="Z34" s="139">
        <v>0.89817138545297659</v>
      </c>
      <c r="AA34" s="139">
        <v>0.90375520230930151</v>
      </c>
      <c r="AB34" s="139">
        <v>0.90921299325644456</v>
      </c>
      <c r="AC34" s="139">
        <v>0.91445059205322266</v>
      </c>
      <c r="AD34" s="139">
        <v>0.91953842992551715</v>
      </c>
      <c r="AE34" s="139">
        <v>0.92443386783432746</v>
      </c>
      <c r="AF34" s="139">
        <v>0.92920514337570526</v>
      </c>
      <c r="AG34" s="139">
        <v>0.9338068354281609</v>
      </c>
      <c r="AH34" s="139">
        <v>0.93830556767355822</v>
      </c>
      <c r="AI34" s="139">
        <v>0.94265368811564154</v>
      </c>
      <c r="AJ34" s="139">
        <v>0.94691662592725268</v>
      </c>
      <c r="AK34" s="139">
        <v>0.95104490486437043</v>
      </c>
      <c r="AL34" s="139">
        <v>0.95504538566142927</v>
      </c>
      <c r="AM34" s="139">
        <v>0.95892440952181757</v>
      </c>
      <c r="AN34" s="139">
        <v>0.9627458605825161</v>
      </c>
      <c r="AO34" s="139">
        <v>0.9664574930598967</v>
      </c>
      <c r="AP34" s="139">
        <v>0.97012269270090767</v>
      </c>
      <c r="AQ34" s="139">
        <v>0.97368812662331516</v>
      </c>
      <c r="AR34" s="139">
        <v>0.97715816003830203</v>
      </c>
      <c r="AS34" s="139">
        <v>0.98053687332110506</v>
      </c>
      <c r="AT34" s="139">
        <v>0.9838870335580393</v>
      </c>
      <c r="AU34" s="139">
        <v>0.9871535523113748</v>
      </c>
      <c r="AV34" s="139">
        <v>0.99033977489267533</v>
      </c>
      <c r="AW34" s="139">
        <v>0.9934488467613154</v>
      </c>
      <c r="AX34" s="139">
        <v>0.99654323025168545</v>
      </c>
      <c r="AY34" s="139">
        <v>0.99956647140080501</v>
      </c>
      <c r="AZ34" s="139">
        <v>1.0025211897725534</v>
      </c>
      <c r="BA34" s="139">
        <v>1.0054098606085839</v>
      </c>
      <c r="BB34" s="139">
        <v>1.0082348254008364</v>
      </c>
      <c r="BC34" s="139">
        <v>1.0109983014953232</v>
      </c>
      <c r="BD34" s="139">
        <v>1.0137626321011177</v>
      </c>
      <c r="BE34" s="139">
        <v>1.0164697936026066</v>
      </c>
      <c r="BF34" s="139">
        <v>1.0191216681505653</v>
      </c>
      <c r="BG34" s="139">
        <v>1.0217200450530439</v>
      </c>
      <c r="BH34" s="139">
        <v>1.0243273259952685</v>
      </c>
      <c r="BI34" s="139">
        <v>1.0268238360387616</v>
      </c>
      <c r="BJ34" s="139">
        <v>1.0292717142581045</v>
      </c>
      <c r="BK34" s="139">
        <v>1.0317334410219416</v>
      </c>
      <c r="BL34" s="139">
        <v>1.0341496125381191</v>
      </c>
      <c r="BM34" s="139">
        <v>1.0365215636333036</v>
      </c>
      <c r="BN34" s="139">
        <v>1.0388505704473614</v>
      </c>
      <c r="BO34" s="139">
        <v>1.0411378538782514</v>
      </c>
      <c r="BP34" s="139">
        <v>1.043446085945281</v>
      </c>
      <c r="BQ34" s="139">
        <v>1.0457150711275032</v>
      </c>
      <c r="BR34" s="139">
        <v>1.0478841742936664</v>
      </c>
      <c r="BS34" s="139">
        <v>1.0500159403048102</v>
      </c>
      <c r="BT34" s="139">
        <v>1.0522350942242136</v>
      </c>
      <c r="BU34" s="139">
        <v>1.0542952664506451</v>
      </c>
      <c r="BV34" s="139">
        <v>1.0563829843637618</v>
      </c>
      <c r="BW34" s="139">
        <v>1.0584372434228728</v>
      </c>
      <c r="BX34" s="139">
        <v>1.0605210960428548</v>
      </c>
      <c r="BY34" s="139">
        <v>1.0625109952812903</v>
      </c>
      <c r="BZ34" s="139">
        <v>1.0644698506333714</v>
      </c>
      <c r="CA34" s="139">
        <v>1.0664608683555656</v>
      </c>
      <c r="CB34" s="139">
        <v>1.0684224668481457</v>
      </c>
      <c r="CC34" s="139">
        <v>1.0702927079399567</v>
      </c>
      <c r="CD34" s="139">
        <v>1.0721347327484088</v>
      </c>
      <c r="CE34" s="139">
        <v>1.0740119497692728</v>
      </c>
      <c r="CF34" s="139">
        <v>1.0758623632129469</v>
      </c>
      <c r="CG34" s="139">
        <v>1.0776865708001142</v>
      </c>
      <c r="CH34" s="139">
        <v>1.0794851502040794</v>
      </c>
      <c r="CI34" s="139">
        <v>1.0812586599507841</v>
      </c>
      <c r="CJ34" s="139">
        <v>1.0830076402695739</v>
      </c>
      <c r="CK34" s="139">
        <v>1.0847958188538498</v>
      </c>
      <c r="CL34" s="139">
        <v>1.086560640000956</v>
      </c>
      <c r="CM34" s="139">
        <v>1.0882392303671908</v>
      </c>
      <c r="CN34" s="139">
        <v>1.0898952814212475</v>
      </c>
      <c r="CO34" s="139">
        <v>1.0915292531824889</v>
      </c>
      <c r="CP34" s="139">
        <v>1.0932686852103073</v>
      </c>
      <c r="CQ34" s="139">
        <v>1.0948599382337116</v>
      </c>
      <c r="CR34" s="139">
        <v>1.0964304068132322</v>
      </c>
      <c r="CS34" s="139">
        <v>1.0981079764739718</v>
      </c>
      <c r="CT34" s="139">
        <v>1.0996381922699374</v>
      </c>
      <c r="CU34" s="139">
        <v>1.1012765429302134</v>
      </c>
      <c r="CV34" s="139">
        <v>1.102768029964732</v>
      </c>
      <c r="CW34" s="139">
        <v>1.1043686307014773</v>
      </c>
      <c r="CX34" s="139">
        <v>1.1058228270868793</v>
      </c>
      <c r="CY34" s="139">
        <v>1.1073870648038671</v>
      </c>
      <c r="CZ34" s="139">
        <v>1.1088053291771216</v>
      </c>
      <c r="DA34" s="139">
        <v>1.1103345147107402</v>
      </c>
      <c r="DB34" s="139">
        <v>1.1118467098342295</v>
      </c>
      <c r="DC34" s="139">
        <v>1.1132135057342745</v>
      </c>
      <c r="DD34" s="139">
        <v>1.1146924818949184</v>
      </c>
      <c r="DE34" s="139">
        <v>1.1161553441215117</v>
      </c>
      <c r="DF34" s="139">
        <v>1.1175378436804242</v>
      </c>
      <c r="DG34" s="139">
        <v>1.1189046651012613</v>
      </c>
      <c r="DH34" s="139">
        <v>1.1203206952497435</v>
      </c>
      <c r="DI34" s="139">
        <v>1.1217216763591384</v>
      </c>
      <c r="DJ34" s="139">
        <v>1.1231078574049016</v>
      </c>
      <c r="DK34" s="139">
        <v>1.1244146877896815</v>
      </c>
      <c r="DL34" s="139">
        <v>1.1257070988749034</v>
      </c>
      <c r="DM34" s="139">
        <v>1.1270502040542199</v>
      </c>
      <c r="DN34" s="139">
        <v>1.1283794469546629</v>
      </c>
      <c r="DO34" s="139">
        <v>1.1296950474427065</v>
      </c>
      <c r="DP34" s="139">
        <v>1.1309972201295027</v>
      </c>
      <c r="DQ34" s="139">
        <v>1.1322861745383281</v>
      </c>
      <c r="DR34" s="139">
        <v>1.1335621152687123</v>
      </c>
      <c r="DS34" s="139">
        <v>1.1348252421499014</v>
      </c>
      <c r="DT34" s="139">
        <v>1.1360757503924148</v>
      </c>
      <c r="DU34" s="139">
        <v>1.1373138307291641</v>
      </c>
      <c r="DV34" s="139">
        <v>1.1385396695562031</v>
      </c>
      <c r="DW34" s="139">
        <v>1.139818830352638</v>
      </c>
      <c r="DX34" s="139">
        <v>1.141086209893077</v>
      </c>
      <c r="DY34" s="139">
        <v>1.1422764877802469</v>
      </c>
      <c r="DZ34" s="139">
        <v>1.1434552273020722</v>
      </c>
      <c r="EA34" s="139">
        <v>1.1446225950785716</v>
      </c>
      <c r="EB34" s="139">
        <v>1.1457787541154791</v>
      </c>
      <c r="EC34" s="139">
        <v>1.1469895211925918</v>
      </c>
      <c r="ED34" s="139">
        <v>1.1481894854617771</v>
      </c>
      <c r="EE34" s="139">
        <v>1.1493130389297583</v>
      </c>
      <c r="EF34" s="139">
        <v>1.1504260000986286</v>
      </c>
      <c r="EG34" s="139">
        <v>1.1515943488914275</v>
      </c>
      <c r="EH34" s="139">
        <v>1.1527524796762916</v>
      </c>
      <c r="EI34" s="139">
        <v>1.1538346020165948</v>
      </c>
      <c r="EJ34" s="139">
        <v>1.1549726623498167</v>
      </c>
      <c r="EK34" s="139">
        <v>1.1561009119398651</v>
      </c>
      <c r="EL34" s="139">
        <v>1.1571534260294625</v>
      </c>
      <c r="EM34" s="139">
        <v>1.1582623971891033</v>
      </c>
      <c r="EN34" s="139">
        <v>1.1593619407128699</v>
      </c>
      <c r="EO34" s="139">
        <v>1.160386004269327</v>
      </c>
      <c r="EP34" s="139">
        <v>1.1615332322423026</v>
      </c>
      <c r="EQ34" s="139">
        <v>1.1625389587900563</v>
      </c>
      <c r="ER34" s="139">
        <v>1.1636682517788841</v>
      </c>
      <c r="ES34" s="139">
        <v>1.1646561056537759</v>
      </c>
      <c r="ET34" s="139">
        <v>1.165767914060827</v>
      </c>
      <c r="EU34" s="139">
        <v>1.1667383420285906</v>
      </c>
      <c r="EV34" s="139">
        <v>1.1677666398941198</v>
      </c>
      <c r="EW34" s="139">
        <v>1.1687865314136217</v>
      </c>
      <c r="EX34" s="139">
        <v>1.1698646547752924</v>
      </c>
      <c r="EY34" s="139">
        <v>1.170801505329536</v>
      </c>
      <c r="EZ34" s="139">
        <v>1.1718633967714425</v>
      </c>
      <c r="FA34" s="139">
        <v>1.172784064905851</v>
      </c>
      <c r="FB34" s="139">
        <v>1.1738301118121899</v>
      </c>
      <c r="FC34" s="139">
        <v>1.1747349823618904</v>
      </c>
      <c r="FD34" s="139">
        <v>1.1757655582496007</v>
      </c>
      <c r="FE34" s="139">
        <v>1.1767885798454096</v>
      </c>
      <c r="FF34" s="139">
        <v>1.177670467588839</v>
      </c>
      <c r="FG34" s="139">
        <v>1.1786785528250672</v>
      </c>
      <c r="FH34" s="139">
        <v>1.1795455457577306</v>
      </c>
      <c r="FI34" s="139">
        <v>1.1805390363259172</v>
      </c>
      <c r="FJ34" s="139">
        <v>1.1815253967189394</v>
      </c>
      <c r="FK34" s="139">
        <v>1.1823707001863344</v>
      </c>
      <c r="FL34" s="139">
        <v>1.1833429556632185</v>
      </c>
      <c r="FM34" s="139">
        <v>1.1843083181072254</v>
      </c>
      <c r="FN34" s="139">
        <v>1.1852668635844912</v>
      </c>
      <c r="FO34" s="139">
        <v>1.1860843782994663</v>
      </c>
      <c r="FP34" s="139">
        <v>1.1870294334025602</v>
      </c>
      <c r="FQ34" s="139">
        <v>1.187967893159066</v>
      </c>
      <c r="FR34" s="139">
        <v>1.1888998287072818</v>
      </c>
      <c r="FS34" s="139">
        <v>1.1896907547210451</v>
      </c>
      <c r="FT34" s="139">
        <v>1.1906097747327282</v>
      </c>
      <c r="FU34" s="139">
        <v>1.191522477979347</v>
      </c>
      <c r="FV34" s="139">
        <v>1.192428931095747</v>
      </c>
      <c r="FW34" s="139">
        <v>1.1931943920024703</v>
      </c>
      <c r="FX34" s="139">
        <v>1.1940884681133905</v>
      </c>
      <c r="FY34" s="139">
        <v>1.1949764885611105</v>
      </c>
      <c r="FZ34" s="139">
        <v>1.1958585158508934</v>
      </c>
      <c r="GA34" s="139">
        <v>1.1967346115165896</v>
      </c>
      <c r="GB34" s="139">
        <v>1.197604836133791</v>
      </c>
      <c r="GC34" s="139">
        <v>1.1984692493447442</v>
      </c>
      <c r="GD34" s="139">
        <v>1.1991926588505422</v>
      </c>
      <c r="GE34" s="139">
        <v>1.2000455578894056</v>
      </c>
      <c r="GF34" s="139">
        <v>1.2008928198209583</v>
      </c>
      <c r="GG34" s="139">
        <v>1.2017345007307876</v>
      </c>
      <c r="GH34" s="139">
        <v>1.2025706558609337</v>
      </c>
      <c r="GI34" s="139">
        <v>1.2034013396271057</v>
      </c>
      <c r="GJ34" s="139">
        <v>1.2042266056369837</v>
      </c>
      <c r="GK34" s="139">
        <v>1.2050465067067615</v>
      </c>
      <c r="GL34" s="139">
        <v>1.2058610948742978</v>
      </c>
      <c r="GM34" s="139">
        <v>1.2066704214174373</v>
      </c>
      <c r="GN34" s="139">
        <v>1.2074745368668793</v>
      </c>
      <c r="GO34" s="139">
        <v>1.2082734910218584</v>
      </c>
      <c r="GP34" s="139">
        <v>1.2090673329663031</v>
      </c>
      <c r="GQ34" s="139">
        <v>1.209856111076115</v>
      </c>
      <c r="GR34" s="139">
        <v>1.2106398730429047</v>
      </c>
      <c r="GS34" s="139">
        <v>1.2114186658778361</v>
      </c>
    </row>
    <row r="35" spans="1:201" x14ac:dyDescent="0.2">
      <c r="A35" s="138">
        <v>40909.022916666669</v>
      </c>
      <c r="B35" s="139">
        <v>0.49365842282252187</v>
      </c>
      <c r="C35" s="139">
        <v>0.57293229829530556</v>
      </c>
      <c r="D35" s="139">
        <v>0.62186196386851167</v>
      </c>
      <c r="E35" s="139">
        <v>0.65771918199808288</v>
      </c>
      <c r="F35" s="139">
        <v>0.68617537502818049</v>
      </c>
      <c r="G35" s="139">
        <v>0.70983496405063307</v>
      </c>
      <c r="H35" s="139">
        <v>0.73013215096295747</v>
      </c>
      <c r="I35" s="139">
        <v>0.74790112230406292</v>
      </c>
      <c r="J35" s="139">
        <v>0.76377123391867974</v>
      </c>
      <c r="K35" s="139">
        <v>0.77805140517122373</v>
      </c>
      <c r="L35" s="139">
        <v>0.79111639190819261</v>
      </c>
      <c r="M35" s="139">
        <v>0.80306245092502326</v>
      </c>
      <c r="N35" s="139">
        <v>0.81417576289330995</v>
      </c>
      <c r="O35" s="139">
        <v>0.82450320001129018</v>
      </c>
      <c r="P35" s="139">
        <v>0.83416167495926619</v>
      </c>
      <c r="Q35" s="139">
        <v>0.84324656963674904</v>
      </c>
      <c r="R35" s="139">
        <v>0.85183678876064872</v>
      </c>
      <c r="S35" s="139">
        <v>0.8599456836527668</v>
      </c>
      <c r="T35" s="139">
        <v>0.86762808111078082</v>
      </c>
      <c r="U35" s="139">
        <v>0.87498420757285111</v>
      </c>
      <c r="V35" s="139">
        <v>0.88200158379934934</v>
      </c>
      <c r="W35" s="139">
        <v>0.88866104441494898</v>
      </c>
      <c r="X35" s="139">
        <v>0.89510091328438646</v>
      </c>
      <c r="Y35" s="139">
        <v>0.90123958377905089</v>
      </c>
      <c r="Z35" s="139">
        <v>0.90720976619944993</v>
      </c>
      <c r="AA35" s="139">
        <v>0.91286777902171468</v>
      </c>
      <c r="AB35" s="139">
        <v>0.91839720909808831</v>
      </c>
      <c r="AC35" s="139">
        <v>0.92370434741862484</v>
      </c>
      <c r="AD35" s="139">
        <v>0.92885960686746427</v>
      </c>
      <c r="AE35" s="139">
        <v>0.93382062868858418</v>
      </c>
      <c r="AF35" s="139">
        <v>0.9386556037853967</v>
      </c>
      <c r="AG35" s="139">
        <v>0.94331937230827523</v>
      </c>
      <c r="AH35" s="139">
        <v>0.94787848887052228</v>
      </c>
      <c r="AI35" s="139">
        <v>0.95228554857380232</v>
      </c>
      <c r="AJ35" s="139">
        <v>0.95660589352079961</v>
      </c>
      <c r="AK35" s="139">
        <v>0.96079028390504673</v>
      </c>
      <c r="AL35" s="139">
        <v>0.96484564761976377</v>
      </c>
      <c r="AM35" s="139">
        <v>0.96877838789775494</v>
      </c>
      <c r="AN35" s="139">
        <v>0.97265227465788573</v>
      </c>
      <c r="AO35" s="139">
        <v>0.97641528440194347</v>
      </c>
      <c r="AP35" s="139">
        <v>0.98013067825350952</v>
      </c>
      <c r="AQ35" s="139">
        <v>0.98374534106243394</v>
      </c>
      <c r="AR35" s="139">
        <v>0.98726368103386386</v>
      </c>
      <c r="AS35" s="139">
        <v>0.99068981870564421</v>
      </c>
      <c r="AT35" s="139">
        <v>0.99408637985498172</v>
      </c>
      <c r="AU35" s="139">
        <v>0.99739848781274643</v>
      </c>
      <c r="AV35" s="139">
        <v>1.0006295209495384</v>
      </c>
      <c r="AW35" s="139">
        <v>1.0037826557887719</v>
      </c>
      <c r="AX35" s="139">
        <v>1.006920200522438</v>
      </c>
      <c r="AY35" s="139">
        <v>1.0099859099069857</v>
      </c>
      <c r="AZ35" s="139">
        <v>1.0129824294951157</v>
      </c>
      <c r="BA35" s="139">
        <v>1.0159122590766252</v>
      </c>
      <c r="BB35" s="139">
        <v>1.0187777633510007</v>
      </c>
      <c r="BC35" s="139">
        <v>1.0215811816294349</v>
      </c>
      <c r="BD35" s="139">
        <v>1.0243846882356524</v>
      </c>
      <c r="BE35" s="139">
        <v>1.0271304669408925</v>
      </c>
      <c r="BF35" s="139">
        <v>1.0298204186438085</v>
      </c>
      <c r="BG35" s="139">
        <v>1.0324563504673676</v>
      </c>
      <c r="BH35" s="139">
        <v>1.0351004874263348</v>
      </c>
      <c r="BI35" s="139">
        <v>1.0376335569506239</v>
      </c>
      <c r="BJ35" s="139">
        <v>1.0401175208556868</v>
      </c>
      <c r="BK35" s="139">
        <v>1.0426146776512131</v>
      </c>
      <c r="BL35" s="139">
        <v>1.0450658321343163</v>
      </c>
      <c r="BM35" s="139">
        <v>1.047472332483391</v>
      </c>
      <c r="BN35" s="139">
        <v>1.0498354676038102</v>
      </c>
      <c r="BO35" s="139">
        <v>1.0521564706014102</v>
      </c>
      <c r="BP35" s="139">
        <v>1.0544978241362672</v>
      </c>
      <c r="BQ35" s="139">
        <v>1.0567995431488362</v>
      </c>
      <c r="BR35" s="139">
        <v>1.0590012059685214</v>
      </c>
      <c r="BS35" s="139">
        <v>1.061165166758004</v>
      </c>
      <c r="BT35" s="139">
        <v>1.0634157513961537</v>
      </c>
      <c r="BU35" s="139">
        <v>1.0655074160267621</v>
      </c>
      <c r="BV35" s="139">
        <v>1.0676260836506406</v>
      </c>
      <c r="BW35" s="139">
        <v>1.0697109629608708</v>
      </c>
      <c r="BX35" s="139">
        <v>1.071824906919278</v>
      </c>
      <c r="BY35" s="139">
        <v>1.0738447915570086</v>
      </c>
      <c r="BZ35" s="139">
        <v>1.0758333271327689</v>
      </c>
      <c r="CA35" s="139">
        <v>1.0778535170927253</v>
      </c>
      <c r="CB35" s="139">
        <v>1.0798439957669066</v>
      </c>
      <c r="CC35" s="139">
        <v>1.0817430438049584</v>
      </c>
      <c r="CD35" s="139">
        <v>1.0836135987948794</v>
      </c>
      <c r="CE35" s="139">
        <v>1.0855188622025553</v>
      </c>
      <c r="CF35" s="139">
        <v>1.0873970564137831</v>
      </c>
      <c r="CG35" s="139">
        <v>1.0892487851957215</v>
      </c>
      <c r="CH35" s="139">
        <v>1.0910746320628963</v>
      </c>
      <c r="CI35" s="139">
        <v>1.0928751611896708</v>
      </c>
      <c r="CJ35" s="139">
        <v>1.0946509182640896</v>
      </c>
      <c r="CK35" s="139">
        <v>1.0964654182324218</v>
      </c>
      <c r="CL35" s="139">
        <v>1.098256327075851</v>
      </c>
      <c r="CM35" s="139">
        <v>1.0999609958262613</v>
      </c>
      <c r="CN35" s="139">
        <v>1.1016429027724624</v>
      </c>
      <c r="CO35" s="139">
        <v>1.1033025125762783</v>
      </c>
      <c r="CP35" s="139">
        <v>1.1050669259831472</v>
      </c>
      <c r="CQ35" s="139">
        <v>1.1066833932014932</v>
      </c>
      <c r="CR35" s="139">
        <v>1.1082788712134413</v>
      </c>
      <c r="CS35" s="139">
        <v>1.109980802073385</v>
      </c>
      <c r="CT35" s="139">
        <v>1.1115356284646691</v>
      </c>
      <c r="CU35" s="139">
        <v>1.1131979465825004</v>
      </c>
      <c r="CV35" s="139">
        <v>1.1147136608393715</v>
      </c>
      <c r="CW35" s="139">
        <v>1.1163378503183612</v>
      </c>
      <c r="CX35" s="139">
        <v>1.1178159051362113</v>
      </c>
      <c r="CY35" s="139">
        <v>1.1194033670586681</v>
      </c>
      <c r="CZ35" s="139">
        <v>1.1208451348439046</v>
      </c>
      <c r="DA35" s="139">
        <v>1.1223971934375845</v>
      </c>
      <c r="DB35" s="139">
        <v>1.123932090225173</v>
      </c>
      <c r="DC35" s="139">
        <v>1.1253218804513172</v>
      </c>
      <c r="DD35" s="139">
        <v>1.1268232258788495</v>
      </c>
      <c r="DE35" s="139">
        <v>1.1283082949744125</v>
      </c>
      <c r="DF35" s="139">
        <v>1.1297130742710764</v>
      </c>
      <c r="DG35" s="139">
        <v>1.1311020199273396</v>
      </c>
      <c r="DH35" s="139">
        <v>1.1325397877389904</v>
      </c>
      <c r="DI35" s="139">
        <v>1.1339623550468665</v>
      </c>
      <c r="DJ35" s="139">
        <v>1.1353699733900977</v>
      </c>
      <c r="DK35" s="139">
        <v>1.136698330258618</v>
      </c>
      <c r="DL35" s="139">
        <v>1.1380121251312689</v>
      </c>
      <c r="DM35" s="139">
        <v>1.1393762368413269</v>
      </c>
      <c r="DN35" s="139">
        <v>1.1407263469878222</v>
      </c>
      <c r="DO35" s="139">
        <v>1.1420626776950773</v>
      </c>
      <c r="DP35" s="139">
        <v>1.1433854457792365</v>
      </c>
      <c r="DQ35" s="139">
        <v>1.1446948629155564</v>
      </c>
      <c r="DR35" s="139">
        <v>1.1459911358037005</v>
      </c>
      <c r="DS35" s="139">
        <v>1.1472744663243692</v>
      </c>
      <c r="DT35" s="139">
        <v>1.1485450516903126</v>
      </c>
      <c r="DU35" s="139">
        <v>1.1498030845928291</v>
      </c>
      <c r="DV35" s="139">
        <v>1.1510487533379754</v>
      </c>
      <c r="DW35" s="139">
        <v>1.152347380395816</v>
      </c>
      <c r="DX35" s="139">
        <v>1.1536341061130535</v>
      </c>
      <c r="DY35" s="139">
        <v>1.1548438558315384</v>
      </c>
      <c r="DZ35" s="139">
        <v>1.1560419517624119</v>
      </c>
      <c r="EA35" s="139">
        <v>1.1572285622346592</v>
      </c>
      <c r="EB35" s="139">
        <v>1.1584038519222886</v>
      </c>
      <c r="EC35" s="139">
        <v>1.1596333929171787</v>
      </c>
      <c r="ED35" s="139">
        <v>1.1608520211681694</v>
      </c>
      <c r="EE35" s="139">
        <v>1.1619943776303066</v>
      </c>
      <c r="EF35" s="139">
        <v>1.163126036074428</v>
      </c>
      <c r="EG35" s="139">
        <v>1.1643127293623106</v>
      </c>
      <c r="EH35" s="139">
        <v>1.1654891007712083</v>
      </c>
      <c r="EI35" s="139">
        <v>1.1665896109178218</v>
      </c>
      <c r="EJ35" s="139">
        <v>1.1677457089458099</v>
      </c>
      <c r="EK35" s="139">
        <v>1.1688918965877737</v>
      </c>
      <c r="EL35" s="139">
        <v>1.1699625016832107</v>
      </c>
      <c r="EM35" s="139">
        <v>1.1710892161565913</v>
      </c>
      <c r="EN35" s="139">
        <v>1.1722064073216893</v>
      </c>
      <c r="EO35" s="139">
        <v>1.1732482769959864</v>
      </c>
      <c r="EP35" s="139">
        <v>1.1744127121808932</v>
      </c>
      <c r="EQ35" s="139">
        <v>1.1754360608017926</v>
      </c>
      <c r="ER35" s="139">
        <v>1.1765823772982544</v>
      </c>
      <c r="ES35" s="139">
        <v>1.1775876739937119</v>
      </c>
      <c r="ET35" s="139">
        <v>1.1787163269048093</v>
      </c>
      <c r="EU35" s="139">
        <v>1.179704023046201</v>
      </c>
      <c r="EV35" s="139">
        <v>1.1807492474448404</v>
      </c>
      <c r="EW35" s="139">
        <v>1.1817859804175148</v>
      </c>
      <c r="EX35" s="139">
        <v>1.1828806036821027</v>
      </c>
      <c r="EY35" s="139">
        <v>1.1838343862506457</v>
      </c>
      <c r="EZ35" s="139">
        <v>1.1849126116645212</v>
      </c>
      <c r="FA35" s="139">
        <v>1.1858500499759121</v>
      </c>
      <c r="FB35" s="139">
        <v>1.1869122689638179</v>
      </c>
      <c r="FC35" s="139">
        <v>1.1878337518152589</v>
      </c>
      <c r="FD35" s="139">
        <v>1.1888803417879423</v>
      </c>
      <c r="FE35" s="139">
        <v>1.1899192994363901</v>
      </c>
      <c r="FF35" s="139">
        <v>1.1908175692143341</v>
      </c>
      <c r="FG35" s="139">
        <v>1.1918414380892515</v>
      </c>
      <c r="FH35" s="139">
        <v>1.1927246644781699</v>
      </c>
      <c r="FI35" s="139">
        <v>1.1937337898308862</v>
      </c>
      <c r="FJ35" s="139">
        <v>1.1947357114313875</v>
      </c>
      <c r="FK35" s="139">
        <v>1.1955970314238937</v>
      </c>
      <c r="FL35" s="139">
        <v>1.1965847043648117</v>
      </c>
      <c r="FM35" s="139">
        <v>1.1975654131849454</v>
      </c>
      <c r="FN35" s="139">
        <v>1.1985392347550352</v>
      </c>
      <c r="FO35" s="139">
        <v>1.1993724879198886</v>
      </c>
      <c r="FP35" s="139">
        <v>1.2003326817879445</v>
      </c>
      <c r="FQ35" s="139">
        <v>1.2012862123511048</v>
      </c>
      <c r="FR35" s="139">
        <v>1.202233151500522</v>
      </c>
      <c r="FS35" s="139">
        <v>1.2030395502792275</v>
      </c>
      <c r="FT35" s="139">
        <v>1.2039734425602442</v>
      </c>
      <c r="FU35" s="139">
        <v>1.2049009530469772</v>
      </c>
      <c r="FV35" s="139">
        <v>1.2058221490751544</v>
      </c>
      <c r="FW35" s="139">
        <v>1.2066028286546591</v>
      </c>
      <c r="FX35" s="139">
        <v>1.2075115219607639</v>
      </c>
      <c r="FY35" s="139">
        <v>1.2084140973140172</v>
      </c>
      <c r="FZ35" s="139">
        <v>1.2093106178821695</v>
      </c>
      <c r="GA35" s="139">
        <v>1.210201145842863</v>
      </c>
      <c r="GB35" s="139">
        <v>1.2110857424114017</v>
      </c>
      <c r="GC35" s="139">
        <v>1.211964467858877</v>
      </c>
      <c r="GD35" s="139">
        <v>1.2127026762586566</v>
      </c>
      <c r="GE35" s="139">
        <v>1.2135697708159459</v>
      </c>
      <c r="GF35" s="139">
        <v>1.2144311703774835</v>
      </c>
      <c r="GG35" s="139">
        <v>1.2152869316172505</v>
      </c>
      <c r="GH35" s="139">
        <v>1.2161371103584651</v>
      </c>
      <c r="GI35" s="139">
        <v>1.2169817615896696</v>
      </c>
      <c r="GJ35" s="139">
        <v>1.2178209394835817</v>
      </c>
      <c r="GK35" s="139">
        <v>1.2186546974108903</v>
      </c>
      <c r="GL35" s="139">
        <v>1.2194830879572205</v>
      </c>
      <c r="GM35" s="139">
        <v>1.2203061629388003</v>
      </c>
      <c r="GN35" s="139">
        <v>1.2211239734192565</v>
      </c>
      <c r="GO35" s="139">
        <v>1.2219365697201716</v>
      </c>
      <c r="GP35" s="139">
        <v>1.2227440014397681</v>
      </c>
      <c r="GQ35" s="139">
        <v>1.2235463174667023</v>
      </c>
      <c r="GR35" s="139">
        <v>1.2243435659889914</v>
      </c>
      <c r="GS35" s="139">
        <v>1.2251357945137842</v>
      </c>
    </row>
    <row r="36" spans="1:201" x14ac:dyDescent="0.2">
      <c r="A36" s="138">
        <v>40909.023611111108</v>
      </c>
      <c r="B36" s="139">
        <v>0.4980097753129088</v>
      </c>
      <c r="C36" s="139">
        <v>0.57814709206803705</v>
      </c>
      <c r="D36" s="139">
        <v>0.62762382084414359</v>
      </c>
      <c r="E36" s="139">
        <v>0.66388966681460337</v>
      </c>
      <c r="F36" s="139">
        <v>0.69267521391719422</v>
      </c>
      <c r="G36" s="139">
        <v>0.7166123077816704</v>
      </c>
      <c r="H36" s="139">
        <v>0.7371502038036567</v>
      </c>
      <c r="I36" s="139">
        <v>0.75513239853467007</v>
      </c>
      <c r="J36" s="139">
        <v>0.77119417069722107</v>
      </c>
      <c r="K36" s="139">
        <v>0.78564888577221703</v>
      </c>
      <c r="L36" s="139">
        <v>0.79887412787659151</v>
      </c>
      <c r="M36" s="139">
        <v>0.81096875741951724</v>
      </c>
      <c r="N36" s="139">
        <v>0.8222203926435413</v>
      </c>
      <c r="O36" s="139">
        <v>0.83267751300272941</v>
      </c>
      <c r="P36" s="139">
        <v>0.8424581064517539</v>
      </c>
      <c r="Q36" s="139">
        <v>0.85165842847833961</v>
      </c>
      <c r="R36" s="139">
        <v>0.86035810331715257</v>
      </c>
      <c r="S36" s="139">
        <v>0.86857123179422058</v>
      </c>
      <c r="T36" s="139">
        <v>0.87635315254586355</v>
      </c>
      <c r="U36" s="139">
        <v>0.88380437354662866</v>
      </c>
      <c r="V36" s="139">
        <v>0.89091293955663153</v>
      </c>
      <c r="W36" s="139">
        <v>0.89766016708109764</v>
      </c>
      <c r="X36" s="139">
        <v>0.90418434728257402</v>
      </c>
      <c r="Y36" s="139">
        <v>0.91040443878626376</v>
      </c>
      <c r="Z36" s="139">
        <v>0.91645304710570652</v>
      </c>
      <c r="AA36" s="139">
        <v>0.92218717506129555</v>
      </c>
      <c r="AB36" s="139">
        <v>0.92779008899240334</v>
      </c>
      <c r="AC36" s="139">
        <v>0.93316856612727228</v>
      </c>
      <c r="AD36" s="139">
        <v>0.93839299083952976</v>
      </c>
      <c r="AE36" s="139">
        <v>0.94342130046810713</v>
      </c>
      <c r="AF36" s="139">
        <v>0.94832162828459377</v>
      </c>
      <c r="AG36" s="139">
        <v>0.9530490912596411</v>
      </c>
      <c r="AH36" s="139">
        <v>0.95767016337113464</v>
      </c>
      <c r="AI36" s="139">
        <v>0.96213770219972816</v>
      </c>
      <c r="AJ36" s="139">
        <v>0.96651695068222043</v>
      </c>
      <c r="AK36" s="139">
        <v>0.97075892073437275</v>
      </c>
      <c r="AL36" s="139">
        <v>0.9748706088994602</v>
      </c>
      <c r="AM36" s="139">
        <v>0.97885848181856172</v>
      </c>
      <c r="AN36" s="139">
        <v>0.98278618226009085</v>
      </c>
      <c r="AO36" s="139">
        <v>0.98660192422724013</v>
      </c>
      <c r="AP36" s="139">
        <v>0.9903688309477654</v>
      </c>
      <c r="AQ36" s="139">
        <v>0.99403402024080834</v>
      </c>
      <c r="AR36" s="139">
        <v>0.99760194426473814</v>
      </c>
      <c r="AS36" s="139">
        <v>1.0010767646181651</v>
      </c>
      <c r="AT36" s="139">
        <v>1.0045209519083484</v>
      </c>
      <c r="AU36" s="139">
        <v>1.0078798565632399</v>
      </c>
      <c r="AV36" s="139">
        <v>1.0111568907497623</v>
      </c>
      <c r="AW36" s="139">
        <v>1.0143552627535375</v>
      </c>
      <c r="AX36" s="139">
        <v>1.0175371122820038</v>
      </c>
      <c r="AY36" s="139">
        <v>1.0206464182761517</v>
      </c>
      <c r="AZ36" s="139">
        <v>1.0236858528615473</v>
      </c>
      <c r="BA36" s="139">
        <v>1.0266579409237477</v>
      </c>
      <c r="BB36" s="139">
        <v>1.0295650708888624</v>
      </c>
      <c r="BC36" s="139">
        <v>1.0324095045268475</v>
      </c>
      <c r="BD36" s="139">
        <v>1.0352532323351917</v>
      </c>
      <c r="BE36" s="139">
        <v>1.0380386611875181</v>
      </c>
      <c r="BF36" s="139">
        <v>1.0407677111547513</v>
      </c>
      <c r="BG36" s="139">
        <v>1.0434422075714824</v>
      </c>
      <c r="BH36" s="139">
        <v>1.0461241835034691</v>
      </c>
      <c r="BI36" s="139">
        <v>1.0486948003686931</v>
      </c>
      <c r="BJ36" s="139">
        <v>1.0512158274691514</v>
      </c>
      <c r="BK36" s="139">
        <v>1.0537493659445487</v>
      </c>
      <c r="BL36" s="139">
        <v>1.0562364452113451</v>
      </c>
      <c r="BM36" s="139">
        <v>1.0586784271079202</v>
      </c>
      <c r="BN36" s="139">
        <v>1.0610766135904077</v>
      </c>
      <c r="BO36" s="139">
        <v>1.0634322502430011</v>
      </c>
      <c r="BP36" s="139">
        <v>1.0658076145021473</v>
      </c>
      <c r="BQ36" s="139">
        <v>1.0681429480360158</v>
      </c>
      <c r="BR36" s="139">
        <v>1.0703780591321579</v>
      </c>
      <c r="BS36" s="139">
        <v>1.0725750953426945</v>
      </c>
      <c r="BT36" s="139">
        <v>1.0748579508747749</v>
      </c>
      <c r="BU36" s="139">
        <v>1.0769819731482226</v>
      </c>
      <c r="BV36" s="139">
        <v>1.0791324319184197</v>
      </c>
      <c r="BW36" s="139">
        <v>1.0812487656681784</v>
      </c>
      <c r="BX36" s="139">
        <v>1.0833936115290037</v>
      </c>
      <c r="BY36" s="139">
        <v>1.0854443017700646</v>
      </c>
      <c r="BZ36" s="139">
        <v>1.087463331073472</v>
      </c>
      <c r="CA36" s="139">
        <v>1.0895134835269207</v>
      </c>
      <c r="CB36" s="139">
        <v>1.0915336261683886</v>
      </c>
      <c r="CC36" s="139">
        <v>1.0934622754523564</v>
      </c>
      <c r="CD36" s="139">
        <v>1.0953621488636966</v>
      </c>
      <c r="CE36" s="139">
        <v>1.0972962240696376</v>
      </c>
      <c r="CF36" s="139">
        <v>1.0992029585902197</v>
      </c>
      <c r="CG36" s="139">
        <v>1.1010829623774825</v>
      </c>
      <c r="CH36" s="139">
        <v>1.1029368249216076</v>
      </c>
      <c r="CI36" s="139">
        <v>1.1047651161698129</v>
      </c>
      <c r="CJ36" s="139">
        <v>1.1065683873950298</v>
      </c>
      <c r="CK36" s="139">
        <v>1.1084099237161888</v>
      </c>
      <c r="CL36" s="139">
        <v>1.1102276300196869</v>
      </c>
      <c r="CM36" s="139">
        <v>1.1119590991196378</v>
      </c>
      <c r="CN36" s="139">
        <v>1.1136675790345782</v>
      </c>
      <c r="CO36" s="139">
        <v>1.1153535391720741</v>
      </c>
      <c r="CP36" s="139">
        <v>1.1171436067132678</v>
      </c>
      <c r="CQ36" s="139">
        <v>1.1187859910603362</v>
      </c>
      <c r="CR36" s="139">
        <v>1.1204071769488353</v>
      </c>
      <c r="CS36" s="139">
        <v>1.1221341279440518</v>
      </c>
      <c r="CT36" s="139">
        <v>1.1237142545850194</v>
      </c>
      <c r="CU36" s="139">
        <v>1.125401190314534</v>
      </c>
      <c r="CV36" s="139">
        <v>1.1269418130102493</v>
      </c>
      <c r="CW36" s="139">
        <v>1.1285902329464252</v>
      </c>
      <c r="CX36" s="139">
        <v>1.1300928193058286</v>
      </c>
      <c r="CY36" s="139">
        <v>1.1317041390320222</v>
      </c>
      <c r="CZ36" s="139">
        <v>1.133170075542687</v>
      </c>
      <c r="DA36" s="139">
        <v>1.134745632988474</v>
      </c>
      <c r="DB36" s="139">
        <v>1.1363038533951451</v>
      </c>
      <c r="DC36" s="139">
        <v>1.1377172920728098</v>
      </c>
      <c r="DD36" s="139">
        <v>1.1392416213407495</v>
      </c>
      <c r="DE36" s="139">
        <v>1.1407495082507326</v>
      </c>
      <c r="DF36" s="139">
        <v>1.1421771927493027</v>
      </c>
      <c r="DG36" s="139">
        <v>1.1435888846849216</v>
      </c>
      <c r="DH36" s="139">
        <v>1.1450489906778254</v>
      </c>
      <c r="DI36" s="139">
        <v>1.1464937413234948</v>
      </c>
      <c r="DJ36" s="139">
        <v>1.1479233907814141</v>
      </c>
      <c r="DK36" s="139">
        <v>1.1492738829668738</v>
      </c>
      <c r="DL36" s="139">
        <v>1.1506096673259634</v>
      </c>
      <c r="DM36" s="139">
        <v>1.1519953698370096</v>
      </c>
      <c r="DN36" s="139">
        <v>1.1533669283977452</v>
      </c>
      <c r="DO36" s="139">
        <v>1.1547245674453812</v>
      </c>
      <c r="DP36" s="139">
        <v>1.1560685060489084</v>
      </c>
      <c r="DQ36" s="139">
        <v>1.1573989580854278</v>
      </c>
      <c r="DR36" s="139">
        <v>1.1587161324027142</v>
      </c>
      <c r="DS36" s="139">
        <v>1.160020232979504</v>
      </c>
      <c r="DT36" s="139">
        <v>1.1613114590799287</v>
      </c>
      <c r="DU36" s="139">
        <v>1.1625900053925846</v>
      </c>
      <c r="DV36" s="139">
        <v>1.1638560621820297</v>
      </c>
      <c r="DW36" s="139">
        <v>1.1651746922396062</v>
      </c>
      <c r="DX36" s="139">
        <v>1.1664812981688795</v>
      </c>
      <c r="DY36" s="139">
        <v>1.1677110698641497</v>
      </c>
      <c r="DZ36" s="139">
        <v>1.1689290697986303</v>
      </c>
      <c r="EA36" s="139">
        <v>1.1701354680438003</v>
      </c>
      <c r="EB36" s="139">
        <v>1.1713304309831185</v>
      </c>
      <c r="EC36" s="139">
        <v>1.1725792671414002</v>
      </c>
      <c r="ED36" s="139">
        <v>1.173817078149952</v>
      </c>
      <c r="EE36" s="139">
        <v>1.1749787729256858</v>
      </c>
      <c r="EF36" s="139">
        <v>1.1761296616320256</v>
      </c>
      <c r="EG36" s="139">
        <v>1.1773352110552333</v>
      </c>
      <c r="EH36" s="139">
        <v>1.1785303323994016</v>
      </c>
      <c r="EI36" s="139">
        <v>1.1796497564739019</v>
      </c>
      <c r="EJ36" s="139">
        <v>1.1808243969771921</v>
      </c>
      <c r="EK36" s="139">
        <v>1.1819890252143601</v>
      </c>
      <c r="EL36" s="139">
        <v>1.1830782408664056</v>
      </c>
      <c r="EM36" s="139">
        <v>1.1842231968532702</v>
      </c>
      <c r="EN36" s="139">
        <v>1.1853585317186917</v>
      </c>
      <c r="EO36" s="139">
        <v>1.1864187207590222</v>
      </c>
      <c r="EP36" s="139">
        <v>1.1876008357151464</v>
      </c>
      <c r="EQ36" s="139">
        <v>1.1886423155797121</v>
      </c>
      <c r="ER36" s="139">
        <v>1.1898061239935498</v>
      </c>
      <c r="ES36" s="139">
        <v>1.1908293687088769</v>
      </c>
      <c r="ET36" s="139">
        <v>1.1919753304983249</v>
      </c>
      <c r="EU36" s="139">
        <v>1.1929807961508614</v>
      </c>
      <c r="EV36" s="139">
        <v>1.1940434270395528</v>
      </c>
      <c r="EW36" s="139">
        <v>1.1950974795226477</v>
      </c>
      <c r="EX36" s="139">
        <v>1.1962090592954862</v>
      </c>
      <c r="EY36" s="139">
        <v>1.1971802677889978</v>
      </c>
      <c r="EZ36" s="139">
        <v>1.1982752800433958</v>
      </c>
      <c r="FA36" s="139">
        <v>1.1992299788756404</v>
      </c>
      <c r="FB36" s="139">
        <v>1.2003088191699331</v>
      </c>
      <c r="FC36" s="139">
        <v>1.2012474011866872</v>
      </c>
      <c r="FD36" s="139">
        <v>1.2023104509148321</v>
      </c>
      <c r="FE36" s="139">
        <v>1.2033657885161828</v>
      </c>
      <c r="FF36" s="139">
        <v>1.2042809221053763</v>
      </c>
      <c r="FG36" s="139">
        <v>1.2053210150956093</v>
      </c>
      <c r="FH36" s="139">
        <v>1.2062209534484238</v>
      </c>
      <c r="FI36" s="139">
        <v>1.2072461507189758</v>
      </c>
      <c r="FJ36" s="139">
        <v>1.2082640689914481</v>
      </c>
      <c r="FK36" s="139">
        <v>1.2091418792395798</v>
      </c>
      <c r="FL36" s="139">
        <v>1.2101454018827902</v>
      </c>
      <c r="FM36" s="139">
        <v>1.211141887709732</v>
      </c>
      <c r="FN36" s="139">
        <v>1.2121314144103488</v>
      </c>
      <c r="FO36" s="139">
        <v>1.212980873621837</v>
      </c>
      <c r="FP36" s="139">
        <v>1.2139566322150497</v>
      </c>
      <c r="FQ36" s="139">
        <v>1.2149256580100005</v>
      </c>
      <c r="FR36" s="139">
        <v>1.2158880236626484</v>
      </c>
      <c r="FS36" s="139">
        <v>1.2167103569568856</v>
      </c>
      <c r="FT36" s="139">
        <v>1.2176595414730338</v>
      </c>
      <c r="FU36" s="139">
        <v>1.2186022776932688</v>
      </c>
      <c r="FV36" s="139">
        <v>1.2195386336737031</v>
      </c>
      <c r="FW36" s="139">
        <v>1.2203349880952179</v>
      </c>
      <c r="FX36" s="139">
        <v>1.2212587128272856</v>
      </c>
      <c r="FY36" s="139">
        <v>1.2221762559134672</v>
      </c>
      <c r="FZ36" s="139">
        <v>1.223087681190554</v>
      </c>
      <c r="GA36" s="139">
        <v>1.223993051503687</v>
      </c>
      <c r="GB36" s="139">
        <v>1.2248924287196681</v>
      </c>
      <c r="GC36" s="139">
        <v>1.2257858737502281</v>
      </c>
      <c r="GD36" s="139">
        <v>1.2265393279952386</v>
      </c>
      <c r="GE36" s="139">
        <v>1.22742102281856</v>
      </c>
      <c r="GF36" s="139">
        <v>1.2282969634508756</v>
      </c>
      <c r="GG36" s="139">
        <v>1.2291672071711526</v>
      </c>
      <c r="GH36" s="139">
        <v>1.2300318103964494</v>
      </c>
      <c r="GI36" s="139">
        <v>1.2308908287031939</v>
      </c>
      <c r="GJ36" s="139">
        <v>1.2317443168383442</v>
      </c>
      <c r="GK36" s="139">
        <v>1.232592328741436</v>
      </c>
      <c r="GL36" s="139">
        <v>1.2334349175594559</v>
      </c>
      <c r="GM36" s="139">
        <v>1.2342721356603865</v>
      </c>
      <c r="GN36" s="139">
        <v>1.2351040346494528</v>
      </c>
      <c r="GO36" s="139">
        <v>1.2359306653861717</v>
      </c>
      <c r="GP36" s="139">
        <v>1.2367520779956696</v>
      </c>
      <c r="GQ36" s="139">
        <v>1.2375683218851077</v>
      </c>
      <c r="GR36" s="139">
        <v>1.2383794457582742</v>
      </c>
      <c r="GS36" s="139">
        <v>1.2391854976259977</v>
      </c>
    </row>
    <row r="37" spans="1:201" x14ac:dyDescent="0.2">
      <c r="A37" s="138">
        <v>40909.024305555555</v>
      </c>
      <c r="B37" s="139">
        <v>0.50245307601315814</v>
      </c>
      <c r="C37" s="139">
        <v>0.58347405635803706</v>
      </c>
      <c r="D37" s="139">
        <v>0.63351086739168172</v>
      </c>
      <c r="E37" s="139">
        <v>0.67019517369381054</v>
      </c>
      <c r="F37" s="139">
        <v>0.69931806903704685</v>
      </c>
      <c r="G37" s="139">
        <v>0.72353945266362785</v>
      </c>
      <c r="H37" s="139">
        <v>0.7443239785688428</v>
      </c>
      <c r="I37" s="139">
        <v>0.76252467358774401</v>
      </c>
      <c r="J37" s="139">
        <v>0.7787828670015553</v>
      </c>
      <c r="K37" s="139">
        <v>0.79341648719732949</v>
      </c>
      <c r="L37" s="139">
        <v>0.80680599795580499</v>
      </c>
      <c r="M37" s="139">
        <v>0.81905294286474162</v>
      </c>
      <c r="N37" s="139">
        <v>0.83044639129782249</v>
      </c>
      <c r="O37" s="139">
        <v>0.84103648082512394</v>
      </c>
      <c r="P37" s="139">
        <v>0.85094229751763284</v>
      </c>
      <c r="Q37" s="139">
        <v>0.8602609889262921</v>
      </c>
      <c r="R37" s="139">
        <v>0.86907291394185038</v>
      </c>
      <c r="S37" s="139">
        <v>0.87739294790722488</v>
      </c>
      <c r="T37" s="139">
        <v>0.88527695229455139</v>
      </c>
      <c r="U37" s="139">
        <v>0.89282571316598802</v>
      </c>
      <c r="V37" s="139">
        <v>0.90002781974409329</v>
      </c>
      <c r="W37" s="139">
        <v>0.90686509038490382</v>
      </c>
      <c r="X37" s="139">
        <v>0.91347576352518411</v>
      </c>
      <c r="Y37" s="139">
        <v>0.91977939453981117</v>
      </c>
      <c r="Z37" s="139">
        <v>0.92590846218025213</v>
      </c>
      <c r="AA37" s="139">
        <v>0.93172069806659319</v>
      </c>
      <c r="AB37" s="139">
        <v>0.93739901117408742</v>
      </c>
      <c r="AC37" s="139">
        <v>0.94285069546413369</v>
      </c>
      <c r="AD37" s="139">
        <v>0.94814609602843269</v>
      </c>
      <c r="AE37" s="139">
        <v>0.95324346290443573</v>
      </c>
      <c r="AF37" s="139">
        <v>0.95821086016611001</v>
      </c>
      <c r="AG37" s="139">
        <v>0.96300369793544849</v>
      </c>
      <c r="AH37" s="139">
        <v>0.96768835733306269</v>
      </c>
      <c r="AI37" s="139">
        <v>0.97221797458118331</v>
      </c>
      <c r="AJ37" s="139">
        <v>0.97665768068487779</v>
      </c>
      <c r="AK37" s="139">
        <v>0.98095875534417909</v>
      </c>
      <c r="AL37" s="139">
        <v>0.98512826530061071</v>
      </c>
      <c r="AM37" s="139">
        <v>0.98917274202876171</v>
      </c>
      <c r="AN37" s="139">
        <v>0.99315568749839733</v>
      </c>
      <c r="AO37" s="139">
        <v>0.99702556922614438</v>
      </c>
      <c r="AP37" s="139">
        <v>1.0008453585383346</v>
      </c>
      <c r="AQ37" s="139">
        <v>1.0045624222562988</v>
      </c>
      <c r="AR37" s="139">
        <v>1.0081812574842444</v>
      </c>
      <c r="AS37" s="139">
        <v>1.0117060678059917</v>
      </c>
      <c r="AT37" s="139">
        <v>1.0151991540525731</v>
      </c>
      <c r="AU37" s="139">
        <v>1.0186061098741046</v>
      </c>
      <c r="AV37" s="139">
        <v>1.0219303820021985</v>
      </c>
      <c r="AW37" s="139">
        <v>1.0251752111987875</v>
      </c>
      <c r="AX37" s="139">
        <v>1.0284025535745345</v>
      </c>
      <c r="AY37" s="139">
        <v>1.0315566285310775</v>
      </c>
      <c r="AZ37" s="139">
        <v>1.0346401353708807</v>
      </c>
      <c r="BA37" s="139">
        <v>1.0376556246437094</v>
      </c>
      <c r="BB37" s="139">
        <v>1.040605509040607</v>
      </c>
      <c r="BC37" s="139">
        <v>1.0434920732986144</v>
      </c>
      <c r="BD37" s="139">
        <v>1.0463771083451268</v>
      </c>
      <c r="BE37" s="139">
        <v>1.0492032607039758</v>
      </c>
      <c r="BF37" s="139">
        <v>1.0519724700477155</v>
      </c>
      <c r="BG37" s="139">
        <v>1.054686580341875</v>
      </c>
      <c r="BH37" s="139">
        <v>1.0574074165986944</v>
      </c>
      <c r="BI37" s="139">
        <v>1.0600166075267998</v>
      </c>
      <c r="BJ37" s="139">
        <v>1.0625757138421321</v>
      </c>
      <c r="BK37" s="139">
        <v>1.0651466229612498</v>
      </c>
      <c r="BL37" s="139">
        <v>1.0676706058122702</v>
      </c>
      <c r="BM37" s="139">
        <v>1.0701490382029124</v>
      </c>
      <c r="BN37" s="139">
        <v>1.0725832354361027</v>
      </c>
      <c r="BO37" s="139">
        <v>1.0749744558624477</v>
      </c>
      <c r="BP37" s="139">
        <v>1.0773847549657904</v>
      </c>
      <c r="BQ37" s="139">
        <v>1.07975461828632</v>
      </c>
      <c r="BR37" s="139">
        <v>1.0820241014250185</v>
      </c>
      <c r="BS37" s="139">
        <v>1.0842551285776176</v>
      </c>
      <c r="BT37" s="139">
        <v>1.0865711280465884</v>
      </c>
      <c r="BU37" s="139">
        <v>1.088728407544802</v>
      </c>
      <c r="BV37" s="139">
        <v>1.0909115321151237</v>
      </c>
      <c r="BW37" s="139">
        <v>1.0930601874617676</v>
      </c>
      <c r="BX37" s="139">
        <v>1.0952367776311664</v>
      </c>
      <c r="BY37" s="139">
        <v>1.0973191261638873</v>
      </c>
      <c r="BZ37" s="139">
        <v>1.0993694949566357</v>
      </c>
      <c r="CA37" s="139">
        <v>1.1014504312954954</v>
      </c>
      <c r="CB37" s="139">
        <v>1.1035010526082003</v>
      </c>
      <c r="CC37" s="139">
        <v>1.1054601290292616</v>
      </c>
      <c r="CD37" s="139">
        <v>1.1073901404869999</v>
      </c>
      <c r="CE37" s="139">
        <v>1.1093538231805322</v>
      </c>
      <c r="CF37" s="139">
        <v>1.1112898876303172</v>
      </c>
      <c r="CG37" s="139">
        <v>1.1131989501143036</v>
      </c>
      <c r="CH37" s="139">
        <v>1.1150816062330549</v>
      </c>
      <c r="CI37" s="139">
        <v>1.1169384318431623</v>
      </c>
      <c r="CJ37" s="139">
        <v>1.1187699839275758</v>
      </c>
      <c r="CK37" s="139">
        <v>1.1206392997846868</v>
      </c>
      <c r="CL37" s="139">
        <v>1.1224845413497488</v>
      </c>
      <c r="CM37" s="139">
        <v>1.1242435615461099</v>
      </c>
      <c r="CN37" s="139">
        <v>1.1259793601159611</v>
      </c>
      <c r="CO37" s="139">
        <v>1.1276924113221192</v>
      </c>
      <c r="CP37" s="139">
        <v>1.1295088321859117</v>
      </c>
      <c r="CQ37" s="139">
        <v>1.1311778647156645</v>
      </c>
      <c r="CR37" s="139">
        <v>1.1328254848932038</v>
      </c>
      <c r="CS37" s="139">
        <v>1.1345781409103932</v>
      </c>
      <c r="CT37" s="139">
        <v>1.1361842851184172</v>
      </c>
      <c r="CU37" s="139">
        <v>1.1378965142592388</v>
      </c>
      <c r="CV37" s="139">
        <v>1.1394627539798166</v>
      </c>
      <c r="CW37" s="139">
        <v>1.1411360714395833</v>
      </c>
      <c r="CX37" s="139">
        <v>1.1426638895403556</v>
      </c>
      <c r="CY37" s="139">
        <v>1.1442997257401795</v>
      </c>
      <c r="CZ37" s="139">
        <v>1.1457905231122121</v>
      </c>
      <c r="DA37" s="139">
        <v>1.1473902299956098</v>
      </c>
      <c r="DB37" s="139">
        <v>1.1489724206402727</v>
      </c>
      <c r="DC37" s="139">
        <v>1.1504101883346025</v>
      </c>
      <c r="DD37" s="139">
        <v>1.1519581404218238</v>
      </c>
      <c r="DE37" s="139">
        <v>1.1534894803700655</v>
      </c>
      <c r="DF37" s="139">
        <v>1.1549407206526525</v>
      </c>
      <c r="DG37" s="139">
        <v>1.1563758059069391</v>
      </c>
      <c r="DH37" s="139">
        <v>1.1578588745137186</v>
      </c>
      <c r="DI37" s="139">
        <v>1.1593264294359606</v>
      </c>
      <c r="DJ37" s="139">
        <v>1.1607787275106485</v>
      </c>
      <c r="DK37" s="139">
        <v>1.1621519883834071</v>
      </c>
      <c r="DL37" s="139">
        <v>1.1635103923602295</v>
      </c>
      <c r="DM37" s="139">
        <v>1.1649182932928479</v>
      </c>
      <c r="DN37" s="139">
        <v>1.1663119046819523</v>
      </c>
      <c r="DO37" s="139">
        <v>1.1676914533264411</v>
      </c>
      <c r="DP37" s="139">
        <v>1.1690571606048699</v>
      </c>
      <c r="DQ37" s="139">
        <v>1.1704092426455301</v>
      </c>
      <c r="DR37" s="139">
        <v>1.171747910493778</v>
      </c>
      <c r="DS37" s="139">
        <v>1.1730733702772291</v>
      </c>
      <c r="DT37" s="139">
        <v>1.1743858233509195</v>
      </c>
      <c r="DU37" s="139">
        <v>1.175685466458591</v>
      </c>
      <c r="DV37" s="139">
        <v>1.176972491861888</v>
      </c>
      <c r="DW37" s="139">
        <v>1.1783116830142673</v>
      </c>
      <c r="DX37" s="139">
        <v>1.1796387244513669</v>
      </c>
      <c r="DY37" s="139">
        <v>1.180889090439055</v>
      </c>
      <c r="DZ37" s="139">
        <v>1.1821275640467992</v>
      </c>
      <c r="EA37" s="139">
        <v>1.1833543171335568</v>
      </c>
      <c r="EB37" s="139">
        <v>1.1845695178287208</v>
      </c>
      <c r="EC37" s="139">
        <v>1.1858381912111713</v>
      </c>
      <c r="ED37" s="139">
        <v>1.1870957244812403</v>
      </c>
      <c r="EE37" s="139">
        <v>1.188277314542423</v>
      </c>
      <c r="EF37" s="139">
        <v>1.1894479880677953</v>
      </c>
      <c r="EG37" s="139">
        <v>1.1906729257476096</v>
      </c>
      <c r="EH37" s="139">
        <v>1.1918873267352503</v>
      </c>
      <c r="EI37" s="139">
        <v>1.1930262121954285</v>
      </c>
      <c r="EJ37" s="139">
        <v>1.1942199201906207</v>
      </c>
      <c r="EK37" s="139">
        <v>1.1954035117322654</v>
      </c>
      <c r="EL37" s="139">
        <v>1.196511878593292</v>
      </c>
      <c r="EM37" s="139">
        <v>1.1976755943072197</v>
      </c>
      <c r="EN37" s="139">
        <v>1.1988295888679623</v>
      </c>
      <c r="EO37" s="139">
        <v>1.1999086314084095</v>
      </c>
      <c r="EP37" s="139">
        <v>1.201108917459867</v>
      </c>
      <c r="EQ37" s="139">
        <v>1.2021690584814828</v>
      </c>
      <c r="ER37" s="139">
        <v>1.2033508458453239</v>
      </c>
      <c r="ES37" s="139">
        <v>1.2043925643904414</v>
      </c>
      <c r="ET37" s="139">
        <v>1.2055563179083111</v>
      </c>
      <c r="EU37" s="139">
        <v>1.2065800748819713</v>
      </c>
      <c r="EV37" s="139">
        <v>1.2076606115918282</v>
      </c>
      <c r="EW37" s="139">
        <v>1.2087324809531343</v>
      </c>
      <c r="EX37" s="139">
        <v>1.2098614920453448</v>
      </c>
      <c r="EY37" s="139">
        <v>1.2108506405918982</v>
      </c>
      <c r="EZ37" s="139">
        <v>1.2119629106314957</v>
      </c>
      <c r="FA37" s="139">
        <v>1.2129353804170739</v>
      </c>
      <c r="FB37" s="139">
        <v>1.2140313091901209</v>
      </c>
      <c r="FC37" s="139">
        <v>1.214987497207719</v>
      </c>
      <c r="FD37" s="139">
        <v>1.2160674701861904</v>
      </c>
      <c r="FE37" s="139">
        <v>1.2171396494018178</v>
      </c>
      <c r="FF37" s="139">
        <v>1.2180721483718657</v>
      </c>
      <c r="FG37" s="139">
        <v>1.2191289235936564</v>
      </c>
      <c r="FH37" s="139">
        <v>1.2200460721047448</v>
      </c>
      <c r="FI37" s="139">
        <v>1.221087795948947</v>
      </c>
      <c r="FJ37" s="139">
        <v>1.2221221638219939</v>
      </c>
      <c r="FK37" s="139">
        <v>1.2230169575703629</v>
      </c>
      <c r="FL37" s="139">
        <v>1.2240367795095719</v>
      </c>
      <c r="FM37" s="139">
        <v>1.225049490266424</v>
      </c>
      <c r="FN37" s="139">
        <v>1.2260551683739567</v>
      </c>
      <c r="FO37" s="139">
        <v>1.2269213205354619</v>
      </c>
      <c r="FP37" s="139">
        <v>1.2279130869475332</v>
      </c>
      <c r="FQ37" s="139">
        <v>1.2288980494727131</v>
      </c>
      <c r="FR37" s="139">
        <v>1.2298762815543602</v>
      </c>
      <c r="FS37" s="139">
        <v>1.2307150302195971</v>
      </c>
      <c r="FT37" s="139">
        <v>1.231679943854354</v>
      </c>
      <c r="FU37" s="139">
        <v>1.2326383411715593</v>
      </c>
      <c r="FV37" s="139">
        <v>1.2335902909616276</v>
      </c>
      <c r="FW37" s="139">
        <v>1.2344027953072951</v>
      </c>
      <c r="FX37" s="139">
        <v>1.2353419824181224</v>
      </c>
      <c r="FY37" s="139">
        <v>1.2362749227292307</v>
      </c>
      <c r="FZ37" s="139">
        <v>1.2372016807706758</v>
      </c>
      <c r="GA37" s="139">
        <v>1.2381223200639624</v>
      </c>
      <c r="GB37" s="139">
        <v>1.2390369031450978</v>
      </c>
      <c r="GC37" s="139">
        <v>1.2399454915855574</v>
      </c>
      <c r="GD37" s="139">
        <v>1.2407146572185852</v>
      </c>
      <c r="GE37" s="139">
        <v>1.2416113734422594</v>
      </c>
      <c r="GF37" s="139">
        <v>1.2425022749289298</v>
      </c>
      <c r="GG37" s="139">
        <v>1.2433874195756236</v>
      </c>
      <c r="GH37" s="139">
        <v>1.2442668644089987</v>
      </c>
      <c r="GI37" s="139">
        <v>1.2451406656035926</v>
      </c>
      <c r="GJ37" s="139">
        <v>1.2460088784992414</v>
      </c>
      <c r="GK37" s="139">
        <v>1.2468715576166998</v>
      </c>
      <c r="GL37" s="139">
        <v>1.2477287566749515</v>
      </c>
      <c r="GM37" s="139">
        <v>1.2485805286066696</v>
      </c>
      <c r="GN37" s="139">
        <v>1.2494269255745813</v>
      </c>
      <c r="GO37" s="139">
        <v>1.2502679989854215</v>
      </c>
      <c r="GP37" s="139">
        <v>1.2511037995050767</v>
      </c>
      <c r="GQ37" s="139">
        <v>1.2519343770737166</v>
      </c>
      <c r="GR37" s="139">
        <v>1.2527597809178972</v>
      </c>
      <c r="GS37" s="139">
        <v>1.2535800595661988</v>
      </c>
    </row>
    <row r="38" spans="1:201" x14ac:dyDescent="0.2">
      <c r="A38" s="138">
        <v>40909.025000000001</v>
      </c>
      <c r="B38" s="139">
        <v>0.50699142060438884</v>
      </c>
      <c r="C38" s="139">
        <v>0.58891701736474578</v>
      </c>
      <c r="D38" s="139">
        <v>0.6395274053461335</v>
      </c>
      <c r="E38" s="139">
        <v>0.67664036641722858</v>
      </c>
      <c r="F38" s="139">
        <v>0.70610890017069172</v>
      </c>
      <c r="G38" s="139">
        <v>0.7306216109228969</v>
      </c>
      <c r="H38" s="139">
        <v>0.7516589086493296</v>
      </c>
      <c r="I38" s="139">
        <v>0.77008357874556099</v>
      </c>
      <c r="J38" s="139">
        <v>0.78654313308223822</v>
      </c>
      <c r="K38" s="139">
        <v>0.80136018426118416</v>
      </c>
      <c r="L38" s="139">
        <v>0.81491812862250701</v>
      </c>
      <c r="M38" s="139">
        <v>0.82732127581807813</v>
      </c>
      <c r="N38" s="139">
        <v>0.83886015992092833</v>
      </c>
      <c r="O38" s="139">
        <v>0.84958662962689857</v>
      </c>
      <c r="P38" s="139">
        <v>0.85962089274338338</v>
      </c>
      <c r="Q38" s="139">
        <v>0.86906100797478258</v>
      </c>
      <c r="R38" s="139">
        <v>0.87798808450982491</v>
      </c>
      <c r="S38" s="139">
        <v>0.88641779831009826</v>
      </c>
      <c r="T38" s="139">
        <v>0.89440654505252148</v>
      </c>
      <c r="U38" s="139">
        <v>0.90205538506760607</v>
      </c>
      <c r="V38" s="139">
        <v>0.90935347344648398</v>
      </c>
      <c r="W38" s="139">
        <v>0.91628315129467186</v>
      </c>
      <c r="X38" s="139">
        <v>0.92298258310888759</v>
      </c>
      <c r="Y38" s="139">
        <v>0.92937195409377626</v>
      </c>
      <c r="Z38" s="139">
        <v>0.93558359299256078</v>
      </c>
      <c r="AA38" s="139">
        <v>0.94147600698199141</v>
      </c>
      <c r="AB38" s="139">
        <v>0.94723170877230756</v>
      </c>
      <c r="AC38" s="139">
        <v>0.95275854112180547</v>
      </c>
      <c r="AD38" s="139">
        <v>0.95812679843233794</v>
      </c>
      <c r="AE38" s="139">
        <v>0.96329506088370598</v>
      </c>
      <c r="AF38" s="139">
        <v>0.96833131111198678</v>
      </c>
      <c r="AG38" s="139">
        <v>0.97319126955790225</v>
      </c>
      <c r="AH38" s="139">
        <v>0.97794121156697866</v>
      </c>
      <c r="AI38" s="139">
        <v>0.98253456899749281</v>
      </c>
      <c r="AJ38" s="139">
        <v>0.98703634743435853</v>
      </c>
      <c r="AK38" s="139">
        <v>0.99139811126013011</v>
      </c>
      <c r="AL38" s="139">
        <v>0.99562699901264784</v>
      </c>
      <c r="AM38" s="139">
        <v>0.99972960847702164</v>
      </c>
      <c r="AN38" s="139">
        <v>1.0037692864220298</v>
      </c>
      <c r="AO38" s="139">
        <v>1.0076947707216684</v>
      </c>
      <c r="AP38" s="139">
        <v>1.0115688660262059</v>
      </c>
      <c r="AQ38" s="139">
        <v>1.0153392050314138</v>
      </c>
      <c r="AR38" s="139">
        <v>1.0190103308151135</v>
      </c>
      <c r="AS38" s="139">
        <v>1.0225864899079899</v>
      </c>
      <c r="AT38" s="139">
        <v>1.0261297979482333</v>
      </c>
      <c r="AU38" s="139">
        <v>1.0295861087949079</v>
      </c>
      <c r="AV38" s="139">
        <v>1.0329589045318954</v>
      </c>
      <c r="AW38" s="139">
        <v>1.036251459145467</v>
      </c>
      <c r="AX38" s="139">
        <v>1.0395255292072996</v>
      </c>
      <c r="AY38" s="139">
        <v>1.0427255917190699</v>
      </c>
      <c r="AZ38" s="139">
        <v>1.0458543737831574</v>
      </c>
      <c r="BA38" s="139">
        <v>1.0489144522055205</v>
      </c>
      <c r="BB38" s="139">
        <v>1.0519082644987972</v>
      </c>
      <c r="BC38" s="139">
        <v>1.0548381188947884</v>
      </c>
      <c r="BD38" s="139">
        <v>1.057765590149736</v>
      </c>
      <c r="BE38" s="139">
        <v>1.0606335818638724</v>
      </c>
      <c r="BF38" s="139">
        <v>1.0634440537656544</v>
      </c>
      <c r="BG38" s="139">
        <v>1.0661988688770521</v>
      </c>
      <c r="BH38" s="139">
        <v>1.0689596271859694</v>
      </c>
      <c r="BI38" s="139">
        <v>1.0716084597681175</v>
      </c>
      <c r="BJ38" s="139">
        <v>1.0742067018152754</v>
      </c>
      <c r="BK38" s="139">
        <v>1.0768160097872956</v>
      </c>
      <c r="BL38" s="139">
        <v>1.079377913913169</v>
      </c>
      <c r="BM38" s="139">
        <v>1.0818938042889461</v>
      </c>
      <c r="BN38" s="139">
        <v>1.0843650098748283</v>
      </c>
      <c r="BO38" s="139">
        <v>1.0867928020809023</v>
      </c>
      <c r="BP38" s="139">
        <v>1.0892389968173593</v>
      </c>
      <c r="BQ38" s="139">
        <v>1.0916443415445622</v>
      </c>
      <c r="BR38" s="139">
        <v>1.0939491574676283</v>
      </c>
      <c r="BS38" s="139">
        <v>1.0962151277643912</v>
      </c>
      <c r="BT38" s="139">
        <v>1.0985651787742168</v>
      </c>
      <c r="BU38" s="139">
        <v>1.1007566512098348</v>
      </c>
      <c r="BV38" s="139">
        <v>1.1029733511719506</v>
      </c>
      <c r="BW38" s="139">
        <v>1.1051552299475955</v>
      </c>
      <c r="BX38" s="139">
        <v>1.1073644403165128</v>
      </c>
      <c r="BY38" s="139">
        <v>1.1094793340016338</v>
      </c>
      <c r="BZ38" s="139">
        <v>1.1115619219707582</v>
      </c>
      <c r="CA38" s="139">
        <v>1.1136744963414573</v>
      </c>
      <c r="CB38" s="139">
        <v>1.1157564435437148</v>
      </c>
      <c r="CC38" s="139">
        <v>1.1177468062255915</v>
      </c>
      <c r="CD38" s="139">
        <v>1.119707808372288</v>
      </c>
      <c r="CE38" s="139">
        <v>1.1217019260959031</v>
      </c>
      <c r="CF38" s="139">
        <v>1.1236681417323535</v>
      </c>
      <c r="CG38" s="139">
        <v>1.1256070780331189</v>
      </c>
      <c r="CH38" s="139">
        <v>1.1275193368551162</v>
      </c>
      <c r="CI38" s="139">
        <v>1.1294055000949035</v>
      </c>
      <c r="CJ38" s="139">
        <v>1.1312661305837899</v>
      </c>
      <c r="CK38" s="139">
        <v>1.1331639988397146</v>
      </c>
      <c r="CL38" s="139">
        <v>1.135037542958103</v>
      </c>
      <c r="CM38" s="139">
        <v>1.1368248952707571</v>
      </c>
      <c r="CN38" s="139">
        <v>1.1385887882823154</v>
      </c>
      <c r="CO38" s="139">
        <v>1.1403297012228248</v>
      </c>
      <c r="CP38" s="139">
        <v>1.1421732023923645</v>
      </c>
      <c r="CQ38" s="139">
        <v>1.1438696437496574</v>
      </c>
      <c r="CR38" s="139">
        <v>1.1455444540533604</v>
      </c>
      <c r="CS38" s="139">
        <v>1.1473235272714131</v>
      </c>
      <c r="CT38" s="139">
        <v>1.1489564354735526</v>
      </c>
      <c r="CU38" s="139">
        <v>1.1506946607951682</v>
      </c>
      <c r="CV38" s="139">
        <v>1.1522872549340162</v>
      </c>
      <c r="CW38" s="139">
        <v>1.1539861636475865</v>
      </c>
      <c r="CX38" s="139">
        <v>1.1555399422013493</v>
      </c>
      <c r="CY38" s="139">
        <v>1.1572009799100333</v>
      </c>
      <c r="CZ38" s="139">
        <v>1.1587173585106043</v>
      </c>
      <c r="DA38" s="139">
        <v>1.1603418915017891</v>
      </c>
      <c r="DB38" s="139">
        <v>1.161948724944454</v>
      </c>
      <c r="DC38" s="139">
        <v>1.163411530046536</v>
      </c>
      <c r="DD38" s="139">
        <v>1.1649837696069991</v>
      </c>
      <c r="DE38" s="139">
        <v>1.1665392233578504</v>
      </c>
      <c r="DF38" s="139">
        <v>1.1680146964321989</v>
      </c>
      <c r="DG38" s="139">
        <v>1.169473848348844</v>
      </c>
      <c r="DH38" s="139">
        <v>1.1709805291669055</v>
      </c>
      <c r="DI38" s="139">
        <v>1.1724715343406578</v>
      </c>
      <c r="DJ38" s="139">
        <v>1.1739471234517278</v>
      </c>
      <c r="DK38" s="139">
        <v>1.1753438122065745</v>
      </c>
      <c r="DL38" s="139">
        <v>1.1767254916461745</v>
      </c>
      <c r="DM38" s="139">
        <v>1.1781562231909746</v>
      </c>
      <c r="DN38" s="139">
        <v>1.1795725162760553</v>
      </c>
      <c r="DO38" s="139">
        <v>1.1809746001218828</v>
      </c>
      <c r="DP38" s="139">
        <v>1.1823626984670079</v>
      </c>
      <c r="DQ38" s="139">
        <v>1.1837370297435057</v>
      </c>
      <c r="DR38" s="139">
        <v>1.1850978072482645</v>
      </c>
      <c r="DS38" s="139">
        <v>1.186445239303255</v>
      </c>
      <c r="DT38" s="139">
        <v>1.1877795294139057</v>
      </c>
      <c r="DU38" s="139">
        <v>1.1891008764147009</v>
      </c>
      <c r="DV38" s="139">
        <v>1.190409474616549</v>
      </c>
      <c r="DW38" s="139">
        <v>1.1917698074296974</v>
      </c>
      <c r="DX38" s="139">
        <v>1.1931178620421137</v>
      </c>
      <c r="DY38" s="139">
        <v>1.194389417961194</v>
      </c>
      <c r="DZ38" s="139">
        <v>1.1956489581468812</v>
      </c>
      <c r="EA38" s="139">
        <v>1.1968966562844581</v>
      </c>
      <c r="EB38" s="139">
        <v>1.1981326822912264</v>
      </c>
      <c r="EC38" s="139">
        <v>1.1994217568620764</v>
      </c>
      <c r="ED38" s="139">
        <v>1.2006995737085855</v>
      </c>
      <c r="EE38" s="139">
        <v>1.2019016388129737</v>
      </c>
      <c r="EF38" s="139">
        <v>1.2030926744181403</v>
      </c>
      <c r="EG38" s="139">
        <v>1.2043375540266616</v>
      </c>
      <c r="EH38" s="139">
        <v>1.2055717858318071</v>
      </c>
      <c r="EI38" s="139">
        <v>1.2067307025842733</v>
      </c>
      <c r="EJ38" s="139">
        <v>1.2079440243917277</v>
      </c>
      <c r="EK38" s="139">
        <v>1.2091471231595565</v>
      </c>
      <c r="EL38" s="139">
        <v>1.2102752040982812</v>
      </c>
      <c r="EM38" s="139">
        <v>1.211458218809945</v>
      </c>
      <c r="EN38" s="139">
        <v>1.2126314100414937</v>
      </c>
      <c r="EO38" s="139">
        <v>1.2137298622033958</v>
      </c>
      <c r="EP38" s="139">
        <v>1.2149488304164835</v>
      </c>
      <c r="EQ38" s="139">
        <v>1.2160281843479581</v>
      </c>
      <c r="ER38" s="139">
        <v>1.2172284572834131</v>
      </c>
      <c r="ES38" s="139">
        <v>1.2182891971576346</v>
      </c>
      <c r="ET38" s="139">
        <v>1.2194712446961489</v>
      </c>
      <c r="EU38" s="139">
        <v>1.2205138363559394</v>
      </c>
      <c r="EV38" s="139">
        <v>1.2216127986092478</v>
      </c>
      <c r="EW38" s="139">
        <v>1.2227030025353431</v>
      </c>
      <c r="EX38" s="139">
        <v>1.2238499389138795</v>
      </c>
      <c r="EY38" s="139">
        <v>1.2248575629251734</v>
      </c>
      <c r="EZ38" s="139">
        <v>1.2259875807107972</v>
      </c>
      <c r="FA38" s="139">
        <v>1.2269783530379037</v>
      </c>
      <c r="FB38" s="139">
        <v>1.2280918563477159</v>
      </c>
      <c r="FC38" s="139">
        <v>1.2290661782273005</v>
      </c>
      <c r="FD38" s="139">
        <v>1.2301635567045486</v>
      </c>
      <c r="FE38" s="139">
        <v>1.2312530578804672</v>
      </c>
      <c r="FF38" s="139">
        <v>1.2322034446500489</v>
      </c>
      <c r="FG38" s="139">
        <v>1.2332773787793372</v>
      </c>
      <c r="FH38" s="139">
        <v>1.2342122563654925</v>
      </c>
      <c r="FI38" s="139">
        <v>1.2352709798804766</v>
      </c>
      <c r="FJ38" s="139">
        <v>1.2363222686611457</v>
      </c>
      <c r="FK38" s="139">
        <v>1.237234559708521</v>
      </c>
      <c r="FL38" s="139">
        <v>1.2382711487925795</v>
      </c>
      <c r="FM38" s="139">
        <v>1.2393005506034414</v>
      </c>
      <c r="FN38" s="139">
        <v>1.2403228445329439</v>
      </c>
      <c r="FO38" s="139">
        <v>1.2412061968792252</v>
      </c>
      <c r="FP38" s="139">
        <v>1.2422144322284117</v>
      </c>
      <c r="FQ38" s="139">
        <v>1.2432157909535886</v>
      </c>
      <c r="FR38" s="139">
        <v>1.2442103473042927</v>
      </c>
      <c r="FS38" s="139">
        <v>1.2450660123151172</v>
      </c>
      <c r="FT38" s="139">
        <v>1.2460471097608745</v>
      </c>
      <c r="FU38" s="139">
        <v>1.2470216212887189</v>
      </c>
      <c r="FV38" s="139">
        <v>1.2479896164444926</v>
      </c>
      <c r="FW38" s="139">
        <v>1.248818765715596</v>
      </c>
      <c r="FX38" s="139">
        <v>1.2497738637502509</v>
      </c>
      <c r="FY38" s="139">
        <v>1.2507226483261427</v>
      </c>
      <c r="FZ38" s="139">
        <v>1.2516651846785316</v>
      </c>
      <c r="GA38" s="139">
        <v>1.2526015370235479</v>
      </c>
      <c r="GB38" s="139">
        <v>1.2535317685820744</v>
      </c>
      <c r="GC38" s="139">
        <v>1.2544559415975567</v>
      </c>
      <c r="GD38" s="139">
        <v>1.2552413037503565</v>
      </c>
      <c r="GE38" s="139">
        <v>1.2561534797535727</v>
      </c>
      <c r="GF38" s="139">
        <v>1.2570597790760198</v>
      </c>
      <c r="GG38" s="139">
        <v>1.2579602602468951</v>
      </c>
      <c r="GH38" s="139">
        <v>1.2588549809163962</v>
      </c>
      <c r="GI38" s="139">
        <v>1.2597439978718967</v>
      </c>
      <c r="GJ38" s="139">
        <v>1.2606273670593058</v>
      </c>
      <c r="GK38" s="139">
        <v>1.261505143594063</v>
      </c>
      <c r="GL38" s="139">
        <v>1.262377381781953</v>
      </c>
      <c r="GM38" s="139">
        <v>1.2632441351345878</v>
      </c>
      <c r="GN38" s="139">
        <v>1.2641054563834342</v>
      </c>
      <c r="GO38" s="139">
        <v>1.2649613974964242</v>
      </c>
      <c r="GP38" s="139">
        <v>1.2658120096924594</v>
      </c>
      <c r="GQ38" s="139">
        <v>1.2666573434558841</v>
      </c>
      <c r="GR38" s="139">
        <v>1.2674974485521122</v>
      </c>
      <c r="GS38" s="139">
        <v>1.2683323740400338</v>
      </c>
    </row>
    <row r="39" spans="1:201" x14ac:dyDescent="0.2">
      <c r="A39" s="138">
        <v>40909.025694444441</v>
      </c>
      <c r="B39" s="139">
        <v>0.51162804854124</v>
      </c>
      <c r="C39" s="139">
        <v>0.59447998084447073</v>
      </c>
      <c r="D39" s="139">
        <v>0.64567793959375142</v>
      </c>
      <c r="E39" s="139">
        <v>0.68323012979426168</v>
      </c>
      <c r="F39" s="139">
        <v>0.71305290289114998</v>
      </c>
      <c r="G39" s="139">
        <v>0.73786424320808641</v>
      </c>
      <c r="H39" s="139">
        <v>0.75916068695613936</v>
      </c>
      <c r="I39" s="139">
        <v>0.77781501477135429</v>
      </c>
      <c r="J39" s="139">
        <v>0.79448105768888921</v>
      </c>
      <c r="K39" s="139">
        <v>0.80948623859494628</v>
      </c>
      <c r="L39" s="139">
        <v>0.82321694083986918</v>
      </c>
      <c r="M39" s="139">
        <v>0.83578032653228829</v>
      </c>
      <c r="N39" s="139">
        <v>0.84746840799165313</v>
      </c>
      <c r="O39" s="139">
        <v>0.85833480033387832</v>
      </c>
      <c r="P39" s="139">
        <v>0.8685008575202483</v>
      </c>
      <c r="Q39" s="139">
        <v>0.87806556914993972</v>
      </c>
      <c r="R39" s="139">
        <v>0.8871108108790543</v>
      </c>
      <c r="S39" s="139">
        <v>0.89565308653497711</v>
      </c>
      <c r="T39" s="139">
        <v>0.90374933776095412</v>
      </c>
      <c r="U39" s="139">
        <v>0.91150089494001041</v>
      </c>
      <c r="V39" s="139">
        <v>0.91889750142626192</v>
      </c>
      <c r="W39" s="139">
        <v>0.9259220429693259</v>
      </c>
      <c r="X39" s="139">
        <v>0.93271258763334297</v>
      </c>
      <c r="Y39" s="139">
        <v>0.93918998521706387</v>
      </c>
      <c r="Z39" s="139">
        <v>0.94548638985274025</v>
      </c>
      <c r="AA39" s="139">
        <v>0.9514611334770684</v>
      </c>
      <c r="AB39" s="139">
        <v>0.95729629145343276</v>
      </c>
      <c r="AC39" s="139">
        <v>0.96290028906704517</v>
      </c>
      <c r="AD39" s="139">
        <v>0.96834335794579296</v>
      </c>
      <c r="AE39" s="139">
        <v>0.97358442673992718</v>
      </c>
      <c r="AF39" s="139">
        <v>0.97869138369790465</v>
      </c>
      <c r="AG39" s="139">
        <v>0.98362027762921889</v>
      </c>
      <c r="AH39" s="139">
        <v>0.98843726444621338</v>
      </c>
      <c r="AI39" s="139">
        <v>0.9930960895188562</v>
      </c>
      <c r="AJ39" s="139">
        <v>0.9976616187571834</v>
      </c>
      <c r="AK39" s="139">
        <v>1.002085719009326</v>
      </c>
      <c r="AL39" s="139">
        <v>1.0063756022645525</v>
      </c>
      <c r="AM39" s="139">
        <v>1.0105379341486542</v>
      </c>
      <c r="AN39" s="139">
        <v>1.014635891019203</v>
      </c>
      <c r="AO39" s="139">
        <v>1.0186184988435234</v>
      </c>
      <c r="AP39" s="139">
        <v>1.0225483799981641</v>
      </c>
      <c r="AQ39" s="139">
        <v>1.0263734508186146</v>
      </c>
      <c r="AR39" s="139">
        <v>1.0300983014216694</v>
      </c>
      <c r="AS39" s="139">
        <v>1.0337272222778455</v>
      </c>
      <c r="AT39" s="139">
        <v>1.0373221275736226</v>
      </c>
      <c r="AU39" s="139">
        <v>1.0408291492558064</v>
      </c>
      <c r="AV39" s="139">
        <v>1.044251805584395</v>
      </c>
      <c r="AW39" s="139">
        <v>1.0475934045382418</v>
      </c>
      <c r="AX39" s="139">
        <v>1.050915486338484</v>
      </c>
      <c r="AY39" s="139">
        <v>1.0541628036409463</v>
      </c>
      <c r="AZ39" s="139">
        <v>1.0573381119953882</v>
      </c>
      <c r="BA39" s="139">
        <v>1.0604440150708507</v>
      </c>
      <c r="BB39" s="139">
        <v>1.0634829757803432</v>
      </c>
      <c r="BC39" s="139">
        <v>1.0664573263949468</v>
      </c>
      <c r="BD39" s="139">
        <v>1.0694284080024918</v>
      </c>
      <c r="BE39" s="139">
        <v>1.072339399629433</v>
      </c>
      <c r="BF39" s="139">
        <v>1.0751922815292985</v>
      </c>
      <c r="BG39" s="139">
        <v>1.077988936227315</v>
      </c>
      <c r="BH39" s="139">
        <v>1.0807907207907186</v>
      </c>
      <c r="BI39" s="139">
        <v>1.0834803056267546</v>
      </c>
      <c r="BJ39" s="139">
        <v>1.0861187825386569</v>
      </c>
      <c r="BK39" s="139">
        <v>1.0887675588676675</v>
      </c>
      <c r="BL39" s="139">
        <v>1.0913684428770982</v>
      </c>
      <c r="BM39" s="139">
        <v>1.0939228392904075</v>
      </c>
      <c r="BN39" s="139">
        <v>1.0964320910424499</v>
      </c>
      <c r="BO39" s="139">
        <v>1.0988974829093223</v>
      </c>
      <c r="BP39" s="139">
        <v>1.1013805726467076</v>
      </c>
      <c r="BQ39" s="139">
        <v>1.1038223886543239</v>
      </c>
      <c r="BR39" s="139">
        <v>1.1061635370117833</v>
      </c>
      <c r="BS39" s="139">
        <v>1.1084654412670762</v>
      </c>
      <c r="BT39" s="139">
        <v>1.1108504877838559</v>
      </c>
      <c r="BU39" s="139">
        <v>1.1130771268963593</v>
      </c>
      <c r="BV39" s="139">
        <v>1.1153283486102106</v>
      </c>
      <c r="BW39" s="139">
        <v>1.1175443891398775</v>
      </c>
      <c r="BX39" s="139">
        <v>1.1197871308390344</v>
      </c>
      <c r="BY39" s="139">
        <v>1.1219354924986529</v>
      </c>
      <c r="BZ39" s="139">
        <v>1.1240512150438418</v>
      </c>
      <c r="CA39" s="139">
        <v>1.1261963160545454</v>
      </c>
      <c r="CB39" s="139">
        <v>1.1283104705829714</v>
      </c>
      <c r="CC39" s="139">
        <v>1.1303330136356087</v>
      </c>
      <c r="CD39" s="139">
        <v>1.1323258938683312</v>
      </c>
      <c r="CE39" s="139">
        <v>1.134351307684516</v>
      </c>
      <c r="CF39" s="139">
        <v>1.1363485290651942</v>
      </c>
      <c r="CG39" s="139">
        <v>1.1383181873863448</v>
      </c>
      <c r="CH39" s="139">
        <v>1.1402608909044185</v>
      </c>
      <c r="CI39" s="139">
        <v>1.1421772277067883</v>
      </c>
      <c r="CJ39" s="139">
        <v>1.1440677666025219</v>
      </c>
      <c r="CK39" s="139">
        <v>1.1459949913541891</v>
      </c>
      <c r="CL39" s="139">
        <v>1.1478976363485074</v>
      </c>
      <c r="CM39" s="139">
        <v>1.149714133673386</v>
      </c>
      <c r="CN39" s="139">
        <v>1.1515069286010187</v>
      </c>
      <c r="CO39" s="139">
        <v>1.153276505444341</v>
      </c>
      <c r="CP39" s="139">
        <v>1.1551478431540434</v>
      </c>
      <c r="CQ39" s="139">
        <v>1.1568724851322159</v>
      </c>
      <c r="CR39" s="139">
        <v>1.1585752723843037</v>
      </c>
      <c r="CS39" s="139">
        <v>1.1603815037012977</v>
      </c>
      <c r="CT39" s="139">
        <v>1.1620419529732853</v>
      </c>
      <c r="CU39" s="139">
        <v>1.1638069056297164</v>
      </c>
      <c r="CV39" s="139">
        <v>1.1654266219071461</v>
      </c>
      <c r="CW39" s="139">
        <v>1.1671518436636559</v>
      </c>
      <c r="CX39" s="139">
        <v>1.1687323414049806</v>
      </c>
      <c r="CY39" s="139">
        <v>1.1704192934096413</v>
      </c>
      <c r="CZ39" s="139">
        <v>1.1719620033322855</v>
      </c>
      <c r="DA39" s="139">
        <v>1.173612066554133</v>
      </c>
      <c r="DB39" s="139">
        <v>1.1752442426614282</v>
      </c>
      <c r="DC39" s="139">
        <v>1.1767328228647302</v>
      </c>
      <c r="DD39" s="139">
        <v>1.1783300415762943</v>
      </c>
      <c r="DE39" s="139">
        <v>1.1799102967792223</v>
      </c>
      <c r="DF39" s="139">
        <v>1.1814107074800093</v>
      </c>
      <c r="DG39" s="139">
        <v>1.1828946270995913</v>
      </c>
      <c r="DH39" s="139">
        <v>1.1844255962109236</v>
      </c>
      <c r="DI39" s="139">
        <v>1.1859407239687993</v>
      </c>
      <c r="DJ39" s="139">
        <v>1.1874402727646796</v>
      </c>
      <c r="DK39" s="139">
        <v>1.1888610757937463</v>
      </c>
      <c r="DL39" s="139">
        <v>1.1902667136135552</v>
      </c>
      <c r="DM39" s="139">
        <v>1.1917209338272388</v>
      </c>
      <c r="DN39" s="139">
        <v>1.1931605632260214</v>
      </c>
      <c r="DO39" s="139">
        <v>1.1945858335073112</v>
      </c>
      <c r="DP39" s="139">
        <v>1.1959969708261833</v>
      </c>
      <c r="DQ39" s="139">
        <v>1.1973941959748275</v>
      </c>
      <c r="DR39" s="139">
        <v>1.1987777245544173</v>
      </c>
      <c r="DS39" s="139">
        <v>1.2001477671349308</v>
      </c>
      <c r="DT39" s="139">
        <v>1.2015045294173328</v>
      </c>
      <c r="DU39" s="139">
        <v>1.202848212382007</v>
      </c>
      <c r="DV39" s="139">
        <v>1.2041790124375222</v>
      </c>
      <c r="DW39" s="139">
        <v>1.2055610911274897</v>
      </c>
      <c r="DX39" s="139">
        <v>1.2069307601282828</v>
      </c>
      <c r="DY39" s="139">
        <v>1.2082241261822833</v>
      </c>
      <c r="DZ39" s="139">
        <v>1.2095053503142312</v>
      </c>
      <c r="EA39" s="139">
        <v>1.2107746080830635</v>
      </c>
      <c r="EB39" s="139">
        <v>1.2120320712345964</v>
      </c>
      <c r="EC39" s="139">
        <v>1.2133421340130712</v>
      </c>
      <c r="ED39" s="139">
        <v>1.2146408187132216</v>
      </c>
      <c r="EE39" s="139">
        <v>1.21586396261619</v>
      </c>
      <c r="EF39" s="139">
        <v>1.2170759614697304</v>
      </c>
      <c r="EG39" s="139">
        <v>1.218341359367529</v>
      </c>
      <c r="EH39" s="139">
        <v>1.2195959957611007</v>
      </c>
      <c r="EI39" s="139">
        <v>1.2207755373622342</v>
      </c>
      <c r="EJ39" s="139">
        <v>1.222009041723515</v>
      </c>
      <c r="EK39" s="139">
        <v>1.2232322139828857</v>
      </c>
      <c r="EL39" s="139">
        <v>1.2243805952642612</v>
      </c>
      <c r="EM39" s="139">
        <v>1.2255834704171589</v>
      </c>
      <c r="EN39" s="139">
        <v>1.2267764173838474</v>
      </c>
      <c r="EO39" s="139">
        <v>1.2278948584434199</v>
      </c>
      <c r="EP39" s="139">
        <v>1.2291330406677492</v>
      </c>
      <c r="EQ39" s="139">
        <v>1.2302321822615816</v>
      </c>
      <c r="ER39" s="139">
        <v>1.2314514680099753</v>
      </c>
      <c r="ES39" s="139">
        <v>1.2325317995654403</v>
      </c>
      <c r="ET39" s="139">
        <v>1.233732663883027</v>
      </c>
      <c r="EU39" s="139">
        <v>1.2347946562933789</v>
      </c>
      <c r="EV39" s="139">
        <v>1.2359125852857764</v>
      </c>
      <c r="EW39" s="139">
        <v>1.2370216628668866</v>
      </c>
      <c r="EX39" s="139">
        <v>1.2381870386619587</v>
      </c>
      <c r="EY39" s="139">
        <v>1.2392136959698579</v>
      </c>
      <c r="EZ39" s="139">
        <v>1.240361971483307</v>
      </c>
      <c r="FA39" s="139">
        <v>1.2413716002275215</v>
      </c>
      <c r="FB39" s="139">
        <v>1.2425031840082312</v>
      </c>
      <c r="FC39" s="139">
        <v>1.2434961897675201</v>
      </c>
      <c r="FD39" s="139">
        <v>1.2446114757335822</v>
      </c>
      <c r="FE39" s="139">
        <v>1.2457187988923251</v>
      </c>
      <c r="FF39" s="139">
        <v>1.2466876178344912</v>
      </c>
      <c r="FG39" s="139">
        <v>1.2477792070919436</v>
      </c>
      <c r="FH39" s="139">
        <v>1.2487323545083711</v>
      </c>
      <c r="FI39" s="139">
        <v>1.2498085702010049</v>
      </c>
      <c r="FJ39" s="139">
        <v>1.2508772705430309</v>
      </c>
      <c r="FK39" s="139">
        <v>1.2518075943443268</v>
      </c>
      <c r="FL39" s="139">
        <v>1.2528614376486311</v>
      </c>
      <c r="FM39" s="139">
        <v>1.253908015798243</v>
      </c>
      <c r="FN39" s="139">
        <v>1.2549474090659454</v>
      </c>
      <c r="FO39" s="139">
        <v>1.255848490254956</v>
      </c>
      <c r="FP39" s="139">
        <v>1.2568736746422045</v>
      </c>
      <c r="FQ39" s="139">
        <v>1.2578919079609643</v>
      </c>
      <c r="FR39" s="139">
        <v>1.2589032652811161</v>
      </c>
      <c r="FS39" s="139">
        <v>1.2597763688146222</v>
      </c>
      <c r="FT39" s="139">
        <v>1.2607741235121597</v>
      </c>
      <c r="FU39" s="139">
        <v>1.2617652210599775</v>
      </c>
      <c r="FV39" s="139">
        <v>1.2627497317739225</v>
      </c>
      <c r="FW39" s="139">
        <v>1.2635960419610559</v>
      </c>
      <c r="FX39" s="139">
        <v>1.2645675179966784</v>
      </c>
      <c r="FY39" s="139">
        <v>1.265532612350436</v>
      </c>
      <c r="FZ39" s="139">
        <v>1.2664913909807274</v>
      </c>
      <c r="GA39" s="139">
        <v>1.2674439188169648</v>
      </c>
      <c r="GB39" s="139">
        <v>1.2683902597784515</v>
      </c>
      <c r="GC39" s="139">
        <v>1.269330476798942</v>
      </c>
      <c r="GD39" s="139">
        <v>1.27013254124136</v>
      </c>
      <c r="GE39" s="139">
        <v>1.2710606335698365</v>
      </c>
      <c r="GF39" s="139">
        <v>1.27198278582271</v>
      </c>
      <c r="GG39" s="139">
        <v>1.2728990571794578</v>
      </c>
      <c r="GH39" s="139">
        <v>1.2738095059262773</v>
      </c>
      <c r="GI39" s="139">
        <v>1.274714189481891</v>
      </c>
      <c r="GJ39" s="139">
        <v>1.2756131644078592</v>
      </c>
      <c r="GK39" s="139">
        <v>1.2765064864333489</v>
      </c>
      <c r="GL39" s="139">
        <v>1.2773942104625311</v>
      </c>
      <c r="GM39" s="139">
        <v>1.2782763905990784</v>
      </c>
      <c r="GN39" s="139">
        <v>1.2791530801589455</v>
      </c>
      <c r="GO39" s="139">
        <v>1.2800243316839985</v>
      </c>
      <c r="GP39" s="139">
        <v>1.2808901969599311</v>
      </c>
      <c r="GQ39" s="139">
        <v>1.2817507270295561</v>
      </c>
      <c r="GR39" s="139">
        <v>1.2826059722078864</v>
      </c>
      <c r="GS39" s="139">
        <v>1.2834559820940832</v>
      </c>
    </row>
    <row r="40" spans="1:201" x14ac:dyDescent="0.2">
      <c r="A40" s="138">
        <v>40909.026388888888</v>
      </c>
      <c r="B40" s="139">
        <v>0.51636635160253197</v>
      </c>
      <c r="C40" s="139">
        <v>0.6001671428808979</v>
      </c>
      <c r="D40" s="139">
        <v>0.65196719030812256</v>
      </c>
      <c r="E40" s="139">
        <v>0.6899695830248479</v>
      </c>
      <c r="F40" s="139">
        <v>0.7201555228540174</v>
      </c>
      <c r="G40" s="139">
        <v>0.74527307368147966</v>
      </c>
      <c r="H40" s="139">
        <v>0.76683528171380455</v>
      </c>
      <c r="I40" s="139">
        <v>0.78572516832723438</v>
      </c>
      <c r="J40" s="139">
        <v>0.80260302506373282</v>
      </c>
      <c r="K40" s="139">
        <v>0.81780121616494961</v>
      </c>
      <c r="L40" s="139">
        <v>0.83170916806558037</v>
      </c>
      <c r="M40" s="139">
        <v>0.84443698541703172</v>
      </c>
      <c r="N40" s="139">
        <v>0.85627817230190761</v>
      </c>
      <c r="O40" s="139">
        <v>0.86728816794540764</v>
      </c>
      <c r="P40" s="139">
        <v>0.87758949772720496</v>
      </c>
      <c r="Q40" s="139">
        <v>0.88728210255695128</v>
      </c>
      <c r="R40" s="139">
        <v>0.89644864128645207</v>
      </c>
      <c r="S40" s="139">
        <v>0.90510647406058964</v>
      </c>
      <c r="T40" s="139">
        <v>0.9133131006608568</v>
      </c>
      <c r="U40" s="139">
        <v>0.92117011688067529</v>
      </c>
      <c r="V40" s="139">
        <v>0.92866787778545012</v>
      </c>
      <c r="W40" s="139">
        <v>0.93578983670110361</v>
      </c>
      <c r="X40" s="139">
        <v>0.94267394142219196</v>
      </c>
      <c r="Y40" s="139">
        <v>0.94924174288198671</v>
      </c>
      <c r="Z40" s="139">
        <v>0.9556251945624632</v>
      </c>
      <c r="AA40" s="139">
        <v>0.96168450495402225</v>
      </c>
      <c r="AB40" s="139">
        <v>0.96760126867457008</v>
      </c>
      <c r="AC40" s="139">
        <v>0.97328452903605167</v>
      </c>
      <c r="AD40" s="139">
        <v>0.97880444208244222</v>
      </c>
      <c r="AE40" s="139">
        <v>0.98412030420677732</v>
      </c>
      <c r="AF40" s="139">
        <v>0.98929989556626297</v>
      </c>
      <c r="AG40" s="139">
        <v>0.99429961232073805</v>
      </c>
      <c r="AH40" s="139">
        <v>0.99918547650552825</v>
      </c>
      <c r="AI40" s="139">
        <v>1.003911565811366</v>
      </c>
      <c r="AJ40" s="139">
        <v>1.0085425914132993</v>
      </c>
      <c r="AK40" s="139">
        <v>1.0130307413344357</v>
      </c>
      <c r="AL40" s="139">
        <v>1.0173833027345338</v>
      </c>
      <c r="AM40" s="139">
        <v>1.0216070106625521</v>
      </c>
      <c r="AN40" s="139">
        <v>1.025764855007427</v>
      </c>
      <c r="AO40" s="139">
        <v>1.0298061685011746</v>
      </c>
      <c r="AP40" s="139">
        <v>1.0337933747817736</v>
      </c>
      <c r="AQ40" s="139">
        <v>1.037674692533141</v>
      </c>
      <c r="AR40" s="139">
        <v>1.0414547600134088</v>
      </c>
      <c r="AS40" s="139">
        <v>1.0451379126654534</v>
      </c>
      <c r="AT40" s="139">
        <v>1.0487858460605604</v>
      </c>
      <c r="AU40" s="139">
        <v>1.0523449890739385</v>
      </c>
      <c r="AV40" s="139">
        <v>1.0558188969910334</v>
      </c>
      <c r="AW40" s="139">
        <v>1.059210912581652</v>
      </c>
      <c r="AX40" s="139">
        <v>1.0625823419773728</v>
      </c>
      <c r="AY40" s="139">
        <v>1.0658782325088076</v>
      </c>
      <c r="AZ40" s="139">
        <v>1.0691013688425053</v>
      </c>
      <c r="BA40" s="139">
        <v>1.0722543821469965</v>
      </c>
      <c r="BB40" s="139">
        <v>1.0753397613322795</v>
      </c>
      <c r="BC40" s="139">
        <v>1.0783598632723737</v>
      </c>
      <c r="BD40" s="139">
        <v>1.0813757769232082</v>
      </c>
      <c r="BE40" s="139">
        <v>1.0843309760874404</v>
      </c>
      <c r="BF40" s="139">
        <v>1.0872274620267746</v>
      </c>
      <c r="BG40" s="139">
        <v>1.0900671372251476</v>
      </c>
      <c r="BH40" s="139">
        <v>1.0929110969591915</v>
      </c>
      <c r="BI40" s="139">
        <v>1.0956425899294386</v>
      </c>
      <c r="BJ40" s="139">
        <v>1.0983224457155283</v>
      </c>
      <c r="BK40" s="139">
        <v>1.101011803375427</v>
      </c>
      <c r="BL40" s="139">
        <v>1.1036527689638063</v>
      </c>
      <c r="BM40" s="139">
        <v>1.1062467621722167</v>
      </c>
      <c r="BN40" s="139">
        <v>1.1087951402451983</v>
      </c>
      <c r="BO40" s="139">
        <v>1.111299201637225</v>
      </c>
      <c r="BP40" s="139">
        <v>1.1138202263589028</v>
      </c>
      <c r="BQ40" s="139">
        <v>1.1162995437975525</v>
      </c>
      <c r="BR40" s="139">
        <v>1.1186780652163584</v>
      </c>
      <c r="BS40" s="139">
        <v>1.1210169349049532</v>
      </c>
      <c r="BT40" s="139">
        <v>1.123437959172678</v>
      </c>
      <c r="BU40" s="139">
        <v>1.1257007787546691</v>
      </c>
      <c r="BV40" s="139">
        <v>1.1279875072963217</v>
      </c>
      <c r="BW40" s="139">
        <v>1.1302386863373712</v>
      </c>
      <c r="BX40" s="139">
        <v>1.132515907592637</v>
      </c>
      <c r="BY40" s="139">
        <v>1.1346986979254172</v>
      </c>
      <c r="BZ40" s="139">
        <v>1.1368485080534407</v>
      </c>
      <c r="CA40" s="139">
        <v>1.1390270606033004</v>
      </c>
      <c r="CB40" s="139">
        <v>1.1411743399275882</v>
      </c>
      <c r="CC40" s="139">
        <v>1.1432299943070066</v>
      </c>
      <c r="CD40" s="139">
        <v>1.1452556766295134</v>
      </c>
      <c r="CE40" s="139">
        <v>1.1473132829015777</v>
      </c>
      <c r="CF40" s="139">
        <v>1.1493423996495473</v>
      </c>
      <c r="CG40" s="139">
        <v>1.1513436630329561</v>
      </c>
      <c r="CH40" s="139">
        <v>1.1533176878609666</v>
      </c>
      <c r="CI40" s="139">
        <v>1.155265068554018</v>
      </c>
      <c r="CJ40" s="139">
        <v>1.1571863800461939</v>
      </c>
      <c r="CK40" s="139">
        <v>1.1591437982774511</v>
      </c>
      <c r="CL40" s="139">
        <v>1.1610763751533066</v>
      </c>
      <c r="CM40" s="139">
        <v>1.162922863956724</v>
      </c>
      <c r="CN40" s="139">
        <v>1.1647454016518521</v>
      </c>
      <c r="CO40" s="139">
        <v>1.1665444777580272</v>
      </c>
      <c r="CP40" s="139">
        <v>1.1684444390350022</v>
      </c>
      <c r="CQ40" s="139">
        <v>1.1701981062448885</v>
      </c>
      <c r="CR40" s="139">
        <v>1.1719296899012301</v>
      </c>
      <c r="CS40" s="139">
        <v>1.1737638504567329</v>
      </c>
      <c r="CT40" s="139">
        <v>1.1754526501618587</v>
      </c>
      <c r="CU40" s="139">
        <v>1.1772450911961534</v>
      </c>
      <c r="CV40" s="139">
        <v>1.1788927292851734</v>
      </c>
      <c r="CW40" s="139">
        <v>1.1806450154264159</v>
      </c>
      <c r="CX40" s="139">
        <v>1.182253022719842</v>
      </c>
      <c r="CY40" s="139">
        <v>1.1839666310298105</v>
      </c>
      <c r="CZ40" s="139">
        <v>1.1855364536914408</v>
      </c>
      <c r="DA40" s="139">
        <v>1.1872127801759813</v>
      </c>
      <c r="DB40" s="139">
        <v>1.1888710275703707</v>
      </c>
      <c r="DC40" s="139">
        <v>1.1903861514503646</v>
      </c>
      <c r="DD40" s="139">
        <v>1.1920090694491166</v>
      </c>
      <c r="DE40" s="139">
        <v>1.1936148420695696</v>
      </c>
      <c r="DF40" s="139">
        <v>1.1951409245475142</v>
      </c>
      <c r="DG40" s="139">
        <v>1.1966503420899988</v>
      </c>
      <c r="DH40" s="139">
        <v>1.1982063034742518</v>
      </c>
      <c r="DI40" s="139">
        <v>1.1997462539117536</v>
      </c>
      <c r="DJ40" s="139">
        <v>1.2012704586676832</v>
      </c>
      <c r="DK40" s="139">
        <v>1.2027160910146422</v>
      </c>
      <c r="DL40" s="139">
        <v>1.2041463986650038</v>
      </c>
      <c r="DM40" s="139">
        <v>1.205624792851242</v>
      </c>
      <c r="DN40" s="139">
        <v>1.2070884403029316</v>
      </c>
      <c r="DO40" s="139">
        <v>1.2085375752534742</v>
      </c>
      <c r="DP40" s="139">
        <v>1.2099724263345442</v>
      </c>
      <c r="DQ40" s="139">
        <v>1.211393216754747</v>
      </c>
      <c r="DR40" s="139">
        <v>1.212800164471457</v>
      </c>
      <c r="DS40" s="139">
        <v>1.2141934823601228</v>
      </c>
      <c r="DT40" s="139">
        <v>1.2155733783702714</v>
      </c>
      <c r="DU40" s="139">
        <v>1.2169400556799825</v>
      </c>
      <c r="DV40" s="139">
        <v>1.2182937128428901</v>
      </c>
      <c r="DW40" s="139">
        <v>1.2196981665376871</v>
      </c>
      <c r="DX40" s="139">
        <v>1.2210900759417345</v>
      </c>
      <c r="DY40" s="139">
        <v>1.2224058982131725</v>
      </c>
      <c r="DZ40" s="139">
        <v>1.2237094494402065</v>
      </c>
      <c r="EA40" s="139">
        <v>1.225000907096689</v>
      </c>
      <c r="EB40" s="139">
        <v>1.2262804448043276</v>
      </c>
      <c r="EC40" s="139">
        <v>1.2276121070966091</v>
      </c>
      <c r="ED40" s="139">
        <v>1.2289322681138268</v>
      </c>
      <c r="EE40" s="139">
        <v>1.2301771198600915</v>
      </c>
      <c r="EF40" s="139">
        <v>1.2314107083259485</v>
      </c>
      <c r="EG40" s="139">
        <v>1.2326972247715147</v>
      </c>
      <c r="EH40" s="139">
        <v>1.2339728633319131</v>
      </c>
      <c r="EI40" s="139">
        <v>1.2351736482571418</v>
      </c>
      <c r="EJ40" s="139">
        <v>1.2364279275403702</v>
      </c>
      <c r="EK40" s="139">
        <v>1.2376717630866851</v>
      </c>
      <c r="EL40" s="139">
        <v>1.238841055633505</v>
      </c>
      <c r="EM40" s="139">
        <v>1.2400643760295156</v>
      </c>
      <c r="EN40" s="139">
        <v>1.2412776610701071</v>
      </c>
      <c r="EO40" s="139">
        <v>1.2424166947110604</v>
      </c>
      <c r="EP40" s="139">
        <v>1.2436746446792581</v>
      </c>
      <c r="EQ40" s="139">
        <v>1.2447941729320215</v>
      </c>
      <c r="ER40" s="139">
        <v>1.2460330204536754</v>
      </c>
      <c r="ES40" s="139">
        <v>1.2471335381261248</v>
      </c>
      <c r="ET40" s="139">
        <v>1.2483537635314095</v>
      </c>
      <c r="EU40" s="139">
        <v>1.2494357466924304</v>
      </c>
      <c r="EV40" s="139">
        <v>1.250573206244576</v>
      </c>
      <c r="EW40" s="139">
        <v>1.2517017191151441</v>
      </c>
      <c r="EX40" s="139">
        <v>1.252886069697996</v>
      </c>
      <c r="EY40" s="139">
        <v>1.2539323417694215</v>
      </c>
      <c r="EZ40" s="139">
        <v>1.2550994060798153</v>
      </c>
      <c r="FA40" s="139">
        <v>1.2561284686065539</v>
      </c>
      <c r="FB40" s="139">
        <v>1.2572786597349823</v>
      </c>
      <c r="FC40" s="139">
        <v>1.2582909227449977</v>
      </c>
      <c r="FD40" s="139">
        <v>1.2594246389863202</v>
      </c>
      <c r="FE40" s="139">
        <v>1.2605503048728499</v>
      </c>
      <c r="FF40" s="139">
        <v>1.2615381235160348</v>
      </c>
      <c r="FG40" s="139">
        <v>1.2626478847064433</v>
      </c>
      <c r="FH40" s="139">
        <v>1.2636198657299602</v>
      </c>
      <c r="FI40" s="139">
        <v>1.2647140865595559</v>
      </c>
      <c r="FJ40" s="139">
        <v>1.2658007094999701</v>
      </c>
      <c r="FK40" s="139">
        <v>1.2667496243403633</v>
      </c>
      <c r="FL40" s="139">
        <v>1.2678212291919591</v>
      </c>
      <c r="FM40" s="139">
        <v>1.2688854891518904</v>
      </c>
      <c r="FN40" s="139">
        <v>1.2699424853967436</v>
      </c>
      <c r="FO40" s="139">
        <v>1.2708618466710295</v>
      </c>
      <c r="FP40" s="139">
        <v>1.2719044801968216</v>
      </c>
      <c r="FQ40" s="139">
        <v>1.272940086435814</v>
      </c>
      <c r="FR40" s="139">
        <v>1.273968741304087</v>
      </c>
      <c r="FS40" s="139">
        <v>1.2748598278909342</v>
      </c>
      <c r="FT40" s="139">
        <v>1.2758747330373865</v>
      </c>
      <c r="FU40" s="139">
        <v>1.2768829081096404</v>
      </c>
      <c r="FV40" s="139">
        <v>1.2778844242119112</v>
      </c>
      <c r="FW40" s="139">
        <v>1.2787484334380668</v>
      </c>
      <c r="FX40" s="139">
        <v>1.2797367740737526</v>
      </c>
      <c r="FY40" s="139">
        <v>1.2807186631863272</v>
      </c>
      <c r="FZ40" s="139">
        <v>1.2816941674733233</v>
      </c>
      <c r="GA40" s="139">
        <v>1.2826633525923479</v>
      </c>
      <c r="GB40" s="139">
        <v>1.2836262831826846</v>
      </c>
      <c r="GC40" s="139">
        <v>1.2845830228836985</v>
      </c>
      <c r="GD40" s="139">
        <v>1.2854023171544091</v>
      </c>
      <c r="GE40" s="139">
        <v>1.2863468014917174</v>
      </c>
      <c r="GF40" s="139">
        <v>1.2872852808580519</v>
      </c>
      <c r="GG40" s="139">
        <v>1.2882178150939549</v>
      </c>
      <c r="GH40" s="139">
        <v>1.2891444631443316</v>
      </c>
      <c r="GI40" s="139">
        <v>1.2900652830678652</v>
      </c>
      <c r="GJ40" s="139">
        <v>1.2909803320638276</v>
      </c>
      <c r="GK40" s="139">
        <v>1.2918896664814477</v>
      </c>
      <c r="GL40" s="139">
        <v>1.2927933418446003</v>
      </c>
      <c r="GM40" s="139">
        <v>1.2936914128631938</v>
      </c>
      <c r="GN40" s="139">
        <v>1.2945839334479567</v>
      </c>
      <c r="GO40" s="139">
        <v>1.2954709567314286</v>
      </c>
      <c r="GP40" s="139">
        <v>1.2963525350793896</v>
      </c>
      <c r="GQ40" s="139">
        <v>1.2972287201058483</v>
      </c>
      <c r="GR40" s="139">
        <v>1.2980995626885414</v>
      </c>
      <c r="GS40" s="139">
        <v>1.2989651129844171</v>
      </c>
    </row>
    <row r="41" spans="1:201" x14ac:dyDescent="0.2">
      <c r="A41" s="138">
        <v>40909.027083333334</v>
      </c>
      <c r="B41" s="139">
        <v>0.52120988306334559</v>
      </c>
      <c r="C41" s="139">
        <v>0.60598290144493594</v>
      </c>
      <c r="D41" s="139">
        <v>0.65840010608930433</v>
      </c>
      <c r="E41" s="139">
        <v>0.69686409405143757</v>
      </c>
      <c r="F41" s="139">
        <v>0.72742247114588909</v>
      </c>
      <c r="G41" s="139">
        <v>0.75285410622112359</v>
      </c>
      <c r="H41" s="139">
        <v>0.77468895341727495</v>
      </c>
      <c r="I41" s="139">
        <v>0.79382052961419491</v>
      </c>
      <c r="J41" s="139">
        <v>0.81091573319444221</v>
      </c>
      <c r="K41" s="139">
        <v>0.82631200609482314</v>
      </c>
      <c r="L41" s="139">
        <v>0.84040187559762358</v>
      </c>
      <c r="M41" s="139">
        <v>0.85329848288220611</v>
      </c>
      <c r="N41" s="139">
        <v>0.86529683725326889</v>
      </c>
      <c r="O41" s="139">
        <v>0.87645426227224754</v>
      </c>
      <c r="P41" s="139">
        <v>0.88689448088158573</v>
      </c>
      <c r="Q41" s="139">
        <v>0.89671840643029088</v>
      </c>
      <c r="R41" s="139">
        <v>0.90600949826762278</v>
      </c>
      <c r="S41" s="139">
        <v>0.9147860025904152</v>
      </c>
      <c r="T41" s="139">
        <v>0.92310598991964954</v>
      </c>
      <c r="U41" s="139">
        <v>0.93107131635774987</v>
      </c>
      <c r="V41" s="139">
        <v>0.93867297323862309</v>
      </c>
      <c r="W41" s="139">
        <v>0.9458950055078239</v>
      </c>
      <c r="X41" s="139">
        <v>0.95287521540922981</v>
      </c>
      <c r="Y41" s="139">
        <v>0.95953589344235124</v>
      </c>
      <c r="Z41" s="139">
        <v>0.96600876487066711</v>
      </c>
      <c r="AA41" s="139">
        <v>0.97215496927591794</v>
      </c>
      <c r="AB41" s="139">
        <v>0.97815557467844916</v>
      </c>
      <c r="AC41" s="139">
        <v>0.98392027978404639</v>
      </c>
      <c r="AD41" s="139">
        <v>0.98951915148238001</v>
      </c>
      <c r="AE41" s="139">
        <v>0.9949118741748223</v>
      </c>
      <c r="AF41" s="139">
        <v>1.0001661054169715</v>
      </c>
      <c r="AG41" s="139">
        <v>1.0052386086974783</v>
      </c>
      <c r="AH41" s="139">
        <v>1.0101952568935286</v>
      </c>
      <c r="AI41" s="139">
        <v>1.0149904798189568</v>
      </c>
      <c r="AJ41" s="139">
        <v>1.0196888179858519</v>
      </c>
      <c r="AK41" s="139">
        <v>1.024242800298264</v>
      </c>
      <c r="AL41" s="139">
        <v>1.0286597908649666</v>
      </c>
      <c r="AM41" s="139">
        <v>1.0329465958026149</v>
      </c>
      <c r="AN41" s="139">
        <v>1.0371660015622479</v>
      </c>
      <c r="AO41" s="139">
        <v>1.0412676673135266</v>
      </c>
      <c r="AP41" s="139">
        <v>1.0453138005645781</v>
      </c>
      <c r="AQ41" s="139">
        <v>1.0492529420613532</v>
      </c>
      <c r="AR41" s="139">
        <v>1.0530897793475478</v>
      </c>
      <c r="AS41" s="139">
        <v>1.0568286939040414</v>
      </c>
      <c r="AT41" s="139">
        <v>1.0605311445699006</v>
      </c>
      <c r="AU41" s="139">
        <v>1.064143877004192</v>
      </c>
      <c r="AV41" s="139">
        <v>1.067670484396489</v>
      </c>
      <c r="AW41" s="139">
        <v>1.0711143451378831</v>
      </c>
      <c r="AX41" s="139">
        <v>1.0745365125453306</v>
      </c>
      <c r="AY41" s="139">
        <v>1.0778823486741904</v>
      </c>
      <c r="AZ41" s="139">
        <v>1.0811546680042459</v>
      </c>
      <c r="BA41" s="139">
        <v>1.0843561298565194</v>
      </c>
      <c r="BB41" s="139">
        <v>1.0874892497579276</v>
      </c>
      <c r="BC41" s="139">
        <v>1.090556409777218</v>
      </c>
      <c r="BD41" s="139">
        <v>1.0936184272526537</v>
      </c>
      <c r="BE41" s="139">
        <v>1.0966190911554328</v>
      </c>
      <c r="BF41" s="139">
        <v>1.0995604242577919</v>
      </c>
      <c r="BG41" s="139">
        <v>1.1024443494853122</v>
      </c>
      <c r="BH41" s="139">
        <v>1.105331680405218</v>
      </c>
      <c r="BI41" s="139">
        <v>1.1081062850986336</v>
      </c>
      <c r="BJ41" s="139">
        <v>1.1108287110470123</v>
      </c>
      <c r="BK41" s="139">
        <v>1.1135598088106897</v>
      </c>
      <c r="BL41" s="139">
        <v>1.1162420030583282</v>
      </c>
      <c r="BM41" s="139">
        <v>1.1188767288136288</v>
      </c>
      <c r="BN41" s="139">
        <v>1.1214653579679892</v>
      </c>
      <c r="BO41" s="139">
        <v>1.12400920298655</v>
      </c>
      <c r="BP41" s="139">
        <v>1.1265692454657341</v>
      </c>
      <c r="BQ41" s="139">
        <v>1.1290871369155786</v>
      </c>
      <c r="BR41" s="139">
        <v>1.1315041151984186</v>
      </c>
      <c r="BS41" s="139">
        <v>1.1338810246411288</v>
      </c>
      <c r="BT41" s="139">
        <v>1.1363390492275764</v>
      </c>
      <c r="BU41" s="139">
        <v>1.1386391052768634</v>
      </c>
      <c r="BV41" s="139">
        <v>1.1409623665199504</v>
      </c>
      <c r="BW41" s="139">
        <v>1.1432497013211069</v>
      </c>
      <c r="BX41" s="139">
        <v>1.1455623894446505</v>
      </c>
      <c r="BY41" s="139">
        <v>1.1477806090560587</v>
      </c>
      <c r="BZ41" s="139">
        <v>1.1499654994072244</v>
      </c>
      <c r="CA41" s="139">
        <v>1.1521784666310402</v>
      </c>
      <c r="CB41" s="139">
        <v>1.1543598261838679</v>
      </c>
      <c r="CC41" s="139">
        <v>1.1564495616766406</v>
      </c>
      <c r="CD41" s="139">
        <v>1.158509008674357</v>
      </c>
      <c r="CE41" s="139">
        <v>1.1605997409662219</v>
      </c>
      <c r="CF41" s="139">
        <v>1.1626616796582592</v>
      </c>
      <c r="CG41" s="139">
        <v>1.1646954678571806</v>
      </c>
      <c r="CH41" s="139">
        <v>1.1667017270861257</v>
      </c>
      <c r="CI41" s="139">
        <v>1.1686810582495593</v>
      </c>
      <c r="CJ41" s="139">
        <v>1.1706340425558772</v>
      </c>
      <c r="CK41" s="139">
        <v>1.172622525905703</v>
      </c>
      <c r="CL41" s="139">
        <v>1.1745859001016354</v>
      </c>
      <c r="CM41" s="139">
        <v>1.1764632622314395</v>
      </c>
      <c r="CN41" s="139">
        <v>1.1783164187256572</v>
      </c>
      <c r="CO41" s="139">
        <v>1.1801458644318903</v>
      </c>
      <c r="CP41" s="139">
        <v>1.1820752687482794</v>
      </c>
      <c r="CQ41" s="139">
        <v>1.183858820388197</v>
      </c>
      <c r="CR41" s="139">
        <v>1.1856200543110029</v>
      </c>
      <c r="CS41" s="139">
        <v>1.1874829471051354</v>
      </c>
      <c r="CT41" s="139">
        <v>1.1892009406440964</v>
      </c>
      <c r="CU41" s="139">
        <v>1.191021662587177</v>
      </c>
      <c r="CV41" s="139">
        <v>1.192698055846741</v>
      </c>
      <c r="CW41" s="139">
        <v>1.1944781888462328</v>
      </c>
      <c r="CX41" s="139">
        <v>1.1961145294041184</v>
      </c>
      <c r="CY41" s="139">
        <v>1.1978555668249999</v>
      </c>
      <c r="CZ41" s="139">
        <v>1.1994533166635652</v>
      </c>
      <c r="DA41" s="139">
        <v>1.2011566699106402</v>
      </c>
      <c r="DB41" s="139">
        <v>1.2028417475163342</v>
      </c>
      <c r="DC41" s="139">
        <v>1.2043842162033851</v>
      </c>
      <c r="DD41" s="139">
        <v>1.206033583621557</v>
      </c>
      <c r="DE41" s="139">
        <v>1.2076656194634494</v>
      </c>
      <c r="DF41" s="139">
        <v>1.2092181387723151</v>
      </c>
      <c r="DG41" s="139">
        <v>1.2107538152197022</v>
      </c>
      <c r="DH41" s="139">
        <v>1.2123355022581368</v>
      </c>
      <c r="DI41" s="139">
        <v>1.2139010047285543</v>
      </c>
      <c r="DJ41" s="139">
        <v>1.215450590843727</v>
      </c>
      <c r="DK41" s="139">
        <v>1.2169217977602804</v>
      </c>
      <c r="DL41" s="139">
        <v>1.2183775167672493</v>
      </c>
      <c r="DM41" s="139">
        <v>1.2198807989478506</v>
      </c>
      <c r="DN41" s="139">
        <v>1.2213691747799182</v>
      </c>
      <c r="DO41" s="139">
        <v>1.2228428810956271</v>
      </c>
      <c r="DP41" s="139">
        <v>1.224302149061228</v>
      </c>
      <c r="DQ41" s="139">
        <v>1.2257472043600899</v>
      </c>
      <c r="DR41" s="139">
        <v>1.2271782673672216</v>
      </c>
      <c r="DS41" s="139">
        <v>1.2285955533163482</v>
      </c>
      <c r="DT41" s="139">
        <v>1.2299992724605497</v>
      </c>
      <c r="DU41" s="139">
        <v>1.231389630229037</v>
      </c>
      <c r="DV41" s="139">
        <v>1.2327668273737138</v>
      </c>
      <c r="DW41" s="139">
        <v>1.2341943114547183</v>
      </c>
      <c r="DX41" s="139">
        <v>1.2356091134155758</v>
      </c>
      <c r="DY41" s="139">
        <v>1.2369480652708795</v>
      </c>
      <c r="DZ41" s="139">
        <v>1.2382746139175751</v>
      </c>
      <c r="EA41" s="139">
        <v>1.23958893879205</v>
      </c>
      <c r="EB41" s="139">
        <v>1.2408912154343592</v>
      </c>
      <c r="EC41" s="139">
        <v>1.24224511414709</v>
      </c>
      <c r="ED41" s="139">
        <v>1.2435873854390769</v>
      </c>
      <c r="EE41" s="139">
        <v>1.2448546007321326</v>
      </c>
      <c r="EF41" s="139">
        <v>1.2461104317382734</v>
      </c>
      <c r="EG41" s="139">
        <v>1.2474186921848434</v>
      </c>
      <c r="EH41" s="139">
        <v>1.2487159555847445</v>
      </c>
      <c r="EI41" s="139">
        <v>1.2499386285872645</v>
      </c>
      <c r="EJ41" s="139">
        <v>1.2512143000596661</v>
      </c>
      <c r="EK41" s="139">
        <v>1.2524794134986703</v>
      </c>
      <c r="EL41" s="139">
        <v>1.2536702542346005</v>
      </c>
      <c r="EM41" s="139">
        <v>1.2549146293015494</v>
      </c>
      <c r="EN41" s="139">
        <v>1.2561488592875203</v>
      </c>
      <c r="EO41" s="139">
        <v>1.2573091149307396</v>
      </c>
      <c r="EP41" s="139">
        <v>1.2585874094404934</v>
      </c>
      <c r="EQ41" s="139">
        <v>1.2597279489159285</v>
      </c>
      <c r="ER41" s="139">
        <v>1.260986930056438</v>
      </c>
      <c r="ES41" s="139">
        <v>1.2621082536824673</v>
      </c>
      <c r="ET41" s="139">
        <v>1.2633484072020078</v>
      </c>
      <c r="EU41" s="139">
        <v>1.2644509963473363</v>
      </c>
      <c r="EV41" s="139">
        <v>1.2656085741339604</v>
      </c>
      <c r="EW41" s="139">
        <v>1.2667571077081841</v>
      </c>
      <c r="EX41" s="139">
        <v>1.2679609908315297</v>
      </c>
      <c r="EY41" s="139">
        <v>1.2690274840619464</v>
      </c>
      <c r="EZ41" s="139">
        <v>1.2702138904638218</v>
      </c>
      <c r="FA41" s="139">
        <v>1.271262988919371</v>
      </c>
      <c r="FB41" s="139">
        <v>1.2724323363428516</v>
      </c>
      <c r="FC41" s="139">
        <v>1.2734644546063258</v>
      </c>
      <c r="FD41" s="139">
        <v>1.274617145829662</v>
      </c>
      <c r="FE41" s="139">
        <v>1.2757616970349845</v>
      </c>
      <c r="FF41" s="139">
        <v>1.2767691073264285</v>
      </c>
      <c r="FG41" s="139">
        <v>1.2778975789531513</v>
      </c>
      <c r="FH41" s="139">
        <v>1.2788889816448197</v>
      </c>
      <c r="FI41" s="139">
        <v>1.2800017421282852</v>
      </c>
      <c r="FJ41" s="139">
        <v>1.2811068201898421</v>
      </c>
      <c r="FK41" s="139">
        <v>1.282074908438352</v>
      </c>
      <c r="FL41" s="139">
        <v>1.2831648035148973</v>
      </c>
      <c r="FM41" s="139">
        <v>1.2842472720370008</v>
      </c>
      <c r="FN41" s="139">
        <v>1.2853223961090621</v>
      </c>
      <c r="FO41" s="139">
        <v>1.2862606125439422</v>
      </c>
      <c r="FP41" s="139">
        <v>1.2873212163884009</v>
      </c>
      <c r="FQ41" s="139">
        <v>1.2883747148928082</v>
      </c>
      <c r="FR41" s="139">
        <v>1.2894211848354631</v>
      </c>
      <c r="FS41" s="139">
        <v>1.2903308225919479</v>
      </c>
      <c r="FT41" s="139">
        <v>1.2913633922131051</v>
      </c>
      <c r="FU41" s="139">
        <v>1.2923891570773032</v>
      </c>
      <c r="FV41" s="139">
        <v>1.2934081891000242</v>
      </c>
      <c r="FW41" s="139">
        <v>1.294290458842712</v>
      </c>
      <c r="FX41" s="139">
        <v>1.2952961712643141</v>
      </c>
      <c r="FY41" s="139">
        <v>1.2962953606382464</v>
      </c>
      <c r="FZ41" s="139">
        <v>1.2972880944242733</v>
      </c>
      <c r="GA41" s="139">
        <v>1.2982744390264962</v>
      </c>
      <c r="GB41" s="139">
        <v>1.2992544598178528</v>
      </c>
      <c r="GC41" s="139">
        <v>1.3002282211637415</v>
      </c>
      <c r="GD41" s="139">
        <v>1.3010652957703777</v>
      </c>
      <c r="GE41" s="139">
        <v>1.3020266679816024</v>
      </c>
      <c r="GF41" s="139">
        <v>1.3029819687684685</v>
      </c>
      <c r="GG41" s="139">
        <v>1.3039312586530245</v>
      </c>
      <c r="GH41" s="139">
        <v>1.3048745972460585</v>
      </c>
      <c r="GI41" s="139">
        <v>1.3058120432709075</v>
      </c>
      <c r="GJ41" s="139">
        <v>1.306743654572698</v>
      </c>
      <c r="GK41" s="139">
        <v>1.3076694881445543</v>
      </c>
      <c r="GL41" s="139">
        <v>1.3085896001397375</v>
      </c>
      <c r="GM41" s="139">
        <v>1.309504045887915</v>
      </c>
      <c r="GN41" s="139">
        <v>1.3104128799139154</v>
      </c>
      <c r="GO41" s="139">
        <v>1.3113161559536326</v>
      </c>
      <c r="GP41" s="139">
        <v>1.3122139269655575</v>
      </c>
      <c r="GQ41" s="139">
        <v>1.313106245151543</v>
      </c>
      <c r="GR41" s="139">
        <v>1.3139931619662104</v>
      </c>
      <c r="GS41" s="139">
        <v>1.3148747281345556</v>
      </c>
    </row>
    <row r="42" spans="1:201" x14ac:dyDescent="0.2">
      <c r="A42" s="138">
        <v>40909.027777777781</v>
      </c>
      <c r="B42" s="139">
        <v>0.52616236754593992</v>
      </c>
      <c r="C42" s="139">
        <v>0.61193186881372486</v>
      </c>
      <c r="D42" s="139">
        <v>0.66498187808034936</v>
      </c>
      <c r="E42" s="139">
        <v>0.70391929498020789</v>
      </c>
      <c r="F42" s="139">
        <v>0.7348597407842653</v>
      </c>
      <c r="G42" s="139">
        <v>0.76061364184696645</v>
      </c>
      <c r="H42" s="139">
        <v>0.78272827306826653</v>
      </c>
      <c r="I42" s="139">
        <v>0.80210791133575443</v>
      </c>
      <c r="J42" s="139">
        <v>0.81942621344116573</v>
      </c>
      <c r="K42" s="139">
        <v>0.83502584090500775</v>
      </c>
      <c r="L42" s="139">
        <v>0.84930248137937825</v>
      </c>
      <c r="M42" s="139">
        <v>0.8623724106724443</v>
      </c>
      <c r="N42" s="139">
        <v>0.87453215669300799</v>
      </c>
      <c r="O42" s="139">
        <v>0.88584099023971941</v>
      </c>
      <c r="P42" s="139">
        <v>0.89642385888914833</v>
      </c>
      <c r="Q42" s="139">
        <v>0.90638267030149422</v>
      </c>
      <c r="R42" s="139">
        <v>0.91580170223425428</v>
      </c>
      <c r="S42" s="139">
        <v>0.92470011802061713</v>
      </c>
      <c r="T42" s="139">
        <v>0.9331365719693886</v>
      </c>
      <c r="U42" s="139">
        <v>0.94121317490128142</v>
      </c>
      <c r="V42" s="139">
        <v>0.94892158015462991</v>
      </c>
      <c r="W42" s="139">
        <v>0.95624644950558202</v>
      </c>
      <c r="X42" s="139">
        <v>0.96332541283763551</v>
      </c>
      <c r="Y42" s="139">
        <v>0.97008154064680974</v>
      </c>
      <c r="Z42" s="139">
        <v>0.97664630078354431</v>
      </c>
      <c r="AA42" s="139">
        <v>0.98288182137844893</v>
      </c>
      <c r="AB42" s="139">
        <v>0.98896859538536908</v>
      </c>
      <c r="AC42" s="139">
        <v>0.99481701626194252</v>
      </c>
      <c r="AD42" s="139">
        <v>1.0004970473504409</v>
      </c>
      <c r="AE42" s="139">
        <v>1.0059687823916923</v>
      </c>
      <c r="AF42" s="139">
        <v>1.0112997409721196</v>
      </c>
      <c r="AG42" s="139">
        <v>1.0164470749368546</v>
      </c>
      <c r="AH42" s="139">
        <v>1.0214764918400168</v>
      </c>
      <c r="AI42" s="139">
        <v>1.0263427944655383</v>
      </c>
      <c r="AJ42" s="139">
        <v>1.0311103358227969</v>
      </c>
      <c r="AK42" s="139">
        <v>1.0357320064549054</v>
      </c>
      <c r="AL42" s="139">
        <v>1.0402152492634256</v>
      </c>
      <c r="AM42" s="139">
        <v>1.0445669431355808</v>
      </c>
      <c r="AN42" s="139">
        <v>1.0488496531552884</v>
      </c>
      <c r="AO42" s="139">
        <v>1.0530133856618791</v>
      </c>
      <c r="AP42" s="139">
        <v>1.0571201136586468</v>
      </c>
      <c r="AQ42" s="139">
        <v>1.0611187207318236</v>
      </c>
      <c r="AR42" s="139">
        <v>1.0650139448972087</v>
      </c>
      <c r="AS42" s="139">
        <v>1.0688102147830199</v>
      </c>
      <c r="AT42" s="139">
        <v>1.072568733358984</v>
      </c>
      <c r="AU42" s="139">
        <v>1.0762365839979389</v>
      </c>
      <c r="AV42" s="139">
        <v>1.07981739871131</v>
      </c>
      <c r="AW42" s="139">
        <v>1.0833145923679444</v>
      </c>
      <c r="AX42" s="139">
        <v>1.0867889457008377</v>
      </c>
      <c r="AY42" s="139">
        <v>1.0901861566344038</v>
      </c>
      <c r="AZ42" s="139">
        <v>1.0935090701797805</v>
      </c>
      <c r="BA42" s="139">
        <v>1.0967603744920198</v>
      </c>
      <c r="BB42" s="139">
        <v>1.099942612359001</v>
      </c>
      <c r="BC42" s="139">
        <v>1.1030581916487103</v>
      </c>
      <c r="BD42" s="139">
        <v>1.1061676375200908</v>
      </c>
      <c r="BE42" s="139">
        <v>1.1092150756209986</v>
      </c>
      <c r="BF42" s="139">
        <v>1.1122025507551057</v>
      </c>
      <c r="BG42" s="139">
        <v>1.1151320067821657</v>
      </c>
      <c r="BH42" s="139">
        <v>1.1180639545428988</v>
      </c>
      <c r="BI42" s="139">
        <v>1.1208829248424497</v>
      </c>
      <c r="BJ42" s="139">
        <v>1.1236491620851989</v>
      </c>
      <c r="BK42" s="139">
        <v>1.1264232070008255</v>
      </c>
      <c r="BL42" s="139">
        <v>1.1291478248356694</v>
      </c>
      <c r="BM42" s="139">
        <v>1.1318244663172521</v>
      </c>
      <c r="BN42" s="139">
        <v>1.1344545183427825</v>
      </c>
      <c r="BO42" s="139">
        <v>1.1370393077268381</v>
      </c>
      <c r="BP42" s="139">
        <v>1.1396394958367042</v>
      </c>
      <c r="BQ42" s="139">
        <v>1.1421970786055136</v>
      </c>
      <c r="BR42" s="139">
        <v>1.144653643080555</v>
      </c>
      <c r="BS42" s="139">
        <v>1.1470697117773621</v>
      </c>
      <c r="BT42" s="139">
        <v>1.1495658017520445</v>
      </c>
      <c r="BU42" s="139">
        <v>1.1519041947725819</v>
      </c>
      <c r="BV42" s="139">
        <v>1.1542650575986315</v>
      </c>
      <c r="BW42" s="139">
        <v>1.1565896081030627</v>
      </c>
      <c r="BX42" s="139">
        <v>1.1589387916075569</v>
      </c>
      <c r="BY42" s="139">
        <v>1.1611934831891559</v>
      </c>
      <c r="BZ42" s="139">
        <v>1.163414488192104</v>
      </c>
      <c r="CA42" s="139">
        <v>1.1656628735324019</v>
      </c>
      <c r="CB42" s="139">
        <v>1.1678793087714574</v>
      </c>
      <c r="CC42" s="139">
        <v>1.1700041361163986</v>
      </c>
      <c r="CD42" s="139">
        <v>1.1720983510615035</v>
      </c>
      <c r="CE42" s="139">
        <v>1.1742231821537132</v>
      </c>
      <c r="CF42" s="139">
        <v>1.1763189083290921</v>
      </c>
      <c r="CG42" s="139">
        <v>1.1783861798110051</v>
      </c>
      <c r="CH42" s="139">
        <v>1.1804256249966618</v>
      </c>
      <c r="CI42" s="139">
        <v>1.1824378514382199</v>
      </c>
      <c r="CJ42" s="139">
        <v>1.1844234467677666</v>
      </c>
      <c r="CK42" s="139">
        <v>1.1864439034088168</v>
      </c>
      <c r="CL42" s="139">
        <v>1.1884389766675285</v>
      </c>
      <c r="CM42" s="139">
        <v>1.1903481312893978</v>
      </c>
      <c r="CN42" s="139">
        <v>1.1922328197152956</v>
      </c>
      <c r="CO42" s="139">
        <v>1.194093542253597</v>
      </c>
      <c r="CP42" s="139">
        <v>1.196053243278304</v>
      </c>
      <c r="CQ42" s="139">
        <v>1.197867575030908</v>
      </c>
      <c r="CR42" s="139">
        <v>1.199659349367703</v>
      </c>
      <c r="CS42" s="139">
        <v>1.2015518109877388</v>
      </c>
      <c r="CT42" s="139">
        <v>1.2032998776602699</v>
      </c>
      <c r="CU42" s="139">
        <v>1.2051497062449705</v>
      </c>
      <c r="CV42" s="139">
        <v>1.2068557235663808</v>
      </c>
      <c r="CW42" s="139">
        <v>1.208664518725012</v>
      </c>
      <c r="CX42" s="139">
        <v>1.2103300514377084</v>
      </c>
      <c r="CY42" s="139">
        <v>1.2120993232409776</v>
      </c>
      <c r="CZ42" s="139">
        <v>1.213725849535167</v>
      </c>
      <c r="DA42" s="139">
        <v>1.2154570251649799</v>
      </c>
      <c r="DB42" s="139">
        <v>1.2171697238613937</v>
      </c>
      <c r="DC42" s="139">
        <v>1.2187403728351902</v>
      </c>
      <c r="DD42" s="139">
        <v>1.2204169714315063</v>
      </c>
      <c r="DE42" s="139">
        <v>1.2220760477655102</v>
      </c>
      <c r="DF42" s="139">
        <v>1.2236558015584786</v>
      </c>
      <c r="DG42" s="139">
        <v>1.225218530339748</v>
      </c>
      <c r="DH42" s="139">
        <v>1.2268267074205121</v>
      </c>
      <c r="DI42" s="139">
        <v>1.2284185221352582</v>
      </c>
      <c r="DJ42" s="139">
        <v>1.2299942457130408</v>
      </c>
      <c r="DK42" s="139">
        <v>1.2314918043200429</v>
      </c>
      <c r="DL42" s="139">
        <v>1.232973707943777</v>
      </c>
      <c r="DM42" s="139">
        <v>1.234502622431231</v>
      </c>
      <c r="DN42" s="139">
        <v>1.2360164671236369</v>
      </c>
      <c r="DO42" s="139">
        <v>1.2375154815157778</v>
      </c>
      <c r="DP42" s="139">
        <v>1.2389998993734763</v>
      </c>
      <c r="DQ42" s="139">
        <v>1.2404699489151496</v>
      </c>
      <c r="DR42" s="139">
        <v>1.2419258529923882</v>
      </c>
      <c r="DS42" s="139">
        <v>1.2433678292537707</v>
      </c>
      <c r="DT42" s="139">
        <v>1.2447960903161117</v>
      </c>
      <c r="DU42" s="139">
        <v>1.2462108439131347</v>
      </c>
      <c r="DV42" s="139">
        <v>1.2476122930507516</v>
      </c>
      <c r="DW42" s="139">
        <v>1.2490634905824103</v>
      </c>
      <c r="DX42" s="139">
        <v>1.2505018648193664</v>
      </c>
      <c r="DY42" s="139">
        <v>1.251864648408189</v>
      </c>
      <c r="DZ42" s="139">
        <v>1.2532148934699741</v>
      </c>
      <c r="EA42" s="139">
        <v>1.2545527814516855</v>
      </c>
      <c r="EB42" s="139">
        <v>1.255878489858739</v>
      </c>
      <c r="EC42" s="139">
        <v>1.2572552888936481</v>
      </c>
      <c r="ED42" s="139">
        <v>1.258620331305184</v>
      </c>
      <c r="EE42" s="139">
        <v>1.2599105939818938</v>
      </c>
      <c r="EF42" s="139">
        <v>1.2611893484840528</v>
      </c>
      <c r="EG42" s="139">
        <v>1.2625200049558007</v>
      </c>
      <c r="EH42" s="139">
        <v>1.2638395423321951</v>
      </c>
      <c r="EI42" s="139">
        <v>1.2650847758891215</v>
      </c>
      <c r="EJ42" s="139">
        <v>1.2663824830877159</v>
      </c>
      <c r="EK42" s="139">
        <v>1.2676695151906918</v>
      </c>
      <c r="EL42" s="139">
        <v>1.2688825684740284</v>
      </c>
      <c r="EM42" s="139">
        <v>1.2701486336136567</v>
      </c>
      <c r="EN42" s="139">
        <v>1.2714044412977239</v>
      </c>
      <c r="EO42" s="139">
        <v>1.2725865755234493</v>
      </c>
      <c r="EP42" s="139">
        <v>1.2738858156919268</v>
      </c>
      <c r="EQ42" s="139">
        <v>1.2750480179300347</v>
      </c>
      <c r="ER42" s="139">
        <v>1.2763277286707604</v>
      </c>
      <c r="ES42" s="139">
        <v>1.2774705048903832</v>
      </c>
      <c r="ET42" s="139">
        <v>1.2787311775038868</v>
      </c>
      <c r="EU42" s="139">
        <v>1.2798550145057848</v>
      </c>
      <c r="EV42" s="139">
        <v>1.2810333233674456</v>
      </c>
      <c r="EW42" s="139">
        <v>1.2822024881368441</v>
      </c>
      <c r="EX42" s="139">
        <v>1.2834264851632255</v>
      </c>
      <c r="EY42" s="139">
        <v>1.2845138322543102</v>
      </c>
      <c r="EZ42" s="139">
        <v>1.2857201574828916</v>
      </c>
      <c r="FA42" s="139">
        <v>1.2867899201628381</v>
      </c>
      <c r="FB42" s="139">
        <v>1.2879789961062367</v>
      </c>
      <c r="FC42" s="139">
        <v>1.2890315936281502</v>
      </c>
      <c r="FD42" s="139">
        <v>1.2902038276583794</v>
      </c>
      <c r="FE42" s="139">
        <v>1.2913678298103257</v>
      </c>
      <c r="FF42" s="139">
        <v>1.2923954494734042</v>
      </c>
      <c r="FG42" s="139">
        <v>1.2935431929271473</v>
      </c>
      <c r="FH42" s="139">
        <v>1.294554630981654</v>
      </c>
      <c r="FI42" s="139">
        <v>1.2956864883713817</v>
      </c>
      <c r="FJ42" s="139">
        <v>1.2968105767406926</v>
      </c>
      <c r="FK42" s="139">
        <v>1.2977984461912295</v>
      </c>
      <c r="FL42" s="139">
        <v>1.2989071826862928</v>
      </c>
      <c r="FM42" s="139">
        <v>1.300008408972064</v>
      </c>
      <c r="FN42" s="139">
        <v>1.3011022080970656</v>
      </c>
      <c r="FO42" s="139">
        <v>1.3020598799181833</v>
      </c>
      <c r="FP42" s="139">
        <v>1.3031389975038359</v>
      </c>
      <c r="FQ42" s="139">
        <v>1.3042109297857756</v>
      </c>
      <c r="FR42" s="139">
        <v>1.3052757544340428</v>
      </c>
      <c r="FS42" s="139">
        <v>1.3062045363738526</v>
      </c>
      <c r="FT42" s="139">
        <v>1.3072553064649555</v>
      </c>
      <c r="FU42" s="139">
        <v>1.308299195295243</v>
      </c>
      <c r="FV42" s="139">
        <v>1.3093362756107205</v>
      </c>
      <c r="FW42" s="139">
        <v>1.3102373920004273</v>
      </c>
      <c r="FX42" s="139">
        <v>1.3112610051056015</v>
      </c>
      <c r="FY42" s="139">
        <v>1.312278021898672</v>
      </c>
      <c r="FZ42" s="139">
        <v>1.3132885106158139</v>
      </c>
      <c r="GA42" s="139">
        <v>1.3142925384280706</v>
      </c>
      <c r="GB42" s="139">
        <v>1.3152901714626604</v>
      </c>
      <c r="GC42" s="139">
        <v>1.3162814748257601</v>
      </c>
      <c r="GD42" s="139">
        <v>1.3171369045251737</v>
      </c>
      <c r="GE42" s="139">
        <v>1.3181156817681809</v>
      </c>
      <c r="GF42" s="139">
        <v>1.3190883195167955</v>
      </c>
      <c r="GG42" s="139">
        <v>1.3200548789899529</v>
      </c>
      <c r="GH42" s="139">
        <v>1.3210154204881419</v>
      </c>
      <c r="GI42" s="139">
        <v>1.3219700034063047</v>
      </c>
      <c r="GJ42" s="139">
        <v>1.3229186862602285</v>
      </c>
      <c r="GK42" s="139">
        <v>1.32386152669728</v>
      </c>
      <c r="GL42" s="139">
        <v>1.3247985815172458</v>
      </c>
      <c r="GM42" s="139">
        <v>1.3257299066867374</v>
      </c>
      <c r="GN42" s="139">
        <v>1.3266555573592522</v>
      </c>
      <c r="GO42" s="139">
        <v>1.3275755878875801</v>
      </c>
      <c r="GP42" s="139">
        <v>1.3284900518405762</v>
      </c>
      <c r="GQ42" s="139">
        <v>1.3293990020196613</v>
      </c>
      <c r="GR42" s="139">
        <v>1.3303024904717646</v>
      </c>
      <c r="GS42" s="139">
        <v>1.3312005685055348</v>
      </c>
    </row>
    <row r="43" spans="1:201" x14ac:dyDescent="0.2">
      <c r="A43" s="138">
        <v>40909.02847222222</v>
      </c>
      <c r="B43" s="139">
        <v>0.53122771160249771</v>
      </c>
      <c r="C43" s="139">
        <v>0.61801888492159662</v>
      </c>
      <c r="D43" s="139">
        <v>0.67171795514891486</v>
      </c>
      <c r="E43" s="139">
        <v>0.71114109867145003</v>
      </c>
      <c r="F43" s="139">
        <v>0.74247362446432541</v>
      </c>
      <c r="G43" s="139">
        <v>0.76855829746112381</v>
      </c>
      <c r="H43" s="139">
        <v>0.79096014179539853</v>
      </c>
      <c r="I43" s="139">
        <v>0.81059446910657129</v>
      </c>
      <c r="J43" s="139">
        <v>0.82814185166068088</v>
      </c>
      <c r="K43" s="139">
        <v>0.84395031829563449</v>
      </c>
      <c r="L43" s="139">
        <v>0.8584187783926428</v>
      </c>
      <c r="M43" s="139">
        <v>0.87166674483616424</v>
      </c>
      <c r="N43" s="139">
        <v>0.8839922774154062</v>
      </c>
      <c r="O43" s="139">
        <v>0.89545665989843182</v>
      </c>
      <c r="P43" s="139">
        <v>0.90618609253564808</v>
      </c>
      <c r="Q43" s="139">
        <v>0.91628349995279923</v>
      </c>
      <c r="R43" s="139">
        <v>0.92583399686088508</v>
      </c>
      <c r="S43" s="139">
        <v>0.93485769624175452</v>
      </c>
      <c r="T43" s="139">
        <v>0.94341384971534159</v>
      </c>
      <c r="U43" s="139">
        <v>0.9516048167022586</v>
      </c>
      <c r="V43" s="139">
        <v>0.95942293952174118</v>
      </c>
      <c r="W43" s="139">
        <v>0.96685352323730012</v>
      </c>
      <c r="X43" s="139">
        <v>0.97403399692902948</v>
      </c>
      <c r="Y43" s="139">
        <v>0.9808882536468424</v>
      </c>
      <c r="Z43" s="139">
        <v>0.98754747290009182</v>
      </c>
      <c r="AA43" s="139">
        <v>0.99387483192417281</v>
      </c>
      <c r="AB43" s="139">
        <v>1.0000501973560132</v>
      </c>
      <c r="AC43" s="139">
        <v>1.0059846988731858</v>
      </c>
      <c r="AD43" s="139">
        <v>1.0117481810159303</v>
      </c>
      <c r="AE43" s="139">
        <v>1.0173011693079648</v>
      </c>
      <c r="AF43" s="139">
        <v>1.0227110290931505</v>
      </c>
      <c r="AG43" s="139">
        <v>1.0279353227211816</v>
      </c>
      <c r="AH43" s="139">
        <v>1.0330395753069148</v>
      </c>
      <c r="AI43" s="139">
        <v>1.0379789845730079</v>
      </c>
      <c r="AJ43" s="139">
        <v>1.0428176982091493</v>
      </c>
      <c r="AK43" s="139">
        <v>1.0475089902701566</v>
      </c>
      <c r="AL43" s="139">
        <v>1.0520603843665643</v>
      </c>
      <c r="AM43" s="139">
        <v>1.0564788339222895</v>
      </c>
      <c r="AN43" s="139">
        <v>1.0608266637008019</v>
      </c>
      <c r="AO43" s="139">
        <v>1.0650542490668253</v>
      </c>
      <c r="AP43" s="139">
        <v>1.0692233091005507</v>
      </c>
      <c r="AQ43" s="139">
        <v>1.0732830921387047</v>
      </c>
      <c r="AR43" s="139">
        <v>1.0772383878996747</v>
      </c>
      <c r="AS43" s="139">
        <v>1.0810936733062504</v>
      </c>
      <c r="AT43" s="139">
        <v>1.0849098752452815</v>
      </c>
      <c r="AU43" s="139">
        <v>1.0886344368800827</v>
      </c>
      <c r="AV43" s="139">
        <v>1.0922710299907887</v>
      </c>
      <c r="AW43" s="139">
        <v>1.0958231068168041</v>
      </c>
      <c r="AX43" s="139">
        <v>1.099351154625547</v>
      </c>
      <c r="AY43" s="139">
        <v>1.1028012295108216</v>
      </c>
      <c r="AZ43" s="139">
        <v>1.10617620776492</v>
      </c>
      <c r="BA43" s="139">
        <v>1.1094788070823187</v>
      </c>
      <c r="BB43" s="139">
        <v>1.1127115981788847</v>
      </c>
      <c r="BC43" s="139">
        <v>1.1158770153539306</v>
      </c>
      <c r="BD43" s="139">
        <v>1.1190352698710304</v>
      </c>
      <c r="BE43" s="139">
        <v>1.1221308467443947</v>
      </c>
      <c r="BF43" s="139">
        <v>1.1251658133524998</v>
      </c>
      <c r="BG43" s="139">
        <v>1.1281421350024212</v>
      </c>
      <c r="BH43" s="139">
        <v>1.1311199976151838</v>
      </c>
      <c r="BI43" s="139">
        <v>1.1339846404578482</v>
      </c>
      <c r="BJ43" s="139">
        <v>1.136795982708952</v>
      </c>
      <c r="BK43" s="139">
        <v>1.1396142327430814</v>
      </c>
      <c r="BL43" s="139">
        <v>1.1423825195624586</v>
      </c>
      <c r="BM43" s="139">
        <v>1.1451023099832804</v>
      </c>
      <c r="BN43" s="139">
        <v>1.1477750062777079</v>
      </c>
      <c r="BO43" s="139">
        <v>1.1504019499616243</v>
      </c>
      <c r="BP43" s="139">
        <v>1.1530434591525682</v>
      </c>
      <c r="BQ43" s="139">
        <v>1.1556418977253657</v>
      </c>
      <c r="BR43" s="139">
        <v>1.1581392257517542</v>
      </c>
      <c r="BS43" s="139">
        <v>1.1605956208697337</v>
      </c>
      <c r="BT43" s="139">
        <v>1.1631308861258829</v>
      </c>
      <c r="BU43" s="139">
        <v>1.165508763585418</v>
      </c>
      <c r="BV43" s="139">
        <v>1.1679083422540848</v>
      </c>
      <c r="BW43" s="139">
        <v>1.1702712134482038</v>
      </c>
      <c r="BX43" s="139">
        <v>1.1726579643051531</v>
      </c>
      <c r="BY43" s="139">
        <v>1.17495021494547</v>
      </c>
      <c r="BZ43" s="139">
        <v>1.1772084131229392</v>
      </c>
      <c r="CA43" s="139">
        <v>1.179493262547533</v>
      </c>
      <c r="CB43" s="139">
        <v>1.1817458111563248</v>
      </c>
      <c r="CC43" s="139">
        <v>1.1839067843017241</v>
      </c>
      <c r="CD43" s="139">
        <v>1.1860368134006254</v>
      </c>
      <c r="CE43" s="139">
        <v>1.188196757455227</v>
      </c>
      <c r="CF43" s="139">
        <v>1.1903272777615985</v>
      </c>
      <c r="CG43" s="139">
        <v>1.1924290318366693</v>
      </c>
      <c r="CH43" s="139">
        <v>1.1945026551239919</v>
      </c>
      <c r="CI43" s="139">
        <v>1.196548761985758</v>
      </c>
      <c r="CJ43" s="139">
        <v>1.1985679466372932</v>
      </c>
      <c r="CK43" s="139">
        <v>1.2006213232841423</v>
      </c>
      <c r="CL43" s="139">
        <v>1.202649035652632</v>
      </c>
      <c r="CM43" s="139">
        <v>1.2045909413078475</v>
      </c>
      <c r="CN43" s="139">
        <v>1.2065081139507023</v>
      </c>
      <c r="CO43" s="139">
        <v>1.2084010594866292</v>
      </c>
      <c r="CP43" s="139">
        <v>1.2103919469657221</v>
      </c>
      <c r="CQ43" s="139">
        <v>1.2122379930147797</v>
      </c>
      <c r="CR43" s="139">
        <v>1.2140612362087497</v>
      </c>
      <c r="CS43" s="139">
        <v>1.215984138676977</v>
      </c>
      <c r="CT43" s="139">
        <v>1.2177631956786712</v>
      </c>
      <c r="CU43" s="139">
        <v>1.2196429916611411</v>
      </c>
      <c r="CV43" s="139">
        <v>1.2213795394387152</v>
      </c>
      <c r="CW43" s="139">
        <v>1.2232178466917143</v>
      </c>
      <c r="CX43" s="139">
        <v>1.224913467581825</v>
      </c>
      <c r="CY43" s="139">
        <v>1.2267118132941102</v>
      </c>
      <c r="CZ43" s="139">
        <v>1.2283680020953662</v>
      </c>
      <c r="DA43" s="139">
        <v>1.2301278296221119</v>
      </c>
      <c r="DB43" s="139">
        <v>1.23186897400133</v>
      </c>
      <c r="DC43" s="139">
        <v>1.2334686750042392</v>
      </c>
      <c r="DD43" s="139">
        <v>1.2351733199087795</v>
      </c>
      <c r="DE43" s="139">
        <v>1.2368602472088237</v>
      </c>
      <c r="DF43" s="139">
        <v>1.2384680675445008</v>
      </c>
      <c r="DG43" s="139">
        <v>1.2400586763401642</v>
      </c>
      <c r="DH43" s="139">
        <v>1.2416941405705528</v>
      </c>
      <c r="DI43" s="139">
        <v>1.2433130603009828</v>
      </c>
      <c r="DJ43" s="139">
        <v>1.2449157098582579</v>
      </c>
      <c r="DK43" s="139">
        <v>1.2464404309162109</v>
      </c>
      <c r="DL43" s="139">
        <v>1.2479493259099295</v>
      </c>
      <c r="DM43" s="139">
        <v>1.2495046489815615</v>
      </c>
      <c r="DN43" s="139">
        <v>1.2510447348354843</v>
      </c>
      <c r="DO43" s="139">
        <v>1.2525698256981799</v>
      </c>
      <c r="DP43" s="139">
        <v>1.2540801579956888</v>
      </c>
      <c r="DQ43" s="139">
        <v>1.2555759625483989</v>
      </c>
      <c r="DR43" s="139">
        <v>1.2570574647426049</v>
      </c>
      <c r="DS43" s="139">
        <v>1.2585248847089512</v>
      </c>
      <c r="DT43" s="139">
        <v>1.259978437480215</v>
      </c>
      <c r="DU43" s="139">
        <v>1.2614183331550815</v>
      </c>
      <c r="DV43" s="139">
        <v>1.2628447770486517</v>
      </c>
      <c r="DW43" s="139">
        <v>1.2643204003127018</v>
      </c>
      <c r="DX43" s="139">
        <v>1.2657830556294165</v>
      </c>
      <c r="DY43" s="139">
        <v>1.2671704034857181</v>
      </c>
      <c r="DZ43" s="139">
        <v>1.2685450742223736</v>
      </c>
      <c r="EA43" s="139">
        <v>1.2699072513477081</v>
      </c>
      <c r="EB43" s="139">
        <v>1.2712571143858515</v>
      </c>
      <c r="EC43" s="139">
        <v>1.2726575061363774</v>
      </c>
      <c r="ED43" s="139">
        <v>1.2740460088862704</v>
      </c>
      <c r="EE43" s="139">
        <v>1.2753600324776428</v>
      </c>
      <c r="EF43" s="139">
        <v>1.276662421021153</v>
      </c>
      <c r="EG43" s="139">
        <v>1.27801615358311</v>
      </c>
      <c r="EH43" s="139">
        <v>1.2793586420102612</v>
      </c>
      <c r="EI43" s="139">
        <v>1.2806271378702478</v>
      </c>
      <c r="EJ43" s="139">
        <v>1.2819475520525592</v>
      </c>
      <c r="EK43" s="139">
        <v>1.2832571712094289</v>
      </c>
      <c r="EL43" s="139">
        <v>1.2844931303681568</v>
      </c>
      <c r="EM43" s="139">
        <v>1.2857815483985804</v>
      </c>
      <c r="EN43" s="139">
        <v>1.2870595938462521</v>
      </c>
      <c r="EO43" s="139">
        <v>1.2882642919091687</v>
      </c>
      <c r="EP43" s="139">
        <v>1.2895851045155633</v>
      </c>
      <c r="EQ43" s="139">
        <v>1.2907696495471914</v>
      </c>
      <c r="ER43" s="139">
        <v>1.2920707113353056</v>
      </c>
      <c r="ES43" s="139">
        <v>1.293235615092923</v>
      </c>
      <c r="ET43" s="139">
        <v>1.2945174230553287</v>
      </c>
      <c r="EU43" s="139">
        <v>1.2956631779072918</v>
      </c>
      <c r="EV43" s="139">
        <v>1.2968628572522722</v>
      </c>
      <c r="EW43" s="139">
        <v>1.2980532901871185</v>
      </c>
      <c r="EX43" s="139">
        <v>1.2992980073888709</v>
      </c>
      <c r="EY43" s="139">
        <v>1.3004068688270425</v>
      </c>
      <c r="EZ43" s="139">
        <v>1.3016337143542296</v>
      </c>
      <c r="FA43" s="139">
        <v>1.30272479717441</v>
      </c>
      <c r="FB43" s="139">
        <v>1.3039341984258002</v>
      </c>
      <c r="FC43" s="139">
        <v>1.3050079266647687</v>
      </c>
      <c r="FD43" s="139">
        <v>1.3062002957285235</v>
      </c>
      <c r="FE43" s="139">
        <v>1.3073843387708659</v>
      </c>
      <c r="FF43" s="139">
        <v>1.3084328127526785</v>
      </c>
      <c r="FG43" s="139">
        <v>1.3096004135781838</v>
      </c>
      <c r="FH43" s="139">
        <v>1.3106325277599289</v>
      </c>
      <c r="FI43" s="139">
        <v>1.3117840633090927</v>
      </c>
      <c r="FJ43" s="139">
        <v>1.3129277410899303</v>
      </c>
      <c r="FK43" s="139">
        <v>1.313936026388955</v>
      </c>
      <c r="FL43" s="139">
        <v>1.3150641792680269</v>
      </c>
      <c r="FM43" s="139">
        <v>1.3161847362069579</v>
      </c>
      <c r="FN43" s="139">
        <v>1.3172977812282138</v>
      </c>
      <c r="FO43" s="139">
        <v>1.3182755352337197</v>
      </c>
      <c r="FP43" s="139">
        <v>1.3193737334506304</v>
      </c>
      <c r="FQ43" s="139">
        <v>1.3204646644274305</v>
      </c>
      <c r="FR43" s="139">
        <v>1.321548406738235</v>
      </c>
      <c r="FS43" s="139">
        <v>1.3224969521768117</v>
      </c>
      <c r="FT43" s="139">
        <v>1.3235664819248549</v>
      </c>
      <c r="FU43" s="139">
        <v>1.3246290520185504</v>
      </c>
      <c r="FV43" s="139">
        <v>1.325684736052855</v>
      </c>
      <c r="FW43" s="139">
        <v>1.326605311264591</v>
      </c>
      <c r="FX43" s="139">
        <v>1.3276473768756147</v>
      </c>
      <c r="FY43" s="139">
        <v>1.3286827711008964</v>
      </c>
      <c r="FZ43" s="139">
        <v>1.3297115629733562</v>
      </c>
      <c r="GA43" s="139">
        <v>1.3307338204497927</v>
      </c>
      <c r="GB43" s="139">
        <v>1.3317496104307673</v>
      </c>
      <c r="GC43" s="139">
        <v>1.3327589987821444</v>
      </c>
      <c r="GD43" s="139">
        <v>1.3336333839543162</v>
      </c>
      <c r="GE43" s="139">
        <v>1.3346301058644936</v>
      </c>
      <c r="GF43" s="139">
        <v>1.3356206185327408</v>
      </c>
      <c r="GG43" s="139">
        <v>1.3366049838940968</v>
      </c>
      <c r="GH43" s="139">
        <v>1.3375832629501552</v>
      </c>
      <c r="GI43" s="139">
        <v>1.3385555157948976</v>
      </c>
      <c r="GJ43" s="139">
        <v>1.3395218016233177</v>
      </c>
      <c r="GK43" s="139">
        <v>1.3404821787564525</v>
      </c>
      <c r="GL43" s="139">
        <v>1.3414367046563589</v>
      </c>
      <c r="GM43" s="139">
        <v>1.342385435944913</v>
      </c>
      <c r="GN43" s="139">
        <v>1.3433284284170977</v>
      </c>
      <c r="GO43" s="139">
        <v>1.3442657370595996</v>
      </c>
      <c r="GP43" s="139">
        <v>1.3451974160679414</v>
      </c>
      <c r="GQ43" s="139">
        <v>1.3461235188575393</v>
      </c>
      <c r="GR43" s="139">
        <v>1.3470440980832876</v>
      </c>
      <c r="GS43" s="139">
        <v>1.347959205650844</v>
      </c>
    </row>
    <row r="44" spans="1:201" x14ac:dyDescent="0.2">
      <c r="A44" s="138">
        <v>40909.029166666667</v>
      </c>
      <c r="B44" s="139">
        <v>0.53641001510117681</v>
      </c>
      <c r="C44" s="139">
        <v>0.62424903172963553</v>
      </c>
      <c r="D44" s="139">
        <v>0.67861406023076476</v>
      </c>
      <c r="E44" s="139">
        <v>0.71853571659948645</v>
      </c>
      <c r="F44" s="139">
        <v>0.75027073367311892</v>
      </c>
      <c r="G44" s="139">
        <v>0.77669502603543072</v>
      </c>
      <c r="H44" s="139">
        <v>0.79939181198472664</v>
      </c>
      <c r="I44" s="139">
        <v>0.8192877234363376</v>
      </c>
      <c r="J44" s="139">
        <v>0.8370704109593653</v>
      </c>
      <c r="K44" s="139">
        <v>0.85309342461484317</v>
      </c>
      <c r="L44" s="139">
        <v>0.8677589587821638</v>
      </c>
      <c r="M44" s="139">
        <v>0.88118987046740327</v>
      </c>
      <c r="N44" s="139">
        <v>0.8936857644849745</v>
      </c>
      <c r="O44" s="139">
        <v>0.90531000629349057</v>
      </c>
      <c r="P44" s="139">
        <v>0.91619007787764661</v>
      </c>
      <c r="Q44" s="139">
        <v>0.92642994429882908</v>
      </c>
      <c r="R44" s="139">
        <v>0.93611557643902077</v>
      </c>
      <c r="S44" s="139">
        <v>0.94526807094973864</v>
      </c>
      <c r="T44" s="139">
        <v>0.95394729077873763</v>
      </c>
      <c r="U44" s="139">
        <v>0.96225583726460406</v>
      </c>
      <c r="V44" s="139">
        <v>0.97018677000712306</v>
      </c>
      <c r="W44" s="139">
        <v>0.9777260651230939</v>
      </c>
      <c r="X44" s="139">
        <v>0.98501092071164309</v>
      </c>
      <c r="Y44" s="139">
        <v>0.99196609718924666</v>
      </c>
      <c r="Z44" s="139">
        <v>0.99872245295143258</v>
      </c>
      <c r="AA44" s="139">
        <v>1.005144278189092</v>
      </c>
      <c r="AB44" s="139">
        <v>1.0114107590090793</v>
      </c>
      <c r="AC44" s="139">
        <v>1.0174338050246301</v>
      </c>
      <c r="AD44" s="139">
        <v>1.0232831257849708</v>
      </c>
      <c r="AE44" s="139">
        <v>1.0289197022428123</v>
      </c>
      <c r="AF44" s="139">
        <v>1.0344107282527071</v>
      </c>
      <c r="AG44" s="139">
        <v>1.0397141999989041</v>
      </c>
      <c r="AH44" s="139">
        <v>1.0448954420412435</v>
      </c>
      <c r="AI44" s="139">
        <v>1.0499100701916602</v>
      </c>
      <c r="AJ44" s="139">
        <v>1.0548220079649486</v>
      </c>
      <c r="AK44" s="139">
        <v>1.059584935991672</v>
      </c>
      <c r="AL44" s="139">
        <v>1.0642064605762618</v>
      </c>
      <c r="AM44" s="139">
        <v>1.068693611515434</v>
      </c>
      <c r="AN44" s="139">
        <v>1.0731084532055561</v>
      </c>
      <c r="AO44" s="139">
        <v>1.0774017530912716</v>
      </c>
      <c r="AP44" s="139">
        <v>1.0816349557982519</v>
      </c>
      <c r="AQ44" s="139">
        <v>1.0857576975266794</v>
      </c>
      <c r="AR44" s="139">
        <v>1.089774820974269</v>
      </c>
      <c r="AS44" s="139">
        <v>1.0936908525531963</v>
      </c>
      <c r="AT44" s="139">
        <v>1.0975664216987968</v>
      </c>
      <c r="AU44" s="139">
        <v>1.1013493546601412</v>
      </c>
      <c r="AV44" s="139">
        <v>1.1050433639720729</v>
      </c>
      <c r="AW44" s="139">
        <v>1.1086519401676365</v>
      </c>
      <c r="AX44" s="139">
        <v>1.1122352549856716</v>
      </c>
      <c r="AY44" s="139">
        <v>1.1157397462239922</v>
      </c>
      <c r="AZ44" s="139">
        <v>1.119168322233278</v>
      </c>
      <c r="BA44" s="139">
        <v>1.1225237309814842</v>
      </c>
      <c r="BB44" s="139">
        <v>1.1258085718042479</v>
      </c>
      <c r="BC44" s="139">
        <v>1.1290253060884652</v>
      </c>
      <c r="BD44" s="139">
        <v>1.132233808258496</v>
      </c>
      <c r="BE44" s="139">
        <v>1.1353789466495203</v>
      </c>
      <c r="BF44" s="139">
        <v>1.138462811773713</v>
      </c>
      <c r="BG44" s="139">
        <v>1.1414873909206231</v>
      </c>
      <c r="BH44" s="139">
        <v>1.1445125216495373</v>
      </c>
      <c r="BI44" s="139">
        <v>1.1474241999734975</v>
      </c>
      <c r="BJ44" s="139">
        <v>1.1502819964546096</v>
      </c>
      <c r="BK44" s="139">
        <v>1.1531457633189357</v>
      </c>
      <c r="BL44" s="139">
        <v>1.1559590177897163</v>
      </c>
      <c r="BM44" s="139">
        <v>1.1587232431736654</v>
      </c>
      <c r="BN44" s="139">
        <v>1.1614398575020126</v>
      </c>
      <c r="BO44" s="139">
        <v>1.1641102173588647</v>
      </c>
      <c r="BP44" s="139">
        <v>1.1667942732882044</v>
      </c>
      <c r="BQ44" s="139">
        <v>1.1694347819483975</v>
      </c>
      <c r="BR44" s="139">
        <v>1.1719741015950325</v>
      </c>
      <c r="BS44" s="139">
        <v>1.1744720406257532</v>
      </c>
      <c r="BT44" s="139">
        <v>1.1770476383680843</v>
      </c>
      <c r="BU44" s="139">
        <v>1.1794661973151155</v>
      </c>
      <c r="BV44" s="139">
        <v>1.1819056539875279</v>
      </c>
      <c r="BW44" s="139">
        <v>1.1843079984097764</v>
      </c>
      <c r="BX44" s="139">
        <v>1.1867334344652798</v>
      </c>
      <c r="BY44" s="139">
        <v>1.1890643781299601</v>
      </c>
      <c r="BZ44" s="139">
        <v>1.1913608945584018</v>
      </c>
      <c r="CA44" s="139">
        <v>1.1936832989221366</v>
      </c>
      <c r="CB44" s="139">
        <v>1.1959730431576971</v>
      </c>
      <c r="CC44" s="139">
        <v>1.1981712616810758</v>
      </c>
      <c r="CD44" s="139">
        <v>1.2003381964756932</v>
      </c>
      <c r="CE44" s="139">
        <v>1.2025343113398039</v>
      </c>
      <c r="CF44" s="139">
        <v>1.2047006758265422</v>
      </c>
      <c r="CG44" s="139">
        <v>1.2068379549296595</v>
      </c>
      <c r="CH44" s="139">
        <v>1.2089467913155314</v>
      </c>
      <c r="CI44" s="139">
        <v>1.2110278063261015</v>
      </c>
      <c r="CJ44" s="139">
        <v>1.2130816009287353</v>
      </c>
      <c r="CK44" s="139">
        <v>1.2151688849873312</v>
      </c>
      <c r="CL44" s="139">
        <v>1.2172302169451181</v>
      </c>
      <c r="CM44" s="139">
        <v>1.2192058737565563</v>
      </c>
      <c r="CN44" s="139">
        <v>1.2211565242493501</v>
      </c>
      <c r="CO44" s="139">
        <v>1.2230826800627179</v>
      </c>
      <c r="CP44" s="139">
        <v>1.2251056818186243</v>
      </c>
      <c r="CQ44" s="139">
        <v>1.2269844170095867</v>
      </c>
      <c r="CR44" s="139">
        <v>1.228840097953005</v>
      </c>
      <c r="CS44" s="139">
        <v>1.2307943506914527</v>
      </c>
      <c r="CT44" s="139">
        <v>1.2326053552367067</v>
      </c>
      <c r="CU44" s="139">
        <v>1.234516016346586</v>
      </c>
      <c r="CV44" s="139">
        <v>1.2362840405896405</v>
      </c>
      <c r="CW44" s="139">
        <v>1.2381527464297968</v>
      </c>
      <c r="CX44" s="139">
        <v>1.2398793907425787</v>
      </c>
      <c r="CY44" s="139">
        <v>1.2417076860556771</v>
      </c>
      <c r="CZ44" s="139">
        <v>1.2433944622615001</v>
      </c>
      <c r="DA44" s="139">
        <v>1.245183806983656</v>
      </c>
      <c r="DB44" s="139">
        <v>1.2469542572335663</v>
      </c>
      <c r="DC44" s="139">
        <v>1.2485839203134337</v>
      </c>
      <c r="DD44" s="139">
        <v>1.2503174618912161</v>
      </c>
      <c r="DE44" s="139">
        <v>1.2520330856887318</v>
      </c>
      <c r="DF44" s="139">
        <v>1.2536698409680329</v>
      </c>
      <c r="DG44" s="139">
        <v>1.2552891936307033</v>
      </c>
      <c r="DH44" s="139">
        <v>1.2569527766669639</v>
      </c>
      <c r="DI44" s="139">
        <v>1.2585996285706005</v>
      </c>
      <c r="DJ44" s="139">
        <v>1.2602300268409277</v>
      </c>
      <c r="DK44" s="139">
        <v>1.2617827566445001</v>
      </c>
      <c r="DL44" s="139">
        <v>1.2633194851481013</v>
      </c>
      <c r="DM44" s="139">
        <v>1.2649020268376161</v>
      </c>
      <c r="DN44" s="139">
        <v>1.2664691597624003</v>
      </c>
      <c r="DO44" s="139">
        <v>1.2680211289430077</v>
      </c>
      <c r="DP44" s="139">
        <v>1.2695581735405612</v>
      </c>
      <c r="DQ44" s="139">
        <v>1.2710805270378032</v>
      </c>
      <c r="DR44" s="139">
        <v>1.2725884174255695</v>
      </c>
      <c r="DS44" s="139">
        <v>1.2740820673713218</v>
      </c>
      <c r="DT44" s="139">
        <v>1.2755616943922685</v>
      </c>
      <c r="DU44" s="139">
        <v>1.2770275110099842</v>
      </c>
      <c r="DV44" s="139">
        <v>1.2784797249056168</v>
      </c>
      <c r="DW44" s="139">
        <v>1.2799805170274272</v>
      </c>
      <c r="DX44" s="139">
        <v>1.2814681929436544</v>
      </c>
      <c r="DY44" s="139">
        <v>1.2828808696911291</v>
      </c>
      <c r="DZ44" s="139">
        <v>1.2842807273317722</v>
      </c>
      <c r="EA44" s="139">
        <v>1.2856679514860734</v>
      </c>
      <c r="EB44" s="139">
        <v>1.2870427237444901</v>
      </c>
      <c r="EC44" s="139">
        <v>1.288467430690527</v>
      </c>
      <c r="ED44" s="139">
        <v>1.2898801129640161</v>
      </c>
      <c r="EE44" s="139">
        <v>1.2912186423724397</v>
      </c>
      <c r="EF44" s="139">
        <v>1.2925454067592379</v>
      </c>
      <c r="EG44" s="139">
        <v>1.2939229250940465</v>
      </c>
      <c r="EH44" s="139">
        <v>1.2952890711444558</v>
      </c>
      <c r="EI44" s="139">
        <v>1.2965815619801355</v>
      </c>
      <c r="EJ44" s="139">
        <v>1.2979253836829603</v>
      </c>
      <c r="EK44" s="139">
        <v>1.299258287452711</v>
      </c>
      <c r="EL44" s="139">
        <v>1.3005178764157062</v>
      </c>
      <c r="EM44" s="139">
        <v>1.3018293391106059</v>
      </c>
      <c r="EN44" s="139">
        <v>1.3031303112426837</v>
      </c>
      <c r="EO44" s="139">
        <v>1.3043582886968372</v>
      </c>
      <c r="EP44" s="139">
        <v>1.3057013276138856</v>
      </c>
      <c r="EQ44" s="139">
        <v>1.3069089255666777</v>
      </c>
      <c r="ER44" s="139">
        <v>1.3082319867380747</v>
      </c>
      <c r="ES44" s="139">
        <v>1.3094197228847315</v>
      </c>
      <c r="ET44" s="139">
        <v>1.3107233091422239</v>
      </c>
      <c r="EU44" s="139">
        <v>1.311891681559193</v>
      </c>
      <c r="EV44" s="139">
        <v>1.3131133988541941</v>
      </c>
      <c r="EW44" s="139">
        <v>1.3143257648941684</v>
      </c>
      <c r="EX44" s="139">
        <v>1.3155918348494506</v>
      </c>
      <c r="EY44" s="139">
        <v>1.3167229004794148</v>
      </c>
      <c r="EZ44" s="139">
        <v>1.3179708938957482</v>
      </c>
      <c r="FA44" s="139">
        <v>1.3190839819553668</v>
      </c>
      <c r="FB44" s="139">
        <v>1.3203143312475256</v>
      </c>
      <c r="FC44" s="139">
        <v>1.3214098706822683</v>
      </c>
      <c r="FD44" s="139">
        <v>1.3226229927680309</v>
      </c>
      <c r="FE44" s="139">
        <v>1.323827692322898</v>
      </c>
      <c r="FF44" s="139">
        <v>1.3248976943386546</v>
      </c>
      <c r="FG44" s="139">
        <v>1.3260857635899779</v>
      </c>
      <c r="FH44" s="139">
        <v>1.3271392232787373</v>
      </c>
      <c r="FI44" s="139">
        <v>1.3283110435838625</v>
      </c>
      <c r="FJ44" s="139">
        <v>1.3294749151427392</v>
      </c>
      <c r="FK44" s="139">
        <v>1.3305042793152493</v>
      </c>
      <c r="FL44" s="139">
        <v>1.3316524486452836</v>
      </c>
      <c r="FM44" s="139">
        <v>1.3327929341512703</v>
      </c>
      <c r="FN44" s="139">
        <v>1.333925820855894</v>
      </c>
      <c r="FO44" s="139">
        <v>1.3349243119258092</v>
      </c>
      <c r="FP44" s="139">
        <v>1.3360421824632236</v>
      </c>
      <c r="FQ44" s="139">
        <v>1.3371527017637832</v>
      </c>
      <c r="FR44" s="139">
        <v>1.3382559493370161</v>
      </c>
      <c r="FS44" s="139">
        <v>1.3392249053902381</v>
      </c>
      <c r="FT44" s="139">
        <v>1.3403137784799342</v>
      </c>
      <c r="FU44" s="139">
        <v>1.341395611554582</v>
      </c>
      <c r="FV44" s="139">
        <v>1.3424704790854134</v>
      </c>
      <c r="FW44" s="139">
        <v>1.3434111528268931</v>
      </c>
      <c r="FX44" s="139">
        <v>1.3444722469810659</v>
      </c>
      <c r="FY44" s="139">
        <v>1.3455265927949902</v>
      </c>
      <c r="FZ44" s="139">
        <v>1.3465742601222712</v>
      </c>
      <c r="GA44" s="139">
        <v>1.3476153177235097</v>
      </c>
      <c r="GB44" s="139">
        <v>1.3486498332925529</v>
      </c>
      <c r="GC44" s="139">
        <v>1.3496778734768193</v>
      </c>
      <c r="GD44" s="139">
        <v>1.3505718415875352</v>
      </c>
      <c r="GE44" s="139">
        <v>1.351587071545107</v>
      </c>
      <c r="GF44" s="139">
        <v>1.3525960207723045</v>
      </c>
      <c r="GG44" s="139">
        <v>1.3535987519366217</v>
      </c>
      <c r="GH44" s="139">
        <v>1.354595326764144</v>
      </c>
      <c r="GI44" s="139">
        <v>1.3555858060563881</v>
      </c>
      <c r="GJ44" s="139">
        <v>1.3565702497109138</v>
      </c>
      <c r="GK44" s="139">
        <v>1.3575487167400984</v>
      </c>
      <c r="GL44" s="139">
        <v>1.3585212652854139</v>
      </c>
      <c r="GM44" s="139">
        <v>1.3594879526367913</v>
      </c>
      <c r="GN44" s="139">
        <v>1.3604488352518049</v>
      </c>
      <c r="GO44" s="139">
        <v>1.3614039687658943</v>
      </c>
      <c r="GP44" s="139">
        <v>1.3623534080151636</v>
      </c>
      <c r="GQ44" s="139">
        <v>1.363297207047897</v>
      </c>
      <c r="GR44" s="139">
        <v>1.364235419140519</v>
      </c>
      <c r="GS44" s="139">
        <v>1.3651680968118802</v>
      </c>
    </row>
    <row r="45" spans="1:201" x14ac:dyDescent="0.2">
      <c r="A45" s="138">
        <v>40909.029861111114</v>
      </c>
      <c r="B45" s="139">
        <v>0.54171358348225085</v>
      </c>
      <c r="C45" s="139">
        <v>0.63062764870272614</v>
      </c>
      <c r="D45" s="139">
        <v>0.68567620793910455</v>
      </c>
      <c r="E45" s="139">
        <v>0.72610967810196048</v>
      </c>
      <c r="F45" s="139">
        <v>0.75825801928796277</v>
      </c>
      <c r="G45" s="139">
        <v>0.78503113837208427</v>
      </c>
      <c r="H45" s="139">
        <v>0.80803091006260663</v>
      </c>
      <c r="I45" s="139">
        <v>0.8281955834275132</v>
      </c>
      <c r="J45" s="139">
        <v>0.84622005622864738</v>
      </c>
      <c r="K45" s="139">
        <v>0.86246356016048475</v>
      </c>
      <c r="L45" s="139">
        <v>0.87733163987085117</v>
      </c>
      <c r="M45" s="139">
        <v>0.89095060839235396</v>
      </c>
      <c r="N45" s="139">
        <v>0.90362162854508632</v>
      </c>
      <c r="O45" s="139">
        <v>0.91541021936626121</v>
      </c>
      <c r="P45" s="139">
        <v>0.92644517470332144</v>
      </c>
      <c r="Q45" s="139">
        <v>0.93683152438566819</v>
      </c>
      <c r="R45" s="139">
        <v>0.94665611538166305</v>
      </c>
      <c r="S45" s="139">
        <v>0.95594106363547537</v>
      </c>
      <c r="T45" s="139">
        <v>0.96474685796308435</v>
      </c>
      <c r="U45" s="139">
        <v>0.97317633432604778</v>
      </c>
      <c r="V45" s="139">
        <v>0.98122329930244889</v>
      </c>
      <c r="W45" s="139">
        <v>0.9888744292297349</v>
      </c>
      <c r="X45" s="139">
        <v>0.99626665919184643</v>
      </c>
      <c r="Y45" s="139">
        <v>1.0033256641844335</v>
      </c>
      <c r="Z45" s="139">
        <v>1.0101819467503783</v>
      </c>
      <c r="AA45" s="139">
        <v>1.016700977384394</v>
      </c>
      <c r="AB45" s="139">
        <v>1.0230612043039407</v>
      </c>
      <c r="AC45" s="139">
        <v>1.0291753631533926</v>
      </c>
      <c r="AD45" s="139">
        <v>1.0351130113201661</v>
      </c>
      <c r="AE45" s="139">
        <v>1.0408356100942664</v>
      </c>
      <c r="AF45" s="139">
        <v>1.0464101635613177</v>
      </c>
      <c r="AG45" s="139">
        <v>1.0517951263391696</v>
      </c>
      <c r="AH45" s="139">
        <v>1.0570556032355654</v>
      </c>
      <c r="AI45" s="139">
        <v>1.0621476525676581</v>
      </c>
      <c r="AJ45" s="139">
        <v>1.0671349537142603</v>
      </c>
      <c r="AK45" s="139">
        <v>1.0719716182041978</v>
      </c>
      <c r="AL45" s="139">
        <v>1.0766653371033574</v>
      </c>
      <c r="AM45" s="139">
        <v>1.0812232184828114</v>
      </c>
      <c r="AN45" s="139">
        <v>1.085707045168907</v>
      </c>
      <c r="AO45" s="139">
        <v>1.090068001009237</v>
      </c>
      <c r="AP45" s="139">
        <v>1.0943672344629298</v>
      </c>
      <c r="AQ45" s="139">
        <v>1.0985547939817744</v>
      </c>
      <c r="AR45" s="139">
        <v>1.1026355765731353</v>
      </c>
      <c r="AS45" s="139">
        <v>1.1066141593772125</v>
      </c>
      <c r="AT45" s="139">
        <v>1.1105508517848506</v>
      </c>
      <c r="AU45" s="139">
        <v>1.1143938877220645</v>
      </c>
      <c r="AV45" s="139">
        <v>1.1181470215003981</v>
      </c>
      <c r="AW45" s="139">
        <v>1.1218137829075707</v>
      </c>
      <c r="AX45" s="139">
        <v>1.1254540048297608</v>
      </c>
      <c r="AY45" s="139">
        <v>1.1290145316194142</v>
      </c>
      <c r="AZ45" s="139">
        <v>1.1324983044906403</v>
      </c>
      <c r="BA45" s="139">
        <v>1.1359081024454343</v>
      </c>
      <c r="BB45" s="139">
        <v>1.1392465541603569</v>
      </c>
      <c r="BC45" s="139">
        <v>1.1425161487889686</v>
      </c>
      <c r="BD45" s="139">
        <v>1.1457763996753731</v>
      </c>
      <c r="BE45" s="139">
        <v>1.14897258376163</v>
      </c>
      <c r="BF45" s="139">
        <v>1.1521068152794702</v>
      </c>
      <c r="BG45" s="139">
        <v>1.1551811040533202</v>
      </c>
      <c r="BH45" s="139">
        <v>1.1582549145094418</v>
      </c>
      <c r="BI45" s="139">
        <v>1.1612150504087417</v>
      </c>
      <c r="BJ45" s="139">
        <v>1.1641207089725409</v>
      </c>
      <c r="BK45" s="139">
        <v>1.1670313611428305</v>
      </c>
      <c r="BL45" s="139">
        <v>1.1698909381975118</v>
      </c>
      <c r="BM45" s="139">
        <v>1.1727009403513862</v>
      </c>
      <c r="BN45" s="139">
        <v>1.1754628017922055</v>
      </c>
      <c r="BO45" s="139">
        <v>1.1781778945541688</v>
      </c>
      <c r="BP45" s="139">
        <v>1.1809057759149661</v>
      </c>
      <c r="BQ45" s="139">
        <v>1.1835896215421491</v>
      </c>
      <c r="BR45" s="139">
        <v>1.1861722144454843</v>
      </c>
      <c r="BS45" s="139">
        <v>1.1887129680493067</v>
      </c>
      <c r="BT45" s="139">
        <v>1.1913301054432885</v>
      </c>
      <c r="BU45" s="139">
        <v>1.1937905953188965</v>
      </c>
      <c r="BV45" s="139">
        <v>1.1962711427569206</v>
      </c>
      <c r="BW45" s="139">
        <v>1.1987141631811764</v>
      </c>
      <c r="BX45" s="139">
        <v>1.2011794507330305</v>
      </c>
      <c r="BY45" s="139">
        <v>1.2035502709131327</v>
      </c>
      <c r="BZ45" s="139">
        <v>1.2058862798523462</v>
      </c>
      <c r="CA45" s="139">
        <v>1.2082473774280686</v>
      </c>
      <c r="CB45" s="139">
        <v>1.2105754466338499</v>
      </c>
      <c r="CC45" s="139">
        <v>1.2128120583205733</v>
      </c>
      <c r="CD45" s="139">
        <v>1.2150170382570633</v>
      </c>
      <c r="CE45" s="139">
        <v>1.2172504279295258</v>
      </c>
      <c r="CF45" s="139">
        <v>1.2194537324988919</v>
      </c>
      <c r="CG45" s="139">
        <v>1.2216276246247058</v>
      </c>
      <c r="CH45" s="139">
        <v>1.2237727543806982</v>
      </c>
      <c r="CI45" s="139">
        <v>1.2258897502686645</v>
      </c>
      <c r="CJ45" s="139">
        <v>1.2279792201754463</v>
      </c>
      <c r="CK45" s="139">
        <v>1.2301014420315124</v>
      </c>
      <c r="CL45" s="139">
        <v>1.2321974167722558</v>
      </c>
      <c r="CM45" s="139">
        <v>1.2342078688033236</v>
      </c>
      <c r="CN45" s="139">
        <v>1.2361930344673899</v>
      </c>
      <c r="CO45" s="139">
        <v>1.2381534312857205</v>
      </c>
      <c r="CP45" s="139">
        <v>1.2402095153610617</v>
      </c>
      <c r="CQ45" s="139">
        <v>1.2421219575105502</v>
      </c>
      <c r="CR45" s="139">
        <v>1.244011087835676</v>
      </c>
      <c r="CS45" s="139">
        <v>1.2459976397767822</v>
      </c>
      <c r="CT45" s="139">
        <v>1.247841591376061</v>
      </c>
      <c r="CU45" s="139">
        <v>1.2497840543981036</v>
      </c>
      <c r="CV45" s="139">
        <v>1.2515845429822952</v>
      </c>
      <c r="CW45" s="139">
        <v>1.2534845725255424</v>
      </c>
      <c r="CX45" s="139">
        <v>1.2552432169611658</v>
      </c>
      <c r="CY45" s="139">
        <v>1.2571023757713642</v>
      </c>
      <c r="CZ45" s="139">
        <v>1.2588207053411662</v>
      </c>
      <c r="DA45" s="139">
        <v>1.2606404703605782</v>
      </c>
      <c r="DB45" s="139">
        <v>1.2624411242744449</v>
      </c>
      <c r="DC45" s="139">
        <v>1.264101699972469</v>
      </c>
      <c r="DD45" s="139">
        <v>1.2658650258188839</v>
      </c>
      <c r="DE45" s="139">
        <v>1.2676102286857229</v>
      </c>
      <c r="DF45" s="139">
        <v>1.2692768257137663</v>
      </c>
      <c r="DG45" s="139">
        <v>1.2709258243323029</v>
      </c>
      <c r="DH45" s="139">
        <v>1.2726183943363887</v>
      </c>
      <c r="DI45" s="139">
        <v>1.2742940419031932</v>
      </c>
      <c r="DJ45" s="139">
        <v>1.2759530477836727</v>
      </c>
      <c r="DK45" s="139">
        <v>1.2775346701854688</v>
      </c>
      <c r="DL45" s="139">
        <v>1.2791001117370147</v>
      </c>
      <c r="DM45" s="139">
        <v>1.2807107177520549</v>
      </c>
      <c r="DN45" s="139">
        <v>1.2823057391659523</v>
      </c>
      <c r="DO45" s="139">
        <v>1.2838854238730064</v>
      </c>
      <c r="DP45" s="139">
        <v>1.2854500138310809</v>
      </c>
      <c r="DQ45" s="139">
        <v>1.2869997452596165</v>
      </c>
      <c r="DR45" s="139">
        <v>1.2885348488154242</v>
      </c>
      <c r="DS45" s="139">
        <v>1.290055549775422</v>
      </c>
      <c r="DT45" s="139">
        <v>1.2915620681979547</v>
      </c>
      <c r="DU45" s="139">
        <v>1.2930546190911791</v>
      </c>
      <c r="DV45" s="139">
        <v>1.2945334125672738</v>
      </c>
      <c r="DW45" s="139">
        <v>1.296060149268673</v>
      </c>
      <c r="DX45" s="139">
        <v>1.2975736177546997</v>
      </c>
      <c r="DY45" s="139">
        <v>1.2990124219404084</v>
      </c>
      <c r="DZ45" s="139">
        <v>1.3004382615032799</v>
      </c>
      <c r="EA45" s="139">
        <v>1.3018513242318726</v>
      </c>
      <c r="EB45" s="139">
        <v>1.3032517938353831</v>
      </c>
      <c r="EC45" s="139">
        <v>1.3047015702502047</v>
      </c>
      <c r="ED45" s="139">
        <v>1.3061391828959701</v>
      </c>
      <c r="EE45" s="139">
        <v>1.3075029961871776</v>
      </c>
      <c r="EF45" s="139">
        <v>1.3088549112618162</v>
      </c>
      <c r="EG45" s="139">
        <v>1.3102569563479249</v>
      </c>
      <c r="EH45" s="139">
        <v>1.311647497770926</v>
      </c>
      <c r="EI45" s="139">
        <v>1.31296474894504</v>
      </c>
      <c r="EJ45" s="139">
        <v>1.3143327096487534</v>
      </c>
      <c r="EK45" s="139">
        <v>1.3156896264159281</v>
      </c>
      <c r="EL45" s="139">
        <v>1.3169736014702835</v>
      </c>
      <c r="EM45" s="139">
        <v>1.3183088312070179</v>
      </c>
      <c r="EN45" s="139">
        <v>1.3196334494334394</v>
      </c>
      <c r="EO45" s="139">
        <v>1.3208854538645816</v>
      </c>
      <c r="EP45" s="139">
        <v>1.3222514015914539</v>
      </c>
      <c r="EQ45" s="139">
        <v>1.3234827944184966</v>
      </c>
      <c r="ER45" s="139">
        <v>1.3248285317198871</v>
      </c>
      <c r="ES45" s="139">
        <v>1.3260398367254229</v>
      </c>
      <c r="ET45" s="139">
        <v>1.3273658724228654</v>
      </c>
      <c r="EU45" s="139">
        <v>1.32855759354249</v>
      </c>
      <c r="EV45" s="139">
        <v>1.3298020459184379</v>
      </c>
      <c r="EW45" s="139">
        <v>1.3310370395681874</v>
      </c>
      <c r="EX45" s="139">
        <v>1.332325122652523</v>
      </c>
      <c r="EY45" s="139">
        <v>1.3334791133595651</v>
      </c>
      <c r="EZ45" s="139">
        <v>1.3347489098601775</v>
      </c>
      <c r="FA45" s="139">
        <v>1.3358847191221284</v>
      </c>
      <c r="FB45" s="139">
        <v>1.3371366665979776</v>
      </c>
      <c r="FC45" s="139">
        <v>1.3382547283916908</v>
      </c>
      <c r="FD45" s="139">
        <v>1.3394892487179659</v>
      </c>
      <c r="FE45" s="139">
        <v>1.3407152475420907</v>
      </c>
      <c r="FF45" s="139">
        <v>1.3418074817327967</v>
      </c>
      <c r="FG45" s="139">
        <v>1.3430166574221851</v>
      </c>
      <c r="FH45" s="139">
        <v>1.3440921622552338</v>
      </c>
      <c r="FI45" s="139">
        <v>1.3452849006965535</v>
      </c>
      <c r="FJ45" s="139">
        <v>1.3464695970957075</v>
      </c>
      <c r="FK45" s="139">
        <v>1.3475207331842802</v>
      </c>
      <c r="FL45" s="139">
        <v>1.3486895455612575</v>
      </c>
      <c r="FM45" s="139">
        <v>1.3498505839956938</v>
      </c>
      <c r="FN45" s="139">
        <v>1.3510039345321576</v>
      </c>
      <c r="FO45" s="139">
        <v>1.3520238472516601</v>
      </c>
      <c r="FP45" s="139">
        <v>1.3531620079966515</v>
      </c>
      <c r="FQ45" s="139">
        <v>1.3542927313754258</v>
      </c>
      <c r="FR45" s="139">
        <v>1.3554160978539265</v>
      </c>
      <c r="FS45" s="139">
        <v>1.3564061410432042</v>
      </c>
      <c r="FT45" s="139">
        <v>1.3575149670488709</v>
      </c>
      <c r="FU45" s="139">
        <v>1.3586166706425451</v>
      </c>
      <c r="FV45" s="139">
        <v>1.3597113271863925</v>
      </c>
      <c r="FW45" s="139">
        <v>1.360672768285315</v>
      </c>
      <c r="FX45" s="139">
        <v>1.3617534926121468</v>
      </c>
      <c r="FY45" s="139">
        <v>1.362827389693964</v>
      </c>
      <c r="FZ45" s="139">
        <v>1.3638945302230072</v>
      </c>
      <c r="GA45" s="139">
        <v>1.3649549837874495</v>
      </c>
      <c r="GB45" s="139">
        <v>1.3660088188935318</v>
      </c>
      <c r="GC45" s="139">
        <v>1.3670561029897677</v>
      </c>
      <c r="GD45" s="139">
        <v>1.367970310157212</v>
      </c>
      <c r="GE45" s="139">
        <v>1.3690046366461475</v>
      </c>
      <c r="GF45" s="139">
        <v>1.3700326091050721</v>
      </c>
      <c r="GG45" s="139">
        <v>1.3710542909547161</v>
      </c>
      <c r="GH45" s="139">
        <v>1.3720697446620849</v>
      </c>
      <c r="GI45" s="139">
        <v>1.3730790317588526</v>
      </c>
      <c r="GJ45" s="139">
        <v>1.3740822128624781</v>
      </c>
      <c r="GK45" s="139">
        <v>1.3750793476915484</v>
      </c>
      <c r="GL45" s="139">
        <v>1.3760704950864722</v>
      </c>
      <c r="GM45" s="139">
        <v>1.3770557130253012</v>
      </c>
      <c r="GN45" s="139">
        <v>1.3780350586402896</v>
      </c>
      <c r="GO45" s="139">
        <v>1.3790085882369982</v>
      </c>
      <c r="GP45" s="139">
        <v>1.3799763573072135</v>
      </c>
      <c r="GQ45" s="139">
        <v>1.3809384205469897</v>
      </c>
      <c r="GR45" s="139">
        <v>1.3818948318714641</v>
      </c>
      <c r="GS45" s="139">
        <v>1.3828456444308774</v>
      </c>
    </row>
    <row r="46" spans="1:201" x14ac:dyDescent="0.2">
      <c r="A46" s="138">
        <v>40909.030555555553</v>
      </c>
      <c r="B46" s="139">
        <v>0.54714294096706351</v>
      </c>
      <c r="C46" s="139">
        <v>0.63716034949611822</v>
      </c>
      <c r="D46" s="139">
        <v>0.69291072355391592</v>
      </c>
      <c r="E46" s="139">
        <v>0.73386985114156167</v>
      </c>
      <c r="F46" s="139">
        <v>0.76644279380041824</v>
      </c>
      <c r="G46" s="139">
        <v>0.79357432657965399</v>
      </c>
      <c r="H46" s="139">
        <v>0.81688546107762061</v>
      </c>
      <c r="I46" s="139">
        <v>0.83732637235273066</v>
      </c>
      <c r="J46" s="139">
        <v>0.85559938061938889</v>
      </c>
      <c r="K46" s="139">
        <v>0.87206956649290557</v>
      </c>
      <c r="L46" s="139">
        <v>0.88714589223944362</v>
      </c>
      <c r="M46" s="139">
        <v>0.90095824397301461</v>
      </c>
      <c r="N46" s="139">
        <v>0.91380935529868101</v>
      </c>
      <c r="O46" s="139">
        <v>0.92576697407469788</v>
      </c>
      <c r="P46" s="139">
        <v>0.93696123726222225</v>
      </c>
      <c r="Q46" s="139">
        <v>0.94749826469664378</v>
      </c>
      <c r="R46" s="139">
        <v>0.95746580008147453</v>
      </c>
      <c r="S46" s="139">
        <v>0.96688701597551252</v>
      </c>
      <c r="T46" s="139">
        <v>0.97582304214591264</v>
      </c>
      <c r="U46" s="139">
        <v>0.9843769412331943</v>
      </c>
      <c r="V46" s="139">
        <v>0.99254329797641705</v>
      </c>
      <c r="W46" s="139">
        <v>1.000309519581972</v>
      </c>
      <c r="X46" s="139">
        <v>1.0078122441042894</v>
      </c>
      <c r="Y46" s="139">
        <v>1.0149781108834104</v>
      </c>
      <c r="Z46" s="139">
        <v>1.0219372297720775</v>
      </c>
      <c r="AA46" s="139">
        <v>1.0285563226476726</v>
      </c>
      <c r="AB46" s="139">
        <v>1.0350130391142824</v>
      </c>
      <c r="AC46" s="139">
        <v>1.0412209894854576</v>
      </c>
      <c r="AD46" s="139">
        <v>1.0472495607600378</v>
      </c>
      <c r="AE46" s="139">
        <v>1.0530607208242799</v>
      </c>
      <c r="AF46" s="139">
        <v>1.058721264611969</v>
      </c>
      <c r="AG46" s="139">
        <v>1.0641901311113204</v>
      </c>
      <c r="AH46" s="139">
        <v>1.0695321850444031</v>
      </c>
      <c r="AI46" s="139">
        <v>1.0747039529876308</v>
      </c>
      <c r="AJ46" s="139">
        <v>1.0797688490431394</v>
      </c>
      <c r="AK46" s="139">
        <v>1.0846814413088339</v>
      </c>
      <c r="AL46" s="139">
        <v>1.089449507753508</v>
      </c>
      <c r="AM46" s="139">
        <v>1.0940802367062687</v>
      </c>
      <c r="AN46" s="139">
        <v>1.0986351069757712</v>
      </c>
      <c r="AO46" s="139">
        <v>1.1030657444963614</v>
      </c>
      <c r="AP46" s="139">
        <v>1.1074329785797528</v>
      </c>
      <c r="AQ46" s="139">
        <v>1.1116872956873982</v>
      </c>
      <c r="AR46" s="139">
        <v>1.115833648512941</v>
      </c>
      <c r="AS46" s="139">
        <v>1.1198766662114132</v>
      </c>
      <c r="AT46" s="139">
        <v>1.123876314236419</v>
      </c>
      <c r="AU46" s="139">
        <v>1.1277812601570376</v>
      </c>
      <c r="AV46" s="139">
        <v>1.1315953011242119</v>
      </c>
      <c r="AW46" s="139">
        <v>1.1353220071810532</v>
      </c>
      <c r="AX46" s="139">
        <v>1.1390208476944368</v>
      </c>
      <c r="AY46" s="139">
        <v>1.1426390998165743</v>
      </c>
      <c r="AZ46" s="139">
        <v>1.1461797384637074</v>
      </c>
      <c r="BA46" s="139">
        <v>1.1496455744647369</v>
      </c>
      <c r="BB46" s="139">
        <v>1.1530392665831608</v>
      </c>
      <c r="BC46" s="139">
        <v>1.1563633324487426</v>
      </c>
      <c r="BD46" s="139">
        <v>1.1596768986892669</v>
      </c>
      <c r="BE46" s="139">
        <v>1.1629256775724299</v>
      </c>
      <c r="BF46" s="139">
        <v>1.1661118076551464</v>
      </c>
      <c r="BG46" s="139">
        <v>1.169237321873579</v>
      </c>
      <c r="BH46" s="139">
        <v>1.1723612853338707</v>
      </c>
      <c r="BI46" s="139">
        <v>1.1753713634261453</v>
      </c>
      <c r="BJ46" s="139">
        <v>1.1783263539033748</v>
      </c>
      <c r="BK46" s="139">
        <v>1.1812853198477207</v>
      </c>
      <c r="BL46" s="139">
        <v>1.1841926338867501</v>
      </c>
      <c r="BM46" s="139">
        <v>1.187049813578213</v>
      </c>
      <c r="BN46" s="139">
        <v>1.189858309678856</v>
      </c>
      <c r="BO46" s="139">
        <v>1.1926195100693724</v>
      </c>
      <c r="BP46" s="139">
        <v>1.1953925516037414</v>
      </c>
      <c r="BQ46" s="139">
        <v>1.1981210566672054</v>
      </c>
      <c r="BR46" s="139">
        <v>1.2007482610975517</v>
      </c>
      <c r="BS46" s="139">
        <v>1.2033331561437952</v>
      </c>
      <c r="BT46" s="139">
        <v>1.2059930931579914</v>
      </c>
      <c r="BU46" s="139">
        <v>1.208496818786982</v>
      </c>
      <c r="BV46" s="139">
        <v>1.211019723249287</v>
      </c>
      <c r="BW46" s="139">
        <v>1.2135046755535861</v>
      </c>
      <c r="BX46" s="139">
        <v>1.2160110321103346</v>
      </c>
      <c r="BY46" s="139">
        <v>1.2184229646526517</v>
      </c>
      <c r="BZ46" s="139">
        <v>1.2207996923643007</v>
      </c>
      <c r="CA46" s="139">
        <v>1.2232006715455945</v>
      </c>
      <c r="CB46" s="139">
        <v>1.225568244839939</v>
      </c>
      <c r="CC46" s="139">
        <v>1.2278444484482911</v>
      </c>
      <c r="CD46" s="139">
        <v>1.2300886636246848</v>
      </c>
      <c r="CE46" s="139">
        <v>1.2323604808940907</v>
      </c>
      <c r="CF46" s="139">
        <v>1.2346018699219701</v>
      </c>
      <c r="CG46" s="139">
        <v>1.2368135112338265</v>
      </c>
      <c r="CH46" s="139">
        <v>1.238996062499454</v>
      </c>
      <c r="CI46" s="139">
        <v>1.241150159565074</v>
      </c>
      <c r="CJ46" s="139">
        <v>1.2432764174168796</v>
      </c>
      <c r="CK46" s="139">
        <v>1.2454346528930291</v>
      </c>
      <c r="CL46" s="139">
        <v>1.2475663387671108</v>
      </c>
      <c r="CM46" s="139">
        <v>1.249612676538753</v>
      </c>
      <c r="CN46" s="139">
        <v>1.2516334408945951</v>
      </c>
      <c r="CO46" s="139">
        <v>1.2536291553893937</v>
      </c>
      <c r="CP46" s="139">
        <v>1.2557193323336411</v>
      </c>
      <c r="CQ46" s="139">
        <v>1.2576665446998099</v>
      </c>
      <c r="CR46" s="139">
        <v>1.2595901812429111</v>
      </c>
      <c r="CS46" s="139">
        <v>1.2616100230778857</v>
      </c>
      <c r="CT46" s="139">
        <v>1.2634879659738454</v>
      </c>
      <c r="CU46" s="139">
        <v>1.2654632089785898</v>
      </c>
      <c r="CV46" s="139">
        <v>1.2672971940592999</v>
      </c>
      <c r="CW46" s="139">
        <v>1.2692295132510061</v>
      </c>
      <c r="CX46" s="139">
        <v>1.2710211783561824</v>
      </c>
      <c r="CY46" s="139">
        <v>1.2729121549501132</v>
      </c>
      <c r="CZ46" s="139">
        <v>1.2746630472732716</v>
      </c>
      <c r="DA46" s="139">
        <v>1.2765141756576217</v>
      </c>
      <c r="DB46" s="139">
        <v>1.2783459707881093</v>
      </c>
      <c r="DC46" s="139">
        <v>1.2800384524793869</v>
      </c>
      <c r="DD46" s="139">
        <v>1.281832489546469</v>
      </c>
      <c r="DE46" s="139">
        <v>1.2836081932190666</v>
      </c>
      <c r="DF46" s="139">
        <v>1.2853055794229611</v>
      </c>
      <c r="DG46" s="139">
        <v>1.2869851665195755</v>
      </c>
      <c r="DH46" s="139">
        <v>1.2887076302555487</v>
      </c>
      <c r="DI46" s="139">
        <v>1.2904129753885931</v>
      </c>
      <c r="DJ46" s="139">
        <v>1.2921014860130116</v>
      </c>
      <c r="DK46" s="139">
        <v>1.2937129245945678</v>
      </c>
      <c r="DL46" s="139">
        <v>1.2953079982909976</v>
      </c>
      <c r="DM46" s="139">
        <v>1.2969475520611915</v>
      </c>
      <c r="DN46" s="139">
        <v>1.2985713409402582</v>
      </c>
      <c r="DO46" s="139">
        <v>1.3001796157668304</v>
      </c>
      <c r="DP46" s="139">
        <v>1.3017726213757519</v>
      </c>
      <c r="DQ46" s="139">
        <v>1.3033505967882169</v>
      </c>
      <c r="DR46" s="139">
        <v>1.304913775401543</v>
      </c>
      <c r="DS46" s="139">
        <v>1.3064623851644919</v>
      </c>
      <c r="DT46" s="139">
        <v>1.3079966487474233</v>
      </c>
      <c r="DU46" s="139">
        <v>1.3095167837096398</v>
      </c>
      <c r="DV46" s="139">
        <v>1.311023002651857</v>
      </c>
      <c r="DW46" s="139">
        <v>1.3125764941133542</v>
      </c>
      <c r="DX46" s="139">
        <v>1.314116561454078</v>
      </c>
      <c r="DY46" s="139">
        <v>1.3155823275018659</v>
      </c>
      <c r="DZ46" s="139">
        <v>1.3170349797463321</v>
      </c>
      <c r="EA46" s="139">
        <v>1.3184747082001664</v>
      </c>
      <c r="EB46" s="139">
        <v>1.3199016987475243</v>
      </c>
      <c r="EC46" s="139">
        <v>1.3213773325221998</v>
      </c>
      <c r="ED46" s="139">
        <v>1.322840659873576</v>
      </c>
      <c r="EE46" s="139">
        <v>1.3242305701879495</v>
      </c>
      <c r="EF46" s="139">
        <v>1.3256084457503596</v>
      </c>
      <c r="EG46" s="139">
        <v>1.3270357916625644</v>
      </c>
      <c r="EH46" s="139">
        <v>1.3284514991784779</v>
      </c>
      <c r="EI46" s="139">
        <v>1.3297943106368353</v>
      </c>
      <c r="EJ46" s="139">
        <v>1.3311871745425357</v>
      </c>
      <c r="EK46" s="139">
        <v>1.3325688652955365</v>
      </c>
      <c r="EL46" s="139">
        <v>1.3338780169537601</v>
      </c>
      <c r="EM46" s="139">
        <v>1.3352377684770635</v>
      </c>
      <c r="EN46" s="139">
        <v>1.3365867844581036</v>
      </c>
      <c r="EO46" s="139">
        <v>1.3378635973432313</v>
      </c>
      <c r="EP46" s="139">
        <v>1.3392531666437142</v>
      </c>
      <c r="EQ46" s="139">
        <v>1.3405091299662157</v>
      </c>
      <c r="ER46" s="139">
        <v>1.3418782501812645</v>
      </c>
      <c r="ES46" s="139">
        <v>1.3431138939761633</v>
      </c>
      <c r="ET46" s="139">
        <v>1.3444630800740001</v>
      </c>
      <c r="EU46" s="139">
        <v>1.3456789142820214</v>
      </c>
      <c r="EV46" s="139">
        <v>1.3469468302460819</v>
      </c>
      <c r="EW46" s="139">
        <v>1.3482051772794259</v>
      </c>
      <c r="EX46" s="139">
        <v>1.3495159632552547</v>
      </c>
      <c r="EY46" s="139">
        <v>1.3506936327797305</v>
      </c>
      <c r="EZ46" s="139">
        <v>1.3519859167444801</v>
      </c>
      <c r="FA46" s="139">
        <v>1.3531451958285234</v>
      </c>
      <c r="FB46" s="139">
        <v>1.3544194206175941</v>
      </c>
      <c r="FC46" s="139">
        <v>1.3555607484036067</v>
      </c>
      <c r="FD46" s="139">
        <v>1.3568173409808362</v>
      </c>
      <c r="FE46" s="139">
        <v>1.3580653105261244</v>
      </c>
      <c r="FF46" s="139">
        <v>1.3591805132320449</v>
      </c>
      <c r="FG46" s="139">
        <v>1.3604114618775498</v>
      </c>
      <c r="FH46" s="139">
        <v>1.3615097435157355</v>
      </c>
      <c r="FI46" s="139">
        <v>1.3627240617974155</v>
      </c>
      <c r="FJ46" s="139">
        <v>1.3639302423357924</v>
      </c>
      <c r="FK46" s="139">
        <v>1.3650038751483553</v>
      </c>
      <c r="FL46" s="139">
        <v>1.3661939852255418</v>
      </c>
      <c r="FM46" s="139">
        <v>1.367376228915814</v>
      </c>
      <c r="FN46" s="139">
        <v>1.3685506933146041</v>
      </c>
      <c r="FO46" s="139">
        <v>1.3695927437049422</v>
      </c>
      <c r="FP46" s="139">
        <v>1.3707518402607872</v>
      </c>
      <c r="FQ46" s="139">
        <v>1.3719034110995691</v>
      </c>
      <c r="FR46" s="139">
        <v>1.3730475376701812</v>
      </c>
      <c r="FS46" s="139">
        <v>1.3740593756423898</v>
      </c>
      <c r="FT46" s="139">
        <v>1.3751887915257865</v>
      </c>
      <c r="FU46" s="139">
        <v>1.3763110004742229</v>
      </c>
      <c r="FV46" s="139">
        <v>1.3774260787738299</v>
      </c>
      <c r="FW46" s="139">
        <v>1.3784089868846623</v>
      </c>
      <c r="FX46" s="139">
        <v>1.3795099700859392</v>
      </c>
      <c r="FY46" s="139">
        <v>1.3806040451074346</v>
      </c>
      <c r="FZ46" s="139">
        <v>1.3816912835034463</v>
      </c>
      <c r="GA46" s="139">
        <v>1.3827717557107417</v>
      </c>
      <c r="GB46" s="139">
        <v>1.3838455310703317</v>
      </c>
      <c r="GC46" s="139">
        <v>1.3849126778532754</v>
      </c>
      <c r="GD46" s="139">
        <v>1.38584781052892</v>
      </c>
      <c r="GE46" s="139">
        <v>1.3869018485838549</v>
      </c>
      <c r="GF46" s="139">
        <v>1.3879494574279594</v>
      </c>
      <c r="GG46" s="139">
        <v>1.3889907012548923</v>
      </c>
      <c r="GH46" s="139">
        <v>1.3900256432927478</v>
      </c>
      <c r="GI46" s="139">
        <v>1.3910543458227471</v>
      </c>
      <c r="GJ46" s="139">
        <v>1.3920768701986366</v>
      </c>
      <c r="GK46" s="139">
        <v>1.3930932768676068</v>
      </c>
      <c r="GL46" s="139">
        <v>1.39410362538481</v>
      </c>
      <c r="GM46" s="139">
        <v>1.3951079744345398</v>
      </c>
      <c r="GN46" s="139">
        <v>1.3961063818437669</v>
      </c>
      <c r="GO46" s="139">
        <v>1.3970989046034141</v>
      </c>
      <c r="GP46" s="139">
        <v>1.3980855988789702</v>
      </c>
      <c r="GQ46" s="139">
        <v>1.3990665200336936</v>
      </c>
      <c r="GR46" s="139">
        <v>1.4000417226369291</v>
      </c>
      <c r="GS46" s="139">
        <v>1.4010112604838858</v>
      </c>
    </row>
    <row r="47" spans="1:201" x14ac:dyDescent="0.2">
      <c r="A47" s="138">
        <v>40909.03125</v>
      </c>
      <c r="B47" s="139">
        <v>0.55270284480548948</v>
      </c>
      <c r="C47" s="139">
        <v>0.64385303996716647</v>
      </c>
      <c r="D47" s="139">
        <v>0.70032426352503152</v>
      </c>
      <c r="E47" s="139">
        <v>0.74182346472501859</v>
      </c>
      <c r="F47" s="139">
        <v>0.77483275531631723</v>
      </c>
      <c r="G47" s="139">
        <v>0.80233268943118519</v>
      </c>
      <c r="H47" s="139">
        <v>0.82596391525301072</v>
      </c>
      <c r="I47" s="139">
        <v>0.84668885528378413</v>
      </c>
      <c r="J47" s="139">
        <v>0.86521743415005603</v>
      </c>
      <c r="K47" s="139">
        <v>0.88192075593838448</v>
      </c>
      <c r="L47" s="139">
        <v>0.89721127006547974</v>
      </c>
      <c r="M47" s="139">
        <v>0.91122255822822629</v>
      </c>
      <c r="N47" s="139">
        <v>0.92425893736288589</v>
      </c>
      <c r="O47" s="139">
        <v>0.93639046294049888</v>
      </c>
      <c r="P47" s="139">
        <v>0.94774864747198995</v>
      </c>
      <c r="Q47" s="139">
        <v>0.95844072698223148</v>
      </c>
      <c r="R47" s="139">
        <v>0.96855536333893366</v>
      </c>
      <c r="S47" s="139">
        <v>0.97811682482851359</v>
      </c>
      <c r="T47" s="139">
        <v>0.98718689783462343</v>
      </c>
      <c r="U47" s="139">
        <v>0.99586886302585897</v>
      </c>
      <c r="V47" s="139">
        <v>1.0041581160614459</v>
      </c>
      <c r="W47" s="139">
        <v>1.012042827240883</v>
      </c>
      <c r="X47" s="139">
        <v>1.0196593014638597</v>
      </c>
      <c r="Y47" s="139">
        <v>1.0269351948926422</v>
      </c>
      <c r="Z47" s="139">
        <v>1.034000185617574</v>
      </c>
      <c r="AA47" s="139">
        <v>1.0407223219411479</v>
      </c>
      <c r="AB47" s="139">
        <v>1.0472783905511758</v>
      </c>
      <c r="AC47" s="139">
        <v>1.0535829277699744</v>
      </c>
      <c r="AD47" s="139">
        <v>1.0597051308550569</v>
      </c>
      <c r="AE47" s="139">
        <v>1.0656075019843418</v>
      </c>
      <c r="AF47" s="139">
        <v>1.0713566063796656</v>
      </c>
      <c r="AG47" s="139">
        <v>1.0769118947674441</v>
      </c>
      <c r="AH47" s="139">
        <v>1.0823379702277982</v>
      </c>
      <c r="AI47" s="139">
        <v>1.0875918547793313</v>
      </c>
      <c r="AJ47" s="139">
        <v>1.0927366748513427</v>
      </c>
      <c r="AK47" s="139">
        <v>1.0977274822102088</v>
      </c>
      <c r="AL47" s="139">
        <v>1.1025721439575318</v>
      </c>
      <c r="AM47" s="139">
        <v>1.1072779307363703</v>
      </c>
      <c r="AN47" s="139">
        <v>1.1119059935770128</v>
      </c>
      <c r="AO47" s="139">
        <v>1.1164084276216428</v>
      </c>
      <c r="AP47" s="139">
        <v>1.1208457187144836</v>
      </c>
      <c r="AQ47" s="139">
        <v>1.1251688185296962</v>
      </c>
      <c r="AR47" s="139">
        <v>1.129382736881356</v>
      </c>
      <c r="AS47" s="139">
        <v>1.1334921562785254</v>
      </c>
      <c r="AT47" s="139">
        <v>1.1375566729499682</v>
      </c>
      <c r="AU47" s="139">
        <v>1.1415254155446783</v>
      </c>
      <c r="AV47" s="139">
        <v>1.1454022251594274</v>
      </c>
      <c r="AW47" s="139">
        <v>1.1491907131288126</v>
      </c>
      <c r="AX47" s="139">
        <v>1.1529499592088142</v>
      </c>
      <c r="AY47" s="139">
        <v>1.1566277010845161</v>
      </c>
      <c r="AZ47" s="139">
        <v>1.160226948245066</v>
      </c>
      <c r="BA47" s="139">
        <v>1.1637505441692342</v>
      </c>
      <c r="BB47" s="139">
        <v>1.1672011784855481</v>
      </c>
      <c r="BC47" s="139">
        <v>1.1705813980351989</v>
      </c>
      <c r="BD47" s="139">
        <v>1.1739499156182922</v>
      </c>
      <c r="BE47" s="139">
        <v>1.1772529070635018</v>
      </c>
      <c r="BF47" s="139">
        <v>1.1804925358807103</v>
      </c>
      <c r="BG47" s="139">
        <v>1.1836708587189293</v>
      </c>
      <c r="BH47" s="139">
        <v>1.1868465136666264</v>
      </c>
      <c r="BI47" s="139">
        <v>1.1899080847084076</v>
      </c>
      <c r="BJ47" s="139">
        <v>1.1929139424871076</v>
      </c>
      <c r="BK47" s="139">
        <v>1.1959227141254556</v>
      </c>
      <c r="BL47" s="139">
        <v>1.1988792424496117</v>
      </c>
      <c r="BM47" s="139">
        <v>1.2017850628093727</v>
      </c>
      <c r="BN47" s="139">
        <v>1.2046416429632547</v>
      </c>
      <c r="BO47" s="139">
        <v>1.2074503870478319</v>
      </c>
      <c r="BP47" s="139">
        <v>1.2102699827767387</v>
      </c>
      <c r="BQ47" s="139">
        <v>1.2130445285419886</v>
      </c>
      <c r="BR47" s="139">
        <v>1.2157177426821122</v>
      </c>
      <c r="BS47" s="139">
        <v>1.2183481655073534</v>
      </c>
      <c r="BT47" s="139">
        <v>1.2210522179503724</v>
      </c>
      <c r="BU47" s="139">
        <v>1.223600542762654</v>
      </c>
      <c r="BV47" s="139">
        <v>1.2261671270907804</v>
      </c>
      <c r="BW47" s="139">
        <v>1.2286953233329996</v>
      </c>
      <c r="BX47" s="139">
        <v>1.2312440205691371</v>
      </c>
      <c r="BY47" s="139">
        <v>1.233698356711294</v>
      </c>
      <c r="BZ47" s="139">
        <v>1.2361170844706209</v>
      </c>
      <c r="CA47" s="139">
        <v>1.2385591866694001</v>
      </c>
      <c r="CB47" s="139">
        <v>1.2409674958192032</v>
      </c>
      <c r="CC47" s="139">
        <v>1.2432845440443732</v>
      </c>
      <c r="CD47" s="139">
        <v>1.2455692381527854</v>
      </c>
      <c r="CE47" s="139">
        <v>1.2478806874227963</v>
      </c>
      <c r="CF47" s="139">
        <v>1.2501613565687784</v>
      </c>
      <c r="CG47" s="139">
        <v>1.2524119341870663</v>
      </c>
      <c r="CH47" s="139">
        <v>1.2546330857459815</v>
      </c>
      <c r="CI47" s="139">
        <v>1.2568254546250672</v>
      </c>
      <c r="CJ47" s="139">
        <v>1.2589896630972865</v>
      </c>
      <c r="CK47" s="139">
        <v>1.2611850360780108</v>
      </c>
      <c r="CL47" s="139">
        <v>1.2633535492012693</v>
      </c>
      <c r="CM47" s="139">
        <v>1.2654369123957907</v>
      </c>
      <c r="CN47" s="139">
        <v>1.2674944078500969</v>
      </c>
      <c r="CO47" s="139">
        <v>1.2695265653081345</v>
      </c>
      <c r="CP47" s="139">
        <v>1.2716518906334882</v>
      </c>
      <c r="CQ47" s="139">
        <v>1.273634984561584</v>
      </c>
      <c r="CR47" s="139">
        <v>1.2755942319949312</v>
      </c>
      <c r="CS47" s="139">
        <v>1.277648398588985</v>
      </c>
      <c r="CT47" s="139">
        <v>1.2795614243640536</v>
      </c>
      <c r="CU47" s="139">
        <v>1.2815704690922354</v>
      </c>
      <c r="CV47" s="139">
        <v>1.2834390296909857</v>
      </c>
      <c r="CW47" s="139">
        <v>1.2854046476635574</v>
      </c>
      <c r="CX47" s="139">
        <v>1.2872304003946511</v>
      </c>
      <c r="CY47" s="139">
        <v>1.2891541917845166</v>
      </c>
      <c r="CZ47" s="139">
        <v>1.2909387022200636</v>
      </c>
      <c r="DA47" s="139">
        <v>1.2928221793221426</v>
      </c>
      <c r="DB47" s="139">
        <v>1.2946860952845975</v>
      </c>
      <c r="DC47" s="139">
        <v>1.2964115216839778</v>
      </c>
      <c r="DD47" s="139">
        <v>1.2982372385697394</v>
      </c>
      <c r="DE47" s="139">
        <v>1.3000444062170329</v>
      </c>
      <c r="DF47" s="139">
        <v>1.3017735720129513</v>
      </c>
      <c r="DG47" s="139">
        <v>1.3034847329095671</v>
      </c>
      <c r="DH47" s="139">
        <v>1.305238037979964</v>
      </c>
      <c r="DI47" s="139">
        <v>1.3069740232358045</v>
      </c>
      <c r="DJ47" s="139">
        <v>1.3086929761963741</v>
      </c>
      <c r="DK47" s="139">
        <v>1.310335196586051</v>
      </c>
      <c r="DL47" s="139">
        <v>1.3119608633991808</v>
      </c>
      <c r="DM47" s="139">
        <v>1.3136302882693998</v>
      </c>
      <c r="DN47" s="139">
        <v>1.3152837633299941</v>
      </c>
      <c r="DO47" s="139">
        <v>1.3169215424399932</v>
      </c>
      <c r="DP47" s="139">
        <v>1.3185438733838795</v>
      </c>
      <c r="DQ47" s="139">
        <v>1.320150998063143</v>
      </c>
      <c r="DR47" s="139">
        <v>1.3217431526851462</v>
      </c>
      <c r="DS47" s="139">
        <v>1.323320567942192</v>
      </c>
      <c r="DT47" s="139">
        <v>1.3248834691856155</v>
      </c>
      <c r="DU47" s="139">
        <v>1.3264320765903057</v>
      </c>
      <c r="DV47" s="139">
        <v>1.3279666053174806</v>
      </c>
      <c r="DW47" s="139">
        <v>1.3295476981817989</v>
      </c>
      <c r="DX47" s="139">
        <v>1.3311152069686587</v>
      </c>
      <c r="DY47" s="139">
        <v>1.3326088072760978</v>
      </c>
      <c r="DZ47" s="139">
        <v>1.3340891407910702</v>
      </c>
      <c r="EA47" s="139">
        <v>1.3355563998082303</v>
      </c>
      <c r="EB47" s="139">
        <v>1.3370107724434075</v>
      </c>
      <c r="EC47" s="139">
        <v>1.3385130870425046</v>
      </c>
      <c r="ED47" s="139">
        <v>1.3400029488639269</v>
      </c>
      <c r="EE47" s="139">
        <v>1.3414198064789007</v>
      </c>
      <c r="EF47" s="139">
        <v>1.3428244893270158</v>
      </c>
      <c r="EG47" s="139">
        <v>1.3442779451642659</v>
      </c>
      <c r="EH47" s="139">
        <v>1.3457196243788787</v>
      </c>
      <c r="EI47" s="139">
        <v>1.3470888326800621</v>
      </c>
      <c r="EJ47" s="139">
        <v>1.3485073986215197</v>
      </c>
      <c r="EK47" s="139">
        <v>1.3499146588497304</v>
      </c>
      <c r="EL47" s="139">
        <v>1.3512498138638651</v>
      </c>
      <c r="EM47" s="139">
        <v>1.3526348761689411</v>
      </c>
      <c r="EN47" s="139">
        <v>1.3540090756962739</v>
      </c>
      <c r="EO47" s="139">
        <v>1.3553115143914116</v>
      </c>
      <c r="EP47" s="139">
        <v>1.3567254500493768</v>
      </c>
      <c r="EQ47" s="139">
        <v>1.3580067951403212</v>
      </c>
      <c r="ER47" s="139">
        <v>1.3594000368329733</v>
      </c>
      <c r="ES47" s="139">
        <v>1.3606608247664045</v>
      </c>
      <c r="ET47" s="139">
        <v>1.362033893774534</v>
      </c>
      <c r="EU47" s="139">
        <v>1.36327464066007</v>
      </c>
      <c r="EV47" s="139">
        <v>1.3645667819255927</v>
      </c>
      <c r="EW47" s="139">
        <v>1.3658492412204635</v>
      </c>
      <c r="EX47" s="139">
        <v>1.3671834509535112</v>
      </c>
      <c r="EY47" s="139">
        <v>1.3683855878149691</v>
      </c>
      <c r="EZ47" s="139">
        <v>1.3697010745059468</v>
      </c>
      <c r="FA47" s="139">
        <v>1.3708846066138742</v>
      </c>
      <c r="FB47" s="139">
        <v>1.372181818519741</v>
      </c>
      <c r="FC47" s="139">
        <v>1.37334719031615</v>
      </c>
      <c r="FD47" s="139">
        <v>1.3746265596237994</v>
      </c>
      <c r="FE47" s="139">
        <v>1.3758972017058169</v>
      </c>
      <c r="FF47" s="139">
        <v>1.3770361433621396</v>
      </c>
      <c r="FG47" s="139">
        <v>1.3782895616504913</v>
      </c>
      <c r="FH47" s="139">
        <v>1.3794113856680934</v>
      </c>
      <c r="FI47" s="139">
        <v>1.3806479754727208</v>
      </c>
      <c r="FJ47" s="139">
        <v>1.3818763293220206</v>
      </c>
      <c r="FK47" s="139">
        <v>1.3829732173102121</v>
      </c>
      <c r="FL47" s="139">
        <v>1.3841853094350847</v>
      </c>
      <c r="FM47" s="139">
        <v>1.3853894403093923</v>
      </c>
      <c r="FN47" s="139">
        <v>1.3865856981076761</v>
      </c>
      <c r="FO47" s="139">
        <v>1.3876506354854006</v>
      </c>
      <c r="FP47" s="139">
        <v>1.3888313427842025</v>
      </c>
      <c r="FQ47" s="139">
        <v>1.3900044337070927</v>
      </c>
      <c r="FR47" s="139">
        <v>1.3911699907109103</v>
      </c>
      <c r="FS47" s="139">
        <v>1.3922043640762674</v>
      </c>
      <c r="FT47" s="139">
        <v>1.3933550357822921</v>
      </c>
      <c r="FU47" s="139">
        <v>1.3944984138259888</v>
      </c>
      <c r="FV47" s="139">
        <v>1.395634575435551</v>
      </c>
      <c r="FW47" s="139">
        <v>1.3966396828656036</v>
      </c>
      <c r="FX47" s="139">
        <v>1.397761582297397</v>
      </c>
      <c r="FY47" s="139">
        <v>1.3988764905038906</v>
      </c>
      <c r="FZ47" s="139">
        <v>1.3999844799248864</v>
      </c>
      <c r="GA47" s="139">
        <v>1.4010856218668786</v>
      </c>
      <c r="GB47" s="139">
        <v>1.4021799865297793</v>
      </c>
      <c r="GC47" s="139">
        <v>1.4032676430277755</v>
      </c>
      <c r="GD47" s="139">
        <v>1.4042244197953588</v>
      </c>
      <c r="GE47" s="139">
        <v>1.4052988125580026</v>
      </c>
      <c r="GF47" s="139">
        <v>1.4063666989739618</v>
      </c>
      <c r="GG47" s="139">
        <v>1.4074281440280545</v>
      </c>
      <c r="GH47" s="139">
        <v>1.4084832117301447</v>
      </c>
      <c r="GI47" s="139">
        <v>1.4095319651298293</v>
      </c>
      <c r="GJ47" s="139">
        <v>1.4105744663413173</v>
      </c>
      <c r="GK47" s="139">
        <v>1.4116107765549084</v>
      </c>
      <c r="GL47" s="139">
        <v>1.4126409560636557</v>
      </c>
      <c r="GM47" s="139">
        <v>1.4136650642737969</v>
      </c>
      <c r="GN47" s="139">
        <v>1.4146831597282306</v>
      </c>
      <c r="GO47" s="139">
        <v>1.4156953001190091</v>
      </c>
      <c r="GP47" s="139">
        <v>1.4167015423068514</v>
      </c>
      <c r="GQ47" s="139">
        <v>1.4177019423352997</v>
      </c>
      <c r="GR47" s="139">
        <v>1.4186965554483804</v>
      </c>
      <c r="GS47" s="139">
        <v>1.4196854361039801</v>
      </c>
    </row>
    <row r="48" spans="1:201" x14ac:dyDescent="0.2">
      <c r="A48" s="138">
        <v>40909.031944444447</v>
      </c>
      <c r="B48" s="139">
        <v>0.55839830066071117</v>
      </c>
      <c r="C48" s="139">
        <v>0.65071193762996116</v>
      </c>
      <c r="D48" s="139">
        <v>0.70792383762596212</v>
      </c>
      <c r="E48" s="139">
        <v>0.74997813313396355</v>
      </c>
      <c r="F48" s="139">
        <v>0.7834360134979228</v>
      </c>
      <c r="G48" s="139">
        <v>0.81131475977778877</v>
      </c>
      <c r="H48" s="139">
        <v>0.83527517669625562</v>
      </c>
      <c r="I48" s="139">
        <v>0.85629226896535171</v>
      </c>
      <c r="J48" s="139">
        <v>0.87508375463652854</v>
      </c>
      <c r="K48" s="139">
        <v>0.89202694350170075</v>
      </c>
      <c r="L48" s="139">
        <v>0.90753784393480996</v>
      </c>
      <c r="M48" s="139">
        <v>0.92175386149922089</v>
      </c>
      <c r="N48" s="139">
        <v>0.9349809087236709</v>
      </c>
      <c r="O48" s="139">
        <v>0.94729143125839099</v>
      </c>
      <c r="P48" s="139">
        <v>0.95881835083774591</v>
      </c>
      <c r="Q48" s="139">
        <v>0.9696700468631605</v>
      </c>
      <c r="R48" s="139">
        <v>0.97993612160492261</v>
      </c>
      <c r="S48" s="139">
        <v>0.98964198010553761</v>
      </c>
      <c r="T48" s="139">
        <v>0.99885008163022593</v>
      </c>
      <c r="U48" s="139">
        <v>1.0076639154695486</v>
      </c>
      <c r="V48" s="139">
        <v>1.0160797226404468</v>
      </c>
      <c r="W48" s="139">
        <v>1.0240864704316397</v>
      </c>
      <c r="X48" s="139">
        <v>1.0318200922062954</v>
      </c>
      <c r="Y48" s="139">
        <v>1.0392093163196412</v>
      </c>
      <c r="Z48" s="139">
        <v>1.0463833476322957</v>
      </c>
      <c r="AA48" s="139">
        <v>1.0532116401507621</v>
      </c>
      <c r="AB48" s="139">
        <v>1.0598700495152142</v>
      </c>
      <c r="AC48" s="139">
        <v>1.0662740922768241</v>
      </c>
      <c r="AD48" s="139">
        <v>1.0724927553995587</v>
      </c>
      <c r="AE48" s="139">
        <v>1.07848910457335</v>
      </c>
      <c r="AF48" s="139">
        <v>1.0843294534938739</v>
      </c>
      <c r="AG48" s="139">
        <v>1.0899737935162199</v>
      </c>
      <c r="AH48" s="139">
        <v>1.0954864432190279</v>
      </c>
      <c r="AI48" s="139">
        <v>1.1008249487685571</v>
      </c>
      <c r="AJ48" s="139">
        <v>1.1060521251816351</v>
      </c>
      <c r="AK48" s="139">
        <v>1.1111235365188181</v>
      </c>
      <c r="AL48" s="139">
        <v>1.116047141332456</v>
      </c>
      <c r="AM48" s="139">
        <v>1.1208302947191084</v>
      </c>
      <c r="AN48" s="139">
        <v>1.1255337947641608</v>
      </c>
      <c r="AO48" s="139">
        <v>1.130110234473545</v>
      </c>
      <c r="AP48" s="139">
        <v>1.1346197304683401</v>
      </c>
      <c r="AQ48" s="139">
        <v>1.1390137283853583</v>
      </c>
      <c r="AR48" s="139">
        <v>1.1432972966504327</v>
      </c>
      <c r="AS48" s="139">
        <v>1.1474751725207137</v>
      </c>
      <c r="AT48" s="139">
        <v>1.1516065562284048</v>
      </c>
      <c r="AU48" s="139">
        <v>1.1556410665063541</v>
      </c>
      <c r="AV48" s="139">
        <v>1.1595825895458951</v>
      </c>
      <c r="AW48" s="139">
        <v>1.1634347790545956</v>
      </c>
      <c r="AX48" s="139">
        <v>1.1672562975559075</v>
      </c>
      <c r="AY48" s="139">
        <v>1.1709953725890185</v>
      </c>
      <c r="AZ48" s="139">
        <v>1.1746550491247176</v>
      </c>
      <c r="BA48" s="139">
        <v>1.1782382041457324</v>
      </c>
      <c r="BB48" s="139">
        <v>1.1817475589559281</v>
      </c>
      <c r="BC48" s="139">
        <v>1.1851856903715934</v>
      </c>
      <c r="BD48" s="139">
        <v>1.1886108686782173</v>
      </c>
      <c r="BE48" s="139">
        <v>1.1919697631149935</v>
      </c>
      <c r="BF48" s="139">
        <v>1.1952645628047929</v>
      </c>
      <c r="BG48" s="139">
        <v>1.1984973487309363</v>
      </c>
      <c r="BH48" s="139">
        <v>1.2017263026620311</v>
      </c>
      <c r="BI48" s="139">
        <v>1.2048409874119397</v>
      </c>
      <c r="BJ48" s="139">
        <v>1.2078993172776189</v>
      </c>
      <c r="BK48" s="139">
        <v>1.2109594536874118</v>
      </c>
      <c r="BL48" s="139">
        <v>1.2139667401721028</v>
      </c>
      <c r="BM48" s="139">
        <v>1.2169227303409569</v>
      </c>
      <c r="BN48" s="139">
        <v>1.2198289094051042</v>
      </c>
      <c r="BO48" s="139">
        <v>1.2226866981862805</v>
      </c>
      <c r="BP48" s="139">
        <v>1.2255543048726754</v>
      </c>
      <c r="BQ48" s="139">
        <v>1.228376334835851</v>
      </c>
      <c r="BR48" s="139">
        <v>1.2310970202965572</v>
      </c>
      <c r="BS48" s="139">
        <v>1.2337744201920204</v>
      </c>
      <c r="BT48" s="139">
        <v>1.2365239629702782</v>
      </c>
      <c r="BU48" s="139">
        <v>1.2391183124419292</v>
      </c>
      <c r="BV48" s="139">
        <v>1.2417299593808828</v>
      </c>
      <c r="BW48" s="139">
        <v>1.244302771091887</v>
      </c>
      <c r="BX48" s="139">
        <v>1.2468951380152822</v>
      </c>
      <c r="BY48" s="139">
        <v>1.2493932276378816</v>
      </c>
      <c r="BZ48" s="139">
        <v>1.2518552949649182</v>
      </c>
      <c r="CA48" s="139">
        <v>1.2543398177133582</v>
      </c>
      <c r="CB48" s="139">
        <v>1.2567901502240824</v>
      </c>
      <c r="CC48" s="139">
        <v>1.2591493528649762</v>
      </c>
      <c r="CD48" s="139">
        <v>1.2614758263475507</v>
      </c>
      <c r="CE48" s="139">
        <v>1.2638281666631486</v>
      </c>
      <c r="CF48" s="139">
        <v>1.2661493658805001</v>
      </c>
      <c r="CG48" s="139">
        <v>1.2684401208800904</v>
      </c>
      <c r="CH48" s="139">
        <v>1.2707011051336925</v>
      </c>
      <c r="CI48" s="139">
        <v>1.2729329697552194</v>
      </c>
      <c r="CJ48" s="139">
        <v>1.2751363444971557</v>
      </c>
      <c r="CK48" s="139">
        <v>1.2773700297477359</v>
      </c>
      <c r="CL48" s="139">
        <v>1.2795765368016687</v>
      </c>
      <c r="CM48" s="139">
        <v>1.2816981171584239</v>
      </c>
      <c r="CN48" s="139">
        <v>1.2837935278832187</v>
      </c>
      <c r="CO48" s="139">
        <v>1.2858633050744803</v>
      </c>
      <c r="CP48" s="139">
        <v>1.2880248818803615</v>
      </c>
      <c r="CQ48" s="139">
        <v>1.2900450196414974</v>
      </c>
      <c r="CR48" s="139">
        <v>1.2920410332959822</v>
      </c>
      <c r="CS48" s="139">
        <v>1.2941306062701636</v>
      </c>
      <c r="CT48" s="139">
        <v>1.2960798566433154</v>
      </c>
      <c r="CU48" s="139">
        <v>1.2981237710663032</v>
      </c>
      <c r="CV48" s="139">
        <v>1.3000280358381899</v>
      </c>
      <c r="CW48" s="139">
        <v>1.3020280074480668</v>
      </c>
      <c r="CX48" s="139">
        <v>1.3038889639139521</v>
      </c>
      <c r="CY48" s="139">
        <v>1.3058466123472714</v>
      </c>
      <c r="CZ48" s="139">
        <v>1.3076658449480538</v>
      </c>
      <c r="DA48" s="139">
        <v>1.3095827008824783</v>
      </c>
      <c r="DB48" s="139">
        <v>1.3114797618257896</v>
      </c>
      <c r="DC48" s="139">
        <v>1.3132392196784111</v>
      </c>
      <c r="DD48" s="139">
        <v>1.3150976290701577</v>
      </c>
      <c r="DE48" s="139">
        <v>1.316937267735373</v>
      </c>
      <c r="DF48" s="139">
        <v>1.3186992490684317</v>
      </c>
      <c r="DG48" s="139">
        <v>1.3204430144112764</v>
      </c>
      <c r="DH48" s="139">
        <v>1.3222281516672447</v>
      </c>
      <c r="DI48" s="139">
        <v>1.3239957626425691</v>
      </c>
      <c r="DJ48" s="139">
        <v>1.3257461383758042</v>
      </c>
      <c r="DK48" s="139">
        <v>1.3274201507410912</v>
      </c>
      <c r="DL48" s="139">
        <v>1.3290774159943226</v>
      </c>
      <c r="DM48" s="139">
        <v>1.3307776775833295</v>
      </c>
      <c r="DN48" s="139">
        <v>1.3324617996234001</v>
      </c>
      <c r="DO48" s="139">
        <v>1.3341300390804873</v>
      </c>
      <c r="DP48" s="139">
        <v>1.3357826467667722</v>
      </c>
      <c r="DQ48" s="139">
        <v>1.3374198675390461</v>
      </c>
      <c r="DR48" s="139">
        <v>1.3390419404909972</v>
      </c>
      <c r="DS48" s="139">
        <v>1.3406490991317725</v>
      </c>
      <c r="DT48" s="139">
        <v>1.3422415715650631</v>
      </c>
      <c r="DU48" s="139">
        <v>1.343819580654162</v>
      </c>
      <c r="DV48" s="139">
        <v>1.3453833441841407</v>
      </c>
      <c r="DW48" s="139">
        <v>1.346992923702659</v>
      </c>
      <c r="DX48" s="139">
        <v>1.3485887549672904</v>
      </c>
      <c r="DY48" s="139">
        <v>1.3501111021554448</v>
      </c>
      <c r="DZ48" s="139">
        <v>1.3516200255995747</v>
      </c>
      <c r="EA48" s="139">
        <v>1.3531157199364086</v>
      </c>
      <c r="EB48" s="139">
        <v>1.3545983755745195</v>
      </c>
      <c r="EC48" s="139">
        <v>1.3561282321348489</v>
      </c>
      <c r="ED48" s="139">
        <v>1.3576454857117151</v>
      </c>
      <c r="EE48" s="139">
        <v>1.3590901802343673</v>
      </c>
      <c r="EF48" s="139">
        <v>1.360522556362485</v>
      </c>
      <c r="EG48" s="139">
        <v>1.3620029683130157</v>
      </c>
      <c r="EH48" s="139">
        <v>1.3634714617858696</v>
      </c>
      <c r="EI48" s="139">
        <v>1.3648679422690746</v>
      </c>
      <c r="EJ48" s="139">
        <v>1.3663130457545127</v>
      </c>
      <c r="EK48" s="139">
        <v>1.3677467074853755</v>
      </c>
      <c r="EL48" s="139">
        <v>1.3691087309975374</v>
      </c>
      <c r="EM48" s="139">
        <v>1.3705199293618697</v>
      </c>
      <c r="EN48" s="139">
        <v>1.3719201343742733</v>
      </c>
      <c r="EO48" s="139">
        <v>1.3732490542486138</v>
      </c>
      <c r="EP48" s="139">
        <v>1.3746881349505209</v>
      </c>
      <c r="EQ48" s="139">
        <v>1.3759957108489538</v>
      </c>
      <c r="ER48" s="139">
        <v>1.377413846232511</v>
      </c>
      <c r="ES48" s="139">
        <v>1.3787006211878816</v>
      </c>
      <c r="ET48" s="139">
        <v>1.3800983390148285</v>
      </c>
      <c r="EU48" s="139">
        <v>1.3813648354713275</v>
      </c>
      <c r="EV48" s="139">
        <v>1.3826819989302952</v>
      </c>
      <c r="EW48" s="139">
        <v>1.3839893644250991</v>
      </c>
      <c r="EX48" s="139">
        <v>1.3853477517062693</v>
      </c>
      <c r="EY48" s="139">
        <v>1.386575181283336</v>
      </c>
      <c r="EZ48" s="139">
        <v>1.3879146186659843</v>
      </c>
      <c r="FA48" s="139">
        <v>1.3891232236444224</v>
      </c>
      <c r="FB48" s="139">
        <v>1.3904441649492507</v>
      </c>
      <c r="FC48" s="139">
        <v>1.3916343952135404</v>
      </c>
      <c r="FD48" s="139">
        <v>1.3929372779931439</v>
      </c>
      <c r="FE48" s="139">
        <v>1.3942313265845026</v>
      </c>
      <c r="FF48" s="139">
        <v>1.3953948137612124</v>
      </c>
      <c r="FG48" s="139">
        <v>1.3966714303272203</v>
      </c>
      <c r="FH48" s="139">
        <v>1.397817598235757</v>
      </c>
      <c r="FI48" s="139">
        <v>1.3990771829878004</v>
      </c>
      <c r="FJ48" s="139">
        <v>1.4003284309667041</v>
      </c>
      <c r="FK48" s="139">
        <v>1.4014493682342399</v>
      </c>
      <c r="FL48" s="139">
        <v>1.4026841582004652</v>
      </c>
      <c r="FM48" s="139">
        <v>1.4039108895346712</v>
      </c>
      <c r="FN48" s="139">
        <v>1.4051296515201206</v>
      </c>
      <c r="FO48" s="139">
        <v>1.4062182604916365</v>
      </c>
      <c r="FP48" s="139">
        <v>1.4074212845313117</v>
      </c>
      <c r="FQ48" s="139">
        <v>1.408616599132368</v>
      </c>
      <c r="FR48" s="139">
        <v>1.4098042877867771</v>
      </c>
      <c r="FS48" s="139">
        <v>1.4108619720985922</v>
      </c>
      <c r="FT48" s="139">
        <v>1.4120345962714331</v>
      </c>
      <c r="FU48" s="139">
        <v>1.4131998377569079</v>
      </c>
      <c r="FV48" s="139">
        <v>1.4143577747546665</v>
      </c>
      <c r="FW48" s="139">
        <v>1.4153858484171546</v>
      </c>
      <c r="FX48" s="139">
        <v>1.4165293517867092</v>
      </c>
      <c r="FY48" s="139">
        <v>1.4176657786890707</v>
      </c>
      <c r="FZ48" s="139">
        <v>1.4187952024715162</v>
      </c>
      <c r="GA48" s="139">
        <v>1.4199176953375974</v>
      </c>
      <c r="GB48" s="139">
        <v>1.4210333283666652</v>
      </c>
      <c r="GC48" s="139">
        <v>1.4221421715400844</v>
      </c>
      <c r="GD48" s="139">
        <v>1.4231213450426012</v>
      </c>
      <c r="GE48" s="139">
        <v>1.4242167654307967</v>
      </c>
      <c r="GF48" s="139">
        <v>1.4253056002976126</v>
      </c>
      <c r="GG48" s="139">
        <v>1.4263879154451964</v>
      </c>
      <c r="GH48" s="139">
        <v>1.4274637756823285</v>
      </c>
      <c r="GI48" s="139">
        <v>1.4285332448524888</v>
      </c>
      <c r="GJ48" s="139">
        <v>1.4295963858449108</v>
      </c>
      <c r="GK48" s="139">
        <v>1.4306532606191438</v>
      </c>
      <c r="GL48" s="139">
        <v>1.4317039302208976</v>
      </c>
      <c r="GM48" s="139">
        <v>1.4327484548034743</v>
      </c>
      <c r="GN48" s="139">
        <v>1.4337868936403677</v>
      </c>
      <c r="GO48" s="139">
        <v>1.4348193051470675</v>
      </c>
      <c r="GP48" s="139">
        <v>1.4358457468964809</v>
      </c>
      <c r="GQ48" s="139">
        <v>1.4368662756313015</v>
      </c>
      <c r="GR48" s="139">
        <v>1.4378809472888878</v>
      </c>
      <c r="GS48" s="139">
        <v>1.4388898170091096</v>
      </c>
    </row>
    <row r="49" spans="1:201" x14ac:dyDescent="0.2">
      <c r="A49" s="138">
        <v>40909.032638888886</v>
      </c>
      <c r="B49" s="139">
        <v>0.56423457923629161</v>
      </c>
      <c r="C49" s="139">
        <v>0.65774359269729432</v>
      </c>
      <c r="D49" s="139">
        <v>0.71571683291868704</v>
      </c>
      <c r="E49" s="139">
        <v>0.75834188214237952</v>
      </c>
      <c r="F49" s="139">
        <v>0.79226111763948026</v>
      </c>
      <c r="G49" s="139">
        <v>0.82052953421866492</v>
      </c>
      <c r="H49" s="139">
        <v>0.84482863447375356</v>
      </c>
      <c r="I49" s="139">
        <v>0.86614635415398167</v>
      </c>
      <c r="J49" s="139">
        <v>0.88520840117794086</v>
      </c>
      <c r="K49" s="139">
        <v>0.90239848141107504</v>
      </c>
      <c r="L49" s="139">
        <v>0.91813623636801511</v>
      </c>
      <c r="M49" s="139">
        <v>0.93256302989317552</v>
      </c>
      <c r="N49" s="139">
        <v>0.94598638204715679</v>
      </c>
      <c r="O49" s="139">
        <v>0.95848121521715179</v>
      </c>
      <c r="P49" s="139">
        <v>0.9701818953500928</v>
      </c>
      <c r="Q49" s="139">
        <v>0.98119797346120963</v>
      </c>
      <c r="R49" s="139">
        <v>0.99162001531993493</v>
      </c>
      <c r="S49" s="139">
        <v>1.0014746057762218</v>
      </c>
      <c r="T49" s="139">
        <v>1.0108248938838602</v>
      </c>
      <c r="U49" s="139">
        <v>1.019774567334417</v>
      </c>
      <c r="V49" s="139">
        <v>1.0283207487206332</v>
      </c>
      <c r="W49" s="139">
        <v>1.0364532379994864</v>
      </c>
      <c r="X49" s="139">
        <v>1.0443075562025186</v>
      </c>
      <c r="Y49" s="139">
        <v>1.0518135623288074</v>
      </c>
      <c r="Z49" s="139">
        <v>1.059099943992464</v>
      </c>
      <c r="AA49" s="139">
        <v>1.0660376446848496</v>
      </c>
      <c r="AB49" s="139">
        <v>1.0728015167900702</v>
      </c>
      <c r="AC49" s="139">
        <v>1.0793081143768286</v>
      </c>
      <c r="AD49" s="139">
        <v>1.0856261922787054</v>
      </c>
      <c r="AE49" s="139">
        <v>1.0917194105484875</v>
      </c>
      <c r="AF49" s="139">
        <v>1.0976538081980844</v>
      </c>
      <c r="AG49" s="139">
        <v>1.1033899477230942</v>
      </c>
      <c r="AH49" s="139">
        <v>1.1089918389506928</v>
      </c>
      <c r="AI49" s="139">
        <v>1.1144175825235789</v>
      </c>
      <c r="AJ49" s="139">
        <v>1.1197296568735868</v>
      </c>
      <c r="AK49" s="139">
        <v>1.1248841686045856</v>
      </c>
      <c r="AL49" s="139">
        <v>1.1298891701346327</v>
      </c>
      <c r="AM49" s="139">
        <v>1.1347521032409207</v>
      </c>
      <c r="AN49" s="139">
        <v>1.1395333863882533</v>
      </c>
      <c r="AO49" s="139">
        <v>1.1441861407499956</v>
      </c>
      <c r="AP49" s="139">
        <v>1.1487700864323296</v>
      </c>
      <c r="AQ49" s="139">
        <v>1.1532371934341059</v>
      </c>
      <c r="AR49" s="139">
        <v>1.1575925903458701</v>
      </c>
      <c r="AS49" s="139">
        <v>1.1618410706213078</v>
      </c>
      <c r="AT49" s="139">
        <v>1.1660414101454744</v>
      </c>
      <c r="AU49" s="139">
        <v>1.1701437484026476</v>
      </c>
      <c r="AV49" s="139">
        <v>1.1741520178784295</v>
      </c>
      <c r="AW49" s="139">
        <v>1.1780699157749346</v>
      </c>
      <c r="AX49" s="139">
        <v>1.1819556581417552</v>
      </c>
      <c r="AY49" s="139">
        <v>1.1857579933810003</v>
      </c>
      <c r="AZ49" s="139">
        <v>1.1894800028892027</v>
      </c>
      <c r="BA49" s="139">
        <v>1.1931245980455985</v>
      </c>
      <c r="BB49" s="139">
        <v>1.1966945326701985</v>
      </c>
      <c r="BC49" s="139">
        <v>1.2001924143535885</v>
      </c>
      <c r="BD49" s="139">
        <v>1.2036760404892974</v>
      </c>
      <c r="BE49" s="139">
        <v>1.2070926053113498</v>
      </c>
      <c r="BF49" s="139">
        <v>1.2104443242378002</v>
      </c>
      <c r="BG49" s="139">
        <v>1.2137333032336974</v>
      </c>
      <c r="BH49" s="139">
        <v>1.2170172367284449</v>
      </c>
      <c r="BI49" s="139">
        <v>1.2201867301025873</v>
      </c>
      <c r="BJ49" s="139">
        <v>1.223299210352859</v>
      </c>
      <c r="BK49" s="139">
        <v>1.2264123417424637</v>
      </c>
      <c r="BL49" s="139">
        <v>1.2294720007796611</v>
      </c>
      <c r="BM49" s="139">
        <v>1.2324797598254633</v>
      </c>
      <c r="BN49" s="139">
        <v>1.2354371220033706</v>
      </c>
      <c r="BO49" s="139">
        <v>1.2383455252686131</v>
      </c>
      <c r="BP49" s="139">
        <v>1.2412626661297694</v>
      </c>
      <c r="BQ49" s="139">
        <v>1.244133689705506</v>
      </c>
      <c r="BR49" s="139">
        <v>1.2469033752920711</v>
      </c>
      <c r="BS49" s="139">
        <v>1.2496292682541406</v>
      </c>
      <c r="BT49" s="139">
        <v>1.2524257388647801</v>
      </c>
      <c r="BU49" s="139">
        <v>1.2550676042115925</v>
      </c>
      <c r="BV49" s="139">
        <v>1.2577257599678244</v>
      </c>
      <c r="BW49" s="139">
        <v>1.2603446216844207</v>
      </c>
      <c r="BX49" s="139">
        <v>1.2629820480283453</v>
      </c>
      <c r="BY49" s="139">
        <v>1.2655253031415292</v>
      </c>
      <c r="BZ49" s="139">
        <v>1.2680321112704456</v>
      </c>
      <c r="CA49" s="139">
        <v>1.2705604115533904</v>
      </c>
      <c r="CB49" s="139">
        <v>1.2730541139715064</v>
      </c>
      <c r="CC49" s="139">
        <v>1.2754568413394498</v>
      </c>
      <c r="CD49" s="139">
        <v>1.2778264547705371</v>
      </c>
      <c r="CE49" s="139">
        <v>1.2802210030696011</v>
      </c>
      <c r="CF49" s="139">
        <v>1.2825840398335735</v>
      </c>
      <c r="CG49" s="139">
        <v>1.284916270449824</v>
      </c>
      <c r="CH49" s="139">
        <v>1.2872183766096637</v>
      </c>
      <c r="CI49" s="139">
        <v>1.2894910173707703</v>
      </c>
      <c r="CJ49" s="139">
        <v>1.2917348301654308</v>
      </c>
      <c r="CK49" s="139">
        <v>1.2940080563486882</v>
      </c>
      <c r="CL49" s="139">
        <v>1.296253777586881</v>
      </c>
      <c r="CM49" s="139">
        <v>1.2984148220047684</v>
      </c>
      <c r="CN49" s="139">
        <v>1.3005493870283169</v>
      </c>
      <c r="CO49" s="139">
        <v>1.3026580152813931</v>
      </c>
      <c r="CP49" s="139">
        <v>1.3048569970747543</v>
      </c>
      <c r="CQ49" s="139">
        <v>1.3069153949069008</v>
      </c>
      <c r="CR49" s="139">
        <v>1.3089493838030921</v>
      </c>
      <c r="CS49" s="139">
        <v>1.3110754943100842</v>
      </c>
      <c r="CT49" s="139">
        <v>1.3130621641394224</v>
      </c>
      <c r="CU49" s="139">
        <v>1.3151420651982269</v>
      </c>
      <c r="CV49" s="139">
        <v>1.3170832154090955</v>
      </c>
      <c r="CW49" s="139">
        <v>1.3191186439468496</v>
      </c>
      <c r="CX49" s="139">
        <v>1.3210159723610784</v>
      </c>
      <c r="CY49" s="139">
        <v>1.3230085680044386</v>
      </c>
      <c r="CZ49" s="139">
        <v>1.3248636784383194</v>
      </c>
      <c r="DA49" s="139">
        <v>1.3268149907492808</v>
      </c>
      <c r="DB49" s="139">
        <v>1.3287462680032971</v>
      </c>
      <c r="DC49" s="139">
        <v>1.3305408949693127</v>
      </c>
      <c r="DD49" s="139">
        <v>1.332433056269738</v>
      </c>
      <c r="DE49" s="139">
        <v>1.334306219479843</v>
      </c>
      <c r="DF49" s="139">
        <v>1.3361021005526497</v>
      </c>
      <c r="DG49" s="139">
        <v>1.337879549029962</v>
      </c>
      <c r="DH49" s="139">
        <v>1.3396975551473476</v>
      </c>
      <c r="DI49" s="139">
        <v>1.3414978230484478</v>
      </c>
      <c r="DJ49" s="139">
        <v>1.3432806473887178</v>
      </c>
      <c r="DK49" s="139">
        <v>1.3449875091063763</v>
      </c>
      <c r="DL49" s="139">
        <v>1.3466774251372746</v>
      </c>
      <c r="DM49" s="139">
        <v>1.3484095338578397</v>
      </c>
      <c r="DN49" s="139">
        <v>1.3501253082786826</v>
      </c>
      <c r="DO49" s="139">
        <v>1.3518250085526995</v>
      </c>
      <c r="DP49" s="139">
        <v>1.3535088886028424</v>
      </c>
      <c r="DQ49" s="139">
        <v>1.3551771963242285</v>
      </c>
      <c r="DR49" s="139">
        <v>1.3568301737723274</v>
      </c>
      <c r="DS49" s="139">
        <v>1.3584680573522097</v>
      </c>
      <c r="DT49" s="139">
        <v>1.3600910779925528</v>
      </c>
      <c r="DU49" s="139">
        <v>1.3616994613179219</v>
      </c>
      <c r="DV49" s="139">
        <v>1.3632934278110829</v>
      </c>
      <c r="DW49" s="139">
        <v>1.364932420141223</v>
      </c>
      <c r="DX49" s="139">
        <v>1.3665574956508777</v>
      </c>
      <c r="DY49" s="139">
        <v>1.3681095449748957</v>
      </c>
      <c r="DZ49" s="139">
        <v>1.369648009478424</v>
      </c>
      <c r="EA49" s="139">
        <v>1.3711730862064291</v>
      </c>
      <c r="EB49" s="139">
        <v>1.3726849679209834</v>
      </c>
      <c r="EC49" s="139">
        <v>1.3742432674964582</v>
      </c>
      <c r="ED49" s="139">
        <v>1.3757888098731632</v>
      </c>
      <c r="EE49" s="139">
        <v>1.377262272611339</v>
      </c>
      <c r="EF49" s="139">
        <v>1.3787232695632574</v>
      </c>
      <c r="EG49" s="139">
        <v>1.3802315231229834</v>
      </c>
      <c r="EH49" s="139">
        <v>1.3817277125661085</v>
      </c>
      <c r="EI49" s="139">
        <v>1.383152381688727</v>
      </c>
      <c r="EJ49" s="139">
        <v>1.384624897094233</v>
      </c>
      <c r="EK49" s="139">
        <v>1.3860858310855986</v>
      </c>
      <c r="EL49" s="139">
        <v>1.3874756289370871</v>
      </c>
      <c r="EM49" s="139">
        <v>1.3889138270836776</v>
      </c>
      <c r="EN49" s="139">
        <v>1.3903408978360177</v>
      </c>
      <c r="EO49" s="139">
        <v>1.3916971945639032</v>
      </c>
      <c r="EP49" s="139">
        <v>1.3931622349144257</v>
      </c>
      <c r="EQ49" s="139">
        <v>1.3944969307067152</v>
      </c>
      <c r="ER49" s="139">
        <v>1.3959407676461466</v>
      </c>
      <c r="ES49" s="139">
        <v>1.3972544123019115</v>
      </c>
      <c r="ET49" s="139">
        <v>1.3986775802515536</v>
      </c>
      <c r="EU49" s="139">
        <v>1.3999707027193662</v>
      </c>
      <c r="EV49" s="139">
        <v>1.401313722553027</v>
      </c>
      <c r="EW49" s="139">
        <v>1.40264682535245</v>
      </c>
      <c r="EX49" s="139">
        <v>1.4040301788674761</v>
      </c>
      <c r="EY49" s="139">
        <v>1.40528376562291</v>
      </c>
      <c r="EZ49" s="139">
        <v>1.4066479363139996</v>
      </c>
      <c r="FA49" s="139">
        <v>1.4078824728680455</v>
      </c>
      <c r="FB49" s="139">
        <v>1.4092279202754281</v>
      </c>
      <c r="FC49" s="139">
        <v>1.4104438621030011</v>
      </c>
      <c r="FD49" s="139">
        <v>1.411771029289715</v>
      </c>
      <c r="FE49" s="139">
        <v>1.4130892524388761</v>
      </c>
      <c r="FF49" s="139">
        <v>1.414278130024907</v>
      </c>
      <c r="FG49" s="139">
        <v>1.4155787073596706</v>
      </c>
      <c r="FH49" s="139">
        <v>1.4167500587868755</v>
      </c>
      <c r="FI49" s="139">
        <v>1.418033395555186</v>
      </c>
      <c r="FJ49" s="139">
        <v>1.4193082920155173</v>
      </c>
      <c r="FK49" s="139">
        <v>1.4204541104828838</v>
      </c>
      <c r="FL49" s="139">
        <v>1.4217123474127691</v>
      </c>
      <c r="FM49" s="139">
        <v>1.4229624257067064</v>
      </c>
      <c r="FN49" s="139">
        <v>1.4242044357880392</v>
      </c>
      <c r="FO49" s="139">
        <v>1.4253175383880377</v>
      </c>
      <c r="FP49" s="139">
        <v>1.4265436180902327</v>
      </c>
      <c r="FQ49" s="139">
        <v>1.4277618927875653</v>
      </c>
      <c r="FR49" s="139">
        <v>1.4289724470371077</v>
      </c>
      <c r="FS49" s="139">
        <v>1.4300542549096948</v>
      </c>
      <c r="FT49" s="139">
        <v>1.4312495607332587</v>
      </c>
      <c r="FU49" s="139">
        <v>1.4324373924540748</v>
      </c>
      <c r="FV49" s="139">
        <v>1.4336178292661743</v>
      </c>
      <c r="FW49" s="139">
        <v>1.434669672790041</v>
      </c>
      <c r="FX49" s="139">
        <v>1.4358354999764271</v>
      </c>
      <c r="FY49" s="139">
        <v>1.4369941631645233</v>
      </c>
      <c r="FZ49" s="139">
        <v>1.4381457366386756</v>
      </c>
      <c r="GA49" s="139">
        <v>1.4392902935190504</v>
      </c>
      <c r="GB49" s="139">
        <v>1.4404279057913179</v>
      </c>
      <c r="GC49" s="139">
        <v>1.4415586443268005</v>
      </c>
      <c r="GD49" s="139">
        <v>1.4425610033449539</v>
      </c>
      <c r="GE49" s="139">
        <v>1.4436781558366691</v>
      </c>
      <c r="GF49" s="139">
        <v>1.4447886415128175</v>
      </c>
      <c r="GG49" s="139">
        <v>1.445892527012852</v>
      </c>
      <c r="GH49" s="139">
        <v>1.4469898779720376</v>
      </c>
      <c r="GI49" s="139">
        <v>1.4480807590416114</v>
      </c>
      <c r="GJ49" s="139">
        <v>1.4491652339134506</v>
      </c>
      <c r="GK49" s="139">
        <v>1.4502433653347115</v>
      </c>
      <c r="GL49" s="139">
        <v>1.4513152151274591</v>
      </c>
      <c r="GM49" s="139">
        <v>1.4523808442072008</v>
      </c>
      <c r="GN49" s="139">
        <v>1.4534403126033286</v>
      </c>
      <c r="GO49" s="139">
        <v>1.4544936794716243</v>
      </c>
      <c r="GP49" s="139">
        <v>1.4555410031156994</v>
      </c>
      <c r="GQ49" s="139">
        <v>1.4565823410029637</v>
      </c>
      <c r="GR49" s="139">
        <v>1.4576177497773422</v>
      </c>
      <c r="GS49" s="139">
        <v>1.4586472852792538</v>
      </c>
    </row>
    <row r="50" spans="1:201" x14ac:dyDescent="0.2">
      <c r="A50" s="138">
        <v>40909.033333333333</v>
      </c>
      <c r="B50" s="139">
        <v>0.57021723426909676</v>
      </c>
      <c r="C50" s="139">
        <v>0.66495491085870773</v>
      </c>
      <c r="D50" s="139">
        <v>0.72371103970779527</v>
      </c>
      <c r="E50" s="139">
        <v>0.76692317741151694</v>
      </c>
      <c r="F50" s="139">
        <v>0.80131708707837512</v>
      </c>
      <c r="G50" s="139">
        <v>0.82998650524233064</v>
      </c>
      <c r="H50" s="139">
        <v>0.85463419627970239</v>
      </c>
      <c r="I50" s="139">
        <v>0.87626139066049658</v>
      </c>
      <c r="J50" s="139">
        <v>0.89560199044659305</v>
      </c>
      <c r="K50" s="139">
        <v>0.9130462965557552</v>
      </c>
      <c r="L50" s="139">
        <v>0.92901766032114774</v>
      </c>
      <c r="M50" s="139">
        <v>0.94366154479106457</v>
      </c>
      <c r="N50" s="139">
        <v>0.95728708911404159</v>
      </c>
      <c r="O50" s="139">
        <v>0.9699717832264384</v>
      </c>
      <c r="P50" s="139">
        <v>0.98185147365221281</v>
      </c>
      <c r="Q50" s="139">
        <v>0.99303691236644209</v>
      </c>
      <c r="R50" s="139">
        <v>1.0036196526380485</v>
      </c>
      <c r="S50" s="139">
        <v>1.0136275043295262</v>
      </c>
      <c r="T50" s="139">
        <v>1.0231243238634287</v>
      </c>
      <c r="U50" s="139">
        <v>1.0322139862323585</v>
      </c>
      <c r="V50" s="139">
        <v>1.0408945337217688</v>
      </c>
      <c r="W50" s="139">
        <v>1.049156636533018</v>
      </c>
      <c r="X50" s="139">
        <v>1.057135359986616</v>
      </c>
      <c r="Y50" s="139">
        <v>1.0647617554660849</v>
      </c>
      <c r="Z50" s="139">
        <v>1.0721639465864159</v>
      </c>
      <c r="AA50" s="139">
        <v>1.0792144549219671</v>
      </c>
      <c r="AB50" s="139">
        <v>1.0860870530268905</v>
      </c>
      <c r="AC50" s="139">
        <v>1.0926993930537348</v>
      </c>
      <c r="AD50" s="139">
        <v>1.0991199744929641</v>
      </c>
      <c r="AE50" s="139">
        <v>1.1053130843503964</v>
      </c>
      <c r="AF50" s="139">
        <v>1.1113444623579876</v>
      </c>
      <c r="AG50" s="139">
        <v>1.11717527439817</v>
      </c>
      <c r="AH50" s="139">
        <v>1.1228691958081092</v>
      </c>
      <c r="AI50" s="139">
        <v>1.1283849137662549</v>
      </c>
      <c r="AJ50" s="139">
        <v>1.1337845434152651</v>
      </c>
      <c r="AK50" s="139">
        <v>1.1390247658880648</v>
      </c>
      <c r="AL50" s="139">
        <v>1.1441137299793946</v>
      </c>
      <c r="AM50" s="139">
        <v>1.1490589664695914</v>
      </c>
      <c r="AN50" s="139">
        <v>1.1539204859231624</v>
      </c>
      <c r="AO50" s="139">
        <v>1.1586519697270774</v>
      </c>
      <c r="AP50" s="139">
        <v>1.1633127125507521</v>
      </c>
      <c r="AQ50" s="139">
        <v>1.1678552409116021</v>
      </c>
      <c r="AR50" s="139">
        <v>1.1722847451817293</v>
      </c>
      <c r="AS50" s="139">
        <v>1.1766060765213755</v>
      </c>
      <c r="AT50" s="139">
        <v>1.1808775564228573</v>
      </c>
      <c r="AU50" s="139">
        <v>1.185049877578356</v>
      </c>
      <c r="AV50" s="139">
        <v>1.1891270200112305</v>
      </c>
      <c r="AW50" s="139">
        <v>1.1931127255917586</v>
      </c>
      <c r="AX50" s="139">
        <v>1.1970647329081827</v>
      </c>
      <c r="AY50" s="139">
        <v>1.2009323440478143</v>
      </c>
      <c r="AZ50" s="139">
        <v>1.2047186778152992</v>
      </c>
      <c r="BA50" s="139">
        <v>1.208426680912996</v>
      </c>
      <c r="BB50" s="139">
        <v>1.2120591405553709</v>
      </c>
      <c r="BC50" s="139">
        <v>1.2156186959361002</v>
      </c>
      <c r="BD50" s="139">
        <v>1.2191626393876793</v>
      </c>
      <c r="BE50" s="139">
        <v>1.2226387235620024</v>
      </c>
      <c r="BF50" s="139">
        <v>1.2260491908839242</v>
      </c>
      <c r="BG50" s="139">
        <v>1.2293961729766243</v>
      </c>
      <c r="BH50" s="139">
        <v>1.232736844076211</v>
      </c>
      <c r="BI50" s="139">
        <v>1.2359629196021285</v>
      </c>
      <c r="BJ50" s="139">
        <v>1.2391313064686413</v>
      </c>
      <c r="BK50" s="139">
        <v>1.2422991384456938</v>
      </c>
      <c r="BL50" s="139">
        <v>1.2454128591789484</v>
      </c>
      <c r="BM50" s="139">
        <v>1.2484740602875635</v>
      </c>
      <c r="BN50" s="139">
        <v>1.2514842632985357</v>
      </c>
      <c r="BO50" s="139">
        <v>1.2544449237614497</v>
      </c>
      <c r="BP50" s="139">
        <v>1.2574131924542975</v>
      </c>
      <c r="BQ50" s="139">
        <v>1.2603347889271399</v>
      </c>
      <c r="BR50" s="139">
        <v>1.2631550746947251</v>
      </c>
      <c r="BS50" s="139">
        <v>1.2659310474405581</v>
      </c>
      <c r="BT50" s="139">
        <v>1.2687759497199878</v>
      </c>
      <c r="BU50" s="139">
        <v>1.2714668918669607</v>
      </c>
      <c r="BV50" s="139">
        <v>1.2741730699256382</v>
      </c>
      <c r="BW50" s="139">
        <v>1.276839482985261</v>
      </c>
      <c r="BX50" s="139">
        <v>1.279523422858724</v>
      </c>
      <c r="BY50" s="139">
        <v>1.2821133213490608</v>
      </c>
      <c r="BZ50" s="139">
        <v>1.2846663369472815</v>
      </c>
      <c r="CA50" s="139">
        <v>1.287239834773604</v>
      </c>
      <c r="CB50" s="139">
        <v>1.2897783162418435</v>
      </c>
      <c r="CC50" s="139">
        <v>1.2922260028133126</v>
      </c>
      <c r="CD50" s="139">
        <v>1.2946401805366901</v>
      </c>
      <c r="CE50" s="139">
        <v>1.297078315136114</v>
      </c>
      <c r="CF50" s="139">
        <v>1.2994845579102163</v>
      </c>
      <c r="CG50" s="139">
        <v>1.3018596229881623</v>
      </c>
      <c r="CH50" s="139">
        <v>1.3042042005044483</v>
      </c>
      <c r="CI50" s="139">
        <v>1.3065189576775758</v>
      </c>
      <c r="CJ50" s="139">
        <v>1.308804539827777</v>
      </c>
      <c r="CK50" s="139">
        <v>1.3111185927518811</v>
      </c>
      <c r="CL50" s="139">
        <v>1.3134048052192329</v>
      </c>
      <c r="CM50" s="139">
        <v>1.3156066190968023</v>
      </c>
      <c r="CN50" s="139">
        <v>1.3177816356220657</v>
      </c>
      <c r="CO50" s="139">
        <v>1.3199304041214286</v>
      </c>
      <c r="CP50" s="139">
        <v>1.3221679978420549</v>
      </c>
      <c r="CQ50" s="139">
        <v>1.3242659292248491</v>
      </c>
      <c r="CR50" s="139">
        <v>1.3263391593253604</v>
      </c>
      <c r="CS50" s="139">
        <v>1.328502991024018</v>
      </c>
      <c r="CT50" s="139">
        <v>1.3305283315249858</v>
      </c>
      <c r="CU50" s="139">
        <v>1.3326453880803582</v>
      </c>
      <c r="CV50" s="139">
        <v>1.3346246607968044</v>
      </c>
      <c r="CW50" s="139">
        <v>1.3366967009071464</v>
      </c>
      <c r="CX50" s="139">
        <v>1.3386316247474068</v>
      </c>
      <c r="CY50" s="139">
        <v>1.3406603085797959</v>
      </c>
      <c r="CZ50" s="139">
        <v>1.3425525072639866</v>
      </c>
      <c r="DA50" s="139">
        <v>1.3445394037811771</v>
      </c>
      <c r="DB50" s="139">
        <v>1.3465060187055724</v>
      </c>
      <c r="DC50" s="139">
        <v>1.3483370064576514</v>
      </c>
      <c r="DD50" s="139">
        <v>1.3502640286062684</v>
      </c>
      <c r="DE50" s="139">
        <v>1.3521718191784966</v>
      </c>
      <c r="DF50" s="139">
        <v>1.354002735375998</v>
      </c>
      <c r="DG50" s="139">
        <v>1.3558149966356507</v>
      </c>
      <c r="DH50" s="139">
        <v>1.3576669568818518</v>
      </c>
      <c r="DI50" s="139">
        <v>1.3595009612830646</v>
      </c>
      <c r="DJ50" s="139">
        <v>1.3613173082081178</v>
      </c>
      <c r="DK50" s="139">
        <v>1.3630581267361026</v>
      </c>
      <c r="DL50" s="139">
        <v>1.364781795756727</v>
      </c>
      <c r="DM50" s="139">
        <v>1.3665468095291256</v>
      </c>
      <c r="DN50" s="139">
        <v>1.3682952890287239</v>
      </c>
      <c r="DO50" s="139">
        <v>1.3700274976844049</v>
      </c>
      <c r="DP50" s="139">
        <v>1.3717436926165312</v>
      </c>
      <c r="DQ50" s="139">
        <v>1.3734441248387028</v>
      </c>
      <c r="DR50" s="139">
        <v>1.3751290394542066</v>
      </c>
      <c r="DS50" s="139">
        <v>1.3767986758404867</v>
      </c>
      <c r="DT50" s="139">
        <v>1.3784532678313655</v>
      </c>
      <c r="DU50" s="139">
        <v>1.3800930438869954</v>
      </c>
      <c r="DV50" s="139">
        <v>1.3817182272613719</v>
      </c>
      <c r="DW50" s="139">
        <v>1.3833876019391376</v>
      </c>
      <c r="DX50" s="139">
        <v>1.3850428866557534</v>
      </c>
      <c r="DY50" s="139">
        <v>1.3866256385934026</v>
      </c>
      <c r="DZ50" s="139">
        <v>1.3881946403417096</v>
      </c>
      <c r="EA50" s="139">
        <v>1.3897500914183925</v>
      </c>
      <c r="EB50" s="139">
        <v>1.3912921870036972</v>
      </c>
      <c r="EC50" s="139">
        <v>1.3928798729838188</v>
      </c>
      <c r="ED50" s="139">
        <v>1.3944546433747804</v>
      </c>
      <c r="EE50" s="139">
        <v>1.3959578498677883</v>
      </c>
      <c r="EF50" s="139">
        <v>1.3974484392673596</v>
      </c>
      <c r="EG50" s="139">
        <v>1.3989854616178379</v>
      </c>
      <c r="EH50" s="139">
        <v>1.4005102702781009</v>
      </c>
      <c r="EI50" s="139">
        <v>1.4019640881169748</v>
      </c>
      <c r="EJ50" s="139">
        <v>1.4034649310457747</v>
      </c>
      <c r="EK50" s="139">
        <v>1.4049540491238814</v>
      </c>
      <c r="EL50" s="139">
        <v>1.4063725703422023</v>
      </c>
      <c r="EM50" s="139">
        <v>1.4078386727808763</v>
      </c>
      <c r="EN50" s="139">
        <v>1.4092935101612705</v>
      </c>
      <c r="EO50" s="139">
        <v>1.4106781221805362</v>
      </c>
      <c r="EP50" s="139">
        <v>1.4121699748711829</v>
      </c>
      <c r="EQ50" s="139">
        <v>1.4135327221357776</v>
      </c>
      <c r="ER50" s="139">
        <v>1.4150031062999624</v>
      </c>
      <c r="ES50" s="139">
        <v>1.4163445455612718</v>
      </c>
      <c r="ET50" s="139">
        <v>1.4177940024664344</v>
      </c>
      <c r="EU50" s="139">
        <v>1.419114669358148</v>
      </c>
      <c r="EV50" s="139">
        <v>1.4204844192995971</v>
      </c>
      <c r="EW50" s="139">
        <v>1.4218441299361331</v>
      </c>
      <c r="EX50" s="139">
        <v>1.4232532753737064</v>
      </c>
      <c r="EY50" s="139">
        <v>1.4245339252456695</v>
      </c>
      <c r="EZ50" s="139">
        <v>1.4259236486120073</v>
      </c>
      <c r="FA50" s="139">
        <v>1.4271850166855213</v>
      </c>
      <c r="FB50" s="139">
        <v>1.4285557833979217</v>
      </c>
      <c r="FC50" s="139">
        <v>1.4297983308938835</v>
      </c>
      <c r="FD50" s="139">
        <v>1.4311505896816357</v>
      </c>
      <c r="FE50" s="139">
        <v>1.4324937915754561</v>
      </c>
      <c r="FF50" s="139">
        <v>1.4337089451290788</v>
      </c>
      <c r="FG50" s="139">
        <v>1.4350342816317228</v>
      </c>
      <c r="FH50" s="139">
        <v>1.4362316966582651</v>
      </c>
      <c r="FI50" s="139">
        <v>1.4375395781929361</v>
      </c>
      <c r="FJ50" s="139">
        <v>1.4388389130528041</v>
      </c>
      <c r="FK50" s="139">
        <v>1.4400104847736097</v>
      </c>
      <c r="FL50" s="139">
        <v>1.4412929531378631</v>
      </c>
      <c r="FM50" s="139">
        <v>1.4425671601315448</v>
      </c>
      <c r="FN50" s="139">
        <v>1.4438331973485332</v>
      </c>
      <c r="FO50" s="139">
        <v>1.444971655340338</v>
      </c>
      <c r="FP50" s="139">
        <v>1.4462215645491199</v>
      </c>
      <c r="FQ50" s="139">
        <v>1.4474635705795518</v>
      </c>
      <c r="FR50" s="139">
        <v>1.4486977590831569</v>
      </c>
      <c r="FS50" s="139">
        <v>1.449804542470517</v>
      </c>
      <c r="FT50" s="139">
        <v>1.4510232936446241</v>
      </c>
      <c r="FU50" s="139">
        <v>1.4522344768073638</v>
      </c>
      <c r="FV50" s="139">
        <v>1.4534381721783101</v>
      </c>
      <c r="FW50" s="139">
        <v>1.4545146281607666</v>
      </c>
      <c r="FX50" s="139">
        <v>1.455703533169064</v>
      </c>
      <c r="FY50" s="139">
        <v>1.4568851842664448</v>
      </c>
      <c r="FZ50" s="139">
        <v>1.4580596566954054</v>
      </c>
      <c r="GA50" s="139">
        <v>1.4592270245240084</v>
      </c>
      <c r="GB50" s="139">
        <v>1.4603873606672451</v>
      </c>
      <c r="GC50" s="139">
        <v>1.4615407369128741</v>
      </c>
      <c r="GD50" s="139">
        <v>1.4625671085844789</v>
      </c>
      <c r="GE50" s="139">
        <v>1.4637067311420329</v>
      </c>
      <c r="GF50" s="139">
        <v>1.4648396033821987</v>
      </c>
      <c r="GG50" s="139">
        <v>1.4659657928025165</v>
      </c>
      <c r="GH50" s="139">
        <v>1.4670853658861256</v>
      </c>
      <c r="GI50" s="139">
        <v>1.4681983881223877</v>
      </c>
      <c r="GJ50" s="139">
        <v>1.469304924021527</v>
      </c>
      <c r="GK50" s="139">
        <v>1.470405037141518</v>
      </c>
      <c r="GL50" s="139">
        <v>1.4714987901012635</v>
      </c>
      <c r="GM50" s="139">
        <v>1.4725862446051667</v>
      </c>
      <c r="GN50" s="139">
        <v>1.4736674614534442</v>
      </c>
      <c r="GO50" s="139">
        <v>1.4747425005666206</v>
      </c>
      <c r="GP50" s="139">
        <v>1.4758114210013009</v>
      </c>
      <c r="GQ50" s="139">
        <v>1.4768742809622217</v>
      </c>
      <c r="GR50" s="139">
        <v>1.4779311378263715</v>
      </c>
      <c r="GS50" s="139">
        <v>1.4789820481518741</v>
      </c>
    </row>
    <row r="51" spans="1:201" x14ac:dyDescent="0.2">
      <c r="A51" s="138">
        <v>40909.03402777778</v>
      </c>
      <c r="B51" s="139">
        <v>0.57635212201658648</v>
      </c>
      <c r="C51" s="139">
        <v>0.6723531779676567</v>
      </c>
      <c r="D51" s="139">
        <v>0.73191467967327561</v>
      </c>
      <c r="E51" s="139">
        <v>0.77573095527965996</v>
      </c>
      <c r="F51" s="139">
        <v>0.81061344417418701</v>
      </c>
      <c r="G51" s="139">
        <v>0.83969569609040118</v>
      </c>
      <c r="H51" s="139">
        <v>0.86470232495560295</v>
      </c>
      <c r="I51" s="139">
        <v>0.88664823536182213</v>
      </c>
      <c r="J51" s="139">
        <v>0.90627573605258738</v>
      </c>
      <c r="K51" s="139">
        <v>0.92398193110787163</v>
      </c>
      <c r="L51" s="139">
        <v>0.94019396096424579</v>
      </c>
      <c r="M51" s="139">
        <v>0.95506153570892993</v>
      </c>
      <c r="N51" s="139">
        <v>0.96889542470510415</v>
      </c>
      <c r="O51" s="139">
        <v>0.98177578076065697</v>
      </c>
      <c r="P51" s="139">
        <v>0.99383996879741676</v>
      </c>
      <c r="Q51" s="139">
        <v>1.0051999722657003</v>
      </c>
      <c r="R51" s="139">
        <v>1.015948356885656</v>
      </c>
      <c r="S51" s="139">
        <v>1.0261142050281142</v>
      </c>
      <c r="T51" s="139">
        <v>1.0357620987726939</v>
      </c>
      <c r="U51" s="139">
        <v>1.0449960883713667</v>
      </c>
      <c r="V51" s="139">
        <v>1.0538151759364822</v>
      </c>
      <c r="W51" s="139">
        <v>1.0622109415109882</v>
      </c>
      <c r="X51" s="139">
        <v>1.0703179485642953</v>
      </c>
      <c r="Y51" s="139">
        <v>1.0780685061074746</v>
      </c>
      <c r="Z51" s="139">
        <v>1.0855901240863666</v>
      </c>
      <c r="AA51" s="139">
        <v>1.0927569958912602</v>
      </c>
      <c r="AB51" s="139">
        <v>1.0997417330087622</v>
      </c>
      <c r="AC51" s="139">
        <v>1.106463149740283</v>
      </c>
      <c r="AD51" s="139">
        <v>1.1129894655503625</v>
      </c>
      <c r="AE51" s="139">
        <v>1.1192856288388933</v>
      </c>
      <c r="AF51" s="139">
        <v>1.1254170539305333</v>
      </c>
      <c r="AG51" s="139">
        <v>1.1313455441842895</v>
      </c>
      <c r="AH51" s="139">
        <v>1.1371344131218726</v>
      </c>
      <c r="AI51" s="139">
        <v>1.1427429683612409</v>
      </c>
      <c r="AJ51" s="139">
        <v>1.1482329334157437</v>
      </c>
      <c r="AK51" s="139">
        <v>1.1535615977840863</v>
      </c>
      <c r="AL51" s="139">
        <v>1.1587372092585817</v>
      </c>
      <c r="AM51" s="139">
        <v>1.1637673900344796</v>
      </c>
      <c r="AN51" s="139">
        <v>1.1687117127843651</v>
      </c>
      <c r="AO51" s="139">
        <v>1.1735244530251576</v>
      </c>
      <c r="AP51" s="139">
        <v>1.1782644493144323</v>
      </c>
      <c r="AQ51" s="139">
        <v>1.1828848187246426</v>
      </c>
      <c r="AR51" s="139">
        <v>1.187390815096568</v>
      </c>
      <c r="AS51" s="139">
        <v>1.1917873488676813</v>
      </c>
      <c r="AT51" s="139">
        <v>1.1961322552880176</v>
      </c>
      <c r="AU51" s="139">
        <v>1.2003768146125622</v>
      </c>
      <c r="AV51" s="139">
        <v>1.2045250557030991</v>
      </c>
      <c r="AW51" s="139">
        <v>1.2085807663158112</v>
      </c>
      <c r="AX51" s="139">
        <v>1.2126011747401939</v>
      </c>
      <c r="AY51" s="139">
        <v>1.2165361714938767</v>
      </c>
      <c r="AZ51" s="139">
        <v>1.2203889138137873</v>
      </c>
      <c r="BA51" s="139">
        <v>1.2241623846955934</v>
      </c>
      <c r="BB51" s="139">
        <v>1.2278594056612047</v>
      </c>
      <c r="BC51" s="139">
        <v>1.2314826483710855</v>
      </c>
      <c r="BD51" s="139">
        <v>1.23508886600511</v>
      </c>
      <c r="BE51" s="139">
        <v>1.2386264050277269</v>
      </c>
      <c r="BF51" s="139">
        <v>1.2420975356098938</v>
      </c>
      <c r="BG51" s="139">
        <v>1.2455044157393853</v>
      </c>
      <c r="BH51" s="139">
        <v>1.2489036646466667</v>
      </c>
      <c r="BI51" s="139">
        <v>1.2521881792497296</v>
      </c>
      <c r="BJ51" s="139">
        <v>1.2554143116483714</v>
      </c>
      <c r="BK51" s="139">
        <v>1.2586386298038559</v>
      </c>
      <c r="BL51" s="139">
        <v>1.2618081806749015</v>
      </c>
      <c r="BM51" s="139">
        <v>1.2649245756699738</v>
      </c>
      <c r="BN51" s="139">
        <v>1.2679893552240495</v>
      </c>
      <c r="BO51" s="139">
        <v>1.2710039929687684</v>
      </c>
      <c r="BP51" s="139">
        <v>1.2740250578725412</v>
      </c>
      <c r="BQ51" s="139">
        <v>1.2769988806518782</v>
      </c>
      <c r="BR51" s="139">
        <v>1.2798714422492545</v>
      </c>
      <c r="BS51" s="139">
        <v>1.2826991565428945</v>
      </c>
      <c r="BT51" s="139">
        <v>1.2855940646944282</v>
      </c>
      <c r="BU51" s="139">
        <v>1.2883357185428832</v>
      </c>
      <c r="BV51" s="139">
        <v>1.2910915037722805</v>
      </c>
      <c r="BW51" s="139">
        <v>1.2938070403921909</v>
      </c>
      <c r="BX51" s="139">
        <v>1.2965390161919694</v>
      </c>
      <c r="BY51" s="139">
        <v>1.2991771058463109</v>
      </c>
      <c r="BZ51" s="139">
        <v>1.3017778650166061</v>
      </c>
      <c r="CA51" s="139">
        <v>1.3043980472625887</v>
      </c>
      <c r="CB51" s="139">
        <v>1.3069827833347845</v>
      </c>
      <c r="CC51" s="139">
        <v>1.3094769316825285</v>
      </c>
      <c r="CD51" s="139">
        <v>1.3119371657173129</v>
      </c>
      <c r="CE51" s="139">
        <v>1.3144203300576183</v>
      </c>
      <c r="CF51" s="139">
        <v>1.3168712120213157</v>
      </c>
      <c r="CG51" s="139">
        <v>1.3192905347204684</v>
      </c>
      <c r="CH51" s="139">
        <v>1.3216789969646361</v>
      </c>
      <c r="CI51" s="139">
        <v>1.3240372743606892</v>
      </c>
      <c r="CJ51" s="139">
        <v>1.3263660203363907</v>
      </c>
      <c r="CK51" s="139">
        <v>1.328722246432783</v>
      </c>
      <c r="CL51" s="139">
        <v>1.3310502874374577</v>
      </c>
      <c r="CM51" s="139">
        <v>1.3332942382547006</v>
      </c>
      <c r="CN51" s="139">
        <v>1.3355110652266573</v>
      </c>
      <c r="CO51" s="139">
        <v>1.337701324567437</v>
      </c>
      <c r="CP51" s="139">
        <v>1.3399787938380432</v>
      </c>
      <c r="CQ51" s="139">
        <v>1.3421175929999098</v>
      </c>
      <c r="CR51" s="139">
        <v>1.3442313907090833</v>
      </c>
      <c r="CS51" s="139">
        <v>1.3464341829618749</v>
      </c>
      <c r="CT51" s="139">
        <v>1.3484995051787847</v>
      </c>
      <c r="CU51" s="139">
        <v>1.3506549411711388</v>
      </c>
      <c r="CV51" s="139">
        <v>1.3526736326962983</v>
      </c>
      <c r="CW51" s="139">
        <v>1.3547834935068048</v>
      </c>
      <c r="CX51" s="139">
        <v>1.3567572949210966</v>
      </c>
      <c r="CY51" s="139">
        <v>1.3588232618293317</v>
      </c>
      <c r="CZ51" s="139">
        <v>1.3607538173116376</v>
      </c>
      <c r="DA51" s="139">
        <v>1.3627774792211573</v>
      </c>
      <c r="DB51" s="139">
        <v>1.3647806062607226</v>
      </c>
      <c r="DC51" s="139">
        <v>1.3666492038192783</v>
      </c>
      <c r="DD51" s="139">
        <v>1.368612248316073</v>
      </c>
      <c r="DE51" s="139">
        <v>1.3705558213754228</v>
      </c>
      <c r="DF51" s="139">
        <v>1.3724229624164477</v>
      </c>
      <c r="DG51" s="139">
        <v>1.3742712201955205</v>
      </c>
      <c r="DH51" s="139">
        <v>1.3761582714104499</v>
      </c>
      <c r="DI51" s="139">
        <v>1.3780271432151492</v>
      </c>
      <c r="DJ51" s="139">
        <v>1.3798781377996638</v>
      </c>
      <c r="DK51" s="139">
        <v>1.3816540737583898</v>
      </c>
      <c r="DL51" s="139">
        <v>1.3834126509241085</v>
      </c>
      <c r="DM51" s="139">
        <v>1.385211678091359</v>
      </c>
      <c r="DN51" s="139">
        <v>1.3869939655713799</v>
      </c>
      <c r="DO51" s="139">
        <v>1.3887597801608023</v>
      </c>
      <c r="DP51" s="139">
        <v>1.39050938226655</v>
      </c>
      <c r="DQ51" s="139">
        <v>1.3922430261094967</v>
      </c>
      <c r="DR51" s="139">
        <v>1.3939609599232099</v>
      </c>
      <c r="DS51" s="139">
        <v>1.3956634261431318</v>
      </c>
      <c r="DT51" s="139">
        <v>1.3973506615875815</v>
      </c>
      <c r="DU51" s="139">
        <v>1.3990228976335406</v>
      </c>
      <c r="DV51" s="139">
        <v>1.4006803603829736</v>
      </c>
      <c r="DW51" s="139">
        <v>1.4023811329768605</v>
      </c>
      <c r="DX51" s="139">
        <v>1.4040676377009227</v>
      </c>
      <c r="DY51" s="139">
        <v>1.4056821407403928</v>
      </c>
      <c r="DZ51" s="139">
        <v>1.4072827237477465</v>
      </c>
      <c r="EA51" s="139">
        <v>1.4088695887834315</v>
      </c>
      <c r="EB51" s="139">
        <v>1.4104429335136297</v>
      </c>
      <c r="EC51" s="139">
        <v>1.4120609942160147</v>
      </c>
      <c r="ED51" s="139">
        <v>1.4136659765856643</v>
      </c>
      <c r="EE51" s="139">
        <v>1.4151999493386695</v>
      </c>
      <c r="EF51" s="139">
        <v>1.4167211496095888</v>
      </c>
      <c r="EG51" s="139">
        <v>1.4182879121803211</v>
      </c>
      <c r="EH51" s="139">
        <v>1.4198423073787605</v>
      </c>
      <c r="EI51" s="139">
        <v>1.4213262803286602</v>
      </c>
      <c r="EJ51" s="139">
        <v>1.4228564101398899</v>
      </c>
      <c r="EK51" s="139">
        <v>1.4243746677344609</v>
      </c>
      <c r="EL51" s="139">
        <v>1.4258229071965551</v>
      </c>
      <c r="EM51" s="139">
        <v>1.427317861722716</v>
      </c>
      <c r="EN51" s="139">
        <v>1.4288014097593686</v>
      </c>
      <c r="EO51" s="139">
        <v>1.4302153209158692</v>
      </c>
      <c r="EP51" s="139">
        <v>1.4317348790535613</v>
      </c>
      <c r="EQ51" s="139">
        <v>1.4331266544885068</v>
      </c>
      <c r="ER51" s="139">
        <v>1.4346244716642838</v>
      </c>
      <c r="ES51" s="139">
        <v>1.4359946752770902</v>
      </c>
      <c r="ET51" s="139">
        <v>1.4374712997979329</v>
      </c>
      <c r="EU51" s="139">
        <v>1.4388204740955681</v>
      </c>
      <c r="EV51" s="139">
        <v>1.4402178698698063</v>
      </c>
      <c r="EW51" s="139">
        <v>1.4416051007335084</v>
      </c>
      <c r="EX51" s="139">
        <v>1.4430409030494467</v>
      </c>
      <c r="EY51" s="139">
        <v>1.4443495660224861</v>
      </c>
      <c r="EZ51" s="139">
        <v>1.4457657004303912</v>
      </c>
      <c r="FA51" s="139">
        <v>1.4470548437639406</v>
      </c>
      <c r="FB51" s="139">
        <v>1.4484517817265306</v>
      </c>
      <c r="FC51" s="139">
        <v>1.4497218725462646</v>
      </c>
      <c r="FD51" s="139">
        <v>1.4511000686157978</v>
      </c>
      <c r="FE51" s="139">
        <v>1.4524690917991852</v>
      </c>
      <c r="FF51" s="139">
        <v>1.4537114500743233</v>
      </c>
      <c r="FG51" s="139">
        <v>1.455062382253421</v>
      </c>
      <c r="FH51" s="139">
        <v>1.4562867839261817</v>
      </c>
      <c r="FI51" s="139">
        <v>1.4576200408480007</v>
      </c>
      <c r="FJ51" s="139">
        <v>1.4589446417783449</v>
      </c>
      <c r="FK51" s="139">
        <v>1.4601428814390074</v>
      </c>
      <c r="FL51" s="139">
        <v>1.4614504032299755</v>
      </c>
      <c r="FM51" s="139">
        <v>1.4627495580676313</v>
      </c>
      <c r="FN51" s="139">
        <v>1.4640404387488519</v>
      </c>
      <c r="FO51" s="139">
        <v>1.4652051560947525</v>
      </c>
      <c r="FP51" s="139">
        <v>1.4664797057250627</v>
      </c>
      <c r="FQ51" s="139">
        <v>1.4677462512834885</v>
      </c>
      <c r="FR51" s="139">
        <v>1.4690048795483863</v>
      </c>
      <c r="FS51" s="139">
        <v>1.4701375321962331</v>
      </c>
      <c r="FT51" s="139">
        <v>1.4713805290604578</v>
      </c>
      <c r="FU51" s="139">
        <v>1.4726158614070715</v>
      </c>
      <c r="FV51" s="139">
        <v>1.4738436105092274</v>
      </c>
      <c r="FW51" s="139">
        <v>1.4749455629490029</v>
      </c>
      <c r="FX51" s="139">
        <v>1.4761583360143689</v>
      </c>
      <c r="FY51" s="139">
        <v>1.4773637627701688</v>
      </c>
      <c r="FZ51" s="139">
        <v>1.4785619194483839</v>
      </c>
      <c r="GA51" s="139">
        <v>1.4797528810869549</v>
      </c>
      <c r="GB51" s="139">
        <v>1.4809367215590437</v>
      </c>
      <c r="GC51" s="139">
        <v>1.4821135135936576</v>
      </c>
      <c r="GD51" s="139">
        <v>1.4831647658128357</v>
      </c>
      <c r="GE51" s="139">
        <v>1.4843276319488494</v>
      </c>
      <c r="GF51" s="139">
        <v>1.48548366195946</v>
      </c>
      <c r="GG51" s="139">
        <v>1.4866329242303522</v>
      </c>
      <c r="GH51" s="139">
        <v>1.487775486115851</v>
      </c>
      <c r="GI51" s="139">
        <v>1.4889114139609141</v>
      </c>
      <c r="GJ51" s="139">
        <v>1.4900407731243541</v>
      </c>
      <c r="GK51" s="139">
        <v>1.4911636279949585</v>
      </c>
      <c r="GL51" s="139">
        <v>1.4922800420150462</v>
      </c>
      <c r="GM51" s="139">
        <v>1.493390077692184</v>
      </c>
      <c r="GN51" s="139">
        <v>1.4944937966261671</v>
      </c>
      <c r="GO51" s="139">
        <v>1.4955912595229772</v>
      </c>
      <c r="GP51" s="139">
        <v>1.4966825262082561</v>
      </c>
      <c r="GQ51" s="139">
        <v>1.4977676556537489</v>
      </c>
      <c r="GR51" s="139">
        <v>1.4988467059825499</v>
      </c>
      <c r="GS51" s="139">
        <v>1.4999197344961406</v>
      </c>
    </row>
    <row r="52" spans="1:201" x14ac:dyDescent="0.2">
      <c r="A52" s="138">
        <v>40909.034722222219</v>
      </c>
      <c r="B52" s="139">
        <v>0.58264542238961681</v>
      </c>
      <c r="C52" s="139">
        <v>0.67994608682440993</v>
      </c>
      <c r="D52" s="139">
        <v>0.74033643640415159</v>
      </c>
      <c r="E52" s="139">
        <v>0.78477465618396913</v>
      </c>
      <c r="F52" s="139">
        <v>0.82016025011640126</v>
      </c>
      <c r="G52" s="139">
        <v>0.84966769861099056</v>
      </c>
      <c r="H52" s="139">
        <v>0.87504407815022534</v>
      </c>
      <c r="I52" s="139">
        <v>0.89731836348438943</v>
      </c>
      <c r="J52" s="139">
        <v>0.91724149130102794</v>
      </c>
      <c r="K52" s="139">
        <v>0.93521758664008969</v>
      </c>
      <c r="L52" s="139">
        <v>0.95167766105432439</v>
      </c>
      <c r="M52" s="139">
        <v>0.96677582686389585</v>
      </c>
      <c r="N52" s="139">
        <v>0.98082449426877605</v>
      </c>
      <c r="O52" s="139">
        <v>0.9939065790774958</v>
      </c>
      <c r="P52" s="139">
        <v>1.0061610039651006</v>
      </c>
      <c r="Q52" s="139">
        <v>1.0177010156056974</v>
      </c>
      <c r="R52" s="139">
        <v>1.0286202181246402</v>
      </c>
      <c r="S52" s="139">
        <v>1.038949016337563</v>
      </c>
      <c r="T52" s="139">
        <v>1.0487527370192555</v>
      </c>
      <c r="U52" s="139">
        <v>1.0581355926157667</v>
      </c>
      <c r="V52" s="139">
        <v>1.0670975873593096</v>
      </c>
      <c r="W52" s="139">
        <v>1.0756312528855729</v>
      </c>
      <c r="X52" s="139">
        <v>1.0838706017097335</v>
      </c>
      <c r="Y52" s="139">
        <v>1.0917492694622215</v>
      </c>
      <c r="Z52" s="139">
        <v>1.0993940996172495</v>
      </c>
      <c r="AA52" s="139">
        <v>1.1066810566084786</v>
      </c>
      <c r="AB52" s="139">
        <v>1.1137815046248227</v>
      </c>
      <c r="AC52" s="139">
        <v>1.1206154879176833</v>
      </c>
      <c r="AD52" s="139">
        <v>1.1272509196687381</v>
      </c>
      <c r="AE52" s="139">
        <v>1.1336534460945402</v>
      </c>
      <c r="AF52" s="139">
        <v>1.1398881283376767</v>
      </c>
      <c r="AG52" s="139">
        <v>1.1459174433006261</v>
      </c>
      <c r="AH52" s="139">
        <v>1.1518043136577401</v>
      </c>
      <c r="AI52" s="139">
        <v>1.157508703349029</v>
      </c>
      <c r="AJ52" s="139">
        <v>1.1630919141630589</v>
      </c>
      <c r="AK52" s="139">
        <v>1.1685118797812528</v>
      </c>
      <c r="AL52" s="139">
        <v>1.1737769497202502</v>
      </c>
      <c r="AM52" s="139">
        <v>1.178894840113631</v>
      </c>
      <c r="AN52" s="139">
        <v>1.1839246539097963</v>
      </c>
      <c r="AO52" s="139">
        <v>1.188821296668547</v>
      </c>
      <c r="AP52" s="139">
        <v>1.1936431182869343</v>
      </c>
      <c r="AQ52" s="139">
        <v>1.1983438624435847</v>
      </c>
      <c r="AR52" s="139">
        <v>1.2029288481994767</v>
      </c>
      <c r="AS52" s="139">
        <v>1.2074030469132626</v>
      </c>
      <c r="AT52" s="139">
        <v>1.2118237738050739</v>
      </c>
      <c r="AU52" s="139">
        <v>1.2161429330859368</v>
      </c>
      <c r="AV52" s="139">
        <v>1.2203646038080305</v>
      </c>
      <c r="AW52" s="139">
        <v>1.224492620888048</v>
      </c>
      <c r="AX52" s="139">
        <v>1.2285836674891681</v>
      </c>
      <c r="AY52" s="139">
        <v>1.2325882593686424</v>
      </c>
      <c r="AZ52" s="139">
        <v>1.2365095932659889</v>
      </c>
      <c r="BA52" s="139">
        <v>1.2403506894764844</v>
      </c>
      <c r="BB52" s="139">
        <v>1.2441144047835309</v>
      </c>
      <c r="BC52" s="139">
        <v>1.2478034442175974</v>
      </c>
      <c r="BD52" s="139">
        <v>1.2514739856578359</v>
      </c>
      <c r="BE52" s="139">
        <v>1.2550750068796408</v>
      </c>
      <c r="BF52" s="139">
        <v>1.2586088065762904</v>
      </c>
      <c r="BG52" s="139">
        <v>1.2620775698331534</v>
      </c>
      <c r="BH52" s="139">
        <v>1.2655373239689991</v>
      </c>
      <c r="BI52" s="139">
        <v>1.2688822231248269</v>
      </c>
      <c r="BJ52" s="139">
        <v>1.2721680277629697</v>
      </c>
      <c r="BK52" s="139">
        <v>1.2754507026017339</v>
      </c>
      <c r="BL52" s="139">
        <v>1.2786779362435412</v>
      </c>
      <c r="BM52" s="139">
        <v>1.281851360437847</v>
      </c>
      <c r="BN52" s="139">
        <v>1.284972535058039</v>
      </c>
      <c r="BO52" s="139">
        <v>1.2880429523181067</v>
      </c>
      <c r="BP52" s="139">
        <v>1.2911185611426998</v>
      </c>
      <c r="BQ52" s="139">
        <v>1.2941463423297779</v>
      </c>
      <c r="BR52" s="139">
        <v>1.2970729356864557</v>
      </c>
      <c r="BS52" s="139">
        <v>1.2999541329836712</v>
      </c>
      <c r="BT52" s="139">
        <v>1.302900695913128</v>
      </c>
      <c r="BU52" s="139">
        <v>1.3056947749224193</v>
      </c>
      <c r="BV52" s="139">
        <v>1.308501827991436</v>
      </c>
      <c r="BW52" s="139">
        <v>1.3112681356508178</v>
      </c>
      <c r="BX52" s="139">
        <v>1.314049742279473</v>
      </c>
      <c r="BY52" s="139">
        <v>1.3167376451177057</v>
      </c>
      <c r="BZ52" s="139">
        <v>1.3193877577013542</v>
      </c>
      <c r="CA52" s="139">
        <v>1.3220561822395578</v>
      </c>
      <c r="CB52" s="139">
        <v>1.3246887189880989</v>
      </c>
      <c r="CC52" s="139">
        <v>1.3272309040043804</v>
      </c>
      <c r="CD52" s="139">
        <v>1.3297387582461919</v>
      </c>
      <c r="CE52" s="139">
        <v>1.3322684649298087</v>
      </c>
      <c r="CF52" s="139">
        <v>1.3347654879869351</v>
      </c>
      <c r="CG52" s="139">
        <v>1.3372305597634673</v>
      </c>
      <c r="CH52" s="139">
        <v>1.3396643879930348</v>
      </c>
      <c r="CI52" s="139">
        <v>1.3420676569019896</v>
      </c>
      <c r="CJ52" s="139">
        <v>1.3444410282559223</v>
      </c>
      <c r="CK52" s="139">
        <v>1.3468408383359776</v>
      </c>
      <c r="CL52" s="139">
        <v>1.3492121091682916</v>
      </c>
      <c r="CM52" s="139">
        <v>1.3514996303471143</v>
      </c>
      <c r="CN52" s="139">
        <v>1.3537596922895352</v>
      </c>
      <c r="CO52" s="139">
        <v>1.355992858291968</v>
      </c>
      <c r="CP52" s="139">
        <v>1.3583115269163331</v>
      </c>
      <c r="CQ52" s="139">
        <v>1.360492592621322</v>
      </c>
      <c r="CR52" s="139">
        <v>1.3626483485437455</v>
      </c>
      <c r="CS52" s="139">
        <v>1.3648913998591683</v>
      </c>
      <c r="CT52" s="139">
        <v>1.3669980783869287</v>
      </c>
      <c r="CU52" s="139">
        <v>1.369193176245368</v>
      </c>
      <c r="CV52" s="139">
        <v>1.371252645812834</v>
      </c>
      <c r="CW52" s="139">
        <v>1.3734015943051125</v>
      </c>
      <c r="CX52" s="139">
        <v>1.3754156177743468</v>
      </c>
      <c r="CY52" s="139">
        <v>1.3775201198913234</v>
      </c>
      <c r="CZ52" s="139">
        <v>1.3794903624739352</v>
      </c>
      <c r="DA52" s="139">
        <v>1.3815520276282858</v>
      </c>
      <c r="DB52" s="139">
        <v>1.383592897600588</v>
      </c>
      <c r="DC52" s="139">
        <v>1.3855004149165502</v>
      </c>
      <c r="DD52" s="139">
        <v>1.3875006990885379</v>
      </c>
      <c r="DE52" s="139">
        <v>1.3894812653086723</v>
      </c>
      <c r="DF52" s="139">
        <v>1.3913858786292772</v>
      </c>
      <c r="DG52" s="139">
        <v>1.3932713741309131</v>
      </c>
      <c r="DH52" s="139">
        <v>1.3951947079247335</v>
      </c>
      <c r="DI52" s="139">
        <v>1.3970996325557568</v>
      </c>
      <c r="DJ52" s="139">
        <v>1.398986454140617</v>
      </c>
      <c r="DK52" s="139">
        <v>1.4007987246362688</v>
      </c>
      <c r="DL52" s="139">
        <v>1.4025934213581743</v>
      </c>
      <c r="DM52" s="139">
        <v>1.4044276238200082</v>
      </c>
      <c r="DN52" s="139">
        <v>1.4062448755061299</v>
      </c>
      <c r="DO52" s="139">
        <v>1.4080454466782568</v>
      </c>
      <c r="DP52" s="139">
        <v>1.4098296011218827</v>
      </c>
      <c r="DQ52" s="139">
        <v>1.4115975963565923</v>
      </c>
      <c r="DR52" s="139">
        <v>1.4133496838360329</v>
      </c>
      <c r="DS52" s="139">
        <v>1.4150861091391671</v>
      </c>
      <c r="DT52" s="139">
        <v>1.4168071121540349</v>
      </c>
      <c r="DU52" s="139">
        <v>1.4185129272553556</v>
      </c>
      <c r="DV52" s="139">
        <v>1.4202037834769512</v>
      </c>
      <c r="DW52" s="139">
        <v>1.4219370184464297</v>
      </c>
      <c r="DX52" s="139">
        <v>1.4236558026638182</v>
      </c>
      <c r="DY52" s="139">
        <v>1.425303156298152</v>
      </c>
      <c r="DZ52" s="139">
        <v>1.4269364153948476</v>
      </c>
      <c r="EA52" s="139">
        <v>1.428555784626697</v>
      </c>
      <c r="EB52" s="139">
        <v>1.4301614642181362</v>
      </c>
      <c r="EC52" s="139">
        <v>1.4318109356848916</v>
      </c>
      <c r="ED52" s="139">
        <v>1.4334471615343116</v>
      </c>
      <c r="EE52" s="139">
        <v>1.4350129729514589</v>
      </c>
      <c r="EF52" s="139">
        <v>1.4365658522435631</v>
      </c>
      <c r="EG52" s="139">
        <v>1.4381633734613675</v>
      </c>
      <c r="EH52" s="139">
        <v>1.4397483693458812</v>
      </c>
      <c r="EI52" s="139">
        <v>1.4412635530140774</v>
      </c>
      <c r="EJ52" s="139">
        <v>1.4428239755480747</v>
      </c>
      <c r="EK52" s="139">
        <v>1.4443723743993058</v>
      </c>
      <c r="EL52" s="139">
        <v>1.4458513757078524</v>
      </c>
      <c r="EM52" s="139">
        <v>1.4473761761057218</v>
      </c>
      <c r="EN52" s="139">
        <v>1.4488894246531299</v>
      </c>
      <c r="EO52" s="139">
        <v>1.4503336670473828</v>
      </c>
      <c r="EP52" s="139">
        <v>1.4518818666581281</v>
      </c>
      <c r="EQ52" s="139">
        <v>1.4533036949136526</v>
      </c>
      <c r="ER52" s="139">
        <v>1.454829873492363</v>
      </c>
      <c r="ES52" s="139">
        <v>1.4562298588585341</v>
      </c>
      <c r="ET52" s="139">
        <v>1.4577345719504557</v>
      </c>
      <c r="EU52" s="139">
        <v>1.4591132640024338</v>
      </c>
      <c r="EV52" s="139">
        <v>1.4605392659516443</v>
      </c>
      <c r="EW52" s="139">
        <v>1.4619549739020321</v>
      </c>
      <c r="EX52" s="139">
        <v>1.4634183397613991</v>
      </c>
      <c r="EY52" s="139">
        <v>1.4647560126351455</v>
      </c>
      <c r="EZ52" s="139">
        <v>1.46619945787691</v>
      </c>
      <c r="FA52" s="139">
        <v>1.4675173667613211</v>
      </c>
      <c r="FB52" s="139">
        <v>1.4689413690625326</v>
      </c>
      <c r="FC52" s="139">
        <v>1.4702399871560838</v>
      </c>
      <c r="FD52" s="139">
        <v>1.4716450070633751</v>
      </c>
      <c r="FE52" s="139">
        <v>1.473040734823295</v>
      </c>
      <c r="FF52" s="139">
        <v>1.4743112724850762</v>
      </c>
      <c r="FG52" s="139">
        <v>1.475688677334807</v>
      </c>
      <c r="FH52" s="139">
        <v>1.4769410343720537</v>
      </c>
      <c r="FI52" s="139">
        <v>1.478300537533038</v>
      </c>
      <c r="FJ52" s="139">
        <v>1.4796512723065645</v>
      </c>
      <c r="FK52" s="139">
        <v>1.4808771399084839</v>
      </c>
      <c r="FL52" s="139">
        <v>1.4822105769767244</v>
      </c>
      <c r="FM52" s="139">
        <v>1.483535538536582</v>
      </c>
      <c r="FN52" s="139">
        <v>1.4848521186240256</v>
      </c>
      <c r="FO52" s="139">
        <v>1.4860440441501082</v>
      </c>
      <c r="FP52" s="139">
        <v>1.4873440844961845</v>
      </c>
      <c r="FQ52" s="139">
        <v>1.4886360170427697</v>
      </c>
      <c r="FR52" s="139">
        <v>1.4899199297245405</v>
      </c>
      <c r="FS52" s="139">
        <v>1.4910793898068011</v>
      </c>
      <c r="FT52" s="139">
        <v>1.492347471625812</v>
      </c>
      <c r="FU52" s="139">
        <v>1.4936077897112154</v>
      </c>
      <c r="FV52" s="139">
        <v>1.4948604264197864</v>
      </c>
      <c r="FW52" s="139">
        <v>1.4959888033316877</v>
      </c>
      <c r="FX52" s="139">
        <v>1.4972262731784876</v>
      </c>
      <c r="FY52" s="139">
        <v>1.4984563017275214</v>
      </c>
      <c r="FZ52" s="139">
        <v>1.4996789662235377</v>
      </c>
      <c r="GA52" s="139">
        <v>1.5008943427078969</v>
      </c>
      <c r="GB52" s="139">
        <v>1.5021025060343294</v>
      </c>
      <c r="GC52" s="139">
        <v>1.5033035299040323</v>
      </c>
      <c r="GD52" s="139">
        <v>1.504380573901519</v>
      </c>
      <c r="GE52" s="139">
        <v>1.5055674948955167</v>
      </c>
      <c r="GF52" s="139">
        <v>1.50674749155868</v>
      </c>
      <c r="GG52" s="139">
        <v>1.5079206331831199</v>
      </c>
      <c r="GH52" s="139">
        <v>1.5090869880202384</v>
      </c>
      <c r="GI52" s="139">
        <v>1.5102466233000469</v>
      </c>
      <c r="GJ52" s="139">
        <v>1.5113996052496617</v>
      </c>
      <c r="GK52" s="139">
        <v>1.5125459991155676</v>
      </c>
      <c r="GL52" s="139">
        <v>1.5136858691819963</v>
      </c>
      <c r="GM52" s="139">
        <v>1.5148192787910317</v>
      </c>
      <c r="GN52" s="139">
        <v>1.5159462903600229</v>
      </c>
      <c r="GO52" s="139">
        <v>1.5170669654004019</v>
      </c>
      <c r="GP52" s="139">
        <v>1.5181813645365949</v>
      </c>
      <c r="GQ52" s="139">
        <v>1.5192895475203534</v>
      </c>
      <c r="GR52" s="139">
        <v>1.5203915732506219</v>
      </c>
      <c r="GS52" s="139">
        <v>1.5214874997877794</v>
      </c>
    </row>
    <row r="53" spans="1:201" x14ac:dyDescent="0.2">
      <c r="A53" s="138">
        <v>40909.035416666666</v>
      </c>
      <c r="B53" s="139">
        <v>0.58910366189439833</v>
      </c>
      <c r="C53" s="139">
        <v>0.68774176627143324</v>
      </c>
      <c r="D53" s="139">
        <v>0.74898548857619907</v>
      </c>
      <c r="E53" s="139">
        <v>0.79406426098218341</v>
      </c>
      <c r="F53" s="139">
        <v>0.82996814384031414</v>
      </c>
      <c r="G53" s="139">
        <v>0.85991371440553865</v>
      </c>
      <c r="H53" s="139">
        <v>0.88567115143196973</v>
      </c>
      <c r="I53" s="139">
        <v>0.90828391348820969</v>
      </c>
      <c r="J53" s="139">
        <v>0.92851179568397435</v>
      </c>
      <c r="K53" s="139">
        <v>0.94676617210121494</v>
      </c>
      <c r="L53" s="139">
        <v>0.96348201028810843</v>
      </c>
      <c r="M53" s="139">
        <v>0.97881798781232576</v>
      </c>
      <c r="N53" s="139">
        <v>0.99308816576866332</v>
      </c>
      <c r="O53" s="139">
        <v>1.0063783282072418</v>
      </c>
      <c r="P53" s="139">
        <v>1.0188289965333552</v>
      </c>
      <c r="Q53" s="139">
        <v>1.0305547136963298</v>
      </c>
      <c r="R53" s="139">
        <v>1.0416501492409316</v>
      </c>
      <c r="S53" s="139">
        <v>1.0521470829604125</v>
      </c>
      <c r="T53" s="139">
        <v>1.0621116061551896</v>
      </c>
      <c r="U53" s="139">
        <v>1.0716480793027721</v>
      </c>
      <c r="V53" s="139">
        <v>1.0807575533416716</v>
      </c>
      <c r="W53" s="139">
        <v>1.0894335555540231</v>
      </c>
      <c r="X53" s="139">
        <v>1.0978094952211226</v>
      </c>
      <c r="Y53" s="139">
        <v>1.1058204075911671</v>
      </c>
      <c r="Z53" s="139">
        <v>1.1135924135095685</v>
      </c>
      <c r="AA53" s="139">
        <v>1.1210033535530659</v>
      </c>
      <c r="AB53" s="139">
        <v>1.1282232530377707</v>
      </c>
      <c r="AC53" s="139">
        <v>1.1351734579650055</v>
      </c>
      <c r="AD53" s="139">
        <v>1.1419215472862452</v>
      </c>
      <c r="AE53" s="139">
        <v>1.1484339035742839</v>
      </c>
      <c r="AF53" s="139">
        <v>1.1547752052525992</v>
      </c>
      <c r="AG53" s="139">
        <v>1.1609086409447695</v>
      </c>
      <c r="AH53" s="139">
        <v>1.1668967116220397</v>
      </c>
      <c r="AI53" s="139">
        <v>1.1727000755381436</v>
      </c>
      <c r="AJ53" s="139">
        <v>1.1783795807862534</v>
      </c>
      <c r="AK53" s="139">
        <v>1.1838938431631485</v>
      </c>
      <c r="AL53" s="139">
        <v>1.189251316758674</v>
      </c>
      <c r="AM53" s="139">
        <v>1.1944598142709775</v>
      </c>
      <c r="AN53" s="139">
        <v>1.1995779351256681</v>
      </c>
      <c r="AO53" s="139">
        <v>1.2045612529747594</v>
      </c>
      <c r="AP53" s="139">
        <v>1.2094675945092341</v>
      </c>
      <c r="AQ53" s="139">
        <v>1.2142513682022449</v>
      </c>
      <c r="AR53" s="139">
        <v>1.2189179601724367</v>
      </c>
      <c r="AS53" s="139">
        <v>1.2234724044064604</v>
      </c>
      <c r="AT53" s="139">
        <v>1.2279714602449716</v>
      </c>
      <c r="AU53" s="139">
        <v>1.2323676944176232</v>
      </c>
      <c r="AV53" s="139">
        <v>1.2366652375838552</v>
      </c>
      <c r="AW53" s="139">
        <v>1.2408679731459067</v>
      </c>
      <c r="AX53" s="139">
        <v>1.2450320021882211</v>
      </c>
      <c r="AY53" s="139">
        <v>1.24910850472575</v>
      </c>
      <c r="AZ53" s="139">
        <v>1.2531007181143072</v>
      </c>
      <c r="BA53" s="139">
        <v>1.257011701001463</v>
      </c>
      <c r="BB53" s="139">
        <v>1.2608443464263921</v>
      </c>
      <c r="BC53" s="139">
        <v>1.2646013937291112</v>
      </c>
      <c r="BD53" s="139">
        <v>1.2683384071453738</v>
      </c>
      <c r="BE53" s="139">
        <v>1.2720050355130796</v>
      </c>
      <c r="BF53" s="139">
        <v>1.2756036068524996</v>
      </c>
      <c r="BG53" s="139">
        <v>1.279136334112901</v>
      </c>
      <c r="BH53" s="139">
        <v>1.2826586135577807</v>
      </c>
      <c r="BI53" s="139">
        <v>1.2860659368360359</v>
      </c>
      <c r="BJ53" s="139">
        <v>1.2894134337163699</v>
      </c>
      <c r="BK53" s="139">
        <v>1.2927564259670961</v>
      </c>
      <c r="BL53" s="139">
        <v>1.2960432844695182</v>
      </c>
      <c r="BM53" s="139">
        <v>1.2992756618923436</v>
      </c>
      <c r="BN53" s="139">
        <v>1.3024551380962885</v>
      </c>
      <c r="BO53" s="139">
        <v>1.3055832244090695</v>
      </c>
      <c r="BP53" s="139">
        <v>1.3087152091489511</v>
      </c>
      <c r="BQ53" s="139">
        <v>1.3117987644648534</v>
      </c>
      <c r="BR53" s="139">
        <v>1.3147812308265565</v>
      </c>
      <c r="BS53" s="139">
        <v>1.3177177372844098</v>
      </c>
      <c r="BT53" s="139">
        <v>1.3207176832597061</v>
      </c>
      <c r="BU53" s="139">
        <v>1.3235659843938643</v>
      </c>
      <c r="BV53" s="139">
        <v>1.3264260465211513</v>
      </c>
      <c r="BW53" s="139">
        <v>1.3292448526894445</v>
      </c>
      <c r="BX53" s="139">
        <v>1.3320777620877704</v>
      </c>
      <c r="BY53" s="139">
        <v>1.3348171790220236</v>
      </c>
      <c r="BZ53" s="139">
        <v>1.3375183332329728</v>
      </c>
      <c r="CA53" s="139">
        <v>1.3402366333848152</v>
      </c>
      <c r="CB53" s="139">
        <v>1.3429185918177939</v>
      </c>
      <c r="CC53" s="139">
        <v>1.3455104652715151</v>
      </c>
      <c r="CD53" s="139">
        <v>1.3480675800199322</v>
      </c>
      <c r="CE53" s="139">
        <v>1.3506454151474716</v>
      </c>
      <c r="CF53" s="139">
        <v>1.3531901542394955</v>
      </c>
      <c r="CG53" s="139">
        <v>1.3557025391418156</v>
      </c>
      <c r="CH53" s="139">
        <v>1.3581832867638102</v>
      </c>
      <c r="CI53" s="139">
        <v>1.3606330902001527</v>
      </c>
      <c r="CJ53" s="139">
        <v>1.3630526197904558</v>
      </c>
      <c r="CK53" s="139">
        <v>1.3654974930744916</v>
      </c>
      <c r="CL53" s="139">
        <v>1.3679134630293854</v>
      </c>
      <c r="CM53" s="139">
        <v>1.3702460580825326</v>
      </c>
      <c r="CN53" s="139">
        <v>1.3725508492321963</v>
      </c>
      <c r="CO53" s="139">
        <v>1.3748284070573615</v>
      </c>
      <c r="CP53" s="139">
        <v>1.377189662782917</v>
      </c>
      <c r="CQ53" s="139">
        <v>1.3794144623992846</v>
      </c>
      <c r="CR53" s="139">
        <v>1.3816136353987001</v>
      </c>
      <c r="CS53" s="139">
        <v>1.3838983071335156</v>
      </c>
      <c r="CT53" s="139">
        <v>1.3860477841349905</v>
      </c>
      <c r="CU53" s="139">
        <v>1.3882838884404989</v>
      </c>
      <c r="CV53" s="139">
        <v>1.3903855621889292</v>
      </c>
      <c r="CW53" s="139">
        <v>1.3925749268288667</v>
      </c>
      <c r="CX53" s="139">
        <v>1.3946305831062376</v>
      </c>
      <c r="CY53" s="139">
        <v>1.3967749334085409</v>
      </c>
      <c r="CZ53" s="139">
        <v>1.3987862590600748</v>
      </c>
      <c r="DA53" s="139">
        <v>1.4008872255305667</v>
      </c>
      <c r="DB53" s="139">
        <v>1.4029671291722712</v>
      </c>
      <c r="DC53" s="139">
        <v>1.404914940989515</v>
      </c>
      <c r="DD53" s="139">
        <v>1.4069537414965947</v>
      </c>
      <c r="DE53" s="139">
        <v>1.408972570597842</v>
      </c>
      <c r="DF53" s="139">
        <v>1.410915964997449</v>
      </c>
      <c r="DG53" s="139">
        <v>1.4128400005245996</v>
      </c>
      <c r="DH53" s="139">
        <v>1.4148008667264966</v>
      </c>
      <c r="DI53" s="139">
        <v>1.416743087556922</v>
      </c>
      <c r="DJ53" s="139">
        <v>1.4186669731733628</v>
      </c>
      <c r="DK53" s="139">
        <v>1.4205168553690903</v>
      </c>
      <c r="DL53" s="139">
        <v>1.4223489428727321</v>
      </c>
      <c r="DM53" s="139">
        <v>1.424219539461375</v>
      </c>
      <c r="DN53" s="139">
        <v>1.4260729682697442</v>
      </c>
      <c r="DO53" s="139">
        <v>1.4279095031204831</v>
      </c>
      <c r="DP53" s="139">
        <v>1.4297294112763728</v>
      </c>
      <c r="DQ53" s="139">
        <v>1.4315329536514125</v>
      </c>
      <c r="DR53" s="139">
        <v>1.4333203850101974</v>
      </c>
      <c r="DS53" s="139">
        <v>1.4350919541662108</v>
      </c>
      <c r="DT53" s="139">
        <v>1.436847904166547</v>
      </c>
      <c r="DU53" s="139">
        <v>1.4385884724720621</v>
      </c>
      <c r="DV53" s="139">
        <v>1.4403138911280984</v>
      </c>
      <c r="DW53" s="139">
        <v>1.4420807048962176</v>
      </c>
      <c r="DX53" s="139">
        <v>1.4438328798413349</v>
      </c>
      <c r="DY53" s="139">
        <v>1.4455142377962864</v>
      </c>
      <c r="DZ53" s="139">
        <v>1.4471813218430589</v>
      </c>
      <c r="EA53" s="139">
        <v>1.4488343393443135</v>
      </c>
      <c r="EB53" s="139">
        <v>1.450473493152028</v>
      </c>
      <c r="EC53" s="139">
        <v>1.4521554621544854</v>
      </c>
      <c r="ED53" s="139">
        <v>1.4538240135166349</v>
      </c>
      <c r="EE53" s="139">
        <v>1.4554227890623077</v>
      </c>
      <c r="EF53" s="139">
        <v>1.4570084684053086</v>
      </c>
      <c r="EG53" s="139">
        <v>1.4586378166617375</v>
      </c>
      <c r="EH53" s="139">
        <v>1.4602544771557378</v>
      </c>
      <c r="EI53" s="139">
        <v>1.4618019794859805</v>
      </c>
      <c r="EJ53" s="139">
        <v>1.4633937500018404</v>
      </c>
      <c r="EK53" s="139">
        <v>1.4649733410869881</v>
      </c>
      <c r="EL53" s="139">
        <v>1.4664841996628362</v>
      </c>
      <c r="EM53" s="139">
        <v>1.4680398886101691</v>
      </c>
      <c r="EN53" s="139">
        <v>1.4695838762397744</v>
      </c>
      <c r="EO53" s="139">
        <v>1.4710595332962273</v>
      </c>
      <c r="EP53" s="139">
        <v>1.4726373560244859</v>
      </c>
      <c r="EQ53" s="139">
        <v>1.4740903127500511</v>
      </c>
      <c r="ER53" s="139">
        <v>1.4756458264035799</v>
      </c>
      <c r="ES53" s="139">
        <v>1.4770766616122706</v>
      </c>
      <c r="ET53" s="139">
        <v>1.4786104291912245</v>
      </c>
      <c r="EU53" s="139">
        <v>1.4800196997282635</v>
      </c>
      <c r="EV53" s="139">
        <v>1.4814753156305842</v>
      </c>
      <c r="EW53" s="139">
        <v>1.4829205048177139</v>
      </c>
      <c r="EX53" s="139">
        <v>1.4844123852158866</v>
      </c>
      <c r="EY53" s="139">
        <v>1.485780114589615</v>
      </c>
      <c r="EZ53" s="139">
        <v>1.4872518144865545</v>
      </c>
      <c r="FA53" s="139">
        <v>1.4885995287297915</v>
      </c>
      <c r="FB53" s="139">
        <v>1.4900515322016985</v>
      </c>
      <c r="FC53" s="139">
        <v>1.4913797107608697</v>
      </c>
      <c r="FD53" s="139">
        <v>1.4928124845175368</v>
      </c>
      <c r="FE53" s="139">
        <v>1.4942358434494325</v>
      </c>
      <c r="FF53" s="139">
        <v>1.4955355840100151</v>
      </c>
      <c r="FG53" s="139">
        <v>1.4969403815585256</v>
      </c>
      <c r="FH53" s="139">
        <v>1.4982217112659333</v>
      </c>
      <c r="FI53" s="139">
        <v>1.4996083742856614</v>
      </c>
      <c r="FJ53" s="139">
        <v>1.5009861533074111</v>
      </c>
      <c r="FK53" s="139">
        <v>1.5022406570653992</v>
      </c>
      <c r="FL53" s="139">
        <v>1.5036009136360644</v>
      </c>
      <c r="FM53" s="139">
        <v>1.5049525830409933</v>
      </c>
      <c r="FN53" s="139">
        <v>1.5062957605932468</v>
      </c>
      <c r="FO53" s="139">
        <v>1.5075158908544795</v>
      </c>
      <c r="FP53" s="139">
        <v>1.5088423140811673</v>
      </c>
      <c r="FQ53" s="139">
        <v>1.5101605228186403</v>
      </c>
      <c r="FR53" s="139">
        <v>1.5114706061933469</v>
      </c>
      <c r="FS53" s="139">
        <v>1.5126578591555317</v>
      </c>
      <c r="FT53" s="139">
        <v>1.5139519065819385</v>
      </c>
      <c r="FU53" s="139">
        <v>1.5152380882287024</v>
      </c>
      <c r="FV53" s="139">
        <v>1.5165164875697952</v>
      </c>
      <c r="FW53" s="139">
        <v>1.5176722638021436</v>
      </c>
      <c r="FX53" s="139">
        <v>1.5189353000842778</v>
      </c>
      <c r="FY53" s="139">
        <v>1.5201907973719668</v>
      </c>
      <c r="FZ53" s="139">
        <v>1.5214388339584872</v>
      </c>
      <c r="GA53" s="139">
        <v>1.5226794869116602</v>
      </c>
      <c r="GB53" s="139">
        <v>1.5239128321019051</v>
      </c>
      <c r="GC53" s="139">
        <v>1.5251389442245324</v>
      </c>
      <c r="GD53" s="139">
        <v>1.5262427373376</v>
      </c>
      <c r="GE53" s="139">
        <v>1.5274545646396696</v>
      </c>
      <c r="GF53" s="139">
        <v>1.52865937689262</v>
      </c>
      <c r="GG53" s="139">
        <v>1.5298572443288749</v>
      </c>
      <c r="GH53" s="139">
        <v>1.5310482361231819</v>
      </c>
      <c r="GI53" s="139">
        <v>1.5322324204126914</v>
      </c>
      <c r="GJ53" s="139">
        <v>1.5334098643211951</v>
      </c>
      <c r="GK53" s="139">
        <v>1.5345806339761363</v>
      </c>
      <c r="GL53" s="139">
        <v>1.5357447945299658</v>
      </c>
      <c r="GM53" s="139">
        <v>1.5369024101805799</v>
      </c>
      <c r="GN53" s="139">
        <v>1.5380535441898047</v>
      </c>
      <c r="GO53" s="139">
        <v>1.5391982588986897</v>
      </c>
      <c r="GP53" s="139">
        <v>1.5403366157497034</v>
      </c>
      <c r="GQ53" s="139">
        <v>1.5414686753023279</v>
      </c>
      <c r="GR53" s="139">
        <v>1.5425944972496906</v>
      </c>
      <c r="GS53" s="139">
        <v>1.543714140437265</v>
      </c>
    </row>
    <row r="54" spans="1:201" x14ac:dyDescent="0.2">
      <c r="A54" s="138">
        <v>40909.036111111112</v>
      </c>
      <c r="B54" s="139">
        <v>0.5957337385663477</v>
      </c>
      <c r="C54" s="139">
        <v>0.69574881282970191</v>
      </c>
      <c r="D54" s="139">
        <v>0.75787154604002815</v>
      </c>
      <c r="E54" s="139">
        <v>0.8036103304720088</v>
      </c>
      <c r="F54" s="139">
        <v>0.84004838437828011</v>
      </c>
      <c r="G54" s="139">
        <v>0.87044559961558909</v>
      </c>
      <c r="H54" s="139">
        <v>0.89659592522053533</v>
      </c>
      <c r="I54" s="139">
        <v>0.9195577359256546</v>
      </c>
      <c r="J54" s="139">
        <v>0.94009992549098587</v>
      </c>
      <c r="K54" s="139">
        <v>0.95864135604881773</v>
      </c>
      <c r="L54" s="139">
        <v>0.97562103902490105</v>
      </c>
      <c r="M54" s="139">
        <v>0.99120238858710097</v>
      </c>
      <c r="N54" s="139">
        <v>1.0057011261354689</v>
      </c>
      <c r="O54" s="139">
        <v>1.0192060146528854</v>
      </c>
      <c r="P54" s="139">
        <v>1.0318592169654339</v>
      </c>
      <c r="Q54" s="139">
        <v>1.0437766067239711</v>
      </c>
      <c r="R54" s="139">
        <v>1.0550539470302183</v>
      </c>
      <c r="S54" s="139">
        <v>1.0657244479539274</v>
      </c>
      <c r="T54" s="139">
        <v>1.075854985990834</v>
      </c>
      <c r="U54" s="139">
        <v>1.0855500542984604</v>
      </c>
      <c r="V54" s="139">
        <v>1.0948117975634395</v>
      </c>
      <c r="W54" s="139">
        <v>1.1036347852231823</v>
      </c>
      <c r="X54" s="139">
        <v>1.1121517676410535</v>
      </c>
      <c r="Y54" s="139">
        <v>1.1202992569617303</v>
      </c>
      <c r="Z54" s="139">
        <v>1.12820259164974</v>
      </c>
      <c r="AA54" s="139">
        <v>1.1357415998124183</v>
      </c>
      <c r="AB54" s="139">
        <v>1.1430848705885619</v>
      </c>
      <c r="AC54" s="139">
        <v>1.1501551278058202</v>
      </c>
      <c r="AD54" s="139">
        <v>1.1570195864269579</v>
      </c>
      <c r="AE54" s="139">
        <v>1.1636454061852124</v>
      </c>
      <c r="AF54" s="139">
        <v>1.1700968513585075</v>
      </c>
      <c r="AG54" s="139">
        <v>1.1763378627268208</v>
      </c>
      <c r="AH54" s="139">
        <v>1.1824304867469138</v>
      </c>
      <c r="AI54" s="139">
        <v>1.1883361162400123</v>
      </c>
      <c r="AJ54" s="139">
        <v>1.1941151116167183</v>
      </c>
      <c r="AK54" s="139">
        <v>1.199726810989572</v>
      </c>
      <c r="AL54" s="139">
        <v>1.2051797759931679</v>
      </c>
      <c r="AM54" s="139">
        <v>1.2104819186325271</v>
      </c>
      <c r="AN54" s="139">
        <v>1.2156912989071322</v>
      </c>
      <c r="AO54" s="139">
        <v>1.2207641988973006</v>
      </c>
      <c r="AP54" s="139">
        <v>1.2257578853873661</v>
      </c>
      <c r="AQ54" s="139">
        <v>1.2306274721432862</v>
      </c>
      <c r="AR54" s="139">
        <v>1.2353784142526119</v>
      </c>
      <c r="AS54" s="139">
        <v>1.2400158101176249</v>
      </c>
      <c r="AT54" s="139">
        <v>1.2445958251255997</v>
      </c>
      <c r="AU54" s="139">
        <v>1.24907172942556</v>
      </c>
      <c r="AV54" s="139">
        <v>1.2534477067559988</v>
      </c>
      <c r="AW54" s="139">
        <v>1.2577276903926375</v>
      </c>
      <c r="AX54" s="139">
        <v>1.2619671601119069</v>
      </c>
      <c r="AY54" s="139">
        <v>1.2661180015625622</v>
      </c>
      <c r="AZ54" s="139">
        <v>1.270183493881629</v>
      </c>
      <c r="BA54" s="139">
        <v>1.2741667351689712</v>
      </c>
      <c r="BB54" s="139">
        <v>1.2780706557564221</v>
      </c>
      <c r="BC54" s="139">
        <v>1.2818980302778495</v>
      </c>
      <c r="BD54" s="139">
        <v>1.285703768624445</v>
      </c>
      <c r="BE54" s="139">
        <v>1.2894382328584089</v>
      </c>
      <c r="BF54" s="139">
        <v>1.2931037811718173</v>
      </c>
      <c r="BG54" s="139">
        <v>1.2967026551776211</v>
      </c>
      <c r="BH54" s="139">
        <v>1.3002895785349387</v>
      </c>
      <c r="BI54" s="139">
        <v>1.3037614655768095</v>
      </c>
      <c r="BJ54" s="139">
        <v>1.3071727739255727</v>
      </c>
      <c r="BK54" s="139">
        <v>1.3105781402615948</v>
      </c>
      <c r="BL54" s="139">
        <v>1.313926660848393</v>
      </c>
      <c r="BM54" s="139">
        <v>1.3172200098770899</v>
      </c>
      <c r="BN54" s="139">
        <v>1.3204597877713966</v>
      </c>
      <c r="BO54" s="139">
        <v>1.3236475255220177</v>
      </c>
      <c r="BP54" s="139">
        <v>1.3268378078058263</v>
      </c>
      <c r="BQ54" s="139">
        <v>1.3299790418904109</v>
      </c>
      <c r="BR54" s="139">
        <v>1.3330193132524619</v>
      </c>
      <c r="BS54" s="139">
        <v>1.3360130451241856</v>
      </c>
      <c r="BT54" s="139">
        <v>1.33906818680449</v>
      </c>
      <c r="BU54" s="139">
        <v>1.3419725958541522</v>
      </c>
      <c r="BV54" s="139">
        <v>1.3448874939382804</v>
      </c>
      <c r="BW54" s="139">
        <v>1.3477606111595362</v>
      </c>
      <c r="BX54" s="139">
        <v>1.3506465771982894</v>
      </c>
      <c r="BY54" s="139">
        <v>1.3534392930622015</v>
      </c>
      <c r="BZ54" s="139">
        <v>1.3561932604809339</v>
      </c>
      <c r="CA54" s="139">
        <v>1.3589631498055235</v>
      </c>
      <c r="CB54" s="139">
        <v>1.3616962306357403</v>
      </c>
      <c r="CC54" s="139">
        <v>1.3643395260745845</v>
      </c>
      <c r="CD54" s="139">
        <v>1.3669476229120998</v>
      </c>
      <c r="CE54" s="139">
        <v>1.3695752507626644</v>
      </c>
      <c r="CF54" s="139">
        <v>1.3721693585243477</v>
      </c>
      <c r="CG54" s="139">
        <v>1.3747306978155922</v>
      </c>
      <c r="CH54" s="139">
        <v>1.3772599949892683</v>
      </c>
      <c r="CI54" s="139">
        <v>1.3797579522650438</v>
      </c>
      <c r="CJ54" s="139">
        <v>1.3822252488037523</v>
      </c>
      <c r="CK54" s="139">
        <v>1.3847167372759352</v>
      </c>
      <c r="CL54" s="139">
        <v>1.3871789479701151</v>
      </c>
      <c r="CM54" s="139">
        <v>1.3895581949857503</v>
      </c>
      <c r="CN54" s="139">
        <v>1.3919092837461677</v>
      </c>
      <c r="CO54" s="139">
        <v>1.3942327923265472</v>
      </c>
      <c r="CP54" s="139">
        <v>1.396638090903001</v>
      </c>
      <c r="CQ54" s="139">
        <v>1.398908164793667</v>
      </c>
      <c r="CR54" s="139">
        <v>1.4011522863567336</v>
      </c>
      <c r="CS54" s="139">
        <v>1.4034800067091728</v>
      </c>
      <c r="CT54" s="139">
        <v>1.4056737962453099</v>
      </c>
      <c r="CU54" s="139">
        <v>1.4079523176796185</v>
      </c>
      <c r="CV54" s="139">
        <v>1.4100976929471463</v>
      </c>
      <c r="CW54" s="139">
        <v>1.4123288675937942</v>
      </c>
      <c r="CX54" s="139">
        <v>1.4144276379612797</v>
      </c>
      <c r="CY54" s="139">
        <v>1.4166132141339849</v>
      </c>
      <c r="CZ54" s="139">
        <v>1.4186670887077284</v>
      </c>
      <c r="DA54" s="139">
        <v>1.4208087186253491</v>
      </c>
      <c r="DB54" s="139">
        <v>1.4229290104049552</v>
      </c>
      <c r="DC54" s="139">
        <v>1.4249185604286085</v>
      </c>
      <c r="DD54" s="139">
        <v>1.4269972170440426</v>
      </c>
      <c r="DE54" s="139">
        <v>1.4290556415547928</v>
      </c>
      <c r="DF54" s="139">
        <v>1.4310391911332971</v>
      </c>
      <c r="DG54" s="139">
        <v>1.4330031340002454</v>
      </c>
      <c r="DH54" s="139">
        <v>1.4350028443768916</v>
      </c>
      <c r="DI54" s="139">
        <v>1.4369836664324218</v>
      </c>
      <c r="DJ54" s="139">
        <v>1.4389459144818331</v>
      </c>
      <c r="DK54" s="139">
        <v>1.4408347494579479</v>
      </c>
      <c r="DL54" s="139">
        <v>1.4427055626225525</v>
      </c>
      <c r="DM54" s="139">
        <v>1.4446138327479359</v>
      </c>
      <c r="DN54" s="139">
        <v>1.4465047119073566</v>
      </c>
      <c r="DO54" s="139">
        <v>1.4483784775907351</v>
      </c>
      <c r="DP54" s="139">
        <v>1.4502354006405376</v>
      </c>
      <c r="DQ54" s="139">
        <v>1.4520757454617161</v>
      </c>
      <c r="DR54" s="139">
        <v>1.4538997702303402</v>
      </c>
      <c r="DS54" s="139">
        <v>1.455707727087463</v>
      </c>
      <c r="DT54" s="139">
        <v>1.4574998623313031</v>
      </c>
      <c r="DU54" s="139">
        <v>1.4592764165974819</v>
      </c>
      <c r="DV54" s="139">
        <v>1.4610376250345418</v>
      </c>
      <c r="DW54" s="139">
        <v>1.4628391893076824</v>
      </c>
      <c r="DX54" s="139">
        <v>1.4646259212642541</v>
      </c>
      <c r="DY54" s="139">
        <v>1.4663424949794803</v>
      </c>
      <c r="DZ54" s="139">
        <v>1.4680446103367037</v>
      </c>
      <c r="EA54" s="139">
        <v>1.469732477466857</v>
      </c>
      <c r="EB54" s="139">
        <v>1.4714063019301395</v>
      </c>
      <c r="EC54" s="139">
        <v>1.4731219092084389</v>
      </c>
      <c r="ED54" s="139">
        <v>1.4748239218783215</v>
      </c>
      <c r="EE54" s="139">
        <v>1.4764568434919711</v>
      </c>
      <c r="EF54" s="139">
        <v>1.4780765001913634</v>
      </c>
      <c r="EG54" s="139">
        <v>1.4797387970385047</v>
      </c>
      <c r="EH54" s="139">
        <v>1.4813882390274646</v>
      </c>
      <c r="EI54" s="139">
        <v>1.4829692236682599</v>
      </c>
      <c r="EJ54" s="139">
        <v>1.4845934500036368</v>
      </c>
      <c r="EK54" s="139">
        <v>1.4862053366930728</v>
      </c>
      <c r="EL54" s="139">
        <v>1.4877492031097608</v>
      </c>
      <c r="EM54" s="139">
        <v>1.489336875306654</v>
      </c>
      <c r="EN54" s="139">
        <v>1.4909126924382341</v>
      </c>
      <c r="EO54" s="139">
        <v>1.4924209022066663</v>
      </c>
      <c r="EP54" s="139">
        <v>1.4940293782204785</v>
      </c>
      <c r="EQ54" s="139">
        <v>1.4955145933529921</v>
      </c>
      <c r="ER54" s="139">
        <v>1.4971004639274323</v>
      </c>
      <c r="ES54" s="139">
        <v>1.4985632710201329</v>
      </c>
      <c r="ET54" s="139">
        <v>1.5001271068253763</v>
      </c>
      <c r="EU54" s="139">
        <v>1.5015680702119683</v>
      </c>
      <c r="EV54" s="139">
        <v>1.5030543583307461</v>
      </c>
      <c r="EW54" s="139">
        <v>1.5045300832272617</v>
      </c>
      <c r="EX54" s="139">
        <v>1.5060514763258794</v>
      </c>
      <c r="EY54" s="139">
        <v>1.5074503618093604</v>
      </c>
      <c r="EZ54" s="139">
        <v>1.5089513070311353</v>
      </c>
      <c r="FA54" s="139">
        <v>1.5103299191555397</v>
      </c>
      <c r="FB54" s="139">
        <v>1.5118109071629233</v>
      </c>
      <c r="FC54" s="139">
        <v>1.5131697318059167</v>
      </c>
      <c r="FD54" s="139">
        <v>1.5146312356572249</v>
      </c>
      <c r="FE54" s="139">
        <v>1.5160831984398131</v>
      </c>
      <c r="FF54" s="139">
        <v>1.5174132174098962</v>
      </c>
      <c r="FG54" s="139">
        <v>1.518846373474849</v>
      </c>
      <c r="FH54" s="139">
        <v>1.5201577448900554</v>
      </c>
      <c r="FI54" s="139">
        <v>1.5215725268918157</v>
      </c>
      <c r="FJ54" s="139">
        <v>1.5229783059298247</v>
      </c>
      <c r="FK54" s="139">
        <v>1.5242625053906973</v>
      </c>
      <c r="FL54" s="139">
        <v>1.52565053077604</v>
      </c>
      <c r="FM54" s="139">
        <v>1.5270298540989864</v>
      </c>
      <c r="FN54" s="139">
        <v>1.5284005719854388</v>
      </c>
      <c r="FO54" s="139">
        <v>1.5296499543594075</v>
      </c>
      <c r="FP54" s="139">
        <v>1.5310036971838057</v>
      </c>
      <c r="FQ54" s="139">
        <v>1.5323491157362312</v>
      </c>
      <c r="FR54" s="139">
        <v>1.5336863003716361</v>
      </c>
      <c r="FS54" s="139">
        <v>1.534902381995054</v>
      </c>
      <c r="FT54" s="139">
        <v>1.5362233197214974</v>
      </c>
      <c r="FU54" s="139">
        <v>1.5375362866693887</v>
      </c>
      <c r="FV54" s="139">
        <v>1.5388413674595807</v>
      </c>
      <c r="FW54" s="139">
        <v>1.5400255677353261</v>
      </c>
      <c r="FX54" s="139">
        <v>1.5413150836586</v>
      </c>
      <c r="FY54" s="139">
        <v>1.5425969600656479</v>
      </c>
      <c r="FZ54" s="139">
        <v>1.5438712763270896</v>
      </c>
      <c r="GA54" s="139">
        <v>1.5451381105703117</v>
      </c>
      <c r="GB54" s="139">
        <v>1.5463975397095353</v>
      </c>
      <c r="GC54" s="139">
        <v>1.5476496394669843</v>
      </c>
      <c r="GD54" s="139">
        <v>1.5487811881473639</v>
      </c>
      <c r="GE54" s="139">
        <v>1.5500188159468722</v>
      </c>
      <c r="GF54" s="139">
        <v>1.5512493353636621</v>
      </c>
      <c r="GG54" s="139">
        <v>1.5524728175947395</v>
      </c>
      <c r="GH54" s="139">
        <v>1.5536893327638315</v>
      </c>
      <c r="GI54" s="139">
        <v>1.5548989499456365</v>
      </c>
      <c r="GJ54" s="139">
        <v>1.5561017371832517</v>
      </c>
      <c r="GK54" s="139">
        <v>1.5572977615143133</v>
      </c>
      <c r="GL54" s="139">
        <v>1.5584870889857232</v>
      </c>
      <c r="GM54" s="139">
        <v>1.5596697846762171</v>
      </c>
      <c r="GN54" s="139">
        <v>1.560845912714323</v>
      </c>
      <c r="GO54" s="139">
        <v>1.5620155362980284</v>
      </c>
      <c r="GP54" s="139">
        <v>1.5631787177122844</v>
      </c>
      <c r="GQ54" s="139">
        <v>1.5643355183469252</v>
      </c>
      <c r="GR54" s="139">
        <v>1.5654859987140328</v>
      </c>
      <c r="GS54" s="139">
        <v>1.566630218463811</v>
      </c>
    </row>
    <row r="55" spans="1:201" x14ac:dyDescent="0.2">
      <c r="A55" s="138">
        <v>40909.036805555559</v>
      </c>
      <c r="B55" s="139">
        <v>0.60254294910597817</v>
      </c>
      <c r="C55" s="139">
        <v>0.70397632514955288</v>
      </c>
      <c r="D55" s="139">
        <v>0.7670048891283815</v>
      </c>
      <c r="E55" s="139">
        <v>0.81342404844230864</v>
      </c>
      <c r="F55" s="139">
        <v>0.8504128970035808</v>
      </c>
      <c r="G55" s="139">
        <v>0.88127591371961023</v>
      </c>
      <c r="H55" s="139">
        <v>0.90783151592601041</v>
      </c>
      <c r="I55" s="139">
        <v>0.93115344669361433</v>
      </c>
      <c r="J55" s="139">
        <v>0.95201994897285924</v>
      </c>
      <c r="K55" s="139">
        <v>0.970857623582003</v>
      </c>
      <c r="L55" s="139">
        <v>0.98810961685914811</v>
      </c>
      <c r="M55" s="139">
        <v>1.0039442598085462</v>
      </c>
      <c r="N55" s="139">
        <v>1.018678942816833</v>
      </c>
      <c r="O55" s="139">
        <v>1.0324055243017287</v>
      </c>
      <c r="P55" s="139">
        <v>1.0452678530131168</v>
      </c>
      <c r="Q55" s="139">
        <v>1.0573831691884614</v>
      </c>
      <c r="R55" s="139">
        <v>1.0688483588028892</v>
      </c>
      <c r="S55" s="139">
        <v>1.079698120462746</v>
      </c>
      <c r="T55" s="139">
        <v>1.0900001374119597</v>
      </c>
      <c r="U55" s="139">
        <v>1.0998590188548047</v>
      </c>
      <c r="V55" s="139">
        <v>1.1092780528883548</v>
      </c>
      <c r="W55" s="139">
        <v>1.1182529002434098</v>
      </c>
      <c r="X55" s="139">
        <v>1.1269155930190498</v>
      </c>
      <c r="Y55" s="139">
        <v>1.1352042021250621</v>
      </c>
      <c r="Z55" s="139">
        <v>1.1432432200322267</v>
      </c>
      <c r="AA55" s="139">
        <v>1.150914580500122</v>
      </c>
      <c r="AB55" s="139">
        <v>1.1583853330384437</v>
      </c>
      <c r="AC55" s="139">
        <v>1.1655796599628134</v>
      </c>
      <c r="AD55" s="139">
        <v>1.1725643805427772</v>
      </c>
      <c r="AE55" s="139">
        <v>1.1793074749010928</v>
      </c>
      <c r="AF55" s="139">
        <v>1.1858727597147902</v>
      </c>
      <c r="AG55" s="139">
        <v>1.1922249707742696</v>
      </c>
      <c r="AH55" s="139">
        <v>1.198425665112032</v>
      </c>
      <c r="AI55" s="139">
        <v>1.2044370127891577</v>
      </c>
      <c r="AJ55" s="139">
        <v>1.2103188503899913</v>
      </c>
      <c r="AK55" s="139">
        <v>1.2160312809684226</v>
      </c>
      <c r="AL55" s="139">
        <v>1.2215829768084199</v>
      </c>
      <c r="AM55" s="139">
        <v>1.2269819520874379</v>
      </c>
      <c r="AN55" s="139">
        <v>1.2322856892132035</v>
      </c>
      <c r="AO55" s="139">
        <v>1.2374512214780757</v>
      </c>
      <c r="AP55" s="139">
        <v>1.2425352167625754</v>
      </c>
      <c r="AQ55" s="139">
        <v>1.2474935370838862</v>
      </c>
      <c r="AR55" s="139">
        <v>1.2523317084960672</v>
      </c>
      <c r="AS55" s="139">
        <v>1.2570548956824299</v>
      </c>
      <c r="AT55" s="139">
        <v>1.2617186296311347</v>
      </c>
      <c r="AU55" s="139">
        <v>1.2662769273011383</v>
      </c>
      <c r="AV55" s="139">
        <v>1.2707340270539966</v>
      </c>
      <c r="AW55" s="139">
        <v>1.2750939134836814</v>
      </c>
      <c r="AX55" s="139">
        <v>1.2794114033892241</v>
      </c>
      <c r="AY55" s="139">
        <v>1.2836391319629505</v>
      </c>
      <c r="AZ55" s="139">
        <v>1.2877804213399773</v>
      </c>
      <c r="BA55" s="139">
        <v>1.2918384102180889</v>
      </c>
      <c r="BB55" s="139">
        <v>1.2958160673091093</v>
      </c>
      <c r="BC55" s="139">
        <v>1.2997162035641356</v>
      </c>
      <c r="BD55" s="139">
        <v>1.3035930313081627</v>
      </c>
      <c r="BE55" s="139">
        <v>1.3073976705742656</v>
      </c>
      <c r="BF55" s="139">
        <v>1.311132510605042</v>
      </c>
      <c r="BG55" s="139">
        <v>1.314799822514815</v>
      </c>
      <c r="BH55" s="139">
        <v>1.3184536132417253</v>
      </c>
      <c r="BI55" s="139">
        <v>1.3219923102058329</v>
      </c>
      <c r="BJ55" s="139">
        <v>1.3254696548688638</v>
      </c>
      <c r="BK55" s="139">
        <v>1.3289395540798268</v>
      </c>
      <c r="BL55" s="139">
        <v>1.3323518752332035</v>
      </c>
      <c r="BM55" s="139">
        <v>1.3357083146696245</v>
      </c>
      <c r="BN55" s="139">
        <v>1.3390104939798322</v>
      </c>
      <c r="BO55" s="139">
        <v>1.3422599643910922</v>
      </c>
      <c r="BP55" s="139">
        <v>1.3455105612439828</v>
      </c>
      <c r="BQ55" s="139">
        <v>1.3487114733816157</v>
      </c>
      <c r="BR55" s="139">
        <v>1.3518115783512918</v>
      </c>
      <c r="BS55" s="139">
        <v>1.3548645478080172</v>
      </c>
      <c r="BT55" s="139">
        <v>1.3579767876649953</v>
      </c>
      <c r="BU55" s="139">
        <v>1.3609392849941324</v>
      </c>
      <c r="BV55" s="139">
        <v>1.3639109371363971</v>
      </c>
      <c r="BW55" s="139">
        <v>1.3668402685264025</v>
      </c>
      <c r="BX55" s="139">
        <v>1.3697811322775031</v>
      </c>
      <c r="BY55" s="139">
        <v>1.3726290212458492</v>
      </c>
      <c r="BZ55" s="139">
        <v>1.3754376622122459</v>
      </c>
      <c r="CA55" s="139">
        <v>1.3782609396853351</v>
      </c>
      <c r="CB55" s="139">
        <v>1.3810469284645084</v>
      </c>
      <c r="CC55" s="139">
        <v>1.3837434665116048</v>
      </c>
      <c r="CD55" s="139">
        <v>1.3864043535683943</v>
      </c>
      <c r="CE55" s="139">
        <v>1.3890835216515516</v>
      </c>
      <c r="CF55" s="139">
        <v>1.3917287334268895</v>
      </c>
      <c r="CG55" s="139">
        <v>1.3943407505776881</v>
      </c>
      <c r="CH55" s="139">
        <v>1.3969203091754669</v>
      </c>
      <c r="CI55" s="139">
        <v>1.3994681208341608</v>
      </c>
      <c r="CJ55" s="139">
        <v>1.401984873798017</v>
      </c>
      <c r="CK55" s="139">
        <v>1.404524606897056</v>
      </c>
      <c r="CL55" s="139">
        <v>1.407034676942825</v>
      </c>
      <c r="CM55" s="139">
        <v>1.4094622334090876</v>
      </c>
      <c r="CN55" s="139">
        <v>1.4118612671612523</v>
      </c>
      <c r="CO55" s="139">
        <v>1.4142323639867505</v>
      </c>
      <c r="CP55" s="139">
        <v>1.4166832335398225</v>
      </c>
      <c r="CQ55" s="139">
        <v>1.4190001998015371</v>
      </c>
      <c r="CR55" s="139">
        <v>1.4212908787575396</v>
      </c>
      <c r="CS55" s="139">
        <v>1.4236631470724721</v>
      </c>
      <c r="CT55" s="139">
        <v>1.4259028397687408</v>
      </c>
      <c r="CU55" s="139">
        <v>1.4282252593787061</v>
      </c>
      <c r="CV55" s="139">
        <v>1.4304159093312998</v>
      </c>
      <c r="CW55" s="139">
        <v>1.432690357455374</v>
      </c>
      <c r="CX55" s="139">
        <v>1.434833798310682</v>
      </c>
      <c r="CY55" s="139">
        <v>1.4370620469308695</v>
      </c>
      <c r="CZ55" s="139">
        <v>1.4391600107146798</v>
      </c>
      <c r="DA55" s="139">
        <v>1.4413437344047044</v>
      </c>
      <c r="DB55" s="139">
        <v>1.443505836643654</v>
      </c>
      <c r="DC55" s="139">
        <v>1.445538642030977</v>
      </c>
      <c r="DD55" s="139">
        <v>1.447658561726926</v>
      </c>
      <c r="DE55" s="139">
        <v>1.4497579810491581</v>
      </c>
      <c r="DF55" s="139">
        <v>1.4517831294469725</v>
      </c>
      <c r="DG55" s="139">
        <v>1.4537884162108066</v>
      </c>
      <c r="DH55" s="139">
        <v>1.4558283484749905</v>
      </c>
      <c r="DI55" s="139">
        <v>1.4578491424249176</v>
      </c>
      <c r="DJ55" s="139">
        <v>1.4598511166610975</v>
      </c>
      <c r="DK55" s="139">
        <v>1.4617803135687379</v>
      </c>
      <c r="DL55" s="139">
        <v>1.4636912550761283</v>
      </c>
      <c r="DM55" s="139">
        <v>1.4656385426496248</v>
      </c>
      <c r="DN55" s="139">
        <v>1.467568209614857</v>
      </c>
      <c r="DO55" s="139">
        <v>1.4694805372414708</v>
      </c>
      <c r="DP55" s="139">
        <v>1.471375800054038</v>
      </c>
      <c r="DQ55" s="139">
        <v>1.4732542660558785</v>
      </c>
      <c r="DR55" s="139">
        <v>1.475116196931725</v>
      </c>
      <c r="DS55" s="139">
        <v>1.4769618482535358</v>
      </c>
      <c r="DT55" s="139">
        <v>1.4787914696643758</v>
      </c>
      <c r="DU55" s="139">
        <v>1.4806053050699852</v>
      </c>
      <c r="DV55" s="139">
        <v>1.4824035928128099</v>
      </c>
      <c r="DW55" s="139">
        <v>1.48424113815422</v>
      </c>
      <c r="DX55" s="139">
        <v>1.4860636520210757</v>
      </c>
      <c r="DY55" s="139">
        <v>1.4878167144027106</v>
      </c>
      <c r="DZ55" s="139">
        <v>1.4895551286733437</v>
      </c>
      <c r="EA55" s="139">
        <v>1.4912791078133021</v>
      </c>
      <c r="EB55" s="139">
        <v>1.4929888601700116</v>
      </c>
      <c r="EC55" s="139">
        <v>1.494739303937219</v>
      </c>
      <c r="ED55" s="139">
        <v>1.4964759709542603</v>
      </c>
      <c r="EE55" s="139">
        <v>1.4981442807264385</v>
      </c>
      <c r="EF55" s="139">
        <v>1.4997991520375977</v>
      </c>
      <c r="EG55" s="139">
        <v>1.5014955756349952</v>
      </c>
      <c r="EH55" s="139">
        <v>1.5031789724036133</v>
      </c>
      <c r="EI55" s="139">
        <v>1.5047946623402702</v>
      </c>
      <c r="EJ55" s="139">
        <v>1.5064525083258025</v>
      </c>
      <c r="EK55" s="139">
        <v>1.5080978497810569</v>
      </c>
      <c r="EL55" s="139">
        <v>1.5096759333689616</v>
      </c>
      <c r="EM55" s="139">
        <v>1.5112967389224281</v>
      </c>
      <c r="EN55" s="139">
        <v>1.5129055311847639</v>
      </c>
      <c r="EO55" s="139">
        <v>1.5144474899142346</v>
      </c>
      <c r="EP55" s="139">
        <v>1.516087701043846</v>
      </c>
      <c r="EQ55" s="139">
        <v>1.5176063623535727</v>
      </c>
      <c r="ER55" s="139">
        <v>1.5192236629781946</v>
      </c>
      <c r="ES55" s="139">
        <v>1.5207196214825172</v>
      </c>
      <c r="ET55" s="139">
        <v>1.5223145901755037</v>
      </c>
      <c r="EU55" s="139">
        <v>1.5237884179151566</v>
      </c>
      <c r="EV55" s="139">
        <v>1.525306490287472</v>
      </c>
      <c r="EW55" s="139">
        <v>1.5268138589666795</v>
      </c>
      <c r="EX55" s="139">
        <v>1.5283658131418676</v>
      </c>
      <c r="EY55" s="139">
        <v>1.5297970108323173</v>
      </c>
      <c r="EZ55" s="139">
        <v>1.5313282419256289</v>
      </c>
      <c r="FA55" s="139">
        <v>1.5327389006250804</v>
      </c>
      <c r="FB55" s="139">
        <v>1.5342499060837891</v>
      </c>
      <c r="FC55" s="139">
        <v>1.5356405182928294</v>
      </c>
      <c r="FD55" s="139">
        <v>1.5371317777122149</v>
      </c>
      <c r="FE55" s="139">
        <v>1.538613366088762</v>
      </c>
      <c r="FF55" s="139">
        <v>1.5399747943936413</v>
      </c>
      <c r="FG55" s="139">
        <v>1.5414373235523782</v>
      </c>
      <c r="FH55" s="139">
        <v>1.5427798608361496</v>
      </c>
      <c r="FI55" s="139">
        <v>1.5442237694032286</v>
      </c>
      <c r="FJ55" s="139">
        <v>1.5456585525288573</v>
      </c>
      <c r="FK55" s="139">
        <v>1.5469735619443301</v>
      </c>
      <c r="FL55" s="139">
        <v>1.548390353472709</v>
      </c>
      <c r="FM55" s="139">
        <v>1.5497983246555227</v>
      </c>
      <c r="FN55" s="139">
        <v>1.5511975734711159</v>
      </c>
      <c r="FO55" s="139">
        <v>1.5524773094966879</v>
      </c>
      <c r="FP55" s="139">
        <v>1.5538593560826663</v>
      </c>
      <c r="FQ55" s="139">
        <v>1.5552329653821555</v>
      </c>
      <c r="FR55" s="139">
        <v>1.55659822901222</v>
      </c>
      <c r="FS55" s="139">
        <v>1.5578442287264171</v>
      </c>
      <c r="FT55" s="139">
        <v>1.5591930283520217</v>
      </c>
      <c r="FU55" s="139">
        <v>1.5605337491105815</v>
      </c>
      <c r="FV55" s="139">
        <v>1.5618664768055031</v>
      </c>
      <c r="FW55" s="139">
        <v>1.5630801790037021</v>
      </c>
      <c r="FX55" s="139">
        <v>1.5643971341603879</v>
      </c>
      <c r="FY55" s="139">
        <v>1.5657063463262959</v>
      </c>
      <c r="FZ55" s="139">
        <v>1.5670078959809057</v>
      </c>
      <c r="GA55" s="139">
        <v>1.5683018623447682</v>
      </c>
      <c r="GB55" s="139">
        <v>1.5695883234049424</v>
      </c>
      <c r="GC55" s="139">
        <v>1.5708673559417103</v>
      </c>
      <c r="GD55" s="139">
        <v>1.5720277189822436</v>
      </c>
      <c r="GE55" s="139">
        <v>1.5732920870024401</v>
      </c>
      <c r="GF55" s="139">
        <v>1.5745492505682182</v>
      </c>
      <c r="GG55" s="139">
        <v>1.5757992818703779</v>
      </c>
      <c r="GH55" s="139">
        <v>1.5770422520129419</v>
      </c>
      <c r="GI55" s="139">
        <v>1.5782782310324115</v>
      </c>
      <c r="GJ55" s="139">
        <v>1.5795072879245453</v>
      </c>
      <c r="GK55" s="139">
        <v>1.5807294906594489</v>
      </c>
      <c r="GL55" s="139">
        <v>1.5819449062062851</v>
      </c>
      <c r="GM55" s="139">
        <v>1.583153600552176</v>
      </c>
      <c r="GN55" s="139">
        <v>1.5843556387192179</v>
      </c>
      <c r="GO55" s="139">
        <v>1.5855510847869259</v>
      </c>
      <c r="GP55" s="139">
        <v>1.586740001908254</v>
      </c>
      <c r="GQ55" s="139">
        <v>1.5879224523287856</v>
      </c>
      <c r="GR55" s="139">
        <v>1.5890984974030149</v>
      </c>
      <c r="GS55" s="139">
        <v>1.5902681976149249</v>
      </c>
    </row>
    <row r="56" spans="1:201" x14ac:dyDescent="0.2">
      <c r="A56" s="138">
        <v>40909.037499999999</v>
      </c>
      <c r="B56" s="139">
        <v>0.6095390184417212</v>
      </c>
      <c r="C56" s="139">
        <v>0.71243394156513684</v>
      </c>
      <c r="D56" s="139">
        <v>0.77639641152142302</v>
      </c>
      <c r="E56" s="139">
        <v>0.82351726863033281</v>
      </c>
      <c r="F56" s="139">
        <v>0.86107432356626967</v>
      </c>
      <c r="G56" s="139">
        <v>0.89241797277803026</v>
      </c>
      <c r="H56" s="139">
        <v>0.91939183175528416</v>
      </c>
      <c r="I56" s="139">
        <v>0.94308548514122859</v>
      </c>
      <c r="J56" s="139">
        <v>0.96428678654638555</v>
      </c>
      <c r="K56" s="139">
        <v>0.98343033848278594</v>
      </c>
      <c r="L56" s="139">
        <v>1.0009635165449633</v>
      </c>
      <c r="M56" s="139">
        <v>1.0170597582945369</v>
      </c>
      <c r="N56" s="139">
        <v>1.0320381309590081</v>
      </c>
      <c r="O56" s="139">
        <v>1.0459937110975688</v>
      </c>
      <c r="P56" s="139">
        <v>1.0590720798078732</v>
      </c>
      <c r="Q56" s="139">
        <v>1.0713918813360401</v>
      </c>
      <c r="R56" s="139">
        <v>1.083051155105317</v>
      </c>
      <c r="S56" s="139">
        <v>1.0940861496721799</v>
      </c>
      <c r="T56" s="139">
        <v>1.1045653775209521</v>
      </c>
      <c r="U56" s="139">
        <v>1.1145935458836003</v>
      </c>
      <c r="V56" s="139">
        <v>1.124175138734737</v>
      </c>
      <c r="W56" s="139">
        <v>1.1333069600437151</v>
      </c>
      <c r="X56" s="139">
        <v>1.1421202603716274</v>
      </c>
      <c r="Y56" s="139">
        <v>1.1505547561738583</v>
      </c>
      <c r="Z56" s="139">
        <v>1.1587340261681829</v>
      </c>
      <c r="AA56" s="139">
        <v>1.1665422351099912</v>
      </c>
      <c r="AB56" s="139">
        <v>1.1741447828320908</v>
      </c>
      <c r="AC56" s="139">
        <v>1.1814673957100323</v>
      </c>
      <c r="AD56" s="139">
        <v>1.188576463526295</v>
      </c>
      <c r="AE56" s="139">
        <v>1.1954408326201469</v>
      </c>
      <c r="AF56" s="139">
        <v>1.2021238364347457</v>
      </c>
      <c r="AG56" s="139">
        <v>1.2085910512160303</v>
      </c>
      <c r="AH56" s="139">
        <v>1.2149035074108405</v>
      </c>
      <c r="AI56" s="139">
        <v>1.2210241975834861</v>
      </c>
      <c r="AJ56" s="139">
        <v>1.2270123960330683</v>
      </c>
      <c r="AK56" s="139">
        <v>1.2328290159819</v>
      </c>
      <c r="AL56" s="139">
        <v>1.2384828436067379</v>
      </c>
      <c r="AM56" s="139">
        <v>1.2439819982525206</v>
      </c>
      <c r="AN56" s="139">
        <v>1.2493833441454691</v>
      </c>
      <c r="AO56" s="139">
        <v>1.254644711199667</v>
      </c>
      <c r="AP56" s="139">
        <v>1.2598221269240151</v>
      </c>
      <c r="AQ56" s="139">
        <v>1.2648722471860494</v>
      </c>
      <c r="AR56" s="139">
        <v>1.2698006710954339</v>
      </c>
      <c r="AS56" s="139">
        <v>1.2746126315693631</v>
      </c>
      <c r="AT56" s="139">
        <v>1.27936298219454</v>
      </c>
      <c r="AU56" s="139">
        <v>1.2840065328128911</v>
      </c>
      <c r="AV56" s="139">
        <v>1.2885475780190514</v>
      </c>
      <c r="AW56" s="139">
        <v>1.292990155238672</v>
      </c>
      <c r="AX56" s="139">
        <v>1.2973883740039975</v>
      </c>
      <c r="AY56" s="139">
        <v>1.3016956656749945</v>
      </c>
      <c r="AZ56" s="139">
        <v>1.3059153966538071</v>
      </c>
      <c r="BA56" s="139">
        <v>1.3100507474390795</v>
      </c>
      <c r="BB56" s="139">
        <v>1.3141047262550685</v>
      </c>
      <c r="BC56" s="139">
        <v>1.3180801814426715</v>
      </c>
      <c r="BD56" s="139">
        <v>1.3220305818311378</v>
      </c>
      <c r="BE56" s="139">
        <v>1.3259078529410881</v>
      </c>
      <c r="BF56" s="139">
        <v>1.3297144159873289</v>
      </c>
      <c r="BG56" s="139">
        <v>1.3334525724566995</v>
      </c>
      <c r="BH56" s="139">
        <v>1.3371755656903535</v>
      </c>
      <c r="BI56" s="139">
        <v>1.3407834322179524</v>
      </c>
      <c r="BJ56" s="139">
        <v>1.3443291505724648</v>
      </c>
      <c r="BK56" s="139">
        <v>1.3478658502317593</v>
      </c>
      <c r="BL56" s="139">
        <v>1.3513442183029514</v>
      </c>
      <c r="BM56" s="139">
        <v>1.3547659739387956</v>
      </c>
      <c r="BN56" s="139">
        <v>1.3581327605225613</v>
      </c>
      <c r="BO56" s="139">
        <v>1.3614461501193744</v>
      </c>
      <c r="BP56" s="139">
        <v>1.3647591801894075</v>
      </c>
      <c r="BQ56" s="139">
        <v>1.368021870487548</v>
      </c>
      <c r="BR56" s="139">
        <v>1.3711839406157809</v>
      </c>
      <c r="BS56" s="139">
        <v>1.3742982620362612</v>
      </c>
      <c r="BT56" s="139">
        <v>1.3774695982063401</v>
      </c>
      <c r="BU56" s="139">
        <v>1.3804922649618818</v>
      </c>
      <c r="BV56" s="139">
        <v>1.3835226864397503</v>
      </c>
      <c r="BW56" s="139">
        <v>1.3865102316158631</v>
      </c>
      <c r="BX56" s="139">
        <v>1.3895079270486872</v>
      </c>
      <c r="BY56" s="139">
        <v>1.3924129584987193</v>
      </c>
      <c r="BZ56" s="139">
        <v>1.3952782279303699</v>
      </c>
      <c r="CA56" s="139">
        <v>1.3981567835252142</v>
      </c>
      <c r="CB56" s="139">
        <v>1.4009975562015171</v>
      </c>
      <c r="CC56" s="139">
        <v>1.4037492502750253</v>
      </c>
      <c r="CD56" s="139">
        <v>1.4064648279153293</v>
      </c>
      <c r="CE56" s="139">
        <v>1.409197372418634</v>
      </c>
      <c r="CF56" s="139">
        <v>1.4118955116870364</v>
      </c>
      <c r="CG56" s="139">
        <v>1.4145600177646669</v>
      </c>
      <c r="CH56" s="139">
        <v>1.4171916367344697</v>
      </c>
      <c r="CI56" s="139">
        <v>1.4197910898864121</v>
      </c>
      <c r="CJ56" s="139">
        <v>1.4223590748173141</v>
      </c>
      <c r="CK56" s="139">
        <v>1.424948764505527</v>
      </c>
      <c r="CL56" s="139">
        <v>1.4275083945463813</v>
      </c>
      <c r="CM56" s="139">
        <v>1.4299860025783917</v>
      </c>
      <c r="CN56" s="139">
        <v>1.4324347128702599</v>
      </c>
      <c r="CO56" s="139">
        <v>1.4348551191548577</v>
      </c>
      <c r="CP56" s="139">
        <v>1.4373531649173255</v>
      </c>
      <c r="CQ56" s="139">
        <v>1.4397187244963303</v>
      </c>
      <c r="CR56" s="139">
        <v>1.4420576521065291</v>
      </c>
      <c r="CS56" s="139">
        <v>1.444476043526318</v>
      </c>
      <c r="CT56" s="139">
        <v>1.446763311626474</v>
      </c>
      <c r="CU56" s="139">
        <v>1.4491311854262237</v>
      </c>
      <c r="CV56" s="139">
        <v>1.4513687640559398</v>
      </c>
      <c r="CW56" s="139">
        <v>1.4536880232979916</v>
      </c>
      <c r="CX56" s="139">
        <v>1.4558777711131032</v>
      </c>
      <c r="CY56" s="139">
        <v>1.4581502121612335</v>
      </c>
      <c r="CZ56" s="139">
        <v>1.4602938847913949</v>
      </c>
      <c r="DA56" s="139">
        <v>1.4625212052461916</v>
      </c>
      <c r="DB56" s="139">
        <v>1.4647266125677614</v>
      </c>
      <c r="DC56" s="139">
        <v>1.4668042687855867</v>
      </c>
      <c r="DD56" s="139">
        <v>1.4689669301413093</v>
      </c>
      <c r="DE56" s="139">
        <v>1.4711088149387892</v>
      </c>
      <c r="DF56" s="139">
        <v>1.4731770799237744</v>
      </c>
      <c r="DG56" s="139">
        <v>1.4752252209476482</v>
      </c>
      <c r="DH56" s="139">
        <v>1.4773068230910564</v>
      </c>
      <c r="DI56" s="139">
        <v>1.4793690295653295</v>
      </c>
      <c r="DJ56" s="139">
        <v>1.4814121633815265</v>
      </c>
      <c r="DK56" s="139">
        <v>1.4833832039454933</v>
      </c>
      <c r="DL56" s="139">
        <v>1.4853357487560082</v>
      </c>
      <c r="DM56" s="139">
        <v>1.4873234664347788</v>
      </c>
      <c r="DN56" s="139">
        <v>1.4892933271160391</v>
      </c>
      <c r="DO56" s="139">
        <v>1.4912456159585248</v>
      </c>
      <c r="DP56" s="139">
        <v>1.493180611286421</v>
      </c>
      <c r="DQ56" s="139">
        <v>1.4950985848053373</v>
      </c>
      <c r="DR56" s="139">
        <v>1.4969998018191106</v>
      </c>
      <c r="DS56" s="139">
        <v>1.4988845214279507</v>
      </c>
      <c r="DT56" s="139">
        <v>1.5007529967256001</v>
      </c>
      <c r="DU56" s="139">
        <v>1.5026054749856441</v>
      </c>
      <c r="DV56" s="139">
        <v>1.5044421978402078</v>
      </c>
      <c r="DW56" s="139">
        <v>1.5063170175350109</v>
      </c>
      <c r="DX56" s="139">
        <v>1.5081766006742019</v>
      </c>
      <c r="DY56" s="139">
        <v>1.5099674901535851</v>
      </c>
      <c r="DZ56" s="139">
        <v>1.5117435362249394</v>
      </c>
      <c r="EA56" s="139">
        <v>1.5135049548041011</v>
      </c>
      <c r="EB56" s="139">
        <v>1.5152519571086109</v>
      </c>
      <c r="EC56" s="139">
        <v>1.5170384968236004</v>
      </c>
      <c r="ED56" s="139">
        <v>1.5188110722411066</v>
      </c>
      <c r="EE56" s="139">
        <v>1.5205160763930066</v>
      </c>
      <c r="EF56" s="139">
        <v>1.5222074634789549</v>
      </c>
      <c r="EG56" s="139">
        <v>1.5239392523211539</v>
      </c>
      <c r="EH56" s="139">
        <v>1.5256578372667</v>
      </c>
      <c r="EI56" s="139">
        <v>1.5273095187487644</v>
      </c>
      <c r="EJ56" s="139">
        <v>1.5290022078978838</v>
      </c>
      <c r="EK56" s="139">
        <v>1.5306822227487415</v>
      </c>
      <c r="EL56" s="139">
        <v>1.5322957954815797</v>
      </c>
      <c r="EM56" s="139">
        <v>1.533950943554405</v>
      </c>
      <c r="EN56" s="139">
        <v>1.5355939154299683</v>
      </c>
      <c r="EO56" s="139">
        <v>1.5371708814220433</v>
      </c>
      <c r="EP56" s="139">
        <v>1.5388439645457446</v>
      </c>
      <c r="EQ56" s="139">
        <v>1.5403973214751681</v>
      </c>
      <c r="ER56" s="139">
        <v>1.5420471799295961</v>
      </c>
      <c r="ES56" s="139">
        <v>1.543577530668754</v>
      </c>
      <c r="ET56" s="139">
        <v>1.545204751170226</v>
      </c>
      <c r="EU56" s="139">
        <v>1.5467126757016609</v>
      </c>
      <c r="EV56" s="139">
        <v>1.5482637016833147</v>
      </c>
      <c r="EW56" s="139">
        <v>1.5498038793629234</v>
      </c>
      <c r="EX56" s="139">
        <v>1.5513874965083143</v>
      </c>
      <c r="EY56" s="139">
        <v>1.5528522227374399</v>
      </c>
      <c r="EZ56" s="139">
        <v>1.5544148334075738</v>
      </c>
      <c r="FA56" s="139">
        <v>1.555858747277256</v>
      </c>
      <c r="FB56" s="139">
        <v>1.5574008559092305</v>
      </c>
      <c r="FC56" s="139">
        <v>1.5588244567412646</v>
      </c>
      <c r="FD56" s="139">
        <v>1.5603465496704174</v>
      </c>
      <c r="FE56" s="139">
        <v>1.5618588376828613</v>
      </c>
      <c r="FF56" s="139">
        <v>1.5632528653454816</v>
      </c>
      <c r="FG56" s="139">
        <v>1.5647458341414158</v>
      </c>
      <c r="FH56" s="139">
        <v>1.5661207202502516</v>
      </c>
      <c r="FI56" s="139">
        <v>1.5675948146129026</v>
      </c>
      <c r="FJ56" s="139">
        <v>1.5690596573854716</v>
      </c>
      <c r="FK56" s="139">
        <v>1.5704066493500657</v>
      </c>
      <c r="FL56" s="139">
        <v>1.5718532555278031</v>
      </c>
      <c r="FM56" s="139">
        <v>1.5732909195343003</v>
      </c>
      <c r="FN56" s="139">
        <v>1.5747197407410749</v>
      </c>
      <c r="FO56" s="139">
        <v>1.5760309897302192</v>
      </c>
      <c r="FP56" s="139">
        <v>1.5774423748159516</v>
      </c>
      <c r="FQ56" s="139">
        <v>1.5788452062182023</v>
      </c>
      <c r="FR56" s="139">
        <v>1.5802395768593351</v>
      </c>
      <c r="FS56" s="139">
        <v>1.5815166413171058</v>
      </c>
      <c r="FT56" s="139">
        <v>1.582894324439174</v>
      </c>
      <c r="FU56" s="139">
        <v>1.5842638173748433</v>
      </c>
      <c r="FV56" s="139">
        <v>1.5856252071492813</v>
      </c>
      <c r="FW56" s="139">
        <v>1.586869545849495</v>
      </c>
      <c r="FX56" s="139">
        <v>1.5882149492832507</v>
      </c>
      <c r="FY56" s="139">
        <v>1.5895525031617364</v>
      </c>
      <c r="FZ56" s="139">
        <v>1.5908822891085366</v>
      </c>
      <c r="GA56" s="139">
        <v>1.5922043874686382</v>
      </c>
      <c r="GB56" s="139">
        <v>1.5935188773371529</v>
      </c>
      <c r="GC56" s="139">
        <v>1.5948258365859858</v>
      </c>
      <c r="GD56" s="139">
        <v>1.5960161286214114</v>
      </c>
      <c r="GE56" s="139">
        <v>1.5973082251236079</v>
      </c>
      <c r="GF56" s="139">
        <v>1.5985930182372896</v>
      </c>
      <c r="GG56" s="139">
        <v>1.5998705811778462</v>
      </c>
      <c r="GH56" s="139">
        <v>1.6011409860566683</v>
      </c>
      <c r="GI56" s="139">
        <v>1.6024043039068132</v>
      </c>
      <c r="GJ56" s="139">
        <v>1.603660604700359</v>
      </c>
      <c r="GK56" s="139">
        <v>1.6049099573729522</v>
      </c>
      <c r="GL56" s="139">
        <v>1.6061524298426499</v>
      </c>
      <c r="GM56" s="139">
        <v>1.6073880890312899</v>
      </c>
      <c r="GN56" s="139">
        <v>1.60861700088335</v>
      </c>
      <c r="GO56" s="139">
        <v>1.6098392303869284</v>
      </c>
      <c r="GP56" s="139">
        <v>1.6110548415883845</v>
      </c>
      <c r="GQ56" s="139">
        <v>1.6122638976154802</v>
      </c>
      <c r="GR56" s="139">
        <v>1.6134664606943208</v>
      </c>
      <c r="GS56" s="139">
        <v>1.6146625921610003</v>
      </c>
    </row>
    <row r="57" spans="1:201" x14ac:dyDescent="0.2">
      <c r="A57" s="138">
        <v>40909.038194444445</v>
      </c>
      <c r="B57" s="139">
        <v>0.61673013198318982</v>
      </c>
      <c r="C57" s="139">
        <v>0.72113188108935444</v>
      </c>
      <c r="D57" s="139">
        <v>0.78605766705026736</v>
      </c>
      <c r="E57" s="139">
        <v>0.83390256600627366</v>
      </c>
      <c r="F57" s="139">
        <v>0.87204607747815299</v>
      </c>
      <c r="G57" s="139">
        <v>0.90388590759607246</v>
      </c>
      <c r="H57" s="139">
        <v>0.93129163367879142</v>
      </c>
      <c r="I57" s="139">
        <v>0.95536917756506146</v>
      </c>
      <c r="J57" s="139">
        <v>0.97691627657905677</v>
      </c>
      <c r="K57" s="139">
        <v>0.99637581111820173</v>
      </c>
      <c r="L57" s="139">
        <v>1.0141994838616217</v>
      </c>
      <c r="M57" s="139">
        <v>1.0305660387702624</v>
      </c>
      <c r="N57" s="139">
        <v>1.0457962268420433</v>
      </c>
      <c r="O57" s="139">
        <v>1.0599884721088302</v>
      </c>
      <c r="P57" s="139">
        <v>1.0732901364746241</v>
      </c>
      <c r="Q57" s="139">
        <v>1.0858213072521514</v>
      </c>
      <c r="R57" s="139">
        <v>1.0976812092129706</v>
      </c>
      <c r="S57" s="139">
        <v>1.1089077056515599</v>
      </c>
      <c r="T57" s="139">
        <v>1.1195701617831642</v>
      </c>
      <c r="U57" s="139">
        <v>1.1297733633450282</v>
      </c>
      <c r="V57" s="139">
        <v>1.139523045659055</v>
      </c>
      <c r="W57" s="139">
        <v>1.1488172108906922</v>
      </c>
      <c r="X57" s="139">
        <v>1.1577862605554659</v>
      </c>
      <c r="Y57" s="139">
        <v>1.1663716487108235</v>
      </c>
      <c r="Z57" s="139">
        <v>1.1746959681019817</v>
      </c>
      <c r="AA57" s="139">
        <v>1.18264574757314</v>
      </c>
      <c r="AB57" s="139">
        <v>1.1903846201429709</v>
      </c>
      <c r="AC57" s="139">
        <v>1.1978399470926715</v>
      </c>
      <c r="AD57" s="139">
        <v>1.2050776526735745</v>
      </c>
      <c r="AE57" s="139">
        <v>1.2120674980577366</v>
      </c>
      <c r="AF57" s="139">
        <v>1.2188722954755842</v>
      </c>
      <c r="AG57" s="139">
        <v>1.2254585098586872</v>
      </c>
      <c r="AH57" s="139">
        <v>1.2318866054798079</v>
      </c>
      <c r="AI57" s="139">
        <v>1.2381204454594885</v>
      </c>
      <c r="AJ57" s="139">
        <v>1.2442187008573093</v>
      </c>
      <c r="AK57" s="139">
        <v>1.2501431430831556</v>
      </c>
      <c r="AL57" s="139">
        <v>1.2559026756017844</v>
      </c>
      <c r="AM57" s="139">
        <v>1.261505526055323</v>
      </c>
      <c r="AN57" s="139">
        <v>1.2670078972928487</v>
      </c>
      <c r="AO57" s="139">
        <v>1.272368464081606</v>
      </c>
      <c r="AP57" s="139">
        <v>1.2776425694324667</v>
      </c>
      <c r="AQ57" s="139">
        <v>1.2827877115019217</v>
      </c>
      <c r="AR57" s="139">
        <v>1.2878095646412955</v>
      </c>
      <c r="AS57" s="139">
        <v>1.2927134320371667</v>
      </c>
      <c r="AT57" s="139">
        <v>1.2975534441419789</v>
      </c>
      <c r="AU57" s="139">
        <v>1.3022852526218338</v>
      </c>
      <c r="AV57" s="139">
        <v>1.3069132099895555</v>
      </c>
      <c r="AW57" s="139">
        <v>1.3114414080868835</v>
      </c>
      <c r="AX57" s="139">
        <v>1.3159232020763074</v>
      </c>
      <c r="AY57" s="139">
        <v>1.3203128690218862</v>
      </c>
      <c r="AZ57" s="139">
        <v>1.3246138209241987</v>
      </c>
      <c r="BA57" s="139">
        <v>1.3288292813370441</v>
      </c>
      <c r="BB57" s="139">
        <v>1.3329622991824177</v>
      </c>
      <c r="BC57" s="139">
        <v>1.3370157613163081</v>
      </c>
      <c r="BD57" s="139">
        <v>1.3410423442320722</v>
      </c>
      <c r="BE57" s="139">
        <v>1.3449948294300988</v>
      </c>
      <c r="BF57" s="139">
        <v>1.3488756710584864</v>
      </c>
      <c r="BG57" s="139">
        <v>1.3526872018953269</v>
      </c>
      <c r="BH57" s="139">
        <v>1.3564818518418</v>
      </c>
      <c r="BI57" s="139">
        <v>1.3601613685853975</v>
      </c>
      <c r="BJ57" s="139">
        <v>1.3637779180085403</v>
      </c>
      <c r="BK57" s="139">
        <v>1.3673838016766362</v>
      </c>
      <c r="BL57" s="139">
        <v>1.3709305780394185</v>
      </c>
      <c r="BM57" s="139">
        <v>1.3744199897476568</v>
      </c>
      <c r="BN57" s="139">
        <v>1.377853702637228</v>
      </c>
      <c r="BO57" s="139">
        <v>1.3812333102417249</v>
      </c>
      <c r="BP57" s="139">
        <v>1.3846110005306391</v>
      </c>
      <c r="BQ57" s="139">
        <v>1.3879376766023026</v>
      </c>
      <c r="BR57" s="139">
        <v>1.3911639532272855</v>
      </c>
      <c r="BS57" s="139">
        <v>1.3943418499984381</v>
      </c>
      <c r="BT57" s="139">
        <v>1.3975743826153735</v>
      </c>
      <c r="BU57" s="139">
        <v>1.4006594074367651</v>
      </c>
      <c r="BV57" s="139">
        <v>1.4037507171587753</v>
      </c>
      <c r="BW57" s="139">
        <v>1.4067985786554069</v>
      </c>
      <c r="BX57" s="139">
        <v>1.4098551387951943</v>
      </c>
      <c r="BY57" s="139">
        <v>1.412819383636287</v>
      </c>
      <c r="BZ57" s="139">
        <v>1.4157433373278996</v>
      </c>
      <c r="CA57" s="139">
        <v>1.4186791580572555</v>
      </c>
      <c r="CB57" s="139">
        <v>1.4215766869737294</v>
      </c>
      <c r="CC57" s="139">
        <v>1.4243855494693882</v>
      </c>
      <c r="CD57" s="139">
        <v>1.4271578164448477</v>
      </c>
      <c r="CE57" s="139">
        <v>1.4299456681365181</v>
      </c>
      <c r="CF57" s="139">
        <v>1.4326986523687215</v>
      </c>
      <c r="CG57" s="139">
        <v>1.435417551866798</v>
      </c>
      <c r="CH57" s="139">
        <v>1.4381031230287</v>
      </c>
      <c r="CI57" s="139">
        <v>1.4407560971136204</v>
      </c>
      <c r="CJ57" s="139">
        <v>1.4433771813544876</v>
      </c>
      <c r="CK57" s="139">
        <v>1.4460186275987033</v>
      </c>
      <c r="CL57" s="139">
        <v>1.4486296057619386</v>
      </c>
      <c r="CM57" s="139">
        <v>1.4511590977411135</v>
      </c>
      <c r="CN57" s="139">
        <v>1.4536593059078944</v>
      </c>
      <c r="CO57" s="139">
        <v>1.4561308321805726</v>
      </c>
      <c r="CP57" s="139">
        <v>1.458677741595972</v>
      </c>
      <c r="CQ57" s="139">
        <v>1.4610936838241715</v>
      </c>
      <c r="CR57" s="139">
        <v>1.463482639294897</v>
      </c>
      <c r="CS57" s="139">
        <v>1.4659488097889213</v>
      </c>
      <c r="CT57" s="139">
        <v>1.4682854126079063</v>
      </c>
      <c r="CU57" s="139">
        <v>1.4707003765529854</v>
      </c>
      <c r="CV57" s="139">
        <v>1.4729866240938101</v>
      </c>
      <c r="CW57" s="139">
        <v>1.4753523111885216</v>
      </c>
      <c r="CX57" s="139">
        <v>1.4775900878745791</v>
      </c>
      <c r="CY57" s="139">
        <v>1.4799083196106684</v>
      </c>
      <c r="CZ57" s="139">
        <v>1.4820994053931693</v>
      </c>
      <c r="DA57" s="139">
        <v>1.4843719031041116</v>
      </c>
      <c r="DB57" s="139">
        <v>1.4866221872433194</v>
      </c>
      <c r="DC57" s="139">
        <v>1.4887463733244679</v>
      </c>
      <c r="DD57" s="139">
        <v>1.4909533312900296</v>
      </c>
      <c r="DE57" s="139">
        <v>1.4931392282344196</v>
      </c>
      <c r="DF57" s="139">
        <v>1.4952522066574614</v>
      </c>
      <c r="DG57" s="139">
        <v>1.4973447910520665</v>
      </c>
      <c r="DH57" s="139">
        <v>1.4994695860294132</v>
      </c>
      <c r="DI57" s="139">
        <v>1.5015747202791214</v>
      </c>
      <c r="DJ57" s="139">
        <v>1.5036605213614758</v>
      </c>
      <c r="DK57" s="139">
        <v>1.5056749647354184</v>
      </c>
      <c r="DL57" s="139">
        <v>1.5076706649309972</v>
      </c>
      <c r="DM57" s="139">
        <v>1.5097002987065387</v>
      </c>
      <c r="DN57" s="139">
        <v>1.5117118320371068</v>
      </c>
      <c r="DO57" s="139">
        <v>1.5137055540900133</v>
      </c>
      <c r="DP57" s="139">
        <v>1.5156817471007022</v>
      </c>
      <c r="DQ57" s="139">
        <v>1.5176406865959484</v>
      </c>
      <c r="DR57" s="139">
        <v>1.5195826416065346</v>
      </c>
      <c r="DS57" s="139">
        <v>1.5215078748713715</v>
      </c>
      <c r="DT57" s="139">
        <v>1.5234166430395353</v>
      </c>
      <c r="DU57" s="139">
        <v>1.5253091968551213</v>
      </c>
      <c r="DV57" s="139">
        <v>1.5271857813417218</v>
      </c>
      <c r="DW57" s="139">
        <v>1.5290992355775122</v>
      </c>
      <c r="DX57" s="139">
        <v>1.5309972419749369</v>
      </c>
      <c r="DY57" s="139">
        <v>1.5328273668976578</v>
      </c>
      <c r="DZ57" s="139">
        <v>1.5346424473151066</v>
      </c>
      <c r="EA57" s="139">
        <v>1.5364427021695419</v>
      </c>
      <c r="EB57" s="139">
        <v>1.5382283456369541</v>
      </c>
      <c r="EC57" s="139">
        <v>1.5400523060936928</v>
      </c>
      <c r="ED57" s="139">
        <v>1.5418621090474141</v>
      </c>
      <c r="EE57" s="139">
        <v>1.5436051822279369</v>
      </c>
      <c r="EF57" s="139">
        <v>1.5453344544527701</v>
      </c>
      <c r="EG57" s="139">
        <v>1.5471029113963648</v>
      </c>
      <c r="EH57" s="139">
        <v>1.548857982041588</v>
      </c>
      <c r="EI57" s="139">
        <v>1.5505470088300581</v>
      </c>
      <c r="EJ57" s="139">
        <v>1.5522758283242031</v>
      </c>
      <c r="EK57" s="139">
        <v>1.5539917986438927</v>
      </c>
      <c r="EL57" s="139">
        <v>1.5556421993520855</v>
      </c>
      <c r="EM57" s="139">
        <v>1.5573329621092771</v>
      </c>
      <c r="EN57" s="139">
        <v>1.559011380867676</v>
      </c>
      <c r="EO57" s="139">
        <v>1.560624678651672</v>
      </c>
      <c r="EP57" s="139">
        <v>1.562331829360827</v>
      </c>
      <c r="EQ57" s="139">
        <v>1.5639211971681131</v>
      </c>
      <c r="ER57" s="139">
        <v>1.5656047995200415</v>
      </c>
      <c r="ES57" s="139">
        <v>1.5671708487379361</v>
      </c>
      <c r="ET57" s="139">
        <v>1.5688314978463869</v>
      </c>
      <c r="EU57" s="139">
        <v>1.5703748166426665</v>
      </c>
      <c r="EV57" s="139">
        <v>1.5719600267538731</v>
      </c>
      <c r="EW57" s="139">
        <v>1.5735342396191616</v>
      </c>
      <c r="EX57" s="139">
        <v>1.5751506787106997</v>
      </c>
      <c r="EY57" s="139">
        <v>1.5766502141044358</v>
      </c>
      <c r="EZ57" s="139">
        <v>1.578245354757686</v>
      </c>
      <c r="FA57" s="139">
        <v>1.5797237963309605</v>
      </c>
      <c r="FB57" s="139">
        <v>1.5812981501907843</v>
      </c>
      <c r="FC57" s="139">
        <v>1.5827560042971915</v>
      </c>
      <c r="FD57" s="139">
        <v>1.584310064643998</v>
      </c>
      <c r="FE57" s="139">
        <v>1.5858541821183352</v>
      </c>
      <c r="FF57" s="139">
        <v>1.5872820622474608</v>
      </c>
      <c r="FG57" s="139">
        <v>1.5888065926621926</v>
      </c>
      <c r="FH57" s="139">
        <v>1.5902150733125306</v>
      </c>
      <c r="FI57" s="139">
        <v>1.591720467798112</v>
      </c>
      <c r="FJ57" s="139">
        <v>1.5932164807029134</v>
      </c>
      <c r="FK57" s="139">
        <v>1.5945966900978081</v>
      </c>
      <c r="FL57" s="139">
        <v>1.596074214030391</v>
      </c>
      <c r="FM57" s="139">
        <v>1.5975426702562332</v>
      </c>
      <c r="FN57" s="139">
        <v>1.5990021595869921</v>
      </c>
      <c r="FO57" s="139">
        <v>1.6003461425230301</v>
      </c>
      <c r="FP57" s="139">
        <v>1.6017879548052552</v>
      </c>
      <c r="FQ57" s="139">
        <v>1.6032210934672961</v>
      </c>
      <c r="FR57" s="139">
        <v>1.6046456527769131</v>
      </c>
      <c r="FS57" s="139">
        <v>1.6059549897236574</v>
      </c>
      <c r="FT57" s="139">
        <v>1.6073626312860942</v>
      </c>
      <c r="FU57" s="139">
        <v>1.6087619679602998</v>
      </c>
      <c r="FV57" s="139">
        <v>1.6101530880310966</v>
      </c>
      <c r="FW57" s="139">
        <v>1.6114292583565362</v>
      </c>
      <c r="FX57" s="139">
        <v>1.6128041718709734</v>
      </c>
      <c r="FY57" s="139">
        <v>1.6141711260329827</v>
      </c>
      <c r="FZ57" s="139">
        <v>1.615530203644048</v>
      </c>
      <c r="GA57" s="139">
        <v>1.6168814862103429</v>
      </c>
      <c r="GB57" s="139">
        <v>1.6182250539691478</v>
      </c>
      <c r="GC57" s="139">
        <v>1.6195609859163027</v>
      </c>
      <c r="GD57" s="139">
        <v>1.6207823812084035</v>
      </c>
      <c r="GE57" s="139">
        <v>1.6221032462477702</v>
      </c>
      <c r="GF57" s="139">
        <v>1.6234167059681146</v>
      </c>
      <c r="GG57" s="139">
        <v>1.6247228346408318</v>
      </c>
      <c r="GH57" s="139">
        <v>1.6260217054197297</v>
      </c>
      <c r="GI57" s="139">
        <v>1.627313390359616</v>
      </c>
      <c r="GJ57" s="139">
        <v>1.628597960443334</v>
      </c>
      <c r="GK57" s="139">
        <v>1.6298754855997333</v>
      </c>
      <c r="GL57" s="139">
        <v>1.631146034727444</v>
      </c>
      <c r="GM57" s="139">
        <v>1.6324096757109885</v>
      </c>
      <c r="GN57" s="139">
        <v>1.6336664754468047</v>
      </c>
      <c r="GO57" s="139">
        <v>1.634916499857336</v>
      </c>
      <c r="GP57" s="139">
        <v>1.6361598139139135</v>
      </c>
      <c r="GQ57" s="139">
        <v>1.6373964816532907</v>
      </c>
      <c r="GR57" s="139">
        <v>1.6386265661944643</v>
      </c>
      <c r="GS57" s="139">
        <v>1.6398501297602979</v>
      </c>
    </row>
    <row r="58" spans="1:201" x14ac:dyDescent="0.2">
      <c r="A58" s="138">
        <v>40909.038888888892</v>
      </c>
      <c r="B58" s="139">
        <v>0.62412497085424057</v>
      </c>
      <c r="C58" s="139">
        <v>0.73008098822131329</v>
      </c>
      <c r="D58" s="139">
        <v>0.79600092087174223</v>
      </c>
      <c r="E58" s="139">
        <v>0.84459329285717588</v>
      </c>
      <c r="F58" s="139">
        <v>0.88334240385138252</v>
      </c>
      <c r="G58" s="139">
        <v>0.9156947273509134</v>
      </c>
      <c r="H58" s="139">
        <v>0.94354660213219221</v>
      </c>
      <c r="I58" s="139">
        <v>0.96802080667886758</v>
      </c>
      <c r="J58" s="139">
        <v>0.9899252473719522</v>
      </c>
      <c r="K58" s="139">
        <v>1.0097113727502491</v>
      </c>
      <c r="L58" s="139">
        <v>1.027835314065465</v>
      </c>
      <c r="M58" s="139">
        <v>1.0444813323475719</v>
      </c>
      <c r="N58" s="139">
        <v>1.0599718682432688</v>
      </c>
      <c r="O58" s="139">
        <v>1.0744088296839269</v>
      </c>
      <c r="P58" s="139">
        <v>1.08794140999278</v>
      </c>
      <c r="Q58" s="139">
        <v>1.1006911803383306</v>
      </c>
      <c r="R58" s="139">
        <v>1.1127585841485115</v>
      </c>
      <c r="S58" s="139">
        <v>1.1241831678578604</v>
      </c>
      <c r="T58" s="139">
        <v>1.1350351739540747</v>
      </c>
      <c r="U58" s="139">
        <v>1.1454194455389302</v>
      </c>
      <c r="V58" s="139">
        <v>1.1553430279643717</v>
      </c>
      <c r="W58" s="139">
        <v>1.1648051797756236</v>
      </c>
      <c r="X58" s="139">
        <v>1.1739353813848474</v>
      </c>
      <c r="Y58" s="139">
        <v>1.182676922165135</v>
      </c>
      <c r="Z58" s="139">
        <v>1.1911513318732068</v>
      </c>
      <c r="AA58" s="139">
        <v>1.1992476448567353</v>
      </c>
      <c r="AB58" s="139">
        <v>1.2071276025641591</v>
      </c>
      <c r="AC58" s="139">
        <v>1.2147202976833931</v>
      </c>
      <c r="AD58" s="139">
        <v>1.222091150477628</v>
      </c>
      <c r="AE58" s="139">
        <v>1.2292108885528366</v>
      </c>
      <c r="AF58" s="139">
        <v>1.2361417624345143</v>
      </c>
      <c r="AG58" s="139">
        <v>1.2428511769491584</v>
      </c>
      <c r="AH58" s="139">
        <v>1.2493989880084828</v>
      </c>
      <c r="AI58" s="139">
        <v>1.2557499803252974</v>
      </c>
      <c r="AJ58" s="139">
        <v>1.2619621780903139</v>
      </c>
      <c r="AK58" s="139">
        <v>1.2679982619178864</v>
      </c>
      <c r="AL58" s="139">
        <v>1.2738672561100843</v>
      </c>
      <c r="AM58" s="139">
        <v>1.2795774998870779</v>
      </c>
      <c r="AN58" s="139">
        <v>1.28518448872324</v>
      </c>
      <c r="AO58" s="139">
        <v>1.2906477934932317</v>
      </c>
      <c r="AP58" s="139">
        <v>1.2960220257364417</v>
      </c>
      <c r="AQ58" s="139">
        <v>1.3012655773788078</v>
      </c>
      <c r="AR58" s="139">
        <v>1.3063842003003285</v>
      </c>
      <c r="AS58" s="139">
        <v>1.3113832700950454</v>
      </c>
      <c r="AT58" s="139">
        <v>1.3163161453968195</v>
      </c>
      <c r="AU58" s="139">
        <v>1.3211393717262205</v>
      </c>
      <c r="AV58" s="139">
        <v>1.3258573612793556</v>
      </c>
      <c r="AW58" s="139">
        <v>1.3304742619698788</v>
      </c>
      <c r="AX58" s="139">
        <v>1.3350426244672555</v>
      </c>
      <c r="AY58" s="139">
        <v>1.3395176242047253</v>
      </c>
      <c r="AZ58" s="139">
        <v>1.3439027201739489</v>
      </c>
      <c r="BA58" s="139">
        <v>1.3482011802980307</v>
      </c>
      <c r="BB58" s="139">
        <v>1.352416095440736</v>
      </c>
      <c r="BC58" s="139">
        <v>1.3565503921447584</v>
      </c>
      <c r="BD58" s="139">
        <v>1.3606559026074074</v>
      </c>
      <c r="BE58" s="139">
        <v>1.3646863179954674</v>
      </c>
      <c r="BF58" s="139">
        <v>1.3686441264001294</v>
      </c>
      <c r="BG58" s="139">
        <v>1.3725316928445501</v>
      </c>
      <c r="BH58" s="139">
        <v>1.3764005807699684</v>
      </c>
      <c r="BI58" s="139">
        <v>1.3801543575436708</v>
      </c>
      <c r="BJ58" s="139">
        <v>1.3838443234993745</v>
      </c>
      <c r="BK58" s="139">
        <v>1.3875218985265001</v>
      </c>
      <c r="BL58" s="139">
        <v>1.3911395673142193</v>
      </c>
      <c r="BM58" s="139">
        <v>1.394699096732964</v>
      </c>
      <c r="BN58" s="139">
        <v>1.3982021757599381</v>
      </c>
      <c r="BO58" s="139">
        <v>1.4016504200545361</v>
      </c>
      <c r="BP58" s="139">
        <v>1.4050951132028615</v>
      </c>
      <c r="BQ58" s="139">
        <v>1.40848809739865</v>
      </c>
      <c r="BR58" s="139">
        <v>1.4117809390564722</v>
      </c>
      <c r="BS58" s="139">
        <v>1.4150247509355591</v>
      </c>
      <c r="BT58" s="139">
        <v>1.4183206889782065</v>
      </c>
      <c r="BU58" s="139">
        <v>1.4214703752653803</v>
      </c>
      <c r="BV58" s="139">
        <v>1.4246248027613233</v>
      </c>
      <c r="BW58" s="139">
        <v>1.4277351929721118</v>
      </c>
      <c r="BX58" s="139">
        <v>1.4308527565631248</v>
      </c>
      <c r="BY58" s="139">
        <v>1.433878394096626</v>
      </c>
      <c r="BZ58" s="139">
        <v>1.4368631955300049</v>
      </c>
      <c r="CA58" s="139">
        <v>1.4398583719853129</v>
      </c>
      <c r="CB58" s="139">
        <v>1.4428147323777258</v>
      </c>
      <c r="CC58" s="139">
        <v>1.445682881369164</v>
      </c>
      <c r="CD58" s="139">
        <v>1.4485139414734296</v>
      </c>
      <c r="CE58" s="139">
        <v>1.4513591320792365</v>
      </c>
      <c r="CF58" s="139">
        <v>1.4541689790900703</v>
      </c>
      <c r="CG58" s="139">
        <v>1.4569442762386202</v>
      </c>
      <c r="CH58" s="139">
        <v>1.4596857905600749</v>
      </c>
      <c r="CI58" s="139">
        <v>1.462394263586736</v>
      </c>
      <c r="CJ58" s="139">
        <v>1.4650704124891394</v>
      </c>
      <c r="CK58" s="139">
        <v>1.4677655091934243</v>
      </c>
      <c r="CL58" s="139">
        <v>1.4704297169868981</v>
      </c>
      <c r="CM58" s="139">
        <v>1.4730130216759389</v>
      </c>
      <c r="CN58" s="139">
        <v>1.4755666449185612</v>
      </c>
      <c r="CO58" s="139">
        <v>1.4780911970724149</v>
      </c>
      <c r="CP58" s="139">
        <v>1.4806887453303266</v>
      </c>
      <c r="CQ58" s="139">
        <v>1.4831569539158906</v>
      </c>
      <c r="CR58" s="139">
        <v>1.4855978103626017</v>
      </c>
      <c r="CS58" s="139">
        <v>1.4881135021673872</v>
      </c>
      <c r="CT58" s="139">
        <v>1.4905012920034824</v>
      </c>
      <c r="CU58" s="139">
        <v>1.4929650673800507</v>
      </c>
      <c r="CV58" s="139">
        <v>1.4953018161578711</v>
      </c>
      <c r="CW58" s="139">
        <v>1.4977156322705345</v>
      </c>
      <c r="CX58" s="139">
        <v>1.5000032509811061</v>
      </c>
      <c r="CY58" s="139">
        <v>1.5023689552290684</v>
      </c>
      <c r="CZ58" s="139">
        <v>1.5046092488977019</v>
      </c>
      <c r="DA58" s="139">
        <v>1.5069285870853679</v>
      </c>
      <c r="DB58" s="139">
        <v>1.5092254020964051</v>
      </c>
      <c r="DC58" s="139">
        <v>1.5113978863242135</v>
      </c>
      <c r="DD58" s="139">
        <v>1.5136507773851895</v>
      </c>
      <c r="DE58" s="139">
        <v>1.5158823142914741</v>
      </c>
      <c r="DF58" s="139">
        <v>1.5180416874588705</v>
      </c>
      <c r="DG58" s="139">
        <v>1.5201803884270877</v>
      </c>
      <c r="DH58" s="139">
        <v>1.5223499792263671</v>
      </c>
      <c r="DI58" s="139">
        <v>1.5244996361757865</v>
      </c>
      <c r="DJ58" s="139">
        <v>1.5266296915265576</v>
      </c>
      <c r="DK58" s="139">
        <v>1.5286891795616588</v>
      </c>
      <c r="DL58" s="139">
        <v>1.5307296695919208</v>
      </c>
      <c r="DM58" s="139">
        <v>1.5328027837604608</v>
      </c>
      <c r="DN58" s="139">
        <v>1.5348575466439516</v>
      </c>
      <c r="DO58" s="139">
        <v>1.536894251544743</v>
      </c>
      <c r="DP58" s="139">
        <v>1.5389131847351396</v>
      </c>
      <c r="DQ58" s="139">
        <v>1.5409146256780188</v>
      </c>
      <c r="DR58" s="139">
        <v>1.5428988472475504</v>
      </c>
      <c r="DS58" s="139">
        <v>1.5448661159374641</v>
      </c>
      <c r="DT58" s="139">
        <v>1.5468166920598889</v>
      </c>
      <c r="DU58" s="139">
        <v>1.5487508299391177</v>
      </c>
      <c r="DV58" s="139">
        <v>1.5506687780962443</v>
      </c>
      <c r="DW58" s="139">
        <v>1.552622298480558</v>
      </c>
      <c r="DX58" s="139">
        <v>1.5545601532554241</v>
      </c>
      <c r="DY58" s="139">
        <v>1.5564309966293199</v>
      </c>
      <c r="DZ58" s="139">
        <v>1.5582865883316575</v>
      </c>
      <c r="EA58" s="139">
        <v>1.5601271504232459</v>
      </c>
      <c r="EB58" s="139">
        <v>1.5619529001332426</v>
      </c>
      <c r="EC58" s="139">
        <v>1.5638156758809836</v>
      </c>
      <c r="ED58" s="139">
        <v>1.5656640949962155</v>
      </c>
      <c r="EE58" s="139">
        <v>1.5674466849443458</v>
      </c>
      <c r="EF58" s="139">
        <v>1.5692152845108973</v>
      </c>
      <c r="EG58" s="139">
        <v>1.5710217811389384</v>
      </c>
      <c r="EH58" s="139">
        <v>1.5728147034793918</v>
      </c>
      <c r="EI58" s="139">
        <v>1.5745425014446541</v>
      </c>
      <c r="EJ58" s="139">
        <v>1.5763088064527619</v>
      </c>
      <c r="EK58" s="139">
        <v>1.5780620820598461</v>
      </c>
      <c r="EL58" s="139">
        <v>1.5797507209842012</v>
      </c>
      <c r="EM58" s="139">
        <v>1.5814784378753628</v>
      </c>
      <c r="EN58" s="139">
        <v>1.5831936378366032</v>
      </c>
      <c r="EO58" s="139">
        <v>1.5848446626813459</v>
      </c>
      <c r="EP58" s="139">
        <v>1.5865871392425153</v>
      </c>
      <c r="EQ58" s="139">
        <v>1.5882139034951812</v>
      </c>
      <c r="ER58" s="139">
        <v>1.5899324980395984</v>
      </c>
      <c r="ES58" s="139">
        <v>1.5915356218662569</v>
      </c>
      <c r="ET58" s="139">
        <v>1.593230938165485</v>
      </c>
      <c r="EU58" s="139">
        <v>1.5948110181756849</v>
      </c>
      <c r="EV58" s="139">
        <v>1.5964317082559063</v>
      </c>
      <c r="EW58" s="139">
        <v>1.5980412476125363</v>
      </c>
      <c r="EX58" s="139">
        <v>1.599691728569258</v>
      </c>
      <c r="EY58" s="139">
        <v>1.6012274224438408</v>
      </c>
      <c r="EZ58" s="139">
        <v>1.6028563040247739</v>
      </c>
      <c r="FA58" s="139">
        <v>1.6043706141468563</v>
      </c>
      <c r="FB58" s="139">
        <v>1.6059784154311694</v>
      </c>
      <c r="FC58" s="139">
        <v>1.6074718554050473</v>
      </c>
      <c r="FD58" s="139">
        <v>1.6090590768374367</v>
      </c>
      <c r="FE58" s="139">
        <v>1.6106362131648611</v>
      </c>
      <c r="FF58" s="139">
        <v>1.6120992662712741</v>
      </c>
      <c r="FG58" s="139">
        <v>1.6136565394813218</v>
      </c>
      <c r="FH58" s="139">
        <v>1.6150999274479323</v>
      </c>
      <c r="FI58" s="139">
        <v>1.6166377952155493</v>
      </c>
      <c r="FJ58" s="139">
        <v>1.6181661473867515</v>
      </c>
      <c r="FK58" s="139">
        <v>1.6195808756464083</v>
      </c>
      <c r="FL58" s="139">
        <v>1.6210904787387759</v>
      </c>
      <c r="FM58" s="139">
        <v>1.6225908847051194</v>
      </c>
      <c r="FN58" s="139">
        <v>1.6240821958412535</v>
      </c>
      <c r="FO58" s="139">
        <v>1.6254601996148559</v>
      </c>
      <c r="FP58" s="139">
        <v>1.626933585405405</v>
      </c>
      <c r="FQ58" s="139">
        <v>1.6283981739345292</v>
      </c>
      <c r="FR58" s="139">
        <v>1.6298540608542846</v>
      </c>
      <c r="FS58" s="139">
        <v>1.6311969433231548</v>
      </c>
      <c r="FT58" s="139">
        <v>1.6326356752350519</v>
      </c>
      <c r="FU58" s="139">
        <v>1.6340659840178031</v>
      </c>
      <c r="FV58" s="139">
        <v>1.6354879592521023</v>
      </c>
      <c r="FW58" s="139">
        <v>1.6367972210208168</v>
      </c>
      <c r="FX58" s="139">
        <v>1.6382027627666402</v>
      </c>
      <c r="FY58" s="139">
        <v>1.6396002319752563</v>
      </c>
      <c r="FZ58" s="139">
        <v>1.6409897126641113</v>
      </c>
      <c r="GA58" s="139">
        <v>1.6423712875376111</v>
      </c>
      <c r="GB58" s="139">
        <v>1.6437450380116621</v>
      </c>
      <c r="GC58" s="139">
        <v>1.6451110442404568</v>
      </c>
      <c r="GD58" s="139">
        <v>1.6463647807747361</v>
      </c>
      <c r="GE58" s="139">
        <v>1.6477155097230314</v>
      </c>
      <c r="GF58" s="139">
        <v>1.6490587282838765</v>
      </c>
      <c r="GG58" s="139">
        <v>1.6503945118188181</v>
      </c>
      <c r="GH58" s="139">
        <v>1.6517229345535032</v>
      </c>
      <c r="GI58" s="139">
        <v>1.6530440696016426</v>
      </c>
      <c r="GJ58" s="139">
        <v>1.6543579889865556</v>
      </c>
      <c r="GK58" s="139">
        <v>1.6556647636621733</v>
      </c>
      <c r="GL58" s="139">
        <v>1.6569644635359313</v>
      </c>
      <c r="GM58" s="139">
        <v>1.6582571574905816</v>
      </c>
      <c r="GN58" s="139">
        <v>1.6595429133999533</v>
      </c>
      <c r="GO58" s="139">
        <v>1.6608217981544706</v>
      </c>
      <c r="GP58" s="139">
        <v>1.6620938776758674</v>
      </c>
      <c r="GQ58" s="139">
        <v>1.6633592169384301</v>
      </c>
      <c r="GR58" s="139">
        <v>1.6646178799869231</v>
      </c>
      <c r="GS58" s="139">
        <v>1.6658699299546744</v>
      </c>
    </row>
    <row r="59" spans="1:201" x14ac:dyDescent="0.2">
      <c r="A59" s="138">
        <v>40909.039583333331</v>
      </c>
      <c r="B59" s="139">
        <v>0.63173275043171806</v>
      </c>
      <c r="C59" s="139">
        <v>0.73929278198953252</v>
      </c>
      <c r="D59" s="139">
        <v>0.80623920549578421</v>
      </c>
      <c r="E59" s="139">
        <v>0.85560364020271507</v>
      </c>
      <c r="F59" s="139">
        <v>0.89497844536809956</v>
      </c>
      <c r="G59" s="139">
        <v>0.92786038928714698</v>
      </c>
      <c r="H59" s="139">
        <v>0.95617341008899792</v>
      </c>
      <c r="I59" s="139">
        <v>0.98105768772266411</v>
      </c>
      <c r="J59" s="139">
        <v>1.003331596031517</v>
      </c>
      <c r="K59" s="139">
        <v>1.0234554569604655</v>
      </c>
      <c r="L59" s="139">
        <v>1.0418899356753186</v>
      </c>
      <c r="M59" s="139">
        <v>1.0588250325272694</v>
      </c>
      <c r="N59" s="139">
        <v>1.0745848825219213</v>
      </c>
      <c r="O59" s="139">
        <v>1.0892750215000937</v>
      </c>
      <c r="P59" s="139">
        <v>1.1030465271093135</v>
      </c>
      <c r="Q59" s="139">
        <v>1.1160224970019244</v>
      </c>
      <c r="R59" s="139">
        <v>1.1283046280658182</v>
      </c>
      <c r="S59" s="139">
        <v>1.1399342221416917</v>
      </c>
      <c r="T59" s="139">
        <v>1.150982424657998</v>
      </c>
      <c r="U59" s="139">
        <v>1.1615541131768932</v>
      </c>
      <c r="V59" s="139">
        <v>1.1716577052162427</v>
      </c>
      <c r="W59" s="139">
        <v>1.1812937773446601</v>
      </c>
      <c r="X59" s="139">
        <v>1.1905908119071189</v>
      </c>
      <c r="Y59" s="139">
        <v>1.1994940373871046</v>
      </c>
      <c r="Z59" s="139">
        <v>1.2081238383710458</v>
      </c>
      <c r="AA59" s="139">
        <v>1.216371905073772</v>
      </c>
      <c r="AB59" s="139">
        <v>1.2243979544077681</v>
      </c>
      <c r="AC59" s="139">
        <v>1.2321329130616216</v>
      </c>
      <c r="AD59" s="139">
        <v>1.2396416562387247</v>
      </c>
      <c r="AE59" s="139">
        <v>1.2468959328030051</v>
      </c>
      <c r="AF59" s="139">
        <v>1.2539573883617177</v>
      </c>
      <c r="AG59" s="139">
        <v>1.2607944220596408</v>
      </c>
      <c r="AH59" s="139">
        <v>1.2674662364514728</v>
      </c>
      <c r="AI59" s="139">
        <v>1.2739385920926174</v>
      </c>
      <c r="AJ59" s="139">
        <v>1.2802688197921241</v>
      </c>
      <c r="AK59" s="139">
        <v>1.2864205636080244</v>
      </c>
      <c r="AL59" s="139">
        <v>1.2924029724014272</v>
      </c>
      <c r="AM59" s="139">
        <v>1.2982245004006165</v>
      </c>
      <c r="AN59" s="139">
        <v>1.3039398866950058</v>
      </c>
      <c r="AO59" s="139">
        <v>1.3095096527781851</v>
      </c>
      <c r="AP59" s="139">
        <v>1.3149876286708375</v>
      </c>
      <c r="AQ59" s="139">
        <v>1.3203331548270216</v>
      </c>
      <c r="AR59" s="139">
        <v>1.3255520630508151</v>
      </c>
      <c r="AS59" s="139">
        <v>1.3306498035782734</v>
      </c>
      <c r="AT59" s="139">
        <v>1.3356789113785241</v>
      </c>
      <c r="AU59" s="139">
        <v>1.3405968811743829</v>
      </c>
      <c r="AV59" s="139">
        <v>1.3454081866921921</v>
      </c>
      <c r="AW59" s="139">
        <v>1.350117033653164</v>
      </c>
      <c r="AX59" s="139">
        <v>1.3547751148599874</v>
      </c>
      <c r="AY59" s="139">
        <v>1.3593385601438825</v>
      </c>
      <c r="AZ59" s="139">
        <v>1.3638108769478834</v>
      </c>
      <c r="BA59" s="139">
        <v>1.3681953789411265</v>
      </c>
      <c r="BB59" s="139">
        <v>1.372495200227952</v>
      </c>
      <c r="BC59" s="139">
        <v>1.3767133082714615</v>
      </c>
      <c r="BD59" s="139">
        <v>1.3809006356513835</v>
      </c>
      <c r="BE59" s="139">
        <v>1.3850118403212355</v>
      </c>
      <c r="BF59" s="139">
        <v>1.3890494453720319</v>
      </c>
      <c r="BG59" s="139">
        <v>1.3930158490756135</v>
      </c>
      <c r="BH59" s="139">
        <v>1.396961691967108</v>
      </c>
      <c r="BI59" s="139">
        <v>1.4007924765763251</v>
      </c>
      <c r="BJ59" s="139">
        <v>1.4045585813796002</v>
      </c>
      <c r="BK59" s="139">
        <v>1.4083104873552412</v>
      </c>
      <c r="BL59" s="139">
        <v>1.4120016638462405</v>
      </c>
      <c r="BM59" s="139">
        <v>1.4156339026994624</v>
      </c>
      <c r="BN59" s="139">
        <v>1.4192089167547</v>
      </c>
      <c r="BO59" s="139">
        <v>1.4227283444867569</v>
      </c>
      <c r="BP59" s="139">
        <v>1.4262425066689919</v>
      </c>
      <c r="BQ59" s="139">
        <v>1.4297042439116903</v>
      </c>
      <c r="BR59" s="139">
        <v>1.433066134371451</v>
      </c>
      <c r="BS59" s="139">
        <v>1.4363783254620701</v>
      </c>
      <c r="BT59" s="139">
        <v>1.4397399941759643</v>
      </c>
      <c r="BU59" s="139">
        <v>1.4429567679660573</v>
      </c>
      <c r="BV59" s="139">
        <v>1.4461766609574178</v>
      </c>
      <c r="BW59" s="139">
        <v>1.4493519096594754</v>
      </c>
      <c r="BX59" s="139">
        <v>1.4525327283894716</v>
      </c>
      <c r="BY59" s="139">
        <v>1.4556220537366047</v>
      </c>
      <c r="BZ59" s="139">
        <v>1.4586699814711765</v>
      </c>
      <c r="CA59" s="139">
        <v>1.4617267149041269</v>
      </c>
      <c r="CB59" s="139">
        <v>1.4647440919427173</v>
      </c>
      <c r="CC59" s="139">
        <v>1.4676737584345028</v>
      </c>
      <c r="CD59" s="139">
        <v>1.4705658277236278</v>
      </c>
      <c r="CE59" s="139">
        <v>1.4734704968462877</v>
      </c>
      <c r="CF59" s="139">
        <v>1.4763393316675288</v>
      </c>
      <c r="CG59" s="139">
        <v>1.4791731372743824</v>
      </c>
      <c r="CH59" s="139">
        <v>1.4819726916670379</v>
      </c>
      <c r="CI59" s="139">
        <v>1.4847387469809139</v>
      </c>
      <c r="CJ59" s="139">
        <v>1.4874720306332518</v>
      </c>
      <c r="CK59" s="139">
        <v>1.4902227720644019</v>
      </c>
      <c r="CL59" s="139">
        <v>1.4929421907724278</v>
      </c>
      <c r="CM59" s="139">
        <v>1.4955813399351574</v>
      </c>
      <c r="CN59" s="139">
        <v>1.4981903979132529</v>
      </c>
      <c r="CO59" s="139">
        <v>1.5007699837652551</v>
      </c>
      <c r="CP59" s="139">
        <v>1.5034200397883244</v>
      </c>
      <c r="CQ59" s="139">
        <v>1.5059424993147035</v>
      </c>
      <c r="CR59" s="139">
        <v>1.5084372302251567</v>
      </c>
      <c r="CS59" s="139">
        <v>1.5110042777427495</v>
      </c>
      <c r="CT59" s="139">
        <v>1.5134452062816608</v>
      </c>
      <c r="CU59" s="139">
        <v>1.515959605542919</v>
      </c>
      <c r="CV59" s="139">
        <v>1.5183487863304956</v>
      </c>
      <c r="CW59" s="139">
        <v>1.5208125228323242</v>
      </c>
      <c r="CX59" s="139">
        <v>1.5231518942591677</v>
      </c>
      <c r="CY59" s="139">
        <v>1.5255668421293187</v>
      </c>
      <c r="CZ59" s="139">
        <v>1.527858235084868</v>
      </c>
      <c r="DA59" s="139">
        <v>1.5302261653717704</v>
      </c>
      <c r="DB59" s="139">
        <v>1.5325712532695259</v>
      </c>
      <c r="DC59" s="139">
        <v>1.5347938993475736</v>
      </c>
      <c r="DD59" s="139">
        <v>1.5370944471147572</v>
      </c>
      <c r="DE59" s="139">
        <v>1.5393733385099875</v>
      </c>
      <c r="DF59" s="139">
        <v>1.5415808780006701</v>
      </c>
      <c r="DG59" s="139">
        <v>1.5437674586367289</v>
      </c>
      <c r="DH59" s="139">
        <v>1.5459835337761261</v>
      </c>
      <c r="DI59" s="139">
        <v>1.5481793934945898</v>
      </c>
      <c r="DJ59" s="139">
        <v>1.5503553748819379</v>
      </c>
      <c r="DK59" s="139">
        <v>1.5524616378301666</v>
      </c>
      <c r="DL59" s="139">
        <v>1.5545486401974449</v>
      </c>
      <c r="DM59" s="139">
        <v>1.5566668827420547</v>
      </c>
      <c r="DN59" s="139">
        <v>1.5587665154181825</v>
      </c>
      <c r="DO59" s="139">
        <v>1.5608478357969391</v>
      </c>
      <c r="DP59" s="139">
        <v>1.5629111343094495</v>
      </c>
      <c r="DQ59" s="139">
        <v>1.5649566944844471</v>
      </c>
      <c r="DR59" s="139">
        <v>1.5669847931610656</v>
      </c>
      <c r="DS59" s="139">
        <v>1.5689957007039352</v>
      </c>
      <c r="DT59" s="139">
        <v>1.5709896812083026</v>
      </c>
      <c r="DU59" s="139">
        <v>1.572966992689363</v>
      </c>
      <c r="DV59" s="139">
        <v>1.5749278872762436</v>
      </c>
      <c r="DW59" s="139">
        <v>1.5769229817445789</v>
      </c>
      <c r="DX59" s="139">
        <v>1.5789021860254577</v>
      </c>
      <c r="DY59" s="139">
        <v>1.5808153106734757</v>
      </c>
      <c r="DZ59" s="139">
        <v>1.582712970124631</v>
      </c>
      <c r="EA59" s="139">
        <v>1.5845953896587952</v>
      </c>
      <c r="EB59" s="139">
        <v>1.5864627896503147</v>
      </c>
      <c r="EC59" s="139">
        <v>1.5883658497927768</v>
      </c>
      <c r="ED59" s="139">
        <v>1.5902543479614344</v>
      </c>
      <c r="EE59" s="139">
        <v>1.5920779805496976</v>
      </c>
      <c r="EF59" s="139">
        <v>1.5938874275345793</v>
      </c>
      <c r="EG59" s="139">
        <v>1.595733408880893</v>
      </c>
      <c r="EH59" s="139">
        <v>1.5975656220969143</v>
      </c>
      <c r="EI59" s="139">
        <v>1.5993336942050604</v>
      </c>
      <c r="EJ59" s="139">
        <v>1.6011389125620012</v>
      </c>
      <c r="EK59" s="139">
        <v>1.6029309156854035</v>
      </c>
      <c r="EL59" s="139">
        <v>1.6046592794173431</v>
      </c>
      <c r="EM59" s="139">
        <v>1.6064253618038371</v>
      </c>
      <c r="EN59" s="139">
        <v>1.6081787489552197</v>
      </c>
      <c r="EO59" s="139">
        <v>1.6098689717717281</v>
      </c>
      <c r="EP59" s="139">
        <v>1.6116480994275897</v>
      </c>
      <c r="EQ59" s="139">
        <v>1.6133137208705821</v>
      </c>
      <c r="ER59" s="139">
        <v>1.6150686223938178</v>
      </c>
      <c r="ES59" s="139">
        <v>1.6167102716890962</v>
      </c>
      <c r="ET59" s="139">
        <v>1.6184415597908068</v>
      </c>
      <c r="EU59" s="139">
        <v>1.6200598422565433</v>
      </c>
      <c r="EV59" s="139">
        <v>1.6217173779748408</v>
      </c>
      <c r="EW59" s="139">
        <v>1.6233636047359916</v>
      </c>
      <c r="EX59" s="139">
        <v>1.6250494126046089</v>
      </c>
      <c r="EY59" s="139">
        <v>1.6266226877306809</v>
      </c>
      <c r="EZ59" s="139">
        <v>1.6282865858800832</v>
      </c>
      <c r="FA59" s="139">
        <v>1.629838178446553</v>
      </c>
      <c r="FB59" s="139">
        <v>1.6314806936287063</v>
      </c>
      <c r="FC59" s="139">
        <v>1.633011124722394</v>
      </c>
      <c r="FD59" s="139">
        <v>1.6346327647748944</v>
      </c>
      <c r="FE59" s="139">
        <v>1.6362441730029704</v>
      </c>
      <c r="FF59" s="139">
        <v>1.6377437916862192</v>
      </c>
      <c r="FG59" s="139">
        <v>1.6393350521295151</v>
      </c>
      <c r="FH59" s="139">
        <v>1.6408147319067368</v>
      </c>
      <c r="FI59" s="139">
        <v>1.6423863089952588</v>
      </c>
      <c r="FJ59" s="139">
        <v>1.6439482322514896</v>
      </c>
      <c r="FK59" s="139">
        <v>1.6453988519900122</v>
      </c>
      <c r="FL59" s="139">
        <v>1.6469417579611478</v>
      </c>
      <c r="FM59" s="139">
        <v>1.6484753333155528</v>
      </c>
      <c r="FN59" s="139">
        <v>1.649999681879188</v>
      </c>
      <c r="FO59" s="139">
        <v>1.6514130638672762</v>
      </c>
      <c r="FP59" s="139">
        <v>1.6529192310694496</v>
      </c>
      <c r="FQ59" s="139">
        <v>1.6544164734803826</v>
      </c>
      <c r="FR59" s="139">
        <v>1.6559048881827285</v>
      </c>
      <c r="FS59" s="139">
        <v>1.6572826590367302</v>
      </c>
      <c r="FT59" s="139">
        <v>1.6587536741038196</v>
      </c>
      <c r="FU59" s="139">
        <v>1.6602161440861323</v>
      </c>
      <c r="FV59" s="139">
        <v>1.6616701599046688</v>
      </c>
      <c r="FW59" s="139">
        <v>1.663013842139442</v>
      </c>
      <c r="FX59" s="139">
        <v>1.6644511904997004</v>
      </c>
      <c r="FY59" s="139">
        <v>1.6658803495863579</v>
      </c>
      <c r="FZ59" s="139">
        <v>1.6673014046757051</v>
      </c>
      <c r="GA59" s="139">
        <v>1.6687144397060802</v>
      </c>
      <c r="GB59" s="139">
        <v>1.6701195373086364</v>
      </c>
      <c r="GC59" s="139">
        <v>1.6715167788362129</v>
      </c>
      <c r="GD59" s="139">
        <v>1.6728041627653563</v>
      </c>
      <c r="GE59" s="139">
        <v>1.6741859101312866</v>
      </c>
      <c r="GF59" s="139">
        <v>1.6755600387510017</v>
      </c>
      <c r="GG59" s="139">
        <v>1.6769266251127635</v>
      </c>
      <c r="GH59" s="139">
        <v>1.6782857445488277</v>
      </c>
      <c r="GI59" s="139">
        <v>1.6796374712648923</v>
      </c>
      <c r="GJ59" s="139">
        <v>1.6809818783565789</v>
      </c>
      <c r="GK59" s="139">
        <v>1.6823190378383566</v>
      </c>
      <c r="GL59" s="139">
        <v>1.6836490206593284</v>
      </c>
      <c r="GM59" s="139">
        <v>1.6849718967290315</v>
      </c>
      <c r="GN59" s="139">
        <v>1.6862877349348677</v>
      </c>
      <c r="GO59" s="139">
        <v>1.6875966031620253</v>
      </c>
      <c r="GP59" s="139">
        <v>1.6888985683163444</v>
      </c>
      <c r="GQ59" s="139">
        <v>1.6901936963396178</v>
      </c>
      <c r="GR59" s="139">
        <v>1.6914820522309619</v>
      </c>
      <c r="GS59" s="139">
        <v>1.692763700062988</v>
      </c>
    </row>
    <row r="60" spans="1:201" x14ac:dyDescent="0.2">
      <c r="A60" s="138">
        <v>40909.040277777778</v>
      </c>
      <c r="B60" s="139">
        <v>0.63956326256153362</v>
      </c>
      <c r="C60" s="139">
        <v>0.74877950970579055</v>
      </c>
      <c r="D60" s="139">
        <v>0.81678638221559641</v>
      </c>
      <c r="E60" s="139">
        <v>0.86694870514716926</v>
      </c>
      <c r="F60" s="139">
        <v>0.90697031452308885</v>
      </c>
      <c r="G60" s="139">
        <v>0.94039987517010937</v>
      </c>
      <c r="H60" s="139">
        <v>0.9691898032221683</v>
      </c>
      <c r="I60" s="139">
        <v>0.99449825197269792</v>
      </c>
      <c r="J60" s="139">
        <v>1.0171543750095855</v>
      </c>
      <c r="K60" s="139">
        <v>1.037627688993948</v>
      </c>
      <c r="L60" s="139">
        <v>1.0563835024102224</v>
      </c>
      <c r="M60" s="139">
        <v>1.0736177895868486</v>
      </c>
      <c r="N60" s="139">
        <v>1.0896563832828472</v>
      </c>
      <c r="O60" s="139">
        <v>1.1046085993905721</v>
      </c>
      <c r="P60" s="139">
        <v>1.1186274552234909</v>
      </c>
      <c r="Q60" s="139">
        <v>1.1318376194966027</v>
      </c>
      <c r="R60" s="139">
        <v>1.144342078948398</v>
      </c>
      <c r="S60" s="139">
        <v>1.1561839672413714</v>
      </c>
      <c r="T60" s="139">
        <v>1.167435359602611</v>
      </c>
      <c r="U60" s="139">
        <v>1.1782011432469766</v>
      </c>
      <c r="V60" s="139">
        <v>1.1884911736947739</v>
      </c>
      <c r="W60" s="139">
        <v>1.1983074109001259</v>
      </c>
      <c r="X60" s="139">
        <v>1.2077772568868452</v>
      </c>
      <c r="Y60" s="139">
        <v>1.216847989583995</v>
      </c>
      <c r="Z60" s="139">
        <v>1.2256387606559174</v>
      </c>
      <c r="AA60" s="139">
        <v>1.23404407617608</v>
      </c>
      <c r="AB60" s="139">
        <v>1.2422214867204215</v>
      </c>
      <c r="AC60" s="139">
        <v>1.2501038621130407</v>
      </c>
      <c r="AD60" s="139">
        <v>1.2577554886219462</v>
      </c>
      <c r="AE60" s="139">
        <v>1.2651491946438536</v>
      </c>
      <c r="AF60" s="139">
        <v>1.2723459747351245</v>
      </c>
      <c r="AG60" s="139">
        <v>1.279315280230666</v>
      </c>
      <c r="AH60" s="139">
        <v>1.2861156123107287</v>
      </c>
      <c r="AI60" s="139">
        <v>1.2927137650804923</v>
      </c>
      <c r="AJ60" s="139">
        <v>1.2991663263470214</v>
      </c>
      <c r="AK60" s="139">
        <v>1.3054379613179581</v>
      </c>
      <c r="AL60" s="139">
        <v>1.3115379473130577</v>
      </c>
      <c r="AM60" s="139">
        <v>1.3174748571676971</v>
      </c>
      <c r="AN60" s="139">
        <v>1.3233026213293266</v>
      </c>
      <c r="AO60" s="139">
        <v>1.328982769919995</v>
      </c>
      <c r="AP60" s="139">
        <v>1.334568298092935</v>
      </c>
      <c r="AQ60" s="139">
        <v>1.3400195531090024</v>
      </c>
      <c r="AR60" s="139">
        <v>1.3453424492083128</v>
      </c>
      <c r="AS60" s="139">
        <v>1.3505425136156066</v>
      </c>
      <c r="AT60" s="139">
        <v>1.3556714023742515</v>
      </c>
      <c r="AU60" s="139">
        <v>1.3606876183279846</v>
      </c>
      <c r="AV60" s="139">
        <v>1.3655956986714097</v>
      </c>
      <c r="AW60" s="139">
        <v>1.3703999087537653</v>
      </c>
      <c r="AX60" s="139">
        <v>1.375151026633979</v>
      </c>
      <c r="AY60" s="139">
        <v>1.3798061961943928</v>
      </c>
      <c r="AZ60" s="139">
        <v>1.3843689748576673</v>
      </c>
      <c r="BA60" s="139">
        <v>1.3888427234814056</v>
      </c>
      <c r="BB60" s="139">
        <v>1.3932306207784968</v>
      </c>
      <c r="BC60" s="139">
        <v>1.3975356764185103</v>
      </c>
      <c r="BD60" s="139">
        <v>1.4018078644288339</v>
      </c>
      <c r="BE60" s="139">
        <v>1.4060028703671401</v>
      </c>
      <c r="BF60" s="139">
        <v>1.4101232534304633</v>
      </c>
      <c r="BG60" s="139">
        <v>1.4141714461933885</v>
      </c>
      <c r="BH60" s="139">
        <v>1.4181971061545031</v>
      </c>
      <c r="BI60" s="139">
        <v>1.4221077939794906</v>
      </c>
      <c r="BJ60" s="139">
        <v>1.4259529063014376</v>
      </c>
      <c r="BK60" s="139">
        <v>1.4297819242255541</v>
      </c>
      <c r="BL60" s="139">
        <v>1.4335493639431551</v>
      </c>
      <c r="BM60" s="139">
        <v>1.4372570430700524</v>
      </c>
      <c r="BN60" s="139">
        <v>1.4409066990657056</v>
      </c>
      <c r="BO60" s="139">
        <v>1.4444999939452399</v>
      </c>
      <c r="BP60" s="139">
        <v>1.4480862234314185</v>
      </c>
      <c r="BQ60" s="139">
        <v>1.4516192897177822</v>
      </c>
      <c r="BR60" s="139">
        <v>1.4550528466913271</v>
      </c>
      <c r="BS60" s="139">
        <v>1.458436014104842</v>
      </c>
      <c r="BT60" s="139">
        <v>1.4618658630543091</v>
      </c>
      <c r="BU60" s="139">
        <v>1.4651522815661688</v>
      </c>
      <c r="BV60" s="139">
        <v>1.4684401141835979</v>
      </c>
      <c r="BW60" s="139">
        <v>1.4716826767050593</v>
      </c>
      <c r="BX60" s="139">
        <v>1.4749291230354515</v>
      </c>
      <c r="BY60" s="139">
        <v>1.4780845552024069</v>
      </c>
      <c r="BZ60" s="139">
        <v>1.4811980108861662</v>
      </c>
      <c r="CA60" s="139">
        <v>1.4843186208983696</v>
      </c>
      <c r="CB60" s="139">
        <v>1.4873993173252629</v>
      </c>
      <c r="CC60" s="139">
        <v>1.490392853129842</v>
      </c>
      <c r="CD60" s="139">
        <v>1.4933482677493606</v>
      </c>
      <c r="CE60" s="139">
        <v>1.4963146703750205</v>
      </c>
      <c r="CF60" s="139">
        <v>1.4992447327185932</v>
      </c>
      <c r="CG60" s="139">
        <v>1.5021392715838247</v>
      </c>
      <c r="CH60" s="139">
        <v>1.5049990762904282</v>
      </c>
      <c r="CI60" s="139">
        <v>1.5078249099104779</v>
      </c>
      <c r="CJ60" s="139">
        <v>1.5106175104360584</v>
      </c>
      <c r="CK60" s="139">
        <v>1.5134259982020946</v>
      </c>
      <c r="CL60" s="139">
        <v>1.5162027158169251</v>
      </c>
      <c r="CM60" s="139">
        <v>1.518899851409329</v>
      </c>
      <c r="CN60" s="139">
        <v>1.5215664733895404</v>
      </c>
      <c r="CO60" s="139">
        <v>1.5242032097973741</v>
      </c>
      <c r="CP60" s="139">
        <v>1.5269077427472828</v>
      </c>
      <c r="CQ60" s="139">
        <v>1.5294865457179863</v>
      </c>
      <c r="CR60" s="139">
        <v>1.5320372319686621</v>
      </c>
      <c r="CS60" s="139">
        <v>1.5346575681647747</v>
      </c>
      <c r="CT60" s="139">
        <v>1.5371536934340591</v>
      </c>
      <c r="CU60" s="139">
        <v>1.5397206265310905</v>
      </c>
      <c r="CV60" s="139">
        <v>1.5421642754345957</v>
      </c>
      <c r="CW60" s="139">
        <v>1.5446798201730594</v>
      </c>
      <c r="CX60" s="139">
        <v>1.5470729593799488</v>
      </c>
      <c r="CY60" s="139">
        <v>1.54953901747711</v>
      </c>
      <c r="CZ60" s="139">
        <v>1.5518835045643304</v>
      </c>
      <c r="DA60" s="139">
        <v>1.5543018731227565</v>
      </c>
      <c r="DB60" s="139">
        <v>1.556697070007145</v>
      </c>
      <c r="DC60" s="139">
        <v>1.5589718437528259</v>
      </c>
      <c r="DD60" s="139">
        <v>1.5613218650309257</v>
      </c>
      <c r="DE60" s="139">
        <v>1.5636499181946644</v>
      </c>
      <c r="DF60" s="139">
        <v>1.5659074921749438</v>
      </c>
      <c r="DG60" s="139">
        <v>1.5681438117514745</v>
      </c>
      <c r="DH60" s="139">
        <v>1.570408151242507</v>
      </c>
      <c r="DI60" s="139">
        <v>1.5726519848828096</v>
      </c>
      <c r="DJ60" s="139">
        <v>1.5748756547559586</v>
      </c>
      <c r="DK60" s="139">
        <v>1.5770305174650758</v>
      </c>
      <c r="DL60" s="139">
        <v>1.5791658488954199</v>
      </c>
      <c r="DM60" s="139">
        <v>1.581330957327802</v>
      </c>
      <c r="DN60" s="139">
        <v>1.5834771891908144</v>
      </c>
      <c r="DO60" s="139">
        <v>1.5856048464589245</v>
      </c>
      <c r="DP60" s="139">
        <v>1.587714223862623</v>
      </c>
      <c r="DQ60" s="139">
        <v>1.5898056091204504</v>
      </c>
      <c r="DR60" s="139">
        <v>1.5918792831674895</v>
      </c>
      <c r="DS60" s="139">
        <v>1.5939355203648136</v>
      </c>
      <c r="DT60" s="139">
        <v>1.5959745887083243</v>
      </c>
      <c r="DU60" s="139">
        <v>1.5979967500283359</v>
      </c>
      <c r="DV60" s="139">
        <v>1.6000022601758042</v>
      </c>
      <c r="DW60" s="139">
        <v>1.6020405183058473</v>
      </c>
      <c r="DX60" s="139">
        <v>1.6040626545339978</v>
      </c>
      <c r="DY60" s="139">
        <v>1.6060197086825267</v>
      </c>
      <c r="DZ60" s="139">
        <v>1.6079610774421935</v>
      </c>
      <c r="EA60" s="139">
        <v>1.6098869894147645</v>
      </c>
      <c r="EB60" s="139">
        <v>1.611797668224499</v>
      </c>
      <c r="EC60" s="139">
        <v>1.6137425616150576</v>
      </c>
      <c r="ED60" s="139">
        <v>1.6156726811806827</v>
      </c>
      <c r="EE60" s="139">
        <v>1.6175389658963977</v>
      </c>
      <c r="EF60" s="139">
        <v>1.6193908637087566</v>
      </c>
      <c r="EG60" s="139">
        <v>1.6212778533896639</v>
      </c>
      <c r="EH60" s="139">
        <v>1.6231508749581141</v>
      </c>
      <c r="EI60" s="139">
        <v>1.6249608066807815</v>
      </c>
      <c r="EJ60" s="139">
        <v>1.6268064439663137</v>
      </c>
      <c r="EK60" s="139">
        <v>1.6286386743048487</v>
      </c>
      <c r="EL60" s="139">
        <v>1.6304083311506963</v>
      </c>
      <c r="EM60" s="139">
        <v>1.6322142673363669</v>
      </c>
      <c r="EN60" s="139">
        <v>1.6340073243476565</v>
      </c>
      <c r="EO60" s="139">
        <v>1.6357382970001491</v>
      </c>
      <c r="EP60" s="139">
        <v>1.6375554726277861</v>
      </c>
      <c r="EQ60" s="139">
        <v>1.6392614924694497</v>
      </c>
      <c r="ER60" s="139">
        <v>1.6410540868830494</v>
      </c>
      <c r="ES60" s="139">
        <v>1.6427357924909363</v>
      </c>
      <c r="ET60" s="139">
        <v>1.6445044276302518</v>
      </c>
      <c r="EU60" s="139">
        <v>1.6461624333117542</v>
      </c>
      <c r="EV60" s="139">
        <v>1.6478582550539573</v>
      </c>
      <c r="EW60" s="139">
        <v>1.6495426046223307</v>
      </c>
      <c r="EX60" s="139">
        <v>1.6512650941194855</v>
      </c>
      <c r="EY60" s="139">
        <v>1.6528774518909564</v>
      </c>
      <c r="EZ60" s="139">
        <v>1.6545777114592168</v>
      </c>
      <c r="FA60" s="139">
        <v>1.6561680785640949</v>
      </c>
      <c r="FB60" s="139">
        <v>1.657846642875729</v>
      </c>
      <c r="FC60" s="139">
        <v>1.6594155481222994</v>
      </c>
      <c r="FD60" s="139">
        <v>1.6610729326502558</v>
      </c>
      <c r="FE60" s="139">
        <v>1.662719933932141</v>
      </c>
      <c r="FF60" s="139">
        <v>1.6642575879544064</v>
      </c>
      <c r="FG60" s="139">
        <v>1.6658841477526418</v>
      </c>
      <c r="FH60" s="139">
        <v>1.6674015806105098</v>
      </c>
      <c r="FI60" s="139">
        <v>1.6690081703298409</v>
      </c>
      <c r="FJ60" s="139">
        <v>1.6706049635536269</v>
      </c>
      <c r="FK60" s="139">
        <v>1.6720929235864377</v>
      </c>
      <c r="FL60" s="139">
        <v>1.6736704228236838</v>
      </c>
      <c r="FM60" s="139">
        <v>1.6752384536813028</v>
      </c>
      <c r="FN60" s="139">
        <v>1.6767971215667776</v>
      </c>
      <c r="FO60" s="139">
        <v>1.6782473146128583</v>
      </c>
      <c r="FP60" s="139">
        <v>1.6797875370207416</v>
      </c>
      <c r="FQ60" s="139">
        <v>1.6813187030292998</v>
      </c>
      <c r="FR60" s="139">
        <v>1.6828409112035287</v>
      </c>
      <c r="FS60" s="139">
        <v>1.6842549880706248</v>
      </c>
      <c r="FT60" s="139">
        <v>1.685759544251566</v>
      </c>
      <c r="FU60" s="139">
        <v>1.6872554294984086</v>
      </c>
      <c r="FV60" s="139">
        <v>1.6887427361147755</v>
      </c>
      <c r="FW60" s="139">
        <v>1.6901222419364679</v>
      </c>
      <c r="FX60" s="139">
        <v>1.6915926397413983</v>
      </c>
      <c r="FY60" s="139">
        <v>1.6930547278160573</v>
      </c>
      <c r="FZ60" s="139">
        <v>1.6945085927285675</v>
      </c>
      <c r="GA60" s="139">
        <v>1.6959543196957545</v>
      </c>
      <c r="GB60" s="139">
        <v>1.6973919926057495</v>
      </c>
      <c r="GC60" s="139">
        <v>1.6988216940470591</v>
      </c>
      <c r="GD60" s="139">
        <v>1.7001441045189729</v>
      </c>
      <c r="GE60" s="139">
        <v>1.7015580880912495</v>
      </c>
      <c r="GF60" s="139">
        <v>1.7029643411092779</v>
      </c>
      <c r="GG60" s="139">
        <v>1.704362941221147</v>
      </c>
      <c r="GH60" s="139">
        <v>1.7057539649059477</v>
      </c>
      <c r="GI60" s="139">
        <v>1.7071374874928147</v>
      </c>
      <c r="GJ60" s="139">
        <v>1.7085135831904061</v>
      </c>
      <c r="GK60" s="139">
        <v>1.7098823251045272</v>
      </c>
      <c r="GL60" s="139">
        <v>1.7112437852622677</v>
      </c>
      <c r="GM60" s="139">
        <v>1.7125980346314149</v>
      </c>
      <c r="GN60" s="139">
        <v>1.7139451431443316</v>
      </c>
      <c r="GO60" s="139">
        <v>1.7152851797188171</v>
      </c>
      <c r="GP60" s="139">
        <v>1.7166182122725986</v>
      </c>
      <c r="GQ60" s="139">
        <v>1.7179443077475272</v>
      </c>
      <c r="GR60" s="139">
        <v>1.7192635321285437</v>
      </c>
      <c r="GS60" s="139">
        <v>1.7205759504595513</v>
      </c>
    </row>
    <row r="61" spans="1:201" x14ac:dyDescent="0.2">
      <c r="A61" s="138">
        <v>40909.040972222225</v>
      </c>
      <c r="B61" s="139">
        <v>0.64762692187031323</v>
      </c>
      <c r="C61" s="139">
        <v>0.75855420596549894</v>
      </c>
      <c r="D61" s="139">
        <v>0.82765720855502245</v>
      </c>
      <c r="E61" s="139">
        <v>0.87864456484609155</v>
      </c>
      <c r="F61" s="139">
        <v>0.91933517297877343</v>
      </c>
      <c r="G61" s="139">
        <v>0.9533312752706804</v>
      </c>
      <c r="H61" s="139">
        <v>0.98261468797801232</v>
      </c>
      <c r="I61" s="139">
        <v>1.0083621384900219</v>
      </c>
      <c r="J61" s="139">
        <v>1.0314138871980132</v>
      </c>
      <c r="K61" s="139">
        <v>1.0522489839489968</v>
      </c>
      <c r="L61" s="139">
        <v>1.071337494231932</v>
      </c>
      <c r="M61" s="139">
        <v>1.0888816143117988</v>
      </c>
      <c r="N61" s="139">
        <v>1.105208876624207</v>
      </c>
      <c r="O61" s="139">
        <v>1.1204325379762414</v>
      </c>
      <c r="P61" s="139">
        <v>1.1347076132778331</v>
      </c>
      <c r="Q61" s="139">
        <v>1.1481603889638763</v>
      </c>
      <c r="R61" s="139">
        <v>1.1608951797037184</v>
      </c>
      <c r="S61" s="139">
        <v>1.1729570318470335</v>
      </c>
      <c r="T61" s="139">
        <v>1.184418978545779</v>
      </c>
      <c r="U61" s="139">
        <v>1.1953858897912297</v>
      </c>
      <c r="V61" s="139">
        <v>1.2058691289224557</v>
      </c>
      <c r="W61" s="139">
        <v>1.2158721086389774</v>
      </c>
      <c r="X61" s="139">
        <v>1.2255210626769095</v>
      </c>
      <c r="Y61" s="139">
        <v>1.2347654357889495</v>
      </c>
      <c r="Z61" s="139">
        <v>1.2437230529550527</v>
      </c>
      <c r="AA61" s="139">
        <v>1.2522914064699637</v>
      </c>
      <c r="AB61" s="139">
        <v>1.2606257292402905</v>
      </c>
      <c r="AC61" s="139">
        <v>1.2686609504142006</v>
      </c>
      <c r="AD61" s="139">
        <v>1.276460720413825</v>
      </c>
      <c r="AE61" s="139">
        <v>1.2839990091685245</v>
      </c>
      <c r="AF61" s="139">
        <v>1.2913361108916437</v>
      </c>
      <c r="AG61" s="139">
        <v>1.2984425906962551</v>
      </c>
      <c r="AH61" s="139">
        <v>1.3053761971127193</v>
      </c>
      <c r="AI61" s="139">
        <v>1.3121048192230067</v>
      </c>
      <c r="AJ61" s="139">
        <v>1.3186842488631116</v>
      </c>
      <c r="AK61" s="139">
        <v>1.3250802338324783</v>
      </c>
      <c r="AL61" s="139">
        <v>1.331302183997481</v>
      </c>
      <c r="AM61" s="139">
        <v>1.3373587945757905</v>
      </c>
      <c r="AN61" s="139">
        <v>1.3433031316149133</v>
      </c>
      <c r="AO61" s="139">
        <v>1.349097795650358</v>
      </c>
      <c r="AP61" s="139">
        <v>1.3547948900510092</v>
      </c>
      <c r="AQ61" s="139">
        <v>1.3603558309621704</v>
      </c>
      <c r="AR61" s="139">
        <v>1.3657866176950519</v>
      </c>
      <c r="AS61" s="139">
        <v>1.3710928569216378</v>
      </c>
      <c r="AT61" s="139">
        <v>1.376325266825871</v>
      </c>
      <c r="AU61" s="139">
        <v>1.3814434211368281</v>
      </c>
      <c r="AV61" s="139">
        <v>1.3864519225516645</v>
      </c>
      <c r="AW61" s="139">
        <v>1.3913550979551468</v>
      </c>
      <c r="AX61" s="139">
        <v>1.3962027500159475</v>
      </c>
      <c r="AY61" s="139">
        <v>1.4009531002190387</v>
      </c>
      <c r="AZ61" s="139">
        <v>1.4056097575696587</v>
      </c>
      <c r="BA61" s="139">
        <v>1.4101761316332844</v>
      </c>
      <c r="BB61" s="139">
        <v>1.4146554471568911</v>
      </c>
      <c r="BC61" s="139">
        <v>1.4190507573753126</v>
      </c>
      <c r="BD61" s="139">
        <v>1.4234110149257935</v>
      </c>
      <c r="BE61" s="139">
        <v>1.4276929977724921</v>
      </c>
      <c r="BF61" s="139">
        <v>1.4318993023802475</v>
      </c>
      <c r="BG61" s="139">
        <v>1.436032396728933</v>
      </c>
      <c r="BH61" s="139">
        <v>1.4401408911816662</v>
      </c>
      <c r="BI61" s="139">
        <v>1.4441345355851434</v>
      </c>
      <c r="BJ61" s="139">
        <v>1.4480616807850795</v>
      </c>
      <c r="BK61" s="139">
        <v>1.4519707430252733</v>
      </c>
      <c r="BL61" s="139">
        <v>1.455817351618689</v>
      </c>
      <c r="BM61" s="139">
        <v>1.4596033507811783</v>
      </c>
      <c r="BN61" s="139">
        <v>1.4633305033884985</v>
      </c>
      <c r="BO61" s="139">
        <v>1.4670004957530831</v>
      </c>
      <c r="BP61" s="139">
        <v>1.4706615322122067</v>
      </c>
      <c r="BQ61" s="139">
        <v>1.4742686438488868</v>
      </c>
      <c r="BR61" s="139">
        <v>1.4777766284596812</v>
      </c>
      <c r="BS61" s="139">
        <v>1.4812335117152484</v>
      </c>
      <c r="BT61" s="139">
        <v>1.4847341235278075</v>
      </c>
      <c r="BU61" s="139">
        <v>1.4880928844469095</v>
      </c>
      <c r="BV61" s="139">
        <v>1.491451266158029</v>
      </c>
      <c r="BW61" s="139">
        <v>1.4947637322423493</v>
      </c>
      <c r="BX61" s="139">
        <v>1.4980783079226589</v>
      </c>
      <c r="BY61" s="139">
        <v>1.5013023985573926</v>
      </c>
      <c r="BZ61" s="139">
        <v>1.5044839156353642</v>
      </c>
      <c r="CA61" s="139">
        <v>1.5076708485243513</v>
      </c>
      <c r="CB61" s="139">
        <v>1.510817292952666</v>
      </c>
      <c r="CC61" s="139">
        <v>1.5138771792444894</v>
      </c>
      <c r="CD61" s="139">
        <v>1.516898403941632</v>
      </c>
      <c r="CE61" s="139">
        <v>1.5199289185911276</v>
      </c>
      <c r="CF61" s="139">
        <v>1.5229225709549852</v>
      </c>
      <c r="CG61" s="139">
        <v>1.5258801899358587</v>
      </c>
      <c r="CH61" s="139">
        <v>1.5288025765405797</v>
      </c>
      <c r="CI61" s="139">
        <v>1.5316905051336724</v>
      </c>
      <c r="CJ61" s="139">
        <v>1.5345447246251307</v>
      </c>
      <c r="CK61" s="139">
        <v>1.537413175246334</v>
      </c>
      <c r="CL61" s="139">
        <v>1.5402493940068891</v>
      </c>
      <c r="CM61" s="139">
        <v>1.5430067759826203</v>
      </c>
      <c r="CN61" s="139">
        <v>1.5457332086126179</v>
      </c>
      <c r="CO61" s="139">
        <v>1.5484293292075169</v>
      </c>
      <c r="CP61" s="139">
        <v>1.5511904155394209</v>
      </c>
      <c r="CQ61" s="139">
        <v>1.5538277700375189</v>
      </c>
      <c r="CR61" s="139">
        <v>1.5564366075192868</v>
      </c>
      <c r="CS61" s="139">
        <v>1.5591122708719987</v>
      </c>
      <c r="CT61" s="139">
        <v>1.5616657647928402</v>
      </c>
      <c r="CU61" s="139">
        <v>1.5642872460527777</v>
      </c>
      <c r="CV61" s="139">
        <v>1.566787512000736</v>
      </c>
      <c r="CW61" s="139">
        <v>1.5693568561113262</v>
      </c>
      <c r="CX61" s="139">
        <v>1.5718058899532843</v>
      </c>
      <c r="CY61" s="139">
        <v>1.5743250271220681</v>
      </c>
      <c r="CZ61" s="139">
        <v>1.5767247139915208</v>
      </c>
      <c r="DA61" s="139">
        <v>1.5791954682273917</v>
      </c>
      <c r="DB61" s="139">
        <v>1.5816427109344564</v>
      </c>
      <c r="DC61" s="139">
        <v>1.5839716875484107</v>
      </c>
      <c r="DD61" s="139">
        <v>1.5863730989271019</v>
      </c>
      <c r="DE61" s="139">
        <v>1.5887522204544466</v>
      </c>
      <c r="DF61" s="139">
        <v>1.5910618005418906</v>
      </c>
      <c r="DG61" s="139">
        <v>1.5933498213466502</v>
      </c>
      <c r="DH61" s="139">
        <v>1.5956643031723361</v>
      </c>
      <c r="DI61" s="139">
        <v>1.5979579794201018</v>
      </c>
      <c r="DJ61" s="139">
        <v>1.6002311973326697</v>
      </c>
      <c r="DK61" s="139">
        <v>1.6024365859747947</v>
      </c>
      <c r="DL61" s="139">
        <v>1.6046221641197131</v>
      </c>
      <c r="DM61" s="139">
        <v>1.6068359718315477</v>
      </c>
      <c r="DN61" s="139">
        <v>1.6090306277537234</v>
      </c>
      <c r="DO61" s="139">
        <v>1.6112064384093641</v>
      </c>
      <c r="DP61" s="139">
        <v>1.6133637029659711</v>
      </c>
      <c r="DQ61" s="139">
        <v>1.6155027134753615</v>
      </c>
      <c r="DR61" s="139">
        <v>1.6176237550985171</v>
      </c>
      <c r="DS61" s="139">
        <v>1.6197271063249361</v>
      </c>
      <c r="DT61" s="139">
        <v>1.6218130391810948</v>
      </c>
      <c r="DU61" s="139">
        <v>1.6238818194336437</v>
      </c>
      <c r="DV61" s="139">
        <v>1.6259337067803983</v>
      </c>
      <c r="DW61" s="139">
        <v>1.6280168055695352</v>
      </c>
      <c r="DX61" s="139">
        <v>1.6300835432521643</v>
      </c>
      <c r="DY61" s="139">
        <v>1.6320862666013822</v>
      </c>
      <c r="DZ61" s="139">
        <v>1.6340730773766938</v>
      </c>
      <c r="EA61" s="139">
        <v>1.6360442076096231</v>
      </c>
      <c r="EB61" s="139">
        <v>1.6379998842802284</v>
      </c>
      <c r="EC61" s="139">
        <v>1.6399882451780241</v>
      </c>
      <c r="ED61" s="139">
        <v>1.6419616135622934</v>
      </c>
      <c r="EE61" s="139">
        <v>1.6438722494616713</v>
      </c>
      <c r="EF61" s="139">
        <v>1.6457682907823774</v>
      </c>
      <c r="EG61" s="139">
        <v>1.6476978965675346</v>
      </c>
      <c r="EH61" s="139">
        <v>1.6496133278139051</v>
      </c>
      <c r="EI61" s="139">
        <v>1.6514667930090154</v>
      </c>
      <c r="EJ61" s="139">
        <v>1.6533544380616958</v>
      </c>
      <c r="EK61" s="139">
        <v>1.6552284782852349</v>
      </c>
      <c r="EL61" s="139">
        <v>1.6570410840898968</v>
      </c>
      <c r="EM61" s="139">
        <v>1.658888444785759</v>
      </c>
      <c r="EN61" s="139">
        <v>1.6607227364511221</v>
      </c>
      <c r="EO61" s="139">
        <v>1.6624960975367618</v>
      </c>
      <c r="EP61" s="139">
        <v>1.6643527947125916</v>
      </c>
      <c r="EQ61" s="139">
        <v>1.6661008403672726</v>
      </c>
      <c r="ER61" s="139">
        <v>1.6679325897354726</v>
      </c>
      <c r="ES61" s="139">
        <v>1.6696559681934624</v>
      </c>
      <c r="ET61" s="139">
        <v>1.6714634012287224</v>
      </c>
      <c r="EU61" s="139">
        <v>1.6731627360861812</v>
      </c>
      <c r="EV61" s="139">
        <v>1.6748983642724951</v>
      </c>
      <c r="EW61" s="139">
        <v>1.676622351836335</v>
      </c>
      <c r="EX61" s="139">
        <v>1.6783829522769664</v>
      </c>
      <c r="EY61" s="139">
        <v>1.6800359783358161</v>
      </c>
      <c r="EZ61" s="139">
        <v>1.6817740182797078</v>
      </c>
      <c r="FA61" s="139">
        <v>1.6834047358053166</v>
      </c>
      <c r="FB61" s="139">
        <v>1.6851207581090828</v>
      </c>
      <c r="FC61" s="139">
        <v>1.6867297038857199</v>
      </c>
      <c r="FD61" s="139">
        <v>1.6884242319090133</v>
      </c>
      <c r="FE61" s="139">
        <v>1.690108220324559</v>
      </c>
      <c r="FF61" s="139">
        <v>1.6916854621415636</v>
      </c>
      <c r="FG61" s="139">
        <v>1.6933487058960099</v>
      </c>
      <c r="FH61" s="139">
        <v>1.6949054353785555</v>
      </c>
      <c r="FI61" s="139">
        <v>1.6965484130800834</v>
      </c>
      <c r="FJ61" s="139">
        <v>1.6981814469740517</v>
      </c>
      <c r="FK61" s="139">
        <v>1.6997082777791819</v>
      </c>
      <c r="FL61" s="139">
        <v>1.7013217320678076</v>
      </c>
      <c r="FM61" s="139">
        <v>1.7029255757283759</v>
      </c>
      <c r="FN61" s="139">
        <v>1.7045199158021662</v>
      </c>
      <c r="FO61" s="139">
        <v>1.7060084336256434</v>
      </c>
      <c r="FP61" s="139">
        <v>1.7075840556053392</v>
      </c>
      <c r="FQ61" s="139">
        <v>1.7091504852998569</v>
      </c>
      <c r="FR61" s="139">
        <v>1.7107078227980317</v>
      </c>
      <c r="FS61" s="139">
        <v>1.7121597034347602</v>
      </c>
      <c r="FT61" s="139">
        <v>1.713699128473247</v>
      </c>
      <c r="FU61" s="139">
        <v>1.7152297526381812</v>
      </c>
      <c r="FV61" s="139">
        <v>1.7167516696618093</v>
      </c>
      <c r="FW61" s="139">
        <v>1.718168481604667</v>
      </c>
      <c r="FX61" s="139">
        <v>1.7196732407200355</v>
      </c>
      <c r="FY61" s="139">
        <v>1.7211695657322537</v>
      </c>
      <c r="FZ61" s="139">
        <v>1.7226575445548233</v>
      </c>
      <c r="GA61" s="139">
        <v>1.7241372637206378</v>
      </c>
      <c r="GB61" s="139">
        <v>1.7256088084158334</v>
      </c>
      <c r="GC61" s="139">
        <v>1.7270722625081663</v>
      </c>
      <c r="GD61" s="139">
        <v>1.7284311569064765</v>
      </c>
      <c r="GE61" s="139">
        <v>1.7298786622572164</v>
      </c>
      <c r="GF61" s="139">
        <v>1.7313183216230756</v>
      </c>
      <c r="GG61" s="139">
        <v>1.7327502138522863</v>
      </c>
      <c r="GH61" s="139">
        <v>1.7341744166050104</v>
      </c>
      <c r="GI61" s="139">
        <v>1.735591006376644</v>
      </c>
      <c r="GJ61" s="139">
        <v>1.7370000585195144</v>
      </c>
      <c r="GK61" s="139">
        <v>1.7384016472707724</v>
      </c>
      <c r="GL61" s="139">
        <v>1.7397958457686034</v>
      </c>
      <c r="GM61" s="139">
        <v>1.7411827260783146</v>
      </c>
      <c r="GN61" s="139">
        <v>1.7425623592125925</v>
      </c>
      <c r="GO61" s="139">
        <v>1.7439348151497616</v>
      </c>
      <c r="GP61" s="139">
        <v>1.7453001628577336</v>
      </c>
      <c r="GQ61" s="139">
        <v>1.7466584703126184</v>
      </c>
      <c r="GR61" s="139">
        <v>1.7480098045146188</v>
      </c>
      <c r="GS61" s="139">
        <v>1.7493542315121937</v>
      </c>
    </row>
    <row r="62" spans="1:201" x14ac:dyDescent="0.2">
      <c r="A62" s="138">
        <v>40909.041666666664</v>
      </c>
      <c r="B62" s="139">
        <v>0.65593481663994857</v>
      </c>
      <c r="C62" s="139">
        <v>0.76863075750885723</v>
      </c>
      <c r="D62" s="139">
        <v>0.83886741243794427</v>
      </c>
      <c r="E62" s="139">
        <v>0.89070835785962588</v>
      </c>
      <c r="F62" s="139">
        <v>0.93209131885642638</v>
      </c>
      <c r="G62" s="139">
        <v>0.96667388076640959</v>
      </c>
      <c r="H62" s="139">
        <v>0.99646822848116912</v>
      </c>
      <c r="I62" s="139">
        <v>1.0226702950869433</v>
      </c>
      <c r="J62" s="139">
        <v>1.0461317905771155</v>
      </c>
      <c r="K62" s="139">
        <v>1.0673416548328529</v>
      </c>
      <c r="L62" s="139">
        <v>1.0867748285522323</v>
      </c>
      <c r="M62" s="139">
        <v>1.1046399921743451</v>
      </c>
      <c r="N62" s="139">
        <v>1.1212663780862597</v>
      </c>
      <c r="O62" s="139">
        <v>1.1367713542422464</v>
      </c>
      <c r="P62" s="139">
        <v>1.1513119938330578</v>
      </c>
      <c r="Q62" s="139">
        <v>1.1650162498861245</v>
      </c>
      <c r="R62" s="139">
        <v>1.1779898048753907</v>
      </c>
      <c r="S62" s="139">
        <v>1.1902797034861243</v>
      </c>
      <c r="T62" s="139">
        <v>1.2019599662759479</v>
      </c>
      <c r="U62" s="139">
        <v>1.2131354168876309</v>
      </c>
      <c r="V62" s="139">
        <v>1.2238190005778908</v>
      </c>
      <c r="W62" s="139">
        <v>1.2340156564506666</v>
      </c>
      <c r="X62" s="139">
        <v>1.2438503558193659</v>
      </c>
      <c r="Y62" s="139">
        <v>1.2532748352242673</v>
      </c>
      <c r="Z62" s="139">
        <v>1.2624054927092214</v>
      </c>
      <c r="AA62" s="139">
        <v>1.2711429883359371</v>
      </c>
      <c r="AB62" s="139">
        <v>1.2796400757194251</v>
      </c>
      <c r="AC62" s="139">
        <v>1.2878338671236202</v>
      </c>
      <c r="AD62" s="139">
        <v>1.2957873269366893</v>
      </c>
      <c r="AE62" s="139">
        <v>1.3034756326297148</v>
      </c>
      <c r="AF62" s="139">
        <v>1.3109583253746742</v>
      </c>
      <c r="AG62" s="139">
        <v>1.3182071496594185</v>
      </c>
      <c r="AH62" s="139">
        <v>1.32527904656497</v>
      </c>
      <c r="AI62" s="139">
        <v>1.3321430655897517</v>
      </c>
      <c r="AJ62" s="139">
        <v>1.3388541460159451</v>
      </c>
      <c r="AK62" s="139">
        <v>1.3453791836976856</v>
      </c>
      <c r="AL62" s="139">
        <v>1.3517277253443645</v>
      </c>
      <c r="AM62" s="139">
        <v>1.3579085925181589</v>
      </c>
      <c r="AN62" s="139">
        <v>1.3639739273305604</v>
      </c>
      <c r="AO62" s="139">
        <v>1.369887466580924</v>
      </c>
      <c r="AP62" s="139">
        <v>1.3757003610948979</v>
      </c>
      <c r="AQ62" s="139">
        <v>1.3813751620692842</v>
      </c>
      <c r="AR62" s="139">
        <v>1.3869179566540684</v>
      </c>
      <c r="AS62" s="139">
        <v>1.3923344335498353</v>
      </c>
      <c r="AT62" s="139">
        <v>1.3976743101829872</v>
      </c>
      <c r="AU62" s="139">
        <v>1.4028982980795177</v>
      </c>
      <c r="AV62" s="139">
        <v>1.4080110675731832</v>
      </c>
      <c r="AW62" s="139">
        <v>1.413017009089345</v>
      </c>
      <c r="AX62" s="139">
        <v>1.4179648851903974</v>
      </c>
      <c r="AY62" s="139">
        <v>1.422814062718474</v>
      </c>
      <c r="AZ62" s="139">
        <v>1.4275682039516142</v>
      </c>
      <c r="BA62" s="139">
        <v>1.4322307687485489</v>
      </c>
      <c r="BB62" s="139">
        <v>1.4368050293986376</v>
      </c>
      <c r="BC62" s="139">
        <v>1.4412940841188928</v>
      </c>
      <c r="BD62" s="139">
        <v>1.4457457971217016</v>
      </c>
      <c r="BE62" s="139">
        <v>1.4501181078700898</v>
      </c>
      <c r="BF62" s="139">
        <v>1.4544136513190007</v>
      </c>
      <c r="BG62" s="139">
        <v>1.4586349320120577</v>
      </c>
      <c r="BH62" s="139">
        <v>1.4628294447948904</v>
      </c>
      <c r="BI62" s="139">
        <v>1.4669092684424363</v>
      </c>
      <c r="BJ62" s="139">
        <v>1.470921639798384</v>
      </c>
      <c r="BK62" s="139">
        <v>1.4749138409216895</v>
      </c>
      <c r="BL62" s="139">
        <v>1.4788426849150762</v>
      </c>
      <c r="BM62" s="139">
        <v>1.4827100434674643</v>
      </c>
      <c r="BN62" s="139">
        <v>1.4865177057031869</v>
      </c>
      <c r="BO62" s="139">
        <v>1.4902673830322621</v>
      </c>
      <c r="BP62" s="139">
        <v>1.4940061176485171</v>
      </c>
      <c r="BQ62" s="139">
        <v>1.4976901412918096</v>
      </c>
      <c r="BR62" s="139">
        <v>1.5012754683719727</v>
      </c>
      <c r="BS62" s="139">
        <v>1.5048089596305081</v>
      </c>
      <c r="BT62" s="139">
        <v>1.5083830595058876</v>
      </c>
      <c r="BU62" s="139">
        <v>1.511817011084333</v>
      </c>
      <c r="BV62" s="139">
        <v>1.5152486964005705</v>
      </c>
      <c r="BW62" s="139">
        <v>1.5186337998564969</v>
      </c>
      <c r="BX62" s="139">
        <v>1.5220191451765253</v>
      </c>
      <c r="BY62" s="139">
        <v>1.5253145880963777</v>
      </c>
      <c r="BZ62" s="139">
        <v>1.5285668412798772</v>
      </c>
      <c r="CA62" s="139">
        <v>1.5318226791214868</v>
      </c>
      <c r="CB62" s="139">
        <v>1.5350374350595022</v>
      </c>
      <c r="CC62" s="139">
        <v>1.5381662916820806</v>
      </c>
      <c r="CD62" s="139">
        <v>1.5412559290597128</v>
      </c>
      <c r="CE62" s="139">
        <v>1.5443530666543077</v>
      </c>
      <c r="CF62" s="139">
        <v>1.5474128031410446</v>
      </c>
      <c r="CG62" s="139">
        <v>1.5504359799203677</v>
      </c>
      <c r="CH62" s="139">
        <v>1.5534234100702506</v>
      </c>
      <c r="CI62" s="139">
        <v>1.5563758796230733</v>
      </c>
      <c r="CJ62" s="139">
        <v>1.5592941487662129</v>
      </c>
      <c r="CK62" s="139">
        <v>1.5622249019198351</v>
      </c>
      <c r="CL62" s="139">
        <v>1.5651229465020964</v>
      </c>
      <c r="CM62" s="139">
        <v>1.5679429613084286</v>
      </c>
      <c r="CN62" s="139">
        <v>1.5707315770664052</v>
      </c>
      <c r="CO62" s="139">
        <v>1.5734894406636641</v>
      </c>
      <c r="CP62" s="139">
        <v>1.5763092718100136</v>
      </c>
      <c r="CQ62" s="139">
        <v>1.579007509830443</v>
      </c>
      <c r="CR62" s="139">
        <v>1.5816768177401139</v>
      </c>
      <c r="CS62" s="139">
        <v>1.5844099597957768</v>
      </c>
      <c r="CT62" s="139">
        <v>1.5870231164002999</v>
      </c>
      <c r="CU62" s="139">
        <v>1.5897012720088768</v>
      </c>
      <c r="CV62" s="139">
        <v>1.5922604248962458</v>
      </c>
      <c r="CW62" s="139">
        <v>1.5948856702081231</v>
      </c>
      <c r="CX62" s="139">
        <v>1.597392845408796</v>
      </c>
      <c r="CY62" s="139">
        <v>1.5999671400694953</v>
      </c>
      <c r="CZ62" s="139">
        <v>1.6024242511854492</v>
      </c>
      <c r="DA62" s="139">
        <v>1.6049494470068362</v>
      </c>
      <c r="DB62" s="139">
        <v>1.6074507803403113</v>
      </c>
      <c r="DC62" s="139">
        <v>1.6098361523250801</v>
      </c>
      <c r="DD62" s="139">
        <v>1.6122909773499621</v>
      </c>
      <c r="DE62" s="139">
        <v>1.6147231802863429</v>
      </c>
      <c r="DF62" s="139">
        <v>1.6170868490124366</v>
      </c>
      <c r="DG62" s="139">
        <v>1.6194286437822176</v>
      </c>
      <c r="DH62" s="139">
        <v>1.6217952509446238</v>
      </c>
      <c r="DI62" s="139">
        <v>1.6241407430375296</v>
      </c>
      <c r="DJ62" s="139">
        <v>1.6264654726363892</v>
      </c>
      <c r="DK62" s="139">
        <v>1.6287234220288072</v>
      </c>
      <c r="DL62" s="139">
        <v>1.6309612727623031</v>
      </c>
      <c r="DM62" s="139">
        <v>1.6332257159259334</v>
      </c>
      <c r="DN62" s="139">
        <v>1.6354707231340748</v>
      </c>
      <c r="DO62" s="139">
        <v>1.6376966056085001</v>
      </c>
      <c r="DP62" s="139">
        <v>1.6399036671037621</v>
      </c>
      <c r="DQ62" s="139">
        <v>1.6420922041478183</v>
      </c>
      <c r="DR62" s="139">
        <v>1.6442625062692293</v>
      </c>
      <c r="DS62" s="139">
        <v>1.64641485622312</v>
      </c>
      <c r="DT62" s="139">
        <v>1.6485495302017532</v>
      </c>
      <c r="DU62" s="139">
        <v>1.6506667980383676</v>
      </c>
      <c r="DV62" s="139">
        <v>1.6527669234057774</v>
      </c>
      <c r="DW62" s="139">
        <v>1.6548966335579229</v>
      </c>
      <c r="DX62" s="139">
        <v>1.6570097355270816</v>
      </c>
      <c r="DY62" s="139">
        <v>1.6590599658599372</v>
      </c>
      <c r="DZ62" s="139">
        <v>1.6610940490895567</v>
      </c>
      <c r="EA62" s="139">
        <v>1.6631122207920768</v>
      </c>
      <c r="EB62" s="139">
        <v>1.665114711412564</v>
      </c>
      <c r="EC62" s="139">
        <v>1.6671482656281091</v>
      </c>
      <c r="ED62" s="139">
        <v>1.6691666014599538</v>
      </c>
      <c r="EE62" s="139">
        <v>1.6711233836411492</v>
      </c>
      <c r="EF62" s="139">
        <v>1.6730653568770331</v>
      </c>
      <c r="EG62" s="139">
        <v>1.6750392767519844</v>
      </c>
      <c r="EH62" s="139">
        <v>1.6769988088928736</v>
      </c>
      <c r="EI62" s="139">
        <v>1.6788975761979743</v>
      </c>
      <c r="EJ62" s="139">
        <v>1.6808289071219893</v>
      </c>
      <c r="EK62" s="139">
        <v>1.68274642884896</v>
      </c>
      <c r="EL62" s="139">
        <v>1.6846037333377679</v>
      </c>
      <c r="EM62" s="139">
        <v>1.6864941776019962</v>
      </c>
      <c r="EN62" s="139">
        <v>1.6883713567683074</v>
      </c>
      <c r="EO62" s="139">
        <v>1.690188837897473</v>
      </c>
      <c r="EP62" s="139">
        <v>1.692086612404359</v>
      </c>
      <c r="EQ62" s="139">
        <v>1.6938784037395556</v>
      </c>
      <c r="ER62" s="139">
        <v>1.6957508517503013</v>
      </c>
      <c r="ES62" s="139">
        <v>1.6975176115070256</v>
      </c>
      <c r="ET62" s="139">
        <v>1.6993653743508081</v>
      </c>
      <c r="EU62" s="139">
        <v>1.7011077357221176</v>
      </c>
      <c r="EV62" s="139">
        <v>1.7028847765880382</v>
      </c>
      <c r="EW62" s="139">
        <v>1.7046500028868952</v>
      </c>
      <c r="EX62" s="139">
        <v>1.7064502235511567</v>
      </c>
      <c r="EY62" s="139">
        <v>1.7081455938997769</v>
      </c>
      <c r="EZ62" s="139">
        <v>1.7099229126177202</v>
      </c>
      <c r="FA62" s="139">
        <v>1.7115956463191677</v>
      </c>
      <c r="FB62" s="139">
        <v>1.7133506144062021</v>
      </c>
      <c r="FC62" s="139">
        <v>1.7150012564864261</v>
      </c>
      <c r="FD62" s="139">
        <v>1.7167344054555163</v>
      </c>
      <c r="FE62" s="139">
        <v>1.7184568532643389</v>
      </c>
      <c r="FF62" s="139">
        <v>1.7200753240314421</v>
      </c>
      <c r="FG62" s="139">
        <v>1.7217767140409561</v>
      </c>
      <c r="FH62" s="139">
        <v>1.7233743719461172</v>
      </c>
      <c r="FI62" s="139">
        <v>1.7250551902130056</v>
      </c>
      <c r="FJ62" s="139">
        <v>1.7267259124764118</v>
      </c>
      <c r="FK62" s="139">
        <v>1.7282932321295235</v>
      </c>
      <c r="FL62" s="139">
        <v>1.7299440798011863</v>
      </c>
      <c r="FM62" s="139">
        <v>1.7315851698805924</v>
      </c>
      <c r="FN62" s="139">
        <v>1.7332166111019676</v>
      </c>
      <c r="FO62" s="139">
        <v>1.7347450541830793</v>
      </c>
      <c r="FP62" s="139">
        <v>1.7363574957634043</v>
      </c>
      <c r="FQ62" s="139">
        <v>1.737960604672941</v>
      </c>
      <c r="FR62" s="139">
        <v>1.7395544825793088</v>
      </c>
      <c r="FS62" s="139">
        <v>1.7410457507038113</v>
      </c>
      <c r="FT62" s="139">
        <v>1.7426214471607351</v>
      </c>
      <c r="FU62" s="139">
        <v>1.7441882085084817</v>
      </c>
      <c r="FV62" s="139">
        <v>1.7457461299565635</v>
      </c>
      <c r="FW62" s="139">
        <v>1.7472018157596314</v>
      </c>
      <c r="FX62" s="139">
        <v>1.7487423220596496</v>
      </c>
      <c r="FY62" s="139">
        <v>1.7502742657809582</v>
      </c>
      <c r="FZ62" s="139">
        <v>1.7517977362179065</v>
      </c>
      <c r="GA62" s="139">
        <v>1.7533128212683771</v>
      </c>
      <c r="GB62" s="139">
        <v>1.7548196074606501</v>
      </c>
      <c r="GC62" s="139">
        <v>1.7563181799821193</v>
      </c>
      <c r="GD62" s="139">
        <v>1.7577150996369075</v>
      </c>
      <c r="GE62" s="139">
        <v>1.7591974850221825</v>
      </c>
      <c r="GF62" s="139">
        <v>1.7606719051846804</v>
      </c>
      <c r="GG62" s="139">
        <v>1.7621384402136984</v>
      </c>
      <c r="GH62" s="139">
        <v>1.7635971689912826</v>
      </c>
      <c r="GI62" s="139">
        <v>1.765048169216433</v>
      </c>
      <c r="GJ62" s="139">
        <v>1.7664915174286484</v>
      </c>
      <c r="GK62" s="139">
        <v>1.767927289029495</v>
      </c>
      <c r="GL62" s="139">
        <v>1.7693555583097496</v>
      </c>
      <c r="GM62" s="139">
        <v>1.7707763984671256</v>
      </c>
      <c r="GN62" s="139">
        <v>1.7721898816295949</v>
      </c>
      <c r="GO62" s="139">
        <v>1.7735960788761909</v>
      </c>
      <c r="GP62" s="139">
        <v>1.7749950602585969</v>
      </c>
      <c r="GQ62" s="139">
        <v>1.7763868948193837</v>
      </c>
      <c r="GR62" s="139">
        <v>1.7777716506133314</v>
      </c>
      <c r="GS62" s="139">
        <v>1.7791493947241326</v>
      </c>
    </row>
    <row r="63" spans="1:201" x14ac:dyDescent="0.2">
      <c r="A63" s="138">
        <v>40909.042361111111</v>
      </c>
      <c r="B63" s="139">
        <v>0.66449876478894587</v>
      </c>
      <c r="C63" s="139">
        <v>0.77902397462876305</v>
      </c>
      <c r="D63" s="139">
        <v>0.85043377387101915</v>
      </c>
      <c r="E63" s="139">
        <v>0.90315837376901031</v>
      </c>
      <c r="F63" s="139">
        <v>0.94525828291062786</v>
      </c>
      <c r="G63" s="139">
        <v>0.98044828555634223</v>
      </c>
      <c r="H63" s="139">
        <v>1.0107719533256458</v>
      </c>
      <c r="I63" s="139">
        <v>1.0374450896008507</v>
      </c>
      <c r="J63" s="139">
        <v>1.0613312135607953</v>
      </c>
      <c r="K63" s="139">
        <v>1.0829295316736107</v>
      </c>
      <c r="L63" s="139">
        <v>1.102719982822828</v>
      </c>
      <c r="M63" s="139">
        <v>1.1209180092020377</v>
      </c>
      <c r="N63" s="139">
        <v>1.1378545415856689</v>
      </c>
      <c r="O63" s="139">
        <v>1.1536512393713108</v>
      </c>
      <c r="P63" s="139">
        <v>1.1684672976601433</v>
      </c>
      <c r="Q63" s="139">
        <v>1.1824323872974658</v>
      </c>
      <c r="R63" s="139">
        <v>1.1956536003547449</v>
      </c>
      <c r="S63" s="139">
        <v>1.2081800706426586</v>
      </c>
      <c r="T63" s="139">
        <v>1.2200868370475573</v>
      </c>
      <c r="U63" s="139">
        <v>1.2314786452955082</v>
      </c>
      <c r="V63" s="139">
        <v>1.2423701012717603</v>
      </c>
      <c r="W63" s="139">
        <v>1.2527677487785482</v>
      </c>
      <c r="X63" s="139">
        <v>1.2627951958934935</v>
      </c>
      <c r="Y63" s="139">
        <v>1.2724066040978583</v>
      </c>
      <c r="Z63" s="139">
        <v>1.2817168372328434</v>
      </c>
      <c r="AA63" s="139">
        <v>1.2906299167356923</v>
      </c>
      <c r="AB63" s="139">
        <v>1.2992959441965761</v>
      </c>
      <c r="AC63" s="139">
        <v>1.3076543469869242</v>
      </c>
      <c r="AD63" s="139">
        <v>1.3157673497315863</v>
      </c>
      <c r="AE63" s="139">
        <v>1.3236114077808834</v>
      </c>
      <c r="AF63" s="139">
        <v>1.3312452528817915</v>
      </c>
      <c r="AG63" s="139">
        <v>1.3386418788102856</v>
      </c>
      <c r="AH63" s="139">
        <v>1.345857360601256</v>
      </c>
      <c r="AI63" s="139">
        <v>1.3528619779369064</v>
      </c>
      <c r="AJ63" s="139">
        <v>1.3597097570517014</v>
      </c>
      <c r="AK63" s="139">
        <v>1.3663688116668615</v>
      </c>
      <c r="AL63" s="139">
        <v>1.3728488298455113</v>
      </c>
      <c r="AM63" s="139">
        <v>1.3791587636577731</v>
      </c>
      <c r="AN63" s="139">
        <v>1.3853497676640343</v>
      </c>
      <c r="AO63" s="139">
        <v>1.3913867851659776</v>
      </c>
      <c r="AP63" s="139">
        <v>1.3973199495330033</v>
      </c>
      <c r="AQ63" s="139">
        <v>1.4031130175996256</v>
      </c>
      <c r="AR63" s="139">
        <v>1.4087721672605586</v>
      </c>
      <c r="AS63" s="139">
        <v>1.4143031719608901</v>
      </c>
      <c r="AT63" s="139">
        <v>1.419754681184308</v>
      </c>
      <c r="AU63" s="139">
        <v>1.4250886156442029</v>
      </c>
      <c r="AV63" s="139">
        <v>1.4303097155529378</v>
      </c>
      <c r="AW63" s="139">
        <v>1.4354224369859037</v>
      </c>
      <c r="AX63" s="139">
        <v>1.4404744332843926</v>
      </c>
      <c r="AY63" s="139">
        <v>1.4454262889492002</v>
      </c>
      <c r="AZ63" s="139">
        <v>1.4502817212988219</v>
      </c>
      <c r="BA63" s="139">
        <v>1.4550442421594552</v>
      </c>
      <c r="BB63" s="139">
        <v>1.4597171729401728</v>
      </c>
      <c r="BC63" s="139">
        <v>1.4643036583365818</v>
      </c>
      <c r="BD63" s="139">
        <v>1.4688504025586777</v>
      </c>
      <c r="BE63" s="139">
        <v>1.4733165802983901</v>
      </c>
      <c r="BF63" s="139">
        <v>1.4777048662824825</v>
      </c>
      <c r="BG63" s="139">
        <v>1.4820178028380533</v>
      </c>
      <c r="BH63" s="139">
        <v>1.4863016962878679</v>
      </c>
      <c r="BI63" s="139">
        <v>1.4904711034772526</v>
      </c>
      <c r="BJ63" s="139">
        <v>1.4945720744222155</v>
      </c>
      <c r="BK63" s="139">
        <v>1.4986506829928465</v>
      </c>
      <c r="BL63" s="139">
        <v>1.5026650014885599</v>
      </c>
      <c r="BM63" s="139">
        <v>1.5066169299923415</v>
      </c>
      <c r="BN63" s="139">
        <v>1.510508284753552</v>
      </c>
      <c r="BO63" s="139">
        <v>1.5143408031170673</v>
      </c>
      <c r="BP63" s="139">
        <v>1.5181602896031758</v>
      </c>
      <c r="BQ63" s="139">
        <v>1.5219242531994992</v>
      </c>
      <c r="BR63" s="139">
        <v>1.5255900025046183</v>
      </c>
      <c r="BS63" s="139">
        <v>1.5292031577078491</v>
      </c>
      <c r="BT63" s="139">
        <v>1.5328536237742028</v>
      </c>
      <c r="BU63" s="139">
        <v>1.5363657758307223</v>
      </c>
      <c r="BV63" s="139">
        <v>1.539873674879789</v>
      </c>
      <c r="BW63" s="139">
        <v>1.5433343040852694</v>
      </c>
      <c r="BX63" s="139">
        <v>1.5467932079563462</v>
      </c>
      <c r="BY63" s="139">
        <v>1.550162849525567</v>
      </c>
      <c r="BZ63" s="139">
        <v>1.5534886651068252</v>
      </c>
      <c r="CA63" s="139">
        <v>1.5568161356430443</v>
      </c>
      <c r="CB63" s="139">
        <v>1.5601019113230012</v>
      </c>
      <c r="CC63" s="139">
        <v>1.5633025069264319</v>
      </c>
      <c r="CD63" s="139">
        <v>1.5664633075226817</v>
      </c>
      <c r="CE63" s="139">
        <v>1.5696297210453067</v>
      </c>
      <c r="CF63" s="139">
        <v>1.5727581769633221</v>
      </c>
      <c r="CG63" s="139">
        <v>1.5758495295950414</v>
      </c>
      <c r="CH63" s="139">
        <v>1.5789046044988906</v>
      </c>
      <c r="CI63" s="139">
        <v>1.5819241997651357</v>
      </c>
      <c r="CJ63" s="139">
        <v>1.5849090872383811</v>
      </c>
      <c r="CK63" s="139">
        <v>1.5879046147267581</v>
      </c>
      <c r="CL63" s="139">
        <v>1.5908669411690395</v>
      </c>
      <c r="CM63" s="139">
        <v>1.5937521109997133</v>
      </c>
      <c r="CN63" s="139">
        <v>1.5966054174031072</v>
      </c>
      <c r="CO63" s="139">
        <v>1.5994275171657881</v>
      </c>
      <c r="CP63" s="139">
        <v>1.6023084078937035</v>
      </c>
      <c r="CQ63" s="139">
        <v>1.6050699944164786</v>
      </c>
      <c r="CR63" s="139">
        <v>1.6078022242872505</v>
      </c>
      <c r="CS63" s="139">
        <v>1.6105951178935054</v>
      </c>
      <c r="CT63" s="139">
        <v>1.6132703622776423</v>
      </c>
      <c r="CU63" s="139">
        <v>1.616007438424252</v>
      </c>
      <c r="CV63" s="139">
        <v>1.6186278779847261</v>
      </c>
      <c r="CW63" s="139">
        <v>1.6213112450868559</v>
      </c>
      <c r="CX63" s="139">
        <v>1.6238789370350146</v>
      </c>
      <c r="CY63" s="139">
        <v>1.6265105851736856</v>
      </c>
      <c r="CZ63" s="139">
        <v>1.6290274725389693</v>
      </c>
      <c r="DA63" s="139">
        <v>1.6316092822693335</v>
      </c>
      <c r="DB63" s="139">
        <v>1.6341668668819349</v>
      </c>
      <c r="DC63" s="139">
        <v>1.6366109526570845</v>
      </c>
      <c r="DD63" s="139">
        <v>1.639121329636628</v>
      </c>
      <c r="DE63" s="139">
        <v>1.6416087412567386</v>
      </c>
      <c r="DF63" s="139">
        <v>1.6440287001981395</v>
      </c>
      <c r="DG63" s="139">
        <v>1.6464264602189362</v>
      </c>
      <c r="DH63" s="139">
        <v>1.6488472884126681</v>
      </c>
      <c r="DI63" s="139">
        <v>1.6512466817826219</v>
      </c>
      <c r="DJ63" s="139">
        <v>1.6536249984167724</v>
      </c>
      <c r="DK63" s="139">
        <v>1.6559376599971027</v>
      </c>
      <c r="DL63" s="139">
        <v>1.6582299253592616</v>
      </c>
      <c r="DM63" s="139">
        <v>1.6605470504512279</v>
      </c>
      <c r="DN63" s="139">
        <v>1.6628444460177401</v>
      </c>
      <c r="DO63" s="139">
        <v>1.6651224281398609</v>
      </c>
      <c r="DP63" s="139">
        <v>1.6673813053156277</v>
      </c>
      <c r="DQ63" s="139">
        <v>1.6696213786974392</v>
      </c>
      <c r="DR63" s="139">
        <v>1.6718429423331251</v>
      </c>
      <c r="DS63" s="139">
        <v>1.6740462833878376</v>
      </c>
      <c r="DT63" s="139">
        <v>1.6762316823596461</v>
      </c>
      <c r="DU63" s="139">
        <v>1.678399413288715</v>
      </c>
      <c r="DV63" s="139">
        <v>1.6805497439546915</v>
      </c>
      <c r="DW63" s="139">
        <v>1.6827279367198693</v>
      </c>
      <c r="DX63" s="139">
        <v>1.6848892659513144</v>
      </c>
      <c r="DY63" s="139">
        <v>1.6869889463281844</v>
      </c>
      <c r="DZ63" s="139">
        <v>1.6890722373532125</v>
      </c>
      <c r="EA63" s="139">
        <v>1.6911393782683195</v>
      </c>
      <c r="EB63" s="139">
        <v>1.693190603102962</v>
      </c>
      <c r="EC63" s="139">
        <v>1.6952711746899296</v>
      </c>
      <c r="ED63" s="139">
        <v>1.6973362944735342</v>
      </c>
      <c r="EE63" s="139">
        <v>1.6993411211380125</v>
      </c>
      <c r="EF63" s="139">
        <v>1.7013309174510864</v>
      </c>
      <c r="EG63" s="139">
        <v>1.7033509462218483</v>
      </c>
      <c r="EH63" s="139">
        <v>1.705356366943483</v>
      </c>
      <c r="EI63" s="139">
        <v>1.7073023067483268</v>
      </c>
      <c r="EJ63" s="139">
        <v>1.7092790974427583</v>
      </c>
      <c r="EK63" s="139">
        <v>1.7112418677575361</v>
      </c>
      <c r="EL63" s="139">
        <v>1.7131457214395256</v>
      </c>
      <c r="EM63" s="139">
        <v>1.7150810031535295</v>
      </c>
      <c r="EN63" s="139">
        <v>1.7170028171669971</v>
      </c>
      <c r="EO63" s="139">
        <v>1.7188662498124399</v>
      </c>
      <c r="EP63" s="139">
        <v>1.7208067456393497</v>
      </c>
      <c r="EQ63" s="139">
        <v>1.7226441017847274</v>
      </c>
      <c r="ER63" s="139">
        <v>1.7245588797044029</v>
      </c>
      <c r="ES63" s="139">
        <v>1.7263708278874821</v>
      </c>
      <c r="ET63" s="139">
        <v>1.7282605394260575</v>
      </c>
      <c r="EU63" s="139">
        <v>1.7300477227604183</v>
      </c>
      <c r="EV63" s="139">
        <v>1.7318678746531064</v>
      </c>
      <c r="EW63" s="139">
        <v>1.7336760322567297</v>
      </c>
      <c r="EX63" s="139">
        <v>1.7355174682290837</v>
      </c>
      <c r="EY63" s="139">
        <v>1.7372569558952833</v>
      </c>
      <c r="EZ63" s="139">
        <v>1.739075137028641</v>
      </c>
      <c r="FA63" s="139">
        <v>1.7407916491626856</v>
      </c>
      <c r="FB63" s="139">
        <v>1.7425871355238851</v>
      </c>
      <c r="FC63" s="139">
        <v>1.7442812256730711</v>
      </c>
      <c r="FD63" s="139">
        <v>1.7460545572054578</v>
      </c>
      <c r="FE63" s="139">
        <v>1.747817020563786</v>
      </c>
      <c r="FF63" s="139">
        <v>1.7494784566826125</v>
      </c>
      <c r="FG63" s="139">
        <v>1.7512195386315261</v>
      </c>
      <c r="FH63" s="139">
        <v>1.7528598515287233</v>
      </c>
      <c r="FI63" s="139">
        <v>1.7545800458284826</v>
      </c>
      <c r="FJ63" s="139">
        <v>1.7562899867893049</v>
      </c>
      <c r="FK63" s="139">
        <v>1.757899507442183</v>
      </c>
      <c r="FL63" s="139">
        <v>1.7595892689741093</v>
      </c>
      <c r="FM63" s="139">
        <v>1.761269120994668</v>
      </c>
      <c r="FN63" s="139">
        <v>1.7629391739847082</v>
      </c>
      <c r="FO63" s="139">
        <v>1.7645092359778751</v>
      </c>
      <c r="FP63" s="139">
        <v>1.7661599983905709</v>
      </c>
      <c r="FQ63" s="139">
        <v>1.7678012830155765</v>
      </c>
      <c r="FR63" s="139">
        <v>1.7694331931557308</v>
      </c>
      <c r="FS63" s="139">
        <v>1.7709655248061256</v>
      </c>
      <c r="FT63" s="139">
        <v>1.7725789755490231</v>
      </c>
      <c r="FU63" s="139">
        <v>1.7741833524245676</v>
      </c>
      <c r="FV63" s="139">
        <v>1.7757787521742801</v>
      </c>
      <c r="FW63" s="139">
        <v>1.7772749710799429</v>
      </c>
      <c r="FX63" s="139">
        <v>1.7788526898882515</v>
      </c>
      <c r="FY63" s="139">
        <v>1.7804217133161591</v>
      </c>
      <c r="FZ63" s="139">
        <v>1.7819821320939684</v>
      </c>
      <c r="GA63" s="139">
        <v>1.7835340355286955</v>
      </c>
      <c r="GB63" s="139">
        <v>1.7850775115373436</v>
      </c>
      <c r="GC63" s="139">
        <v>1.7866126466733889</v>
      </c>
      <c r="GD63" s="139">
        <v>1.7880492230744653</v>
      </c>
      <c r="GE63" s="139">
        <v>1.789567924767091</v>
      </c>
      <c r="GF63" s="139">
        <v>1.7910785379955643</v>
      </c>
      <c r="GG63" s="139">
        <v>1.792581144133728</v>
      </c>
      <c r="GH63" s="139">
        <v>1.7940758233279022</v>
      </c>
      <c r="GI63" s="139">
        <v>1.7955626545211523</v>
      </c>
      <c r="GJ63" s="139">
        <v>1.7970417154798546</v>
      </c>
      <c r="GK63" s="139">
        <v>1.7985130828136255</v>
      </c>
      <c r="GL63" s="139">
        <v>1.799976832002923</v>
      </c>
      <c r="GM63" s="139">
        <v>1.8014330374156191</v>
      </c>
      <c r="GN63" s="139">
        <v>1.8028817723365049</v>
      </c>
      <c r="GO63" s="139">
        <v>1.804323108981926</v>
      </c>
      <c r="GP63" s="139">
        <v>1.8057571185238031</v>
      </c>
      <c r="GQ63" s="139">
        <v>1.8071838711104093</v>
      </c>
      <c r="GR63" s="139">
        <v>1.8086034358833822</v>
      </c>
      <c r="GS63" s="139">
        <v>1.8100158810010263</v>
      </c>
    </row>
    <row r="64" spans="1:201" x14ac:dyDescent="0.2">
      <c r="A64" s="138">
        <v>40909.043055555558</v>
      </c>
      <c r="B64" s="139">
        <v>0.67333137556330847</v>
      </c>
      <c r="C64" s="139">
        <v>0.78974966991544382</v>
      </c>
      <c r="D64" s="139">
        <v>0.86237421505089817</v>
      </c>
      <c r="E64" s="139">
        <v>0.91601415205391823</v>
      </c>
      <c r="F64" s="139">
        <v>0.9588569346572472</v>
      </c>
      <c r="G64" s="139">
        <v>0.99467649862838792</v>
      </c>
      <c r="H64" s="139">
        <v>1.0255488734466522</v>
      </c>
      <c r="I64" s="139">
        <v>1.0527104327234738</v>
      </c>
      <c r="J64" s="139">
        <v>1.0770368823293579</v>
      </c>
      <c r="K64" s="139">
        <v>1.0990380930180028</v>
      </c>
      <c r="L64" s="139">
        <v>1.1191991298839921</v>
      </c>
      <c r="M64" s="139">
        <v>1.1377424909579494</v>
      </c>
      <c r="N64" s="139">
        <v>1.1550008017795084</v>
      </c>
      <c r="O64" s="139">
        <v>1.1711002043252849</v>
      </c>
      <c r="P64" s="139">
        <v>1.1862020823703754</v>
      </c>
      <c r="Q64" s="139">
        <v>1.2004378783203613</v>
      </c>
      <c r="R64" s="139">
        <v>1.2139161376806458</v>
      </c>
      <c r="S64" s="139">
        <v>1.2266881797145743</v>
      </c>
      <c r="T64" s="139">
        <v>1.2388300940987642</v>
      </c>
      <c r="U64" s="139">
        <v>1.2504465144220411</v>
      </c>
      <c r="V64" s="139">
        <v>1.261553790875487</v>
      </c>
      <c r="W64" s="139">
        <v>1.2721601552508508</v>
      </c>
      <c r="X64" s="139">
        <v>1.2823877443548137</v>
      </c>
      <c r="Y64" s="139">
        <v>1.2921932866017898</v>
      </c>
      <c r="Z64" s="139">
        <v>1.3016899967651716</v>
      </c>
      <c r="AA64" s="139">
        <v>1.310785464313863</v>
      </c>
      <c r="AB64" s="139">
        <v>1.319626954050406</v>
      </c>
      <c r="AC64" s="139">
        <v>1.3281563493117805</v>
      </c>
      <c r="AD64" s="139">
        <v>1.3364350773943936</v>
      </c>
      <c r="AE64" s="139">
        <v>1.3444409465353537</v>
      </c>
      <c r="AF64" s="139">
        <v>1.3522318186879247</v>
      </c>
      <c r="AG64" s="139">
        <v>1.3597820115003896</v>
      </c>
      <c r="AH64" s="139">
        <v>1.3671466712454048</v>
      </c>
      <c r="AI64" s="139">
        <v>1.3742973822318649</v>
      </c>
      <c r="AJ64" s="139">
        <v>1.3812871929304071</v>
      </c>
      <c r="AK64" s="139">
        <v>1.3880855094313524</v>
      </c>
      <c r="AL64" s="139">
        <v>1.3947021658963605</v>
      </c>
      <c r="AM64" s="139">
        <v>1.4011462492808104</v>
      </c>
      <c r="AN64" s="139">
        <v>1.4074678585684699</v>
      </c>
      <c r="AO64" s="139">
        <v>1.4136332185422618</v>
      </c>
      <c r="AP64" s="139">
        <v>1.4196913757121126</v>
      </c>
      <c r="AQ64" s="139">
        <v>1.4256073679072478</v>
      </c>
      <c r="AR64" s="139">
        <v>1.4313874668254547</v>
      </c>
      <c r="AS64" s="139">
        <v>1.4370375335104966</v>
      </c>
      <c r="AT64" s="139">
        <v>1.4426050776905601</v>
      </c>
      <c r="AU64" s="139">
        <v>1.4480533054919928</v>
      </c>
      <c r="AV64" s="139">
        <v>1.4533870293677085</v>
      </c>
      <c r="AW64" s="139">
        <v>1.4586107732539237</v>
      </c>
      <c r="AX64" s="139">
        <v>1.4637710074164108</v>
      </c>
      <c r="AY64" s="139">
        <v>1.4688296112118384</v>
      </c>
      <c r="AZ64" s="139">
        <v>1.473790358864711</v>
      </c>
      <c r="BA64" s="139">
        <v>1.4786568159271922</v>
      </c>
      <c r="BB64" s="139">
        <v>1.4834323545889074</v>
      </c>
      <c r="BC64" s="139">
        <v>1.4881201675964999</v>
      </c>
      <c r="BD64" s="139">
        <v>1.4927657226767252</v>
      </c>
      <c r="BE64" s="139">
        <v>1.4973295084856433</v>
      </c>
      <c r="BF64" s="139">
        <v>1.501814240873294</v>
      </c>
      <c r="BG64" s="139">
        <v>1.5062225012308856</v>
      </c>
      <c r="BH64" s="139">
        <v>1.5105993293594371</v>
      </c>
      <c r="BI64" s="139">
        <v>1.5148619194651705</v>
      </c>
      <c r="BJ64" s="139">
        <v>1.5190550569285253</v>
      </c>
      <c r="BK64" s="139">
        <v>1.5232235283660953</v>
      </c>
      <c r="BL64" s="139">
        <v>1.5273267458103805</v>
      </c>
      <c r="BM64" s="139">
        <v>1.5313666387024523</v>
      </c>
      <c r="BN64" s="139">
        <v>1.5353450513401377</v>
      </c>
      <c r="BO64" s="139">
        <v>1.5392637478862359</v>
      </c>
      <c r="BP64" s="139">
        <v>1.5431672144998898</v>
      </c>
      <c r="BQ64" s="139">
        <v>1.5470143192051713</v>
      </c>
      <c r="BR64" s="139">
        <v>1.5507637476455154</v>
      </c>
      <c r="BS64" s="139">
        <v>1.5544597986709061</v>
      </c>
      <c r="BT64" s="139">
        <v>1.5581896732728795</v>
      </c>
      <c r="BU64" s="139">
        <v>1.5617832091895982</v>
      </c>
      <c r="BV64" s="139">
        <v>1.565370399247564</v>
      </c>
      <c r="BW64" s="139">
        <v>1.5689096086104641</v>
      </c>
      <c r="BX64" s="139">
        <v>1.5724450195519197</v>
      </c>
      <c r="BY64" s="139">
        <v>1.5758918699962861</v>
      </c>
      <c r="BZ64" s="139">
        <v>1.5792942370979757</v>
      </c>
      <c r="CA64" s="139">
        <v>1.5826962245233351</v>
      </c>
      <c r="CB64" s="139">
        <v>1.5860558836172556</v>
      </c>
      <c r="CC64" s="139">
        <v>1.5893311467124565</v>
      </c>
      <c r="CD64" s="139">
        <v>1.5925660199969589</v>
      </c>
      <c r="CE64" s="139">
        <v>1.595804515021332</v>
      </c>
      <c r="CF64" s="139">
        <v>1.5990044773569481</v>
      </c>
      <c r="CG64" s="139">
        <v>1.6021667746850368</v>
      </c>
      <c r="CH64" s="139">
        <v>1.6052922454679963</v>
      </c>
      <c r="CI64" s="139">
        <v>1.6083817002686627</v>
      </c>
      <c r="CJ64" s="139">
        <v>1.6114359229892039</v>
      </c>
      <c r="CK64" s="139">
        <v>1.6144988385286791</v>
      </c>
      <c r="CL64" s="139">
        <v>1.6175280439643189</v>
      </c>
      <c r="CM64" s="139">
        <v>1.6204810368468701</v>
      </c>
      <c r="CN64" s="139">
        <v>1.6234016864917702</v>
      </c>
      <c r="CO64" s="139">
        <v>1.6262906599230507</v>
      </c>
      <c r="CP64" s="139">
        <v>1.6292350574527001</v>
      </c>
      <c r="CQ64" s="139">
        <v>1.6320626003419136</v>
      </c>
      <c r="CR64" s="139">
        <v>1.6348603458999253</v>
      </c>
      <c r="CS64" s="139">
        <v>1.6377153941772999</v>
      </c>
      <c r="CT64" s="139">
        <v>1.6404552922613103</v>
      </c>
      <c r="CU64" s="139">
        <v>1.6432536640215956</v>
      </c>
      <c r="CV64" s="139">
        <v>1.6459379295074181</v>
      </c>
      <c r="CW64" s="139">
        <v>1.6486817665437334</v>
      </c>
      <c r="CX64" s="139">
        <v>1.6513124888909081</v>
      </c>
      <c r="CY64" s="139">
        <v>1.6540038127695798</v>
      </c>
      <c r="CZ64" s="139">
        <v>1.6565829654419668</v>
      </c>
      <c r="DA64" s="139">
        <v>1.6592236864531547</v>
      </c>
      <c r="DB64" s="139">
        <v>1.6618398074350316</v>
      </c>
      <c r="DC64" s="139">
        <v>1.6643450607452288</v>
      </c>
      <c r="DD64" s="139">
        <v>1.6669132512669043</v>
      </c>
      <c r="DE64" s="139">
        <v>1.6694581215477</v>
      </c>
      <c r="DF64" s="139">
        <v>1.6719367001954106</v>
      </c>
      <c r="DG64" s="139">
        <v>1.6743927441354725</v>
      </c>
      <c r="DH64" s="139">
        <v>1.6768700101184426</v>
      </c>
      <c r="DI64" s="139">
        <v>1.6793255107251248</v>
      </c>
      <c r="DJ64" s="139">
        <v>1.6817596097478471</v>
      </c>
      <c r="DK64" s="139">
        <v>1.684129260271426</v>
      </c>
      <c r="DL64" s="139">
        <v>1.6864782071372786</v>
      </c>
      <c r="DM64" s="139">
        <v>1.6888501791386201</v>
      </c>
      <c r="DN64" s="139">
        <v>1.6912021181517911</v>
      </c>
      <c r="DO64" s="139">
        <v>1.6935343452862943</v>
      </c>
      <c r="DP64" s="139">
        <v>1.6958471739433867</v>
      </c>
      <c r="DQ64" s="139">
        <v>1.6981409100655223</v>
      </c>
      <c r="DR64" s="139">
        <v>1.7004158523727093</v>
      </c>
      <c r="DS64" s="139">
        <v>1.7026722925929139</v>
      </c>
      <c r="DT64" s="139">
        <v>1.7049105156781281</v>
      </c>
      <c r="DU64" s="139">
        <v>1.7071308000206529</v>
      </c>
      <c r="DV64" s="139">
        <v>1.709333417651987</v>
      </c>
      <c r="DW64" s="139">
        <v>1.7115620722923175</v>
      </c>
      <c r="DX64" s="139">
        <v>1.7137735993396499</v>
      </c>
      <c r="DY64" s="139">
        <v>1.7159247859469708</v>
      </c>
      <c r="DZ64" s="139">
        <v>1.7180593328347271</v>
      </c>
      <c r="EA64" s="139">
        <v>1.7201774830367367</v>
      </c>
      <c r="EB64" s="139">
        <v>1.7222794742901519</v>
      </c>
      <c r="EC64" s="139">
        <v>1.7244089928514634</v>
      </c>
      <c r="ED64" s="139">
        <v>1.7265228182423999</v>
      </c>
      <c r="EE64" s="139">
        <v>1.7285776983832637</v>
      </c>
      <c r="EF64" s="139">
        <v>1.7306173193702614</v>
      </c>
      <c r="EG64" s="139">
        <v>1.7326853558578714</v>
      </c>
      <c r="EH64" s="139">
        <v>1.7347385564935862</v>
      </c>
      <c r="EI64" s="139">
        <v>1.7367336485367211</v>
      </c>
      <c r="EJ64" s="139">
        <v>1.7387577758283075</v>
      </c>
      <c r="EK64" s="139">
        <v>1.7407676643850505</v>
      </c>
      <c r="EL64" s="139">
        <v>1.7427200260878353</v>
      </c>
      <c r="EM64" s="139">
        <v>1.7447020010111813</v>
      </c>
      <c r="EN64" s="139">
        <v>1.7466702987605178</v>
      </c>
      <c r="EO64" s="139">
        <v>1.7485816217226857</v>
      </c>
      <c r="EP64" s="139">
        <v>1.7505665776003829</v>
      </c>
      <c r="EQ64" s="139">
        <v>1.7524514243726217</v>
      </c>
      <c r="ER64" s="139">
        <v>1.7544102575468254</v>
      </c>
      <c r="ES64" s="139">
        <v>1.7562693073439586</v>
      </c>
      <c r="ET64" s="139">
        <v>1.7582026798888164</v>
      </c>
      <c r="EU64" s="139">
        <v>1.7600365860936138</v>
      </c>
      <c r="EV64" s="139">
        <v>1.7619016463377302</v>
      </c>
      <c r="EW64" s="139">
        <v>1.7637545264958356</v>
      </c>
      <c r="EX64" s="139">
        <v>1.7656388650384314</v>
      </c>
      <c r="EY64" s="139">
        <v>1.7674243473397313</v>
      </c>
      <c r="EZ64" s="139">
        <v>1.7692850661085626</v>
      </c>
      <c r="FA64" s="139">
        <v>1.7710472226643079</v>
      </c>
      <c r="FB64" s="139">
        <v>1.7728848907789341</v>
      </c>
      <c r="FC64" s="139">
        <v>1.7746242839530246</v>
      </c>
      <c r="FD64" s="139">
        <v>1.7764394500838896</v>
      </c>
      <c r="FE64" s="139">
        <v>1.778243575280231</v>
      </c>
      <c r="FF64" s="139">
        <v>1.779949815542599</v>
      </c>
      <c r="FG64" s="139">
        <v>1.7817322246995375</v>
      </c>
      <c r="FH64" s="139">
        <v>1.7834170210379541</v>
      </c>
      <c r="FI64" s="139">
        <v>1.7851782158841027</v>
      </c>
      <c r="FJ64" s="139">
        <v>1.7869289946487772</v>
      </c>
      <c r="FK64" s="139">
        <v>1.788582529580856</v>
      </c>
      <c r="FL64" s="139">
        <v>1.7903128137124096</v>
      </c>
      <c r="FM64" s="139">
        <v>1.7920330311941848</v>
      </c>
      <c r="FN64" s="139">
        <v>1.7937432943150542</v>
      </c>
      <c r="FO64" s="139">
        <v>1.7953567690467302</v>
      </c>
      <c r="FP64" s="139">
        <v>1.7970474407732926</v>
      </c>
      <c r="FQ64" s="139">
        <v>1.7987284846150733</v>
      </c>
      <c r="FR64" s="139">
        <v>1.8004000055651952</v>
      </c>
      <c r="FS64" s="139">
        <v>1.801975176039291</v>
      </c>
      <c r="FT64" s="139">
        <v>1.8036279502152712</v>
      </c>
      <c r="FU64" s="139">
        <v>1.8052715070121819</v>
      </c>
      <c r="FV64" s="139">
        <v>1.806905944752373</v>
      </c>
      <c r="FW64" s="139">
        <v>1.8084444543923495</v>
      </c>
      <c r="FX64" s="139">
        <v>1.810060936390897</v>
      </c>
      <c r="FY64" s="139">
        <v>1.8116685856609804</v>
      </c>
      <c r="FZ64" s="139">
        <v>1.8132674944159024</v>
      </c>
      <c r="GA64" s="139">
        <v>1.8148577534229893</v>
      </c>
      <c r="GB64" s="139">
        <v>1.8164394520355092</v>
      </c>
      <c r="GC64" s="139">
        <v>1.8180126782202697</v>
      </c>
      <c r="GD64" s="139">
        <v>1.8194906398061577</v>
      </c>
      <c r="GE64" s="139">
        <v>1.8210471779162449</v>
      </c>
      <c r="GF64" s="139">
        <v>1.8225955001071463</v>
      </c>
      <c r="GG64" s="139">
        <v>1.8241356890817773</v>
      </c>
      <c r="GH64" s="139">
        <v>1.8256678262945369</v>
      </c>
      <c r="GI64" s="139">
        <v>1.8271919919790442</v>
      </c>
      <c r="GJ64" s="139">
        <v>1.8287082651684432</v>
      </c>
      <c r="GK64" s="139">
        <v>1.8302167237250171</v>
      </c>
      <c r="GL64" s="139">
        <v>1.831717444357144</v>
      </c>
      <c r="GM64" s="139">
        <v>1.833210502650128</v>
      </c>
      <c r="GN64" s="139">
        <v>1.834695973080217</v>
      </c>
      <c r="GO64" s="139">
        <v>1.8361739290425432</v>
      </c>
      <c r="GP64" s="139">
        <v>1.837644442869836</v>
      </c>
      <c r="GQ64" s="139">
        <v>1.8391075858518922</v>
      </c>
      <c r="GR64" s="139">
        <v>1.8405634282597492</v>
      </c>
      <c r="GS64" s="139">
        <v>1.8420120393599502</v>
      </c>
    </row>
    <row r="65" spans="1:201" x14ac:dyDescent="0.2">
      <c r="A65" s="138">
        <v>40909.043749999997</v>
      </c>
      <c r="B65" s="139">
        <v>0.6824461176362715</v>
      </c>
      <c r="C65" s="139">
        <v>0.80082474523329883</v>
      </c>
      <c r="D65" s="139">
        <v>0.87470789991933195</v>
      </c>
      <c r="E65" s="139">
        <v>0.92929659136527509</v>
      </c>
      <c r="F65" s="139">
        <v>0.97290959968215529</v>
      </c>
      <c r="G65" s="139">
        <v>1.0093820682784207</v>
      </c>
      <c r="H65" s="139">
        <v>1.0408236124395864</v>
      </c>
      <c r="I65" s="139">
        <v>1.0684919138141671</v>
      </c>
      <c r="J65" s="139">
        <v>1.0932752616311228</v>
      </c>
      <c r="K65" s="139">
        <v>1.1156946113532527</v>
      </c>
      <c r="L65" s="139">
        <v>1.1362402876488229</v>
      </c>
      <c r="M65" s="139">
        <v>1.1551421562455837</v>
      </c>
      <c r="N65" s="139">
        <v>1.1727345315311504</v>
      </c>
      <c r="O65" s="139">
        <v>1.1891482408670226</v>
      </c>
      <c r="P65" s="139">
        <v>1.2045469268205558</v>
      </c>
      <c r="Q65" s="139">
        <v>1.2190638597885983</v>
      </c>
      <c r="R65" s="139">
        <v>1.2328090847257627</v>
      </c>
      <c r="S65" s="139">
        <v>1.2458362086487487</v>
      </c>
      <c r="T65" s="139">
        <v>1.2582224061307932</v>
      </c>
      <c r="U65" s="139">
        <v>1.2700721615074091</v>
      </c>
      <c r="V65" s="139">
        <v>1.2814036583230493</v>
      </c>
      <c r="W65" s="139">
        <v>1.2922269050434567</v>
      </c>
      <c r="X65" s="139">
        <v>1.3026624513339162</v>
      </c>
      <c r="Y65" s="139">
        <v>1.3126697440953345</v>
      </c>
      <c r="Z65" s="139">
        <v>1.3223602259438743</v>
      </c>
      <c r="AA65" s="139">
        <v>1.33164527513564</v>
      </c>
      <c r="AB65" s="139">
        <v>1.3406691219078468</v>
      </c>
      <c r="AC65" s="139">
        <v>1.3493762560024689</v>
      </c>
      <c r="AD65" s="139">
        <v>1.3578272456686393</v>
      </c>
      <c r="AE65" s="139">
        <v>1.3660013320904354</v>
      </c>
      <c r="AF65" s="139">
        <v>1.3739554427376526</v>
      </c>
      <c r="AG65" s="139">
        <v>1.3816652987623876</v>
      </c>
      <c r="AH65" s="139">
        <v>1.389185050503259</v>
      </c>
      <c r="AI65" s="139">
        <v>1.3964876663951897</v>
      </c>
      <c r="AJ65" s="139">
        <v>1.4036251478528683</v>
      </c>
      <c r="AK65" s="139">
        <v>1.4105682729124192</v>
      </c>
      <c r="AL65" s="139">
        <v>1.4173270268277014</v>
      </c>
      <c r="AM65" s="139">
        <v>1.4239106360493974</v>
      </c>
      <c r="AN65" s="139">
        <v>1.4303680711774516</v>
      </c>
      <c r="AO65" s="139">
        <v>1.4366669185885901</v>
      </c>
      <c r="AP65" s="139">
        <v>1.4428550636667676</v>
      </c>
      <c r="AQ65" s="139">
        <v>1.448898905755742</v>
      </c>
      <c r="AR65" s="139">
        <v>1.4548048135757743</v>
      </c>
      <c r="AS65" s="139">
        <v>1.4605787387727422</v>
      </c>
      <c r="AT65" s="139">
        <v>1.4662669744973036</v>
      </c>
      <c r="AU65" s="139">
        <v>1.4718340937463408</v>
      </c>
      <c r="AV65" s="139">
        <v>1.4772849836956559</v>
      </c>
      <c r="AW65" s="139">
        <v>1.4826242384784345</v>
      </c>
      <c r="AX65" s="139">
        <v>1.487897066280611</v>
      </c>
      <c r="AY65" s="139">
        <v>1.493066723825949</v>
      </c>
      <c r="AZ65" s="139">
        <v>1.4981370442040862</v>
      </c>
      <c r="BA65" s="139">
        <v>1.5031116485457807</v>
      </c>
      <c r="BB65" s="139">
        <v>1.5079939615711129</v>
      </c>
      <c r="BC65" s="139">
        <v>1.5127872257304356</v>
      </c>
      <c r="BD65" s="139">
        <v>1.5175355904805075</v>
      </c>
      <c r="BE65" s="139">
        <v>1.5222009425966954</v>
      </c>
      <c r="BF65" s="139">
        <v>1.5267860404719276</v>
      </c>
      <c r="BG65" s="139">
        <v>1.5312935059117554</v>
      </c>
      <c r="BH65" s="139">
        <v>1.5357670287899581</v>
      </c>
      <c r="BI65" s="139">
        <v>1.540126610943888</v>
      </c>
      <c r="BJ65" s="139">
        <v>1.5444156899221448</v>
      </c>
      <c r="BK65" s="139">
        <v>1.5486776805493749</v>
      </c>
      <c r="BL65" s="139">
        <v>1.5528734206678021</v>
      </c>
      <c r="BM65" s="139">
        <v>1.5570048700935348</v>
      </c>
      <c r="BN65" s="139">
        <v>1.5610739021471283</v>
      </c>
      <c r="BO65" s="139">
        <v>1.5650823087346644</v>
      </c>
      <c r="BP65" s="139">
        <v>1.5690731713907917</v>
      </c>
      <c r="BQ65" s="139">
        <v>1.5730068045986507</v>
      </c>
      <c r="BR65" s="139">
        <v>1.5768433595956677</v>
      </c>
      <c r="BS65" s="139">
        <v>1.580625727523618</v>
      </c>
      <c r="BT65" s="139">
        <v>1.5844382295529331</v>
      </c>
      <c r="BU65" s="139">
        <v>1.5881165193790716</v>
      </c>
      <c r="BV65" s="139">
        <v>1.5917862574609181</v>
      </c>
      <c r="BW65" s="139">
        <v>1.5954072799263115</v>
      </c>
      <c r="BX65" s="139">
        <v>1.5990223180688148</v>
      </c>
      <c r="BY65" s="139">
        <v>1.6025495638352549</v>
      </c>
      <c r="BZ65" s="139">
        <v>1.6060316466928941</v>
      </c>
      <c r="CA65" s="139">
        <v>1.6095112034271775</v>
      </c>
      <c r="CB65" s="139">
        <v>1.6129477767555365</v>
      </c>
      <c r="CC65" s="139">
        <v>1.616300807787399</v>
      </c>
      <c r="CD65" s="139">
        <v>1.6196128341689155</v>
      </c>
      <c r="CE65" s="139">
        <v>1.6229263803617833</v>
      </c>
      <c r="CF65" s="139">
        <v>1.6262007992177179</v>
      </c>
      <c r="CG65" s="139">
        <v>1.6294369722438629</v>
      </c>
      <c r="CH65" s="139">
        <v>1.6326357512606331</v>
      </c>
      <c r="CI65" s="139">
        <v>1.635797959736121</v>
      </c>
      <c r="CJ65" s="139">
        <v>1.6389243940501439</v>
      </c>
      <c r="CK65" s="139">
        <v>1.6420574639538221</v>
      </c>
      <c r="CL65" s="139">
        <v>1.6451562972343312</v>
      </c>
      <c r="CM65" s="139">
        <v>1.6481799380545292</v>
      </c>
      <c r="CN65" s="139">
        <v>1.6511707395837991</v>
      </c>
      <c r="CO65" s="139">
        <v>1.654129379439959</v>
      </c>
      <c r="CP65" s="139">
        <v>1.6571398733988227</v>
      </c>
      <c r="CQ65" s="139">
        <v>1.6600361342110175</v>
      </c>
      <c r="CR65" s="139">
        <v>1.6629021421354271</v>
      </c>
      <c r="CS65" s="139">
        <v>1.6658218882759837</v>
      </c>
      <c r="CT65" s="139">
        <v>1.6686291574707386</v>
      </c>
      <c r="CU65" s="139">
        <v>1.6714913385071528</v>
      </c>
      <c r="CV65" s="139">
        <v>1.6742421192557682</v>
      </c>
      <c r="CW65" s="139">
        <v>1.6770489115310734</v>
      </c>
      <c r="CX65" s="139">
        <v>1.6797453266690456</v>
      </c>
      <c r="CY65" s="139">
        <v>1.6824987843401391</v>
      </c>
      <c r="CZ65" s="139">
        <v>1.685142838829601</v>
      </c>
      <c r="DA65" s="139">
        <v>1.6878449029641756</v>
      </c>
      <c r="DB65" s="139">
        <v>1.6905219792281689</v>
      </c>
      <c r="DC65" s="139">
        <v>1.6930909994112466</v>
      </c>
      <c r="DD65" s="139">
        <v>1.6957193976408387</v>
      </c>
      <c r="DE65" s="139">
        <v>1.6983241085194323</v>
      </c>
      <c r="DF65" s="139">
        <v>1.7008637739645198</v>
      </c>
      <c r="DG65" s="139">
        <v>1.7033805575238565</v>
      </c>
      <c r="DH65" s="139">
        <v>1.7059166082560164</v>
      </c>
      <c r="DI65" s="139">
        <v>1.7084305516912106</v>
      </c>
      <c r="DJ65" s="139">
        <v>1.7109227575230941</v>
      </c>
      <c r="DK65" s="139">
        <v>1.7133518085646031</v>
      </c>
      <c r="DL65" s="139">
        <v>1.7157598381076924</v>
      </c>
      <c r="DM65" s="139">
        <v>1.7181889494634892</v>
      </c>
      <c r="DN65" s="139">
        <v>1.7205977139496751</v>
      </c>
      <c r="DO65" s="139">
        <v>1.7229864578820653</v>
      </c>
      <c r="DP65" s="139">
        <v>1.7253554997403733</v>
      </c>
      <c r="DQ65" s="139">
        <v>1.7277051504229348</v>
      </c>
      <c r="DR65" s="139">
        <v>1.7300357134876079</v>
      </c>
      <c r="DS65" s="139">
        <v>1.7323474853839858</v>
      </c>
      <c r="DT65" s="139">
        <v>1.7346407556780774</v>
      </c>
      <c r="DU65" s="139">
        <v>1.7369158072652053</v>
      </c>
      <c r="DV65" s="139">
        <v>1.7391729165767877</v>
      </c>
      <c r="DW65" s="139">
        <v>1.7414541285159955</v>
      </c>
      <c r="DX65" s="139">
        <v>1.7437179396269169</v>
      </c>
      <c r="DY65" s="139">
        <v>1.745922810349565</v>
      </c>
      <c r="DZ65" s="139">
        <v>1.7481107824368862</v>
      </c>
      <c r="EA65" s="139">
        <v>1.7502821028473721</v>
      </c>
      <c r="EB65" s="139">
        <v>1.7524370131552878</v>
      </c>
      <c r="EC65" s="139">
        <v>1.7546175218106699</v>
      </c>
      <c r="ED65" s="139">
        <v>1.7567820875588935</v>
      </c>
      <c r="EE65" s="139">
        <v>1.7588891493715713</v>
      </c>
      <c r="EF65" s="139">
        <v>1.7609807154360793</v>
      </c>
      <c r="EG65" s="139">
        <v>1.7630987703464303</v>
      </c>
      <c r="EH65" s="139">
        <v>1.7652017537104687</v>
      </c>
      <c r="EI65" s="139">
        <v>1.7672480953830394</v>
      </c>
      <c r="EJ65" s="139">
        <v>1.7693215468090431</v>
      </c>
      <c r="EK65" s="139">
        <v>1.7713805335905859</v>
      </c>
      <c r="EL65" s="139">
        <v>1.7733834786840563</v>
      </c>
      <c r="EM65" s="139">
        <v>1.7754141121702165</v>
      </c>
      <c r="EN65" s="139">
        <v>1.7774308517655686</v>
      </c>
      <c r="EO65" s="139">
        <v>1.779392119330895</v>
      </c>
      <c r="EP65" s="139">
        <v>1.7814233758782247</v>
      </c>
      <c r="EQ65" s="139">
        <v>1.783357753889292</v>
      </c>
      <c r="ER65" s="139">
        <v>1.7853624688297804</v>
      </c>
      <c r="ES65" s="139">
        <v>1.7872706475599551</v>
      </c>
      <c r="ET65" s="139">
        <v>1.7892494938954513</v>
      </c>
      <c r="EU65" s="139">
        <v>1.7911321373537563</v>
      </c>
      <c r="EV65" s="139">
        <v>1.793044009759871</v>
      </c>
      <c r="EW65" s="139">
        <v>1.7949435098770334</v>
      </c>
      <c r="EX65" s="139">
        <v>1.7968725373845655</v>
      </c>
      <c r="EY65" s="139">
        <v>1.798706003869547</v>
      </c>
      <c r="EZ65" s="139">
        <v>1.8006110339790367</v>
      </c>
      <c r="FA65" s="139">
        <v>1.8024208125780032</v>
      </c>
      <c r="FB65" s="139">
        <v>1.8043024237878422</v>
      </c>
      <c r="FC65" s="139">
        <v>1.8060890859893843</v>
      </c>
      <c r="FD65" s="139">
        <v>1.8079478360055292</v>
      </c>
      <c r="FE65" s="139">
        <v>1.8097953662700808</v>
      </c>
      <c r="FF65" s="139">
        <v>1.8115483596601756</v>
      </c>
      <c r="FG65" s="139">
        <v>1.8133738276426599</v>
      </c>
      <c r="FH65" s="139">
        <v>1.81510504551775</v>
      </c>
      <c r="FI65" s="139">
        <v>1.8169089612035381</v>
      </c>
      <c r="FJ65" s="139">
        <v>1.8187022923648806</v>
      </c>
      <c r="FK65" s="139">
        <v>1.8204017637009315</v>
      </c>
      <c r="FL65" s="139">
        <v>1.8221742741059312</v>
      </c>
      <c r="FM65" s="139">
        <v>1.8239365552220912</v>
      </c>
      <c r="FN65" s="139">
        <v>1.8256887212145783</v>
      </c>
      <c r="FO65" s="139">
        <v>1.8273475103246726</v>
      </c>
      <c r="FP65" s="139">
        <v>1.8290797736969358</v>
      </c>
      <c r="FQ65" s="139">
        <v>1.8308022538393134</v>
      </c>
      <c r="FR65" s="139">
        <v>1.8325150574965132</v>
      </c>
      <c r="FS65" s="139">
        <v>1.8341349489232939</v>
      </c>
      <c r="FT65" s="139">
        <v>1.8358287084996385</v>
      </c>
      <c r="FU65" s="139">
        <v>1.83751310217001</v>
      </c>
      <c r="FV65" s="139">
        <v>1.8391882298967386</v>
      </c>
      <c r="FW65" s="139">
        <v>1.8407708938006093</v>
      </c>
      <c r="FX65" s="139">
        <v>1.8424277815026753</v>
      </c>
      <c r="FY65" s="139">
        <v>1.8440756943351235</v>
      </c>
      <c r="FZ65" s="139">
        <v>1.8457147260468172</v>
      </c>
      <c r="GA65" s="139">
        <v>1.8473449689181962</v>
      </c>
      <c r="GB65" s="139">
        <v>1.8489665137900977</v>
      </c>
      <c r="GC65" s="139">
        <v>1.8505794500951993</v>
      </c>
      <c r="GD65" s="139">
        <v>1.8521006296585922</v>
      </c>
      <c r="GE65" s="139">
        <v>1.8536966144891189</v>
      </c>
      <c r="GF65" s="139">
        <v>1.8552842515052759</v>
      </c>
      <c r="GG65" s="139">
        <v>1.8568636247874342</v>
      </c>
      <c r="GH65" s="139">
        <v>1.8584348171453871</v>
      </c>
      <c r="GI65" s="139">
        <v>1.8599979101453337</v>
      </c>
      <c r="GJ65" s="139">
        <v>1.8615529841382104</v>
      </c>
      <c r="GK65" s="139">
        <v>1.8631001182779647</v>
      </c>
      <c r="GL65" s="139">
        <v>1.8646393905510723</v>
      </c>
      <c r="GM65" s="139">
        <v>1.8661708777972443</v>
      </c>
      <c r="GN65" s="139">
        <v>1.8676946557316638</v>
      </c>
      <c r="GO65" s="139">
        <v>1.8692107989689157</v>
      </c>
      <c r="GP65" s="139">
        <v>1.8707193810423539</v>
      </c>
      <c r="GQ65" s="139">
        <v>1.8722204744272071</v>
      </c>
      <c r="GR65" s="139">
        <v>1.8737141505601527</v>
      </c>
      <c r="GS65" s="139">
        <v>1.8752004798588107</v>
      </c>
    </row>
    <row r="66" spans="1:201" x14ac:dyDescent="0.2">
      <c r="A66" s="138">
        <v>40909.044444444444</v>
      </c>
      <c r="B66" s="139">
        <v>0.6918573944068408</v>
      </c>
      <c r="C66" s="139">
        <v>0.81226728795533532</v>
      </c>
      <c r="D66" s="139">
        <v>0.88745534435298334</v>
      </c>
      <c r="E66" s="139">
        <v>0.94302807049470883</v>
      </c>
      <c r="F66" s="139">
        <v>0.98744018952325807</v>
      </c>
      <c r="G66" s="139">
        <v>1.0245902196655601</v>
      </c>
      <c r="H66" s="139">
        <v>1.0566225508810636</v>
      </c>
      <c r="I66" s="139">
        <v>1.0848169513231771</v>
      </c>
      <c r="J66" s="139">
        <v>1.1100747107451194</v>
      </c>
      <c r="K66" s="139">
        <v>1.1329283141910653</v>
      </c>
      <c r="L66" s="139">
        <v>1.1538734849248333</v>
      </c>
      <c r="M66" s="139">
        <v>1.173147787397512</v>
      </c>
      <c r="N66" s="139">
        <v>1.1910872163625368</v>
      </c>
      <c r="O66" s="139">
        <v>1.2078274999686283</v>
      </c>
      <c r="P66" s="139">
        <v>1.2235346132766052</v>
      </c>
      <c r="Q66" s="139">
        <v>1.2383437139799227</v>
      </c>
      <c r="R66" s="139">
        <v>1.2523663948346018</v>
      </c>
      <c r="S66" s="139">
        <v>1.2656586593501287</v>
      </c>
      <c r="T66" s="139">
        <v>1.2782988028685507</v>
      </c>
      <c r="U66" s="139">
        <v>1.2903911202015381</v>
      </c>
      <c r="V66" s="139">
        <v>1.3019557230894729</v>
      </c>
      <c r="W66" s="139">
        <v>1.3130044911920662</v>
      </c>
      <c r="X66" s="139">
        <v>1.3236562626643744</v>
      </c>
      <c r="Y66" s="139">
        <v>1.3338733647923546</v>
      </c>
      <c r="Z66" s="139">
        <v>1.343765336021459</v>
      </c>
      <c r="AA66" s="139">
        <v>1.3532475794250756</v>
      </c>
      <c r="AB66" s="139">
        <v>1.3624610787826656</v>
      </c>
      <c r="AC66" s="139">
        <v>1.3713530910640643</v>
      </c>
      <c r="AD66" s="139">
        <v>1.3799832592394516</v>
      </c>
      <c r="AE66" s="139">
        <v>1.3883323429679002</v>
      </c>
      <c r="AF66" s="139">
        <v>1.39645626586571</v>
      </c>
      <c r="AG66" s="139">
        <v>1.4043322376797998</v>
      </c>
      <c r="AH66" s="139">
        <v>1.4120133408125459</v>
      </c>
      <c r="AI66" s="139">
        <v>1.4194740127991987</v>
      </c>
      <c r="AJ66" s="139">
        <v>1.4267651337442506</v>
      </c>
      <c r="AK66" s="139">
        <v>1.4338589387024432</v>
      </c>
      <c r="AL66" s="139">
        <v>1.4407655692822396</v>
      </c>
      <c r="AM66" s="139">
        <v>1.4474943962812388</v>
      </c>
      <c r="AN66" s="139">
        <v>1.4540931839398121</v>
      </c>
      <c r="AO66" s="139">
        <v>1.4605309658864303</v>
      </c>
      <c r="AP66" s="139">
        <v>1.4668543868507602</v>
      </c>
      <c r="AQ66" s="139">
        <v>1.4730312937985528</v>
      </c>
      <c r="AR66" s="139">
        <v>1.4790681558631693</v>
      </c>
      <c r="AS66" s="139">
        <v>1.484971018459041</v>
      </c>
      <c r="AT66" s="139">
        <v>1.4907848759081215</v>
      </c>
      <c r="AU66" s="139">
        <v>1.4964757551992716</v>
      </c>
      <c r="AV66" s="139">
        <v>1.5020486208505175</v>
      </c>
      <c r="AW66" s="139">
        <v>1.5075081396477958</v>
      </c>
      <c r="AX66" s="139">
        <v>1.5128981731329176</v>
      </c>
      <c r="AY66" s="139">
        <v>1.5181834436453157</v>
      </c>
      <c r="AZ66" s="139">
        <v>1.5233678452110375</v>
      </c>
      <c r="BA66" s="139">
        <v>1.5284550564877351</v>
      </c>
      <c r="BB66" s="139">
        <v>1.5334485565700064</v>
      </c>
      <c r="BC66" s="139">
        <v>1.5383516393559835</v>
      </c>
      <c r="BD66" s="139">
        <v>1.5432070484974014</v>
      </c>
      <c r="BE66" s="139">
        <v>1.5479781589069703</v>
      </c>
      <c r="BF66" s="139">
        <v>1.5526677730180987</v>
      </c>
      <c r="BG66" s="139">
        <v>1.5572785544725567</v>
      </c>
      <c r="BH66" s="139">
        <v>1.5618527539616713</v>
      </c>
      <c r="BI66" s="139">
        <v>1.5663133631089716</v>
      </c>
      <c r="BJ66" s="139">
        <v>1.5707023825980386</v>
      </c>
      <c r="BK66" s="139">
        <v>1.5750617649963994</v>
      </c>
      <c r="BL66" s="139">
        <v>1.5793538660342179</v>
      </c>
      <c r="BM66" s="139">
        <v>1.583580676977036</v>
      </c>
      <c r="BN66" s="139">
        <v>1.5877441011890847</v>
      </c>
      <c r="BO66" s="139">
        <v>1.5918459593013279</v>
      </c>
      <c r="BP66" s="139">
        <v>1.595927835916664</v>
      </c>
      <c r="BQ66" s="139">
        <v>1.5999515854930364</v>
      </c>
      <c r="BR66" s="139">
        <v>1.6038789195873675</v>
      </c>
      <c r="BS66" s="139">
        <v>1.6077512292159053</v>
      </c>
      <c r="BT66" s="139">
        <v>1.6116497675884482</v>
      </c>
      <c r="BU66" s="139">
        <v>1.6154163823688605</v>
      </c>
      <c r="BV66" s="139">
        <v>1.6191721189974664</v>
      </c>
      <c r="BW66" s="139">
        <v>1.6228783797345319</v>
      </c>
      <c r="BX66" s="139">
        <v>1.6265763499390946</v>
      </c>
      <c r="BY66" s="139">
        <v>1.6301873672093459</v>
      </c>
      <c r="BZ66" s="139">
        <v>1.6337525186115787</v>
      </c>
      <c r="CA66" s="139">
        <v>1.6373128781769783</v>
      </c>
      <c r="CB66" s="139">
        <v>1.6408295765009253</v>
      </c>
      <c r="CC66" s="139">
        <v>1.6442636610558727</v>
      </c>
      <c r="CD66" s="139">
        <v>1.6476561050155067</v>
      </c>
      <c r="CE66" s="139">
        <v>1.6510478487138645</v>
      </c>
      <c r="CF66" s="139">
        <v>1.654399849812356</v>
      </c>
      <c r="CG66" s="139">
        <v>1.6577130041372603</v>
      </c>
      <c r="CH66" s="139">
        <v>1.6609881773391308</v>
      </c>
      <c r="CI66" s="139">
        <v>1.6642262062525717</v>
      </c>
      <c r="CJ66" s="139">
        <v>1.6674279001762713</v>
      </c>
      <c r="CK66" s="139">
        <v>1.670634055038132</v>
      </c>
      <c r="CL66" s="139">
        <v>1.6738054283567556</v>
      </c>
      <c r="CM66" s="139">
        <v>1.67690271090736</v>
      </c>
      <c r="CN66" s="139">
        <v>1.6799666410040139</v>
      </c>
      <c r="CO66" s="139">
        <v>1.6829979072318151</v>
      </c>
      <c r="CP66" s="139">
        <v>1.6860772405385334</v>
      </c>
      <c r="CQ66" s="139">
        <v>1.6890451463468601</v>
      </c>
      <c r="CR66" s="139">
        <v>1.6919823280364878</v>
      </c>
      <c r="CS66" s="139">
        <v>1.6949694660197969</v>
      </c>
      <c r="CT66" s="139">
        <v>1.6978469868893076</v>
      </c>
      <c r="CU66" s="139">
        <v>1.700775640056289</v>
      </c>
      <c r="CV66" s="139">
        <v>1.7035957870550826</v>
      </c>
      <c r="CW66" s="139">
        <v>1.7064681675356173</v>
      </c>
      <c r="CX66" s="139">
        <v>1.709233098063391</v>
      </c>
      <c r="CY66" s="139">
        <v>1.7120512937716059</v>
      </c>
      <c r="CZ66" s="139">
        <v>1.7147630454065836</v>
      </c>
      <c r="DA66" s="139">
        <v>1.7175290292891372</v>
      </c>
      <c r="DB66" s="139">
        <v>1.7202696238245374</v>
      </c>
      <c r="DC66" s="139">
        <v>1.7229051670503932</v>
      </c>
      <c r="DD66" s="139">
        <v>1.7255963098985923</v>
      </c>
      <c r="DE66" s="139">
        <v>1.7282633853971454</v>
      </c>
      <c r="DF66" s="139">
        <v>1.7308667529261881</v>
      </c>
      <c r="DG66" s="139">
        <v>1.7334468793858533</v>
      </c>
      <c r="DH66" s="139">
        <v>1.7360442020285753</v>
      </c>
      <c r="DI66" s="139">
        <v>1.7386190634652499</v>
      </c>
      <c r="DJ66" s="139">
        <v>1.7411718395093574</v>
      </c>
      <c r="DK66" s="139">
        <v>1.7436628478550082</v>
      </c>
      <c r="DL66" s="139">
        <v>1.7461325059025055</v>
      </c>
      <c r="DM66" s="139">
        <v>1.7486211863137828</v>
      </c>
      <c r="DN66" s="139">
        <v>1.7510891949961469</v>
      </c>
      <c r="DO66" s="139">
        <v>1.7535368636556024</v>
      </c>
      <c r="DP66" s="139">
        <v>1.7559645160339485</v>
      </c>
      <c r="DQ66" s="139">
        <v>1.7583724681620556</v>
      </c>
      <c r="DR66" s="139">
        <v>1.7607610286089861</v>
      </c>
      <c r="DS66" s="139">
        <v>1.7631304987176488</v>
      </c>
      <c r="DT66" s="139">
        <v>1.7654811728303483</v>
      </c>
      <c r="DU66" s="139">
        <v>1.767813338508073</v>
      </c>
      <c r="DV66" s="139">
        <v>1.7701272767406069</v>
      </c>
      <c r="DW66" s="139">
        <v>1.7724632664731268</v>
      </c>
      <c r="DX66" s="139">
        <v>1.7747815724712446</v>
      </c>
      <c r="DY66" s="139">
        <v>1.7770424362668467</v>
      </c>
      <c r="DZ66" s="139">
        <v>1.7792861335032013</v>
      </c>
      <c r="EA66" s="139">
        <v>1.7815129152022662</v>
      </c>
      <c r="EB66" s="139">
        <v>1.7837230269141935</v>
      </c>
      <c r="EC66" s="139">
        <v>1.7859566910210884</v>
      </c>
      <c r="ED66" s="139">
        <v>1.788174153661152</v>
      </c>
      <c r="EE66" s="139">
        <v>1.7903356537328567</v>
      </c>
      <c r="EF66" s="139">
        <v>1.7924814132536417</v>
      </c>
      <c r="EG66" s="139">
        <v>1.7946516177706915</v>
      </c>
      <c r="EH66" s="139">
        <v>1.7968065067303829</v>
      </c>
      <c r="EI66" s="139">
        <v>1.7989063221542281</v>
      </c>
      <c r="EJ66" s="139">
        <v>1.8010312044764261</v>
      </c>
      <c r="EK66" s="139">
        <v>1.8031413882794041</v>
      </c>
      <c r="EL66" s="139">
        <v>1.8051971176798483</v>
      </c>
      <c r="EM66" s="139">
        <v>1.8072784931010677</v>
      </c>
      <c r="EN66" s="139">
        <v>1.8093457502836015</v>
      </c>
      <c r="EO66" s="139">
        <v>1.8113591411435932</v>
      </c>
      <c r="EP66" s="139">
        <v>1.8134386486710641</v>
      </c>
      <c r="EQ66" s="139">
        <v>1.8154247222049802</v>
      </c>
      <c r="ER66" s="139">
        <v>1.8174772543505759</v>
      </c>
      <c r="ES66" s="139">
        <v>1.8194367122813717</v>
      </c>
      <c r="ET66" s="139">
        <v>1.8214629533681883</v>
      </c>
      <c r="EU66" s="139">
        <v>1.8233964707175145</v>
      </c>
      <c r="EV66" s="139">
        <v>1.8253571737776288</v>
      </c>
      <c r="EW66" s="139">
        <v>1.827305305599467</v>
      </c>
      <c r="EX66" s="139">
        <v>1.829280915204091</v>
      </c>
      <c r="EY66" s="139">
        <v>1.8311644763345654</v>
      </c>
      <c r="EZ66" s="139">
        <v>1.8331156975422851</v>
      </c>
      <c r="FA66" s="139">
        <v>1.8349751960733967</v>
      </c>
      <c r="FB66" s="139">
        <v>1.836902617095991</v>
      </c>
      <c r="FC66" s="139">
        <v>1.8387386339720349</v>
      </c>
      <c r="FD66" s="139">
        <v>1.8406428218779944</v>
      </c>
      <c r="FE66" s="139">
        <v>1.8425356048259758</v>
      </c>
      <c r="FF66" s="139">
        <v>1.8443374190552007</v>
      </c>
      <c r="FG66" s="139">
        <v>1.8462077812397482</v>
      </c>
      <c r="FH66" s="139">
        <v>1.8479874768859608</v>
      </c>
      <c r="FI66" s="139">
        <v>1.849835936842112</v>
      </c>
      <c r="FJ66" s="139">
        <v>1.8516736378207419</v>
      </c>
      <c r="FK66" s="139">
        <v>1.8534210849639539</v>
      </c>
      <c r="FL66" s="139">
        <v>1.85523762754886</v>
      </c>
      <c r="FM66" s="139">
        <v>1.8570437724060034</v>
      </c>
      <c r="FN66" s="139">
        <v>1.8588396356444499</v>
      </c>
      <c r="FO66" s="139">
        <v>1.8605457569471353</v>
      </c>
      <c r="FP66" s="139">
        <v>1.862321395365174</v>
      </c>
      <c r="FQ66" s="139">
        <v>1.8640870896735715</v>
      </c>
      <c r="FR66" s="139">
        <v>1.8658429484327295</v>
      </c>
      <c r="FS66" s="139">
        <v>1.8675095580654764</v>
      </c>
      <c r="FT66" s="139">
        <v>1.8692460649660485</v>
      </c>
      <c r="FU66" s="139">
        <v>1.8709730521475296</v>
      </c>
      <c r="FV66" s="139">
        <v>1.8726906212720955</v>
      </c>
      <c r="FW66" s="139">
        <v>1.8743194170910822</v>
      </c>
      <c r="FX66" s="139">
        <v>1.876018451908076</v>
      </c>
      <c r="FY66" s="139">
        <v>1.877708364658444</v>
      </c>
      <c r="FZ66" s="139">
        <v>1.8793892506853356</v>
      </c>
      <c r="GA66" s="139">
        <v>1.881061203834884</v>
      </c>
      <c r="GB66" s="139">
        <v>1.8827243164907823</v>
      </c>
      <c r="GC66" s="139">
        <v>1.8843786796059647</v>
      </c>
      <c r="GD66" s="139">
        <v>1.8859450224054064</v>
      </c>
      <c r="GE66" s="139">
        <v>1.8875821613995933</v>
      </c>
      <c r="GF66" s="139">
        <v>1.8892108160034884</v>
      </c>
      <c r="GG66" s="139">
        <v>1.8908310717233716</v>
      </c>
      <c r="GH66" s="139">
        <v>1.8924430127732264</v>
      </c>
      <c r="GI66" s="139">
        <v>1.8940467221038568</v>
      </c>
      <c r="GJ66" s="139">
        <v>1.895642281426051</v>
      </c>
      <c r="GK66" s="139">
        <v>1.8972297712382589</v>
      </c>
      <c r="GL66" s="139">
        <v>1.898809270847841</v>
      </c>
      <c r="GM66" s="139">
        <v>1.9003808583958601</v>
      </c>
      <c r="GN66" s="139">
        <v>1.9019446108807656</v>
      </c>
      <c r="GO66" s="139">
        <v>1.9035006041805593</v>
      </c>
      <c r="GP66" s="139">
        <v>1.9050489130748671</v>
      </c>
      <c r="GQ66" s="139">
        <v>1.9065896112657117</v>
      </c>
      <c r="GR66" s="139">
        <v>1.9081227713977342</v>
      </c>
      <c r="GS66" s="139">
        <v>1.9096484650822991</v>
      </c>
    </row>
    <row r="67" spans="1:201" x14ac:dyDescent="0.2">
      <c r="A67" s="138">
        <v>40909.045138888891</v>
      </c>
      <c r="B67" s="139">
        <v>0.70158062740499705</v>
      </c>
      <c r="C67" s="139">
        <v>0.82409667762473471</v>
      </c>
      <c r="D67" s="139">
        <v>0.90063853833606655</v>
      </c>
      <c r="E67" s="139">
        <v>0.9572325825285839</v>
      </c>
      <c r="F67" s="139">
        <v>1.0024743457344665</v>
      </c>
      <c r="G67" s="139">
        <v>1.0403280074031163</v>
      </c>
      <c r="H67" s="139">
        <v>1.0729739864481811</v>
      </c>
      <c r="I67" s="139">
        <v>1.1017149596862637</v>
      </c>
      <c r="J67" s="139">
        <v>1.127465656533887</v>
      </c>
      <c r="K67" s="139">
        <v>1.1507705628240137</v>
      </c>
      <c r="L67" s="139">
        <v>1.1721309454344944</v>
      </c>
      <c r="M67" s="139">
        <v>1.1917924192609399</v>
      </c>
      <c r="N67" s="139">
        <v>1.2100926480787764</v>
      </c>
      <c r="O67" s="139">
        <v>1.2271724898274061</v>
      </c>
      <c r="P67" s="139">
        <v>1.2432003296047724</v>
      </c>
      <c r="Q67" s="139">
        <v>1.258313274783122</v>
      </c>
      <c r="R67" s="139">
        <v>1.272624516770402</v>
      </c>
      <c r="S67" s="139">
        <v>1.2861925712740596</v>
      </c>
      <c r="T67" s="139">
        <v>1.2990968921598791</v>
      </c>
      <c r="U67" s="139">
        <v>1.3114415410073046</v>
      </c>
      <c r="V67" s="139">
        <v>1.3232486588685786</v>
      </c>
      <c r="W67" s="139">
        <v>1.3345320974281432</v>
      </c>
      <c r="X67" s="139">
        <v>1.345408849730938</v>
      </c>
      <c r="Y67" s="139">
        <v>1.3558442965585513</v>
      </c>
      <c r="Z67" s="139">
        <v>1.3659459304823349</v>
      </c>
      <c r="AA67" s="139">
        <v>1.3756334319840027</v>
      </c>
      <c r="AB67" s="139">
        <v>1.3850443111760546</v>
      </c>
      <c r="AC67" s="139">
        <v>1.3941287643261875</v>
      </c>
      <c r="AD67" s="139">
        <v>1.4029454380013824</v>
      </c>
      <c r="AE67" s="139">
        <v>1.4114767017885033</v>
      </c>
      <c r="AF67" s="139">
        <v>1.4197774009916819</v>
      </c>
      <c r="AG67" s="139">
        <v>1.4278263249703436</v>
      </c>
      <c r="AH67" s="139">
        <v>1.4356754109399483</v>
      </c>
      <c r="AI67" s="139">
        <v>1.4433006564440918</v>
      </c>
      <c r="AJ67" s="139">
        <v>1.4507517406410555</v>
      </c>
      <c r="AK67" s="139">
        <v>1.458002446632181</v>
      </c>
      <c r="AL67" s="139">
        <v>1.4650630779276326</v>
      </c>
      <c r="AM67" s="139">
        <v>1.4719431547932158</v>
      </c>
      <c r="AN67" s="139">
        <v>1.4786891515115361</v>
      </c>
      <c r="AO67" s="139">
        <v>1.4852716406479725</v>
      </c>
      <c r="AP67" s="139">
        <v>1.4917359410293152</v>
      </c>
      <c r="AQ67" s="139">
        <v>1.4980514394120596</v>
      </c>
      <c r="AR67" s="139">
        <v>1.5042247089210226</v>
      </c>
      <c r="AS67" s="139">
        <v>1.510261892077077</v>
      </c>
      <c r="AT67" s="139">
        <v>1.5162065962316504</v>
      </c>
      <c r="AU67" s="139">
        <v>1.5220263956340856</v>
      </c>
      <c r="AV67" s="139">
        <v>1.5277263349020158</v>
      </c>
      <c r="AW67" s="139">
        <v>1.5333111560693271</v>
      </c>
      <c r="AX67" s="139">
        <v>1.5388232834245203</v>
      </c>
      <c r="AY67" s="139">
        <v>1.5442289994074099</v>
      </c>
      <c r="AZ67" s="139">
        <v>1.5495322611577094</v>
      </c>
      <c r="BA67" s="139">
        <v>1.5547368069205152</v>
      </c>
      <c r="BB67" s="139">
        <v>1.5598461721078929</v>
      </c>
      <c r="BC67" s="139">
        <v>1.5648637039048952</v>
      </c>
      <c r="BD67" s="139">
        <v>1.5698306463915026</v>
      </c>
      <c r="BE67" s="139">
        <v>1.5747119589932823</v>
      </c>
      <c r="BF67" s="139">
        <v>1.5795104897657695</v>
      </c>
      <c r="BG67" s="139">
        <v>1.5842289456862275</v>
      </c>
      <c r="BH67" s="139">
        <v>1.5889080426598281</v>
      </c>
      <c r="BI67" s="139">
        <v>1.5934739571433436</v>
      </c>
      <c r="BJ67" s="139">
        <v>1.5979671575892718</v>
      </c>
      <c r="BK67" s="139">
        <v>1.6024280374177191</v>
      </c>
      <c r="BL67" s="139">
        <v>1.6068205688316093</v>
      </c>
      <c r="BM67" s="139">
        <v>1.6111467756761209</v>
      </c>
      <c r="BN67" s="139">
        <v>1.6154085924410231</v>
      </c>
      <c r="BO67" s="139">
        <v>1.6196078695133775</v>
      </c>
      <c r="BP67" s="139">
        <v>1.6237845957100117</v>
      </c>
      <c r="BQ67" s="139">
        <v>1.6279022655886501</v>
      </c>
      <c r="BR67" s="139">
        <v>1.6319242524377939</v>
      </c>
      <c r="BS67" s="139">
        <v>1.6358903481780487</v>
      </c>
      <c r="BT67" s="139">
        <v>1.6398785365950954</v>
      </c>
      <c r="BU67" s="139">
        <v>1.6437372640667445</v>
      </c>
      <c r="BV67" s="139">
        <v>1.647582658354108</v>
      </c>
      <c r="BW67" s="139">
        <v>1.6513777897374926</v>
      </c>
      <c r="BX67" s="139">
        <v>1.6551621959691463</v>
      </c>
      <c r="BY67" s="139">
        <v>1.6588605654616868</v>
      </c>
      <c r="BZ67" s="139">
        <v>1.6625123414584477</v>
      </c>
      <c r="CA67" s="139">
        <v>1.6661569325825041</v>
      </c>
      <c r="CB67" s="139">
        <v>1.6697571606244341</v>
      </c>
      <c r="CC67" s="139">
        <v>1.6732757838917085</v>
      </c>
      <c r="CD67" s="139">
        <v>1.676752108365311</v>
      </c>
      <c r="CE67" s="139">
        <v>1.6802253863497469</v>
      </c>
      <c r="CF67" s="139">
        <v>1.6836582847317023</v>
      </c>
      <c r="CG67" s="139">
        <v>1.6870517141742698</v>
      </c>
      <c r="CH67" s="139">
        <v>1.6904065546601026</v>
      </c>
      <c r="CI67" s="139">
        <v>1.6937236568711969</v>
      </c>
      <c r="CJ67" s="139">
        <v>1.6970038434950974</v>
      </c>
      <c r="CK67" s="139">
        <v>1.700286190984553</v>
      </c>
      <c r="CL67" s="139">
        <v>1.7035331925990864</v>
      </c>
      <c r="CM67" s="139">
        <v>1.7067072927833602</v>
      </c>
      <c r="CN67" s="139">
        <v>1.7098475093054557</v>
      </c>
      <c r="CO67" s="139">
        <v>1.7129545421174392</v>
      </c>
      <c r="CP67" s="139">
        <v>1.7161056228984095</v>
      </c>
      <c r="CQ67" s="139">
        <v>1.7191482792432573</v>
      </c>
      <c r="CR67" s="139">
        <v>1.7221597237112021</v>
      </c>
      <c r="CS67" s="139">
        <v>1.7252171100347076</v>
      </c>
      <c r="CT67" s="139">
        <v>1.7281679390696392</v>
      </c>
      <c r="CU67" s="139">
        <v>1.731165888027594</v>
      </c>
      <c r="CV67" s="139">
        <v>1.7340584265777301</v>
      </c>
      <c r="CW67" s="139">
        <v>1.7369991873930941</v>
      </c>
      <c r="CX67" s="139">
        <v>1.73983562867096</v>
      </c>
      <c r="CY67" s="139">
        <v>1.7427213242452428</v>
      </c>
      <c r="CZ67" s="139">
        <v>1.7455037396312993</v>
      </c>
      <c r="DA67" s="139">
        <v>1.748336375949322</v>
      </c>
      <c r="DB67" s="139">
        <v>1.7511432070631217</v>
      </c>
      <c r="DC67" s="139">
        <v>1.7538481986369698</v>
      </c>
      <c r="DD67" s="139">
        <v>1.7566047768966606</v>
      </c>
      <c r="DE67" s="139">
        <v>1.7593368942108036</v>
      </c>
      <c r="DF67" s="139">
        <v>1.7620067389056513</v>
      </c>
      <c r="DG67" s="139">
        <v>1.7646529706899945</v>
      </c>
      <c r="DH67" s="139">
        <v>1.7673142035476648</v>
      </c>
      <c r="DI67" s="139">
        <v>1.7699526086476627</v>
      </c>
      <c r="DJ67" s="139">
        <v>1.7725685681423524</v>
      </c>
      <c r="DK67" s="139">
        <v>1.7751242471699176</v>
      </c>
      <c r="DL67" s="139">
        <v>1.7776582355445611</v>
      </c>
      <c r="DM67" s="139">
        <v>1.7802090627006333</v>
      </c>
      <c r="DN67" s="139">
        <v>1.7827388816833607</v>
      </c>
      <c r="DO67" s="139">
        <v>1.7852480297881299</v>
      </c>
      <c r="DP67" s="139">
        <v>1.7877368362085024</v>
      </c>
      <c r="DQ67" s="139">
        <v>1.7902056222984879</v>
      </c>
      <c r="DR67" s="139">
        <v>1.7926547018205214</v>
      </c>
      <c r="DS67" s="139">
        <v>1.7950843811870507</v>
      </c>
      <c r="DT67" s="139">
        <v>1.7974949596938472</v>
      </c>
      <c r="DU67" s="139">
        <v>1.7998867297374113</v>
      </c>
      <c r="DV67" s="139">
        <v>1.802259977031182</v>
      </c>
      <c r="DW67" s="139">
        <v>1.8046530998845165</v>
      </c>
      <c r="DX67" s="139">
        <v>1.8070282458879952</v>
      </c>
      <c r="DY67" s="139">
        <v>1.809347553057695</v>
      </c>
      <c r="DZ67" s="139">
        <v>1.811649416239093</v>
      </c>
      <c r="EA67" s="139">
        <v>1.8139340906680359</v>
      </c>
      <c r="EB67" s="139">
        <v>1.816201826014743</v>
      </c>
      <c r="EC67" s="139">
        <v>1.8184909427171121</v>
      </c>
      <c r="ED67" s="139">
        <v>1.8207635900778956</v>
      </c>
      <c r="EE67" s="139">
        <v>1.8229819234599332</v>
      </c>
      <c r="EF67" s="139">
        <v>1.8251842628268344</v>
      </c>
      <c r="EG67" s="139">
        <v>1.8274088780327553</v>
      </c>
      <c r="EH67" s="139">
        <v>1.8296179248922451</v>
      </c>
      <c r="EI67" s="139">
        <v>1.8317735748669461</v>
      </c>
      <c r="EJ67" s="139">
        <v>1.8339521233950025</v>
      </c>
      <c r="EK67" s="139">
        <v>1.8361157311239296</v>
      </c>
      <c r="EL67" s="139">
        <v>1.838226581146466</v>
      </c>
      <c r="EM67" s="139">
        <v>1.8403609091314392</v>
      </c>
      <c r="EN67" s="139">
        <v>1.84248088647408</v>
      </c>
      <c r="EO67" s="139">
        <v>1.8445487135016769</v>
      </c>
      <c r="EP67" s="139">
        <v>1.8466785405649477</v>
      </c>
      <c r="EQ67" s="139">
        <v>1.8487186072885575</v>
      </c>
      <c r="ER67" s="139">
        <v>1.85082100949543</v>
      </c>
      <c r="ES67" s="139">
        <v>1.8528340295118582</v>
      </c>
      <c r="ET67" s="139">
        <v>1.8549097029232762</v>
      </c>
      <c r="EU67" s="139">
        <v>1.8568963626672141</v>
      </c>
      <c r="EV67" s="139">
        <v>1.8589080385446157</v>
      </c>
      <c r="EW67" s="139">
        <v>1.8609069371107092</v>
      </c>
      <c r="EX67" s="139">
        <v>1.8629311370151889</v>
      </c>
      <c r="EY67" s="139">
        <v>1.864867033680333</v>
      </c>
      <c r="EZ67" s="139">
        <v>1.8668664400651738</v>
      </c>
      <c r="FA67" s="139">
        <v>1.868777886156306</v>
      </c>
      <c r="FB67" s="139">
        <v>1.8707530973093689</v>
      </c>
      <c r="FC67" s="139">
        <v>1.8726406835704115</v>
      </c>
      <c r="FD67" s="139">
        <v>1.874592276267947</v>
      </c>
      <c r="FE67" s="139">
        <v>1.8765322720570772</v>
      </c>
      <c r="FF67" s="139">
        <v>1.8783851029103225</v>
      </c>
      <c r="FG67" s="139">
        <v>1.8803023065320006</v>
      </c>
      <c r="FH67" s="139">
        <v>1.8821326636311102</v>
      </c>
      <c r="FI67" s="139">
        <v>1.8840276024879783</v>
      </c>
      <c r="FJ67" s="139">
        <v>1.8859116015681021</v>
      </c>
      <c r="FK67" s="139">
        <v>1.8877091904423531</v>
      </c>
      <c r="FL67" s="139">
        <v>1.8895716813372114</v>
      </c>
      <c r="FM67" s="139">
        <v>1.891423599945196</v>
      </c>
      <c r="FN67" s="139">
        <v>1.8932650643876388</v>
      </c>
      <c r="FO67" s="139">
        <v>1.8950206610292166</v>
      </c>
      <c r="FP67" s="139">
        <v>1.8968415668679104</v>
      </c>
      <c r="FQ67" s="139">
        <v>1.8986523618745577</v>
      </c>
      <c r="FR67" s="139">
        <v>1.9004531564937905</v>
      </c>
      <c r="FS67" s="139">
        <v>1.9021686057865785</v>
      </c>
      <c r="FT67" s="139">
        <v>1.9039497297165251</v>
      </c>
      <c r="FU67" s="139">
        <v>1.9057211745339824</v>
      </c>
      <c r="FV67" s="139">
        <v>1.9074830436623114</v>
      </c>
      <c r="FW67" s="139">
        <v>1.9091600721730955</v>
      </c>
      <c r="FX67" s="139">
        <v>1.9109031021566731</v>
      </c>
      <c r="FY67" s="139">
        <v>1.9126368575421775</v>
      </c>
      <c r="FZ67" s="139">
        <v>1.9143614353233578</v>
      </c>
      <c r="GA67" s="139">
        <v>1.916076930972537</v>
      </c>
      <c r="GB67" s="139">
        <v>1.9177834384731762</v>
      </c>
      <c r="GC67" s="139">
        <v>1.9194810503502271</v>
      </c>
      <c r="GD67" s="139">
        <v>1.9210946229896579</v>
      </c>
      <c r="GE67" s="139">
        <v>1.9227747283452727</v>
      </c>
      <c r="GF67" s="139">
        <v>1.9244462077927074</v>
      </c>
      <c r="GG67" s="139">
        <v>1.926109148314884</v>
      </c>
      <c r="GH67" s="139">
        <v>1.9277636355849037</v>
      </c>
      <c r="GI67" s="139">
        <v>1.929409753986892</v>
      </c>
      <c r="GJ67" s="139">
        <v>1.9310475866451968</v>
      </c>
      <c r="GK67" s="139">
        <v>1.932677215448803</v>
      </c>
      <c r="GL67" s="139">
        <v>1.9342987210762843</v>
      </c>
      <c r="GM67" s="139">
        <v>1.9359121830187804</v>
      </c>
      <c r="GN67" s="139">
        <v>1.937517679605989</v>
      </c>
      <c r="GO67" s="139">
        <v>1.9391152880258378</v>
      </c>
      <c r="GP67" s="139">
        <v>1.9407050843492715</v>
      </c>
      <c r="GQ67" s="139">
        <v>1.9422871435504154</v>
      </c>
      <c r="GR67" s="139">
        <v>1.9438615395301564</v>
      </c>
      <c r="GS67" s="139">
        <v>1.9454283451333887</v>
      </c>
    </row>
    <row r="68" spans="1:201" x14ac:dyDescent="0.2">
      <c r="A68" s="138">
        <v>40909.04583333333</v>
      </c>
      <c r="B68" s="139">
        <v>0.71163234884495397</v>
      </c>
      <c r="C68" s="139">
        <v>0.83633370439253774</v>
      </c>
      <c r="D68" s="139">
        <v>0.91428108166158484</v>
      </c>
      <c r="E68" s="139">
        <v>0.97193588389051055</v>
      </c>
      <c r="F68" s="139">
        <v>1.0180395999663208</v>
      </c>
      <c r="G68" s="139">
        <v>1.0566244851375661</v>
      </c>
      <c r="H68" s="139">
        <v>1.0899083118761548</v>
      </c>
      <c r="I68" s="139">
        <v>1.1192175348416344</v>
      </c>
      <c r="J68" s="139">
        <v>1.1454807858191773</v>
      </c>
      <c r="K68" s="139">
        <v>1.1692550510466262</v>
      </c>
      <c r="L68" s="139">
        <v>1.1910472924025948</v>
      </c>
      <c r="M68" s="139">
        <v>1.2111115493187912</v>
      </c>
      <c r="N68" s="139">
        <v>1.2297871400546916</v>
      </c>
      <c r="O68" s="139">
        <v>1.2472202960519185</v>
      </c>
      <c r="P68" s="139">
        <v>1.2635818941094659</v>
      </c>
      <c r="Q68" s="139">
        <v>1.2790110569614064</v>
      </c>
      <c r="R68" s="139">
        <v>1.293622628197129</v>
      </c>
      <c r="S68" s="139">
        <v>1.3074777589579538</v>
      </c>
      <c r="T68" s="139">
        <v>1.3206571014177115</v>
      </c>
      <c r="U68" s="139">
        <v>1.3332644364547499</v>
      </c>
      <c r="V68" s="139">
        <v>1.3453240423454385</v>
      </c>
      <c r="W68" s="139">
        <v>1.3568518504694886</v>
      </c>
      <c r="X68" s="139">
        <v>1.3679628651188185</v>
      </c>
      <c r="Y68" s="139">
        <v>1.3786257058510201</v>
      </c>
      <c r="Z68" s="139">
        <v>1.3889456671254783</v>
      </c>
      <c r="AA68" s="139">
        <v>1.3988469773943979</v>
      </c>
      <c r="AB68" s="139">
        <v>1.4084634292537224</v>
      </c>
      <c r="AC68" s="139">
        <v>1.4177483425526831</v>
      </c>
      <c r="AD68" s="139">
        <v>1.4267592910053393</v>
      </c>
      <c r="AE68" s="139">
        <v>1.4354803520051578</v>
      </c>
      <c r="AF68" s="139">
        <v>1.4439652125621194</v>
      </c>
      <c r="AG68" s="139">
        <v>1.4521943390853413</v>
      </c>
      <c r="AH68" s="139">
        <v>1.4602184406582723</v>
      </c>
      <c r="AI68" s="139">
        <v>1.4680151721767634</v>
      </c>
      <c r="AJ68" s="139">
        <v>1.4756329263673811</v>
      </c>
      <c r="AK68" s="139">
        <v>1.483047131872584</v>
      </c>
      <c r="AL68" s="139">
        <v>1.4902682599590449</v>
      </c>
      <c r="AM68" s="139">
        <v>1.4973059857635123</v>
      </c>
      <c r="AN68" s="139">
        <v>1.5042054039162727</v>
      </c>
      <c r="AO68" s="139">
        <v>1.5109387241339816</v>
      </c>
      <c r="AP68" s="139">
        <v>1.5175498478920149</v>
      </c>
      <c r="AQ68" s="139">
        <v>1.52400980048056</v>
      </c>
      <c r="AR68" s="139">
        <v>1.5303252627901909</v>
      </c>
      <c r="AS68" s="139">
        <v>1.5365024779733676</v>
      </c>
      <c r="AT68" s="139">
        <v>1.5425835718809648</v>
      </c>
      <c r="AU68" s="139">
        <v>1.5485377659474784</v>
      </c>
      <c r="AV68" s="139">
        <v>1.5543701878099074</v>
      </c>
      <c r="AW68" s="139">
        <v>1.5600856574829889</v>
      </c>
      <c r="AX68" s="139">
        <v>1.5657250648443379</v>
      </c>
      <c r="AY68" s="139">
        <v>1.5712563536718003</v>
      </c>
      <c r="AZ68" s="139">
        <v>1.5766835465231628</v>
      </c>
      <c r="BA68" s="139">
        <v>1.5820104434028543</v>
      </c>
      <c r="BB68" s="139">
        <v>1.5872406380938471</v>
      </c>
      <c r="BC68" s="139">
        <v>1.5923775330093339</v>
      </c>
      <c r="BD68" s="139">
        <v>1.5974607721234102</v>
      </c>
      <c r="BE68" s="139">
        <v>1.6024570026543958</v>
      </c>
      <c r="BF68" s="139">
        <v>1.6073691199461697</v>
      </c>
      <c r="BG68" s="139">
        <v>1.6121998758973828</v>
      </c>
      <c r="BH68" s="139">
        <v>1.6169883491333799</v>
      </c>
      <c r="BI68" s="139">
        <v>1.6216641099771836</v>
      </c>
      <c r="BJ68" s="139">
        <v>1.6262659924158747</v>
      </c>
      <c r="BK68" s="139">
        <v>1.6308327268556488</v>
      </c>
      <c r="BL68" s="139">
        <v>1.6353300076177908</v>
      </c>
      <c r="BM68" s="139">
        <v>1.6397598923212686</v>
      </c>
      <c r="BN68" s="139">
        <v>1.6441243477219936</v>
      </c>
      <c r="BO68" s="139">
        <v>1.6484252550553449</v>
      </c>
      <c r="BP68" s="139">
        <v>1.6527009013866301</v>
      </c>
      <c r="BQ68" s="139">
        <v>1.6569165286688505</v>
      </c>
      <c r="BR68" s="139">
        <v>1.66103728059644</v>
      </c>
      <c r="BS68" s="139">
        <v>1.6651012439082233</v>
      </c>
      <c r="BT68" s="139">
        <v>1.6691829170425372</v>
      </c>
      <c r="BU68" s="139">
        <v>1.6731377788503943</v>
      </c>
      <c r="BV68" s="139">
        <v>1.6770767150354977</v>
      </c>
      <c r="BW68" s="139">
        <v>1.6809645730860363</v>
      </c>
      <c r="BX68" s="139">
        <v>1.6848391341666433</v>
      </c>
      <c r="BY68" s="139">
        <v>1.6886286573733054</v>
      </c>
      <c r="BZ68" s="139">
        <v>1.6923708334201035</v>
      </c>
      <c r="CA68" s="139">
        <v>1.6961032955007818</v>
      </c>
      <c r="CB68" s="139">
        <v>1.6997906673144574</v>
      </c>
      <c r="CC68" s="139">
        <v>1.7033975299490844</v>
      </c>
      <c r="CD68" s="139">
        <v>1.7069614121092567</v>
      </c>
      <c r="CE68" s="139">
        <v>1.7105197667136161</v>
      </c>
      <c r="CF68" s="139">
        <v>1.7140370817598469</v>
      </c>
      <c r="CG68" s="139">
        <v>1.7175142832970118</v>
      </c>
      <c r="CH68" s="139">
        <v>1.7209522661679721</v>
      </c>
      <c r="CI68" s="139">
        <v>1.724351895415587</v>
      </c>
      <c r="CJ68" s="139">
        <v>1.7277140076080169</v>
      </c>
      <c r="CK68" s="139">
        <v>1.7310758465040161</v>
      </c>
      <c r="CL68" s="139">
        <v>1.7344017546947816</v>
      </c>
      <c r="CM68" s="139">
        <v>1.7376560450055591</v>
      </c>
      <c r="CN68" s="139">
        <v>1.7408759013983057</v>
      </c>
      <c r="CO68" s="139">
        <v>1.7440620356089231</v>
      </c>
      <c r="CP68" s="139">
        <v>1.7472879502712666</v>
      </c>
      <c r="CQ68" s="139">
        <v>1.7504086553653317</v>
      </c>
      <c r="CR68" s="139">
        <v>1.7534976433770153</v>
      </c>
      <c r="CS68" s="139">
        <v>1.7566283099244207</v>
      </c>
      <c r="CT68" s="139">
        <v>1.7596556935573098</v>
      </c>
      <c r="CU68" s="139">
        <v>1.7627259355131373</v>
      </c>
      <c r="CV68" s="139">
        <v>1.7656940791169924</v>
      </c>
      <c r="CW68" s="139">
        <v>1.7687061841735237</v>
      </c>
      <c r="CX68" s="139">
        <v>1.7716173181025017</v>
      </c>
      <c r="CY68" s="139">
        <v>1.7745734454485855</v>
      </c>
      <c r="CZ68" s="139">
        <v>1.7774296761278725</v>
      </c>
      <c r="DA68" s="139">
        <v>1.7803318660170142</v>
      </c>
      <c r="DB68" s="139">
        <v>1.7832078196500207</v>
      </c>
      <c r="DC68" s="139">
        <v>1.7859853675173931</v>
      </c>
      <c r="DD68" s="139">
        <v>1.788810238077712</v>
      </c>
      <c r="DE68" s="139">
        <v>1.7916102397331473</v>
      </c>
      <c r="DF68" s="139">
        <v>1.7943495092026707</v>
      </c>
      <c r="DG68" s="139">
        <v>1.7970647805539681</v>
      </c>
      <c r="DH68" s="139">
        <v>1.7997927250858401</v>
      </c>
      <c r="DI68" s="139">
        <v>1.8024974619509704</v>
      </c>
      <c r="DJ68" s="139">
        <v>1.805179379880208</v>
      </c>
      <c r="DK68" s="139">
        <v>1.8078026120477162</v>
      </c>
      <c r="DL68" s="139">
        <v>1.8104038010060266</v>
      </c>
      <c r="DM68" s="139">
        <v>1.8130195123492523</v>
      </c>
      <c r="DN68" s="139">
        <v>1.8156138668412112</v>
      </c>
      <c r="DO68" s="139">
        <v>1.8181872075740098</v>
      </c>
      <c r="DP68" s="139">
        <v>1.8207398693973924</v>
      </c>
      <c r="DQ68" s="139">
        <v>1.8232721791839925</v>
      </c>
      <c r="DR68" s="139">
        <v>1.8257844560843846</v>
      </c>
      <c r="DS68" s="139">
        <v>1.8282770117716534</v>
      </c>
      <c r="DT68" s="139">
        <v>1.8307501506762753</v>
      </c>
      <c r="DU68" s="139">
        <v>1.833204170211248</v>
      </c>
      <c r="DV68" s="139">
        <v>1.8356393609906749</v>
      </c>
      <c r="DW68" s="139">
        <v>1.8380921178273875</v>
      </c>
      <c r="DX68" s="139">
        <v>1.8405265939134492</v>
      </c>
      <c r="DY68" s="139">
        <v>1.8429069473635054</v>
      </c>
      <c r="DZ68" s="139">
        <v>1.8452695693599879</v>
      </c>
      <c r="EA68" s="139">
        <v>1.847614719509151</v>
      </c>
      <c r="EB68" s="139">
        <v>1.8499426517542066</v>
      </c>
      <c r="EC68" s="139">
        <v>1.852289660453643</v>
      </c>
      <c r="ED68" s="139">
        <v>1.854619922097404</v>
      </c>
      <c r="EE68" s="139">
        <v>1.8568976333474894</v>
      </c>
      <c r="EF68" s="139">
        <v>1.8591590879745268</v>
      </c>
      <c r="EG68" s="139">
        <v>1.8614405151789042</v>
      </c>
      <c r="EH68" s="139">
        <v>1.863706111972719</v>
      </c>
      <c r="EI68" s="139">
        <v>1.8659201048845993</v>
      </c>
      <c r="EJ68" s="139">
        <v>1.8681546937018059</v>
      </c>
      <c r="EK68" s="139">
        <v>1.8703740905593382</v>
      </c>
      <c r="EL68" s="139">
        <v>1.8725425437338796</v>
      </c>
      <c r="EM68" s="139">
        <v>1.8747321722964141</v>
      </c>
      <c r="EN68" s="139">
        <v>1.8769072093013976</v>
      </c>
      <c r="EO68" s="139">
        <v>1.8790319302669385</v>
      </c>
      <c r="EP68" s="139">
        <v>1.8812142730431896</v>
      </c>
      <c r="EQ68" s="139">
        <v>1.8833107746704678</v>
      </c>
      <c r="ER68" s="139">
        <v>1.8854652265262348</v>
      </c>
      <c r="ES68" s="139">
        <v>1.8875342347275064</v>
      </c>
      <c r="ET68" s="139">
        <v>1.8896615039063371</v>
      </c>
      <c r="EU68" s="139">
        <v>1.8917037169556685</v>
      </c>
      <c r="EV68" s="139">
        <v>1.8937686413382935</v>
      </c>
      <c r="EW68" s="139">
        <v>1.8958205748135804</v>
      </c>
      <c r="EX68" s="139">
        <v>1.8978954974240088</v>
      </c>
      <c r="EY68" s="139">
        <v>1.8998861113715597</v>
      </c>
      <c r="EZ68" s="139">
        <v>1.9019358204209182</v>
      </c>
      <c r="FA68" s="139">
        <v>1.9039015818143004</v>
      </c>
      <c r="FB68" s="139">
        <v>1.9059266860425601</v>
      </c>
      <c r="FC68" s="139">
        <v>1.9078681957909185</v>
      </c>
      <c r="FD68" s="139">
        <v>1.9098692820482337</v>
      </c>
      <c r="FE68" s="139">
        <v>1.9118585723203243</v>
      </c>
      <c r="FF68" s="139">
        <v>1.9137647539146336</v>
      </c>
      <c r="FG68" s="139">
        <v>1.9157308669625557</v>
      </c>
      <c r="FH68" s="139">
        <v>1.9176142068480404</v>
      </c>
      <c r="FI68" s="139">
        <v>1.9195576792751188</v>
      </c>
      <c r="FJ68" s="139">
        <v>1.9214900244196358</v>
      </c>
      <c r="FK68" s="139">
        <v>1.9233400576045467</v>
      </c>
      <c r="FL68" s="139">
        <v>1.9252505319349436</v>
      </c>
      <c r="FM68" s="139">
        <v>1.9271502529450388</v>
      </c>
      <c r="FN68" s="139">
        <v>1.929039340849525</v>
      </c>
      <c r="FO68" s="139">
        <v>1.9308466913561577</v>
      </c>
      <c r="FP68" s="139">
        <v>1.9327148746354772</v>
      </c>
      <c r="FQ68" s="139">
        <v>1.9345727741858714</v>
      </c>
      <c r="FR68" s="139">
        <v>1.9364205024048564</v>
      </c>
      <c r="FS68" s="139">
        <v>1.9381870469761739</v>
      </c>
      <c r="FT68" s="139">
        <v>1.940014774002176</v>
      </c>
      <c r="FU68" s="139">
        <v>1.9418326566234503</v>
      </c>
      <c r="FV68" s="139">
        <v>1.9436408000929066</v>
      </c>
      <c r="FW68" s="139">
        <v>1.9453682950760933</v>
      </c>
      <c r="FX68" s="139">
        <v>1.9471572834131234</v>
      </c>
      <c r="FY68" s="139">
        <v>1.9489368389821482</v>
      </c>
      <c r="FZ68" s="139">
        <v>1.9507070604886407</v>
      </c>
      <c r="GA68" s="139">
        <v>1.9524680450935488</v>
      </c>
      <c r="GB68" s="139">
        <v>1.9542198884390942</v>
      </c>
      <c r="GC68" s="139">
        <v>1.9559626846856422</v>
      </c>
      <c r="GD68" s="139">
        <v>1.9576256848550675</v>
      </c>
      <c r="GE68" s="139">
        <v>1.9593506818727768</v>
      </c>
      <c r="GF68" s="139">
        <v>1.9610669062392878</v>
      </c>
      <c r="GG68" s="139">
        <v>1.9627744464743624</v>
      </c>
      <c r="GH68" s="139">
        <v>1.9644733897605617</v>
      </c>
      <c r="GI68" s="139">
        <v>1.9661638219728954</v>
      </c>
      <c r="GJ68" s="139">
        <v>1.9678458277011146</v>
      </c>
      <c r="GK68" s="139">
        <v>1.9695194902782678</v>
      </c>
      <c r="GL68" s="139">
        <v>1.9711848918053065</v>
      </c>
      <c r="GM68" s="139">
        <v>1.9728421131758189</v>
      </c>
      <c r="GN68" s="139">
        <v>1.9744912340983916</v>
      </c>
      <c r="GO68" s="139">
        <v>1.9761323331225353</v>
      </c>
      <c r="GP68" s="139">
        <v>1.9777654876579491</v>
      </c>
      <c r="GQ68" s="139">
        <v>1.9793907740010328</v>
      </c>
      <c r="GR68" s="139">
        <v>1.9810082673523648</v>
      </c>
      <c r="GS68" s="139">
        <v>1.9826180418399699</v>
      </c>
    </row>
    <row r="69" spans="1:201" x14ac:dyDescent="0.2">
      <c r="A69" s="138">
        <v>40909.046527777777</v>
      </c>
      <c r="B69" s="139">
        <v>0.72203030452298245</v>
      </c>
      <c r="C69" s="139">
        <v>0.84900070077748013</v>
      </c>
      <c r="D69" s="139">
        <v>0.92840833495108943</v>
      </c>
      <c r="E69" s="139">
        <v>0.98716566024767038</v>
      </c>
      <c r="F69" s="139">
        <v>1.0341655521822677</v>
      </c>
      <c r="G69" s="139">
        <v>1.0735108943626743</v>
      </c>
      <c r="H69" s="139">
        <v>1.1074582131295392</v>
      </c>
      <c r="I69" s="139">
        <v>1.1373586608263186</v>
      </c>
      <c r="J69" s="139">
        <v>1.1641552596355409</v>
      </c>
      <c r="K69" s="139">
        <v>1.1884180264972453</v>
      </c>
      <c r="L69" s="139">
        <v>1.2106597764437885</v>
      </c>
      <c r="M69" s="139">
        <v>1.2311433717517546</v>
      </c>
      <c r="N69" s="139">
        <v>1.2502097670581589</v>
      </c>
      <c r="O69" s="139">
        <v>1.2680108269521431</v>
      </c>
      <c r="P69" s="139">
        <v>1.2847200060172164</v>
      </c>
      <c r="Q69" s="139">
        <v>1.3004785115760693</v>
      </c>
      <c r="R69" s="139">
        <v>1.3154028958057067</v>
      </c>
      <c r="S69" s="139">
        <v>1.3295570766810867</v>
      </c>
      <c r="T69" s="139">
        <v>1.343022946641689</v>
      </c>
      <c r="U69" s="139">
        <v>1.3559039542863744</v>
      </c>
      <c r="V69" s="139">
        <v>1.3682266303986352</v>
      </c>
      <c r="W69" s="139">
        <v>1.3800091011465188</v>
      </c>
      <c r="X69" s="139">
        <v>1.3913642274940448</v>
      </c>
      <c r="Y69" s="139">
        <v>1.4022640662697048</v>
      </c>
      <c r="Z69" s="139">
        <v>1.4128115501177554</v>
      </c>
      <c r="AA69" s="139">
        <v>1.4229357455593095</v>
      </c>
      <c r="AB69" s="139">
        <v>1.4327664657211714</v>
      </c>
      <c r="AC69" s="139">
        <v>1.4422603515834731</v>
      </c>
      <c r="AD69" s="139">
        <v>1.4514738217631429</v>
      </c>
      <c r="AE69" s="139">
        <v>1.4603927663240586</v>
      </c>
      <c r="AF69" s="139">
        <v>1.4690696279816473</v>
      </c>
      <c r="AG69" s="139">
        <v>1.4774866546157366</v>
      </c>
      <c r="AH69" s="139">
        <v>1.4856932380271273</v>
      </c>
      <c r="AI69" s="139">
        <v>1.4936687948060421</v>
      </c>
      <c r="AJ69" s="139">
        <v>1.5014603394014738</v>
      </c>
      <c r="AK69" s="139">
        <v>1.509045050510752</v>
      </c>
      <c r="AL69" s="139">
        <v>1.5164335733457655</v>
      </c>
      <c r="AM69" s="139">
        <v>1.5236357436227794</v>
      </c>
      <c r="AN69" s="139">
        <v>1.5306951799914843</v>
      </c>
      <c r="AO69" s="139">
        <v>1.5375858346355171</v>
      </c>
      <c r="AP69" s="139">
        <v>1.5443500934781764</v>
      </c>
      <c r="AQ69" s="139">
        <v>1.5509607262336409</v>
      </c>
      <c r="AR69" s="139">
        <v>1.5574245255507615</v>
      </c>
      <c r="AS69" s="139">
        <v>1.5637478389359811</v>
      </c>
      <c r="AT69" s="139">
        <v>1.5699712092539109</v>
      </c>
      <c r="AU69" s="139">
        <v>1.5760656123025649</v>
      </c>
      <c r="AV69" s="139">
        <v>1.5820362618150487</v>
      </c>
      <c r="AW69" s="139">
        <v>1.5878880586814736</v>
      </c>
      <c r="AX69" s="139">
        <v>1.5936602540783551</v>
      </c>
      <c r="AY69" s="139">
        <v>1.5993225617098243</v>
      </c>
      <c r="AZ69" s="139">
        <v>1.6048790719853272</v>
      </c>
      <c r="BA69" s="139">
        <v>1.610333648964549</v>
      </c>
      <c r="BB69" s="139">
        <v>1.6156899469711345</v>
      </c>
      <c r="BC69" s="139">
        <v>1.6209514256983519</v>
      </c>
      <c r="BD69" s="139">
        <v>1.6261560211273642</v>
      </c>
      <c r="BE69" s="139">
        <v>1.6312721790453628</v>
      </c>
      <c r="BF69" s="139">
        <v>1.6363028438491649</v>
      </c>
      <c r="BG69" s="139">
        <v>1.6412508140322242</v>
      </c>
      <c r="BH69" s="139">
        <v>1.6461534209618798</v>
      </c>
      <c r="BI69" s="139">
        <v>1.6509438530582945</v>
      </c>
      <c r="BJ69" s="139">
        <v>1.6556592001430899</v>
      </c>
      <c r="BK69" s="139">
        <v>1.6603364181601983</v>
      </c>
      <c r="BL69" s="139">
        <v>1.6649430368655804</v>
      </c>
      <c r="BM69" s="139">
        <v>1.6694811489169428</v>
      </c>
      <c r="BN69" s="139">
        <v>1.673952754541876</v>
      </c>
      <c r="BO69" s="139">
        <v>1.6783597669758108</v>
      </c>
      <c r="BP69" s="139">
        <v>1.682738657847894</v>
      </c>
      <c r="BQ69" s="139">
        <v>1.6870565315890618</v>
      </c>
      <c r="BR69" s="139">
        <v>1.6912804188634576</v>
      </c>
      <c r="BS69" s="139">
        <v>1.6954465874099589</v>
      </c>
      <c r="BT69" s="139">
        <v>1.6996258186836088</v>
      </c>
      <c r="BU69" s="139">
        <v>1.7036810892942731</v>
      </c>
      <c r="BV69" s="139">
        <v>1.7077176949154564</v>
      </c>
      <c r="BW69" s="139">
        <v>1.7117023773522939</v>
      </c>
      <c r="BX69" s="139">
        <v>1.7156710442769192</v>
      </c>
      <c r="BY69" s="139">
        <v>1.7195557612975731</v>
      </c>
      <c r="BZ69" s="139">
        <v>1.7233923499844146</v>
      </c>
      <c r="CA69" s="139">
        <v>1.7272165500791383</v>
      </c>
      <c r="CB69" s="139">
        <v>1.7309949059349756</v>
      </c>
      <c r="CC69" s="139">
        <v>1.7346939414924554</v>
      </c>
      <c r="CD69" s="139">
        <v>1.7383492900787756</v>
      </c>
      <c r="CE69" s="139">
        <v>1.7419964857841765</v>
      </c>
      <c r="CF69" s="139">
        <v>1.7456019577209494</v>
      </c>
      <c r="CG69" s="139">
        <v>1.7491666479015961</v>
      </c>
      <c r="CH69" s="139">
        <v>1.7526914665891178</v>
      </c>
      <c r="CI69" s="139">
        <v>1.7561772937262474</v>
      </c>
      <c r="CJ69" s="139">
        <v>1.7596249802840962</v>
      </c>
      <c r="CK69" s="139">
        <v>1.7630698158899589</v>
      </c>
      <c r="CL69" s="139">
        <v>1.7664781142905825</v>
      </c>
      <c r="CM69" s="139">
        <v>1.7698161797152645</v>
      </c>
      <c r="CN69" s="139">
        <v>1.7731192408403256</v>
      </c>
      <c r="CO69" s="139">
        <v>1.7763880216266397</v>
      </c>
      <c r="CP69" s="139">
        <v>1.7796920492119312</v>
      </c>
      <c r="CQ69" s="139">
        <v>1.7828943095446192</v>
      </c>
      <c r="CR69" s="139">
        <v>1.7860643291566638</v>
      </c>
      <c r="CS69" s="139">
        <v>1.7892714973298511</v>
      </c>
      <c r="CT69" s="139">
        <v>1.7923788873329787</v>
      </c>
      <c r="CU69" s="139">
        <v>1.7955246070252509</v>
      </c>
      <c r="CV69" s="139">
        <v>1.7985717726564106</v>
      </c>
      <c r="CW69" s="139">
        <v>1.8016583714900987</v>
      </c>
      <c r="CX69" s="139">
        <v>1.8046475816418146</v>
      </c>
      <c r="CY69" s="139">
        <v>1.8076772564678654</v>
      </c>
      <c r="CZ69" s="139">
        <v>1.8106106539336841</v>
      </c>
      <c r="DA69" s="139">
        <v>1.8135854805705776</v>
      </c>
      <c r="DB69" s="139">
        <v>1.8165336238370726</v>
      </c>
      <c r="DC69" s="139">
        <v>1.8193870334154756</v>
      </c>
      <c r="DD69" s="139">
        <v>1.822283232677586</v>
      </c>
      <c r="DE69" s="139">
        <v>1.8251541398894506</v>
      </c>
      <c r="DF69" s="139">
        <v>1.8279659682519536</v>
      </c>
      <c r="DG69" s="139">
        <v>1.8307533991632456</v>
      </c>
      <c r="DH69" s="139">
        <v>1.8335510331676432</v>
      </c>
      <c r="DI69" s="139">
        <v>1.8363250654782983</v>
      </c>
      <c r="DJ69" s="139">
        <v>1.8390758916515166</v>
      </c>
      <c r="DK69" s="139">
        <v>1.8417697422115831</v>
      </c>
      <c r="DL69" s="139">
        <v>1.8444411841136767</v>
      </c>
      <c r="DM69" s="139">
        <v>1.8471246897689353</v>
      </c>
      <c r="DN69" s="139">
        <v>1.8497864769595442</v>
      </c>
      <c r="DO69" s="139">
        <v>1.8524268947950828</v>
      </c>
      <c r="DP69" s="139">
        <v>1.8550462839966353</v>
      </c>
      <c r="DQ69" s="139">
        <v>1.8576449771660448</v>
      </c>
      <c r="DR69" s="139">
        <v>1.8602232990457086</v>
      </c>
      <c r="DS69" s="139">
        <v>1.8627815667692142</v>
      </c>
      <c r="DT69" s="139">
        <v>1.8653200900960711</v>
      </c>
      <c r="DU69" s="139">
        <v>1.8678391716475746</v>
      </c>
      <c r="DV69" s="139">
        <v>1.8703391071220901</v>
      </c>
      <c r="DW69" s="139">
        <v>1.8728541560970022</v>
      </c>
      <c r="DX69" s="139">
        <v>1.8753506090142376</v>
      </c>
      <c r="DY69" s="139">
        <v>1.877794776630713</v>
      </c>
      <c r="DZ69" s="139">
        <v>1.8802209147200304</v>
      </c>
      <c r="EA69" s="139">
        <v>1.8826292874221073</v>
      </c>
      <c r="EB69" s="139">
        <v>1.8850201531161848</v>
      </c>
      <c r="EC69" s="139">
        <v>1.8874276469749489</v>
      </c>
      <c r="ED69" s="139">
        <v>1.8898181056592589</v>
      </c>
      <c r="EE69" s="139">
        <v>1.8921579009783212</v>
      </c>
      <c r="EF69" s="139">
        <v>1.8944811673971771</v>
      </c>
      <c r="EG69" s="139">
        <v>1.8968219594807454</v>
      </c>
      <c r="EH69" s="139">
        <v>1.8991466492823872</v>
      </c>
      <c r="EI69" s="139">
        <v>1.9014216530915486</v>
      </c>
      <c r="EJ69" s="139">
        <v>1.9037148062890163</v>
      </c>
      <c r="EK69" s="139">
        <v>1.9059925069751769</v>
      </c>
      <c r="EL69" s="139">
        <v>1.9082212039239956</v>
      </c>
      <c r="EM69" s="139">
        <v>1.9104686295846989</v>
      </c>
      <c r="EN69" s="139">
        <v>1.9127012137749022</v>
      </c>
      <c r="EO69" s="139">
        <v>1.9148854431257494</v>
      </c>
      <c r="EP69" s="139">
        <v>1.9171226357131497</v>
      </c>
      <c r="EQ69" s="139">
        <v>1.9192781697151087</v>
      </c>
      <c r="ER69" s="139">
        <v>1.921486987770453</v>
      </c>
      <c r="ES69" s="139">
        <v>1.9236145651197869</v>
      </c>
      <c r="ET69" s="139">
        <v>1.9257957295368433</v>
      </c>
      <c r="EU69" s="139">
        <v>1.9278960607974742</v>
      </c>
      <c r="EV69" s="139">
        <v>1.9300166537243506</v>
      </c>
      <c r="EW69" s="139">
        <v>1.9321240341924268</v>
      </c>
      <c r="EX69" s="139">
        <v>1.9342519461531436</v>
      </c>
      <c r="EY69" s="139">
        <v>1.936299811456154</v>
      </c>
      <c r="EZ69" s="139">
        <v>1.9384020740325125</v>
      </c>
      <c r="FA69" s="139">
        <v>1.9404246699952583</v>
      </c>
      <c r="FB69" s="139">
        <v>1.9425019027814174</v>
      </c>
      <c r="FC69" s="139">
        <v>1.9444998408630052</v>
      </c>
      <c r="FD69" s="139">
        <v>1.9465526411675715</v>
      </c>
      <c r="FE69" s="139">
        <v>1.9485934388680324</v>
      </c>
      <c r="FF69" s="139">
        <v>1.9505554549204858</v>
      </c>
      <c r="FG69" s="139">
        <v>1.9525726759010371</v>
      </c>
      <c r="FH69" s="139">
        <v>1.9545114687757832</v>
      </c>
      <c r="FI69" s="139">
        <v>1.9565056591922418</v>
      </c>
      <c r="FJ69" s="139">
        <v>1.9584885277255422</v>
      </c>
      <c r="FK69" s="139">
        <v>1.9603934555972842</v>
      </c>
      <c r="FL69" s="139">
        <v>1.9623540771061172</v>
      </c>
      <c r="FM69" s="139">
        <v>1.9643037574166706</v>
      </c>
      <c r="FN69" s="139">
        <v>1.9662426189145756</v>
      </c>
      <c r="FO69" s="139">
        <v>1.9681041482309323</v>
      </c>
      <c r="FP69" s="139">
        <v>1.9700217461401726</v>
      </c>
      <c r="FQ69" s="139">
        <v>1.9719288808910618</v>
      </c>
      <c r="FR69" s="139">
        <v>1.9738256669105898</v>
      </c>
      <c r="FS69" s="139">
        <v>1.975645707485074</v>
      </c>
      <c r="FT69" s="139">
        <v>1.9775221494578217</v>
      </c>
      <c r="FU69" s="139">
        <v>1.9793885754946572</v>
      </c>
      <c r="FV69" s="139">
        <v>1.9812450927464229</v>
      </c>
      <c r="FW69" s="139">
        <v>1.983025431840669</v>
      </c>
      <c r="FX69" s="139">
        <v>1.9848624661815715</v>
      </c>
      <c r="FY69" s="139">
        <v>1.9866899036162056</v>
      </c>
      <c r="FZ69" s="139">
        <v>1.9885078446332891</v>
      </c>
      <c r="GA69" s="139">
        <v>1.9903163881433275</v>
      </c>
      <c r="GB69" s="139">
        <v>1.9921156315138779</v>
      </c>
      <c r="GC69" s="139">
        <v>1.9939056706017237</v>
      </c>
      <c r="GD69" s="139">
        <v>1.9956204377852547</v>
      </c>
      <c r="GE69" s="139">
        <v>1.9973923740364923</v>
      </c>
      <c r="GF69" s="139">
        <v>1.9991553853673929</v>
      </c>
      <c r="GG69" s="139">
        <v>2.0009095618935988</v>
      </c>
      <c r="GH69" s="139">
        <v>2.0026549923685275</v>
      </c>
      <c r="GI69" s="139">
        <v>2.0043917642111921</v>
      </c>
      <c r="GJ69" s="139">
        <v>2.0061199635353741</v>
      </c>
      <c r="GK69" s="139">
        <v>2.0078396751734817</v>
      </c>
      <c r="GL69" s="139">
        <v>2.0095509827039448</v>
      </c>
      <c r="GM69" s="139">
        <v>2.0112539684758142</v>
      </c>
      <c r="GN69" s="139">
        <v>2.0129487136307556</v>
      </c>
      <c r="GO69" s="139">
        <v>2.0146352981301354</v>
      </c>
      <c r="GP69" s="139">
        <v>2.0163138007779597</v>
      </c>
      <c r="GQ69" s="139">
        <v>2.0179842992397585</v>
      </c>
      <c r="GR69" s="139">
        <v>2.0196468700680361</v>
      </c>
      <c r="GS69" s="139">
        <v>2.0213015887240995</v>
      </c>
    </row>
    <row r="70" spans="1:201" x14ac:dyDescent="0.2">
      <c r="A70" s="138">
        <v>40909.047222222223</v>
      </c>
      <c r="B70" s="139">
        <v>0.73279356843630905</v>
      </c>
      <c r="C70" s="139">
        <v>0.86212168853264015</v>
      </c>
      <c r="D70" s="139">
        <v>0.94304758804441935</v>
      </c>
      <c r="E70" s="139">
        <v>1.0029517115352375</v>
      </c>
      <c r="F70" s="139">
        <v>1.0508840694522075</v>
      </c>
      <c r="G70" s="139">
        <v>1.0910208750627997</v>
      </c>
      <c r="H70" s="139">
        <v>1.1256588905012868</v>
      </c>
      <c r="I70" s="139">
        <v>1.1561749403027832</v>
      </c>
      <c r="J70" s="139">
        <v>1.1835269523166996</v>
      </c>
      <c r="K70" s="139">
        <v>1.208298537667656</v>
      </c>
      <c r="L70" s="139">
        <v>1.2310085298934463</v>
      </c>
      <c r="M70" s="139">
        <v>1.2519290386743009</v>
      </c>
      <c r="N70" s="139">
        <v>1.2714026329385864</v>
      </c>
      <c r="O70" s="139">
        <v>1.2895870873376183</v>
      </c>
      <c r="P70" s="139">
        <v>1.3066585250812386</v>
      </c>
      <c r="Q70" s="139">
        <v>1.3227603111189605</v>
      </c>
      <c r="R70" s="139">
        <v>1.338010765711253</v>
      </c>
      <c r="S70" s="139">
        <v>1.3524767139212686</v>
      </c>
      <c r="T70" s="139">
        <v>1.3662413327527361</v>
      </c>
      <c r="U70" s="139">
        <v>1.3794076824486916</v>
      </c>
      <c r="V70" s="139">
        <v>1.3920046695881847</v>
      </c>
      <c r="W70" s="139">
        <v>1.4040527382834802</v>
      </c>
      <c r="X70" s="139">
        <v>1.4156624396754267</v>
      </c>
      <c r="Y70" s="139">
        <v>1.4268094807363583</v>
      </c>
      <c r="Z70" s="139">
        <v>1.4375942560964772</v>
      </c>
      <c r="AA70" s="139">
        <v>1.4479509817049248</v>
      </c>
      <c r="AB70" s="139">
        <v>1.4580052095402689</v>
      </c>
      <c r="AC70" s="139">
        <v>1.4677171137076759</v>
      </c>
      <c r="AD70" s="139">
        <v>1.4771418691640359</v>
      </c>
      <c r="AE70" s="139">
        <v>1.4862672911012456</v>
      </c>
      <c r="AF70" s="139">
        <v>1.4951444853871716</v>
      </c>
      <c r="AG70" s="139">
        <v>1.5037575933835772</v>
      </c>
      <c r="AH70" s="139">
        <v>1.5121545937063168</v>
      </c>
      <c r="AI70" s="139">
        <v>1.5203167765905512</v>
      </c>
      <c r="AJ70" s="139">
        <v>1.5282896794305176</v>
      </c>
      <c r="AK70" s="139">
        <v>1.536052343137069</v>
      </c>
      <c r="AL70" s="139">
        <v>1.5436155934117599</v>
      </c>
      <c r="AM70" s="139">
        <v>1.5509894325886251</v>
      </c>
      <c r="AN70" s="139">
        <v>1.5582158997837923</v>
      </c>
      <c r="AO70" s="139">
        <v>1.5652708026885587</v>
      </c>
      <c r="AP70" s="139">
        <v>1.5721949061291385</v>
      </c>
      <c r="AQ70" s="139">
        <v>1.5789628379091818</v>
      </c>
      <c r="AR70" s="139">
        <v>1.5855815066551493</v>
      </c>
      <c r="AS70" s="139">
        <v>1.5920573681710799</v>
      </c>
      <c r="AT70" s="139">
        <v>1.5984292732804384</v>
      </c>
      <c r="AU70" s="139">
        <v>1.6046700672016967</v>
      </c>
      <c r="AV70" s="139">
        <v>1.6107850530233208</v>
      </c>
      <c r="AW70" s="139">
        <v>1.6167792155703762</v>
      </c>
      <c r="AX70" s="139">
        <v>1.6226900552741108</v>
      </c>
      <c r="AY70" s="139">
        <v>1.6284891723437145</v>
      </c>
      <c r="AZ70" s="139">
        <v>1.6341807276143916</v>
      </c>
      <c r="BA70" s="139">
        <v>1.6397686516313223</v>
      </c>
      <c r="BB70" s="139">
        <v>1.6452566615557633</v>
      </c>
      <c r="BC70" s="139">
        <v>1.6506482765309769</v>
      </c>
      <c r="BD70" s="139">
        <v>1.6559796086544365</v>
      </c>
      <c r="BE70" s="139">
        <v>1.6612210212182505</v>
      </c>
      <c r="BF70" s="139">
        <v>1.6663755095384685</v>
      </c>
      <c r="BG70" s="139">
        <v>1.6714459204753536</v>
      </c>
      <c r="BH70" s="139">
        <v>1.6764677200098228</v>
      </c>
      <c r="BI70" s="139">
        <v>1.681377955432064</v>
      </c>
      <c r="BJ70" s="139">
        <v>1.6862118545683082</v>
      </c>
      <c r="BK70" s="139">
        <v>1.6910044792053516</v>
      </c>
      <c r="BL70" s="139">
        <v>1.6957253161989143</v>
      </c>
      <c r="BM70" s="139">
        <v>1.7003764945795699</v>
      </c>
      <c r="BN70" s="139">
        <v>1.7049600493253285</v>
      </c>
      <c r="BO70" s="139">
        <v>1.7094779268895841</v>
      </c>
      <c r="BP70" s="139">
        <v>1.7139646613760027</v>
      </c>
      <c r="BQ70" s="139">
        <v>1.7183893432542727</v>
      </c>
      <c r="BR70" s="139">
        <v>1.7227210152995931</v>
      </c>
      <c r="BS70" s="139">
        <v>1.7269940040251588</v>
      </c>
      <c r="BT70" s="139">
        <v>1.7312751251730161</v>
      </c>
      <c r="BU70" s="139">
        <v>1.7354353526884769</v>
      </c>
      <c r="BV70" s="139">
        <v>1.7395740185743493</v>
      </c>
      <c r="BW70" s="139">
        <v>1.7436598846838898</v>
      </c>
      <c r="BX70" s="139">
        <v>1.7477268596631295</v>
      </c>
      <c r="BY70" s="139">
        <v>1.7517110688317643</v>
      </c>
      <c r="BZ70" s="139">
        <v>1.7556463393946542</v>
      </c>
      <c r="CA70" s="139">
        <v>1.759566390912171</v>
      </c>
      <c r="CB70" s="139">
        <v>1.7634398158803453</v>
      </c>
      <c r="CC70" s="139">
        <v>1.767235209987535</v>
      </c>
      <c r="CD70" s="139">
        <v>1.7709861843863646</v>
      </c>
      <c r="CE70" s="139">
        <v>1.7747262260832781</v>
      </c>
      <c r="CF70" s="139">
        <v>1.7784238341374843</v>
      </c>
      <c r="CG70" s="139">
        <v>1.7820799671399463</v>
      </c>
      <c r="CH70" s="139">
        <v>1.7856955513645842</v>
      </c>
      <c r="CI70" s="139">
        <v>1.7892714822258422</v>
      </c>
      <c r="CJ70" s="139">
        <v>1.7928086256527718</v>
      </c>
      <c r="CK70" s="139">
        <v>1.7963401867536688</v>
      </c>
      <c r="CL70" s="139">
        <v>1.7998345812172434</v>
      </c>
      <c r="CM70" s="139">
        <v>1.8032602367479738</v>
      </c>
      <c r="CN70" s="139">
        <v>1.8066502963015689</v>
      </c>
      <c r="CO70" s="139">
        <v>1.8100054965359722</v>
      </c>
      <c r="CP70" s="139">
        <v>1.8133911245155401</v>
      </c>
      <c r="CQ70" s="139">
        <v>1.8166786720290367</v>
      </c>
      <c r="CR70" s="139">
        <v>1.8199334356830685</v>
      </c>
      <c r="CS70" s="139">
        <v>1.8232205319510035</v>
      </c>
      <c r="CT70" s="139">
        <v>1.8264116023756529</v>
      </c>
      <c r="CU70" s="139">
        <v>1.8296361874727947</v>
      </c>
      <c r="CV70" s="139">
        <v>1.8327660123659983</v>
      </c>
      <c r="CW70" s="139">
        <v>1.8359304553874818</v>
      </c>
      <c r="CX70" s="139">
        <v>1.8390013436617616</v>
      </c>
      <c r="CY70" s="139">
        <v>1.8421078805760591</v>
      </c>
      <c r="CZ70" s="139">
        <v>1.8451220127898338</v>
      </c>
      <c r="DA70" s="139">
        <v>1.8481727563550605</v>
      </c>
      <c r="DB70" s="139">
        <v>1.8511963524320039</v>
      </c>
      <c r="DC70" s="139">
        <v>1.8541291429385154</v>
      </c>
      <c r="DD70" s="139">
        <v>1.8570999015778218</v>
      </c>
      <c r="DE70" s="139">
        <v>1.8600449289465744</v>
      </c>
      <c r="DF70" s="139">
        <v>1.8629326522167495</v>
      </c>
      <c r="DG70" s="139">
        <v>1.8657955637560562</v>
      </c>
      <c r="DH70" s="139">
        <v>1.8686660558869554</v>
      </c>
      <c r="DI70" s="139">
        <v>1.8715125373493253</v>
      </c>
      <c r="DJ70" s="139">
        <v>1.8743354107929056</v>
      </c>
      <c r="DK70" s="139">
        <v>1.8771031428911022</v>
      </c>
      <c r="DL70" s="139">
        <v>1.8798480872404792</v>
      </c>
      <c r="DM70" s="139">
        <v>1.8826024842348188</v>
      </c>
      <c r="DN70" s="139">
        <v>1.8853347874620139</v>
      </c>
      <c r="DO70" s="139">
        <v>1.8880453522821317</v>
      </c>
      <c r="DP70" s="139">
        <v>1.8907345255137344</v>
      </c>
      <c r="DQ70" s="139">
        <v>1.8934026457102409</v>
      </c>
      <c r="DR70" s="139">
        <v>1.896050043423432</v>
      </c>
      <c r="DS70" s="139">
        <v>1.8986770414560896</v>
      </c>
      <c r="DT70" s="139">
        <v>1.9012839551074969</v>
      </c>
      <c r="DU70" s="139">
        <v>1.9038710924049453</v>
      </c>
      <c r="DV70" s="139">
        <v>1.9064387543304737</v>
      </c>
      <c r="DW70" s="139">
        <v>1.9090189238274256</v>
      </c>
      <c r="DX70" s="139">
        <v>1.9115801698803179</v>
      </c>
      <c r="DY70" s="139">
        <v>1.9140910981468351</v>
      </c>
      <c r="DZ70" s="139">
        <v>1.9165836875818643</v>
      </c>
      <c r="EA70" s="139">
        <v>1.9190582070380182</v>
      </c>
      <c r="EB70" s="139">
        <v>1.9215149194991203</v>
      </c>
      <c r="EC70" s="139">
        <v>1.923985658098778</v>
      </c>
      <c r="ED70" s="139">
        <v>1.9264390623867289</v>
      </c>
      <c r="EE70" s="139">
        <v>1.9288438229688651</v>
      </c>
      <c r="EF70" s="139">
        <v>1.9312317721447474</v>
      </c>
      <c r="EG70" s="139">
        <v>1.9336346460444183</v>
      </c>
      <c r="EH70" s="139">
        <v>1.936021135406687</v>
      </c>
      <c r="EI70" s="139">
        <v>1.9383599908344669</v>
      </c>
      <c r="EJ70" s="139">
        <v>1.9407143948685426</v>
      </c>
      <c r="EK70" s="139">
        <v>1.9430530758984761</v>
      </c>
      <c r="EL70" s="139">
        <v>1.9453448284104211</v>
      </c>
      <c r="EM70" s="139">
        <v>1.9476527084408255</v>
      </c>
      <c r="EN70" s="139">
        <v>1.9499454875595406</v>
      </c>
      <c r="EO70" s="139">
        <v>1.9521920093803227</v>
      </c>
      <c r="EP70" s="139">
        <v>1.9544865351271146</v>
      </c>
      <c r="EQ70" s="139">
        <v>1.956703867618929</v>
      </c>
      <c r="ER70" s="139">
        <v>1.9589695166421794</v>
      </c>
      <c r="ES70" s="139">
        <v>1.9611584117820218</v>
      </c>
      <c r="ET70" s="139">
        <v>1.963395918119075</v>
      </c>
      <c r="EU70" s="139">
        <v>1.9655570992379197</v>
      </c>
      <c r="EV70" s="139">
        <v>1.9677359370114369</v>
      </c>
      <c r="EW70" s="139">
        <v>1.969901332351746</v>
      </c>
      <c r="EX70" s="139">
        <v>1.9720846455818886</v>
      </c>
      <c r="EY70" s="139">
        <v>1.9741924612559887</v>
      </c>
      <c r="EZ70" s="139">
        <v>1.976349672568104</v>
      </c>
      <c r="FA70" s="139">
        <v>1.9784317864439529</v>
      </c>
      <c r="FB70" s="139">
        <v>1.9805635267100583</v>
      </c>
      <c r="FC70" s="139">
        <v>1.9826205612059244</v>
      </c>
      <c r="FD70" s="139">
        <v>1.984727438603356</v>
      </c>
      <c r="FE70" s="139">
        <v>1.9868220987905856</v>
      </c>
      <c r="FF70" s="139">
        <v>1.9888425950167035</v>
      </c>
      <c r="FG70" s="139">
        <v>1.9909132636980837</v>
      </c>
      <c r="FH70" s="139">
        <v>1.9929101409748051</v>
      </c>
      <c r="FI70" s="139">
        <v>1.9949573742330884</v>
      </c>
      <c r="FJ70" s="139">
        <v>1.9969930834909322</v>
      </c>
      <c r="FK70" s="139">
        <v>1.9989555164785195</v>
      </c>
      <c r="FL70" s="139">
        <v>2.0009685881226589</v>
      </c>
      <c r="FM70" s="139">
        <v>2.0029705234394983</v>
      </c>
      <c r="FN70" s="139">
        <v>2.0049614470734429</v>
      </c>
      <c r="FO70" s="139">
        <v>2.0068797387093542</v>
      </c>
      <c r="FP70" s="139">
        <v>2.0088490260845107</v>
      </c>
      <c r="FQ70" s="139">
        <v>2.010807663953023</v>
      </c>
      <c r="FR70" s="139">
        <v>2.0127557688504067</v>
      </c>
      <c r="FS70" s="139">
        <v>2.0146318633059348</v>
      </c>
      <c r="FT70" s="139">
        <v>2.016559268228201</v>
      </c>
      <c r="FU70" s="139">
        <v>2.0184764790747227</v>
      </c>
      <c r="FV70" s="139">
        <v>2.0203836049710655</v>
      </c>
      <c r="FW70" s="139">
        <v>2.0222193216175217</v>
      </c>
      <c r="FX70" s="139">
        <v>2.0241066243362051</v>
      </c>
      <c r="FY70" s="139">
        <v>2.0259841596947998</v>
      </c>
      <c r="FZ70" s="139">
        <v>2.0278520300309619</v>
      </c>
      <c r="GA70" s="139">
        <v>2.0297103360754036</v>
      </c>
      <c r="GB70" s="139">
        <v>2.0315591769883508</v>
      </c>
      <c r="GC70" s="139">
        <v>2.0333986503910597</v>
      </c>
      <c r="GD70" s="139">
        <v>2.0351676776464585</v>
      </c>
      <c r="GE70" s="139">
        <v>2.0369887330623029</v>
      </c>
      <c r="GF70" s="139">
        <v>2.0388007054385682</v>
      </c>
      <c r="GG70" s="139">
        <v>2.040603686546588</v>
      </c>
      <c r="GH70" s="139">
        <v>2.0423977667722983</v>
      </c>
      <c r="GI70" s="139">
        <v>2.0441830351415384</v>
      </c>
      <c r="GJ70" s="139">
        <v>2.0459595793501544</v>
      </c>
      <c r="GK70" s="139">
        <v>2.0477274857904235</v>
      </c>
      <c r="GL70" s="139">
        <v>2.0494868395753869</v>
      </c>
      <c r="GM70" s="139">
        <v>2.0512377245651225</v>
      </c>
      <c r="GN70" s="139">
        <v>2.0529802233941514</v>
      </c>
      <c r="GO70" s="139">
        <v>2.0547144174908754</v>
      </c>
      <c r="GP70" s="139">
        <v>2.0564403871036956</v>
      </c>
      <c r="GQ70" s="139">
        <v>2.0581582113254959</v>
      </c>
      <c r="GR70" s="139">
        <v>2.0598679681130374</v>
      </c>
      <c r="GS70" s="139">
        <v>2.061569734311135</v>
      </c>
    </row>
    <row r="71" spans="1:201" x14ac:dyDescent="0.2">
      <c r="A71" s="138">
        <v>40909.04791666667</v>
      </c>
      <c r="B71" s="139">
        <v>0.74394267072036346</v>
      </c>
      <c r="C71" s="139">
        <v>0.87572254268438998</v>
      </c>
      <c r="D71" s="139">
        <v>0.95822824814221963</v>
      </c>
      <c r="E71" s="139">
        <v>1.0193261587369034</v>
      </c>
      <c r="F71" s="139">
        <v>1.0682295081485071</v>
      </c>
      <c r="G71" s="139">
        <v>1.1091907011835014</v>
      </c>
      <c r="H71" s="139">
        <v>1.1445483058008832</v>
      </c>
      <c r="I71" s="139">
        <v>1.1757058523075492</v>
      </c>
      <c r="J71" s="139">
        <v>1.2036367188359554</v>
      </c>
      <c r="K71" s="139">
        <v>1.2289387101206555</v>
      </c>
      <c r="L71" s="139">
        <v>1.2521368512291724</v>
      </c>
      <c r="M71" s="139">
        <v>1.2735129522960464</v>
      </c>
      <c r="N71" s="139">
        <v>1.2934111700071955</v>
      </c>
      <c r="O71" s="139">
        <v>1.3119954847497242</v>
      </c>
      <c r="P71" s="139">
        <v>1.3294447843239114</v>
      </c>
      <c r="Q71" s="139">
        <v>1.3459046684442224</v>
      </c>
      <c r="R71" s="139">
        <v>1.3614952882809574</v>
      </c>
      <c r="S71" s="139">
        <v>1.376286525858144</v>
      </c>
      <c r="T71" s="139">
        <v>1.3903628895667099</v>
      </c>
      <c r="U71" s="139">
        <v>1.4038269902843079</v>
      </c>
      <c r="V71" s="139">
        <v>1.4167102423821194</v>
      </c>
      <c r="W71" s="139">
        <v>1.4290355398447037</v>
      </c>
      <c r="X71" s="139">
        <v>1.4409109444811632</v>
      </c>
      <c r="Y71" s="139">
        <v>1.4523160419432717</v>
      </c>
      <c r="Z71" s="139">
        <v>1.4633484990123928</v>
      </c>
      <c r="AA71" s="139">
        <v>1.4739480155859963</v>
      </c>
      <c r="AB71" s="139">
        <v>1.4842355793131055</v>
      </c>
      <c r="AC71" s="139">
        <v>1.4941751251449074</v>
      </c>
      <c r="AD71" s="139">
        <v>1.5038204889223208</v>
      </c>
      <c r="AE71" s="139">
        <v>1.5131615316938536</v>
      </c>
      <c r="AF71" s="139">
        <v>1.5222479227758416</v>
      </c>
      <c r="AG71" s="139">
        <v>1.5310658172972</v>
      </c>
      <c r="AH71" s="139">
        <v>1.5396616774133394</v>
      </c>
      <c r="AI71" s="139">
        <v>1.5480187872482398</v>
      </c>
      <c r="AJ71" s="139">
        <v>1.556181100806824</v>
      </c>
      <c r="AK71" s="139">
        <v>1.5641296416957891</v>
      </c>
      <c r="AL71" s="139">
        <v>1.5718754230366117</v>
      </c>
      <c r="AM71" s="139">
        <v>1.5794286201752874</v>
      </c>
      <c r="AN71" s="139">
        <v>1.5868295812659707</v>
      </c>
      <c r="AO71" s="139">
        <v>1.5940560909651162</v>
      </c>
      <c r="AP71" s="139">
        <v>1.6011471794444805</v>
      </c>
      <c r="AQ71" s="139">
        <v>1.6080794547360555</v>
      </c>
      <c r="AR71" s="139">
        <v>1.6148599459157709</v>
      </c>
      <c r="AS71" s="139">
        <v>1.6214952212535991</v>
      </c>
      <c r="AT71" s="139">
        <v>1.6280223222349901</v>
      </c>
      <c r="AU71" s="139">
        <v>1.6344160871418596</v>
      </c>
      <c r="AV71" s="139">
        <v>1.6406819118695948</v>
      </c>
      <c r="AW71" s="139">
        <v>1.6468248684197435</v>
      </c>
      <c r="AX71" s="139">
        <v>1.6528805859760889</v>
      </c>
      <c r="AY71" s="139">
        <v>1.658822676543197</v>
      </c>
      <c r="AZ71" s="139">
        <v>1.6646553741092478</v>
      </c>
      <c r="BA71" s="139">
        <v>1.6703826782795999</v>
      </c>
      <c r="BB71" s="139">
        <v>1.6760083714814362</v>
      </c>
      <c r="BC71" s="139">
        <v>1.6815360346097146</v>
      </c>
      <c r="BD71" s="139">
        <v>1.6869998312659873</v>
      </c>
      <c r="BE71" s="139">
        <v>1.6923721700726659</v>
      </c>
      <c r="BF71" s="139">
        <v>1.6976560992410126</v>
      </c>
      <c r="BG71" s="139">
        <v>1.7028545158742918</v>
      </c>
      <c r="BH71" s="139">
        <v>1.7080008935647406</v>
      </c>
      <c r="BI71" s="139">
        <v>1.7130363972584512</v>
      </c>
      <c r="BJ71" s="139">
        <v>1.7179942661052199</v>
      </c>
      <c r="BK71" s="139">
        <v>1.7229075390511099</v>
      </c>
      <c r="BL71" s="139">
        <v>1.7277477908082233</v>
      </c>
      <c r="BM71" s="139">
        <v>1.73251718819821</v>
      </c>
      <c r="BN71" s="139">
        <v>1.7372178022983316</v>
      </c>
      <c r="BO71" s="139">
        <v>1.7418516140763711</v>
      </c>
      <c r="BP71" s="139">
        <v>1.7464510888603564</v>
      </c>
      <c r="BQ71" s="139">
        <v>1.7509874359542086</v>
      </c>
      <c r="BR71" s="139">
        <v>1.7554318447343902</v>
      </c>
      <c r="BS71" s="139">
        <v>1.7598165690937446</v>
      </c>
      <c r="BT71" s="139">
        <v>1.7642041917159703</v>
      </c>
      <c r="BU71" s="139">
        <v>1.7684742208153419</v>
      </c>
      <c r="BV71" s="139">
        <v>1.7727196231178495</v>
      </c>
      <c r="BW71" s="139">
        <v>1.7769113156497258</v>
      </c>
      <c r="BX71" s="139">
        <v>1.7810810731001769</v>
      </c>
      <c r="BY71" s="139">
        <v>1.7851693526158974</v>
      </c>
      <c r="BZ71" s="139">
        <v>1.7892078524399551</v>
      </c>
      <c r="CA71" s="139">
        <v>1.7932281357417004</v>
      </c>
      <c r="CB71" s="139">
        <v>1.79720098016436</v>
      </c>
      <c r="CC71" s="139">
        <v>1.8010971916647867</v>
      </c>
      <c r="CD71" s="139">
        <v>1.804948222929212</v>
      </c>
      <c r="CE71" s="139">
        <v>1.8087853760430239</v>
      </c>
      <c r="CF71" s="139">
        <v>1.8125793584587255</v>
      </c>
      <c r="CG71" s="139">
        <v>1.8163311459937297</v>
      </c>
      <c r="CH71" s="139">
        <v>1.820041681562095</v>
      </c>
      <c r="CI71" s="139">
        <v>1.8237118766565508</v>
      </c>
      <c r="CJ71" s="139">
        <v>1.8273426127463879</v>
      </c>
      <c r="CK71" s="139">
        <v>1.8309648703018837</v>
      </c>
      <c r="CL71" s="139">
        <v>1.8345493074938333</v>
      </c>
      <c r="CM71" s="139">
        <v>1.8380666174131768</v>
      </c>
      <c r="CN71" s="139">
        <v>1.8415477171292758</v>
      </c>
      <c r="CO71" s="139">
        <v>1.8449933564893413</v>
      </c>
      <c r="CP71" s="139">
        <v>1.848464298166673</v>
      </c>
      <c r="CQ71" s="139">
        <v>1.8518411091822569</v>
      </c>
      <c r="CR71" s="139">
        <v>1.8551845725479608</v>
      </c>
      <c r="CS71" s="139">
        <v>1.8585552455820871</v>
      </c>
      <c r="CT71" s="139">
        <v>1.8618339114362463</v>
      </c>
      <c r="CU71" s="139">
        <v>1.8651409694959846</v>
      </c>
      <c r="CV71" s="139">
        <v>1.8683573296635041</v>
      </c>
      <c r="CW71" s="139">
        <v>1.8716031849531862</v>
      </c>
      <c r="CX71" s="139">
        <v>1.8747595899362801</v>
      </c>
      <c r="CY71" s="139">
        <v>1.877946519086781</v>
      </c>
      <c r="CZ71" s="139">
        <v>1.8810451886879298</v>
      </c>
      <c r="DA71" s="139">
        <v>1.8841753428529369</v>
      </c>
      <c r="DB71" s="139">
        <v>1.887277867393977</v>
      </c>
      <c r="DC71" s="139">
        <v>1.8902937898372238</v>
      </c>
      <c r="DD71" s="139">
        <v>1.8933425490691185</v>
      </c>
      <c r="DE71" s="139">
        <v>1.8963651207784218</v>
      </c>
      <c r="DF71" s="139">
        <v>1.8993322938256987</v>
      </c>
      <c r="DG71" s="139">
        <v>1.9022742250314517</v>
      </c>
      <c r="DH71" s="139">
        <v>1.9052209507878206</v>
      </c>
      <c r="DI71" s="139">
        <v>1.9081432410648034</v>
      </c>
      <c r="DJ71" s="139">
        <v>1.9110415058836345</v>
      </c>
      <c r="DK71" s="139">
        <v>1.9138865971930064</v>
      </c>
      <c r="DL71" s="139">
        <v>1.9167085072134844</v>
      </c>
      <c r="DM71" s="139">
        <v>1.9195370951558959</v>
      </c>
      <c r="DN71" s="139">
        <v>1.9223431995214011</v>
      </c>
      <c r="DO71" s="139">
        <v>1.9251271821676954</v>
      </c>
      <c r="DP71" s="139">
        <v>1.9278893962537536</v>
      </c>
      <c r="DQ71" s="139">
        <v>1.9306301865190336</v>
      </c>
      <c r="DR71" s="139">
        <v>1.9333498895533361</v>
      </c>
      <c r="DS71" s="139">
        <v>1.9360488340549373</v>
      </c>
      <c r="DT71" s="139">
        <v>1.938727341078714</v>
      </c>
      <c r="DU71" s="139">
        <v>1.9413857242744985</v>
      </c>
      <c r="DV71" s="139">
        <v>1.9440242901148095</v>
      </c>
      <c r="DW71" s="139">
        <v>1.9466725929984268</v>
      </c>
      <c r="DX71" s="139">
        <v>1.949301632250926</v>
      </c>
      <c r="DY71" s="139">
        <v>1.9518824612525094</v>
      </c>
      <c r="DZ71" s="139">
        <v>1.9544446302222096</v>
      </c>
      <c r="EA71" s="139">
        <v>1.9569884129083395</v>
      </c>
      <c r="EB71" s="139">
        <v>1.9595140770832367</v>
      </c>
      <c r="EC71" s="139">
        <v>1.9620510003690368</v>
      </c>
      <c r="ED71" s="139">
        <v>1.9645702785277825</v>
      </c>
      <c r="EE71" s="139">
        <v>1.967043075278782</v>
      </c>
      <c r="EF71" s="139">
        <v>1.9694987672780351</v>
      </c>
      <c r="EG71" s="139">
        <v>1.9719666177428965</v>
      </c>
      <c r="EH71" s="139">
        <v>1.9744177904093128</v>
      </c>
      <c r="EI71" s="139">
        <v>1.9768235254726989</v>
      </c>
      <c r="EJ71" s="139">
        <v>1.9792420427900399</v>
      </c>
      <c r="EK71" s="139">
        <v>1.9816445560705844</v>
      </c>
      <c r="EL71" s="139">
        <v>1.9840023615036819</v>
      </c>
      <c r="EM71" s="139">
        <v>1.9863735274162784</v>
      </c>
      <c r="EN71" s="139">
        <v>1.9887293228765464</v>
      </c>
      <c r="EO71" s="139">
        <v>1.9910411051721524</v>
      </c>
      <c r="EP71" s="139">
        <v>1.993395609163789</v>
      </c>
      <c r="EQ71" s="139">
        <v>1.9956776891083017</v>
      </c>
      <c r="ER71" s="139">
        <v>1.9980027944865772</v>
      </c>
      <c r="ES71" s="139">
        <v>2.0002559378641482</v>
      </c>
      <c r="ET71" s="139">
        <v>2.0025523923343811</v>
      </c>
      <c r="EU71" s="139">
        <v>2.0047773357498464</v>
      </c>
      <c r="EV71" s="139">
        <v>2.0070171640630088</v>
      </c>
      <c r="EW71" s="139">
        <v>2.009243311041748</v>
      </c>
      <c r="EX71" s="139">
        <v>2.0114845949030591</v>
      </c>
      <c r="EY71" s="139">
        <v>2.0136552388062103</v>
      </c>
      <c r="EZ71" s="139">
        <v>2.0158699504999649</v>
      </c>
      <c r="FA71" s="139">
        <v>2.0180144435417215</v>
      </c>
      <c r="FB71" s="139">
        <v>2.0202032256675686</v>
      </c>
      <c r="FC71" s="139">
        <v>2.0223222016594269</v>
      </c>
      <c r="FD71" s="139">
        <v>2.0244856736963435</v>
      </c>
      <c r="FE71" s="139">
        <v>2.0266367054490804</v>
      </c>
      <c r="FF71" s="139">
        <v>2.0287185032296495</v>
      </c>
      <c r="FG71" s="139">
        <v>2.0308451124820204</v>
      </c>
      <c r="FH71" s="139">
        <v>2.032902880387129</v>
      </c>
      <c r="FI71" s="139">
        <v>2.0350056335425761</v>
      </c>
      <c r="FJ71" s="139">
        <v>2.0370966526135397</v>
      </c>
      <c r="FK71" s="139">
        <v>2.0391193747060421</v>
      </c>
      <c r="FL71" s="139">
        <v>2.0411873503295479</v>
      </c>
      <c r="FM71" s="139">
        <v>2.0432439868080481</v>
      </c>
      <c r="FN71" s="139">
        <v>2.0452894111350228</v>
      </c>
      <c r="FO71" s="139">
        <v>2.047267220555586</v>
      </c>
      <c r="FP71" s="139">
        <v>2.0492906214265756</v>
      </c>
      <c r="FQ71" s="139">
        <v>2.0513031791054313</v>
      </c>
      <c r="FR71" s="139">
        <v>2.0533050123237486</v>
      </c>
      <c r="FS71" s="139">
        <v>2.0552398889599028</v>
      </c>
      <c r="FT71" s="139">
        <v>2.0572206524141108</v>
      </c>
      <c r="FU71" s="139">
        <v>2.05919103664437</v>
      </c>
      <c r="FV71" s="139">
        <v>2.0611511528303512</v>
      </c>
      <c r="FW71" s="139">
        <v>2.0630449494384338</v>
      </c>
      <c r="FX71" s="139">
        <v>2.0649848889460278</v>
      </c>
      <c r="FY71" s="139">
        <v>2.0669148839392966</v>
      </c>
      <c r="FZ71" s="139">
        <v>2.0688350386792624</v>
      </c>
      <c r="GA71" s="139">
        <v>2.0707454557921143</v>
      </c>
      <c r="GB71" s="139">
        <v>2.0726462363024223</v>
      </c>
      <c r="GC71" s="139">
        <v>2.0745374796638414</v>
      </c>
      <c r="GD71" s="139">
        <v>2.0763634266047957</v>
      </c>
      <c r="GE71" s="139">
        <v>2.0782359245954289</v>
      </c>
      <c r="GF71" s="139">
        <v>2.0800991752219153</v>
      </c>
      <c r="GG71" s="139">
        <v>2.0819532719789553</v>
      </c>
      <c r="GH71" s="139">
        <v>2.0837983069487347</v>
      </c>
      <c r="GI71" s="139">
        <v>2.0856343708297875</v>
      </c>
      <c r="GJ71" s="139">
        <v>2.0874615529635832</v>
      </c>
      <c r="GK71" s="139">
        <v>2.0892799413626753</v>
      </c>
      <c r="GL71" s="139">
        <v>2.0910896227376661</v>
      </c>
      <c r="GM71" s="139">
        <v>2.092890682522651</v>
      </c>
      <c r="GN71" s="139">
        <v>2.0946832048995323</v>
      </c>
      <c r="GO71" s="139">
        <v>2.0964672728253109</v>
      </c>
      <c r="GP71" s="139">
        <v>2.0982429680527543</v>
      </c>
      <c r="GQ71" s="139">
        <v>2.1000103711569529</v>
      </c>
      <c r="GR71" s="139">
        <v>2.101769561555189</v>
      </c>
      <c r="GS71" s="139">
        <v>2.1035206175314114</v>
      </c>
    </row>
    <row r="72" spans="1:201" x14ac:dyDescent="0.2">
      <c r="A72" s="138">
        <v>40909.048611111109</v>
      </c>
      <c r="B72" s="139">
        <v>0.75549974074797266</v>
      </c>
      <c r="C72" s="139">
        <v>0.88983117513394061</v>
      </c>
      <c r="D72" s="139">
        <v>0.97398205045789066</v>
      </c>
      <c r="E72" s="139">
        <v>1.0363236754509744</v>
      </c>
      <c r="F72" s="139">
        <v>1.0862389628249149</v>
      </c>
      <c r="G72" s="139">
        <v>1.128059544412249</v>
      </c>
      <c r="H72" s="139">
        <v>1.1641674592871547</v>
      </c>
      <c r="I72" s="139">
        <v>1.1959940410392527</v>
      </c>
      <c r="J72" s="139">
        <v>1.2245286943636768</v>
      </c>
      <c r="K72" s="139">
        <v>1.2503840560193982</v>
      </c>
      <c r="L72" s="139">
        <v>1.2740915238070343</v>
      </c>
      <c r="M72" s="139">
        <v>1.2959430923467441</v>
      </c>
      <c r="N72" s="139">
        <v>1.3162844745752815</v>
      </c>
      <c r="O72" s="139">
        <v>1.3352861726914615</v>
      </c>
      <c r="P72" s="139">
        <v>1.3531299405707395</v>
      </c>
      <c r="Q72" s="139">
        <v>1.3699636942563946</v>
      </c>
      <c r="R72" s="139">
        <v>1.3859094822436848</v>
      </c>
      <c r="S72" s="139">
        <v>1.4010404038567046</v>
      </c>
      <c r="T72" s="139">
        <v>1.415442348416347</v>
      </c>
      <c r="U72" s="139">
        <v>1.4292174110127807</v>
      </c>
      <c r="V72" s="139">
        <v>1.442399655291994</v>
      </c>
      <c r="W72" s="139">
        <v>1.4550145665982357</v>
      </c>
      <c r="X72" s="139">
        <v>1.4671675236713573</v>
      </c>
      <c r="Y72" s="139">
        <v>1.4788422364631086</v>
      </c>
      <c r="Z72" s="139">
        <v>1.4901334391708103</v>
      </c>
      <c r="AA72" s="139">
        <v>1.5009866754401937</v>
      </c>
      <c r="AB72" s="139">
        <v>1.5115180419133514</v>
      </c>
      <c r="AC72" s="139">
        <v>1.5216954792761004</v>
      </c>
      <c r="AD72" s="139">
        <v>1.5315713812617198</v>
      </c>
      <c r="AE72" s="139">
        <v>1.5411377845274319</v>
      </c>
      <c r="AF72" s="139">
        <v>1.5504428143212787</v>
      </c>
      <c r="AG72" s="139">
        <v>1.5594747688433539</v>
      </c>
      <c r="AH72" s="139">
        <v>1.5682784824675862</v>
      </c>
      <c r="AI72" s="139">
        <v>1.5768393624931654</v>
      </c>
      <c r="AJ72" s="139">
        <v>1.5851996649476929</v>
      </c>
      <c r="AK72" s="139">
        <v>1.5933425256991349</v>
      </c>
      <c r="AL72" s="139">
        <v>1.6012791526354853</v>
      </c>
      <c r="AM72" s="139">
        <v>1.6090199008919557</v>
      </c>
      <c r="AN72" s="139">
        <v>1.6166033076340045</v>
      </c>
      <c r="AO72" s="139">
        <v>1.6240092651239655</v>
      </c>
      <c r="AP72" s="139">
        <v>1.6312749465768865</v>
      </c>
      <c r="AQ72" s="139">
        <v>1.6383790716344133</v>
      </c>
      <c r="AR72" s="139">
        <v>1.6453287945619022</v>
      </c>
      <c r="AS72" s="139">
        <v>1.6521308005209843</v>
      </c>
      <c r="AT72" s="139">
        <v>1.6588201953520891</v>
      </c>
      <c r="AU72" s="139">
        <v>1.6653739434153196</v>
      </c>
      <c r="AV72" s="139">
        <v>1.6717975370731357</v>
      </c>
      <c r="AW72" s="139">
        <v>1.6780961389390456</v>
      </c>
      <c r="AX72" s="139">
        <v>1.6843033772249993</v>
      </c>
      <c r="AY72" s="139">
        <v>1.6903950105174241</v>
      </c>
      <c r="AZ72" s="139">
        <v>1.6963753488506919</v>
      </c>
      <c r="BA72" s="139">
        <v>1.7022484636182682</v>
      </c>
      <c r="BB72" s="139">
        <v>1.7080182050946133</v>
      </c>
      <c r="BC72" s="139">
        <v>1.7136882183615207</v>
      </c>
      <c r="BD72" s="139">
        <v>1.7192905843982735</v>
      </c>
      <c r="BE72" s="139">
        <v>1.7247998946795109</v>
      </c>
      <c r="BF72" s="139">
        <v>1.7302192524070465</v>
      </c>
      <c r="BG72" s="139">
        <v>1.7355516069202308</v>
      </c>
      <c r="BH72" s="139">
        <v>1.7408283027304023</v>
      </c>
      <c r="BI72" s="139">
        <v>1.7459949008813629</v>
      </c>
      <c r="BJ72" s="139">
        <v>1.7510825155049037</v>
      </c>
      <c r="BK72" s="139">
        <v>1.7561220242182352</v>
      </c>
      <c r="BL72" s="139">
        <v>1.7610872302673601</v>
      </c>
      <c r="BM72" s="139">
        <v>1.7659803397639366</v>
      </c>
      <c r="BN72" s="139">
        <v>1.7708034613219572</v>
      </c>
      <c r="BO72" s="139">
        <v>1.7755586117909763</v>
      </c>
      <c r="BP72" s="139">
        <v>1.7802760464928225</v>
      </c>
      <c r="BQ72" s="139">
        <v>1.7849292364287928</v>
      </c>
      <c r="BR72" s="139">
        <v>1.7894916622592489</v>
      </c>
      <c r="BS72" s="139">
        <v>1.793993363870648</v>
      </c>
      <c r="BT72" s="139">
        <v>1.7984924032298364</v>
      </c>
      <c r="BU72" s="139">
        <v>1.8028774004972954</v>
      </c>
      <c r="BV72" s="139">
        <v>1.8072345250208499</v>
      </c>
      <c r="BW72" s="139">
        <v>1.8115369943645672</v>
      </c>
      <c r="BX72" s="139">
        <v>1.8158143040783528</v>
      </c>
      <c r="BY72" s="139">
        <v>1.8200115358850668</v>
      </c>
      <c r="BZ72" s="139">
        <v>1.8241581142468464</v>
      </c>
      <c r="CA72" s="139">
        <v>1.8282832993891116</v>
      </c>
      <c r="CB72" s="139">
        <v>1.8323602014876657</v>
      </c>
      <c r="CC72" s="139">
        <v>1.8363619857785489</v>
      </c>
      <c r="CD72" s="139">
        <v>1.8403177998453777</v>
      </c>
      <c r="CE72" s="139">
        <v>1.8442566125539575</v>
      </c>
      <c r="CF72" s="139">
        <v>1.8481514886850041</v>
      </c>
      <c r="CG72" s="139">
        <v>1.8520034219712767</v>
      </c>
      <c r="CH72" s="139">
        <v>1.8558133726319839</v>
      </c>
      <c r="CI72" s="139">
        <v>1.8595822688795107</v>
      </c>
      <c r="CJ72" s="139">
        <v>1.863311008348256</v>
      </c>
      <c r="CK72" s="139">
        <v>1.86702819612576</v>
      </c>
      <c r="CL72" s="139">
        <v>1.8707068840419134</v>
      </c>
      <c r="CM72" s="139">
        <v>1.8743201832287126</v>
      </c>
      <c r="CN72" s="139">
        <v>1.8778966340730427</v>
      </c>
      <c r="CO72" s="139">
        <v>1.8814370001394842</v>
      </c>
      <c r="CP72" s="139">
        <v>1.8849972138620534</v>
      </c>
      <c r="CQ72" s="139">
        <v>1.8884675299819771</v>
      </c>
      <c r="CR72" s="139">
        <v>1.8919039127622115</v>
      </c>
      <c r="CS72" s="139">
        <v>1.8953620523497585</v>
      </c>
      <c r="CT72" s="139">
        <v>1.8987324902153895</v>
      </c>
      <c r="CU72" s="139">
        <v>1.9021258674107129</v>
      </c>
      <c r="CV72" s="139">
        <v>1.905432898080091</v>
      </c>
      <c r="CW72" s="139">
        <v>1.9087639699358405</v>
      </c>
      <c r="CX72" s="139">
        <v>1.9120099871665397</v>
      </c>
      <c r="CY72" s="139">
        <v>1.9152810726102947</v>
      </c>
      <c r="CZ72" s="139">
        <v>1.9184683370213345</v>
      </c>
      <c r="DA72" s="139">
        <v>1.9216816271484161</v>
      </c>
      <c r="DB72" s="139">
        <v>1.9248667863988072</v>
      </c>
      <c r="DC72" s="139">
        <v>1.9279698434494521</v>
      </c>
      <c r="DD72" s="139">
        <v>1.9311002729915052</v>
      </c>
      <c r="DE72" s="139">
        <v>1.9342040406856185</v>
      </c>
      <c r="DF72" s="139">
        <v>1.9372544559602956</v>
      </c>
      <c r="DG72" s="139">
        <v>1.94027918249262</v>
      </c>
      <c r="DH72" s="139">
        <v>1.9433057418751181</v>
      </c>
      <c r="DI72" s="139">
        <v>1.9463074241652694</v>
      </c>
      <c r="DJ72" s="139">
        <v>1.949284647054156</v>
      </c>
      <c r="DK72" s="139">
        <v>1.9522108081468355</v>
      </c>
      <c r="DL72" s="139">
        <v>1.9551133790866639</v>
      </c>
      <c r="DM72" s="139">
        <v>1.9580196774692331</v>
      </c>
      <c r="DN72" s="139">
        <v>1.9609030870758213</v>
      </c>
      <c r="DO72" s="139">
        <v>1.9637639765239785</v>
      </c>
      <c r="DP72" s="139">
        <v>1.966602705567968</v>
      </c>
      <c r="DQ72" s="139">
        <v>1.9694196253832277</v>
      </c>
      <c r="DR72" s="139">
        <v>1.9722150788424753</v>
      </c>
      <c r="DS72" s="139">
        <v>1.9749894007762148</v>
      </c>
      <c r="DT72" s="139">
        <v>1.9777429182281472</v>
      </c>
      <c r="DU72" s="139">
        <v>1.9804759506954002</v>
      </c>
      <c r="DV72" s="139">
        <v>1.9831888103639277</v>
      </c>
      <c r="DW72" s="139">
        <v>1.9859084597180057</v>
      </c>
      <c r="DX72" s="139">
        <v>1.9886084916671281</v>
      </c>
      <c r="DY72" s="139">
        <v>1.9912625716583479</v>
      </c>
      <c r="DZ72" s="139">
        <v>1.9938976577966239</v>
      </c>
      <c r="EA72" s="139">
        <v>1.9965140289229024</v>
      </c>
      <c r="EB72" s="139">
        <v>1.999111957791432</v>
      </c>
      <c r="EC72" s="139">
        <v>2.0017182014700454</v>
      </c>
      <c r="ED72" s="139">
        <v>2.004306476813781</v>
      </c>
      <c r="EE72" s="139">
        <v>2.0068505865974129</v>
      </c>
      <c r="EF72" s="139">
        <v>2.0093772867848756</v>
      </c>
      <c r="EG72" s="139">
        <v>2.0119132015628272</v>
      </c>
      <c r="EH72" s="139">
        <v>2.0144321336006565</v>
      </c>
      <c r="EI72" s="139">
        <v>2.0169079796651923</v>
      </c>
      <c r="EJ72" s="139">
        <v>2.0193936637337573</v>
      </c>
      <c r="EK72" s="139">
        <v>2.0218630515491447</v>
      </c>
      <c r="EL72" s="139">
        <v>2.0242901087425533</v>
      </c>
      <c r="EM72" s="139">
        <v>2.0267275811816692</v>
      </c>
      <c r="EN72" s="139">
        <v>2.0291494029108605</v>
      </c>
      <c r="EO72" s="139">
        <v>2.031529613375529</v>
      </c>
      <c r="EP72" s="139">
        <v>2.0339469162160184</v>
      </c>
      <c r="EQ72" s="139">
        <v>2.036296891106371</v>
      </c>
      <c r="ER72" s="139">
        <v>2.0386842525330389</v>
      </c>
      <c r="ES72" s="139">
        <v>2.0410047719981121</v>
      </c>
      <c r="ET72" s="139">
        <v>2.0433629539448699</v>
      </c>
      <c r="EU72" s="139">
        <v>2.0456547683974646</v>
      </c>
      <c r="EV72" s="139">
        <v>2.0479585168266592</v>
      </c>
      <c r="EW72" s="139">
        <v>2.0502483355464816</v>
      </c>
      <c r="EX72" s="139">
        <v>2.0525503302671244</v>
      </c>
      <c r="EY72" s="139">
        <v>2.0547868744549294</v>
      </c>
      <c r="EZ72" s="139">
        <v>2.0570618079551246</v>
      </c>
      <c r="FA72" s="139">
        <v>2.0592717346000069</v>
      </c>
      <c r="FB72" s="139">
        <v>2.0615202616859745</v>
      </c>
      <c r="FC72" s="139">
        <v>2.0637042164529302</v>
      </c>
      <c r="FD72" s="139">
        <v>2.06592696836372</v>
      </c>
      <c r="FE72" s="139">
        <v>2.0681370479249459</v>
      </c>
      <c r="FF72" s="139">
        <v>2.0702831593947812</v>
      </c>
      <c r="FG72" s="139">
        <v>2.0724683682569838</v>
      </c>
      <c r="FH72" s="139">
        <v>2.0745900228475138</v>
      </c>
      <c r="FI72" s="139">
        <v>2.0767509381553846</v>
      </c>
      <c r="FJ72" s="139">
        <v>2.0788999008343017</v>
      </c>
      <c r="FK72" s="139">
        <v>2.0809858844969296</v>
      </c>
      <c r="FL72" s="139">
        <v>2.0831113817155407</v>
      </c>
      <c r="FM72" s="139">
        <v>2.0852253288104032</v>
      </c>
      <c r="FN72" s="139">
        <v>2.0873278552179944</v>
      </c>
      <c r="FO72" s="139">
        <v>2.0893681246239528</v>
      </c>
      <c r="FP72" s="139">
        <v>2.0914482249589588</v>
      </c>
      <c r="FQ72" s="139">
        <v>2.093517280628642</v>
      </c>
      <c r="FR72" s="139">
        <v>2.0955754126491497</v>
      </c>
      <c r="FS72" s="139">
        <v>2.0975719848471663</v>
      </c>
      <c r="FT72" s="139">
        <v>2.0996086626034862</v>
      </c>
      <c r="FU72" s="139">
        <v>2.1016347685497943</v>
      </c>
      <c r="FV72" s="139">
        <v>2.1036504160028953</v>
      </c>
      <c r="FW72" s="139">
        <v>2.105605178481877</v>
      </c>
      <c r="FX72" s="139">
        <v>2.1076002817074766</v>
      </c>
      <c r="FY72" s="139">
        <v>2.1095852561515929</v>
      </c>
      <c r="FZ72" s="139">
        <v>2.11156020807995</v>
      </c>
      <c r="GA72" s="139">
        <v>2.1135252420901254</v>
      </c>
      <c r="GB72" s="139">
        <v>2.1154804611453732</v>
      </c>
      <c r="GC72" s="139">
        <v>2.1174259666115582</v>
      </c>
      <c r="GD72" s="139">
        <v>2.1193116737437636</v>
      </c>
      <c r="GE72" s="139">
        <v>2.1212380934705761</v>
      </c>
      <c r="GF72" s="139">
        <v>2.1231550949200431</v>
      </c>
      <c r="GG72" s="139">
        <v>2.1250627733826972</v>
      </c>
      <c r="GH72" s="139">
        <v>2.1269612227062766</v>
      </c>
      <c r="GI72" s="139">
        <v>2.1288505353297391</v>
      </c>
      <c r="GJ72" s="139">
        <v>2.1307308023073626</v>
      </c>
      <c r="GK72" s="139">
        <v>2.132602113340293</v>
      </c>
      <c r="GL72" s="139">
        <v>2.1344645568008698</v>
      </c>
      <c r="GM72" s="139">
        <v>2.1363182197598456</v>
      </c>
      <c r="GN72" s="139">
        <v>2.1381631880138663</v>
      </c>
      <c r="GO72" s="139">
        <v>2.1399995461073869</v>
      </c>
      <c r="GP72" s="139">
        <v>2.1418273773602623</v>
      </c>
      <c r="GQ72" s="139">
        <v>2.1436467638896799</v>
      </c>
      <c r="GR72" s="139">
        <v>2.1454577866344913</v>
      </c>
      <c r="GS72" s="139">
        <v>2.1472605253770545</v>
      </c>
    </row>
    <row r="73" spans="1:201" x14ac:dyDescent="0.2">
      <c r="A73" s="138">
        <v>40909.049305555556</v>
      </c>
      <c r="B73" s="139">
        <v>0.76748866753678602</v>
      </c>
      <c r="C73" s="139">
        <v>0.90447774060601549</v>
      </c>
      <c r="D73" s="139">
        <v>0.99034329458719195</v>
      </c>
      <c r="E73" s="139">
        <v>1.0539817477883913</v>
      </c>
      <c r="F73" s="139">
        <v>1.1049525455847156</v>
      </c>
      <c r="G73" s="139">
        <v>1.1476697703105569</v>
      </c>
      <c r="H73" s="139">
        <v>1.1845607006035292</v>
      </c>
      <c r="I73" s="139">
        <v>1.2170856401352792</v>
      </c>
      <c r="J73" s="139">
        <v>1.2462506306588674</v>
      </c>
      <c r="K73" s="139">
        <v>1.2726838217330605</v>
      </c>
      <c r="L73" s="139">
        <v>1.29692317383472</v>
      </c>
      <c r="M73" s="139">
        <v>1.3192713838250294</v>
      </c>
      <c r="N73" s="139">
        <v>1.3400756838322079</v>
      </c>
      <c r="O73" s="139">
        <v>1.3595134361576511</v>
      </c>
      <c r="P73" s="139">
        <v>1.3777693682064782</v>
      </c>
      <c r="Q73" s="139">
        <v>1.3949937986913097</v>
      </c>
      <c r="R73" s="139">
        <v>1.4113107437215651</v>
      </c>
      <c r="S73" s="139">
        <v>1.4267966916654788</v>
      </c>
      <c r="T73" s="139">
        <v>1.4415389652584276</v>
      </c>
      <c r="U73" s="139">
        <v>1.4556390714347409</v>
      </c>
      <c r="V73" s="139">
        <v>1.4691338749429121</v>
      </c>
      <c r="W73" s="139">
        <v>1.4820516043997212</v>
      </c>
      <c r="X73" s="139">
        <v>1.494494746170554</v>
      </c>
      <c r="Y73" s="139">
        <v>1.5064513987877846</v>
      </c>
      <c r="Z73" s="139">
        <v>1.5180131428236032</v>
      </c>
      <c r="AA73" s="139">
        <v>1.5291317530950266</v>
      </c>
      <c r="AB73" s="139">
        <v>1.5399180828669907</v>
      </c>
      <c r="AC73" s="139">
        <v>1.5503443422029959</v>
      </c>
      <c r="AD73" s="139">
        <v>1.5604613714900608</v>
      </c>
      <c r="AE73" s="139">
        <v>1.5702635226018566</v>
      </c>
      <c r="AF73" s="139">
        <v>1.5797972606513511</v>
      </c>
      <c r="AG73" s="139">
        <v>1.58905316607194</v>
      </c>
      <c r="AH73" s="139">
        <v>1.5980743253287923</v>
      </c>
      <c r="AI73" s="139">
        <v>1.6068484080654886</v>
      </c>
      <c r="AJ73" s="139">
        <v>1.6154158487169279</v>
      </c>
      <c r="AK73" s="139">
        <v>1.6237620348988842</v>
      </c>
      <c r="AL73" s="139">
        <v>1.631898377064056</v>
      </c>
      <c r="AM73" s="139">
        <v>1.6398354173300289</v>
      </c>
      <c r="AN73" s="139">
        <v>1.6476097524460802</v>
      </c>
      <c r="AO73" s="139">
        <v>1.6552035229513273</v>
      </c>
      <c r="AP73" s="139">
        <v>1.6626519132461368</v>
      </c>
      <c r="AQ73" s="139">
        <v>1.6699358960591222</v>
      </c>
      <c r="AR73" s="139">
        <v>1.6770627558772833</v>
      </c>
      <c r="AS73" s="139">
        <v>1.6840392994492246</v>
      </c>
      <c r="AT73" s="139">
        <v>1.6908985608266487</v>
      </c>
      <c r="AU73" s="139">
        <v>1.6976197736965213</v>
      </c>
      <c r="AV73" s="139">
        <v>1.7042085307752191</v>
      </c>
      <c r="AW73" s="139">
        <v>1.710670088934205</v>
      </c>
      <c r="AX73" s="139">
        <v>1.7170359356051683</v>
      </c>
      <c r="AY73" s="139">
        <v>1.7232841211247449</v>
      </c>
      <c r="AZ73" s="139">
        <v>1.7294190346435916</v>
      </c>
      <c r="BA73" s="139">
        <v>1.7354448222421506</v>
      </c>
      <c r="BB73" s="139">
        <v>1.7413654047761438</v>
      </c>
      <c r="BC73" s="139">
        <v>1.7471844941063326</v>
      </c>
      <c r="BD73" s="139">
        <v>1.7529319440632345</v>
      </c>
      <c r="BE73" s="139">
        <v>1.7585846770876097</v>
      </c>
      <c r="BF73" s="139">
        <v>1.7641458536008336</v>
      </c>
      <c r="BG73" s="139">
        <v>1.7696184772873358</v>
      </c>
      <c r="BH73" s="139">
        <v>1.7750316163100719</v>
      </c>
      <c r="BI73" s="139">
        <v>1.7803355277182178</v>
      </c>
      <c r="BJ73" s="139">
        <v>1.7855590537325088</v>
      </c>
      <c r="BK73" s="139">
        <v>1.7907307614429486</v>
      </c>
      <c r="BL73" s="139">
        <v>1.7958268341363701</v>
      </c>
      <c r="BM73" s="139">
        <v>1.8008495188125848</v>
      </c>
      <c r="BN73" s="139">
        <v>1.8058009631428749</v>
      </c>
      <c r="BO73" s="139">
        <v>1.8106832213147848</v>
      </c>
      <c r="BP73" s="139">
        <v>1.8155241865028471</v>
      </c>
      <c r="BQ73" s="139">
        <v>1.8202997452646712</v>
      </c>
      <c r="BR73" s="139">
        <v>1.8249858253676445</v>
      </c>
      <c r="BS73" s="139">
        <v>1.829610100380991</v>
      </c>
      <c r="BT73" s="139">
        <v>1.8342258017167952</v>
      </c>
      <c r="BU73" s="139">
        <v>1.8387312836600416</v>
      </c>
      <c r="BV73" s="139">
        <v>1.8432054527641504</v>
      </c>
      <c r="BW73" s="139">
        <v>1.8476239836846102</v>
      </c>
      <c r="BX73" s="139">
        <v>1.8520139364563761</v>
      </c>
      <c r="BY73" s="139">
        <v>1.8563253326599027</v>
      </c>
      <c r="BZ73" s="139">
        <v>1.8605851669858151</v>
      </c>
      <c r="CA73" s="139">
        <v>1.864820238872497</v>
      </c>
      <c r="CB73" s="139">
        <v>1.8690061497487702</v>
      </c>
      <c r="CC73" s="139">
        <v>1.8731185845955569</v>
      </c>
      <c r="CD73" s="139">
        <v>1.8771842279593285</v>
      </c>
      <c r="CE73" s="139">
        <v>1.8812295557692083</v>
      </c>
      <c r="CF73" s="139">
        <v>1.8852301505159554</v>
      </c>
      <c r="CG73" s="139">
        <v>1.8891870245819011</v>
      </c>
      <c r="CH73" s="139">
        <v>1.8931011561964313</v>
      </c>
      <c r="CI73" s="139">
        <v>1.8969734909775364</v>
      </c>
      <c r="CJ73" s="139">
        <v>1.9008049433806495</v>
      </c>
      <c r="CK73" s="139">
        <v>1.9046215807729412</v>
      </c>
      <c r="CL73" s="139">
        <v>1.9083990114379219</v>
      </c>
      <c r="CM73" s="139">
        <v>1.9121129289249077</v>
      </c>
      <c r="CN73" s="139">
        <v>1.9157893345418959</v>
      </c>
      <c r="CO73" s="139">
        <v>1.9194290061320889</v>
      </c>
      <c r="CP73" s="139">
        <v>1.9230827165387328</v>
      </c>
      <c r="CQ73" s="139">
        <v>1.9266510677573572</v>
      </c>
      <c r="CR73" s="139">
        <v>1.9301848767016248</v>
      </c>
      <c r="CS73" s="139">
        <v>1.9337346346615258</v>
      </c>
      <c r="CT73" s="139">
        <v>1.9372013055001702</v>
      </c>
      <c r="CU73" s="139">
        <v>1.9406851073279008</v>
      </c>
      <c r="CV73" s="139">
        <v>1.9440872255532955</v>
      </c>
      <c r="CW73" s="139">
        <v>1.9475075749917743</v>
      </c>
      <c r="CX73" s="139">
        <v>1.9508475793846229</v>
      </c>
      <c r="CY73" s="139">
        <v>1.9542068394005752</v>
      </c>
      <c r="CZ73" s="139">
        <v>1.9574870330637599</v>
      </c>
      <c r="DA73" s="139">
        <v>1.9607874363345399</v>
      </c>
      <c r="DB73" s="139">
        <v>1.964059187169231</v>
      </c>
      <c r="DC73" s="139">
        <v>1.9672536551355371</v>
      </c>
      <c r="DD73" s="139">
        <v>1.9704696730647848</v>
      </c>
      <c r="DE73" s="139">
        <v>1.9736585356243568</v>
      </c>
      <c r="DF73" s="139">
        <v>1.9767962438652287</v>
      </c>
      <c r="DG73" s="139">
        <v>1.9799077986328462</v>
      </c>
      <c r="DH73" s="139">
        <v>1.9830180356709861</v>
      </c>
      <c r="DI73" s="139">
        <v>1.9861029361541047</v>
      </c>
      <c r="DJ73" s="139">
        <v>1.9891629257625918</v>
      </c>
      <c r="DK73" s="139">
        <v>1.9921741204242456</v>
      </c>
      <c r="DL73" s="139">
        <v>1.9951612997973112</v>
      </c>
      <c r="DM73" s="139">
        <v>1.9981490671370867</v>
      </c>
      <c r="DN73" s="139">
        <v>2.0011135241534017</v>
      </c>
      <c r="DO73" s="139">
        <v>2.0040550465032689</v>
      </c>
      <c r="DP73" s="139">
        <v>2.006974000808226</v>
      </c>
      <c r="DQ73" s="139">
        <v>2.0098707449457529</v>
      </c>
      <c r="DR73" s="139">
        <v>2.0127456283288061</v>
      </c>
      <c r="DS73" s="139">
        <v>2.0155989921740978</v>
      </c>
      <c r="DT73" s="139">
        <v>2.0184311697595914</v>
      </c>
      <c r="DU73" s="139">
        <v>2.0212424866720125</v>
      </c>
      <c r="DV73" s="139">
        <v>2.0240332610462297</v>
      </c>
      <c r="DW73" s="139">
        <v>2.0268276875733524</v>
      </c>
      <c r="DX73" s="139">
        <v>2.0296021284840604</v>
      </c>
      <c r="DY73" s="139">
        <v>2.0323330382134479</v>
      </c>
      <c r="DZ73" s="139">
        <v>2.0350446068620154</v>
      </c>
      <c r="EA73" s="139">
        <v>2.0377371185743396</v>
      </c>
      <c r="EB73" s="139">
        <v>2.0404108512906602</v>
      </c>
      <c r="EC73" s="139">
        <v>2.0430897638581946</v>
      </c>
      <c r="ED73" s="139">
        <v>2.0457503717138437</v>
      </c>
      <c r="EE73" s="139">
        <v>2.0483692953188504</v>
      </c>
      <c r="EF73" s="139">
        <v>2.0509704922700207</v>
      </c>
      <c r="EG73" s="139">
        <v>2.0535777689033043</v>
      </c>
      <c r="EH73" s="139">
        <v>2.0561677454426075</v>
      </c>
      <c r="EI73" s="139">
        <v>2.0587171549678231</v>
      </c>
      <c r="EJ73" s="139">
        <v>2.0612732669072376</v>
      </c>
      <c r="EK73" s="139">
        <v>2.063812778494551</v>
      </c>
      <c r="EL73" s="139">
        <v>2.0663125053557945</v>
      </c>
      <c r="EM73" s="139">
        <v>2.0688195105649854</v>
      </c>
      <c r="EN73" s="139">
        <v>2.0713105734202801</v>
      </c>
      <c r="EO73" s="139">
        <v>2.0737625968814357</v>
      </c>
      <c r="EP73" s="139">
        <v>2.0762457099300966</v>
      </c>
      <c r="EQ73" s="139">
        <v>2.0786669431312035</v>
      </c>
      <c r="ER73" s="139">
        <v>2.0811195497465707</v>
      </c>
      <c r="ES73" s="139">
        <v>2.0835107877960102</v>
      </c>
      <c r="ET73" s="139">
        <v>2.0859336647305016</v>
      </c>
      <c r="EU73" s="139">
        <v>2.0882956724216175</v>
      </c>
      <c r="EV73" s="139">
        <v>2.0906664704505431</v>
      </c>
      <c r="EW73" s="139">
        <v>2.0930230803304251</v>
      </c>
      <c r="EX73" s="139">
        <v>2.0953887118536136</v>
      </c>
      <c r="EY73" s="139">
        <v>2.0976944395545147</v>
      </c>
      <c r="EZ73" s="139">
        <v>2.1000325008205709</v>
      </c>
      <c r="FA73" s="139">
        <v>2.1023111255839879</v>
      </c>
      <c r="FB73" s="139">
        <v>2.1046222841130393</v>
      </c>
      <c r="FC73" s="139">
        <v>2.1068744639448904</v>
      </c>
      <c r="FD73" s="139">
        <v>2.1091593632281542</v>
      </c>
      <c r="FE73" s="139">
        <v>2.1114313485384217</v>
      </c>
      <c r="FF73" s="139">
        <v>2.1136449932744794</v>
      </c>
      <c r="FG73" s="139">
        <v>2.1158916414043363</v>
      </c>
      <c r="FH73" s="139">
        <v>2.1180803851786596</v>
      </c>
      <c r="FI73" s="139">
        <v>2.120302284461093</v>
      </c>
      <c r="FJ73" s="139">
        <v>2.122512003578187</v>
      </c>
      <c r="FK73" s="139">
        <v>2.1246644262456025</v>
      </c>
      <c r="FL73" s="139">
        <v>2.1268502406955156</v>
      </c>
      <c r="FM73" s="139">
        <v>2.1290242853661807</v>
      </c>
      <c r="FN73" s="139">
        <v>2.131186692242637</v>
      </c>
      <c r="FO73" s="139">
        <v>2.1332925669173819</v>
      </c>
      <c r="FP73" s="139">
        <v>2.1354321287159883</v>
      </c>
      <c r="FQ73" s="139">
        <v>2.1375604360982114</v>
      </c>
      <c r="FR73" s="139">
        <v>2.1396776124590291</v>
      </c>
      <c r="FS73" s="139">
        <v>2.1417389948867611</v>
      </c>
      <c r="FT73" s="139">
        <v>2.1438343168511276</v>
      </c>
      <c r="FU73" s="139">
        <v>2.1459188665120954</v>
      </c>
      <c r="FV73" s="139">
        <v>2.1479927594135599</v>
      </c>
      <c r="FW73" s="139">
        <v>2.1500115732480189</v>
      </c>
      <c r="FX73" s="139">
        <v>2.1520645394432876</v>
      </c>
      <c r="FY73" s="139">
        <v>2.154107185031402</v>
      </c>
      <c r="FZ73" s="139">
        <v>2.1561396183653363</v>
      </c>
      <c r="GA73" s="139">
        <v>2.1581619460959041</v>
      </c>
      <c r="GB73" s="139">
        <v>2.1601742732083249</v>
      </c>
      <c r="GC73" s="139">
        <v>2.1621767030572268</v>
      </c>
      <c r="GD73" s="139">
        <v>2.1641252076300082</v>
      </c>
      <c r="GE73" s="139">
        <v>2.1661081975727758</v>
      </c>
      <c r="GF73" s="139">
        <v>2.168081591324647</v>
      </c>
      <c r="GG73" s="139">
        <v>2.1700454860444909</v>
      </c>
      <c r="GH73" s="139">
        <v>2.1719999774218426</v>
      </c>
      <c r="GI73" s="139">
        <v>2.1739451597067871</v>
      </c>
      <c r="GJ73" s="139">
        <v>2.1758811257398212</v>
      </c>
      <c r="GK73" s="139">
        <v>2.1778079669789561</v>
      </c>
      <c r="GL73" s="139">
        <v>2.1797257735289395</v>
      </c>
      <c r="GM73" s="139">
        <v>2.1816346341669566</v>
      </c>
      <c r="GN73" s="139">
        <v>2.1835346363691377</v>
      </c>
      <c r="GO73" s="139">
        <v>2.1854258663362804</v>
      </c>
      <c r="GP73" s="139">
        <v>2.1873084090191162</v>
      </c>
      <c r="GQ73" s="139">
        <v>2.1891823481424195</v>
      </c>
      <c r="GR73" s="139">
        <v>2.1910477662292762</v>
      </c>
      <c r="GS73" s="139">
        <v>2.1929047446227807</v>
      </c>
    </row>
    <row r="74" spans="1:201" x14ac:dyDescent="0.2">
      <c r="A74" s="138">
        <v>40909.050000000003</v>
      </c>
      <c r="B74" s="139">
        <v>0.77993527996628198</v>
      </c>
      <c r="C74" s="139">
        <v>0.91969486818391921</v>
      </c>
      <c r="D74" s="139">
        <v>1.00734911033792</v>
      </c>
      <c r="E74" s="139">
        <v>1.072340966726899</v>
      </c>
      <c r="F74" s="139">
        <v>1.1244137003883543</v>
      </c>
      <c r="G74" s="139">
        <v>1.1680672715291054</v>
      </c>
      <c r="H74" s="139">
        <v>1.2057760786763656</v>
      </c>
      <c r="I74" s="139">
        <v>1.2390306376131759</v>
      </c>
      <c r="J74" s="139">
        <v>1.2688542746765903</v>
      </c>
      <c r="K74" s="139">
        <v>1.295891379096149</v>
      </c>
      <c r="L74" s="139">
        <v>1.3206866733144036</v>
      </c>
      <c r="M74" s="139">
        <v>1.3435541109695552</v>
      </c>
      <c r="N74" s="139">
        <v>1.3648424001068771</v>
      </c>
      <c r="O74" s="139">
        <v>1.3847361256605701</v>
      </c>
      <c r="P74" s="139">
        <v>1.4034231024733042</v>
      </c>
      <c r="Q74" s="139">
        <v>1.4210561434358209</v>
      </c>
      <c r="R74" s="139">
        <v>1.4377613067534367</v>
      </c>
      <c r="S74" s="139">
        <v>1.4536186540292049</v>
      </c>
      <c r="T74" s="139">
        <v>1.4687169970795497</v>
      </c>
      <c r="U74" s="139">
        <v>1.483157175770474</v>
      </c>
      <c r="V74" s="139">
        <v>1.4969790190857233</v>
      </c>
      <c r="W74" s="139">
        <v>1.5102136622238704</v>
      </c>
      <c r="X74" s="139">
        <v>1.5229604727953712</v>
      </c>
      <c r="Y74" s="139">
        <v>1.5352122226124798</v>
      </c>
      <c r="Z74" s="139">
        <v>1.5470570997150035</v>
      </c>
      <c r="AA74" s="139">
        <v>1.5584535277419622</v>
      </c>
      <c r="AB74" s="139">
        <v>1.5695067360673898</v>
      </c>
      <c r="AC74" s="139">
        <v>1.5801934882988669</v>
      </c>
      <c r="AD74" s="139">
        <v>1.5905629512027573</v>
      </c>
      <c r="AE74" s="139">
        <v>1.6006119422539615</v>
      </c>
      <c r="AF74" s="139">
        <v>1.6103851410007626</v>
      </c>
      <c r="AG74" s="139">
        <v>1.6198755600528139</v>
      </c>
      <c r="AH74" s="139">
        <v>1.6291244081954328</v>
      </c>
      <c r="AI74" s="139">
        <v>1.638121767392958</v>
      </c>
      <c r="AJ74" s="139">
        <v>1.6469061169889478</v>
      </c>
      <c r="AK74" s="139">
        <v>1.6554652466907838</v>
      </c>
      <c r="AL74" s="139">
        <v>1.6638107777997926</v>
      </c>
      <c r="AM74" s="139">
        <v>1.6719534470612694</v>
      </c>
      <c r="AN74" s="139">
        <v>1.6799277710878642</v>
      </c>
      <c r="AO74" s="139">
        <v>1.6877182903431958</v>
      </c>
      <c r="AP74" s="139">
        <v>1.6953580580876138</v>
      </c>
      <c r="AQ74" s="139">
        <v>1.7028304526661759</v>
      </c>
      <c r="AR74" s="139">
        <v>1.7101428941330099</v>
      </c>
      <c r="AS74" s="139">
        <v>1.7173023158157197</v>
      </c>
      <c r="AT74" s="139">
        <v>1.7243395330616733</v>
      </c>
      <c r="AU74" s="139">
        <v>1.7312362033341844</v>
      </c>
      <c r="AV74" s="139">
        <v>1.737998023831921</v>
      </c>
      <c r="AW74" s="139">
        <v>1.7446303495630848</v>
      </c>
      <c r="AX74" s="139">
        <v>1.7511623763339055</v>
      </c>
      <c r="AY74" s="139">
        <v>1.7575746027550501</v>
      </c>
      <c r="AZ74" s="139">
        <v>1.7638715003579939</v>
      </c>
      <c r="BA74" s="139">
        <v>1.7700572929890275</v>
      </c>
      <c r="BB74" s="139">
        <v>1.7761359749973633</v>
      </c>
      <c r="BC74" s="139">
        <v>1.7821113277718852</v>
      </c>
      <c r="BD74" s="139">
        <v>1.7880108220925497</v>
      </c>
      <c r="BE74" s="139">
        <v>1.7938138710715403</v>
      </c>
      <c r="BF74" s="139">
        <v>1.7995236947123929</v>
      </c>
      <c r="BG74" s="139">
        <v>1.8051433532962449</v>
      </c>
      <c r="BH74" s="139">
        <v>1.8106994797859104</v>
      </c>
      <c r="BI74" s="139">
        <v>1.816147350634707</v>
      </c>
      <c r="BJ74" s="139">
        <v>1.8215133777089729</v>
      </c>
      <c r="BK74" s="139">
        <v>1.8268236566550682</v>
      </c>
      <c r="BL74" s="139">
        <v>1.8320569141622944</v>
      </c>
      <c r="BM74" s="139">
        <v>1.8372154398128446</v>
      </c>
      <c r="BN74" s="139">
        <v>1.8423014219559173</v>
      </c>
      <c r="BO74" s="139">
        <v>1.8473169536640224</v>
      </c>
      <c r="BP74" s="139">
        <v>1.8522874018868065</v>
      </c>
      <c r="BQ74" s="139">
        <v>1.8571912346371706</v>
      </c>
      <c r="BR74" s="139">
        <v>1.8620069947776505</v>
      </c>
      <c r="BS74" s="139">
        <v>1.8667598253141382</v>
      </c>
      <c r="BT74" s="139">
        <v>1.8714977929994914</v>
      </c>
      <c r="BU74" s="139">
        <v>1.8761296570942894</v>
      </c>
      <c r="BV74" s="139">
        <v>1.8807265595085587</v>
      </c>
      <c r="BW74" s="139">
        <v>1.8852668007760958</v>
      </c>
      <c r="BX74" s="139">
        <v>1.8897748367948239</v>
      </c>
      <c r="BY74" s="139">
        <v>1.8942059689292732</v>
      </c>
      <c r="BZ74" s="139">
        <v>1.8985845938943453</v>
      </c>
      <c r="CA74" s="139">
        <v>1.9029348801449004</v>
      </c>
      <c r="CB74" s="139">
        <v>1.9072350914814524</v>
      </c>
      <c r="CC74" s="139">
        <v>1.9114636056248513</v>
      </c>
      <c r="CD74" s="139">
        <v>1.915644473789718</v>
      </c>
      <c r="CE74" s="139">
        <v>1.9198015067614596</v>
      </c>
      <c r="CF74" s="139">
        <v>1.9239129776489368</v>
      </c>
      <c r="CG74" s="139">
        <v>1.9279799182606312</v>
      </c>
      <c r="CH74" s="139">
        <v>1.9320033255902531</v>
      </c>
      <c r="CI74" s="139">
        <v>1.9359841633847195</v>
      </c>
      <c r="CJ74" s="139">
        <v>1.9399233636248314</v>
      </c>
      <c r="CK74" s="139">
        <v>1.9438442809337084</v>
      </c>
      <c r="CL74" s="139">
        <v>1.947725255545373</v>
      </c>
      <c r="CM74" s="139">
        <v>1.9515447406233728</v>
      </c>
      <c r="CN74" s="139">
        <v>1.955326023316982</v>
      </c>
      <c r="CO74" s="139">
        <v>1.9590698963409583</v>
      </c>
      <c r="CP74" s="139">
        <v>1.9628216178967766</v>
      </c>
      <c r="CQ74" s="139">
        <v>1.9664928482177497</v>
      </c>
      <c r="CR74" s="139">
        <v>1.9701289026165472</v>
      </c>
      <c r="CS74" s="139">
        <v>1.973774715975972</v>
      </c>
      <c r="CT74" s="139">
        <v>1.9773423904001142</v>
      </c>
      <c r="CU74" s="139">
        <v>1.9809210046212176</v>
      </c>
      <c r="CV74" s="139">
        <v>1.9844229343325623</v>
      </c>
      <c r="CW74" s="139">
        <v>1.9879369018130728</v>
      </c>
      <c r="CX74" s="139">
        <v>1.9913755724985529</v>
      </c>
      <c r="CY74" s="139">
        <v>1.9948273020933511</v>
      </c>
      <c r="CZ74" s="139">
        <v>1.9982050611133999</v>
      </c>
      <c r="DA74" s="139">
        <v>2.0015968288296859</v>
      </c>
      <c r="DB74" s="139">
        <v>2.004959400949454</v>
      </c>
      <c r="DC74" s="139">
        <v>2.0082498541286231</v>
      </c>
      <c r="DD74" s="139">
        <v>2.0115556488876911</v>
      </c>
      <c r="DE74" s="139">
        <v>2.0148337743382863</v>
      </c>
      <c r="DF74" s="139">
        <v>2.0180631075185427</v>
      </c>
      <c r="DG74" s="139">
        <v>2.0212658035388102</v>
      </c>
      <c r="DH74" s="139">
        <v>2.0244638279203127</v>
      </c>
      <c r="DI74" s="139">
        <v>2.0276360373032176</v>
      </c>
      <c r="DJ74" s="139">
        <v>2.0307828656896074</v>
      </c>
      <c r="DK74" s="139">
        <v>2.0338833334326769</v>
      </c>
      <c r="DL74" s="139">
        <v>2.0369593434510476</v>
      </c>
      <c r="DM74" s="139">
        <v>2.0400325984907934</v>
      </c>
      <c r="DN74" s="139">
        <v>2.0430821042734038</v>
      </c>
      <c r="DO74" s="139">
        <v>2.0461082437907994</v>
      </c>
      <c r="DP74" s="139">
        <v>2.0491113908212486</v>
      </c>
      <c r="DQ74" s="139">
        <v>2.0520919102264132</v>
      </c>
      <c r="DR74" s="139">
        <v>2.0550501582355802</v>
      </c>
      <c r="DS74" s="139">
        <v>2.0579864827193393</v>
      </c>
      <c r="DT74" s="139">
        <v>2.060901223453047</v>
      </c>
      <c r="DU74" s="139">
        <v>2.0637947123698686</v>
      </c>
      <c r="DV74" s="139">
        <v>2.0666672738013361</v>
      </c>
      <c r="DW74" s="139">
        <v>2.0695401451008246</v>
      </c>
      <c r="DX74" s="139">
        <v>2.0723926472130985</v>
      </c>
      <c r="DY74" s="139">
        <v>2.0752042142207232</v>
      </c>
      <c r="DZ74" s="139">
        <v>2.0779960786621339</v>
      </c>
      <c r="EA74" s="139">
        <v>2.0807685302084491</v>
      </c>
      <c r="EB74" s="139">
        <v>2.0835218522034928</v>
      </c>
      <c r="EC74" s="139">
        <v>2.0862770138071625</v>
      </c>
      <c r="ED74" s="139">
        <v>2.0890135203098477</v>
      </c>
      <c r="EE74" s="139">
        <v>2.0917110023600878</v>
      </c>
      <c r="EF74" s="139">
        <v>2.0943904277099299</v>
      </c>
      <c r="EG74" s="139">
        <v>2.0970725921383422</v>
      </c>
      <c r="EH74" s="139">
        <v>2.0997371259145079</v>
      </c>
      <c r="EI74" s="139">
        <v>2.1023637921176235</v>
      </c>
      <c r="EJ74" s="139">
        <v>2.1049938191203492</v>
      </c>
      <c r="EK74" s="139">
        <v>2.107606929029207</v>
      </c>
      <c r="EL74" s="139">
        <v>2.1101829820249147</v>
      </c>
      <c r="EM74" s="139">
        <v>2.1127629700966919</v>
      </c>
      <c r="EN74" s="139">
        <v>2.1153267120529722</v>
      </c>
      <c r="EO74" s="139">
        <v>2.1178541697906934</v>
      </c>
      <c r="EP74" s="139">
        <v>2.1204063120454157</v>
      </c>
      <c r="EQ74" s="139">
        <v>2.1229024020096774</v>
      </c>
      <c r="ER74" s="139">
        <v>2.1254234491655208</v>
      </c>
      <c r="ES74" s="139">
        <v>2.1278889820552291</v>
      </c>
      <c r="ET74" s="139">
        <v>2.1303797263150699</v>
      </c>
      <c r="EU74" s="139">
        <v>2.1328154819089478</v>
      </c>
      <c r="EV74" s="139">
        <v>2.1352566766871277</v>
      </c>
      <c r="EW74" s="139">
        <v>2.1376834141658514</v>
      </c>
      <c r="EX74" s="139">
        <v>2.1401158105949043</v>
      </c>
      <c r="EY74" s="139">
        <v>2.1424942350220491</v>
      </c>
      <c r="EZ74" s="139">
        <v>2.1448985308941029</v>
      </c>
      <c r="FA74" s="139">
        <v>2.1472493470816065</v>
      </c>
      <c r="FB74" s="139">
        <v>2.1496262231707113</v>
      </c>
      <c r="FC74" s="139">
        <v>2.1519501019868668</v>
      </c>
      <c r="FD74" s="139">
        <v>2.1543002145557253</v>
      </c>
      <c r="FE74" s="139">
        <v>2.1566371613567585</v>
      </c>
      <c r="FF74" s="139">
        <v>2.1589217848634679</v>
      </c>
      <c r="FG74" s="139">
        <v>2.1612329085474178</v>
      </c>
      <c r="FH74" s="139">
        <v>2.1634921688442081</v>
      </c>
      <c r="FI74" s="139">
        <v>2.1657780694072044</v>
      </c>
      <c r="FJ74" s="139">
        <v>2.16805155269912</v>
      </c>
      <c r="FK74" s="139">
        <v>2.1702738150497516</v>
      </c>
      <c r="FL74" s="139">
        <v>2.1725229361714491</v>
      </c>
      <c r="FM74" s="139">
        <v>2.174760058623848</v>
      </c>
      <c r="FN74" s="139">
        <v>2.1769853170486502</v>
      </c>
      <c r="FO74" s="139">
        <v>2.1791601634713751</v>
      </c>
      <c r="FP74" s="139">
        <v>2.1813621403777397</v>
      </c>
      <c r="FQ74" s="139">
        <v>2.1835526443050894</v>
      </c>
      <c r="FR74" s="139">
        <v>2.1857318011303706</v>
      </c>
      <c r="FS74" s="139">
        <v>2.1878613276977577</v>
      </c>
      <c r="FT74" s="139">
        <v>2.1900182133587895</v>
      </c>
      <c r="FU74" s="139">
        <v>2.1921641178067204</v>
      </c>
      <c r="FV74" s="139">
        <v>2.1942991589073522</v>
      </c>
      <c r="FW74" s="139">
        <v>2.1963853269658897</v>
      </c>
      <c r="FX74" s="139">
        <v>2.1984990429981592</v>
      </c>
      <c r="FY74" s="139">
        <v>2.2006022385512884</v>
      </c>
      <c r="FZ74" s="139">
        <v>2.202695024153829</v>
      </c>
      <c r="GA74" s="139">
        <v>2.2047775085997077</v>
      </c>
      <c r="GB74" s="139">
        <v>2.2068497989817488</v>
      </c>
      <c r="GC74" s="139">
        <v>2.2089120007295229</v>
      </c>
      <c r="GD74" s="139">
        <v>2.2109265542975969</v>
      </c>
      <c r="GE74" s="139">
        <v>2.2129689472884819</v>
      </c>
      <c r="GF74" s="139">
        <v>2.2150015587232375</v>
      </c>
      <c r="GG74" s="139">
        <v>2.217024487708652</v>
      </c>
      <c r="GH74" s="139">
        <v>2.219037831853881</v>
      </c>
      <c r="GI74" s="139">
        <v>2.2210416872983338</v>
      </c>
      <c r="GJ74" s="139">
        <v>2.2230361487446966</v>
      </c>
      <c r="GK74" s="139">
        <v>2.2250213094840485</v>
      </c>
      <c r="GL74" s="139">
        <v>2.22699726142582</v>
      </c>
      <c r="GM74" s="139">
        <v>2.2289640951266105</v>
      </c>
      <c r="GN74" s="139">
        <v>2.2309218998143816</v>
      </c>
      <c r="GO74" s="139">
        <v>2.232870763417051</v>
      </c>
      <c r="GP74" s="139">
        <v>2.2348107725855622</v>
      </c>
      <c r="GQ74" s="139">
        <v>2.2367420127215856</v>
      </c>
      <c r="GR74" s="139">
        <v>2.2386645679985362</v>
      </c>
      <c r="GS74" s="139">
        <v>2.2405785213881844</v>
      </c>
    </row>
    <row r="75" spans="1:201" x14ac:dyDescent="0.2">
      <c r="A75" s="138">
        <v>40909.050694444442</v>
      </c>
      <c r="B75" s="139">
        <v>0.7928675497250991</v>
      </c>
      <c r="C75" s="139">
        <v>0.93551792222803054</v>
      </c>
      <c r="D75" s="139">
        <v>1.0250397573928709</v>
      </c>
      <c r="E75" s="139">
        <v>1.0914453577473013</v>
      </c>
      <c r="F75" s="139">
        <v>1.1446695575039278</v>
      </c>
      <c r="G75" s="139">
        <v>1.189301843618314</v>
      </c>
      <c r="H75" s="139">
        <v>1.2278657363916736</v>
      </c>
      <c r="I75" s="139">
        <v>1.2618832875495485</v>
      </c>
      <c r="J75" s="139">
        <v>1.2923957956905907</v>
      </c>
      <c r="K75" s="139">
        <v>1.320064666827776</v>
      </c>
      <c r="L75" s="139">
        <v>1.345441594674976</v>
      </c>
      <c r="M75" s="139">
        <v>1.368852384354841</v>
      </c>
      <c r="N75" s="139">
        <v>1.3906471696002465</v>
      </c>
      <c r="O75" s="139">
        <v>1.4110181469925747</v>
      </c>
      <c r="P75" s="139">
        <v>1.4301563397153227</v>
      </c>
      <c r="Q75" s="139">
        <v>1.4482171519476637</v>
      </c>
      <c r="R75" s="139">
        <v>1.465328763014911</v>
      </c>
      <c r="S75" s="139">
        <v>1.4815750055468067</v>
      </c>
      <c r="T75" s="139">
        <v>1.4970462395617974</v>
      </c>
      <c r="U75" s="139">
        <v>1.5118425517351002</v>
      </c>
      <c r="V75" s="139">
        <v>1.526006910784296</v>
      </c>
      <c r="W75" s="139">
        <v>1.5395735342742376</v>
      </c>
      <c r="X75" s="139">
        <v>1.5526384259365147</v>
      </c>
      <c r="Y75" s="139">
        <v>1.5651993379326421</v>
      </c>
      <c r="Z75" s="139">
        <v>1.5773408072525135</v>
      </c>
      <c r="AA75" s="139">
        <v>1.5890283571434032</v>
      </c>
      <c r="AB75" s="139">
        <v>1.6003611817017425</v>
      </c>
      <c r="AC75" s="139">
        <v>1.6113209047363952</v>
      </c>
      <c r="AD75" s="139">
        <v>1.6219548891992341</v>
      </c>
      <c r="AE75" s="139">
        <v>1.6322625803630175</v>
      </c>
      <c r="AF75" s="139">
        <v>1.6422867365036296</v>
      </c>
      <c r="AG75" s="139">
        <v>1.6520229641615984</v>
      </c>
      <c r="AH75" s="139">
        <v>1.6615104540934404</v>
      </c>
      <c r="AI75" s="139">
        <v>1.6707418624068646</v>
      </c>
      <c r="AJ75" s="139">
        <v>1.6797535690117387</v>
      </c>
      <c r="AK75" s="139">
        <v>1.6885359279427417</v>
      </c>
      <c r="AL75" s="139">
        <v>1.6971007801687721</v>
      </c>
      <c r="AM75" s="139">
        <v>1.7054590651958821</v>
      </c>
      <c r="AN75" s="139">
        <v>1.713643068492064</v>
      </c>
      <c r="AO75" s="139">
        <v>1.7216398941234157</v>
      </c>
      <c r="AP75" s="139">
        <v>1.7294803104100227</v>
      </c>
      <c r="AQ75" s="139">
        <v>1.7371502659478499</v>
      </c>
      <c r="AR75" s="139">
        <v>1.7446573220514598</v>
      </c>
      <c r="AS75" s="139">
        <v>1.752008543935232</v>
      </c>
      <c r="AT75" s="139">
        <v>1.7592323695231407</v>
      </c>
      <c r="AU75" s="139">
        <v>1.7663130467736015</v>
      </c>
      <c r="AV75" s="139">
        <v>1.7732563817626625</v>
      </c>
      <c r="AW75" s="139">
        <v>1.7800678317620606</v>
      </c>
      <c r="AX75" s="139">
        <v>1.7867741380144053</v>
      </c>
      <c r="AY75" s="139">
        <v>1.7933584163695342</v>
      </c>
      <c r="AZ75" s="139">
        <v>1.7998252242148822</v>
      </c>
      <c r="BA75" s="139">
        <v>1.8061788664408247</v>
      </c>
      <c r="BB75" s="139">
        <v>1.8124234139857134</v>
      </c>
      <c r="BC75" s="139">
        <v>1.8185627206960904</v>
      </c>
      <c r="BD75" s="139">
        <v>1.8246217059324275</v>
      </c>
      <c r="BE75" s="139">
        <v>1.8305824458777287</v>
      </c>
      <c r="BF75" s="139">
        <v>1.8364482226391468</v>
      </c>
      <c r="BG75" s="139">
        <v>1.8422221554822724</v>
      </c>
      <c r="BH75" s="139">
        <v>1.8479282706385805</v>
      </c>
      <c r="BI75" s="139">
        <v>1.8535272130934735</v>
      </c>
      <c r="BJ75" s="139">
        <v>1.8590427932639004</v>
      </c>
      <c r="BK75" s="139">
        <v>1.8644984615963489</v>
      </c>
      <c r="BL75" s="139">
        <v>1.8698756645283605</v>
      </c>
      <c r="BM75" s="139">
        <v>1.8751767360289973</v>
      </c>
      <c r="BN75" s="139">
        <v>1.8804039068488601</v>
      </c>
      <c r="BO75" s="139">
        <v>1.8855593105933306</v>
      </c>
      <c r="BP75" s="139">
        <v>1.8906656108382875</v>
      </c>
      <c r="BQ75" s="139">
        <v>1.8957040361203596</v>
      </c>
      <c r="BR75" s="139">
        <v>1.9006559257381492</v>
      </c>
      <c r="BS75" s="139">
        <v>1.905543714792606</v>
      </c>
      <c r="BT75" s="139">
        <v>1.9104099446990606</v>
      </c>
      <c r="BU75" s="139">
        <v>1.9151745038612862</v>
      </c>
      <c r="BV75" s="139">
        <v>1.9199002277821078</v>
      </c>
      <c r="BW75" s="139">
        <v>1.924568225061283</v>
      </c>
      <c r="BX75" s="139">
        <v>1.9292001654303139</v>
      </c>
      <c r="BY75" s="139">
        <v>1.9337569969519139</v>
      </c>
      <c r="BZ75" s="139">
        <v>1.9382603367855209</v>
      </c>
      <c r="CA75" s="139">
        <v>1.9427315386730857</v>
      </c>
      <c r="CB75" s="139">
        <v>1.947151713486422</v>
      </c>
      <c r="CC75" s="139">
        <v>1.9515021183995032</v>
      </c>
      <c r="CD75" s="139">
        <v>1.9558039874663022</v>
      </c>
      <c r="CE75" s="139">
        <v>1.9600782804440888</v>
      </c>
      <c r="CF75" s="139">
        <v>1.9643061476796433</v>
      </c>
      <c r="CG75" s="139">
        <v>1.968488641237697</v>
      </c>
      <c r="CH75" s="139">
        <v>1.9726267776752844</v>
      </c>
      <c r="CI75" s="139">
        <v>1.9767215396418658</v>
      </c>
      <c r="CJ75" s="139">
        <v>1.9807738773910002</v>
      </c>
      <c r="CK75" s="139">
        <v>1.9848042438926088</v>
      </c>
      <c r="CL75" s="139">
        <v>1.988793900738324</v>
      </c>
      <c r="CM75" s="139">
        <v>1.9927242519377888</v>
      </c>
      <c r="CN75" s="139">
        <v>1.9966156815112985</v>
      </c>
      <c r="CO75" s="139">
        <v>2.0004689976757937</v>
      </c>
      <c r="CP75" s="139">
        <v>2.0043235608012866</v>
      </c>
      <c r="CQ75" s="139">
        <v>2.0081028566712225</v>
      </c>
      <c r="CR75" s="139">
        <v>2.0118463166656553</v>
      </c>
      <c r="CS75" s="139">
        <v>2.0155929333805047</v>
      </c>
      <c r="CT75" s="139">
        <v>2.0192667197083329</v>
      </c>
      <c r="CU75" s="139">
        <v>2.0229448418151912</v>
      </c>
      <c r="CV75" s="139">
        <v>2.0265516416339131</v>
      </c>
      <c r="CW75" s="139">
        <v>2.0301638722754416</v>
      </c>
      <c r="CX75" s="139">
        <v>2.0337062201814571</v>
      </c>
      <c r="CY75" s="139">
        <v>2.0372550160709126</v>
      </c>
      <c r="CZ75" s="139">
        <v>2.0407353055716615</v>
      </c>
      <c r="DA75" s="139">
        <v>2.0442229879068319</v>
      </c>
      <c r="DB75" s="139">
        <v>2.0476809084811567</v>
      </c>
      <c r="DC75" s="139">
        <v>2.0510722461972342</v>
      </c>
      <c r="DD75" s="139">
        <v>2.054472301019763</v>
      </c>
      <c r="DE75" s="139">
        <v>2.0578441508463365</v>
      </c>
      <c r="DF75" s="139">
        <v>2.0611697476485284</v>
      </c>
      <c r="DG75" s="139">
        <v>2.0644682034189472</v>
      </c>
      <c r="DH75" s="139">
        <v>2.0677584145074395</v>
      </c>
      <c r="DI75" s="139">
        <v>2.071022311932484</v>
      </c>
      <c r="DJ75" s="139">
        <v>2.0742603383820857</v>
      </c>
      <c r="DK75" s="139">
        <v>2.0774546194347718</v>
      </c>
      <c r="DL75" s="139">
        <v>2.0806239819077512</v>
      </c>
      <c r="DM75" s="139">
        <v>2.0837870271564141</v>
      </c>
      <c r="DN75" s="139">
        <v>2.0869258656953389</v>
      </c>
      <c r="DO75" s="139">
        <v>2.0900408881689327</v>
      </c>
      <c r="DP75" s="139">
        <v>2.0931324758198357</v>
      </c>
      <c r="DQ75" s="139">
        <v>2.0962010007938576</v>
      </c>
      <c r="DR75" s="139">
        <v>2.0992468264292778</v>
      </c>
      <c r="DS75" s="139">
        <v>2.1022703075395794</v>
      </c>
      <c r="DT75" s="139">
        <v>2.105271790675789</v>
      </c>
      <c r="DU75" s="139">
        <v>2.1082516143894656</v>
      </c>
      <c r="DV75" s="139">
        <v>2.1112101094768021</v>
      </c>
      <c r="DW75" s="139">
        <v>2.1141653514430332</v>
      </c>
      <c r="DX75" s="139">
        <v>2.1170998242873651</v>
      </c>
      <c r="DY75" s="139">
        <v>2.1199961474400051</v>
      </c>
      <c r="DZ75" s="139">
        <v>2.1228723913579737</v>
      </c>
      <c r="EA75" s="139">
        <v>2.1257288514749764</v>
      </c>
      <c r="EB75" s="139">
        <v>2.1285658167698722</v>
      </c>
      <c r="EC75" s="139">
        <v>2.1314010601436117</v>
      </c>
      <c r="ED75" s="139">
        <v>2.1342172831028856</v>
      </c>
      <c r="EE75" s="139">
        <v>2.1369973341534134</v>
      </c>
      <c r="EF75" s="139">
        <v>2.1397589846244549</v>
      </c>
      <c r="EG75" s="139">
        <v>2.142519811836896</v>
      </c>
      <c r="EH75" s="139">
        <v>2.1452626637723067</v>
      </c>
      <c r="EI75" s="139">
        <v>2.1479705424586752</v>
      </c>
      <c r="EJ75" s="139">
        <v>2.1506782182360893</v>
      </c>
      <c r="EK75" s="139">
        <v>2.1533686467081461</v>
      </c>
      <c r="EL75" s="139">
        <v>2.15602494250105</v>
      </c>
      <c r="EM75" s="139">
        <v>2.1586816076208346</v>
      </c>
      <c r="EN75" s="139">
        <v>2.1613217099591076</v>
      </c>
      <c r="EO75" s="139">
        <v>2.1639284811566326</v>
      </c>
      <c r="EP75" s="139">
        <v>2.1665530979894596</v>
      </c>
      <c r="EQ75" s="139">
        <v>2.1691278995856167</v>
      </c>
      <c r="ER75" s="139">
        <v>2.1717208074588661</v>
      </c>
      <c r="ES75" s="139">
        <v>2.1742644664131321</v>
      </c>
      <c r="ET75" s="139">
        <v>2.1768264736516514</v>
      </c>
      <c r="EU75" s="139">
        <v>2.1793397853774334</v>
      </c>
      <c r="EV75" s="139">
        <v>2.1818549614209686</v>
      </c>
      <c r="EW75" s="139">
        <v>2.1843553996093412</v>
      </c>
      <c r="EX75" s="139">
        <v>2.1868579094634275</v>
      </c>
      <c r="EY75" s="139">
        <v>2.1893127946911042</v>
      </c>
      <c r="EZ75" s="139">
        <v>2.1917866510295401</v>
      </c>
      <c r="FA75" s="139">
        <v>2.1942134015137169</v>
      </c>
      <c r="FB75" s="139">
        <v>2.1966592989411717</v>
      </c>
      <c r="FC75" s="139">
        <v>2.1990585989644429</v>
      </c>
      <c r="FD75" s="139">
        <v>2.2014772070697672</v>
      </c>
      <c r="FE75" s="139">
        <v>2.2038823867716131</v>
      </c>
      <c r="FF75" s="139">
        <v>2.2062416810038332</v>
      </c>
      <c r="FG75" s="139">
        <v>2.2086205309225786</v>
      </c>
      <c r="FH75" s="139">
        <v>2.2109539803467704</v>
      </c>
      <c r="FI75" s="139">
        <v>2.2133071126474038</v>
      </c>
      <c r="FJ75" s="139">
        <v>2.215647580368862</v>
      </c>
      <c r="FK75" s="139">
        <v>2.217943326610873</v>
      </c>
      <c r="FL75" s="139">
        <v>2.2202589551646552</v>
      </c>
      <c r="FM75" s="139">
        <v>2.2225623463188615</v>
      </c>
      <c r="FN75" s="139">
        <v>2.2248536374865009</v>
      </c>
      <c r="FO75" s="139">
        <v>2.2271010634311201</v>
      </c>
      <c r="FP75" s="139">
        <v>2.2293686180600534</v>
      </c>
      <c r="FQ75" s="139">
        <v>2.231624471755786</v>
      </c>
      <c r="FR75" s="139">
        <v>2.2338687529871164</v>
      </c>
      <c r="FS75" s="139">
        <v>2.2360699967777449</v>
      </c>
      <c r="FT75" s="139">
        <v>2.2382915723510695</v>
      </c>
      <c r="FU75" s="139">
        <v>2.2405019488325979</v>
      </c>
      <c r="FV75" s="139">
        <v>2.2427012465130209</v>
      </c>
      <c r="FW75" s="139">
        <v>2.2448583088075567</v>
      </c>
      <c r="FX75" s="139">
        <v>2.2470358661294312</v>
      </c>
      <c r="FY75" s="139">
        <v>2.2492026945239463</v>
      </c>
      <c r="FZ75" s="139">
        <v>2.2513589067933006</v>
      </c>
      <c r="GA75" s="139">
        <v>2.2535046139646431</v>
      </c>
      <c r="GB75" s="139">
        <v>2.2556399253320141</v>
      </c>
      <c r="GC75" s="139">
        <v>2.2577649484902143</v>
      </c>
      <c r="GD75" s="139">
        <v>2.2598490364062371</v>
      </c>
      <c r="GE75" s="139">
        <v>2.2619538663134362</v>
      </c>
      <c r="GF75" s="139">
        <v>2.264048721354881</v>
      </c>
      <c r="GG75" s="139">
        <v>2.2661337026727808</v>
      </c>
      <c r="GH75" s="139">
        <v>2.2682089098792479</v>
      </c>
      <c r="GI75" s="139">
        <v>2.2702744410868561</v>
      </c>
      <c r="GJ75" s="139">
        <v>2.2723303929389833</v>
      </c>
      <c r="GK75" s="139">
        <v>2.2743768606408485</v>
      </c>
      <c r="GL75" s="139">
        <v>2.2764139379875044</v>
      </c>
      <c r="GM75" s="139">
        <v>2.2784417173901104</v>
      </c>
      <c r="GN75" s="139">
        <v>2.2804602899060664</v>
      </c>
      <c r="GO75" s="139">
        <v>2.2824697452648754</v>
      </c>
      <c r="GP75" s="139">
        <v>2.2844701718930418</v>
      </c>
      <c r="GQ75" s="139">
        <v>2.2864616569397729</v>
      </c>
      <c r="GR75" s="139">
        <v>2.2884442863041987</v>
      </c>
      <c r="GS75" s="139">
        <v>2.2904181446554519</v>
      </c>
    </row>
    <row r="76" spans="1:201" x14ac:dyDescent="0.2">
      <c r="A76" s="138">
        <v>40909.051388888889</v>
      </c>
      <c r="B76" s="139">
        <v>0.80631582041632344</v>
      </c>
      <c r="C76" s="139">
        <v>0.95198529712215829</v>
      </c>
      <c r="D76" s="139">
        <v>1.043458963943231</v>
      </c>
      <c r="E76" s="139">
        <v>1.1113427534211662</v>
      </c>
      <c r="F76" s="139">
        <v>1.1657713341997442</v>
      </c>
      <c r="G76" s="139">
        <v>1.2114276099310108</v>
      </c>
      <c r="H76" s="139">
        <v>1.2508863568638258</v>
      </c>
      <c r="I76" s="139">
        <v>1.2857025756158456</v>
      </c>
      <c r="J76" s="139">
        <v>1.316936268325962</v>
      </c>
      <c r="K76" s="139">
        <v>1.3452666897671435</v>
      </c>
      <c r="L76" s="139">
        <v>1.3712527249713924</v>
      </c>
      <c r="M76" s="139">
        <v>1.3952326692142283</v>
      </c>
      <c r="N76" s="139">
        <v>1.4175580238907637</v>
      </c>
      <c r="O76" s="139">
        <v>1.4384290152335675</v>
      </c>
      <c r="P76" s="139">
        <v>1.4580400032655954</v>
      </c>
      <c r="Q76" s="139">
        <v>1.4765490866428994</v>
      </c>
      <c r="R76" s="139">
        <v>1.4940866497629872</v>
      </c>
      <c r="S76" s="139">
        <v>1.5107405089748389</v>
      </c>
      <c r="T76" s="139">
        <v>1.5266026353666813</v>
      </c>
      <c r="U76" s="139">
        <v>1.5417722683422874</v>
      </c>
      <c r="V76" s="139">
        <v>1.5562957054126609</v>
      </c>
      <c r="W76" s="139">
        <v>1.5702104359649118</v>
      </c>
      <c r="X76" s="139">
        <v>1.5836088341153807</v>
      </c>
      <c r="Y76" s="139">
        <v>1.5964939639995461</v>
      </c>
      <c r="Z76" s="139">
        <v>1.6089464314823299</v>
      </c>
      <c r="AA76" s="139">
        <v>1.6209393465799027</v>
      </c>
      <c r="AB76" s="139">
        <v>1.6325654228064463</v>
      </c>
      <c r="AC76" s="139">
        <v>1.6438114755182804</v>
      </c>
      <c r="AD76" s="139">
        <v>1.6547229227548717</v>
      </c>
      <c r="AE76" s="139">
        <v>1.6653020127402554</v>
      </c>
      <c r="AF76" s="139">
        <v>1.675589435479186</v>
      </c>
      <c r="AG76" s="139">
        <v>1.6855835661617111</v>
      </c>
      <c r="AH76" s="139">
        <v>1.6953214255422018</v>
      </c>
      <c r="AI76" s="139">
        <v>1.7047984186900866</v>
      </c>
      <c r="AJ76" s="139">
        <v>1.71404866983071</v>
      </c>
      <c r="AK76" s="139">
        <v>1.7230652726190527</v>
      </c>
      <c r="AL76" s="139">
        <v>1.7318602970842045</v>
      </c>
      <c r="AM76" s="139">
        <v>1.7404448941579578</v>
      </c>
      <c r="AN76" s="139">
        <v>1.7488489547652266</v>
      </c>
      <c r="AO76" s="139">
        <v>1.7570623234468239</v>
      </c>
      <c r="AP76" s="139">
        <v>1.7651133171897113</v>
      </c>
      <c r="AQ76" s="139">
        <v>1.7729906327596501</v>
      </c>
      <c r="AR76" s="139">
        <v>1.7807019787962088</v>
      </c>
      <c r="AS76" s="139">
        <v>1.7882545580610911</v>
      </c>
      <c r="AT76" s="139">
        <v>1.7956742593695079</v>
      </c>
      <c r="AU76" s="139">
        <v>1.8029481013630437</v>
      </c>
      <c r="AV76" s="139">
        <v>1.8100820036796961</v>
      </c>
      <c r="AW76" s="139">
        <v>1.8170815302504959</v>
      </c>
      <c r="AX76" s="139">
        <v>1.8239707915422654</v>
      </c>
      <c r="AY76" s="139">
        <v>1.8307357032634461</v>
      </c>
      <c r="AZ76" s="139">
        <v>1.8373809123591889</v>
      </c>
      <c r="BA76" s="139">
        <v>1.8439108082582623</v>
      </c>
      <c r="BB76" s="139">
        <v>1.8503295417895997</v>
      </c>
      <c r="BC76" s="139">
        <v>1.8566410423769719</v>
      </c>
      <c r="BD76" s="139">
        <v>1.8628674959120468</v>
      </c>
      <c r="BE76" s="139">
        <v>1.8689938279792762</v>
      </c>
      <c r="BF76" s="139">
        <v>1.8750233854741478</v>
      </c>
      <c r="BG76" s="139">
        <v>1.8809593491974177</v>
      </c>
      <c r="BH76" s="139">
        <v>1.8868229531938943</v>
      </c>
      <c r="BI76" s="139">
        <v>1.8925805883423705</v>
      </c>
      <c r="BJ76" s="139">
        <v>1.8982532786312696</v>
      </c>
      <c r="BK76" s="139">
        <v>1.9038616414648617</v>
      </c>
      <c r="BL76" s="139">
        <v>1.9093900336173675</v>
      </c>
      <c r="BM76" s="139">
        <v>1.9148408353692388</v>
      </c>
      <c r="BN76" s="139">
        <v>1.9202163217100161</v>
      </c>
      <c r="BO76" s="139">
        <v>1.9255186685326582</v>
      </c>
      <c r="BP76" s="139">
        <v>1.9307676445474207</v>
      </c>
      <c r="BQ76" s="139">
        <v>1.9359474323464947</v>
      </c>
      <c r="BR76" s="139">
        <v>1.941042363629272</v>
      </c>
      <c r="BS76" s="139">
        <v>1.9460719738998109</v>
      </c>
      <c r="BT76" s="139">
        <v>1.9510728893999609</v>
      </c>
      <c r="BU76" s="139">
        <v>1.9559769103286999</v>
      </c>
      <c r="BV76" s="139">
        <v>1.9608379802358424</v>
      </c>
      <c r="BW76" s="139">
        <v>1.9656402126778789</v>
      </c>
      <c r="BX76" s="139">
        <v>1.9704022944726667</v>
      </c>
      <c r="BY76" s="139">
        <v>1.9750912169084156</v>
      </c>
      <c r="BZ76" s="139">
        <v>1.9797256213272416</v>
      </c>
      <c r="CA76" s="139">
        <v>1.9843238481913363</v>
      </c>
      <c r="CB76" s="139">
        <v>1.9888700550383691</v>
      </c>
      <c r="CC76" s="139">
        <v>1.9933485802558641</v>
      </c>
      <c r="CD76" s="139">
        <v>1.9977776420610482</v>
      </c>
      <c r="CE76" s="139">
        <v>2.002175148295259</v>
      </c>
      <c r="CF76" s="139">
        <v>2.0065253282056585</v>
      </c>
      <c r="CG76" s="139">
        <v>2.0108292549966951</v>
      </c>
      <c r="CH76" s="139">
        <v>2.0150879656418459</v>
      </c>
      <c r="CI76" s="139">
        <v>2.0193024625199758</v>
      </c>
      <c r="CJ76" s="139">
        <v>2.0234737149517512</v>
      </c>
      <c r="CK76" s="139">
        <v>2.0276190701149397</v>
      </c>
      <c r="CL76" s="139">
        <v>2.0317229156181957</v>
      </c>
      <c r="CM76" s="139">
        <v>2.0357698129481547</v>
      </c>
      <c r="CN76" s="139">
        <v>2.0397770387848091</v>
      </c>
      <c r="CO76" s="139">
        <v>2.043745417526531</v>
      </c>
      <c r="CP76" s="139">
        <v>2.0477079976536374</v>
      </c>
      <c r="CQ76" s="139">
        <v>2.0516009195924956</v>
      </c>
      <c r="CR76" s="139">
        <v>2.0554573176628672</v>
      </c>
      <c r="CS76" s="139">
        <v>2.0593098252296098</v>
      </c>
      <c r="CT76" s="139">
        <v>2.0630952006906687</v>
      </c>
      <c r="CU76" s="139">
        <v>2.0668778622315518</v>
      </c>
      <c r="CV76" s="139">
        <v>2.0705949564062003</v>
      </c>
      <c r="CW76" s="139">
        <v>2.0743104280371774</v>
      </c>
      <c r="CX76" s="139">
        <v>2.0779618265668418</v>
      </c>
      <c r="CY76" s="139">
        <v>2.081612614963865</v>
      </c>
      <c r="CZ76" s="139">
        <v>2.0852007595171469</v>
      </c>
      <c r="DA76" s="139">
        <v>2.0887892330514046</v>
      </c>
      <c r="DB76" s="139">
        <v>2.0923473541236861</v>
      </c>
      <c r="DC76" s="139">
        <v>2.0958448307970965</v>
      </c>
      <c r="DD76" s="139">
        <v>2.0993439508727643</v>
      </c>
      <c r="DE76" s="139">
        <v>2.1028143070725758</v>
      </c>
      <c r="DF76" s="139">
        <v>2.1062411412189057</v>
      </c>
      <c r="DG76" s="139">
        <v>2.1096403089415103</v>
      </c>
      <c r="DH76" s="139">
        <v>2.1130274224820886</v>
      </c>
      <c r="DI76" s="139">
        <v>2.116387702132688</v>
      </c>
      <c r="DJ76" s="139">
        <v>2.1197215996451106</v>
      </c>
      <c r="DK76" s="139">
        <v>2.1230145627477555</v>
      </c>
      <c r="DL76" s="139">
        <v>2.1262821267773897</v>
      </c>
      <c r="DM76" s="139">
        <v>2.1295395746866035</v>
      </c>
      <c r="DN76" s="139">
        <v>2.1327723386843451</v>
      </c>
      <c r="DO76" s="139">
        <v>2.1359808174029769</v>
      </c>
      <c r="DP76" s="139">
        <v>2.1391653998783711</v>
      </c>
      <c r="DQ76" s="139">
        <v>2.1423264658617334</v>
      </c>
      <c r="DR76" s="139">
        <v>2.1454643861153739</v>
      </c>
      <c r="DS76" s="139">
        <v>2.148579522695615</v>
      </c>
      <c r="DT76" s="139">
        <v>2.1516722292310768</v>
      </c>
      <c r="DU76" s="139">
        <v>2.1547428511820104</v>
      </c>
      <c r="DV76" s="139">
        <v>2.1577917260942874</v>
      </c>
      <c r="DW76" s="139">
        <v>2.1608335467147541</v>
      </c>
      <c r="DX76" s="139">
        <v>2.1638541808179101</v>
      </c>
      <c r="DY76" s="139">
        <v>2.1668396553737193</v>
      </c>
      <c r="DZ76" s="139">
        <v>2.1698046578298338</v>
      </c>
      <c r="EA76" s="139">
        <v>2.1727494896384285</v>
      </c>
      <c r="EB76" s="139">
        <v>2.1756744456604982</v>
      </c>
      <c r="EC76" s="139">
        <v>2.1785938794135049</v>
      </c>
      <c r="ED76" s="139">
        <v>2.1814939115118195</v>
      </c>
      <c r="EE76" s="139">
        <v>2.1843608326290234</v>
      </c>
      <c r="EF76" s="139">
        <v>2.187208994534346</v>
      </c>
      <c r="EG76" s="139">
        <v>2.1900525315367205</v>
      </c>
      <c r="EH76" s="139">
        <v>2.192877733628201</v>
      </c>
      <c r="EI76" s="139">
        <v>2.1956710674664643</v>
      </c>
      <c r="EJ76" s="139">
        <v>2.1984603949892101</v>
      </c>
      <c r="EK76" s="139">
        <v>2.2012321306264693</v>
      </c>
      <c r="EL76" s="139">
        <v>2.2039728701319095</v>
      </c>
      <c r="EM76" s="139">
        <v>2.2067101731050673</v>
      </c>
      <c r="EN76" s="139">
        <v>2.2094305828584577</v>
      </c>
      <c r="EO76" s="139">
        <v>2.2121208284599776</v>
      </c>
      <c r="EP76" s="139">
        <v>2.2148216124516056</v>
      </c>
      <c r="EQ76" s="139">
        <v>2.2174792606840459</v>
      </c>
      <c r="ER76" s="139">
        <v>2.2201476949701511</v>
      </c>
      <c r="ES76" s="139">
        <v>2.2227735897754179</v>
      </c>
      <c r="ET76" s="139">
        <v>2.2254104995198087</v>
      </c>
      <c r="EU76" s="139">
        <v>2.2280054526314275</v>
      </c>
      <c r="EV76" s="139">
        <v>2.2305984537468686</v>
      </c>
      <c r="EW76" s="139">
        <v>2.2331764242754666</v>
      </c>
      <c r="EX76" s="139">
        <v>2.2357526367889813</v>
      </c>
      <c r="EY76" s="139">
        <v>2.2382880209729796</v>
      </c>
      <c r="EZ76" s="139">
        <v>2.2408350028353463</v>
      </c>
      <c r="FA76" s="139">
        <v>2.2433417031546363</v>
      </c>
      <c r="FB76" s="139">
        <v>2.2458601634143629</v>
      </c>
      <c r="FC76" s="139">
        <v>2.2483388781568436</v>
      </c>
      <c r="FD76" s="139">
        <v>2.2508295003211902</v>
      </c>
      <c r="FE76" s="139">
        <v>2.2533064198757002</v>
      </c>
      <c r="FF76" s="139">
        <v>2.255744346058338</v>
      </c>
      <c r="FG76" s="139">
        <v>2.2581944070423927</v>
      </c>
      <c r="FH76" s="139">
        <v>2.2606059861797596</v>
      </c>
      <c r="FI76" s="139">
        <v>2.2630298134681222</v>
      </c>
      <c r="FJ76" s="139">
        <v>2.2654407179841876</v>
      </c>
      <c r="FK76" s="139">
        <v>2.267813858408029</v>
      </c>
      <c r="FL76" s="139">
        <v>2.2701994259561524</v>
      </c>
      <c r="FM76" s="139">
        <v>2.2725725068691944</v>
      </c>
      <c r="FN76" s="139">
        <v>2.2749332414583265</v>
      </c>
      <c r="FO76" s="139">
        <v>2.2772571183526944</v>
      </c>
      <c r="FP76" s="139">
        <v>2.2795936415549281</v>
      </c>
      <c r="FQ76" s="139">
        <v>2.281918225849656</v>
      </c>
      <c r="FR76" s="139">
        <v>2.2842310024098267</v>
      </c>
      <c r="FS76" s="139">
        <v>2.286507797839632</v>
      </c>
      <c r="FT76" s="139">
        <v>2.2887974153342938</v>
      </c>
      <c r="FU76" s="139">
        <v>2.2910756062849171</v>
      </c>
      <c r="FV76" s="139">
        <v>2.293342493514869</v>
      </c>
      <c r="FW76" s="139">
        <v>2.2955742491883555</v>
      </c>
      <c r="FX76" s="139">
        <v>2.2978189627075416</v>
      </c>
      <c r="FY76" s="139">
        <v>2.3000527297009667</v>
      </c>
      <c r="FZ76" s="139">
        <v>2.3022756653412482</v>
      </c>
      <c r="GA76" s="139">
        <v>2.3044878829931252</v>
      </c>
      <c r="GB76" s="139">
        <v>2.3066894942478187</v>
      </c>
      <c r="GC76" s="139">
        <v>2.3088806089626757</v>
      </c>
      <c r="GD76" s="139">
        <v>2.3110379720542156</v>
      </c>
      <c r="GE76" s="139">
        <v>2.313208492327171</v>
      </c>
      <c r="GF76" s="139">
        <v>2.3153688359494469</v>
      </c>
      <c r="GG76" s="139">
        <v>2.3175191061884206</v>
      </c>
      <c r="GH76" s="139">
        <v>2.3196594047468455</v>
      </c>
      <c r="GI76" s="139">
        <v>2.321789831799375</v>
      </c>
      <c r="GJ76" s="139">
        <v>2.3239104860188631</v>
      </c>
      <c r="GK76" s="139">
        <v>2.3260214646081527</v>
      </c>
      <c r="GL76" s="139">
        <v>2.3281228633301478</v>
      </c>
      <c r="GM76" s="139">
        <v>2.3302147765369474</v>
      </c>
      <c r="GN76" s="139">
        <v>2.332297297195864</v>
      </c>
      <c r="GO76" s="139">
        <v>2.3343705169170819</v>
      </c>
      <c r="GP76" s="139">
        <v>2.3364345259822348</v>
      </c>
      <c r="GQ76" s="139">
        <v>2.3384894133685239</v>
      </c>
      <c r="GR76" s="139">
        <v>2.3405352667736965</v>
      </c>
      <c r="GS76" s="139">
        <v>2.342572172642913</v>
      </c>
    </row>
    <row r="77" spans="1:201" x14ac:dyDescent="0.2">
      <c r="A77" s="138">
        <v>40909.052083333336</v>
      </c>
      <c r="B77" s="139">
        <v>0.82031306685084004</v>
      </c>
      <c r="C77" s="139">
        <v>0.96913875108729164</v>
      </c>
      <c r="D77" s="139">
        <v>1.0626543103340251</v>
      </c>
      <c r="E77" s="139">
        <v>1.1320852156151167</v>
      </c>
      <c r="F77" s="139">
        <v>1.1877747888733885</v>
      </c>
      <c r="G77" s="139">
        <v>1.2345035032408143</v>
      </c>
      <c r="H77" s="139">
        <v>1.2748996693275017</v>
      </c>
      <c r="I77" s="139">
        <v>1.3105527468496072</v>
      </c>
      <c r="J77" s="139">
        <v>1.3425422202096273</v>
      </c>
      <c r="K77" s="139">
        <v>1.3715660849230646</v>
      </c>
      <c r="L77" s="139">
        <v>1.3981906489400504</v>
      </c>
      <c r="M77" s="139">
        <v>1.4227673845329967</v>
      </c>
      <c r="N77" s="139">
        <v>1.4456490940027598</v>
      </c>
      <c r="O77" s="139">
        <v>1.4670444830186906</v>
      </c>
      <c r="P77" s="139">
        <v>1.4871513852022531</v>
      </c>
      <c r="Q77" s="139">
        <v>1.5061307034876079</v>
      </c>
      <c r="R77" s="139">
        <v>1.5241151166584306</v>
      </c>
      <c r="S77" s="139">
        <v>1.5411966538102542</v>
      </c>
      <c r="T77" s="139">
        <v>1.5574689640518948</v>
      </c>
      <c r="U77" s="139">
        <v>1.5730303366420206</v>
      </c>
      <c r="V77" s="139">
        <v>1.587930601829189</v>
      </c>
      <c r="W77" s="139">
        <v>1.6022107252937074</v>
      </c>
      <c r="X77" s="139">
        <v>1.6159591631006021</v>
      </c>
      <c r="Y77" s="139">
        <v>1.6291846499736486</v>
      </c>
      <c r="Z77" s="139">
        <v>1.6419635568480093</v>
      </c>
      <c r="AA77" s="139">
        <v>1.6542771076665861</v>
      </c>
      <c r="AB77" s="139">
        <v>1.6662110527280898</v>
      </c>
      <c r="AC77" s="139">
        <v>1.6777577574288922</v>
      </c>
      <c r="AD77" s="139">
        <v>1.6889605417931108</v>
      </c>
      <c r="AE77" s="139">
        <v>1.6998246463918174</v>
      </c>
      <c r="AF77" s="139">
        <v>1.7103885335293787</v>
      </c>
      <c r="AG77" s="139">
        <v>1.7206535360125621</v>
      </c>
      <c r="AH77" s="139">
        <v>1.7306543398288634</v>
      </c>
      <c r="AI77" s="139">
        <v>1.7403892881191827</v>
      </c>
      <c r="AJ77" s="139">
        <v>1.7498900800662589</v>
      </c>
      <c r="AK77" s="139">
        <v>1.7591527385891443</v>
      </c>
      <c r="AL77" s="139">
        <v>1.7681895727992658</v>
      </c>
      <c r="AM77" s="139">
        <v>1.7770119543001024</v>
      </c>
      <c r="AN77" s="139">
        <v>1.7856472024376147</v>
      </c>
      <c r="AO77" s="139">
        <v>1.7940880936167247</v>
      </c>
      <c r="AP77" s="139">
        <v>1.8023603132356361</v>
      </c>
      <c r="AQ77" s="139">
        <v>1.8104554987601151</v>
      </c>
      <c r="AR77" s="139">
        <v>1.8183815126227001</v>
      </c>
      <c r="AS77" s="139">
        <v>1.8261457011737876</v>
      </c>
      <c r="AT77" s="139">
        <v>1.8337712181815125</v>
      </c>
      <c r="AU77" s="139">
        <v>1.8412480479622289</v>
      </c>
      <c r="AV77" s="139">
        <v>1.8485822287133782</v>
      </c>
      <c r="AW77" s="139">
        <v>1.8557794357191832</v>
      </c>
      <c r="AX77" s="139">
        <v>1.8628609578595492</v>
      </c>
      <c r="AY77" s="139">
        <v>1.869815708330105</v>
      </c>
      <c r="AZ77" s="139">
        <v>1.8766484275849953</v>
      </c>
      <c r="BA77" s="139">
        <v>1.883363593321949</v>
      </c>
      <c r="BB77" s="139">
        <v>1.8899654397809664</v>
      </c>
      <c r="BC77" s="139">
        <v>1.8964579752957562</v>
      </c>
      <c r="BD77" s="139">
        <v>1.9028604551961574</v>
      </c>
      <c r="BE77" s="139">
        <v>1.909160856113552</v>
      </c>
      <c r="BF77" s="139">
        <v>1.9153625925965916</v>
      </c>
      <c r="BG77" s="139">
        <v>1.9214689097022533</v>
      </c>
      <c r="BH77" s="139">
        <v>1.9274980485357101</v>
      </c>
      <c r="BI77" s="139">
        <v>1.9334225542553334</v>
      </c>
      <c r="BJ77" s="139">
        <v>1.9392604641838673</v>
      </c>
      <c r="BK77" s="139">
        <v>1.945029359357247</v>
      </c>
      <c r="BL77" s="139">
        <v>1.9507167131275496</v>
      </c>
      <c r="BM77" s="139">
        <v>1.9563249541415924</v>
      </c>
      <c r="BN77" s="139">
        <v>1.9618564035887762</v>
      </c>
      <c r="BO77" s="139">
        <v>1.9673132815258536</v>
      </c>
      <c r="BP77" s="139">
        <v>1.9727122545403855</v>
      </c>
      <c r="BQ77" s="139">
        <v>1.978040668698346</v>
      </c>
      <c r="BR77" s="139">
        <v>1.9832860601432536</v>
      </c>
      <c r="BS77" s="139">
        <v>1.9884648573148833</v>
      </c>
      <c r="BT77" s="139">
        <v>1.99360734940905</v>
      </c>
      <c r="BU77" s="139">
        <v>1.9986580953322526</v>
      </c>
      <c r="BV77" s="139">
        <v>2.0036615130302202</v>
      </c>
      <c r="BW77" s="139">
        <v>2.0086049340558283</v>
      </c>
      <c r="BX77" s="139">
        <v>2.0135038494041639</v>
      </c>
      <c r="BY77" s="139">
        <v>2.0183317226419963</v>
      </c>
      <c r="BZ77" s="139">
        <v>2.0231040069077793</v>
      </c>
      <c r="CA77" s="139">
        <v>2.0278358145157651</v>
      </c>
      <c r="CB77" s="139">
        <v>2.0325145656202936</v>
      </c>
      <c r="CC77" s="139">
        <v>2.0371278981186682</v>
      </c>
      <c r="CD77" s="139">
        <v>2.0416907994026521</v>
      </c>
      <c r="CE77" s="139">
        <v>2.0462179080274789</v>
      </c>
      <c r="CF77" s="139">
        <v>2.0506967503270506</v>
      </c>
      <c r="CG77" s="139">
        <v>2.0551284215898868</v>
      </c>
      <c r="CH77" s="139">
        <v>2.0595139801186559</v>
      </c>
      <c r="CI77" s="139">
        <v>2.0638544488986517</v>
      </c>
      <c r="CJ77" s="139">
        <v>2.0681508171712526</v>
      </c>
      <c r="CK77" s="139">
        <v>2.0724171054502967</v>
      </c>
      <c r="CL77" s="139">
        <v>2.0766410487789471</v>
      </c>
      <c r="CM77" s="139">
        <v>2.0808105896570055</v>
      </c>
      <c r="CN77" s="139">
        <v>2.0849396764835237</v>
      </c>
      <c r="CO77" s="139">
        <v>2.089029150556208</v>
      </c>
      <c r="CP77" s="139">
        <v>2.0931053005169415</v>
      </c>
      <c r="CQ77" s="139">
        <v>2.0971178183759247</v>
      </c>
      <c r="CR77" s="139">
        <v>2.1010930944389399</v>
      </c>
      <c r="CS77" s="139">
        <v>2.1050569517790567</v>
      </c>
      <c r="CT77" s="139">
        <v>2.1089597973012384</v>
      </c>
      <c r="CU77" s="139">
        <v>2.112852397444974</v>
      </c>
      <c r="CV77" s="139">
        <v>2.1166856103367477</v>
      </c>
      <c r="CW77" s="139">
        <v>2.120509664758186</v>
      </c>
      <c r="CX77" s="139">
        <v>2.1242758839856379</v>
      </c>
      <c r="CY77" s="139">
        <v>2.12803395156637</v>
      </c>
      <c r="CZ77" s="139">
        <v>2.131735669110943</v>
      </c>
      <c r="DA77" s="139">
        <v>2.1354301675145622</v>
      </c>
      <c r="DB77" s="139">
        <v>2.1390936965467859</v>
      </c>
      <c r="DC77" s="139">
        <v>2.1427029552163881</v>
      </c>
      <c r="DD77" s="139">
        <v>2.1463062979706455</v>
      </c>
      <c r="DE77" s="139">
        <v>2.1498802931934784</v>
      </c>
      <c r="DF77" s="139">
        <v>2.1534137050264972</v>
      </c>
      <c r="DG77" s="139">
        <v>2.1569189020656481</v>
      </c>
      <c r="DH77" s="139">
        <v>2.1604079799515628</v>
      </c>
      <c r="DI77" s="139">
        <v>2.1638696806882258</v>
      </c>
      <c r="DJ77" s="139">
        <v>2.1673044655018021</v>
      </c>
      <c r="DK77" s="139">
        <v>2.1707013388884318</v>
      </c>
      <c r="DL77" s="139">
        <v>2.1740723117365097</v>
      </c>
      <c r="DM77" s="139">
        <v>2.1774291138790534</v>
      </c>
      <c r="DN77" s="139">
        <v>2.1807607338128157</v>
      </c>
      <c r="DO77" s="139">
        <v>2.1840675785174493</v>
      </c>
      <c r="DP77" s="139">
        <v>2.1873500451746066</v>
      </c>
      <c r="DQ77" s="139">
        <v>2.1906085214826665</v>
      </c>
      <c r="DR77" s="139">
        <v>2.1938433859598243</v>
      </c>
      <c r="DS77" s="139">
        <v>2.1970550082372009</v>
      </c>
      <c r="DT77" s="139">
        <v>2.2002437493351499</v>
      </c>
      <c r="DU77" s="139">
        <v>2.2034099619349155</v>
      </c>
      <c r="DV77" s="139">
        <v>2.2065539906346081</v>
      </c>
      <c r="DW77" s="139">
        <v>2.2096869065074811</v>
      </c>
      <c r="DX77" s="139">
        <v>2.2127981998153978</v>
      </c>
      <c r="DY77" s="139">
        <v>2.2158775453511077</v>
      </c>
      <c r="DZ77" s="139">
        <v>2.2189360086274759</v>
      </c>
      <c r="EA77" s="139">
        <v>2.2219738973808272</v>
      </c>
      <c r="EB77" s="139">
        <v>2.2249915126215765</v>
      </c>
      <c r="EC77" s="139">
        <v>2.2279995471830576</v>
      </c>
      <c r="ED77" s="139">
        <v>2.2309877818351742</v>
      </c>
      <c r="EE77" s="139">
        <v>2.2339461919857029</v>
      </c>
      <c r="EF77" s="139">
        <v>2.2368854685338215</v>
      </c>
      <c r="EG77" s="139">
        <v>2.2398160599437031</v>
      </c>
      <c r="EH77" s="139">
        <v>2.2427279407722511</v>
      </c>
      <c r="EI77" s="139">
        <v>2.2456112863486082</v>
      </c>
      <c r="EJ77" s="139">
        <v>2.2484865631856628</v>
      </c>
      <c r="EK77" s="139">
        <v>2.2513438882017214</v>
      </c>
      <c r="EL77" s="139">
        <v>2.2541735834075904</v>
      </c>
      <c r="EM77" s="139">
        <v>2.2569957767533557</v>
      </c>
      <c r="EN77" s="139">
        <v>2.2598007317296669</v>
      </c>
      <c r="EO77" s="139">
        <v>2.2625789210181169</v>
      </c>
      <c r="EP77" s="139">
        <v>2.2653598351765565</v>
      </c>
      <c r="EQ77" s="139">
        <v>2.2681047716216467</v>
      </c>
      <c r="ER77" s="139">
        <v>2.2708526665980631</v>
      </c>
      <c r="ES77" s="139">
        <v>2.2735652118882759</v>
      </c>
      <c r="ET77" s="139">
        <v>2.2762809304518505</v>
      </c>
      <c r="EU77" s="139">
        <v>2.2789619133792609</v>
      </c>
      <c r="EV77" s="139">
        <v>2.2816368670757563</v>
      </c>
      <c r="EW77" s="139">
        <v>2.2842964844521436</v>
      </c>
      <c r="EX77" s="139">
        <v>2.2869502521904534</v>
      </c>
      <c r="EY77" s="139">
        <v>2.2895704734461271</v>
      </c>
      <c r="EZ77" s="139">
        <v>2.2921944075612077</v>
      </c>
      <c r="FA77" s="139">
        <v>2.2947853716693296</v>
      </c>
      <c r="FB77" s="139">
        <v>2.2973801963100069</v>
      </c>
      <c r="FC77" s="139">
        <v>2.2999426161944618</v>
      </c>
      <c r="FD77" s="139">
        <v>2.3025090294187671</v>
      </c>
      <c r="FE77" s="139">
        <v>2.3050614534599339</v>
      </c>
      <c r="FF77" s="139">
        <v>2.3075822675194737</v>
      </c>
      <c r="FG77" s="139">
        <v>2.3101072805646155</v>
      </c>
      <c r="FH77" s="139">
        <v>2.3126012232915567</v>
      </c>
      <c r="FI77" s="139">
        <v>2.3150994635013853</v>
      </c>
      <c r="FJ77" s="139">
        <v>2.3175845111099433</v>
      </c>
      <c r="FK77" s="139">
        <v>2.3200392472282294</v>
      </c>
      <c r="FL77" s="139">
        <v>2.3224984378361988</v>
      </c>
      <c r="FM77" s="139">
        <v>2.3249448813481011</v>
      </c>
      <c r="FN77" s="139">
        <v>2.3273787211034107</v>
      </c>
      <c r="FO77" s="139">
        <v>2.3297832089358179</v>
      </c>
      <c r="FP77" s="139">
        <v>2.3321923412710417</v>
      </c>
      <c r="FQ77" s="139">
        <v>2.3345892860088537</v>
      </c>
      <c r="FR77" s="139">
        <v>2.3369741771536989</v>
      </c>
      <c r="FS77" s="139">
        <v>2.3393306446719797</v>
      </c>
      <c r="FT77" s="139">
        <v>2.3416919031302927</v>
      </c>
      <c r="FU77" s="139">
        <v>2.3440414973613266</v>
      </c>
      <c r="FV77" s="139">
        <v>2.3463795528346356</v>
      </c>
      <c r="FW77" s="139">
        <v>2.3486900846434664</v>
      </c>
      <c r="FX77" s="139">
        <v>2.3510055137520691</v>
      </c>
      <c r="FY77" s="139">
        <v>2.3533097689519917</v>
      </c>
      <c r="FZ77" s="139">
        <v>2.3556029678987338</v>
      </c>
      <c r="GA77" s="139">
        <v>2.3578852263976375</v>
      </c>
      <c r="GB77" s="139">
        <v>2.360156658444053</v>
      </c>
      <c r="GC77" s="139">
        <v>2.3624173762604888</v>
      </c>
      <c r="GD77" s="139">
        <v>2.3646520349771709</v>
      </c>
      <c r="GE77" s="139">
        <v>2.3668917393204434</v>
      </c>
      <c r="GF77" s="139">
        <v>2.3691210561662208</v>
      </c>
      <c r="GG77" s="139">
        <v>2.3713400910037139</v>
      </c>
      <c r="GH77" s="139">
        <v>2.3735489477259208</v>
      </c>
      <c r="GI77" s="139">
        <v>2.3757477286592477</v>
      </c>
      <c r="GJ77" s="139">
        <v>2.3779365345994385</v>
      </c>
      <c r="GK77" s="139">
        <v>2.3801154648396405</v>
      </c>
      <c r="GL77" s="139">
        <v>2.3822846172020022</v>
      </c>
      <c r="GM77" s="139">
        <v>2.3844440880643805</v>
      </c>
      <c r="GN77" s="139">
        <v>2.3865939723920455</v>
      </c>
      <c r="GO77" s="139">
        <v>2.3887343637637337</v>
      </c>
      <c r="GP77" s="139">
        <v>2.3908653543998715</v>
      </c>
      <c r="GQ77" s="139">
        <v>2.3929870351874811</v>
      </c>
      <c r="GR77" s="139">
        <v>2.3950994957079836</v>
      </c>
      <c r="GS77" s="139">
        <v>2.3972028242610235</v>
      </c>
    </row>
    <row r="78" spans="1:201" x14ac:dyDescent="0.2">
      <c r="A78" s="138">
        <v>40909.052777777775</v>
      </c>
      <c r="B78" s="139">
        <v>0.8348951892859281</v>
      </c>
      <c r="C78" s="139">
        <v>0.98702378524413259</v>
      </c>
      <c r="D78" s="139">
        <v>1.082677664862707</v>
      </c>
      <c r="E78" s="139">
        <v>1.1537295151939873</v>
      </c>
      <c r="F78" s="139">
        <v>1.2107407371069108</v>
      </c>
      <c r="G78" s="139">
        <v>1.2585938131046064</v>
      </c>
      <c r="H78" s="139">
        <v>1.29997302413981</v>
      </c>
      <c r="I78" s="139">
        <v>1.3365039055777352</v>
      </c>
      <c r="J78" s="139">
        <v>1.3692862545232261</v>
      </c>
      <c r="K78" s="139">
        <v>1.3990377649868109</v>
      </c>
      <c r="L78" s="139">
        <v>1.4263324118671994</v>
      </c>
      <c r="M78" s="139">
        <v>1.4515355841903781</v>
      </c>
      <c r="N78" s="139">
        <v>1.4750013085978879</v>
      </c>
      <c r="O78" s="139">
        <v>1.496947254900304</v>
      </c>
      <c r="P78" s="139">
        <v>1.5175748760759029</v>
      </c>
      <c r="Q78" s="139">
        <v>1.5370479963428298</v>
      </c>
      <c r="R78" s="139">
        <v>1.555501684024954</v>
      </c>
      <c r="S78" s="139">
        <v>1.5730324279479286</v>
      </c>
      <c r="T78" s="139">
        <v>1.5897356266378562</v>
      </c>
      <c r="U78" s="139">
        <v>1.6057085066025851</v>
      </c>
      <c r="V78" s="139">
        <v>1.6210046511447209</v>
      </c>
      <c r="W78" s="139">
        <v>1.6356687232288076</v>
      </c>
      <c r="X78" s="139">
        <v>1.6497849473875674</v>
      </c>
      <c r="Y78" s="139">
        <v>1.6633681172685113</v>
      </c>
      <c r="Z78" s="139">
        <v>1.6764900389014519</v>
      </c>
      <c r="AA78" s="139">
        <v>1.6891406213730633</v>
      </c>
      <c r="AB78" s="139">
        <v>1.7013981279845831</v>
      </c>
      <c r="AC78" s="139">
        <v>1.7132608625639152</v>
      </c>
      <c r="AD78" s="139">
        <v>1.7247698807737526</v>
      </c>
      <c r="AE78" s="139">
        <v>1.7359336206138909</v>
      </c>
      <c r="AF78" s="139">
        <v>1.7467881435508399</v>
      </c>
      <c r="AG78" s="139">
        <v>1.7573379446669681</v>
      </c>
      <c r="AH78" s="139">
        <v>1.7676151963158273</v>
      </c>
      <c r="AI78" s="139">
        <v>1.777621384553862</v>
      </c>
      <c r="AJ78" s="139">
        <v>1.787385599721605</v>
      </c>
      <c r="AK78" s="139">
        <v>1.796906999446628</v>
      </c>
      <c r="AL78" s="139">
        <v>1.8061981426320985</v>
      </c>
      <c r="AM78" s="139">
        <v>1.8152706314316804</v>
      </c>
      <c r="AN78" s="139">
        <v>1.8241490215577472</v>
      </c>
      <c r="AO78" s="139">
        <v>1.8328292286441934</v>
      </c>
      <c r="AP78" s="139">
        <v>1.8413341109827852</v>
      </c>
      <c r="AQ78" s="139">
        <v>1.8496584553464295</v>
      </c>
      <c r="AR78" s="139">
        <v>1.8578102848815596</v>
      </c>
      <c r="AS78" s="139">
        <v>1.8657970959761587</v>
      </c>
      <c r="AT78" s="139">
        <v>1.8736391057168853</v>
      </c>
      <c r="AU78" s="139">
        <v>1.8813294753846999</v>
      </c>
      <c r="AV78" s="139">
        <v>1.8888743670790182</v>
      </c>
      <c r="AW78" s="139">
        <v>1.8962795724516535</v>
      </c>
      <c r="AX78" s="139">
        <v>1.9035633519140669</v>
      </c>
      <c r="AY78" s="139">
        <v>1.9107178302964249</v>
      </c>
      <c r="AZ78" s="139">
        <v>1.9177478457888766</v>
      </c>
      <c r="BA78" s="139">
        <v>1.9246579683418112</v>
      </c>
      <c r="BB78" s="139">
        <v>1.9314525193736998</v>
      </c>
      <c r="BC78" s="139">
        <v>1.9381355896856609</v>
      </c>
      <c r="BD78" s="139">
        <v>1.9447232903970328</v>
      </c>
      <c r="BE78" s="139">
        <v>1.9512068676846726</v>
      </c>
      <c r="BF78" s="139">
        <v>1.9575898068145445</v>
      </c>
      <c r="BG78" s="139">
        <v>1.963875420008405</v>
      </c>
      <c r="BH78" s="139">
        <v>1.9700787378329769</v>
      </c>
      <c r="BI78" s="139">
        <v>1.976178902270735</v>
      </c>
      <c r="BJ78" s="139">
        <v>1.9821907469369753</v>
      </c>
      <c r="BK78" s="139">
        <v>1.9881285961306681</v>
      </c>
      <c r="BL78" s="139">
        <v>1.9939832632537839</v>
      </c>
      <c r="BM78" s="139">
        <v>1.9997572275159381</v>
      </c>
      <c r="BN78" s="139">
        <v>2.005452858403566</v>
      </c>
      <c r="BO78" s="139">
        <v>2.0110724221404417</v>
      </c>
      <c r="BP78" s="139">
        <v>2.0166292585872401</v>
      </c>
      <c r="BQ78" s="139">
        <v>2.0221141041870863</v>
      </c>
      <c r="BR78" s="139">
        <v>2.0275179292660446</v>
      </c>
      <c r="BS78" s="139">
        <v>2.0328538303642056</v>
      </c>
      <c r="BT78" s="139">
        <v>2.0381453025014729</v>
      </c>
      <c r="BU78" s="139">
        <v>2.0433505809300763</v>
      </c>
      <c r="BV78" s="139">
        <v>2.0485038713933998</v>
      </c>
      <c r="BW78" s="139">
        <v>2.0535959542519961</v>
      </c>
      <c r="BX78" s="139">
        <v>2.0586388939839506</v>
      </c>
      <c r="BY78" s="139">
        <v>2.0636130912839414</v>
      </c>
      <c r="BZ78" s="139">
        <v>2.06853058095232</v>
      </c>
      <c r="CA78" s="139">
        <v>2.0734030143416624</v>
      </c>
      <c r="CB78" s="139">
        <v>2.0782213081869845</v>
      </c>
      <c r="CC78" s="139">
        <v>2.0829766363753501</v>
      </c>
      <c r="CD78" s="139">
        <v>2.0876805225355906</v>
      </c>
      <c r="CE78" s="139">
        <v>2.0923441004333201</v>
      </c>
      <c r="CF78" s="139">
        <v>2.0969584298565884</v>
      </c>
      <c r="CG78" s="139">
        <v>2.1015246291860388</v>
      </c>
      <c r="CH78" s="139">
        <v>2.106043779028608</v>
      </c>
      <c r="CI78" s="139">
        <v>2.1105169239186852</v>
      </c>
      <c r="CJ78" s="139">
        <v>2.1149450739257873</v>
      </c>
      <c r="CK78" s="139">
        <v>2.1193386836238268</v>
      </c>
      <c r="CL78" s="139">
        <v>2.1236890753442741</v>
      </c>
      <c r="CM78" s="139">
        <v>2.1279878147368323</v>
      </c>
      <c r="CN78" s="139">
        <v>2.1322452825639524</v>
      </c>
      <c r="CO78" s="139">
        <v>2.1364623377939314</v>
      </c>
      <c r="CP78" s="139">
        <v>2.1406580239921924</v>
      </c>
      <c r="CQ78" s="139">
        <v>2.1447965563333571</v>
      </c>
      <c r="CR78" s="139">
        <v>2.1488970969458414</v>
      </c>
      <c r="CS78" s="139">
        <v>2.1529781700206159</v>
      </c>
      <c r="CT78" s="139">
        <v>2.1570048090832676</v>
      </c>
      <c r="CU78" s="139">
        <v>2.1610131498817302</v>
      </c>
      <c r="CV78" s="139">
        <v>2.1649687444806216</v>
      </c>
      <c r="CW78" s="139">
        <v>2.1689071223800775</v>
      </c>
      <c r="CX78" s="139">
        <v>2.1727943672466599</v>
      </c>
      <c r="CY78" s="139">
        <v>2.1766653957363493</v>
      </c>
      <c r="CZ78" s="139">
        <v>2.1804868354654476</v>
      </c>
      <c r="DA78" s="139">
        <v>2.1842929837685454</v>
      </c>
      <c r="DB78" s="139">
        <v>2.1880675177553952</v>
      </c>
      <c r="DC78" s="139">
        <v>2.1917946275180324</v>
      </c>
      <c r="DD78" s="139">
        <v>2.1955077364257085</v>
      </c>
      <c r="DE78" s="139">
        <v>2.1991908876455311</v>
      </c>
      <c r="DF78" s="139">
        <v>2.2028366193990156</v>
      </c>
      <c r="DG78" s="139">
        <v>2.2064535634106091</v>
      </c>
      <c r="DH78" s="139">
        <v>2.2100500469314275</v>
      </c>
      <c r="DI78" s="139">
        <v>2.2136185854031916</v>
      </c>
      <c r="DJ78" s="139">
        <v>2.2171596499644255</v>
      </c>
      <c r="DK78" s="139">
        <v>2.2206660559620666</v>
      </c>
      <c r="DL78" s="139">
        <v>2.2241460375294446</v>
      </c>
      <c r="DM78" s="139">
        <v>2.2276075171823915</v>
      </c>
      <c r="DN78" s="139">
        <v>2.2310432937612745</v>
      </c>
      <c r="DO78" s="139">
        <v>2.2344537829801712</v>
      </c>
      <c r="DP78" s="139">
        <v>2.2378393905405756</v>
      </c>
      <c r="DQ78" s="139">
        <v>2.2412005124547751</v>
      </c>
      <c r="DR78" s="139">
        <v>2.244537535355636</v>
      </c>
      <c r="DS78" s="139">
        <v>2.2478508367950822</v>
      </c>
      <c r="DT78" s="139">
        <v>2.2511407855281722</v>
      </c>
      <c r="DU78" s="139">
        <v>2.2544077417884116</v>
      </c>
      <c r="DV78" s="139">
        <v>2.2576520575525691</v>
      </c>
      <c r="DW78" s="139">
        <v>2.260880923506178</v>
      </c>
      <c r="DX78" s="139">
        <v>2.2640877108863111</v>
      </c>
      <c r="DY78" s="139">
        <v>2.2672660024955458</v>
      </c>
      <c r="DZ78" s="139">
        <v>2.2704229831785727</v>
      </c>
      <c r="EA78" s="139">
        <v>2.2735589672498855</v>
      </c>
      <c r="EB78" s="139">
        <v>2.2766742621492568</v>
      </c>
      <c r="EC78" s="139">
        <v>2.2797756387492503</v>
      </c>
      <c r="ED78" s="139">
        <v>2.2828567989779298</v>
      </c>
      <c r="EE78" s="139">
        <v>2.2859116656171494</v>
      </c>
      <c r="EF78" s="139">
        <v>2.2889470074049356</v>
      </c>
      <c r="EG78" s="139">
        <v>2.2919693240306809</v>
      </c>
      <c r="EH78" s="139">
        <v>2.2949725372451732</v>
      </c>
      <c r="EI78" s="139">
        <v>2.2979507952776128</v>
      </c>
      <c r="EJ78" s="139">
        <v>2.3009166418946467</v>
      </c>
      <c r="EK78" s="139">
        <v>2.3038641603258903</v>
      </c>
      <c r="EL78" s="139">
        <v>2.30678766423204</v>
      </c>
      <c r="EM78" s="139">
        <v>2.309699320211017</v>
      </c>
      <c r="EN78" s="139">
        <v>2.3125933769246458</v>
      </c>
      <c r="EO78" s="139">
        <v>2.3154643172142499</v>
      </c>
      <c r="EP78" s="139">
        <v>2.3183296208991417</v>
      </c>
      <c r="EQ78" s="139">
        <v>2.3211666232242263</v>
      </c>
      <c r="ER78" s="139">
        <v>2.3239982075017185</v>
      </c>
      <c r="ES78" s="139">
        <v>2.3268021521166609</v>
      </c>
      <c r="ET78" s="139">
        <v>2.3296008781813877</v>
      </c>
      <c r="EU78" s="139">
        <v>2.3323726117241206</v>
      </c>
      <c r="EV78" s="139">
        <v>2.3351339564909117</v>
      </c>
      <c r="EW78" s="139">
        <v>2.3378796452856845</v>
      </c>
      <c r="EX78" s="139">
        <v>2.3406151094085121</v>
      </c>
      <c r="EY78" s="139">
        <v>2.3433248347011109</v>
      </c>
      <c r="EZ78" s="139">
        <v>2.3460298345739594</v>
      </c>
      <c r="FA78" s="139">
        <v>2.3487097035829199</v>
      </c>
      <c r="FB78" s="139">
        <v>2.3513849791594681</v>
      </c>
      <c r="FC78" s="139">
        <v>2.3540357201206197</v>
      </c>
      <c r="FD78" s="139">
        <v>2.3566819846851974</v>
      </c>
      <c r="FE78" s="139">
        <v>2.3593139602553554</v>
      </c>
      <c r="FF78" s="139">
        <v>2.3619222412159604</v>
      </c>
      <c r="FG78" s="139">
        <v>2.3645262280636339</v>
      </c>
      <c r="FH78" s="139">
        <v>2.3671070898102964</v>
      </c>
      <c r="FI78" s="139">
        <v>2.3696837399990107</v>
      </c>
      <c r="FJ78" s="139">
        <v>2.3722469153014876</v>
      </c>
      <c r="FK78" s="139">
        <v>2.3747877679103242</v>
      </c>
      <c r="FL78" s="139">
        <v>2.3773245423864156</v>
      </c>
      <c r="FM78" s="139">
        <v>2.3798482972859643</v>
      </c>
      <c r="FN78" s="139">
        <v>2.3823591791202756</v>
      </c>
      <c r="FO78" s="139">
        <v>2.3848487542544539</v>
      </c>
      <c r="FP78" s="139">
        <v>2.3873344099555109</v>
      </c>
      <c r="FQ78" s="139">
        <v>2.3898076179034544</v>
      </c>
      <c r="FR78" s="139">
        <v>2.3922685150643406</v>
      </c>
      <c r="FS78" s="139">
        <v>2.3947090887211009</v>
      </c>
      <c r="FT78" s="139">
        <v>2.397145857939083</v>
      </c>
      <c r="FU78" s="139">
        <v>2.3995707142906806</v>
      </c>
      <c r="FV78" s="139">
        <v>2.4019837860201818</v>
      </c>
      <c r="FW78" s="139">
        <v>2.4043774876805579</v>
      </c>
      <c r="FX78" s="139">
        <v>2.4067674597293114</v>
      </c>
      <c r="FY78" s="139">
        <v>2.4091460200140915</v>
      </c>
      <c r="FZ78" s="139">
        <v>2.411513288787738</v>
      </c>
      <c r="GA78" s="139">
        <v>2.4138693844125378</v>
      </c>
      <c r="GB78" s="139">
        <v>2.4162144233993823</v>
      </c>
      <c r="GC78" s="139">
        <v>2.4185485204468877</v>
      </c>
      <c r="GD78" s="139">
        <v>2.4208648018274799</v>
      </c>
      <c r="GE78" s="139">
        <v>2.4231774472718439</v>
      </c>
      <c r="GF78" s="139">
        <v>2.4254794846722185</v>
      </c>
      <c r="GG78" s="139">
        <v>2.4277710218434687</v>
      </c>
      <c r="GH78" s="139">
        <v>2.4300521649676736</v>
      </c>
      <c r="GI78" s="139">
        <v>2.4323230186293285</v>
      </c>
      <c r="GJ78" s="139">
        <v>2.4345836858431205</v>
      </c>
      <c r="GK78" s="139">
        <v>2.4368342680910149</v>
      </c>
      <c r="GL78" s="139">
        <v>2.4390748653483842</v>
      </c>
      <c r="GM78" s="139">
        <v>2.4413055761165521</v>
      </c>
      <c r="GN78" s="139">
        <v>2.4435264974506024</v>
      </c>
      <c r="GO78" s="139">
        <v>2.4457377249903471</v>
      </c>
      <c r="GP78" s="139">
        <v>2.4479393529839077</v>
      </c>
      <c r="GQ78" s="139">
        <v>2.4501314743200684</v>
      </c>
      <c r="GR78" s="139">
        <v>2.4523141805492541</v>
      </c>
      <c r="GS78" s="139">
        <v>2.4544875619136035</v>
      </c>
    </row>
    <row r="79" spans="1:201" x14ac:dyDescent="0.2">
      <c r="A79" s="138">
        <v>40909.053472222222</v>
      </c>
      <c r="B79" s="139">
        <v>0.85010134824493333</v>
      </c>
      <c r="C79" s="139">
        <v>1.0056900752508324</v>
      </c>
      <c r="D79" s="139">
        <v>1.103585680189388</v>
      </c>
      <c r="E79" s="139">
        <v>1.1763376785613144</v>
      </c>
      <c r="F79" s="139">
        <v>1.2347356397118665</v>
      </c>
      <c r="G79" s="139">
        <v>1.2837688096554178</v>
      </c>
      <c r="H79" s="139">
        <v>1.3261800481360249</v>
      </c>
      <c r="I79" s="139">
        <v>1.3636326992250265</v>
      </c>
      <c r="J79" s="139">
        <v>1.3972477596628106</v>
      </c>
      <c r="K79" s="139">
        <v>1.4277636519187686</v>
      </c>
      <c r="L79" s="139">
        <v>1.4557622752864858</v>
      </c>
      <c r="M79" s="139">
        <v>1.4816237335131406</v>
      </c>
      <c r="N79" s="139">
        <v>1.5057031900035751</v>
      </c>
      <c r="O79" s="139">
        <v>1.5282278018377329</v>
      </c>
      <c r="P79" s="139">
        <v>1.5494027969415967</v>
      </c>
      <c r="Q79" s="139">
        <v>1.5693950456867187</v>
      </c>
      <c r="R79" s="139">
        <v>1.5883421074683879</v>
      </c>
      <c r="S79" s="139">
        <v>1.6063451975911658</v>
      </c>
      <c r="T79" s="139">
        <v>1.6235015402554274</v>
      </c>
      <c r="U79" s="139">
        <v>1.6399071758231212</v>
      </c>
      <c r="V79" s="139">
        <v>1.6556196790087758</v>
      </c>
      <c r="W79" s="139">
        <v>1.6706876492566041</v>
      </c>
      <c r="X79" s="139">
        <v>1.6851907384070735</v>
      </c>
      <c r="Y79" s="139">
        <v>1.6991502201610766</v>
      </c>
      <c r="Z79" s="139">
        <v>1.712632976749334</v>
      </c>
      <c r="AA79" s="139">
        <v>1.7256382222407025</v>
      </c>
      <c r="AB79" s="139">
        <v>1.7382361637176569</v>
      </c>
      <c r="AC79" s="139">
        <v>1.7504314648181389</v>
      </c>
      <c r="AD79" s="139">
        <v>1.7622627358720153</v>
      </c>
      <c r="AE79" s="139">
        <v>1.7737418346821636</v>
      </c>
      <c r="AF79" s="139">
        <v>1.784902233606614</v>
      </c>
      <c r="AG79" s="139">
        <v>1.795751811964319</v>
      </c>
      <c r="AH79" s="139">
        <v>1.8063200340442349</v>
      </c>
      <c r="AI79" s="139">
        <v>1.8166117510115138</v>
      </c>
      <c r="AJ79" s="139">
        <v>1.826653244625206</v>
      </c>
      <c r="AK79" s="139">
        <v>1.8364470300943321</v>
      </c>
      <c r="AL79" s="139">
        <v>1.8460059275753944</v>
      </c>
      <c r="AM79" s="139">
        <v>1.855341780341607</v>
      </c>
      <c r="AN79" s="139">
        <v>1.8644761718404512</v>
      </c>
      <c r="AO79" s="139">
        <v>1.873408381922995</v>
      </c>
      <c r="AP79" s="139">
        <v>1.882158229411941</v>
      </c>
      <c r="AQ79" s="139">
        <v>1.890723876739109</v>
      </c>
      <c r="AR79" s="139">
        <v>1.8991135151624263</v>
      </c>
      <c r="AS79" s="139">
        <v>1.9073347980172943</v>
      </c>
      <c r="AT79" s="139">
        <v>1.9154047867509782</v>
      </c>
      <c r="AU79" s="139">
        <v>1.92332004887518</v>
      </c>
      <c r="AV79" s="139">
        <v>1.9310868761110884</v>
      </c>
      <c r="AW79" s="139">
        <v>1.9387111818465941</v>
      </c>
      <c r="AX79" s="139">
        <v>1.9462079734071227</v>
      </c>
      <c r="AY79" s="139">
        <v>1.9535728196328885</v>
      </c>
      <c r="AZ79" s="139">
        <v>1.9608106609714908</v>
      </c>
      <c r="BA79" s="139">
        <v>1.9679261638937915</v>
      </c>
      <c r="BB79" s="139">
        <v>1.9749237410247802</v>
      </c>
      <c r="BC79" s="139">
        <v>1.9818075694460955</v>
      </c>
      <c r="BD79" s="139">
        <v>1.988590384149806</v>
      </c>
      <c r="BE79" s="139">
        <v>1.9952669379474723</v>
      </c>
      <c r="BF79" s="139">
        <v>2.0018407901023085</v>
      </c>
      <c r="BG79" s="139">
        <v>2.0083153231140103</v>
      </c>
      <c r="BH79" s="139">
        <v>2.0147021208376903</v>
      </c>
      <c r="BI79" s="139">
        <v>2.0209874022850247</v>
      </c>
      <c r="BJ79" s="139">
        <v>2.027182561794362</v>
      </c>
      <c r="BK79" s="139">
        <v>2.0332984277645636</v>
      </c>
      <c r="BL79" s="139">
        <v>2.0393293961186072</v>
      </c>
      <c r="BM79" s="139">
        <v>2.0452779989795853</v>
      </c>
      <c r="BN79" s="139">
        <v>2.0511466563766168</v>
      </c>
      <c r="BO79" s="139">
        <v>2.0569376828456991</v>
      </c>
      <c r="BP79" s="139">
        <v>2.0626608477888269</v>
      </c>
      <c r="BQ79" s="139">
        <v>2.0683105242048447</v>
      </c>
      <c r="BR79" s="139">
        <v>2.073881365845839</v>
      </c>
      <c r="BS79" s="139">
        <v>2.0793828933738321</v>
      </c>
      <c r="BT79" s="139">
        <v>2.0848313116343937</v>
      </c>
      <c r="BU79" s="139">
        <v>2.0901995278260896</v>
      </c>
      <c r="BV79" s="139">
        <v>2.0955107905224595</v>
      </c>
      <c r="BW79" s="139">
        <v>2.100759579304647</v>
      </c>
      <c r="BX79" s="139">
        <v>2.1059542818214609</v>
      </c>
      <c r="BY79" s="139">
        <v>2.111082740204659</v>
      </c>
      <c r="BZ79" s="139">
        <v>2.1161533212198749</v>
      </c>
      <c r="CA79" s="139">
        <v>2.1211739626706971</v>
      </c>
      <c r="CB79" s="139">
        <v>2.1261393316776251</v>
      </c>
      <c r="CC79" s="139">
        <v>2.1310443946485655</v>
      </c>
      <c r="CD79" s="139">
        <v>2.1358969587265486</v>
      </c>
      <c r="CE79" s="139">
        <v>2.1407043973928013</v>
      </c>
      <c r="CF79" s="139">
        <v>2.1454615602967428</v>
      </c>
      <c r="CG79" s="139">
        <v>2.1501695899943152</v>
      </c>
      <c r="CH79" s="139">
        <v>2.1548295904386436</v>
      </c>
      <c r="CI79" s="139">
        <v>2.159442628720913</v>
      </c>
      <c r="CJ79" s="139">
        <v>2.1640097367144477</v>
      </c>
      <c r="CK79" s="139">
        <v>2.1685375434912499</v>
      </c>
      <c r="CL79" s="139">
        <v>2.1730212188375511</v>
      </c>
      <c r="CM79" s="139">
        <v>2.1774562141915355</v>
      </c>
      <c r="CN79" s="139">
        <v>2.1818490830322199</v>
      </c>
      <c r="CO79" s="139">
        <v>2.1862007028240558</v>
      </c>
      <c r="CP79" s="139">
        <v>2.1905223457247756</v>
      </c>
      <c r="CQ79" s="139">
        <v>2.1947938039090613</v>
      </c>
      <c r="CR79" s="139">
        <v>2.1990264861561815</v>
      </c>
      <c r="CS79" s="139">
        <v>2.2032310878317327</v>
      </c>
      <c r="CT79" s="139">
        <v>2.2073883299594437</v>
      </c>
      <c r="CU79" s="139">
        <v>2.2115186558101323</v>
      </c>
      <c r="CV79" s="139">
        <v>2.2156033768546521</v>
      </c>
      <c r="CW79" s="139">
        <v>2.2196622568909037</v>
      </c>
      <c r="CX79" s="139">
        <v>2.223677209961652</v>
      </c>
      <c r="CY79" s="139">
        <v>2.2276673148534099</v>
      </c>
      <c r="CZ79" s="139">
        <v>2.2316150996201363</v>
      </c>
      <c r="DA79" s="139">
        <v>2.2355389525773353</v>
      </c>
      <c r="DB79" s="139">
        <v>2.2394305162332242</v>
      </c>
      <c r="DC79" s="139">
        <v>2.2432820141529937</v>
      </c>
      <c r="DD79" s="139">
        <v>2.2471108565917155</v>
      </c>
      <c r="DE79" s="139">
        <v>2.2509091027891355</v>
      </c>
      <c r="DF79" s="139">
        <v>2.2546733380673571</v>
      </c>
      <c r="DG79" s="139">
        <v>2.2584081863315442</v>
      </c>
      <c r="DH79" s="139">
        <v>2.262117933379904</v>
      </c>
      <c r="DI79" s="139">
        <v>2.2657991410799987</v>
      </c>
      <c r="DJ79" s="139">
        <v>2.2694522909513806</v>
      </c>
      <c r="DK79" s="139">
        <v>2.2730742847109111</v>
      </c>
      <c r="DL79" s="139">
        <v>2.2766693061244605</v>
      </c>
      <c r="DM79" s="139">
        <v>2.2802411947415639</v>
      </c>
      <c r="DN79" s="139">
        <v>2.2837868352401403</v>
      </c>
      <c r="DO79" s="139">
        <v>2.287306652479292</v>
      </c>
      <c r="DP79" s="139">
        <v>2.2908010610836431</v>
      </c>
      <c r="DQ79" s="139">
        <v>2.2942704657710964</v>
      </c>
      <c r="DR79" s="139">
        <v>2.2977152616741097</v>
      </c>
      <c r="DS79" s="139">
        <v>2.3011358346374826</v>
      </c>
      <c r="DT79" s="139">
        <v>2.3045325615164773</v>
      </c>
      <c r="DU79" s="139">
        <v>2.3079058104544106</v>
      </c>
      <c r="DV79" s="139">
        <v>2.3112559411524654</v>
      </c>
      <c r="DW79" s="139">
        <v>2.3145859833933771</v>
      </c>
      <c r="DX79" s="139">
        <v>2.3178934696576974</v>
      </c>
      <c r="DY79" s="139">
        <v>2.3211761728581517</v>
      </c>
      <c r="DZ79" s="139">
        <v>2.324437116639908</v>
      </c>
      <c r="EA79" s="139">
        <v>2.3276766222025342</v>
      </c>
      <c r="EB79" s="139">
        <v>2.330895003718612</v>
      </c>
      <c r="EC79" s="139">
        <v>2.3340948268198036</v>
      </c>
      <c r="ED79" s="139">
        <v>2.3372739975723906</v>
      </c>
      <c r="EE79" s="139">
        <v>2.3404306708778932</v>
      </c>
      <c r="EF79" s="139">
        <v>2.3435674100202912</v>
      </c>
      <c r="EG79" s="139">
        <v>2.3466864808515902</v>
      </c>
      <c r="EH79" s="139">
        <v>2.3497860370487436</v>
      </c>
      <c r="EI79" s="139">
        <v>2.3528644861981673</v>
      </c>
      <c r="EJ79" s="139">
        <v>2.3559258776276462</v>
      </c>
      <c r="EK79" s="139">
        <v>2.3589685468963131</v>
      </c>
      <c r="EL79" s="139">
        <v>2.3619910870272878</v>
      </c>
      <c r="EM79" s="139">
        <v>2.3649971290063196</v>
      </c>
      <c r="EN79" s="139">
        <v>2.3679851939489831</v>
      </c>
      <c r="EO79" s="139">
        <v>2.3709540638030835</v>
      </c>
      <c r="EP79" s="139">
        <v>2.3739083417430837</v>
      </c>
      <c r="EQ79" s="139">
        <v>2.3768425567389997</v>
      </c>
      <c r="ER79" s="139">
        <v>2.3797623820835074</v>
      </c>
      <c r="ES79" s="139">
        <v>2.382662841920395</v>
      </c>
      <c r="ET79" s="139">
        <v>2.3855490951676765</v>
      </c>
      <c r="EU79" s="139">
        <v>2.3884166651741032</v>
      </c>
      <c r="EV79" s="139">
        <v>2.391269180995292</v>
      </c>
      <c r="EW79" s="139">
        <v>2.3941057062749089</v>
      </c>
      <c r="EX79" s="139">
        <v>2.39692732479672</v>
      </c>
      <c r="EY79" s="139">
        <v>2.3997315822761061</v>
      </c>
      <c r="EZ79" s="139">
        <v>2.4025220762778079</v>
      </c>
      <c r="FA79" s="139">
        <v>2.4052958506305551</v>
      </c>
      <c r="FB79" s="139">
        <v>2.4080559766219669</v>
      </c>
      <c r="FC79" s="139">
        <v>2.4108000121171091</v>
      </c>
      <c r="FD79" s="139">
        <v>2.4135304993347719</v>
      </c>
      <c r="FE79" s="139">
        <v>2.4162463835529588</v>
      </c>
      <c r="FF79" s="139">
        <v>2.4189470653097196</v>
      </c>
      <c r="FG79" s="139">
        <v>2.4216343559537203</v>
      </c>
      <c r="FH79" s="139">
        <v>2.4243070453276707</v>
      </c>
      <c r="FI79" s="139">
        <v>2.4269664090288732</v>
      </c>
      <c r="FJ79" s="139">
        <v>2.4296120022016137</v>
      </c>
      <c r="FK79" s="139">
        <v>2.4322438427897524</v>
      </c>
      <c r="FL79" s="139">
        <v>2.4348624658002236</v>
      </c>
      <c r="FM79" s="139">
        <v>2.4374677838679975</v>
      </c>
      <c r="FN79" s="139">
        <v>2.4400599468276867</v>
      </c>
      <c r="FO79" s="139">
        <v>2.4426394331249144</v>
      </c>
      <c r="FP79" s="139">
        <v>2.4452058269267929</v>
      </c>
      <c r="FQ79" s="139">
        <v>2.4477595005217903</v>
      </c>
      <c r="FR79" s="139">
        <v>2.450300593981884</v>
      </c>
      <c r="FS79" s="139">
        <v>2.4528300522826467</v>
      </c>
      <c r="FT79" s="139">
        <v>2.4553464993478213</v>
      </c>
      <c r="FU79" s="139">
        <v>2.4578507731634831</v>
      </c>
      <c r="FV79" s="139">
        <v>2.4603430048775019</v>
      </c>
      <c r="FW79" s="139">
        <v>2.4628246116611474</v>
      </c>
      <c r="FX79" s="139">
        <v>2.4652932482289907</v>
      </c>
      <c r="FY79" s="139">
        <v>2.4677502239468669</v>
      </c>
      <c r="FZ79" s="139">
        <v>2.4701956617913017</v>
      </c>
      <c r="GA79" s="139">
        <v>2.4726296828030048</v>
      </c>
      <c r="GB79" s="139">
        <v>2.4750524061286527</v>
      </c>
      <c r="GC79" s="139">
        <v>2.4774639490623955</v>
      </c>
      <c r="GD79" s="139">
        <v>2.4798665168989644</v>
      </c>
      <c r="GE79" s="139">
        <v>2.4822561496235549</v>
      </c>
      <c r="GF79" s="139">
        <v>2.4846349433555868</v>
      </c>
      <c r="GG79" s="139">
        <v>2.4870030083471657</v>
      </c>
      <c r="GH79" s="139">
        <v>2.4893604531813054</v>
      </c>
      <c r="GI79" s="139">
        <v>2.4917073848035152</v>
      </c>
      <c r="GJ79" s="139">
        <v>2.4940439085589325</v>
      </c>
      <c r="GK79" s="139">
        <v>2.4963701282188748</v>
      </c>
      <c r="GL79" s="139">
        <v>2.4986861460172958</v>
      </c>
      <c r="GM79" s="139">
        <v>2.5009920626794586</v>
      </c>
      <c r="GN79" s="139">
        <v>2.5032879774527443</v>
      </c>
      <c r="GO79" s="139">
        <v>2.5055739881334014</v>
      </c>
      <c r="GP79" s="139">
        <v>2.5078501910977389</v>
      </c>
      <c r="GQ79" s="139">
        <v>2.5101166813275855</v>
      </c>
      <c r="GR79" s="139">
        <v>2.5123735524398834</v>
      </c>
      <c r="GS79" s="139">
        <v>2.5146208967112127</v>
      </c>
    </row>
    <row r="80" spans="1:201" x14ac:dyDescent="0.2">
      <c r="A80" s="138">
        <v>40909.054166666669</v>
      </c>
      <c r="B80" s="139">
        <v>0.86597434661645534</v>
      </c>
      <c r="C80" s="139">
        <v>1.0251919642328609</v>
      </c>
      <c r="D80" s="139">
        <v>1.1254403604258079</v>
      </c>
      <c r="E80" s="139">
        <v>1.1999776121478196</v>
      </c>
      <c r="F80" s="139">
        <v>1.2598322747482673</v>
      </c>
      <c r="G80" s="139">
        <v>1.3101054565572698</v>
      </c>
      <c r="H80" s="139">
        <v>1.3536013937237095</v>
      </c>
      <c r="I80" s="139">
        <v>1.3920230999962639</v>
      </c>
      <c r="J80" s="139">
        <v>1.4265137205112275</v>
      </c>
      <c r="K80" s="139">
        <v>1.4578335156246105</v>
      </c>
      <c r="L80" s="139">
        <v>1.4865725809686392</v>
      </c>
      <c r="M80" s="139">
        <v>1.5131265971539996</v>
      </c>
      <c r="N80" s="139">
        <v>1.5378517643843967</v>
      </c>
      <c r="O80" s="139">
        <v>1.5609852925139065</v>
      </c>
      <c r="P80" s="139">
        <v>1.5827363507588252</v>
      </c>
      <c r="Q80" s="139">
        <v>1.6032749891240141</v>
      </c>
      <c r="R80" s="139">
        <v>1.6227413665836929</v>
      </c>
      <c r="S80" s="139">
        <v>1.6412417134721355</v>
      </c>
      <c r="T80" s="139">
        <v>1.6588751612419468</v>
      </c>
      <c r="U80" s="139">
        <v>1.6757364287293801</v>
      </c>
      <c r="V80" s="139">
        <v>1.6918873403398029</v>
      </c>
      <c r="W80" s="139">
        <v>1.7073806912974607</v>
      </c>
      <c r="X80" s="139">
        <v>1.7222911889421211</v>
      </c>
      <c r="Y80" s="139">
        <v>1.7366470444019544</v>
      </c>
      <c r="Z80" s="139">
        <v>1.7505098252164768</v>
      </c>
      <c r="AA80" s="139">
        <v>1.763888724021347</v>
      </c>
      <c r="AB80" s="139">
        <v>1.7768452721917625</v>
      </c>
      <c r="AC80" s="139">
        <v>1.7893909510202153</v>
      </c>
      <c r="AD80" s="139">
        <v>1.8015617283406486</v>
      </c>
      <c r="AE80" s="139">
        <v>1.8133731232481705</v>
      </c>
      <c r="AF80" s="139">
        <v>1.8248558139730211</v>
      </c>
      <c r="AG80" s="139">
        <v>1.8360213051588434</v>
      </c>
      <c r="AH80" s="139">
        <v>1.8468961413717664</v>
      </c>
      <c r="AI80" s="139">
        <v>1.8574887802646383</v>
      </c>
      <c r="AJ80" s="139">
        <v>1.8678224776339658</v>
      </c>
      <c r="AK80" s="139">
        <v>1.8779033484126542</v>
      </c>
      <c r="AL80" s="139">
        <v>1.8877444862906643</v>
      </c>
      <c r="AM80" s="139">
        <v>1.897357986992158</v>
      </c>
      <c r="AN80" s="139">
        <v>1.906762234736741</v>
      </c>
      <c r="AO80" s="139">
        <v>1.9159601180593184</v>
      </c>
      <c r="AP80" s="139">
        <v>1.9249681853267691</v>
      </c>
      <c r="AQ80" s="139">
        <v>1.9337882205816295</v>
      </c>
      <c r="AR80" s="139">
        <v>1.9424285911305796</v>
      </c>
      <c r="AS80" s="139">
        <v>1.9508971146592353</v>
      </c>
      <c r="AT80" s="139">
        <v>1.9592074588706592</v>
      </c>
      <c r="AU80" s="139">
        <v>1.9673598466422231</v>
      </c>
      <c r="AV80" s="139">
        <v>1.9753607054465239</v>
      </c>
      <c r="AW80" s="139">
        <v>1.9832160761608655</v>
      </c>
      <c r="AX80" s="139">
        <v>1.9909374688143613</v>
      </c>
      <c r="AY80" s="139">
        <v>1.9985241487664609</v>
      </c>
      <c r="AZ80" s="139">
        <v>2.0059811635703615</v>
      </c>
      <c r="BA80" s="139">
        <v>2.0133132807910012</v>
      </c>
      <c r="BB80" s="139">
        <v>2.0205250085821302</v>
      </c>
      <c r="BC80" s="139">
        <v>2.0276206143904738</v>
      </c>
      <c r="BD80" s="139">
        <v>2.0346092049876812</v>
      </c>
      <c r="BE80" s="139">
        <v>2.0414892974431109</v>
      </c>
      <c r="BF80" s="139">
        <v>2.0482645285327954</v>
      </c>
      <c r="BG80" s="139">
        <v>2.0549383543748445</v>
      </c>
      <c r="BH80" s="139">
        <v>2.0615186554192841</v>
      </c>
      <c r="BI80" s="139">
        <v>2.0679992495095139</v>
      </c>
      <c r="BJ80" s="139">
        <v>2.0743878356718426</v>
      </c>
      <c r="BK80" s="139">
        <v>2.0806914864808101</v>
      </c>
      <c r="BL80" s="139">
        <v>2.0869084438354961</v>
      </c>
      <c r="BM80" s="139">
        <v>2.0930412952933541</v>
      </c>
      <c r="BN80" s="139">
        <v>2.0990925138347705</v>
      </c>
      <c r="BO80" s="139">
        <v>2.1050644646077652</v>
      </c>
      <c r="BP80" s="139">
        <v>2.110963081696434</v>
      </c>
      <c r="BQ80" s="139">
        <v>2.1167866421261294</v>
      </c>
      <c r="BR80" s="139">
        <v>2.1225337538573092</v>
      </c>
      <c r="BS80" s="139">
        <v>2.1282100965514377</v>
      </c>
      <c r="BT80" s="139">
        <v>2.1338240459547397</v>
      </c>
      <c r="BU80" s="139">
        <v>2.1393642629102776</v>
      </c>
      <c r="BV80" s="139">
        <v>2.1448422294014833</v>
      </c>
      <c r="BW80" s="139">
        <v>2.1502563962719496</v>
      </c>
      <c r="BX80" s="139">
        <v>2.1556112023835805</v>
      </c>
      <c r="BY80" s="139">
        <v>2.1609024791802649</v>
      </c>
      <c r="BZ80" s="139">
        <v>2.1661346540927391</v>
      </c>
      <c r="CA80" s="139">
        <v>2.1713116769503218</v>
      </c>
      <c r="CB80" s="139">
        <v>2.1764322409796089</v>
      </c>
      <c r="CC80" s="139">
        <v>2.1814953837747058</v>
      </c>
      <c r="CD80" s="139">
        <v>2.186504921419568</v>
      </c>
      <c r="CE80" s="139">
        <v>2.1914641895527778</v>
      </c>
      <c r="CF80" s="139">
        <v>2.1963721062162804</v>
      </c>
      <c r="CG80" s="139">
        <v>2.2012298392982208</v>
      </c>
      <c r="CH80" s="139">
        <v>2.2060385172187984</v>
      </c>
      <c r="CI80" s="139">
        <v>2.2107992307088256</v>
      </c>
      <c r="CJ80" s="139">
        <v>2.2155130344899092</v>
      </c>
      <c r="CK80" s="139">
        <v>2.220182450173275</v>
      </c>
      <c r="CL80" s="139">
        <v>2.2248067776003468</v>
      </c>
      <c r="CM80" s="139">
        <v>2.2293856392608546</v>
      </c>
      <c r="CN80" s="139">
        <v>2.2339214793027091</v>
      </c>
      <c r="CO80" s="139">
        <v>2.2384151945714024</v>
      </c>
      <c r="CP80" s="139">
        <v>2.2428697141344438</v>
      </c>
      <c r="CQ80" s="139">
        <v>2.2472815517861213</v>
      </c>
      <c r="CR80" s="139">
        <v>2.2516537925228963</v>
      </c>
      <c r="CS80" s="139">
        <v>2.255988727296899</v>
      </c>
      <c r="CT80" s="139">
        <v>2.260283916861987</v>
      </c>
      <c r="CU80" s="139">
        <v>2.2645429587902917</v>
      </c>
      <c r="CV80" s="139">
        <v>2.268764081145624</v>
      </c>
      <c r="CW80" s="139">
        <v>2.2729501237981786</v>
      </c>
      <c r="CX80" s="139">
        <v>2.2770999932339242</v>
      </c>
      <c r="CY80" s="139">
        <v>2.2812157672221431</v>
      </c>
      <c r="CZ80" s="139">
        <v>2.2852970411262672</v>
      </c>
      <c r="DA80" s="139">
        <v>2.2893451262519671</v>
      </c>
      <c r="DB80" s="139">
        <v>2.2933602148521084</v>
      </c>
      <c r="DC80" s="139">
        <v>2.2973431529809907</v>
      </c>
      <c r="DD80" s="139">
        <v>2.3012941626952115</v>
      </c>
      <c r="DE80" s="139">
        <v>2.3052139071398448</v>
      </c>
      <c r="DF80" s="139">
        <v>2.3091033152117526</v>
      </c>
      <c r="DG80" s="139">
        <v>2.3129627087485432</v>
      </c>
      <c r="DH80" s="139">
        <v>2.3167920355724454</v>
      </c>
      <c r="DI80" s="139">
        <v>2.3205922004132953</v>
      </c>
      <c r="DJ80" s="139">
        <v>2.3243636956745446</v>
      </c>
      <c r="DK80" s="139">
        <v>2.328107808622041</v>
      </c>
      <c r="DL80" s="139">
        <v>2.3318243755275678</v>
      </c>
      <c r="DM80" s="139">
        <v>2.3355128536565766</v>
      </c>
      <c r="DN80" s="139">
        <v>2.3391745126695946</v>
      </c>
      <c r="DO80" s="139">
        <v>2.3428097870143785</v>
      </c>
      <c r="DP80" s="139">
        <v>2.346419100668947</v>
      </c>
      <c r="DQ80" s="139">
        <v>2.3500028674811611</v>
      </c>
      <c r="DR80" s="139">
        <v>2.3535614914889393</v>
      </c>
      <c r="DS80" s="139">
        <v>2.3570953672361825</v>
      </c>
      <c r="DT80" s="139">
        <v>2.36060488006789</v>
      </c>
      <c r="DU80" s="139">
        <v>2.3640904064186152</v>
      </c>
      <c r="DV80" s="139">
        <v>2.3675523140878587</v>
      </c>
      <c r="DW80" s="139">
        <v>2.3709891673853378</v>
      </c>
      <c r="DX80" s="139">
        <v>2.3744029643333162</v>
      </c>
      <c r="DY80" s="139">
        <v>2.3777959742353434</v>
      </c>
      <c r="DZ80" s="139">
        <v>2.3811667549433415</v>
      </c>
      <c r="EA80" s="139">
        <v>2.3845156348747523</v>
      </c>
      <c r="EB80" s="139">
        <v>2.387842935260919</v>
      </c>
      <c r="EC80" s="139">
        <v>2.3911467089392642</v>
      </c>
      <c r="ED80" s="139">
        <v>2.3944293733388724</v>
      </c>
      <c r="EE80" s="139">
        <v>2.3976936246141412</v>
      </c>
      <c r="EF80" s="139">
        <v>2.4009375130246888</v>
      </c>
      <c r="EG80" s="139">
        <v>2.404158761112186</v>
      </c>
      <c r="EH80" s="139">
        <v>2.4073600635966637</v>
      </c>
      <c r="EI80" s="139">
        <v>2.4105443983959418</v>
      </c>
      <c r="EJ80" s="139">
        <v>2.4137066997618803</v>
      </c>
      <c r="EK80" s="139">
        <v>2.4168498660839099</v>
      </c>
      <c r="EL80" s="139">
        <v>2.4199770820800399</v>
      </c>
      <c r="EM80" s="139">
        <v>2.4230828197126555</v>
      </c>
      <c r="EN80" s="139">
        <v>2.4261701844193695</v>
      </c>
      <c r="EO80" s="139">
        <v>2.429242570918408</v>
      </c>
      <c r="EP80" s="139">
        <v>2.4322907657549622</v>
      </c>
      <c r="EQ80" s="139">
        <v>2.4353277463925549</v>
      </c>
      <c r="ER80" s="139">
        <v>2.4383407200502605</v>
      </c>
      <c r="ES80" s="139">
        <v>2.4413432149131893</v>
      </c>
      <c r="ET80" s="139">
        <v>2.4443218681373362</v>
      </c>
      <c r="EU80" s="139">
        <v>2.4472907621498132</v>
      </c>
      <c r="EV80" s="139">
        <v>2.4502396047344353</v>
      </c>
      <c r="EW80" s="139">
        <v>2.4531721061911678</v>
      </c>
      <c r="EX80" s="139">
        <v>2.4560846856889333</v>
      </c>
      <c r="EY80" s="139">
        <v>2.4589889009545378</v>
      </c>
      <c r="EZ80" s="139">
        <v>2.4618696638285562</v>
      </c>
      <c r="FA80" s="139">
        <v>2.4647427393764993</v>
      </c>
      <c r="FB80" s="139">
        <v>2.4675924595004415</v>
      </c>
      <c r="FC80" s="139">
        <v>2.4704351564096299</v>
      </c>
      <c r="FD80" s="139">
        <v>2.4732545797531769</v>
      </c>
      <c r="FE80" s="139">
        <v>2.4760590708454</v>
      </c>
      <c r="FF80" s="139">
        <v>2.4788574778020385</v>
      </c>
      <c r="FG80" s="139">
        <v>2.4816327413426316</v>
      </c>
      <c r="FH80" s="139">
        <v>2.4844025555977787</v>
      </c>
      <c r="FI80" s="139">
        <v>2.4871492734929577</v>
      </c>
      <c r="FJ80" s="139">
        <v>2.4898819108744648</v>
      </c>
      <c r="FK80" s="139">
        <v>2.4926099968382198</v>
      </c>
      <c r="FL80" s="139">
        <v>2.4953150673276463</v>
      </c>
      <c r="FM80" s="139">
        <v>2.4980065336671453</v>
      </c>
      <c r="FN80" s="139">
        <v>2.5006845491787151</v>
      </c>
      <c r="FO80" s="139">
        <v>2.5033591528959436</v>
      </c>
      <c r="FP80" s="139">
        <v>2.5060108301155393</v>
      </c>
      <c r="FQ80" s="139">
        <v>2.5086495014672652</v>
      </c>
      <c r="FR80" s="139">
        <v>2.511275310281365</v>
      </c>
      <c r="FS80" s="139">
        <v>2.5138988107818112</v>
      </c>
      <c r="FT80" s="139">
        <v>2.5164994298386132</v>
      </c>
      <c r="FU80" s="139">
        <v>2.5190876026469002</v>
      </c>
      <c r="FV80" s="139">
        <v>2.5216634634028128</v>
      </c>
      <c r="FW80" s="139">
        <v>2.5242380864393286</v>
      </c>
      <c r="FX80" s="139">
        <v>2.5267898327925842</v>
      </c>
      <c r="FY80" s="139">
        <v>2.5293296571499981</v>
      </c>
      <c r="FZ80" s="139">
        <v>2.5318576853419943</v>
      </c>
      <c r="GA80" s="139">
        <v>2.5343740412198295</v>
      </c>
      <c r="GB80" s="139">
        <v>2.5368788466974301</v>
      </c>
      <c r="GC80" s="139">
        <v>2.5393722217899093</v>
      </c>
      <c r="GD80" s="139">
        <v>2.5418661104559925</v>
      </c>
      <c r="GE80" s="139">
        <v>2.5443370947420867</v>
      </c>
      <c r="GF80" s="139">
        <v>2.5467969979141252</v>
      </c>
      <c r="GG80" s="139">
        <v>2.5492459327814094</v>
      </c>
      <c r="GH80" s="139">
        <v>2.5516840104436906</v>
      </c>
      <c r="GI80" s="139">
        <v>2.5541113403273643</v>
      </c>
      <c r="GJ80" s="139">
        <v>2.5565280302164792</v>
      </c>
      <c r="GK80" s="139">
        <v>2.5589341862897261</v>
      </c>
      <c r="GL80" s="139">
        <v>2.5613299131483851</v>
      </c>
      <c r="GM80" s="139">
        <v>2.5637153138507398</v>
      </c>
      <c r="GN80" s="139">
        <v>2.5660904899414079</v>
      </c>
      <c r="GO80" s="139">
        <v>2.5684555414813182</v>
      </c>
      <c r="GP80" s="139">
        <v>2.5708105670776531</v>
      </c>
      <c r="GQ80" s="139">
        <v>2.5731556639107822</v>
      </c>
      <c r="GR80" s="139">
        <v>2.5754909277626616</v>
      </c>
      <c r="GS80" s="139">
        <v>2.5778164530444059</v>
      </c>
    </row>
    <row r="81" spans="1:201" x14ac:dyDescent="0.2">
      <c r="A81" s="138">
        <v>40909.054861111108</v>
      </c>
      <c r="B81" s="139">
        <v>0.88256106702755466</v>
      </c>
      <c r="C81" s="139">
        <v>1.0455890274080202</v>
      </c>
      <c r="D81" s="139">
        <v>1.1483097109238558</v>
      </c>
      <c r="E81" s="139">
        <v>1.2247238181205766</v>
      </c>
      <c r="F81" s="139">
        <v>1.2861105078181869</v>
      </c>
      <c r="G81" s="139">
        <v>1.3376882283104694</v>
      </c>
      <c r="H81" s="139">
        <v>1.3823255977009281</v>
      </c>
      <c r="I81" s="139">
        <v>1.421767301111698</v>
      </c>
      <c r="J81" s="139">
        <v>1.4571796486698501</v>
      </c>
      <c r="K81" s="139">
        <v>1.4893459356565359</v>
      </c>
      <c r="L81" s="139">
        <v>1.5188647416943879</v>
      </c>
      <c r="M81" s="139">
        <v>1.5461482572961041</v>
      </c>
      <c r="N81" s="139">
        <v>1.5715536055500243</v>
      </c>
      <c r="O81" s="139">
        <v>1.5953286614175328</v>
      </c>
      <c r="P81" s="139">
        <v>1.6176867135452151</v>
      </c>
      <c r="Q81" s="139">
        <v>1.6388011344848366</v>
      </c>
      <c r="R81" s="139">
        <v>1.6588147989490989</v>
      </c>
      <c r="S81" s="139">
        <v>1.6778392649519449</v>
      </c>
      <c r="T81" s="139">
        <v>1.6959756586146366</v>
      </c>
      <c r="U81" s="139">
        <v>1.7133172285363358</v>
      </c>
      <c r="V81" s="139">
        <v>1.7299303291305519</v>
      </c>
      <c r="W81" s="139">
        <v>1.7458722329402456</v>
      </c>
      <c r="X81" s="139">
        <v>1.7612122970083799</v>
      </c>
      <c r="Y81" s="139">
        <v>1.7759861673981823</v>
      </c>
      <c r="Z81" s="139">
        <v>1.7902496705823066</v>
      </c>
      <c r="AA81" s="139">
        <v>1.8040227108854936</v>
      </c>
      <c r="AB81" s="139">
        <v>1.8173574687680518</v>
      </c>
      <c r="AC81" s="139">
        <v>1.830272741407686</v>
      </c>
      <c r="AD81" s="139">
        <v>1.8428016390302677</v>
      </c>
      <c r="AE81" s="139">
        <v>1.8549636046731988</v>
      </c>
      <c r="AF81" s="139">
        <v>1.8667862988525901</v>
      </c>
      <c r="AG81" s="139">
        <v>1.8782851138007726</v>
      </c>
      <c r="AH81" s="139">
        <v>1.8894834436164483</v>
      </c>
      <c r="AI81" s="139">
        <v>1.9003936150524496</v>
      </c>
      <c r="AJ81" s="139">
        <v>1.9110356210257426</v>
      </c>
      <c r="AK81" s="139">
        <v>1.9214194396593298</v>
      </c>
      <c r="AL81" s="139">
        <v>1.931558451365009</v>
      </c>
      <c r="AM81" s="139">
        <v>1.9414650164802072</v>
      </c>
      <c r="AN81" s="139">
        <v>1.9511540727307051</v>
      </c>
      <c r="AO81" s="139">
        <v>1.960632383364951</v>
      </c>
      <c r="AP81" s="139">
        <v>1.9699129746820294</v>
      </c>
      <c r="AQ81" s="139">
        <v>1.9790015199902007</v>
      </c>
      <c r="AR81" s="139">
        <v>1.9879065711644732</v>
      </c>
      <c r="AS81" s="139">
        <v>1.9966361181906698</v>
      </c>
      <c r="AT81" s="139">
        <v>2.0052001757252595</v>
      </c>
      <c r="AU81" s="139">
        <v>2.0136028931328864</v>
      </c>
      <c r="AV81" s="139">
        <v>2.0218508402212212</v>
      </c>
      <c r="AW81" s="139">
        <v>2.0299501915382412</v>
      </c>
      <c r="AX81" s="139">
        <v>2.0379086939091171</v>
      </c>
      <c r="AY81" s="139">
        <v>2.0457295840065557</v>
      </c>
      <c r="AZ81" s="139">
        <v>2.0534180216972868</v>
      </c>
      <c r="BA81" s="139">
        <v>2.0609788805549547</v>
      </c>
      <c r="BB81" s="139">
        <v>2.0684167689007897</v>
      </c>
      <c r="BC81" s="139">
        <v>2.0757360489360837</v>
      </c>
      <c r="BD81" s="139">
        <v>2.0829419247800001</v>
      </c>
      <c r="BE81" s="139">
        <v>2.0900369581095557</v>
      </c>
      <c r="BF81" s="139">
        <v>2.0970248669940408</v>
      </c>
      <c r="BG81" s="139">
        <v>2.103909184752458</v>
      </c>
      <c r="BH81" s="139">
        <v>2.1106938090253009</v>
      </c>
      <c r="BI81" s="139">
        <v>2.1173807243339517</v>
      </c>
      <c r="BJ81" s="139">
        <v>2.1239736556972959</v>
      </c>
      <c r="BK81" s="139">
        <v>2.1304756369705795</v>
      </c>
      <c r="BL81" s="139">
        <v>2.1368890427007203</v>
      </c>
      <c r="BM81" s="139">
        <v>2.1432165185904335</v>
      </c>
      <c r="BN81" s="139">
        <v>2.1494605931563835</v>
      </c>
      <c r="BO81" s="139">
        <v>2.1556236846322046</v>
      </c>
      <c r="BP81" s="139">
        <v>2.1617076035467249</v>
      </c>
      <c r="BQ81" s="139">
        <v>2.1677148219775542</v>
      </c>
      <c r="BR81" s="139">
        <v>2.1736481967095367</v>
      </c>
      <c r="BS81" s="139">
        <v>2.1795092778794078</v>
      </c>
      <c r="BT81" s="139">
        <v>2.1852980257235139</v>
      </c>
      <c r="BU81" s="139">
        <v>2.1910200316808099</v>
      </c>
      <c r="BV81" s="139">
        <v>2.1966741304084185</v>
      </c>
      <c r="BW81" s="139">
        <v>2.2022630399962591</v>
      </c>
      <c r="BX81" s="139">
        <v>2.2077869546013615</v>
      </c>
      <c r="BY81" s="139">
        <v>2.2132502910574767</v>
      </c>
      <c r="BZ81" s="139">
        <v>2.2186532422575427</v>
      </c>
      <c r="CA81" s="139">
        <v>2.2239954714772634</v>
      </c>
      <c r="CB81" s="139">
        <v>2.2292799980104339</v>
      </c>
      <c r="CC81" s="139">
        <v>2.2345102337819558</v>
      </c>
      <c r="CD81" s="139">
        <v>2.239685705081973</v>
      </c>
      <c r="CE81" s="139">
        <v>2.2448054077345692</v>
      </c>
      <c r="CF81" s="139">
        <v>2.2498726311749682</v>
      </c>
      <c r="CG81" s="139">
        <v>2.2548885698727044</v>
      </c>
      <c r="CH81" s="139">
        <v>2.2598543779166445</v>
      </c>
      <c r="CI81" s="139">
        <v>2.2647711708382476</v>
      </c>
      <c r="CJ81" s="139">
        <v>2.2696400273295603</v>
      </c>
      <c r="CK81" s="139">
        <v>2.2744590548232164</v>
      </c>
      <c r="CL81" s="139">
        <v>2.27923199061367</v>
      </c>
      <c r="CM81" s="139">
        <v>2.2839629385282025</v>
      </c>
      <c r="CN81" s="139">
        <v>2.2886499265659102</v>
      </c>
      <c r="CO81" s="139">
        <v>2.2932938719034701</v>
      </c>
      <c r="CP81" s="139">
        <v>2.2978887386756361</v>
      </c>
      <c r="CQ81" s="139">
        <v>2.3024490073150168</v>
      </c>
      <c r="CR81" s="139">
        <v>2.3069688185485986</v>
      </c>
      <c r="CS81" s="139">
        <v>2.311441432856093</v>
      </c>
      <c r="CT81" s="139">
        <v>2.3158825039636297</v>
      </c>
      <c r="CU81" s="139">
        <v>2.3202775294203914</v>
      </c>
      <c r="CV81" s="139">
        <v>2.3246429124883945</v>
      </c>
      <c r="CW81" s="139">
        <v>2.3289633093732975</v>
      </c>
      <c r="CX81" s="139">
        <v>2.3332558828820966</v>
      </c>
      <c r="CY81" s="139">
        <v>2.3375044447141522</v>
      </c>
      <c r="CZ81" s="139">
        <v>2.3417269266097818</v>
      </c>
      <c r="DA81" s="139">
        <v>2.3459062925825105</v>
      </c>
      <c r="DB81" s="139">
        <v>2.3500519201428447</v>
      </c>
      <c r="DC81" s="139">
        <v>2.3541739183998667</v>
      </c>
      <c r="DD81" s="139">
        <v>2.3582540432610286</v>
      </c>
      <c r="DE81" s="139">
        <v>2.362302201054447</v>
      </c>
      <c r="DF81" s="139">
        <v>2.3663239866643524</v>
      </c>
      <c r="DG81" s="139">
        <v>2.3703150998535745</v>
      </c>
      <c r="DH81" s="139">
        <v>2.3742708280009071</v>
      </c>
      <c r="DI81" s="139">
        <v>2.3781967410658278</v>
      </c>
      <c r="DJ81" s="139">
        <v>2.382093342875836</v>
      </c>
      <c r="DK81" s="139">
        <v>2.3859666315706272</v>
      </c>
      <c r="DL81" s="139">
        <v>2.389811772816623</v>
      </c>
      <c r="DM81" s="139">
        <v>2.3936235161099866</v>
      </c>
      <c r="DN81" s="139">
        <v>2.3974078413853488</v>
      </c>
      <c r="DO81" s="139">
        <v>2.4011651931553177</v>
      </c>
      <c r="DP81" s="139">
        <v>2.4048960052165773</v>
      </c>
      <c r="DQ81" s="139">
        <v>2.4086007009969115</v>
      </c>
      <c r="DR81" s="139">
        <v>2.412279693884944</v>
      </c>
      <c r="DS81" s="139">
        <v>2.4159333875519637</v>
      </c>
      <c r="DT81" s="139">
        <v>2.4195621762537494</v>
      </c>
      <c r="DU81" s="139">
        <v>2.4231664451283388</v>
      </c>
      <c r="DV81" s="139">
        <v>2.4267465704761579</v>
      </c>
      <c r="DW81" s="139">
        <v>2.4302963199739542</v>
      </c>
      <c r="DX81" s="139">
        <v>2.433822488049314</v>
      </c>
      <c r="DY81" s="139">
        <v>2.4373321733897666</v>
      </c>
      <c r="DZ81" s="139">
        <v>2.44081913687614</v>
      </c>
      <c r="EA81" s="139">
        <v>2.4442837145024208</v>
      </c>
      <c r="EB81" s="139">
        <v>2.4477262349063169</v>
      </c>
      <c r="EC81" s="139">
        <v>2.4511399037576891</v>
      </c>
      <c r="ED81" s="139">
        <v>2.4545319838674691</v>
      </c>
      <c r="EE81" s="139">
        <v>2.4579100487173791</v>
      </c>
      <c r="EF81" s="139">
        <v>2.4612673011502815</v>
      </c>
      <c r="EG81" s="139">
        <v>2.4645965839510149</v>
      </c>
      <c r="EH81" s="139">
        <v>2.4679054689416038</v>
      </c>
      <c r="EI81" s="139">
        <v>2.4712018424399025</v>
      </c>
      <c r="EJ81" s="139">
        <v>2.4744708488976235</v>
      </c>
      <c r="EK81" s="139">
        <v>2.477720287093538</v>
      </c>
      <c r="EL81" s="139">
        <v>2.4809582729687798</v>
      </c>
      <c r="EM81" s="139">
        <v>2.4841694417535929</v>
      </c>
      <c r="EN81" s="139">
        <v>2.4873618222347891</v>
      </c>
      <c r="EO81" s="139">
        <v>2.4905437628684211</v>
      </c>
      <c r="EP81" s="139">
        <v>2.4936912117510528</v>
      </c>
      <c r="EQ81" s="139">
        <v>2.4968369588358343</v>
      </c>
      <c r="ER81" s="139">
        <v>2.4999483798808892</v>
      </c>
      <c r="ES81" s="139">
        <v>2.5030588749052187</v>
      </c>
      <c r="ET81" s="139">
        <v>2.5061351901205215</v>
      </c>
      <c r="EU81" s="139">
        <v>2.5092113385769896</v>
      </c>
      <c r="EV81" s="139">
        <v>2.5122620778428422</v>
      </c>
      <c r="EW81" s="139">
        <v>2.5152961081659413</v>
      </c>
      <c r="EX81" s="139">
        <v>2.5183048394223926</v>
      </c>
      <c r="EY81" s="139">
        <v>2.5213148762898894</v>
      </c>
      <c r="EZ81" s="139">
        <v>2.5242910645743288</v>
      </c>
      <c r="FA81" s="139">
        <v>2.5272692731378315</v>
      </c>
      <c r="FB81" s="139">
        <v>2.5302137105589129</v>
      </c>
      <c r="FC81" s="139">
        <v>2.5331608695406844</v>
      </c>
      <c r="FD81" s="139">
        <v>2.5360743196337454</v>
      </c>
      <c r="FE81" s="139">
        <v>2.5389724918240408</v>
      </c>
      <c r="FF81" s="139">
        <v>2.5418743789512406</v>
      </c>
      <c r="FG81" s="139">
        <v>2.5447426582785071</v>
      </c>
      <c r="FH81" s="139">
        <v>2.5476153231796133</v>
      </c>
      <c r="FI81" s="139">
        <v>2.5504544075875657</v>
      </c>
      <c r="FJ81" s="139">
        <v>2.553279086063903</v>
      </c>
      <c r="FK81" s="139">
        <v>2.5561091002955592</v>
      </c>
      <c r="FL81" s="139">
        <v>2.5589055856785707</v>
      </c>
      <c r="FM81" s="139">
        <v>2.5616881528126418</v>
      </c>
      <c r="FN81" s="139">
        <v>2.5644569586821819</v>
      </c>
      <c r="FO81" s="139">
        <v>2.5672323077030423</v>
      </c>
      <c r="FP81" s="139">
        <v>2.5699741780566274</v>
      </c>
      <c r="FQ81" s="139">
        <v>2.5727027426724507</v>
      </c>
      <c r="FR81" s="139">
        <v>2.5754181483006136</v>
      </c>
      <c r="FS81" s="139">
        <v>2.5781412664933065</v>
      </c>
      <c r="FT81" s="139">
        <v>2.5808309122026412</v>
      </c>
      <c r="FU81" s="139">
        <v>2.5835078250895336</v>
      </c>
      <c r="FV81" s="139">
        <v>2.5861721425520221</v>
      </c>
      <c r="FW81" s="139">
        <v>2.5888453073899216</v>
      </c>
      <c r="FX81" s="139">
        <v>2.5914849655996748</v>
      </c>
      <c r="FY81" s="139">
        <v>2.5941124276869498</v>
      </c>
      <c r="FZ81" s="139">
        <v>2.5967278224824666</v>
      </c>
      <c r="GA81" s="139">
        <v>2.5993312767904677</v>
      </c>
      <c r="GB81" s="139">
        <v>2.6019229154280903</v>
      </c>
      <c r="GC81" s="139">
        <v>2.6045028612703796</v>
      </c>
      <c r="GD81" s="139">
        <v>2.6070935137362428</v>
      </c>
      <c r="GE81" s="139">
        <v>2.6096505645138577</v>
      </c>
      <c r="GF81" s="139">
        <v>2.6121962800323577</v>
      </c>
      <c r="GG81" s="139">
        <v>2.614730775787681</v>
      </c>
      <c r="GH81" s="139">
        <v>2.6172541655239288</v>
      </c>
      <c r="GI81" s="139">
        <v>2.6197665612704069</v>
      </c>
      <c r="GJ81" s="139">
        <v>2.6222680733765955</v>
      </c>
      <c r="GK81" s="139">
        <v>2.6247588105452921</v>
      </c>
      <c r="GL81" s="139">
        <v>2.6272388798663786</v>
      </c>
      <c r="GM81" s="139">
        <v>2.6297083868478111</v>
      </c>
      <c r="GN81" s="139">
        <v>2.6321674354481823</v>
      </c>
      <c r="GO81" s="139">
        <v>2.6346161281065119</v>
      </c>
      <c r="GP81" s="139">
        <v>2.6370545657716566</v>
      </c>
      <c r="GQ81" s="139">
        <v>2.6394828479327388</v>
      </c>
      <c r="GR81" s="139">
        <v>2.6419010726475767</v>
      </c>
      <c r="GS81" s="139">
        <v>2.6443093365672805</v>
      </c>
    </row>
    <row r="82" spans="1:201" x14ac:dyDescent="0.2">
      <c r="A82" s="138">
        <v>40909.055555555555</v>
      </c>
      <c r="B82" s="139">
        <v>0.89991297407246973</v>
      </c>
      <c r="C82" s="139">
        <v>1.0669467208817822</v>
      </c>
      <c r="D82" s="139">
        <v>1.1722684851757326</v>
      </c>
      <c r="E82" s="139">
        <v>1.2506582172234439</v>
      </c>
      <c r="F82" s="139">
        <v>1.3136581777926979</v>
      </c>
      <c r="G82" s="139">
        <v>1.3666100501428404</v>
      </c>
      <c r="H82" s="139">
        <v>1.412450068961542</v>
      </c>
      <c r="I82" s="139">
        <v>1.4529667476299619</v>
      </c>
      <c r="J82" s="139">
        <v>1.4893506524323361</v>
      </c>
      <c r="K82" s="139">
        <v>1.522409407440966</v>
      </c>
      <c r="L82" s="139">
        <v>1.5527503809714074</v>
      </c>
      <c r="M82" s="139">
        <v>1.5808032849687454</v>
      </c>
      <c r="N82" s="139">
        <v>1.6069260357651518</v>
      </c>
      <c r="O82" s="139">
        <v>1.6313778376211245</v>
      </c>
      <c r="P82" s="139">
        <v>1.6543762897150114</v>
      </c>
      <c r="Q82" s="139">
        <v>1.676098240438189</v>
      </c>
      <c r="R82" s="139">
        <v>1.6966894048065138</v>
      </c>
      <c r="S82" s="139">
        <v>1.716267007861386</v>
      </c>
      <c r="T82" s="139">
        <v>1.7349342642264873</v>
      </c>
      <c r="U82" s="139">
        <v>1.7527827886956169</v>
      </c>
      <c r="V82" s="139">
        <v>1.7698837704367081</v>
      </c>
      <c r="W82" s="139">
        <v>1.7862992655147494</v>
      </c>
      <c r="X82" s="139">
        <v>1.8020928370920317</v>
      </c>
      <c r="Y82" s="139">
        <v>1.8173081082198088</v>
      </c>
      <c r="Z82" s="139">
        <v>1.8319946985032107</v>
      </c>
      <c r="AA82" s="139">
        <v>1.8461840231546518</v>
      </c>
      <c r="AB82" s="139">
        <v>1.8599181746380911</v>
      </c>
      <c r="AC82" s="139">
        <v>1.8732238090638536</v>
      </c>
      <c r="AD82" s="139">
        <v>1.8861309439929119</v>
      </c>
      <c r="AE82" s="139">
        <v>1.8986632325326072</v>
      </c>
      <c r="AF82" s="139">
        <v>1.9108450732802655</v>
      </c>
      <c r="AG82" s="139">
        <v>1.9226960318092843</v>
      </c>
      <c r="AH82" s="139">
        <v>1.9342360998151804</v>
      </c>
      <c r="AI82" s="139">
        <v>1.9454817593194327</v>
      </c>
      <c r="AJ82" s="139">
        <v>1.9564494817526599</v>
      </c>
      <c r="AK82" s="139">
        <v>1.9671533955538316</v>
      </c>
      <c r="AL82" s="139">
        <v>1.9776071820397616</v>
      </c>
      <c r="AM82" s="139">
        <v>1.9878234792419436</v>
      </c>
      <c r="AN82" s="139">
        <v>1.9978135085915412</v>
      </c>
      <c r="AO82" s="139">
        <v>2.0075881980027654</v>
      </c>
      <c r="AP82" s="139">
        <v>2.0171567772022296</v>
      </c>
      <c r="AQ82" s="139">
        <v>2.0265291004961252</v>
      </c>
      <c r="AR82" s="139">
        <v>2.0357139134923226</v>
      </c>
      <c r="AS82" s="139">
        <v>2.0447193870281959</v>
      </c>
      <c r="AT82" s="139">
        <v>2.0535515998870562</v>
      </c>
      <c r="AU82" s="139">
        <v>2.0622189234368484</v>
      </c>
      <c r="AV82" s="139">
        <v>2.0707280769011458</v>
      </c>
      <c r="AW82" s="139">
        <v>2.0790853751475318</v>
      </c>
      <c r="AX82" s="139">
        <v>2.087294511822265</v>
      </c>
      <c r="AY82" s="139">
        <v>2.0953629944267353</v>
      </c>
      <c r="AZ82" s="139">
        <v>2.1032961007438766</v>
      </c>
      <c r="BA82" s="139">
        <v>2.1110988156398744</v>
      </c>
      <c r="BB82" s="139">
        <v>2.1187758525982812</v>
      </c>
      <c r="BC82" s="139">
        <v>2.1263316732917956</v>
      </c>
      <c r="BD82" s="139">
        <v>2.133767279988354</v>
      </c>
      <c r="BE82" s="139">
        <v>2.1410895845241837</v>
      </c>
      <c r="BF82" s="139">
        <v>2.1483023903231957</v>
      </c>
      <c r="BG82" s="139">
        <v>2.1554093117685502</v>
      </c>
      <c r="BH82" s="139">
        <v>2.1624099590998189</v>
      </c>
      <c r="BI82" s="139">
        <v>2.1693151024044548</v>
      </c>
      <c r="BJ82" s="139">
        <v>2.1761241888828047</v>
      </c>
      <c r="BK82" s="139">
        <v>2.182835905296669</v>
      </c>
      <c r="BL82" s="139">
        <v>2.1894570712632118</v>
      </c>
      <c r="BM82" s="139">
        <v>2.1959903935432301</v>
      </c>
      <c r="BN82" s="139">
        <v>2.2024384589748158</v>
      </c>
      <c r="BO82" s="139">
        <v>2.2088037415338939</v>
      </c>
      <c r="BP82" s="139">
        <v>2.2150836140440688</v>
      </c>
      <c r="BQ82" s="139">
        <v>2.2212850607771513</v>
      </c>
      <c r="BR82" s="139">
        <v>2.2274155083679417</v>
      </c>
      <c r="BS82" s="139">
        <v>2.2334720629727398</v>
      </c>
      <c r="BT82" s="139">
        <v>2.2394456302646466</v>
      </c>
      <c r="BU82" s="139">
        <v>2.2453600148079498</v>
      </c>
      <c r="BV82" s="139">
        <v>2.2512004441569791</v>
      </c>
      <c r="BW82" s="139">
        <v>2.2569742261608896</v>
      </c>
      <c r="BX82" s="139">
        <v>2.2626769878066626</v>
      </c>
      <c r="BY82" s="139">
        <v>2.2683223808099684</v>
      </c>
      <c r="BZ82" s="139">
        <v>2.2739060418350023</v>
      </c>
      <c r="CA82" s="139">
        <v>2.2794230222546301</v>
      </c>
      <c r="CB82" s="139">
        <v>2.2848809942542214</v>
      </c>
      <c r="CC82" s="139">
        <v>2.2902880743657974</v>
      </c>
      <c r="CD82" s="139">
        <v>2.2956391735643602</v>
      </c>
      <c r="CE82" s="139">
        <v>2.3009286188402429</v>
      </c>
      <c r="CF82" s="139">
        <v>2.3061644011442164</v>
      </c>
      <c r="CG82" s="139">
        <v>2.3113477428652476</v>
      </c>
      <c r="CH82" s="139">
        <v>2.3164798250578271</v>
      </c>
      <c r="CI82" s="139">
        <v>2.3215617893042002</v>
      </c>
      <c r="CJ82" s="139">
        <v>2.3265947394762327</v>
      </c>
      <c r="CK82" s="139">
        <v>2.3315720346633424</v>
      </c>
      <c r="CL82" s="139">
        <v>2.3365021844996705</v>
      </c>
      <c r="CM82" s="139">
        <v>2.341394112158365</v>
      </c>
      <c r="CN82" s="139">
        <v>2.3462410952192863</v>
      </c>
      <c r="CO82" s="139">
        <v>2.3510440722141288</v>
      </c>
      <c r="CP82" s="139">
        <v>2.3557873649418211</v>
      </c>
      <c r="CQ82" s="139">
        <v>2.3605047767145146</v>
      </c>
      <c r="CR82" s="139">
        <v>2.3651808280455855</v>
      </c>
      <c r="CS82" s="139">
        <v>2.3697990669745881</v>
      </c>
      <c r="CT82" s="139">
        <v>2.3743946053442619</v>
      </c>
      <c r="CU82" s="139">
        <v>2.3789334743564257</v>
      </c>
      <c r="CV82" s="139">
        <v>2.3834516234151728</v>
      </c>
      <c r="CW82" s="139">
        <v>2.3879141528873244</v>
      </c>
      <c r="CX82" s="139">
        <v>2.3923578585493592</v>
      </c>
      <c r="CY82" s="139">
        <v>2.396746908100893</v>
      </c>
      <c r="CZ82" s="139">
        <v>2.4011189519251128</v>
      </c>
      <c r="DA82" s="139">
        <v>2.4054372231563499</v>
      </c>
      <c r="DB82" s="139">
        <v>2.4097209767529817</v>
      </c>
      <c r="DC82" s="139">
        <v>2.4139902825372928</v>
      </c>
      <c r="DD82" s="139">
        <v>2.4182070383793763</v>
      </c>
      <c r="DE82" s="139">
        <v>2.4223910900635977</v>
      </c>
      <c r="DF82" s="139">
        <v>2.4265530495857091</v>
      </c>
      <c r="DG82" s="139">
        <v>2.4306836460988337</v>
      </c>
      <c r="DH82" s="139">
        <v>2.4347731553436853</v>
      </c>
      <c r="DI82" s="139">
        <v>2.4388321635922261</v>
      </c>
      <c r="DJ82" s="139">
        <v>2.4428611866769523</v>
      </c>
      <c r="DK82" s="139">
        <v>2.4468712878950063</v>
      </c>
      <c r="DL82" s="139">
        <v>2.450852610408826</v>
      </c>
      <c r="DM82" s="139">
        <v>2.4547948414924838</v>
      </c>
      <c r="DN82" s="139">
        <v>2.4587090255981194</v>
      </c>
      <c r="DO82" s="139">
        <v>2.4625956178148227</v>
      </c>
      <c r="DP82" s="139">
        <v>2.4664550622579644</v>
      </c>
      <c r="DQ82" s="139">
        <v>2.4702877924221713</v>
      </c>
      <c r="DR82" s="139">
        <v>2.4740942315241723</v>
      </c>
      <c r="DS82" s="139">
        <v>2.477874792824637</v>
      </c>
      <c r="DT82" s="139">
        <v>2.4816298799466567</v>
      </c>
      <c r="DU82" s="139">
        <v>2.4853598871713856</v>
      </c>
      <c r="DV82" s="139">
        <v>2.4890651997321052</v>
      </c>
      <c r="DW82" s="139">
        <v>2.4927344280865449</v>
      </c>
      <c r="DX82" s="139">
        <v>2.4963795233285455</v>
      </c>
      <c r="DY82" s="139">
        <v>2.5000127761071416</v>
      </c>
      <c r="DZ82" s="139">
        <v>2.5036227897197536</v>
      </c>
      <c r="EA82" s="139">
        <v>2.5072099081196368</v>
      </c>
      <c r="EB82" s="139">
        <v>2.5107744677278374</v>
      </c>
      <c r="EC82" s="139">
        <v>2.5143044629793847</v>
      </c>
      <c r="ED82" s="139">
        <v>2.517812365745935</v>
      </c>
      <c r="EE82" s="139">
        <v>2.5213109927409891</v>
      </c>
      <c r="EF82" s="139">
        <v>2.5247883353056264</v>
      </c>
      <c r="EG82" s="139">
        <v>2.5282319901584627</v>
      </c>
      <c r="EH82" s="139">
        <v>2.5316547721079328</v>
      </c>
      <c r="EI82" s="139">
        <v>2.5350698439301476</v>
      </c>
      <c r="EJ82" s="139">
        <v>2.5384518256880684</v>
      </c>
      <c r="EK82" s="139">
        <v>2.5418137840535757</v>
      </c>
      <c r="EL82" s="139">
        <v>2.5451691358276372</v>
      </c>
      <c r="EM82" s="139">
        <v>2.5484919416896483</v>
      </c>
      <c r="EN82" s="139">
        <v>2.551795522870095</v>
      </c>
      <c r="EO82" s="139">
        <v>2.5550935527534731</v>
      </c>
      <c r="EP82" s="139">
        <v>2.5583460285828137</v>
      </c>
      <c r="EQ82" s="139">
        <v>2.5616070377036033</v>
      </c>
      <c r="ER82" s="139">
        <v>2.564822638005241</v>
      </c>
      <c r="ES82" s="139">
        <v>2.5680475903422981</v>
      </c>
      <c r="ET82" s="139">
        <v>2.5712272594791479</v>
      </c>
      <c r="EU82" s="139">
        <v>2.5744170821429395</v>
      </c>
      <c r="EV82" s="139">
        <v>2.5775757455855448</v>
      </c>
      <c r="EW82" s="139">
        <v>2.5807173137039827</v>
      </c>
      <c r="EX82" s="139">
        <v>2.5838278118825828</v>
      </c>
      <c r="EY82" s="139">
        <v>2.5869500183226553</v>
      </c>
      <c r="EZ82" s="139">
        <v>2.590027210275879</v>
      </c>
      <c r="FA82" s="139">
        <v>2.5931168653470098</v>
      </c>
      <c r="FB82" s="139">
        <v>2.5961615623526226</v>
      </c>
      <c r="FC82" s="139">
        <v>2.5992194633175001</v>
      </c>
      <c r="FD82" s="139">
        <v>2.6022324473813758</v>
      </c>
      <c r="FE82" s="139">
        <v>2.6052297902097479</v>
      </c>
      <c r="FF82" s="139">
        <v>2.6082413881810393</v>
      </c>
      <c r="FG82" s="139">
        <v>2.6112081390618256</v>
      </c>
      <c r="FH82" s="139">
        <v>2.6141898538102226</v>
      </c>
      <c r="FI82" s="139">
        <v>2.6171267275509815</v>
      </c>
      <c r="FJ82" s="139">
        <v>2.6200488533041222</v>
      </c>
      <c r="FK82" s="139">
        <v>2.6229869487998809</v>
      </c>
      <c r="FL82" s="139">
        <v>2.6258802234943688</v>
      </c>
      <c r="FM82" s="139">
        <v>2.6287592497894607</v>
      </c>
      <c r="FN82" s="139">
        <v>2.6316241885211924</v>
      </c>
      <c r="FO82" s="139">
        <v>2.6345063765514505</v>
      </c>
      <c r="FP82" s="139">
        <v>2.6373437522670797</v>
      </c>
      <c r="FQ82" s="139">
        <v>2.6401675070546187</v>
      </c>
      <c r="FR82" s="139">
        <v>2.6429777912645491</v>
      </c>
      <c r="FS82" s="139">
        <v>2.6458065643890758</v>
      </c>
      <c r="FT82" s="139">
        <v>2.6485904896290422</v>
      </c>
      <c r="FU82" s="139">
        <v>2.6513613808412333</v>
      </c>
      <c r="FV82" s="139">
        <v>2.6541193787897437</v>
      </c>
      <c r="FW82" s="139">
        <v>2.6568970688348093</v>
      </c>
      <c r="FX82" s="139">
        <v>2.6596298350898042</v>
      </c>
      <c r="FY82" s="139">
        <v>2.6623501171055191</v>
      </c>
      <c r="FZ82" s="139">
        <v>2.6650580468670624</v>
      </c>
      <c r="GA82" s="139">
        <v>2.6677537542816188</v>
      </c>
      <c r="GB82" s="139">
        <v>2.670437367222553</v>
      </c>
      <c r="GC82" s="139">
        <v>2.6731090115717757</v>
      </c>
      <c r="GD82" s="139">
        <v>2.6758023222295706</v>
      </c>
      <c r="GE82" s="139">
        <v>2.6784505417474644</v>
      </c>
      <c r="GF82" s="139">
        <v>2.6810871589004885</v>
      </c>
      <c r="GG82" s="139">
        <v>2.6837122920088574</v>
      </c>
      <c r="GH82" s="139">
        <v>2.6863260575969639</v>
      </c>
      <c r="GI82" s="139">
        <v>2.6889285704324855</v>
      </c>
      <c r="GJ82" s="139">
        <v>2.6915199435614054</v>
      </c>
      <c r="GK82" s="139">
        <v>2.6941002883426983</v>
      </c>
      <c r="GL82" s="139">
        <v>2.6966697144813478</v>
      </c>
      <c r="GM82" s="139">
        <v>2.6992283300623154</v>
      </c>
      <c r="GN82" s="139">
        <v>2.701776241580911</v>
      </c>
      <c r="GO82" s="139">
        <v>2.7043135539778129</v>
      </c>
      <c r="GP82" s="139">
        <v>2.7068403706653394</v>
      </c>
      <c r="GQ82" s="139">
        <v>2.7093567935604996</v>
      </c>
      <c r="GR82" s="139">
        <v>2.7118629231103708</v>
      </c>
      <c r="GS82" s="139">
        <v>2.714358858326376</v>
      </c>
    </row>
    <row r="83" spans="1:201" x14ac:dyDescent="0.2">
      <c r="A83" s="138">
        <v>40909.056250000001</v>
      </c>
      <c r="B83" s="139">
        <v>0.91808669292202116</v>
      </c>
      <c r="C83" s="139">
        <v>1.0893371296265466</v>
      </c>
      <c r="D83" s="139">
        <v>1.1973990461727939</v>
      </c>
      <c r="E83" s="139">
        <v>1.2778710979098635</v>
      </c>
      <c r="F83" s="139">
        <v>1.3425721186243988</v>
      </c>
      <c r="G83" s="139">
        <v>1.3969733824188972</v>
      </c>
      <c r="H83" s="139">
        <v>1.4440822281753019</v>
      </c>
      <c r="I83" s="139">
        <v>1.4857333259476224</v>
      </c>
      <c r="J83" s="139">
        <v>1.5231426715403127</v>
      </c>
      <c r="K83" s="139">
        <v>1.5571436189294072</v>
      </c>
      <c r="L83" s="139">
        <v>1.5883526483858545</v>
      </c>
      <c r="M83" s="139">
        <v>1.617218091914308</v>
      </c>
      <c r="N83" s="139">
        <v>1.6440985116935622</v>
      </c>
      <c r="O83" s="139">
        <v>1.6692651630353856</v>
      </c>
      <c r="P83" s="139">
        <v>1.6929401610383248</v>
      </c>
      <c r="Q83" s="139">
        <v>1.7153039946527004</v>
      </c>
      <c r="R83" s="139">
        <v>1.7365053530330257</v>
      </c>
      <c r="S83" s="139">
        <v>1.7566674972261567</v>
      </c>
      <c r="T83" s="139">
        <v>1.7758958312714697</v>
      </c>
      <c r="U83" s="139">
        <v>1.7942801559967574</v>
      </c>
      <c r="V83" s="139">
        <v>1.8118968272158047</v>
      </c>
      <c r="W83" s="139">
        <v>1.8288130181152651</v>
      </c>
      <c r="X83" s="139">
        <v>1.8450860123207804</v>
      </c>
      <c r="Y83" s="139">
        <v>1.8607680014515235</v>
      </c>
      <c r="Z83" s="139">
        <v>1.8759018885544942</v>
      </c>
      <c r="AA83" s="139">
        <v>1.8905314724239943</v>
      </c>
      <c r="AB83" s="139">
        <v>1.9046879515802313</v>
      </c>
      <c r="AC83" s="139">
        <v>1.9184064339606022</v>
      </c>
      <c r="AD83" s="139">
        <v>1.9317135872017706</v>
      </c>
      <c r="AE83" s="139">
        <v>1.9446375867042804</v>
      </c>
      <c r="AF83" s="139">
        <v>1.9571993019968683</v>
      </c>
      <c r="AG83" s="139">
        <v>1.9694227838629752</v>
      </c>
      <c r="AH83" s="139">
        <v>1.9813243460754093</v>
      </c>
      <c r="AI83" s="139">
        <v>1.9929249382869128</v>
      </c>
      <c r="AJ83" s="139">
        <v>2.0042372276981588</v>
      </c>
      <c r="AK83" s="139">
        <v>2.0152798064979205</v>
      </c>
      <c r="AL83" s="139">
        <v>2.0260666721892533</v>
      </c>
      <c r="AM83" s="139">
        <v>2.0366107545906686</v>
      </c>
      <c r="AN83" s="139">
        <v>2.0469192639776863</v>
      </c>
      <c r="AO83" s="139">
        <v>2.0570076094717806</v>
      </c>
      <c r="AP83" s="139">
        <v>2.066880924274082</v>
      </c>
      <c r="AQ83" s="139">
        <v>2.0765535621772013</v>
      </c>
      <c r="AR83" s="139">
        <v>2.0860344723989068</v>
      </c>
      <c r="AS83" s="139">
        <v>2.0953320158421311</v>
      </c>
      <c r="AT83" s="139">
        <v>2.1044480264450183</v>
      </c>
      <c r="AU83" s="139">
        <v>2.1133954201997267</v>
      </c>
      <c r="AV83" s="139">
        <v>2.1221810733817676</v>
      </c>
      <c r="AW83" s="139">
        <v>2.1308114483392622</v>
      </c>
      <c r="AX83" s="139">
        <v>2.1392858688193588</v>
      </c>
      <c r="AY83" s="139">
        <v>2.1476164401339428</v>
      </c>
      <c r="AZ83" s="139">
        <v>2.1558085640190021</v>
      </c>
      <c r="BA83" s="139">
        <v>2.1638673423336328</v>
      </c>
      <c r="BB83" s="139">
        <v>2.1717975991013962</v>
      </c>
      <c r="BC83" s="139">
        <v>2.1796039005561654</v>
      </c>
      <c r="BD83" s="139">
        <v>2.1872827203846668</v>
      </c>
      <c r="BE83" s="139">
        <v>2.1948456541365839</v>
      </c>
      <c r="BF83" s="139">
        <v>2.2022965949742423</v>
      </c>
      <c r="BG83" s="139">
        <v>2.2096392425006512</v>
      </c>
      <c r="BH83" s="139">
        <v>2.2168685869877227</v>
      </c>
      <c r="BI83" s="139">
        <v>2.2240048596864823</v>
      </c>
      <c r="BJ83" s="139">
        <v>2.231042898251963</v>
      </c>
      <c r="BK83" s="139">
        <v>2.2379767056860667</v>
      </c>
      <c r="BL83" s="139">
        <v>2.2448178876904081</v>
      </c>
      <c r="BM83" s="139">
        <v>2.2515692152292961</v>
      </c>
      <c r="BN83" s="139">
        <v>2.2582333364604681</v>
      </c>
      <c r="BO83" s="139">
        <v>2.2648127839719074</v>
      </c>
      <c r="BP83" s="139">
        <v>2.2713001499440097</v>
      </c>
      <c r="BQ83" s="139">
        <v>2.2777072769855709</v>
      </c>
      <c r="BR83" s="139">
        <v>2.2840465119494029</v>
      </c>
      <c r="BS83" s="139">
        <v>2.2903101737417253</v>
      </c>
      <c r="BT83" s="139">
        <v>2.2964794159571849</v>
      </c>
      <c r="BU83" s="139">
        <v>2.3025976560770225</v>
      </c>
      <c r="BV83" s="139">
        <v>2.3086354669844238</v>
      </c>
      <c r="BW83" s="139">
        <v>2.3146050982684536</v>
      </c>
      <c r="BX83" s="139">
        <v>2.3204972577929279</v>
      </c>
      <c r="BY83" s="139">
        <v>2.326335540969684</v>
      </c>
      <c r="BZ83" s="139">
        <v>2.3321106771256992</v>
      </c>
      <c r="CA83" s="139">
        <v>2.337812750653252</v>
      </c>
      <c r="CB83" s="139">
        <v>2.3434544432865598</v>
      </c>
      <c r="CC83" s="139">
        <v>2.3490489365619474</v>
      </c>
      <c r="CD83" s="139">
        <v>2.3545861708794757</v>
      </c>
      <c r="CE83" s="139">
        <v>2.3600554453437752</v>
      </c>
      <c r="CF83" s="139">
        <v>2.3654698126490721</v>
      </c>
      <c r="CG83" s="139">
        <v>2.370830524552439</v>
      </c>
      <c r="CH83" s="139">
        <v>2.3761387904678872</v>
      </c>
      <c r="CI83" s="139">
        <v>2.3813957793789942</v>
      </c>
      <c r="CJ83" s="139">
        <v>2.3866026216386569</v>
      </c>
      <c r="CK83" s="139">
        <v>2.3917475633710898</v>
      </c>
      <c r="CL83" s="139">
        <v>2.3968442519422619</v>
      </c>
      <c r="CM83" s="139">
        <v>2.4019067986539944</v>
      </c>
      <c r="CN83" s="139">
        <v>2.4069233659268106</v>
      </c>
      <c r="CO83" s="139">
        <v>2.4118949147514388</v>
      </c>
      <c r="CP83" s="139">
        <v>2.4167953855071871</v>
      </c>
      <c r="CQ83" s="139">
        <v>2.4216793840875375</v>
      </c>
      <c r="CR83" s="139">
        <v>2.4265210732959268</v>
      </c>
      <c r="CS83" s="139">
        <v>2.4312935447031796</v>
      </c>
      <c r="CT83" s="139">
        <v>2.4360528576161293</v>
      </c>
      <c r="CU83" s="139">
        <v>2.4407440862564322</v>
      </c>
      <c r="CV83" s="139">
        <v>2.4454242218013107</v>
      </c>
      <c r="CW83" s="139">
        <v>2.4500373118028547</v>
      </c>
      <c r="CX83" s="139">
        <v>2.4546412868220577</v>
      </c>
      <c r="CY83" s="139">
        <v>2.4591791673525072</v>
      </c>
      <c r="CZ83" s="139">
        <v>2.4637098303148255</v>
      </c>
      <c r="DA83" s="139">
        <v>2.4681752686312102</v>
      </c>
      <c r="DB83" s="139">
        <v>2.4726053697978907</v>
      </c>
      <c r="DC83" s="139">
        <v>2.4770309253639646</v>
      </c>
      <c r="DD83" s="139">
        <v>2.4813924568455397</v>
      </c>
      <c r="DE83" s="139">
        <v>2.4857205089886185</v>
      </c>
      <c r="DF83" s="139">
        <v>2.4900310938932697</v>
      </c>
      <c r="DG83" s="139">
        <v>2.49430958991117</v>
      </c>
      <c r="DH83" s="139">
        <v>2.4985408780772986</v>
      </c>
      <c r="DI83" s="139">
        <v>2.5027409439154789</v>
      </c>
      <c r="DJ83" s="139">
        <v>2.5069103158941006</v>
      </c>
      <c r="DK83" s="139">
        <v>2.5110655088747738</v>
      </c>
      <c r="DL83" s="139">
        <v>2.5151912596866062</v>
      </c>
      <c r="DM83" s="139">
        <v>2.5192718067814943</v>
      </c>
      <c r="DN83" s="139">
        <v>2.5233236454965979</v>
      </c>
      <c r="DO83" s="139">
        <v>2.5273472420496526</v>
      </c>
      <c r="DP83" s="139">
        <v>2.5313430514138586</v>
      </c>
      <c r="DQ83" s="139">
        <v>2.5353115176784278</v>
      </c>
      <c r="DR83" s="139">
        <v>2.5392530743977981</v>
      </c>
      <c r="DS83" s="139">
        <v>2.5431681449270922</v>
      </c>
      <c r="DT83" s="139">
        <v>2.5470571427407585</v>
      </c>
      <c r="DU83" s="139">
        <v>2.550920471744472</v>
      </c>
      <c r="DV83" s="139">
        <v>2.554758526567495</v>
      </c>
      <c r="DW83" s="139">
        <v>2.5585543672134223</v>
      </c>
      <c r="DX83" s="139">
        <v>2.5623254943240643</v>
      </c>
      <c r="DY83" s="139">
        <v>2.5660897858970011</v>
      </c>
      <c r="DZ83" s="139">
        <v>2.5698302943804299</v>
      </c>
      <c r="EA83" s="139">
        <v>2.5735473721022406</v>
      </c>
      <c r="EB83" s="139">
        <v>2.5772413636732603</v>
      </c>
      <c r="EC83" s="139">
        <v>2.5808946552915293</v>
      </c>
      <c r="ED83" s="139">
        <v>2.5845253244686379</v>
      </c>
      <c r="EE83" s="139">
        <v>2.5881518301383672</v>
      </c>
      <c r="EF83" s="139">
        <v>2.5917565551134789</v>
      </c>
      <c r="EG83" s="139">
        <v>2.5953214506249038</v>
      </c>
      <c r="EH83" s="139">
        <v>2.5988649734336775</v>
      </c>
      <c r="EI83" s="139">
        <v>2.6024059640873003</v>
      </c>
      <c r="EJ83" s="139">
        <v>2.605907717277903</v>
      </c>
      <c r="EK83" s="139">
        <v>2.6093889682875679</v>
      </c>
      <c r="EL83" s="139">
        <v>2.6128688378009532</v>
      </c>
      <c r="EM83" s="139">
        <v>2.616310007468905</v>
      </c>
      <c r="EN83" s="139">
        <v>2.619731493405161</v>
      </c>
      <c r="EO83" s="139">
        <v>2.6231526986253741</v>
      </c>
      <c r="EP83" s="139">
        <v>2.6265164566656409</v>
      </c>
      <c r="EQ83" s="139">
        <v>2.6298997712323318</v>
      </c>
      <c r="ER83" s="139">
        <v>2.6332257617505994</v>
      </c>
      <c r="ES83" s="139">
        <v>2.6365721733119916</v>
      </c>
      <c r="ET83" s="139">
        <v>2.6398613642041213</v>
      </c>
      <c r="EU83" s="139">
        <v>2.6431718226193857</v>
      </c>
      <c r="EV83" s="139">
        <v>2.6464449443136124</v>
      </c>
      <c r="EW83" s="139">
        <v>2.6497005642561859</v>
      </c>
      <c r="EX83" s="139">
        <v>2.6529189142972034</v>
      </c>
      <c r="EY83" s="139">
        <v>2.6561601743366841</v>
      </c>
      <c r="EZ83" s="139">
        <v>2.6593444150458772</v>
      </c>
      <c r="FA83" s="139">
        <v>2.6625523634218404</v>
      </c>
      <c r="FB83" s="139">
        <v>2.6657033262566125</v>
      </c>
      <c r="FC83" s="139">
        <v>2.6688787797405009</v>
      </c>
      <c r="FD83" s="139">
        <v>2.671997266149396</v>
      </c>
      <c r="FE83" s="139">
        <v>2.6750997289010372</v>
      </c>
      <c r="FF83" s="139">
        <v>2.6782277950822202</v>
      </c>
      <c r="FG83" s="139">
        <v>2.6812989303314909</v>
      </c>
      <c r="FH83" s="139">
        <v>2.6843964183047846</v>
      </c>
      <c r="FI83" s="139">
        <v>2.6874369586084459</v>
      </c>
      <c r="FJ83" s="139">
        <v>2.6904623909034324</v>
      </c>
      <c r="FK83" s="139">
        <v>2.6935152411436234</v>
      </c>
      <c r="FL83" s="139">
        <v>2.6965111301096663</v>
      </c>
      <c r="FM83" s="139">
        <v>2.6994924231886248</v>
      </c>
      <c r="FN83" s="139">
        <v>2.7024592852727252</v>
      </c>
      <c r="FO83" s="139">
        <v>2.705454921765194</v>
      </c>
      <c r="FP83" s="139">
        <v>2.7083935606340592</v>
      </c>
      <c r="FQ83" s="139">
        <v>2.7113182468417887</v>
      </c>
      <c r="FR83" s="139">
        <v>2.7142291345257146</v>
      </c>
      <c r="FS83" s="139">
        <v>2.7171701110494455</v>
      </c>
      <c r="FT83" s="139">
        <v>2.7200540095146697</v>
      </c>
      <c r="FU83" s="139">
        <v>2.7229245569410137</v>
      </c>
      <c r="FV83" s="139">
        <v>2.7257818976376731</v>
      </c>
      <c r="FW83" s="139">
        <v>2.7286706032128456</v>
      </c>
      <c r="FX83" s="139">
        <v>2.7315021099771739</v>
      </c>
      <c r="FY83" s="139">
        <v>2.7343208292714491</v>
      </c>
      <c r="FZ83" s="139">
        <v>2.7371268964041477</v>
      </c>
      <c r="GA83" s="139">
        <v>2.7399204445504446</v>
      </c>
      <c r="GB83" s="139">
        <v>2.7427016048006942</v>
      </c>
      <c r="GC83" s="139">
        <v>2.7454705062016065</v>
      </c>
      <c r="GD83" s="139">
        <v>2.7482728692293517</v>
      </c>
      <c r="GE83" s="139">
        <v>2.7510177884801097</v>
      </c>
      <c r="GF83" s="139">
        <v>2.7537508242610822</v>
      </c>
      <c r="GG83" s="139">
        <v>2.7564720978626456</v>
      </c>
      <c r="GH83" s="139">
        <v>2.7591817287395806</v>
      </c>
      <c r="GI83" s="139">
        <v>2.7618798345422566</v>
      </c>
      <c r="GJ83" s="139">
        <v>2.7645665311559102</v>
      </c>
      <c r="GK83" s="139">
        <v>2.7672419327346547</v>
      </c>
      <c r="GL83" s="139">
        <v>2.7699061517384589</v>
      </c>
      <c r="GM83" s="139">
        <v>2.7725592989644769</v>
      </c>
      <c r="GN83" s="139">
        <v>2.7752014835821339</v>
      </c>
      <c r="GO83" s="139">
        <v>2.7778328131623979</v>
      </c>
      <c r="GP83" s="139">
        <v>2.7804533937126248</v>
      </c>
      <c r="GQ83" s="139">
        <v>2.7830633297047562</v>
      </c>
      <c r="GR83" s="139">
        <v>2.7856627241058374</v>
      </c>
      <c r="GS83" s="139">
        <v>2.7882516784068838</v>
      </c>
    </row>
    <row r="84" spans="1:201" x14ac:dyDescent="0.2">
      <c r="A84" s="138">
        <v>40909.056944444441</v>
      </c>
      <c r="B84" s="139">
        <v>0.93714467824510439</v>
      </c>
      <c r="C84" s="139">
        <v>1.1128398327980524</v>
      </c>
      <c r="D84" s="139">
        <v>1.223792363213005</v>
      </c>
      <c r="E84" s="139">
        <v>1.3064622149371381</v>
      </c>
      <c r="F84" s="139">
        <v>1.3729593422297588</v>
      </c>
      <c r="G84" s="139">
        <v>1.4288914761164329</v>
      </c>
      <c r="H84" s="139">
        <v>1.4773408273523543</v>
      </c>
      <c r="I84" s="139">
        <v>1.5201907411449764</v>
      </c>
      <c r="J84" s="139">
        <v>1.5586839069976242</v>
      </c>
      <c r="K84" s="139">
        <v>1.5936809289903917</v>
      </c>
      <c r="L84" s="139">
        <v>1.625807742864569</v>
      </c>
      <c r="M84" s="139">
        <v>1.6555324961885756</v>
      </c>
      <c r="N84" s="139">
        <v>1.6832142295099612</v>
      </c>
      <c r="O84" s="139">
        <v>1.7091370349834987</v>
      </c>
      <c r="P84" s="139">
        <v>1.7335277647968379</v>
      </c>
      <c r="Q84" s="139">
        <v>1.7565707258099486</v>
      </c>
      <c r="R84" s="139">
        <v>1.7784177253815716</v>
      </c>
      <c r="S84" s="139">
        <v>1.7991984625234103</v>
      </c>
      <c r="T84" s="139">
        <v>1.8190206394238941</v>
      </c>
      <c r="U84" s="139">
        <v>1.8379720442178462</v>
      </c>
      <c r="V84" s="139">
        <v>1.8561345614834581</v>
      </c>
      <c r="W84" s="139">
        <v>1.8735808456417269</v>
      </c>
      <c r="X84" s="139">
        <v>1.8903613681639715</v>
      </c>
      <c r="Y84" s="139">
        <v>1.9065375360173777</v>
      </c>
      <c r="Z84" s="139">
        <v>1.9221449770389996</v>
      </c>
      <c r="AA84" s="139">
        <v>1.937240828209323</v>
      </c>
      <c r="AB84" s="139">
        <v>1.9518445113679173</v>
      </c>
      <c r="AC84" s="139">
        <v>1.9660002347155823</v>
      </c>
      <c r="AD84" s="139">
        <v>1.9797310339418679</v>
      </c>
      <c r="AE84" s="139">
        <v>1.9930699480432681</v>
      </c>
      <c r="AF84" s="139">
        <v>2.0060340247332977</v>
      </c>
      <c r="AG84" s="139">
        <v>2.018652140974623</v>
      </c>
      <c r="AH84" s="139">
        <v>2.0309366308033305</v>
      </c>
      <c r="AI84" s="139">
        <v>2.0429132530435554</v>
      </c>
      <c r="AJ84" s="139">
        <v>2.0545905610247432</v>
      </c>
      <c r="AK84" s="139">
        <v>2.0659919534226798</v>
      </c>
      <c r="AL84" s="139">
        <v>2.0771317604205515</v>
      </c>
      <c r="AM84" s="139">
        <v>2.08802321883925</v>
      </c>
      <c r="AN84" s="139">
        <v>2.0986692050092444</v>
      </c>
      <c r="AO84" s="139">
        <v>2.1090899554241442</v>
      </c>
      <c r="AP84" s="139">
        <v>2.1192861784412398</v>
      </c>
      <c r="AQ84" s="139">
        <v>2.1292770756405721</v>
      </c>
      <c r="AR84" s="139">
        <v>2.13907181051303</v>
      </c>
      <c r="AS84" s="139">
        <v>2.148678943976269</v>
      </c>
      <c r="AT84" s="139">
        <v>2.1580957270155539</v>
      </c>
      <c r="AU84" s="139">
        <v>2.1673399730693039</v>
      </c>
      <c r="AV84" s="139">
        <v>2.176418723702739</v>
      </c>
      <c r="AW84" s="139">
        <v>2.1853385964833696</v>
      </c>
      <c r="AX84" s="139">
        <v>2.1940941987410065</v>
      </c>
      <c r="AY84" s="139">
        <v>2.2027025911707767</v>
      </c>
      <c r="AZ84" s="139">
        <v>2.2111693059864246</v>
      </c>
      <c r="BA84" s="139">
        <v>2.2194995681879441</v>
      </c>
      <c r="BB84" s="139">
        <v>2.2276983181522354</v>
      </c>
      <c r="BC84" s="139">
        <v>2.2357702321666335</v>
      </c>
      <c r="BD84" s="139">
        <v>2.2437068979580514</v>
      </c>
      <c r="BE84" s="139">
        <v>2.2515249595219213</v>
      </c>
      <c r="BF84" s="139">
        <v>2.2592284044908393</v>
      </c>
      <c r="BG84" s="139">
        <v>2.2668210221805136</v>
      </c>
      <c r="BH84" s="139">
        <v>2.2742928191708649</v>
      </c>
      <c r="BI84" s="139">
        <v>2.2816742266115333</v>
      </c>
      <c r="BJ84" s="139">
        <v>2.2889551098070227</v>
      </c>
      <c r="BK84" s="139">
        <v>2.296124419827906</v>
      </c>
      <c r="BL84" s="139">
        <v>2.3031989213155484</v>
      </c>
      <c r="BM84" s="139">
        <v>2.3101814528301574</v>
      </c>
      <c r="BN84" s="139">
        <v>2.3170747270921281</v>
      </c>
      <c r="BO84" s="139">
        <v>2.3238813383945871</v>
      </c>
      <c r="BP84" s="139">
        <v>2.3305887233010973</v>
      </c>
      <c r="BQ84" s="139">
        <v>2.3372139611878455</v>
      </c>
      <c r="BR84" s="139">
        <v>2.3437747021356921</v>
      </c>
      <c r="BS84" s="139">
        <v>2.3502581024657978</v>
      </c>
      <c r="BT84" s="139">
        <v>2.3566348011218929</v>
      </c>
      <c r="BU84" s="139">
        <v>2.3629693587793259</v>
      </c>
      <c r="BV84" s="139">
        <v>2.369216548392707</v>
      </c>
      <c r="BW84" s="139">
        <v>2.3753939460553886</v>
      </c>
      <c r="BX84" s="139">
        <v>2.3814869557507312</v>
      </c>
      <c r="BY84" s="139">
        <v>2.3875298914061402</v>
      </c>
      <c r="BZ84" s="139">
        <v>2.3935081911644258</v>
      </c>
      <c r="CA84" s="139">
        <v>2.3994065842890899</v>
      </c>
      <c r="CB84" s="139">
        <v>2.4052431519086297</v>
      </c>
      <c r="CC84" s="139">
        <v>2.4110365344751115</v>
      </c>
      <c r="CD84" s="139">
        <v>2.4167713134615938</v>
      </c>
      <c r="CE84" s="139">
        <v>2.4224313676237608</v>
      </c>
      <c r="CF84" s="139">
        <v>2.4280352051272764</v>
      </c>
      <c r="CG84" s="139">
        <v>2.4335841086578918</v>
      </c>
      <c r="CH84" s="139">
        <v>2.4390793175000769</v>
      </c>
      <c r="CI84" s="139">
        <v>2.4445220294928407</v>
      </c>
      <c r="CJ84" s="139">
        <v>2.4499134028817191</v>
      </c>
      <c r="CK84" s="139">
        <v>2.4552361723129716</v>
      </c>
      <c r="CL84" s="139">
        <v>2.4605095222204092</v>
      </c>
      <c r="CM84" s="139">
        <v>2.4657531550423744</v>
      </c>
      <c r="CN84" s="139">
        <v>2.4709497194064713</v>
      </c>
      <c r="CO84" s="139">
        <v>2.4761001999533043</v>
      </c>
      <c r="CP84" s="139">
        <v>2.4811673479627729</v>
      </c>
      <c r="CQ84" s="139">
        <v>2.4862281889254083</v>
      </c>
      <c r="CR84" s="139">
        <v>2.4912457219697419</v>
      </c>
      <c r="CS84" s="139">
        <v>2.496181769159592</v>
      </c>
      <c r="CT84" s="139">
        <v>2.5011149647371722</v>
      </c>
      <c r="CU84" s="139">
        <v>2.5059677970687613</v>
      </c>
      <c r="CV84" s="139">
        <v>2.5108199333958972</v>
      </c>
      <c r="CW84" s="139">
        <v>2.515592732700485</v>
      </c>
      <c r="CX84" s="139">
        <v>2.5203669013237064</v>
      </c>
      <c r="CY84" s="139">
        <v>2.5250626700390009</v>
      </c>
      <c r="CZ84" s="139">
        <v>2.5297617898962632</v>
      </c>
      <c r="DA84" s="139">
        <v>2.5343833644514659</v>
      </c>
      <c r="DB84" s="139">
        <v>2.538968738772323</v>
      </c>
      <c r="DC84" s="139">
        <v>2.5435602575865706</v>
      </c>
      <c r="DD84" s="139">
        <v>2.5480754071608915</v>
      </c>
      <c r="DE84" s="139">
        <v>2.5525562610245895</v>
      </c>
      <c r="DF84" s="139">
        <v>2.557024649805546</v>
      </c>
      <c r="DG84" s="139">
        <v>2.5614601856637509</v>
      </c>
      <c r="DH84" s="139">
        <v>2.565841936416867</v>
      </c>
      <c r="DI84" s="139">
        <v>2.5701917052110339</v>
      </c>
      <c r="DJ84" s="139">
        <v>2.5745100338264262</v>
      </c>
      <c r="DK84" s="139">
        <v>2.5788193108156738</v>
      </c>
      <c r="DL84" s="139">
        <v>2.5830984473405181</v>
      </c>
      <c r="DM84" s="139">
        <v>2.5873258106955861</v>
      </c>
      <c r="DN84" s="139">
        <v>2.5915237691820683</v>
      </c>
      <c r="DO84" s="139">
        <v>2.5956928007459039</v>
      </c>
      <c r="DP84" s="139">
        <v>2.5998333717985593</v>
      </c>
      <c r="DQ84" s="139">
        <v>2.6039459375917571</v>
      </c>
      <c r="DR84" s="139">
        <v>2.6080309425750361</v>
      </c>
      <c r="DS84" s="139">
        <v>2.6120888207356012</v>
      </c>
      <c r="DT84" s="139">
        <v>2.616119995931371</v>
      </c>
      <c r="DU84" s="139">
        <v>2.6201248822048422</v>
      </c>
      <c r="DV84" s="139">
        <v>2.6241038840886062</v>
      </c>
      <c r="DW84" s="139">
        <v>2.6280340816032646</v>
      </c>
      <c r="DX84" s="139">
        <v>2.6319389540803035</v>
      </c>
      <c r="DY84" s="139">
        <v>2.6358423987157873</v>
      </c>
      <c r="DZ84" s="139">
        <v>2.6397214875535564</v>
      </c>
      <c r="EA84" s="139">
        <v>2.6435765817460437</v>
      </c>
      <c r="EB84" s="139">
        <v>2.6474080345288105</v>
      </c>
      <c r="EC84" s="139">
        <v>2.651192190265097</v>
      </c>
      <c r="ED84" s="139">
        <v>2.6549531652479561</v>
      </c>
      <c r="EE84" s="139">
        <v>2.6587154963808133</v>
      </c>
      <c r="EF84" s="139">
        <v>2.6624555243247245</v>
      </c>
      <c r="EG84" s="139">
        <v>2.6661491185975041</v>
      </c>
      <c r="EH84" s="139">
        <v>2.6698208136383554</v>
      </c>
      <c r="EI84" s="139">
        <v>2.6734955660382433</v>
      </c>
      <c r="EJ84" s="139">
        <v>2.6771244703589727</v>
      </c>
      <c r="EK84" s="139">
        <v>2.6807323681135404</v>
      </c>
      <c r="EL84" s="139">
        <v>2.6843445239937243</v>
      </c>
      <c r="EM84" s="139">
        <v>2.6879113620789412</v>
      </c>
      <c r="EN84" s="139">
        <v>2.6914580328518851</v>
      </c>
      <c r="EO84" s="139">
        <v>2.695010110898314</v>
      </c>
      <c r="EP84" s="139">
        <v>2.6984919415920179</v>
      </c>
      <c r="EQ84" s="139">
        <v>2.7020052129218386</v>
      </c>
      <c r="ER84" s="139">
        <v>2.7054483361614503</v>
      </c>
      <c r="ES84" s="139">
        <v>2.7089238133659426</v>
      </c>
      <c r="ET84" s="139">
        <v>2.7123292218565624</v>
      </c>
      <c r="EU84" s="139">
        <v>2.7157678787636645</v>
      </c>
      <c r="EV84" s="139">
        <v>2.7191625548794605</v>
      </c>
      <c r="EW84" s="139">
        <v>2.722539301122771</v>
      </c>
      <c r="EX84" s="139">
        <v>2.7258721091767844</v>
      </c>
      <c r="EY84" s="139">
        <v>2.7292399016825724</v>
      </c>
      <c r="EZ84" s="139">
        <v>2.7325377541760916</v>
      </c>
      <c r="FA84" s="139">
        <v>2.7358714344372905</v>
      </c>
      <c r="FB84" s="139">
        <v>2.7391351841003346</v>
      </c>
      <c r="FC84" s="139">
        <v>2.7424355894449617</v>
      </c>
      <c r="FD84" s="139">
        <v>2.7456660582206482</v>
      </c>
      <c r="FE84" s="139">
        <v>2.748880100252391</v>
      </c>
      <c r="FF84" s="139">
        <v>2.7521319764526919</v>
      </c>
      <c r="FG84" s="139">
        <v>2.7553139159632813</v>
      </c>
      <c r="FH84" s="139">
        <v>2.7585344821872608</v>
      </c>
      <c r="FI84" s="139">
        <v>2.7616850704415015</v>
      </c>
      <c r="FJ84" s="139">
        <v>2.7648201712224307</v>
      </c>
      <c r="FK84" s="139">
        <v>2.7679950272338387</v>
      </c>
      <c r="FL84" s="139">
        <v>2.7710998552916237</v>
      </c>
      <c r="FM84" s="139">
        <v>2.7741897212116768</v>
      </c>
      <c r="FN84" s="139">
        <v>2.777264794165895</v>
      </c>
      <c r="FO84" s="139">
        <v>2.7803810608521213</v>
      </c>
      <c r="FP84" s="139">
        <v>2.7834272150032842</v>
      </c>
      <c r="FQ84" s="139">
        <v>2.7864590668534279</v>
      </c>
      <c r="FR84" s="139">
        <v>2.7894767745370714</v>
      </c>
      <c r="FS84" s="139">
        <v>2.7925370701866483</v>
      </c>
      <c r="FT84" s="139">
        <v>2.7955271246324886</v>
      </c>
      <c r="FU84" s="139">
        <v>2.7985034939231586</v>
      </c>
      <c r="FV84" s="139">
        <v>2.8014663261065489</v>
      </c>
      <c r="FW84" s="139">
        <v>2.8044731000059646</v>
      </c>
      <c r="FX84" s="139">
        <v>2.8074094637637046</v>
      </c>
      <c r="FY84" s="139">
        <v>2.810332720465377</v>
      </c>
      <c r="FZ84" s="139">
        <v>2.8132430089203235</v>
      </c>
      <c r="GA84" s="139">
        <v>2.8161404657511464</v>
      </c>
      <c r="GB84" s="139">
        <v>2.8190252254396819</v>
      </c>
      <c r="GC84" s="139">
        <v>2.8218974203716951</v>
      </c>
      <c r="GD84" s="139">
        <v>2.8248157844881838</v>
      </c>
      <c r="GE84" s="139">
        <v>2.8276634101281837</v>
      </c>
      <c r="GF84" s="139">
        <v>2.8304988560351485</v>
      </c>
      <c r="GG84" s="139">
        <v>2.8333222466376156</v>
      </c>
      <c r="GH84" s="139">
        <v>2.8361337044756074</v>
      </c>
      <c r="GI84" s="139">
        <v>2.8389333502395715</v>
      </c>
      <c r="GJ84" s="139">
        <v>2.8417213028083994</v>
      </c>
      <c r="GK84" s="139">
        <v>2.84449767928536</v>
      </c>
      <c r="GL84" s="139">
        <v>2.8472625950329458</v>
      </c>
      <c r="GM84" s="139">
        <v>2.850016163709411</v>
      </c>
      <c r="GN84" s="139">
        <v>2.8527584973010276</v>
      </c>
      <c r="GO84" s="139">
        <v>2.8554897061551907</v>
      </c>
      <c r="GP84" s="139">
        <v>2.8582098990134979</v>
      </c>
      <c r="GQ84" s="139">
        <v>2.8609191830423413</v>
      </c>
      <c r="GR84" s="139">
        <v>2.863617663863959</v>
      </c>
      <c r="GS84" s="139">
        <v>2.8663054455850867</v>
      </c>
    </row>
    <row r="85" spans="1:201" x14ac:dyDescent="0.2">
      <c r="A85" s="138">
        <v>40909.057638888888</v>
      </c>
      <c r="B85" s="139">
        <v>0.95715599035928578</v>
      </c>
      <c r="C85" s="139">
        <v>1.1375429084424005</v>
      </c>
      <c r="D85" s="139">
        <v>1.2515491696334764</v>
      </c>
      <c r="E85" s="139">
        <v>1.3365420655663494</v>
      </c>
      <c r="F85" s="139">
        <v>1.4049384127871274</v>
      </c>
      <c r="G85" s="139">
        <v>1.4624898316069226</v>
      </c>
      <c r="H85" s="139">
        <v>1.5123574832035152</v>
      </c>
      <c r="I85" s="139">
        <v>1.5564761175754318</v>
      </c>
      <c r="J85" s="139">
        <v>1.5961164827186525</v>
      </c>
      <c r="K85" s="139">
        <v>1.6321680855831451</v>
      </c>
      <c r="L85" s="139">
        <v>1.6652666830568299</v>
      </c>
      <c r="M85" s="139">
        <v>1.6959015417959533</v>
      </c>
      <c r="N85" s="139">
        <v>1.7244319905004795</v>
      </c>
      <c r="O85" s="139">
        <v>1.7511558153829156</v>
      </c>
      <c r="P85" s="139">
        <v>1.77630484436888</v>
      </c>
      <c r="Q85" s="139">
        <v>1.8000673935637059</v>
      </c>
      <c r="R85" s="139">
        <v>1.8225985439405672</v>
      </c>
      <c r="S85" s="139">
        <v>1.844034871212999</v>
      </c>
      <c r="T85" s="139">
        <v>1.8644864931218252</v>
      </c>
      <c r="U85" s="139">
        <v>1.8840389655672745</v>
      </c>
      <c r="V85" s="139">
        <v>1.9027800977483909</v>
      </c>
      <c r="W85" s="139">
        <v>1.9207884234907378</v>
      </c>
      <c r="X85" s="139">
        <v>1.9381070169686396</v>
      </c>
      <c r="Y85" s="139">
        <v>1.9548072089386292</v>
      </c>
      <c r="Z85" s="139">
        <v>1.9709167386235367</v>
      </c>
      <c r="AA85" s="139">
        <v>1.986507127309735</v>
      </c>
      <c r="AB85" s="139">
        <v>2.0015850515826559</v>
      </c>
      <c r="AC85" s="139">
        <v>2.0162045303949263</v>
      </c>
      <c r="AD85" s="139">
        <v>2.0303846577744467</v>
      </c>
      <c r="AE85" s="139">
        <v>2.0441637100821133</v>
      </c>
      <c r="AF85" s="139">
        <v>2.0575545918734006</v>
      </c>
      <c r="AG85" s="139">
        <v>2.0705913797421056</v>
      </c>
      <c r="AH85" s="139">
        <v>2.0832820967983636</v>
      </c>
      <c r="AI85" s="139">
        <v>2.095657685158133</v>
      </c>
      <c r="AJ85" s="139">
        <v>2.1077222445840151</v>
      </c>
      <c r="AK85" s="139">
        <v>2.1195043556939761</v>
      </c>
      <c r="AL85" s="139">
        <v>2.1310186991975635</v>
      </c>
      <c r="AM85" s="139">
        <v>2.142278835372613</v>
      </c>
      <c r="AN85" s="139">
        <v>2.1532829526258896</v>
      </c>
      <c r="AO85" s="139">
        <v>2.1640564940540563</v>
      </c>
      <c r="AP85" s="139">
        <v>2.174595383189466</v>
      </c>
      <c r="AQ85" s="139">
        <v>2.1849240509712393</v>
      </c>
      <c r="AR85" s="139">
        <v>2.1950518867002913</v>
      </c>
      <c r="AS85" s="139">
        <v>2.2049876620735205</v>
      </c>
      <c r="AT85" s="139">
        <v>2.2147236744968506</v>
      </c>
      <c r="AU85" s="139">
        <v>2.2242830213729827</v>
      </c>
      <c r="AV85" s="139">
        <v>2.2336729184764148</v>
      </c>
      <c r="AW85" s="139">
        <v>2.2429001469625729</v>
      </c>
      <c r="AX85" s="139">
        <v>2.2519542179722838</v>
      </c>
      <c r="AY85" s="139">
        <v>2.2608575392988661</v>
      </c>
      <c r="AZ85" s="139">
        <v>2.2696157806885311</v>
      </c>
      <c r="BA85" s="139">
        <v>2.2782342969417257</v>
      </c>
      <c r="BB85" s="139">
        <v>2.2867181510743144</v>
      </c>
      <c r="BC85" s="139">
        <v>2.2950721353717665</v>
      </c>
      <c r="BD85" s="139">
        <v>2.3032825600182374</v>
      </c>
      <c r="BE85" s="139">
        <v>2.3113715169783369</v>
      </c>
      <c r="BF85" s="139">
        <v>2.3193430934734214</v>
      </c>
      <c r="BG85" s="139">
        <v>2.3272011733947919</v>
      </c>
      <c r="BH85" s="139">
        <v>2.3349303811536255</v>
      </c>
      <c r="BI85" s="139">
        <v>2.3425721569589588</v>
      </c>
      <c r="BJ85" s="139">
        <v>2.3501109962925297</v>
      </c>
      <c r="BK85" s="139">
        <v>2.3575303949754334</v>
      </c>
      <c r="BL85" s="139">
        <v>2.3648526849577305</v>
      </c>
      <c r="BM85" s="139">
        <v>2.3720807760691849</v>
      </c>
      <c r="BN85" s="139">
        <v>2.3792174490994733</v>
      </c>
      <c r="BO85" s="139">
        <v>2.3862653634017557</v>
      </c>
      <c r="BP85" s="139">
        <v>2.3932063892088067</v>
      </c>
      <c r="BQ85" s="139">
        <v>2.4000632570976217</v>
      </c>
      <c r="BR85" s="139">
        <v>2.4068593398062919</v>
      </c>
      <c r="BS85" s="139">
        <v>2.4135762199658783</v>
      </c>
      <c r="BT85" s="139">
        <v>2.4201731867377658</v>
      </c>
      <c r="BU85" s="139">
        <v>2.426737619798538</v>
      </c>
      <c r="BV85" s="139">
        <v>2.4332072379622418</v>
      </c>
      <c r="BW85" s="139">
        <v>2.4396053651592204</v>
      </c>
      <c r="BX85" s="139">
        <v>2.4459116801490186</v>
      </c>
      <c r="BY85" s="139">
        <v>2.4521720637955768</v>
      </c>
      <c r="BZ85" s="139">
        <v>2.4583662427075668</v>
      </c>
      <c r="CA85" s="139">
        <v>2.4644731659896704</v>
      </c>
      <c r="CB85" s="139">
        <v>2.4705167410221707</v>
      </c>
      <c r="CC85" s="139">
        <v>2.4765214984465445</v>
      </c>
      <c r="CD85" s="139">
        <v>2.4824662355633094</v>
      </c>
      <c r="CE85" s="139">
        <v>2.4883289810626192</v>
      </c>
      <c r="CF85" s="139">
        <v>2.4941341296552824</v>
      </c>
      <c r="CG85" s="139">
        <v>2.4998829966498488</v>
      </c>
      <c r="CH85" s="139">
        <v>2.5055768528322102</v>
      </c>
      <c r="CI85" s="139">
        <v>2.5112169264773794</v>
      </c>
      <c r="CJ85" s="139">
        <v>2.5168044052435508</v>
      </c>
      <c r="CK85" s="139">
        <v>2.5223160760211401</v>
      </c>
      <c r="CL85" s="139">
        <v>2.5277770974751901</v>
      </c>
      <c r="CM85" s="139">
        <v>2.5332132043456324</v>
      </c>
      <c r="CN85" s="139">
        <v>2.5386010950455637</v>
      </c>
      <c r="CO85" s="139">
        <v>2.5439417791561207</v>
      </c>
      <c r="CP85" s="139">
        <v>2.5491859347255881</v>
      </c>
      <c r="CQ85" s="139">
        <v>2.554434776894936</v>
      </c>
      <c r="CR85" s="139">
        <v>2.5596392588475241</v>
      </c>
      <c r="CS85" s="139">
        <v>2.5647490431843356</v>
      </c>
      <c r="CT85" s="139">
        <v>2.5698671204996675</v>
      </c>
      <c r="CU85" s="139">
        <v>2.5748916103564179</v>
      </c>
      <c r="CV85" s="139">
        <v>2.5799266448792744</v>
      </c>
      <c r="CW85" s="139">
        <v>2.5848691040676237</v>
      </c>
      <c r="CX85" s="139">
        <v>2.5898242661391535</v>
      </c>
      <c r="CY85" s="139">
        <v>2.5946877744007284</v>
      </c>
      <c r="CZ85" s="139">
        <v>2.5995660572828352</v>
      </c>
      <c r="DA85" s="139">
        <v>2.604353524021088</v>
      </c>
      <c r="DB85" s="139">
        <v>2.6091038802226909</v>
      </c>
      <c r="DC85" s="139">
        <v>2.613871933734583</v>
      </c>
      <c r="DD85" s="139">
        <v>2.6185503200454283</v>
      </c>
      <c r="DE85" s="139">
        <v>2.6231935496327003</v>
      </c>
      <c r="DF85" s="139">
        <v>2.6278297295475754</v>
      </c>
      <c r="DG85" s="139">
        <v>2.6324322511491722</v>
      </c>
      <c r="DH85" s="139">
        <v>2.6369739110511161</v>
      </c>
      <c r="DI85" s="139">
        <v>2.6414827878519374</v>
      </c>
      <c r="DJ85" s="139">
        <v>2.6459594373805122</v>
      </c>
      <c r="DK85" s="139">
        <v>2.6504325837906828</v>
      </c>
      <c r="DL85" s="139">
        <v>2.6548748536906128</v>
      </c>
      <c r="DM85" s="139">
        <v>2.6592582810798584</v>
      </c>
      <c r="DN85" s="139">
        <v>2.6636115690837636</v>
      </c>
      <c r="DO85" s="139">
        <v>2.6679352080208383</v>
      </c>
      <c r="DP85" s="139">
        <v>2.6722296763748106</v>
      </c>
      <c r="DQ85" s="139">
        <v>2.6764954411753972</v>
      </c>
      <c r="DR85" s="139">
        <v>2.6807329583649797</v>
      </c>
      <c r="DS85" s="139">
        <v>2.684942673151884</v>
      </c>
      <c r="DT85" s="139">
        <v>2.6891250203474004</v>
      </c>
      <c r="DU85" s="139">
        <v>2.6932804246917676</v>
      </c>
      <c r="DV85" s="139">
        <v>2.6974093011641349</v>
      </c>
      <c r="DW85" s="139">
        <v>2.7014822798691389</v>
      </c>
      <c r="DX85" s="139">
        <v>2.7055292883388926</v>
      </c>
      <c r="DY85" s="139">
        <v>2.7095807154323248</v>
      </c>
      <c r="DZ85" s="139">
        <v>2.713607182816022</v>
      </c>
      <c r="EA85" s="139">
        <v>2.7176090609507844</v>
      </c>
      <c r="EB85" s="139">
        <v>2.721586712175236</v>
      </c>
      <c r="EC85" s="139">
        <v>2.7255099646600014</v>
      </c>
      <c r="ED85" s="139">
        <v>2.7294094473361845</v>
      </c>
      <c r="EE85" s="139">
        <v>2.7333162517669565</v>
      </c>
      <c r="EF85" s="139">
        <v>2.7372002020742254</v>
      </c>
      <c r="EG85" s="139">
        <v>2.7410306088638765</v>
      </c>
      <c r="EH85" s="139">
        <v>2.7448385609139785</v>
      </c>
      <c r="EI85" s="139">
        <v>2.7486556102782949</v>
      </c>
      <c r="EJ85" s="139">
        <v>2.752419694477974</v>
      </c>
      <c r="EK85" s="139">
        <v>2.756162239977892</v>
      </c>
      <c r="EL85" s="139">
        <v>2.759915136898615</v>
      </c>
      <c r="EM85" s="139">
        <v>2.7636155907419755</v>
      </c>
      <c r="EN85" s="139">
        <v>2.7672953670951963</v>
      </c>
      <c r="EO85" s="139">
        <v>2.7709866955089439</v>
      </c>
      <c r="EP85" s="139">
        <v>2.7745939844849841</v>
      </c>
      <c r="EQ85" s="139">
        <v>2.7782455400562118</v>
      </c>
      <c r="ER85" s="139">
        <v>2.7818131296696111</v>
      </c>
      <c r="ES85" s="139">
        <v>2.7854259513064319</v>
      </c>
      <c r="ET85" s="139">
        <v>2.788954860453301</v>
      </c>
      <c r="EU85" s="139">
        <v>2.7925299472806659</v>
      </c>
      <c r="EV85" s="139">
        <v>2.7960538991429678</v>
      </c>
      <c r="EW85" s="139">
        <v>2.7995594694906725</v>
      </c>
      <c r="EX85" s="139">
        <v>2.803013921356909</v>
      </c>
      <c r="EY85" s="139">
        <v>2.8065163868006211</v>
      </c>
      <c r="EZ85" s="139">
        <v>2.8099349901170645</v>
      </c>
      <c r="FA85" s="139">
        <v>2.8134024990475957</v>
      </c>
      <c r="FB85" s="139">
        <v>2.8167861289982437</v>
      </c>
      <c r="FC85" s="139">
        <v>2.8202195404318884</v>
      </c>
      <c r="FD85" s="139">
        <v>2.823569040595042</v>
      </c>
      <c r="FE85" s="139">
        <v>2.8269016885233511</v>
      </c>
      <c r="FF85" s="139">
        <v>2.8302853665730763</v>
      </c>
      <c r="FG85" s="139">
        <v>2.8335850941602576</v>
      </c>
      <c r="FH85" s="139">
        <v>2.8369366905723741</v>
      </c>
      <c r="FI85" s="139">
        <v>2.8402042688333915</v>
      </c>
      <c r="FJ85" s="139">
        <v>2.8434559590684274</v>
      </c>
      <c r="FK85" s="139">
        <v>2.8467607142195503</v>
      </c>
      <c r="FL85" s="139">
        <v>2.8499813620749315</v>
      </c>
      <c r="FM85" s="139">
        <v>2.853186661194838</v>
      </c>
      <c r="FN85" s="139">
        <v>2.8563767852652715</v>
      </c>
      <c r="FO85" s="139">
        <v>2.8596215003529197</v>
      </c>
      <c r="FP85" s="139">
        <v>2.8627819716531948</v>
      </c>
      <c r="FQ85" s="139">
        <v>2.8659277715919926</v>
      </c>
      <c r="FR85" s="139">
        <v>2.8690590625223376</v>
      </c>
      <c r="FS85" s="139">
        <v>2.8722464239062693</v>
      </c>
      <c r="FT85" s="139">
        <v>2.8753493609561809</v>
      </c>
      <c r="FU85" s="139">
        <v>2.8784382601806353</v>
      </c>
      <c r="FV85" s="139">
        <v>2.8815132735742166</v>
      </c>
      <c r="FW85" s="139">
        <v>2.8846457941313073</v>
      </c>
      <c r="FX85" s="139">
        <v>2.8876936696225277</v>
      </c>
      <c r="FY85" s="139">
        <v>2.8907281007275607</v>
      </c>
      <c r="FZ85" s="139">
        <v>2.8937492299540346</v>
      </c>
      <c r="GA85" s="139">
        <v>2.8967571975652073</v>
      </c>
      <c r="GB85" s="139">
        <v>2.8997521416232916</v>
      </c>
      <c r="GC85" s="139">
        <v>2.9027341980400365</v>
      </c>
      <c r="GD85" s="139">
        <v>2.9057761286708588</v>
      </c>
      <c r="GE85" s="139">
        <v>2.9087329962994728</v>
      </c>
      <c r="GF85" s="139">
        <v>2.9116773714927522</v>
      </c>
      <c r="GG85" s="139">
        <v>2.9146093819899082</v>
      </c>
      <c r="GH85" s="139">
        <v>2.9175291535906904</v>
      </c>
      <c r="GI85" s="139">
        <v>2.9204368101959428</v>
      </c>
      <c r="GJ85" s="139">
        <v>2.9233324738446842</v>
      </c>
      <c r="GK85" s="139">
        <v>2.9262162647532857</v>
      </c>
      <c r="GL85" s="139">
        <v>2.9290883013501627</v>
      </c>
      <c r="GM85" s="139">
        <v>2.9319487003135452</v>
      </c>
      <c r="GN85" s="139">
        <v>2.9347975766038781</v>
      </c>
      <c r="GO85" s="139">
        <v>2.9376350435009346</v>
      </c>
      <c r="GP85" s="139">
        <v>2.9404612126319232</v>
      </c>
      <c r="GQ85" s="139">
        <v>2.9432761940086891</v>
      </c>
      <c r="GR85" s="139">
        <v>2.9460800960567406</v>
      </c>
      <c r="GS85" s="139">
        <v>2.9488730256459825</v>
      </c>
    </row>
    <row r="86" spans="1:201" x14ac:dyDescent="0.2">
      <c r="A86" s="138">
        <v>40909.058333333334</v>
      </c>
      <c r="B86" s="139">
        <v>0.97819719924207071</v>
      </c>
      <c r="C86" s="139">
        <v>1.16354410449874</v>
      </c>
      <c r="D86" s="139">
        <v>1.28078131259117</v>
      </c>
      <c r="E86" s="139">
        <v>1.3682333777357103</v>
      </c>
      <c r="F86" s="139">
        <v>1.438641049494606</v>
      </c>
      <c r="G86" s="139">
        <v>1.4979079000938094</v>
      </c>
      <c r="H86" s="139">
        <v>1.5492784656933538</v>
      </c>
      <c r="I86" s="139">
        <v>1.5947418659454373</v>
      </c>
      <c r="J86" s="139">
        <v>1.6355983839130126</v>
      </c>
      <c r="K86" s="139">
        <v>1.6727682301497704</v>
      </c>
      <c r="L86" s="139">
        <v>1.7068973726907746</v>
      </c>
      <c r="M86" s="139">
        <v>1.7384976215640655</v>
      </c>
      <c r="N86" s="139">
        <v>1.7679283776081178</v>
      </c>
      <c r="O86" s="139">
        <v>1.7955020581700207</v>
      </c>
      <c r="P86" s="139">
        <v>1.8214557249813954</v>
      </c>
      <c r="Q86" s="139">
        <v>1.8459819102699384</v>
      </c>
      <c r="R86" s="139">
        <v>1.8692391366277812</v>
      </c>
      <c r="S86" s="139">
        <v>1.8913713363424125</v>
      </c>
      <c r="T86" s="139">
        <v>1.9124911697417137</v>
      </c>
      <c r="U86" s="139">
        <v>1.9326817175603648</v>
      </c>
      <c r="V86" s="139">
        <v>1.9520371472279521</v>
      </c>
      <c r="W86" s="139">
        <v>1.9706423082539548</v>
      </c>
      <c r="X86" s="139">
        <v>1.9885322334845712</v>
      </c>
      <c r="Y86" s="139">
        <v>2.0057889549513366</v>
      </c>
      <c r="Z86" s="139">
        <v>2.0224316485001599</v>
      </c>
      <c r="AA86" s="139">
        <v>2.0385473683185413</v>
      </c>
      <c r="AB86" s="139">
        <v>2.0541289810037981</v>
      </c>
      <c r="AC86" s="139">
        <v>2.0692410962185086</v>
      </c>
      <c r="AD86" s="139">
        <v>2.083898525590544</v>
      </c>
      <c r="AE86" s="139">
        <v>2.0981451929581274</v>
      </c>
      <c r="AF86" s="139">
        <v>2.1119895063264615</v>
      </c>
      <c r="AG86" s="139">
        <v>2.1254711517459031</v>
      </c>
      <c r="AH86" s="139">
        <v>2.1385934773006121</v>
      </c>
      <c r="AI86" s="139">
        <v>2.1513930189871364</v>
      </c>
      <c r="AJ86" s="139">
        <v>2.1638690496523711</v>
      </c>
      <c r="AK86" s="139">
        <v>2.1760557439316548</v>
      </c>
      <c r="AL86" s="139">
        <v>2.1879681524040309</v>
      </c>
      <c r="AM86" s="139">
        <v>2.1996201766419854</v>
      </c>
      <c r="AN86" s="139">
        <v>2.2110049282335016</v>
      </c>
      <c r="AO86" s="139">
        <v>2.2221534731206525</v>
      </c>
      <c r="AP86" s="139">
        <v>2.2330565545752576</v>
      </c>
      <c r="AQ86" s="139">
        <v>2.2437442517077777</v>
      </c>
      <c r="AR86" s="139">
        <v>2.2542261921365161</v>
      </c>
      <c r="AS86" s="139">
        <v>2.2645113700060362</v>
      </c>
      <c r="AT86" s="139">
        <v>2.2745867221256497</v>
      </c>
      <c r="AU86" s="139">
        <v>2.2844810540882716</v>
      </c>
      <c r="AV86" s="139">
        <v>2.2942017655456008</v>
      </c>
      <c r="AW86" s="139">
        <v>2.3037558103170759</v>
      </c>
      <c r="AX86" s="139">
        <v>2.3131271863783347</v>
      </c>
      <c r="AY86" s="139">
        <v>2.3223440785250662</v>
      </c>
      <c r="AZ86" s="139">
        <v>2.3314123016884665</v>
      </c>
      <c r="BA86" s="139">
        <v>2.3403373476881941</v>
      </c>
      <c r="BB86" s="139">
        <v>2.3491244089955154</v>
      </c>
      <c r="BC86" s="139">
        <v>2.3577784003404982</v>
      </c>
      <c r="BD86" s="139">
        <v>2.3662799245317183</v>
      </c>
      <c r="BE86" s="139">
        <v>2.374656959927496</v>
      </c>
      <c r="BF86" s="139">
        <v>2.3829136988945652</v>
      </c>
      <c r="BG86" s="139">
        <v>2.3910541251693469</v>
      </c>
      <c r="BH86" s="139">
        <v>2.3990570436520073</v>
      </c>
      <c r="BI86" s="139">
        <v>2.4069757915320382</v>
      </c>
      <c r="BJ86" s="139">
        <v>2.4147890582156242</v>
      </c>
      <c r="BK86" s="139">
        <v>2.4224744416679203</v>
      </c>
      <c r="BL86" s="139">
        <v>2.4300602892215419</v>
      </c>
      <c r="BM86" s="139">
        <v>2.4375495859618392</v>
      </c>
      <c r="BN86" s="139">
        <v>2.4449451845522665</v>
      </c>
      <c r="BO86" s="139">
        <v>2.4522498130403689</v>
      </c>
      <c r="BP86" s="139">
        <v>2.459439324667902</v>
      </c>
      <c r="BQ86" s="139">
        <v>2.4665425559037137</v>
      </c>
      <c r="BR86" s="139">
        <v>2.473589062260757</v>
      </c>
      <c r="BS86" s="139">
        <v>2.4805544015979937</v>
      </c>
      <c r="BT86" s="139">
        <v>2.4873855970654395</v>
      </c>
      <c r="BU86" s="139">
        <v>2.494194685801931</v>
      </c>
      <c r="BV86" s="139">
        <v>2.5009009564948546</v>
      </c>
      <c r="BW86" s="139">
        <v>2.5075339431128105</v>
      </c>
      <c r="BX86" s="139">
        <v>2.5140671369602936</v>
      </c>
      <c r="BY86" s="139">
        <v>2.5205589165147764</v>
      </c>
      <c r="BZ86" s="139">
        <v>2.5269828357017374</v>
      </c>
      <c r="CA86" s="139">
        <v>2.5333115972293041</v>
      </c>
      <c r="CB86" s="139">
        <v>2.5395754029430431</v>
      </c>
      <c r="CC86" s="139">
        <v>2.5458051466947533</v>
      </c>
      <c r="CD86" s="139">
        <v>2.5519733751335378</v>
      </c>
      <c r="CE86" s="139">
        <v>2.5580517955535598</v>
      </c>
      <c r="CF86" s="139">
        <v>2.564071162012981</v>
      </c>
      <c r="CG86" s="139">
        <v>2.5700328242765758</v>
      </c>
      <c r="CH86" s="139">
        <v>2.57593808640623</v>
      </c>
      <c r="CI86" s="139">
        <v>2.5817882088217123</v>
      </c>
      <c r="CJ86" s="139">
        <v>2.587584410249705</v>
      </c>
      <c r="CK86" s="139">
        <v>2.5932970513489435</v>
      </c>
      <c r="CL86" s="139">
        <v>2.5989577444453178</v>
      </c>
      <c r="CM86" s="139">
        <v>2.604598740356932</v>
      </c>
      <c r="CN86" s="139">
        <v>2.6101903086565188</v>
      </c>
      <c r="CO86" s="139">
        <v>2.6157334852672847</v>
      </c>
      <c r="CP86" s="139">
        <v>2.6211659054741303</v>
      </c>
      <c r="CQ86" s="139">
        <v>2.6266149150637212</v>
      </c>
      <c r="CR86" s="139">
        <v>2.63201845377022</v>
      </c>
      <c r="CS86" s="139">
        <v>2.6373130488758241</v>
      </c>
      <c r="CT86" s="139">
        <v>2.6426280006656753</v>
      </c>
      <c r="CU86" s="139">
        <v>2.6478351048925246</v>
      </c>
      <c r="CV86" s="139">
        <v>2.6530649199526839</v>
      </c>
      <c r="CW86" s="139">
        <v>2.6581878837360615</v>
      </c>
      <c r="CX86" s="139">
        <v>2.6633358156359166</v>
      </c>
      <c r="CY86" s="139">
        <v>2.6683778003954068</v>
      </c>
      <c r="CZ86" s="139">
        <v>2.6734469209043761</v>
      </c>
      <c r="DA86" s="139">
        <v>2.6784109131506524</v>
      </c>
      <c r="DB86" s="139">
        <v>2.6833368332727301</v>
      </c>
      <c r="DC86" s="139">
        <v>2.6882929498092798</v>
      </c>
      <c r="DD86" s="139">
        <v>2.6931450570525537</v>
      </c>
      <c r="DE86" s="139">
        <v>2.6979610980742406</v>
      </c>
      <c r="DF86" s="139">
        <v>2.7027759583074862</v>
      </c>
      <c r="DG86" s="139">
        <v>2.7075563099202635</v>
      </c>
      <c r="DH86" s="139">
        <v>2.7122681762533549</v>
      </c>
      <c r="DI86" s="139">
        <v>2.7169464132538819</v>
      </c>
      <c r="DJ86" s="139">
        <v>2.7215915915970577</v>
      </c>
      <c r="DK86" s="139">
        <v>2.7262392773626267</v>
      </c>
      <c r="DL86" s="139">
        <v>2.7308553095624224</v>
      </c>
      <c r="DM86" s="139">
        <v>2.7354048823316313</v>
      </c>
      <c r="DN86" s="139">
        <v>2.7399235398869286</v>
      </c>
      <c r="DO86" s="139">
        <v>2.7444117856228578</v>
      </c>
      <c r="DP86" s="139">
        <v>2.7488701107780504</v>
      </c>
      <c r="DQ86" s="139">
        <v>2.7532989948288558</v>
      </c>
      <c r="DR86" s="139">
        <v>2.7576989058638066</v>
      </c>
      <c r="DS86" s="139">
        <v>2.7620703009480798</v>
      </c>
      <c r="DT86" s="139">
        <v>2.76641362646793</v>
      </c>
      <c r="DU86" s="139">
        <v>2.7707293184651069</v>
      </c>
      <c r="DV86" s="139">
        <v>2.7750178029597468</v>
      </c>
      <c r="DW86" s="139">
        <v>2.7792427450994532</v>
      </c>
      <c r="DX86" s="139">
        <v>2.7834410351997101</v>
      </c>
      <c r="DY86" s="139">
        <v>2.7876500715615498</v>
      </c>
      <c r="DZ86" s="139">
        <v>2.7918335103987886</v>
      </c>
      <c r="EA86" s="139">
        <v>2.7959917320065277</v>
      </c>
      <c r="EB86" s="139">
        <v>2.8001251083395937</v>
      </c>
      <c r="EC86" s="139">
        <v>2.8041964315428203</v>
      </c>
      <c r="ED86" s="139">
        <v>2.8082433624784642</v>
      </c>
      <c r="EE86" s="139">
        <v>2.812304069737074</v>
      </c>
      <c r="EF86" s="139">
        <v>2.8163413410344975</v>
      </c>
      <c r="EG86" s="139">
        <v>2.8203174051424678</v>
      </c>
      <c r="EH86" s="139">
        <v>2.8242704275136021</v>
      </c>
      <c r="EI86" s="139">
        <v>2.8282390809937774</v>
      </c>
      <c r="EJ86" s="139">
        <v>2.8321470975026561</v>
      </c>
      <c r="EK86" s="139">
        <v>2.836033013021718</v>
      </c>
      <c r="EL86" s="139">
        <v>2.8399358706054687</v>
      </c>
      <c r="EM86" s="139">
        <v>2.8437786041686128</v>
      </c>
      <c r="EN86" s="139">
        <v>2.8476001211601791</v>
      </c>
      <c r="EO86" s="139">
        <v>2.8514398357362358</v>
      </c>
      <c r="EP86" s="139">
        <v>2.8551806322034086</v>
      </c>
      <c r="EQ86" s="139">
        <v>2.8589795533998665</v>
      </c>
      <c r="ER86" s="139">
        <v>2.8626796021092682</v>
      </c>
      <c r="ES86" s="139">
        <v>2.866438796651154</v>
      </c>
      <c r="ET86" s="139">
        <v>2.8700991441898482</v>
      </c>
      <c r="EU86" s="139">
        <v>2.8738196379311751</v>
      </c>
      <c r="EV86" s="139">
        <v>2.8774812838669601</v>
      </c>
      <c r="EW86" s="139">
        <v>2.8811240710801256</v>
      </c>
      <c r="EX86" s="139">
        <v>2.8847079987954869</v>
      </c>
      <c r="EY86" s="139">
        <v>2.8883540153050919</v>
      </c>
      <c r="EZ86" s="139">
        <v>2.8919011506582462</v>
      </c>
      <c r="FA86" s="139">
        <v>2.8955113188942732</v>
      </c>
      <c r="FB86" s="139">
        <v>2.8990225608096982</v>
      </c>
      <c r="FC86" s="139">
        <v>2.9025977627073312</v>
      </c>
      <c r="FD86" s="139">
        <v>2.906073977634358</v>
      </c>
      <c r="FE86" s="139">
        <v>2.9095328904807647</v>
      </c>
      <c r="FF86" s="139">
        <v>2.9130570869241206</v>
      </c>
      <c r="FG86" s="139">
        <v>2.9164822150895788</v>
      </c>
      <c r="FH86" s="139">
        <v>2.9199735148611334</v>
      </c>
      <c r="FI86" s="139">
        <v>2.9233656502379999</v>
      </c>
      <c r="FJ86" s="139">
        <v>2.9267414741149707</v>
      </c>
      <c r="FK86" s="139">
        <v>2.9301847379010857</v>
      </c>
      <c r="FL86" s="139">
        <v>2.9335287059759576</v>
      </c>
      <c r="FM86" s="139">
        <v>2.9368569165957261</v>
      </c>
      <c r="FN86" s="139">
        <v>2.9401695482254366</v>
      </c>
      <c r="FO86" s="139">
        <v>2.9435512394914367</v>
      </c>
      <c r="FP86" s="139">
        <v>2.9468334426582179</v>
      </c>
      <c r="FQ86" s="139">
        <v>2.9501005842909689</v>
      </c>
      <c r="FR86" s="139">
        <v>2.953352831205704</v>
      </c>
      <c r="FS86" s="139">
        <v>2.9566757082506796</v>
      </c>
      <c r="FT86" s="139">
        <v>2.9598988608225705</v>
      </c>
      <c r="FU86" s="139">
        <v>2.9631076027285164</v>
      </c>
      <c r="FV86" s="139">
        <v>2.9663020901374644</v>
      </c>
      <c r="FW86" s="139">
        <v>2.9695687330392082</v>
      </c>
      <c r="FX86" s="139">
        <v>2.9727353750308465</v>
      </c>
      <c r="FY86" s="139">
        <v>2.9758882160164792</v>
      </c>
      <c r="FZ86" s="139">
        <v>2.9790274024164956</v>
      </c>
      <c r="GA86" s="139">
        <v>2.9821530783406094</v>
      </c>
      <c r="GB86" s="139">
        <v>2.9852653856406453</v>
      </c>
      <c r="GC86" s="139">
        <v>2.9883644639539604</v>
      </c>
      <c r="GD86" s="139">
        <v>2.9915382139983588</v>
      </c>
      <c r="GE86" s="139">
        <v>2.994611448848127</v>
      </c>
      <c r="GF86" s="139">
        <v>2.9976718606853412</v>
      </c>
      <c r="GG86" s="139">
        <v>3.0007195807507472</v>
      </c>
      <c r="GH86" s="139">
        <v>3.0037547382901817</v>
      </c>
      <c r="GI86" s="139">
        <v>3.006777460598812</v>
      </c>
      <c r="GJ86" s="139">
        <v>3.0097878730581984</v>
      </c>
      <c r="GK86" s="139">
        <v>3.0127860991760849</v>
      </c>
      <c r="GL86" s="139">
        <v>3.01577226062413</v>
      </c>
      <c r="GM86" s="139">
        <v>3.0187464772730985</v>
      </c>
      <c r="GN86" s="139">
        <v>3.0217088672296142</v>
      </c>
      <c r="GO86" s="139">
        <v>3.0246595468705135</v>
      </c>
      <c r="GP86" s="139">
        <v>3.0275986308788512</v>
      </c>
      <c r="GQ86" s="139">
        <v>3.0305262322730901</v>
      </c>
      <c r="GR86" s="139">
        <v>3.0334424624430136</v>
      </c>
      <c r="GS86" s="139">
        <v>3.0363474311793968</v>
      </c>
    </row>
    <row r="87" spans="1:201" x14ac:dyDescent="0.2">
      <c r="A87" s="138">
        <v>40909.059027777781</v>
      </c>
      <c r="B87" s="139">
        <v>1.000353441713397</v>
      </c>
      <c r="C87" s="139">
        <v>1.1909522091147677</v>
      </c>
      <c r="D87" s="139">
        <v>1.3116133330451234</v>
      </c>
      <c r="E87" s="139">
        <v>1.4016728523413915</v>
      </c>
      <c r="F87" s="139">
        <v>1.4742140032345747</v>
      </c>
      <c r="G87" s="139">
        <v>1.5353010759941341</v>
      </c>
      <c r="H87" s="139">
        <v>1.5882667925616047</v>
      </c>
      <c r="I87" s="139">
        <v>1.6351578698995475</v>
      </c>
      <c r="J87" s="139">
        <v>1.6773057272694571</v>
      </c>
      <c r="K87" s="139">
        <v>1.7156632451801339</v>
      </c>
      <c r="L87" s="139">
        <v>1.7508870196027733</v>
      </c>
      <c r="M87" s="139">
        <v>1.7835129635864091</v>
      </c>
      <c r="N87" s="139">
        <v>1.813900304780391</v>
      </c>
      <c r="O87" s="139">
        <v>1.8423771182846429</v>
      </c>
      <c r="P87" s="139">
        <v>1.8691859793381858</v>
      </c>
      <c r="Q87" s="139">
        <v>1.8945238604840189</v>
      </c>
      <c r="R87" s="139">
        <v>1.9185529079787458</v>
      </c>
      <c r="S87" s="139">
        <v>1.9414249366721166</v>
      </c>
      <c r="T87" s="139">
        <v>1.963255287254275</v>
      </c>
      <c r="U87" s="139">
        <v>1.9841242960193468</v>
      </c>
      <c r="V87" s="139">
        <v>2.004132964593317</v>
      </c>
      <c r="W87" s="139">
        <v>2.0233729371987601</v>
      </c>
      <c r="X87" s="139">
        <v>2.0418704951460818</v>
      </c>
      <c r="Y87" s="139">
        <v>2.0597192267263904</v>
      </c>
      <c r="Z87" s="139">
        <v>2.0769290007214254</v>
      </c>
      <c r="AA87" s="139">
        <v>2.0936036678446177</v>
      </c>
      <c r="AB87" s="139">
        <v>2.1097211119838102</v>
      </c>
      <c r="AC87" s="139">
        <v>2.1253573914475301</v>
      </c>
      <c r="AD87" s="139">
        <v>2.1405226598755847</v>
      </c>
      <c r="AE87" s="139">
        <v>2.155266939471995</v>
      </c>
      <c r="AF87" s="139">
        <v>2.1695937523269824</v>
      </c>
      <c r="AG87" s="139">
        <v>2.1835488445662876</v>
      </c>
      <c r="AH87" s="139">
        <v>2.1971304882141993</v>
      </c>
      <c r="AI87" s="139">
        <v>2.2103812646475358</v>
      </c>
      <c r="AJ87" s="139">
        <v>2.2232952086762587</v>
      </c>
      <c r="AK87" s="139">
        <v>2.2359125421132418</v>
      </c>
      <c r="AL87" s="139">
        <v>2.2482487064178289</v>
      </c>
      <c r="AM87" s="139">
        <v>2.2603179638386393</v>
      </c>
      <c r="AN87" s="139">
        <v>2.2721079210754396</v>
      </c>
      <c r="AO87" s="139">
        <v>2.283655724663042</v>
      </c>
      <c r="AP87" s="139">
        <v>2.2949465024191311</v>
      </c>
      <c r="AQ87" s="139">
        <v>2.3060164421939393</v>
      </c>
      <c r="AR87" s="139">
        <v>2.3168754235154876</v>
      </c>
      <c r="AS87" s="139">
        <v>2.3275326756548815</v>
      </c>
      <c r="AT87" s="139">
        <v>2.3379693269946444</v>
      </c>
      <c r="AU87" s="139">
        <v>2.348220357824105</v>
      </c>
      <c r="AV87" s="139">
        <v>2.3582933621812621</v>
      </c>
      <c r="AW87" s="139">
        <v>2.3681954764091042</v>
      </c>
      <c r="AX87" s="139">
        <v>2.3779047266294895</v>
      </c>
      <c r="AY87" s="139">
        <v>2.3874555473603327</v>
      </c>
      <c r="AZ87" s="139">
        <v>2.3968539070364598</v>
      </c>
      <c r="BA87" s="139">
        <v>2.4061054423406647</v>
      </c>
      <c r="BB87" s="139">
        <v>2.4152154826122354</v>
      </c>
      <c r="BC87" s="139">
        <v>2.4241890720266923</v>
      </c>
      <c r="BD87" s="139">
        <v>2.4330006333035272</v>
      </c>
      <c r="BE87" s="139">
        <v>2.441684513235324</v>
      </c>
      <c r="BF87" s="139">
        <v>2.4502450153696929</v>
      </c>
      <c r="BG87" s="139">
        <v>2.4586862290197664</v>
      </c>
      <c r="BH87" s="139">
        <v>2.4669806586715231</v>
      </c>
      <c r="BI87" s="139">
        <v>2.4751945146770642</v>
      </c>
      <c r="BJ87" s="139">
        <v>2.4833002006585962</v>
      </c>
      <c r="BK87" s="139">
        <v>2.4912689300829651</v>
      </c>
      <c r="BL87" s="139">
        <v>2.4991355582392965</v>
      </c>
      <c r="BM87" s="139">
        <v>2.5069031498002494</v>
      </c>
      <c r="BN87" s="139">
        <v>2.5145746334396466</v>
      </c>
      <c r="BO87" s="139">
        <v>2.5221528098479129</v>
      </c>
      <c r="BP87" s="139">
        <v>2.5296070198624117</v>
      </c>
      <c r="BQ87" s="139">
        <v>2.5369727056274058</v>
      </c>
      <c r="BR87" s="139">
        <v>2.5442861111473416</v>
      </c>
      <c r="BS87" s="139">
        <v>2.5515162736252446</v>
      </c>
      <c r="BT87" s="139">
        <v>2.5585969431291709</v>
      </c>
      <c r="BU87" s="139">
        <v>2.5656668349264269</v>
      </c>
      <c r="BV87" s="139">
        <v>2.5726252951803659</v>
      </c>
      <c r="BW87" s="139">
        <v>2.5795085758781968</v>
      </c>
      <c r="BX87" s="139">
        <v>2.5862834728434638</v>
      </c>
      <c r="BY87" s="139">
        <v>2.5930218849726843</v>
      </c>
      <c r="BZ87" s="139">
        <v>2.5996906866625795</v>
      </c>
      <c r="CA87" s="139">
        <v>2.6062558218316076</v>
      </c>
      <c r="CB87" s="139">
        <v>2.6127543013245478</v>
      </c>
      <c r="CC87" s="139">
        <v>2.6192239019758454</v>
      </c>
      <c r="CD87" s="139">
        <v>2.6256304071339338</v>
      </c>
      <c r="CE87" s="139">
        <v>2.6319386847519337</v>
      </c>
      <c r="CF87" s="139">
        <v>2.6381863677715938</v>
      </c>
      <c r="CG87" s="139">
        <v>2.6443748424111218</v>
      </c>
      <c r="CH87" s="139">
        <v>2.6505054479314833</v>
      </c>
      <c r="CI87" s="139">
        <v>2.6565794787605626</v>
      </c>
      <c r="CJ87" s="139">
        <v>2.6625981864907922</v>
      </c>
      <c r="CK87" s="139">
        <v>2.6685249798334802</v>
      </c>
      <c r="CL87" s="139">
        <v>2.6743984515249997</v>
      </c>
      <c r="CM87" s="139">
        <v>2.6802578999485647</v>
      </c>
      <c r="CN87" s="139">
        <v>2.6860666399562119</v>
      </c>
      <c r="CO87" s="139">
        <v>2.6918257353325159</v>
      </c>
      <c r="CP87" s="139">
        <v>2.6974587134768275</v>
      </c>
      <c r="CQ87" s="139">
        <v>2.7031211831739772</v>
      </c>
      <c r="CR87" s="139">
        <v>2.708737007785448</v>
      </c>
      <c r="CS87" s="139">
        <v>2.7142285072655907</v>
      </c>
      <c r="CT87" s="139">
        <v>2.7197534373821144</v>
      </c>
      <c r="CU87" s="139">
        <v>2.7251551224666395</v>
      </c>
      <c r="CV87" s="139">
        <v>2.7305927017384426</v>
      </c>
      <c r="CW87" s="139">
        <v>2.7359080145355414</v>
      </c>
      <c r="CX87" s="139">
        <v>2.7412615845865056</v>
      </c>
      <c r="CY87" s="139">
        <v>2.7464937729547536</v>
      </c>
      <c r="CZ87" s="139">
        <v>2.7517664886068989</v>
      </c>
      <c r="DA87" s="139">
        <v>2.7569186206528631</v>
      </c>
      <c r="DB87" s="139">
        <v>2.76203166315273</v>
      </c>
      <c r="DC87" s="139">
        <v>2.7671884409763141</v>
      </c>
      <c r="DD87" s="139">
        <v>2.7722257210859178</v>
      </c>
      <c r="DE87" s="139">
        <v>2.7772259726832722</v>
      </c>
      <c r="DF87" s="139">
        <v>2.7822314108600987</v>
      </c>
      <c r="DG87" s="139">
        <v>2.7872014411989547</v>
      </c>
      <c r="DH87" s="139">
        <v>2.792094762386192</v>
      </c>
      <c r="DI87" s="139">
        <v>2.7969535589126844</v>
      </c>
      <c r="DJ87" s="139">
        <v>2.8017784171692073</v>
      </c>
      <c r="DK87" s="139">
        <v>2.8066123011790642</v>
      </c>
      <c r="DL87" s="139">
        <v>2.811413709908813</v>
      </c>
      <c r="DM87" s="139">
        <v>2.8161404413498139</v>
      </c>
      <c r="DN87" s="139">
        <v>2.820835436761632</v>
      </c>
      <c r="DO87" s="139">
        <v>2.8254992133788637</v>
      </c>
      <c r="DP87" s="139">
        <v>2.8301322759422791</v>
      </c>
      <c r="DQ87" s="139">
        <v>2.8347351170996764</v>
      </c>
      <c r="DR87" s="139">
        <v>2.8393082177958022</v>
      </c>
      <c r="DS87" s="139">
        <v>2.8438520476427351</v>
      </c>
      <c r="DT87" s="139">
        <v>2.8483670652777078</v>
      </c>
      <c r="DU87" s="139">
        <v>2.8528537187060596</v>
      </c>
      <c r="DV87" s="139">
        <v>2.8573124456290864</v>
      </c>
      <c r="DW87" s="139">
        <v>2.8616993807554851</v>
      </c>
      <c r="DX87" s="139">
        <v>2.8660589421700204</v>
      </c>
      <c r="DY87" s="139">
        <v>2.8704361060859069</v>
      </c>
      <c r="DZ87" s="139">
        <v>2.8747869977316043</v>
      </c>
      <c r="EA87" s="139">
        <v>2.8791120078123336</v>
      </c>
      <c r="EB87" s="139">
        <v>2.8834115184589488</v>
      </c>
      <c r="EC87" s="139">
        <v>2.8876407150941064</v>
      </c>
      <c r="ED87" s="139">
        <v>2.8918448606217804</v>
      </c>
      <c r="EE87" s="139">
        <v>2.8960697741078278</v>
      </c>
      <c r="EF87" s="139">
        <v>2.9002706361303217</v>
      </c>
      <c r="EG87" s="139">
        <v>2.9044020195774638</v>
      </c>
      <c r="EH87" s="139">
        <v>2.9085097399914419</v>
      </c>
      <c r="EI87" s="139">
        <v>2.9126401676777371</v>
      </c>
      <c r="EJ87" s="139">
        <v>2.9167016778988515</v>
      </c>
      <c r="EK87" s="139">
        <v>2.9207404919907929</v>
      </c>
      <c r="EL87" s="139">
        <v>2.9248033849732473</v>
      </c>
      <c r="EM87" s="139">
        <v>2.9287978632884264</v>
      </c>
      <c r="EN87" s="139">
        <v>2.932770554463715</v>
      </c>
      <c r="EO87" s="139">
        <v>2.9367686386100567</v>
      </c>
      <c r="EP87" s="139">
        <v>2.9406517335341515</v>
      </c>
      <c r="EQ87" s="139">
        <v>2.9446079444853335</v>
      </c>
      <c r="ER87" s="139">
        <v>2.9484491817260854</v>
      </c>
      <c r="ES87" s="139">
        <v>2.9523646156480297</v>
      </c>
      <c r="ET87" s="139">
        <v>2.9561650711153229</v>
      </c>
      <c r="EU87" s="139">
        <v>2.9600407821575967</v>
      </c>
      <c r="EV87" s="139">
        <v>2.9638493195988005</v>
      </c>
      <c r="EW87" s="139">
        <v>2.9676384932542539</v>
      </c>
      <c r="EX87" s="139">
        <v>2.9713604512020901</v>
      </c>
      <c r="EY87" s="139">
        <v>2.9751597214375978</v>
      </c>
      <c r="EZ87" s="139">
        <v>2.9788438878420025</v>
      </c>
      <c r="FA87" s="139">
        <v>2.982606366292079</v>
      </c>
      <c r="FB87" s="139">
        <v>2.9862536652159384</v>
      </c>
      <c r="FC87" s="139">
        <v>2.989980258071617</v>
      </c>
      <c r="FD87" s="139">
        <v>2.9935915801819379</v>
      </c>
      <c r="FE87" s="139">
        <v>2.9971851238329181</v>
      </c>
      <c r="FF87" s="139">
        <v>3.000859365244311</v>
      </c>
      <c r="FG87" s="139">
        <v>3.0044182091863991</v>
      </c>
      <c r="FH87" s="139">
        <v>3.0080586916177721</v>
      </c>
      <c r="FI87" s="139">
        <v>3.011583649847958</v>
      </c>
      <c r="FJ87" s="139">
        <v>3.0150918481305493</v>
      </c>
      <c r="FK87" s="139">
        <v>3.0186830304536283</v>
      </c>
      <c r="FL87" s="139">
        <v>3.0221585118198364</v>
      </c>
      <c r="FM87" s="139">
        <v>3.025617802910979</v>
      </c>
      <c r="FN87" s="139">
        <v>3.0290610872517414</v>
      </c>
      <c r="FO87" s="139">
        <v>3.0325890755307463</v>
      </c>
      <c r="FP87" s="139">
        <v>3.0360011102471489</v>
      </c>
      <c r="FQ87" s="139">
        <v>3.0393976702524719</v>
      </c>
      <c r="FR87" s="139">
        <v>3.042778927088571</v>
      </c>
      <c r="FS87" s="139">
        <v>3.0462465557684579</v>
      </c>
      <c r="FT87" s="139">
        <v>3.0495979344052984</v>
      </c>
      <c r="FU87" s="139">
        <v>3.0529345075548284</v>
      </c>
      <c r="FV87" s="139">
        <v>3.0562564358088182</v>
      </c>
      <c r="FW87" s="139">
        <v>3.0596663560919066</v>
      </c>
      <c r="FX87" s="139">
        <v>3.0629596899563718</v>
      </c>
      <c r="FY87" s="139">
        <v>3.0662388451742251</v>
      </c>
      <c r="FZ87" s="139">
        <v>3.0695039723078157</v>
      </c>
      <c r="GA87" s="139">
        <v>3.072755219544371</v>
      </c>
      <c r="GB87" s="139">
        <v>3.0759927327460024</v>
      </c>
      <c r="GC87" s="139">
        <v>3.0792166554999154</v>
      </c>
      <c r="GD87" s="139">
        <v>3.0825312461268366</v>
      </c>
      <c r="GE87" s="139">
        <v>3.0857286323925051</v>
      </c>
      <c r="GF87" s="139">
        <v>3.0889128455867461</v>
      </c>
      <c r="GG87" s="139">
        <v>3.0920840206561317</v>
      </c>
      <c r="GH87" s="139">
        <v>3.0952422904997152</v>
      </c>
      <c r="GI87" s="139">
        <v>3.0983877860063451</v>
      </c>
      <c r="GJ87" s="139">
        <v>3.101520636098154</v>
      </c>
      <c r="GK87" s="139">
        <v>3.1046409677698339</v>
      </c>
      <c r="GL87" s="139">
        <v>3.1077489061255967</v>
      </c>
      <c r="GM87" s="139">
        <v>3.1108445744181674</v>
      </c>
      <c r="GN87" s="139">
        <v>3.1139280940867278</v>
      </c>
      <c r="GO87" s="139">
        <v>3.1169995847913006</v>
      </c>
      <c r="GP87" s="139">
        <v>3.1200591644452276</v>
      </c>
      <c r="GQ87" s="139">
        <v>3.1231069492556958</v>
      </c>
      <c r="GR87" s="139">
        <v>3.1261430537506221</v>
      </c>
      <c r="GS87" s="139">
        <v>3.1291675908140508</v>
      </c>
    </row>
    <row r="88" spans="1:201" x14ac:dyDescent="0.2">
      <c r="A88" s="138">
        <v>40909.05972222222</v>
      </c>
      <c r="B88" s="139">
        <v>1.0237196629813574</v>
      </c>
      <c r="C88" s="139">
        <v>1.219888660975853</v>
      </c>
      <c r="D88" s="139">
        <v>1.344184323015182</v>
      </c>
      <c r="E88" s="139">
        <v>1.4370132116281382</v>
      </c>
      <c r="F88" s="139">
        <v>1.5118212631914076</v>
      </c>
      <c r="G88" s="139">
        <v>1.5748430397988162</v>
      </c>
      <c r="H88" s="139">
        <v>1.6295046924351242</v>
      </c>
      <c r="I88" s="139">
        <v>1.6779140575133642</v>
      </c>
      <c r="J88" s="139">
        <v>1.7214354308494666</v>
      </c>
      <c r="K88" s="139">
        <v>1.7610565151858701</v>
      </c>
      <c r="L88" s="139">
        <v>1.7974449808176698</v>
      </c>
      <c r="M88" s="139">
        <v>1.831162555640687</v>
      </c>
      <c r="N88" s="139">
        <v>1.8625680154094293</v>
      </c>
      <c r="O88" s="139">
        <v>1.8920062202742174</v>
      </c>
      <c r="P88" s="139">
        <v>1.9197255628651357</v>
      </c>
      <c r="Q88" s="139">
        <v>1.9459276995902715</v>
      </c>
      <c r="R88" s="139">
        <v>1.9707785981116552</v>
      </c>
      <c r="S88" s="139">
        <v>1.9944385336838881</v>
      </c>
      <c r="T88" s="139">
        <v>2.0170256771395838</v>
      </c>
      <c r="U88" s="139">
        <v>2.0386173213230361</v>
      </c>
      <c r="V88" s="139">
        <v>2.0593218256685391</v>
      </c>
      <c r="W88" s="139">
        <v>2.0792381562269382</v>
      </c>
      <c r="X88" s="139">
        <v>2.0983830580081637</v>
      </c>
      <c r="Y88" s="139">
        <v>2.1168626177730845</v>
      </c>
      <c r="Z88" s="139">
        <v>2.1346765759203312</v>
      </c>
      <c r="AA88" s="139">
        <v>2.1519469727820413</v>
      </c>
      <c r="AB88" s="139">
        <v>2.1686354152343044</v>
      </c>
      <c r="AC88" s="139">
        <v>2.1848303559158082</v>
      </c>
      <c r="AD88" s="139">
        <v>2.2005368756512329</v>
      </c>
      <c r="AE88" s="139">
        <v>2.2158115917737362</v>
      </c>
      <c r="AF88" s="139">
        <v>2.2306527105876444</v>
      </c>
      <c r="AG88" s="139">
        <v>2.2451125348185736</v>
      </c>
      <c r="AH88" s="139">
        <v>2.2591838178200221</v>
      </c>
      <c r="AI88" s="139">
        <v>2.2729156838699178</v>
      </c>
      <c r="AJ88" s="139">
        <v>2.2862964761208584</v>
      </c>
      <c r="AK88" s="139">
        <v>2.2993729629248389</v>
      </c>
      <c r="AL88" s="139">
        <v>2.3121609995091865</v>
      </c>
      <c r="AM88" s="139">
        <v>2.3246752298987725</v>
      </c>
      <c r="AN88" s="139">
        <v>2.3368972837739919</v>
      </c>
      <c r="AO88" s="139">
        <v>2.3488708926898569</v>
      </c>
      <c r="AP88" s="139">
        <v>2.3605750890918231</v>
      </c>
      <c r="AQ88" s="139">
        <v>2.3720526770990191</v>
      </c>
      <c r="AR88" s="139">
        <v>2.3833138029532761</v>
      </c>
      <c r="AS88" s="139">
        <v>2.3943679448624984</v>
      </c>
      <c r="AT88" s="139">
        <v>2.4051899290594267</v>
      </c>
      <c r="AU88" s="139">
        <v>2.4158214245754737</v>
      </c>
      <c r="AV88" s="139">
        <v>2.4262702312797</v>
      </c>
      <c r="AW88" s="139">
        <v>2.4365436787816539</v>
      </c>
      <c r="AX88" s="139">
        <v>2.4466133157628289</v>
      </c>
      <c r="AY88" s="139">
        <v>2.4565203473181589</v>
      </c>
      <c r="AZ88" s="139">
        <v>2.4662709044439119</v>
      </c>
      <c r="BA88" s="139">
        <v>2.4758707772361461</v>
      </c>
      <c r="BB88" s="139">
        <v>2.4853254399687637</v>
      </c>
      <c r="BC88" s="139">
        <v>2.4946400738985295</v>
      </c>
      <c r="BD88" s="139">
        <v>2.5037824007526366</v>
      </c>
      <c r="BE88" s="139">
        <v>2.5127936668056656</v>
      </c>
      <c r="BF88" s="139">
        <v>2.5216782933633568</v>
      </c>
      <c r="BG88" s="139">
        <v>2.5304404815573434</v>
      </c>
      <c r="BH88" s="139">
        <v>2.539045905620505</v>
      </c>
      <c r="BI88" s="139">
        <v>2.5475747244078679</v>
      </c>
      <c r="BJ88" s="139">
        <v>2.5559925272214272</v>
      </c>
      <c r="BK88" s="139">
        <v>2.5642636069240563</v>
      </c>
      <c r="BL88" s="139">
        <v>2.5724298693218559</v>
      </c>
      <c r="BM88" s="139">
        <v>2.5804944633949449</v>
      </c>
      <c r="BN88" s="139">
        <v>2.5884603983335763</v>
      </c>
      <c r="BO88" s="139">
        <v>2.5963305517783803</v>
      </c>
      <c r="BP88" s="139">
        <v>2.6040672064736379</v>
      </c>
      <c r="BQ88" s="139">
        <v>2.6117129606829583</v>
      </c>
      <c r="BR88" s="139">
        <v>2.6193113038137774</v>
      </c>
      <c r="BS88" s="139">
        <v>2.6268242062214719</v>
      </c>
      <c r="BT88" s="139">
        <v>2.6341710358013635</v>
      </c>
      <c r="BU88" s="139">
        <v>2.6415194112308304</v>
      </c>
      <c r="BV88" s="139">
        <v>2.6487470705669454</v>
      </c>
      <c r="BW88" s="139">
        <v>2.655897543200552</v>
      </c>
      <c r="BX88" s="139">
        <v>2.662930370033866</v>
      </c>
      <c r="BY88" s="139">
        <v>2.6699320966265905</v>
      </c>
      <c r="BZ88" s="139">
        <v>2.6768623596893235</v>
      </c>
      <c r="CA88" s="139">
        <v>2.6836797801472696</v>
      </c>
      <c r="CB88" s="139">
        <v>2.6904287443799908</v>
      </c>
      <c r="CC88" s="139">
        <v>2.6971544844587383</v>
      </c>
      <c r="CD88" s="139">
        <v>2.7038154559364047</v>
      </c>
      <c r="CE88" s="139">
        <v>2.7103691171747171</v>
      </c>
      <c r="CF88" s="139">
        <v>2.7168605519875619</v>
      </c>
      <c r="CG88" s="139">
        <v>2.7232911852201838</v>
      </c>
      <c r="CH88" s="139">
        <v>2.7296623934361599</v>
      </c>
      <c r="CI88" s="139">
        <v>2.7359755070975962</v>
      </c>
      <c r="CJ88" s="139">
        <v>2.7422318126217515</v>
      </c>
      <c r="CK88" s="139">
        <v>2.7483871880413773</v>
      </c>
      <c r="CL88" s="139">
        <v>2.7544877863608428</v>
      </c>
      <c r="CM88" s="139">
        <v>2.7605805385545077</v>
      </c>
      <c r="CN88" s="139">
        <v>2.7666212258377958</v>
      </c>
      <c r="CO88" s="139">
        <v>2.7726109415162412</v>
      </c>
      <c r="CP88" s="139">
        <v>2.7784579327160026</v>
      </c>
      <c r="CQ88" s="139">
        <v>2.7843484182911222</v>
      </c>
      <c r="CR88" s="139">
        <v>2.7901910152372307</v>
      </c>
      <c r="CS88" s="139">
        <v>2.7958926562971325</v>
      </c>
      <c r="CT88" s="139">
        <v>2.8016419144282398</v>
      </c>
      <c r="CU88" s="139">
        <v>2.8072512788507069</v>
      </c>
      <c r="CV88" s="139">
        <v>2.8129108408645682</v>
      </c>
      <c r="CW88" s="139">
        <v>2.8184314679375628</v>
      </c>
      <c r="CX88" s="139">
        <v>2.8240047687691092</v>
      </c>
      <c r="CY88" s="139">
        <v>2.8294399979785378</v>
      </c>
      <c r="CZ88" s="139">
        <v>2.8349302804598198</v>
      </c>
      <c r="DA88" s="139">
        <v>2.8402832664062885</v>
      </c>
      <c r="DB88" s="139">
        <v>2.8455960844453263</v>
      </c>
      <c r="DC88" s="139">
        <v>2.8509673214049265</v>
      </c>
      <c r="DD88" s="139">
        <v>2.8562023112708972</v>
      </c>
      <c r="DE88" s="139">
        <v>2.8613992527118333</v>
      </c>
      <c r="DF88" s="139">
        <v>2.8666082970571347</v>
      </c>
      <c r="DG88" s="139">
        <v>2.871780980953071</v>
      </c>
      <c r="DH88" s="139">
        <v>2.8768680717390347</v>
      </c>
      <c r="DI88" s="139">
        <v>2.8819196889459588</v>
      </c>
      <c r="DJ88" s="139">
        <v>2.8869364356236242</v>
      </c>
      <c r="DK88" s="139">
        <v>2.891969285480132</v>
      </c>
      <c r="DL88" s="139">
        <v>2.8969687895827643</v>
      </c>
      <c r="DM88" s="139">
        <v>2.9018847377586496</v>
      </c>
      <c r="DN88" s="139">
        <v>2.9067680799795372</v>
      </c>
      <c r="DO88" s="139">
        <v>2.9116193481530681</v>
      </c>
      <c r="DP88" s="139">
        <v>2.9164390613318636</v>
      </c>
      <c r="DQ88" s="139">
        <v>2.9212277261294544</v>
      </c>
      <c r="DR88" s="139">
        <v>2.9259858371188416</v>
      </c>
      <c r="DS88" s="139">
        <v>2.9307138772151742</v>
      </c>
      <c r="DT88" s="139">
        <v>2.9354123180421681</v>
      </c>
      <c r="DU88" s="139">
        <v>2.9400816202861852</v>
      </c>
      <c r="DV88" s="139">
        <v>2.9447222340352743</v>
      </c>
      <c r="DW88" s="139">
        <v>2.9492821415203516</v>
      </c>
      <c r="DX88" s="139">
        <v>2.9538139100925718</v>
      </c>
      <c r="DY88" s="139">
        <v>2.9583707191665543</v>
      </c>
      <c r="DZ88" s="139">
        <v>2.9629005408989837</v>
      </c>
      <c r="EA88" s="139">
        <v>2.9674037770286112</v>
      </c>
      <c r="EB88" s="139">
        <v>2.9718808204729901</v>
      </c>
      <c r="EC88" s="139">
        <v>2.9762786222310709</v>
      </c>
      <c r="ED88" s="139">
        <v>2.98065067431433</v>
      </c>
      <c r="EE88" s="139">
        <v>2.9850510769709699</v>
      </c>
      <c r="EF88" s="139">
        <v>2.9894267758910686</v>
      </c>
      <c r="EG88" s="139">
        <v>2.9937240567351719</v>
      </c>
      <c r="EH88" s="139">
        <v>2.9979970157929552</v>
      </c>
      <c r="EI88" s="139">
        <v>3.0023003550336287</v>
      </c>
      <c r="EJ88" s="139">
        <v>3.0065258271436965</v>
      </c>
      <c r="EK88" s="139">
        <v>3.010727972112929</v>
      </c>
      <c r="EL88" s="139">
        <v>3.0149619336951625</v>
      </c>
      <c r="EM88" s="139">
        <v>3.0191185196900121</v>
      </c>
      <c r="EN88" s="139">
        <v>3.0232527135913561</v>
      </c>
      <c r="EO88" s="139">
        <v>3.0274201007515869</v>
      </c>
      <c r="EP88" s="139">
        <v>3.0314551165117636</v>
      </c>
      <c r="EQ88" s="139">
        <v>3.0355794859101652</v>
      </c>
      <c r="ER88" s="139">
        <v>3.0395714668636433</v>
      </c>
      <c r="ES88" s="139">
        <v>3.0436539458836283</v>
      </c>
      <c r="ET88" s="139">
        <v>3.0476039990440551</v>
      </c>
      <c r="EU88" s="139">
        <v>3.0516456718331697</v>
      </c>
      <c r="EV88" s="139">
        <v>3.0556111714278593</v>
      </c>
      <c r="EW88" s="139">
        <v>3.0595567717482122</v>
      </c>
      <c r="EX88" s="139">
        <v>3.0634261239318734</v>
      </c>
      <c r="EY88" s="139">
        <v>3.0673892746445341</v>
      </c>
      <c r="EZ88" s="139">
        <v>3.0712197756287107</v>
      </c>
      <c r="FA88" s="139">
        <v>3.075145134500318</v>
      </c>
      <c r="FB88" s="139">
        <v>3.0789377350102467</v>
      </c>
      <c r="FC88" s="139">
        <v>3.0828262339481283</v>
      </c>
      <c r="FD88" s="139">
        <v>3.0865818503373563</v>
      </c>
      <c r="FE88" s="139">
        <v>3.0903191829080381</v>
      </c>
      <c r="FF88" s="139">
        <v>3.0941539036447003</v>
      </c>
      <c r="FG88" s="139">
        <v>3.0978555661090974</v>
      </c>
      <c r="FH88" s="139">
        <v>3.1016556138982252</v>
      </c>
      <c r="FI88" s="139">
        <v>3.1053224436980469</v>
      </c>
      <c r="FJ88" s="139">
        <v>3.1089720378231691</v>
      </c>
      <c r="FK88" s="139">
        <v>3.112721445542924</v>
      </c>
      <c r="FL88" s="139">
        <v>3.1163374095363094</v>
      </c>
      <c r="FM88" s="139">
        <v>3.1199367241064877</v>
      </c>
      <c r="FN88" s="139">
        <v>3.1235195781474507</v>
      </c>
      <c r="FO88" s="139">
        <v>3.1272040729647439</v>
      </c>
      <c r="FP88" s="139">
        <v>3.1307548065439463</v>
      </c>
      <c r="FQ88" s="139">
        <v>3.13428962710279</v>
      </c>
      <c r="FR88" s="139">
        <v>3.1378087112010444</v>
      </c>
      <c r="FS88" s="139">
        <v>3.1414312082914995</v>
      </c>
      <c r="FT88" s="139">
        <v>3.1449195829172458</v>
      </c>
      <c r="FU88" s="139">
        <v>3.1483927332218511</v>
      </c>
      <c r="FV88" s="139">
        <v>3.1518508244881938</v>
      </c>
      <c r="FW88" s="139">
        <v>3.155414050462876</v>
      </c>
      <c r="FX88" s="139">
        <v>3.1588427530668368</v>
      </c>
      <c r="FY88" s="139">
        <v>3.1622568764153165</v>
      </c>
      <c r="FZ88" s="139">
        <v>3.1656565754660422</v>
      </c>
      <c r="GA88" s="139">
        <v>3.1690420027322506</v>
      </c>
      <c r="GB88" s="139">
        <v>3.1724133083317358</v>
      </c>
      <c r="GC88" s="139">
        <v>3.1757706400398726</v>
      </c>
      <c r="GD88" s="139">
        <v>3.1792359532221619</v>
      </c>
      <c r="GE88" s="139">
        <v>3.182566013508167</v>
      </c>
      <c r="GF88" s="139">
        <v>3.1858825293736004</v>
      </c>
      <c r="GG88" s="139">
        <v>3.189185639701213</v>
      </c>
      <c r="GH88" s="139">
        <v>3.1924754812615594</v>
      </c>
      <c r="GI88" s="139">
        <v>3.1957521887582567</v>
      </c>
      <c r="GJ88" s="139">
        <v>3.1990158948694001</v>
      </c>
      <c r="GK88" s="139">
        <v>3.20226673028654</v>
      </c>
      <c r="GL88" s="139">
        <v>3.2055048237585857</v>
      </c>
      <c r="GM88" s="139">
        <v>3.2087303021268991</v>
      </c>
      <c r="GN88" s="139">
        <v>3.2119432903639407</v>
      </c>
      <c r="GO88" s="139">
        <v>3.2151439116101423</v>
      </c>
      <c r="GP88" s="139">
        <v>3.2183322872126152</v>
      </c>
      <c r="GQ88" s="139">
        <v>3.2215085367553247</v>
      </c>
      <c r="GR88" s="139">
        <v>3.2246727780971676</v>
      </c>
      <c r="GS88" s="139">
        <v>3.2278251274046132</v>
      </c>
    </row>
    <row r="89" spans="1:201" x14ac:dyDescent="0.2">
      <c r="A89" s="138">
        <v>40909.060416666667</v>
      </c>
      <c r="B89" s="139">
        <v>1.0484020812296913</v>
      </c>
      <c r="C89" s="139">
        <v>1.2504894501344734</v>
      </c>
      <c r="D89" s="139">
        <v>1.3786501184851501</v>
      </c>
      <c r="E89" s="139">
        <v>1.4744256181366771</v>
      </c>
      <c r="F89" s="139">
        <v>1.5516466629221404</v>
      </c>
      <c r="G89" s="139">
        <v>1.6167285252457086</v>
      </c>
      <c r="H89" s="139">
        <v>1.6731965141786616</v>
      </c>
      <c r="I89" s="139">
        <v>1.7232234387707446</v>
      </c>
      <c r="J89" s="139">
        <v>1.7682083678874583</v>
      </c>
      <c r="K89" s="139">
        <v>1.8091761881505397</v>
      </c>
      <c r="L89" s="139">
        <v>1.846806123403925</v>
      </c>
      <c r="M89" s="139">
        <v>1.881687599797977</v>
      </c>
      <c r="N89" s="139">
        <v>1.9141786244159931</v>
      </c>
      <c r="O89" s="139">
        <v>1.9446420832881322</v>
      </c>
      <c r="P89" s="139">
        <v>1.9733325174421612</v>
      </c>
      <c r="Q89" s="139">
        <v>2.0004565324120933</v>
      </c>
      <c r="R89" s="139">
        <v>2.0261841326153824</v>
      </c>
      <c r="S89" s="139">
        <v>2.0506846900240001</v>
      </c>
      <c r="T89" s="139">
        <v>2.0740793688672814</v>
      </c>
      <c r="U89" s="139">
        <v>2.0964420858792332</v>
      </c>
      <c r="V89" s="139">
        <v>2.1178891356657266</v>
      </c>
      <c r="W89" s="139">
        <v>2.1385273874615178</v>
      </c>
      <c r="X89" s="139">
        <v>2.1583631809924575</v>
      </c>
      <c r="Y89" s="139">
        <v>2.1775161421357221</v>
      </c>
      <c r="Z89" s="139">
        <v>2.1959749739305163</v>
      </c>
      <c r="AA89" s="139">
        <v>2.2138814455200642</v>
      </c>
      <c r="AB89" s="139">
        <v>2.2311794552254627</v>
      </c>
      <c r="AC89" s="139">
        <v>2.2479708947100558</v>
      </c>
      <c r="AD89" s="139">
        <v>2.2642553128603455</v>
      </c>
      <c r="AE89" s="139">
        <v>2.2800964706446805</v>
      </c>
      <c r="AF89" s="139">
        <v>2.2954867830066212</v>
      </c>
      <c r="AG89" s="139">
        <v>2.3104856575594459</v>
      </c>
      <c r="AH89" s="139">
        <v>2.3250798394721892</v>
      </c>
      <c r="AI89" s="139">
        <v>2.3393255453439763</v>
      </c>
      <c r="AJ89" s="139">
        <v>2.3532049251063412</v>
      </c>
      <c r="AK89" s="139">
        <v>2.3667718451207502</v>
      </c>
      <c r="AL89" s="139">
        <v>2.3800425993656256</v>
      </c>
      <c r="AM89" s="139">
        <v>2.3930322366803378</v>
      </c>
      <c r="AN89" s="139">
        <v>2.4057158879032223</v>
      </c>
      <c r="AO89" s="139">
        <v>2.4181444266661525</v>
      </c>
      <c r="AP89" s="139">
        <v>2.4302902596995639</v>
      </c>
      <c r="AQ89" s="139">
        <v>2.4422033678617798</v>
      </c>
      <c r="AR89" s="139">
        <v>2.453894180270181</v>
      </c>
      <c r="AS89" s="139">
        <v>2.4653724391491032</v>
      </c>
      <c r="AT89" s="139">
        <v>2.4766061231357797</v>
      </c>
      <c r="AU89" s="139">
        <v>2.4876441576238868</v>
      </c>
      <c r="AV89" s="139">
        <v>2.4984945608121065</v>
      </c>
      <c r="AW89" s="139">
        <v>2.5091648673068505</v>
      </c>
      <c r="AX89" s="139">
        <v>2.5196195899221521</v>
      </c>
      <c r="AY89" s="139">
        <v>2.5299072794168462</v>
      </c>
      <c r="AZ89" s="139">
        <v>2.5400342392456126</v>
      </c>
      <c r="BA89" s="139">
        <v>2.5500064222495347</v>
      </c>
      <c r="BB89" s="139">
        <v>2.5598294564551778</v>
      </c>
      <c r="BC89" s="139">
        <v>2.5695086685288748</v>
      </c>
      <c r="BD89" s="139">
        <v>2.5790045040279606</v>
      </c>
      <c r="BE89" s="139">
        <v>2.5883656949620177</v>
      </c>
      <c r="BF89" s="139">
        <v>2.5975967875789241</v>
      </c>
      <c r="BG89" s="139">
        <v>2.6067021016491037</v>
      </c>
      <c r="BH89" s="139">
        <v>2.615639896188561</v>
      </c>
      <c r="BI89" s="139">
        <v>2.62450546558253</v>
      </c>
      <c r="BJ89" s="139">
        <v>2.6332570012776175</v>
      </c>
      <c r="BK89" s="139">
        <v>2.6418512837202428</v>
      </c>
      <c r="BL89" s="139">
        <v>2.6503378680916754</v>
      </c>
      <c r="BM89" s="139">
        <v>2.6587199928359673</v>
      </c>
      <c r="BN89" s="139">
        <v>2.6670007525818442</v>
      </c>
      <c r="BO89" s="139">
        <v>2.675183106623332</v>
      </c>
      <c r="BP89" s="139">
        <v>2.6832216773295388</v>
      </c>
      <c r="BQ89" s="139">
        <v>2.6911668265563553</v>
      </c>
      <c r="BR89" s="139">
        <v>2.6990699036669454</v>
      </c>
      <c r="BS89" s="139">
        <v>2.7068852093282714</v>
      </c>
      <c r="BT89" s="139">
        <v>2.7145165053431963</v>
      </c>
      <c r="BU89" s="139">
        <v>2.7221627694023836</v>
      </c>
      <c r="BV89" s="139">
        <v>2.7296782934415051</v>
      </c>
      <c r="BW89" s="139">
        <v>2.7371145015088403</v>
      </c>
      <c r="BX89" s="139">
        <v>2.7444230622706485</v>
      </c>
      <c r="BY89" s="139">
        <v>2.7517064106185138</v>
      </c>
      <c r="BZ89" s="139">
        <v>2.7589163296682027</v>
      </c>
      <c r="CA89" s="139">
        <v>2.7660034948343406</v>
      </c>
      <c r="CB89" s="139">
        <v>2.7730202930972383</v>
      </c>
      <c r="CC89" s="139">
        <v>2.7800200430705604</v>
      </c>
      <c r="CD89" s="139">
        <v>2.786953249684808</v>
      </c>
      <c r="CE89" s="139">
        <v>2.7937693325877389</v>
      </c>
      <c r="CF89" s="139">
        <v>2.8005214574849373</v>
      </c>
      <c r="CG89" s="139">
        <v>2.8072110902263887</v>
      </c>
      <c r="CH89" s="139">
        <v>2.8138396469721547</v>
      </c>
      <c r="CI89" s="139">
        <v>2.8204084964348763</v>
      </c>
      <c r="CJ89" s="139">
        <v>2.8269189619986275</v>
      </c>
      <c r="CK89" s="139">
        <v>2.8333187526416297</v>
      </c>
      <c r="CL89" s="139">
        <v>2.8396622212450291</v>
      </c>
      <c r="CM89" s="139">
        <v>2.8460045766240807</v>
      </c>
      <c r="CN89" s="139">
        <v>2.8522934277800802</v>
      </c>
      <c r="CO89" s="139">
        <v>2.8585298993523414</v>
      </c>
      <c r="CP89" s="139">
        <v>2.8646056651594427</v>
      </c>
      <c r="CQ89" s="139">
        <v>2.8707401427081689</v>
      </c>
      <c r="CR89" s="139">
        <v>2.8768254122085839</v>
      </c>
      <c r="CS89" s="139">
        <v>2.8827517179720381</v>
      </c>
      <c r="CT89" s="139">
        <v>2.8887410547025731</v>
      </c>
      <c r="CU89" s="139">
        <v>2.8945724697974207</v>
      </c>
      <c r="CV89" s="139">
        <v>2.9004696216059633</v>
      </c>
      <c r="CW89" s="139">
        <v>2.9062097885165366</v>
      </c>
      <c r="CX89" s="139">
        <v>2.91201828939306</v>
      </c>
      <c r="CY89" s="139">
        <v>2.9176706449051344</v>
      </c>
      <c r="CZ89" s="139">
        <v>2.9233938311087972</v>
      </c>
      <c r="DA89" s="139">
        <v>2.9289616216654553</v>
      </c>
      <c r="DB89" s="139">
        <v>2.9344880992656401</v>
      </c>
      <c r="DC89" s="139">
        <v>2.940088941989623</v>
      </c>
      <c r="DD89" s="139">
        <v>2.945535398381725</v>
      </c>
      <c r="DE89" s="139">
        <v>2.9509427233755363</v>
      </c>
      <c r="DF89" s="139">
        <v>2.9563696732854297</v>
      </c>
      <c r="DG89" s="139">
        <v>2.9617592516899953</v>
      </c>
      <c r="DH89" s="139">
        <v>2.967053625714505</v>
      </c>
      <c r="DI89" s="139">
        <v>2.9723115185820284</v>
      </c>
      <c r="DJ89" s="139">
        <v>2.9775335510394223</v>
      </c>
      <c r="DK89" s="139">
        <v>2.9827793808542888</v>
      </c>
      <c r="DL89" s="139">
        <v>2.9879909410581065</v>
      </c>
      <c r="DM89" s="139">
        <v>2.9931093386427001</v>
      </c>
      <c r="DN89" s="139">
        <v>2.9981942065878036</v>
      </c>
      <c r="DO89" s="139">
        <v>3.0032460923826068</v>
      </c>
      <c r="DP89" s="139">
        <v>3.0082655302811139</v>
      </c>
      <c r="DQ89" s="139">
        <v>3.0132530417284356</v>
      </c>
      <c r="DR89" s="139">
        <v>3.0182091357707397</v>
      </c>
      <c r="DS89" s="139">
        <v>3.0231343094503687</v>
      </c>
      <c r="DT89" s="139">
        <v>3.0280290481827477</v>
      </c>
      <c r="DU89" s="139">
        <v>3.0328938261216396</v>
      </c>
      <c r="DV89" s="139">
        <v>3.0377291065069567</v>
      </c>
      <c r="DW89" s="139">
        <v>3.0424740335123612</v>
      </c>
      <c r="DX89" s="139">
        <v>3.0471900087546278</v>
      </c>
      <c r="DY89" s="139">
        <v>3.0519391039807018</v>
      </c>
      <c r="DZ89" s="139">
        <v>3.0566604526379089</v>
      </c>
      <c r="EA89" s="139">
        <v>3.0613544681793505</v>
      </c>
      <c r="EB89" s="139">
        <v>3.0660215549779162</v>
      </c>
      <c r="EC89" s="139">
        <v>3.0705997378557655</v>
      </c>
      <c r="ED89" s="139">
        <v>3.0751514289976014</v>
      </c>
      <c r="EE89" s="139">
        <v>3.0797397048615793</v>
      </c>
      <c r="EF89" s="139">
        <v>3.0843025844483041</v>
      </c>
      <c r="EG89" s="139">
        <v>3.0887773704686472</v>
      </c>
      <c r="EH89" s="139">
        <v>3.0932271349409639</v>
      </c>
      <c r="EI89" s="139">
        <v>3.0977156103270493</v>
      </c>
      <c r="EJ89" s="139">
        <v>3.1021165317890871</v>
      </c>
      <c r="EK89" s="139">
        <v>3.1064934558191686</v>
      </c>
      <c r="EL89" s="139">
        <v>3.1109105965287203</v>
      </c>
      <c r="EM89" s="139">
        <v>3.1152406624143825</v>
      </c>
      <c r="EN89" s="139">
        <v>3.1195476935964215</v>
      </c>
      <c r="EO89" s="139">
        <v>3.1238963850341861</v>
      </c>
      <c r="EP89" s="139">
        <v>3.1280938785841839</v>
      </c>
      <c r="EQ89" s="139">
        <v>3.1323983367739894</v>
      </c>
      <c r="ER89" s="139">
        <v>3.1365515448157866</v>
      </c>
      <c r="ES89" s="139">
        <v>3.1408129302945094</v>
      </c>
      <c r="ET89" s="139">
        <v>3.1449229928926363</v>
      </c>
      <c r="EU89" s="139">
        <v>3.1491424216702941</v>
      </c>
      <c r="EV89" s="139">
        <v>3.1532759355308424</v>
      </c>
      <c r="EW89" s="139">
        <v>3.1573889813020988</v>
      </c>
      <c r="EX89" s="139">
        <v>3.1614160017438646</v>
      </c>
      <c r="EY89" s="139">
        <v>3.1655546982427549</v>
      </c>
      <c r="EZ89" s="139">
        <v>3.169541741600947</v>
      </c>
      <c r="FA89" s="139">
        <v>3.1736415842527044</v>
      </c>
      <c r="FB89" s="139">
        <v>3.1775896295815307</v>
      </c>
      <c r="FC89" s="139">
        <v>3.1816515776026852</v>
      </c>
      <c r="FD89" s="139">
        <v>3.1855615685498342</v>
      </c>
      <c r="FE89" s="139">
        <v>3.1894527385812959</v>
      </c>
      <c r="FF89" s="139">
        <v>3.1934593931535362</v>
      </c>
      <c r="FG89" s="139">
        <v>3.197313862035327</v>
      </c>
      <c r="FH89" s="139">
        <v>3.201284873079747</v>
      </c>
      <c r="FI89" s="139">
        <v>3.2051035031633095</v>
      </c>
      <c r="FJ89" s="139">
        <v>3.2089043919671161</v>
      </c>
      <c r="FK89" s="139">
        <v>3.2128233398769144</v>
      </c>
      <c r="FL89" s="139">
        <v>3.2165896282635313</v>
      </c>
      <c r="FM89" s="139">
        <v>3.2203387792423497</v>
      </c>
      <c r="FN89" s="139">
        <v>3.2240709874156481</v>
      </c>
      <c r="FO89" s="139">
        <v>3.2279231968980819</v>
      </c>
      <c r="FP89" s="139">
        <v>3.2316223593495725</v>
      </c>
      <c r="FQ89" s="139">
        <v>3.235305142946062</v>
      </c>
      <c r="FR89" s="139">
        <v>3.2389717295762308</v>
      </c>
      <c r="FS89" s="139">
        <v>3.2427602015531463</v>
      </c>
      <c r="FT89" s="139">
        <v>3.2463951954914458</v>
      </c>
      <c r="FU89" s="139">
        <v>3.2500145199694499</v>
      </c>
      <c r="FV89" s="139">
        <v>3.2536183452574918</v>
      </c>
      <c r="FW89" s="139">
        <v>3.257345886424738</v>
      </c>
      <c r="FX89" s="139">
        <v>3.2609194791403167</v>
      </c>
      <c r="FY89" s="139">
        <v>3.2644780668306952</v>
      </c>
      <c r="FZ89" s="139">
        <v>3.2680218091254583</v>
      </c>
      <c r="GA89" s="139">
        <v>3.2715508631335752</v>
      </c>
      <c r="GB89" s="139">
        <v>3.2750653834981027</v>
      </c>
      <c r="GC89" s="139">
        <v>3.2785655224461494</v>
      </c>
      <c r="GD89" s="139">
        <v>3.2821924072660935</v>
      </c>
      <c r="GE89" s="139">
        <v>3.2856644939276411</v>
      </c>
      <c r="GF89" s="139">
        <v>3.2891226414961365</v>
      </c>
      <c r="GG89" s="139">
        <v>3.2925669930346859</v>
      </c>
      <c r="GH89" s="139">
        <v>3.2959976894304948</v>
      </c>
      <c r="GI89" s="139">
        <v>3.2994148694411711</v>
      </c>
      <c r="GJ89" s="139">
        <v>3.302818669735093</v>
      </c>
      <c r="GK89" s="139">
        <v>3.3062092249372723</v>
      </c>
      <c r="GL89" s="139">
        <v>3.3095866676659336</v>
      </c>
      <c r="GM89" s="139">
        <v>3.3129511285755315</v>
      </c>
      <c r="GN89" s="139">
        <v>3.316302736395154</v>
      </c>
      <c r="GO89" s="139">
        <v>3.3196416179670094</v>
      </c>
      <c r="GP89" s="139">
        <v>3.3229678982819251</v>
      </c>
      <c r="GQ89" s="139">
        <v>3.3262817005162311</v>
      </c>
      <c r="GR89" s="139">
        <v>3.3295831460689307</v>
      </c>
      <c r="GS89" s="139">
        <v>3.3328723545922676</v>
      </c>
    </row>
    <row r="90" spans="1:201" x14ac:dyDescent="0.2">
      <c r="A90" s="138">
        <v>40909.061111111114</v>
      </c>
      <c r="B90" s="139">
        <v>1.0745199234814196</v>
      </c>
      <c r="C90" s="139">
        <v>1.2829073723073567</v>
      </c>
      <c r="D90" s="139">
        <v>1.4151859007626471</v>
      </c>
      <c r="E90" s="139">
        <v>1.5141025446365723</v>
      </c>
      <c r="F90" s="139">
        <v>1.5938969725789158</v>
      </c>
      <c r="G90" s="139">
        <v>1.6611766028964667</v>
      </c>
      <c r="H90" s="139">
        <v>1.7195721793258523</v>
      </c>
      <c r="I90" s="139">
        <v>1.7713257101456241</v>
      </c>
      <c r="J90" s="139">
        <v>1.8178731094888905</v>
      </c>
      <c r="K90" s="139">
        <v>1.8602790460387519</v>
      </c>
      <c r="L90" s="139">
        <v>1.8992348129897576</v>
      </c>
      <c r="M90" s="139">
        <v>1.9353596122293308</v>
      </c>
      <c r="N90" s="139">
        <v>1.9690103218726966</v>
      </c>
      <c r="O90" s="139">
        <v>2.0005692230969676</v>
      </c>
      <c r="P90" s="139">
        <v>2.0302973668554221</v>
      </c>
      <c r="Q90" s="139">
        <v>2.0584065975122114</v>
      </c>
      <c r="R90" s="139">
        <v>2.0850711914200164</v>
      </c>
      <c r="S90" s="139">
        <v>2.1104703197148487</v>
      </c>
      <c r="T90" s="139">
        <v>2.1347283184436079</v>
      </c>
      <c r="U90" s="139">
        <v>2.1579153573926364</v>
      </c>
      <c r="V90" s="139">
        <v>2.1801563045257879</v>
      </c>
      <c r="W90" s="139">
        <v>2.2015665749774818</v>
      </c>
      <c r="X90" s="139">
        <v>2.2221411388113612</v>
      </c>
      <c r="Y90" s="139">
        <v>2.2420143130762273</v>
      </c>
      <c r="Z90" s="139">
        <v>2.261162755222422</v>
      </c>
      <c r="AA90" s="139">
        <v>2.2797496677373381</v>
      </c>
      <c r="AB90" s="139">
        <v>2.2976996534911085</v>
      </c>
      <c r="AC90" s="139">
        <v>2.315129199901155</v>
      </c>
      <c r="AD90" s="139">
        <v>2.3320318146508399</v>
      </c>
      <c r="AE90" s="139">
        <v>2.3484790093849961</v>
      </c>
      <c r="AF90" s="139">
        <v>2.3644568803812538</v>
      </c>
      <c r="AG90" s="139">
        <v>2.3800325469878074</v>
      </c>
      <c r="AH90" s="139">
        <v>2.3951862036038905</v>
      </c>
      <c r="AI90" s="139">
        <v>2.4099817672701791</v>
      </c>
      <c r="AJ90" s="139">
        <v>2.4243946389020055</v>
      </c>
      <c r="AK90" s="139">
        <v>2.4384863932650975</v>
      </c>
      <c r="AL90" s="139">
        <v>2.4522737904359202</v>
      </c>
      <c r="AM90" s="139">
        <v>2.4657723092842563</v>
      </c>
      <c r="AN90" s="139">
        <v>2.4789500037985364</v>
      </c>
      <c r="AO90" s="139">
        <v>2.4918655062444386</v>
      </c>
      <c r="AP90" s="139">
        <v>2.5044840102929138</v>
      </c>
      <c r="AQ90" s="139">
        <v>2.5168632938488278</v>
      </c>
      <c r="AR90" s="139">
        <v>2.5290140866047279</v>
      </c>
      <c r="AS90" s="139">
        <v>2.5409464113073748</v>
      </c>
      <c r="AT90" s="139">
        <v>2.5526207950912396</v>
      </c>
      <c r="AU90" s="139">
        <v>2.564094047886103</v>
      </c>
      <c r="AV90" s="139">
        <v>2.5753744199053554</v>
      </c>
      <c r="AW90" s="139">
        <v>2.586469663594535</v>
      </c>
      <c r="AX90" s="139">
        <v>2.5973366377649185</v>
      </c>
      <c r="AY90" s="139">
        <v>2.608031875209015</v>
      </c>
      <c r="AZ90" s="139">
        <v>2.6185618626754548</v>
      </c>
      <c r="BA90" s="139">
        <v>2.6289327259717128</v>
      </c>
      <c r="BB90" s="139">
        <v>2.6391502565277567</v>
      </c>
      <c r="BC90" s="139">
        <v>2.649219935545037</v>
      </c>
      <c r="BD90" s="139">
        <v>2.659094295915668</v>
      </c>
      <c r="BE90" s="139">
        <v>2.6688302040025289</v>
      </c>
      <c r="BF90" s="139">
        <v>2.6784323388623474</v>
      </c>
      <c r="BG90" s="139">
        <v>2.687905146371536</v>
      </c>
      <c r="BH90" s="139">
        <v>2.6971988231236281</v>
      </c>
      <c r="BI90" s="139">
        <v>2.7064251121750948</v>
      </c>
      <c r="BJ90" s="139">
        <v>2.7155341614720707</v>
      </c>
      <c r="BK90" s="139">
        <v>2.7244745843399403</v>
      </c>
      <c r="BL90" s="139">
        <v>2.7333042477575464</v>
      </c>
      <c r="BM90" s="139">
        <v>2.7420264852808622</v>
      </c>
      <c r="BN90" s="139">
        <v>2.7506444823692768</v>
      </c>
      <c r="BO90" s="139">
        <v>2.7591612851199292</v>
      </c>
      <c r="BP90" s="139">
        <v>2.7675231893568726</v>
      </c>
      <c r="BQ90" s="139">
        <v>2.7757889923877426</v>
      </c>
      <c r="BR90" s="139">
        <v>2.7840185831394426</v>
      </c>
      <c r="BS90" s="139">
        <v>2.7921579258059914</v>
      </c>
      <c r="BT90" s="139">
        <v>2.8000938225706333</v>
      </c>
      <c r="BU90" s="139">
        <v>2.8080593257010831</v>
      </c>
      <c r="BV90" s="139">
        <v>2.8158832483823186</v>
      </c>
      <c r="BW90" s="139">
        <v>2.8236255918803117</v>
      </c>
      <c r="BX90" s="139">
        <v>2.831229470007016</v>
      </c>
      <c r="BY90" s="139">
        <v>2.838814581034701</v>
      </c>
      <c r="BZ90" s="139">
        <v>2.8463241733989677</v>
      </c>
      <c r="CA90" s="139">
        <v>2.8537002887009004</v>
      </c>
      <c r="CB90" s="139">
        <v>2.8610040056222319</v>
      </c>
      <c r="CC90" s="139">
        <v>2.8682974272546242</v>
      </c>
      <c r="CD90" s="139">
        <v>2.8755224192498203</v>
      </c>
      <c r="CE90" s="139">
        <v>2.8826196670191195</v>
      </c>
      <c r="CF90" s="139">
        <v>2.8896511157733777</v>
      </c>
      <c r="CG90" s="139">
        <v>2.8966182749713973</v>
      </c>
      <c r="CH90" s="139">
        <v>2.9035226028822603</v>
      </c>
      <c r="CI90" s="139">
        <v>2.910365508897387</v>
      </c>
      <c r="CJ90" s="139">
        <v>2.9171483557131497</v>
      </c>
      <c r="CK90" s="139">
        <v>2.9238099776153641</v>
      </c>
      <c r="CL90" s="139">
        <v>2.9304136343574734</v>
      </c>
      <c r="CM90" s="139">
        <v>2.9370235257641588</v>
      </c>
      <c r="CN90" s="139">
        <v>2.9435783827596058</v>
      </c>
      <c r="CO90" s="139">
        <v>2.950079363300453</v>
      </c>
      <c r="CP90" s="139">
        <v>2.9564001388203409</v>
      </c>
      <c r="CQ90" s="139">
        <v>2.9627961864042462</v>
      </c>
      <c r="CR90" s="139">
        <v>2.9691416232444738</v>
      </c>
      <c r="CS90" s="139">
        <v>2.9753085672112545</v>
      </c>
      <c r="CT90" s="139">
        <v>2.9815553131172101</v>
      </c>
      <c r="CU90" s="139">
        <v>2.9876245858275867</v>
      </c>
      <c r="CV90" s="139">
        <v>2.9937765004812316</v>
      </c>
      <c r="CW90" s="139">
        <v>2.9997518542121187</v>
      </c>
      <c r="CX90" s="139">
        <v>3.0058125769554409</v>
      </c>
      <c r="CY90" s="139">
        <v>3.0116975520061748</v>
      </c>
      <c r="CZ90" s="139">
        <v>3.0176705184553847</v>
      </c>
      <c r="DA90" s="139">
        <v>3.0234684589787024</v>
      </c>
      <c r="DB90" s="139">
        <v>3.0292238683089772</v>
      </c>
      <c r="DC90" s="139">
        <v>3.0350709844642387</v>
      </c>
      <c r="DD90" s="139">
        <v>3.0407440398896219</v>
      </c>
      <c r="DE90" s="139">
        <v>3.0463768117329448</v>
      </c>
      <c r="DF90" s="139">
        <v>3.0520374001154793</v>
      </c>
      <c r="DG90" s="139">
        <v>3.0576595417733405</v>
      </c>
      <c r="DH90" s="139">
        <v>3.0631760646827977</v>
      </c>
      <c r="DI90" s="139">
        <v>3.0686550344760644</v>
      </c>
      <c r="DJ90" s="139">
        <v>3.0740970907286083</v>
      </c>
      <c r="DK90" s="139">
        <v>3.0795713202230708</v>
      </c>
      <c r="DL90" s="139">
        <v>3.085010297634136</v>
      </c>
      <c r="DM90" s="139">
        <v>3.090345701855969</v>
      </c>
      <c r="DN90" s="139">
        <v>3.0956465937364426</v>
      </c>
      <c r="DO90" s="139">
        <v>3.1009135373474739</v>
      </c>
      <c r="DP90" s="139">
        <v>3.1061470831159235</v>
      </c>
      <c r="DQ90" s="139">
        <v>3.1113477682672706</v>
      </c>
      <c r="DR90" s="139">
        <v>3.1165161172477731</v>
      </c>
      <c r="DS90" s="139">
        <v>3.121652642129626</v>
      </c>
      <c r="DT90" s="139">
        <v>3.126757843003996</v>
      </c>
      <c r="DU90" s="139">
        <v>3.131832208351927</v>
      </c>
      <c r="DV90" s="139">
        <v>3.1368762154069634</v>
      </c>
      <c r="DW90" s="139">
        <v>3.1418194131243338</v>
      </c>
      <c r="DX90" s="139">
        <v>3.1467327939176291</v>
      </c>
      <c r="DY90" s="139">
        <v>3.1516880829147316</v>
      </c>
      <c r="DZ90" s="139">
        <v>3.1566148176223279</v>
      </c>
      <c r="EA90" s="139">
        <v>3.1615134239579517</v>
      </c>
      <c r="EB90" s="139">
        <v>3.1663843184806995</v>
      </c>
      <c r="EC90" s="139">
        <v>3.1711558359500249</v>
      </c>
      <c r="ED90" s="139">
        <v>3.1759000718712307</v>
      </c>
      <c r="EE90" s="139">
        <v>3.1806898463754338</v>
      </c>
      <c r="EF90" s="139">
        <v>3.1854534878318845</v>
      </c>
      <c r="EG90" s="139">
        <v>3.1901185477916925</v>
      </c>
      <c r="EH90" s="139">
        <v>3.1947578414119069</v>
      </c>
      <c r="EI90" s="139">
        <v>3.1994449032565737</v>
      </c>
      <c r="EJ90" s="139">
        <v>3.2040339107131603</v>
      </c>
      <c r="EK90" s="139">
        <v>3.2085982073133614</v>
      </c>
      <c r="EL90" s="139">
        <v>3.2132118521769257</v>
      </c>
      <c r="EM90" s="139">
        <v>3.217727908025152</v>
      </c>
      <c r="EN90" s="139">
        <v>3.222220245206902</v>
      </c>
      <c r="EO90" s="139">
        <v>3.226763445922789</v>
      </c>
      <c r="EP90" s="139">
        <v>3.2311350279193976</v>
      </c>
      <c r="EQ90" s="139">
        <v>3.235632701993687</v>
      </c>
      <c r="ER90" s="139">
        <v>3.2399586669857716</v>
      </c>
      <c r="ES90" s="139">
        <v>3.244412010238761</v>
      </c>
      <c r="ET90" s="139">
        <v>3.2486935334772014</v>
      </c>
      <c r="EU90" s="139">
        <v>3.2531036958210477</v>
      </c>
      <c r="EV90" s="139">
        <v>3.2574173824474828</v>
      </c>
      <c r="EW90" s="139">
        <v>3.2617099955657491</v>
      </c>
      <c r="EX90" s="139">
        <v>3.2659059842277158</v>
      </c>
      <c r="EY90" s="139">
        <v>3.2702330624235243</v>
      </c>
      <c r="EZ90" s="139">
        <v>3.2743878753824465</v>
      </c>
      <c r="FA90" s="139">
        <v>3.2786749696519477</v>
      </c>
      <c r="FB90" s="139">
        <v>3.2827896161208452</v>
      </c>
      <c r="FC90" s="139">
        <v>3.2870377147370289</v>
      </c>
      <c r="FD90" s="139">
        <v>3.2911131674140561</v>
      </c>
      <c r="FE90" s="139">
        <v>3.2951692272253021</v>
      </c>
      <c r="FF90" s="139">
        <v>3.2993604199038828</v>
      </c>
      <c r="FG90" s="139">
        <v>3.3033786809075152</v>
      </c>
      <c r="FH90" s="139">
        <v>3.3075331972545681</v>
      </c>
      <c r="FI90" s="139">
        <v>3.3115145483169242</v>
      </c>
      <c r="FJ90" s="139">
        <v>3.3154776196820288</v>
      </c>
      <c r="FK90" s="139">
        <v>3.3195785584914415</v>
      </c>
      <c r="FL90" s="139">
        <v>3.3235059964562135</v>
      </c>
      <c r="FM90" s="139">
        <v>3.3274157773571362</v>
      </c>
      <c r="FN90" s="139">
        <v>3.3313081018744071</v>
      </c>
      <c r="FO90" s="139">
        <v>3.3353403594941922</v>
      </c>
      <c r="FP90" s="139">
        <v>3.3391986532398725</v>
      </c>
      <c r="FQ90" s="139">
        <v>3.3430400720585043</v>
      </c>
      <c r="FR90" s="139">
        <v>3.3468648035151571</v>
      </c>
      <c r="FS90" s="139">
        <v>3.3508314721068637</v>
      </c>
      <c r="FT90" s="139">
        <v>3.3546236705726411</v>
      </c>
      <c r="FU90" s="139">
        <v>3.3583997255426006</v>
      </c>
      <c r="FV90" s="139">
        <v>3.3621598125968402</v>
      </c>
      <c r="FW90" s="139">
        <v>3.3660637840693548</v>
      </c>
      <c r="FX90" s="139">
        <v>3.3697927400970538</v>
      </c>
      <c r="FY90" s="139">
        <v>3.3735062376865312</v>
      </c>
      <c r="FZ90" s="139">
        <v>3.3772044414420028</v>
      </c>
      <c r="GA90" s="139">
        <v>3.3808875133687013</v>
      </c>
      <c r="GB90" s="139">
        <v>3.3845556129253924</v>
      </c>
      <c r="GC90" s="139">
        <v>3.388208897081598</v>
      </c>
      <c r="GD90" s="139">
        <v>3.3920092922679812</v>
      </c>
      <c r="GE90" s="139">
        <v>3.395633692792523</v>
      </c>
      <c r="GF90" s="139">
        <v>3.3992437339220318</v>
      </c>
      <c r="GG90" s="139">
        <v>3.40283956317105</v>
      </c>
      <c r="GH90" s="139">
        <v>3.4064213258111362</v>
      </c>
      <c r="GI90" s="139">
        <v>3.409989164915038</v>
      </c>
      <c r="GJ90" s="139">
        <v>3.4135432214024441</v>
      </c>
      <c r="GK90" s="139">
        <v>3.417083634082092</v>
      </c>
      <c r="GL90" s="139">
        <v>3.4206105396959394</v>
      </c>
      <c r="GM90" s="139">
        <v>3.4241240729581817</v>
      </c>
      <c r="GN90" s="139">
        <v>3.4276243665979909</v>
      </c>
      <c r="GO90" s="139">
        <v>3.4311115513967203</v>
      </c>
      <c r="GP90" s="139">
        <v>3.4345857562259323</v>
      </c>
      <c r="GQ90" s="139">
        <v>3.4380471080882016</v>
      </c>
      <c r="GR90" s="139">
        <v>3.4414957321487316</v>
      </c>
      <c r="GS90" s="139">
        <v>3.4449317517741718</v>
      </c>
    </row>
    <row r="91" spans="1:201" x14ac:dyDescent="0.2">
      <c r="A91" s="138">
        <v>40909.061805555553</v>
      </c>
      <c r="B91" s="139">
        <v>1.1022074932694981</v>
      </c>
      <c r="C91" s="139">
        <v>1.3173147156799105</v>
      </c>
      <c r="D91" s="139">
        <v>1.4539892976934452</v>
      </c>
      <c r="E91" s="139">
        <v>1.5562611959661163</v>
      </c>
      <c r="F91" s="139">
        <v>1.6388055860813582</v>
      </c>
      <c r="G91" s="139">
        <v>1.7084345956823288</v>
      </c>
      <c r="H91" s="139">
        <v>1.768891299115714</v>
      </c>
      <c r="I91" s="139">
        <v>1.8224915531712513</v>
      </c>
      <c r="J91" s="139">
        <v>1.8707103879673483</v>
      </c>
      <c r="K91" s="139">
        <v>1.9146551205846598</v>
      </c>
      <c r="L91" s="139">
        <v>1.9550296702937211</v>
      </c>
      <c r="M91" s="139">
        <v>1.9924853124465614</v>
      </c>
      <c r="N91" s="139">
        <v>2.0273773860454614</v>
      </c>
      <c r="O91" s="139">
        <v>2.0601090824448782</v>
      </c>
      <c r="P91" s="139">
        <v>2.0909483585418385</v>
      </c>
      <c r="Q91" s="139">
        <v>2.1201126148543441</v>
      </c>
      <c r="R91" s="139">
        <v>2.1477806572602955</v>
      </c>
      <c r="S91" s="139">
        <v>2.1741422335542286</v>
      </c>
      <c r="T91" s="139">
        <v>2.1993250471643586</v>
      </c>
      <c r="U91" s="139">
        <v>2.2233951066633639</v>
      </c>
      <c r="V91" s="139">
        <v>2.2464865605939215</v>
      </c>
      <c r="W91" s="139">
        <v>2.2687240823377786</v>
      </c>
      <c r="X91" s="139">
        <v>2.2900901995583665</v>
      </c>
      <c r="Y91" s="139">
        <v>2.310735198997468</v>
      </c>
      <c r="Z91" s="139">
        <v>2.3306225715835494</v>
      </c>
      <c r="AA91" s="139">
        <v>2.3499388453451253</v>
      </c>
      <c r="AB91" s="139">
        <v>2.3685875644510554</v>
      </c>
      <c r="AC91" s="139">
        <v>2.3867010959451602</v>
      </c>
      <c r="AD91" s="139">
        <v>2.4042663401260818</v>
      </c>
      <c r="AE91" s="139">
        <v>2.4213632327607755</v>
      </c>
      <c r="AF91" s="139">
        <v>2.4379709654602095</v>
      </c>
      <c r="AG91" s="139">
        <v>2.4541650425753629</v>
      </c>
      <c r="AH91" s="139">
        <v>2.469918504944844</v>
      </c>
      <c r="AI91" s="139">
        <v>2.485303644747817</v>
      </c>
      <c r="AJ91" s="139">
        <v>2.5002884965742544</v>
      </c>
      <c r="AK91" s="139">
        <v>2.51494302081485</v>
      </c>
      <c r="AL91" s="139">
        <v>2.5292844736617961</v>
      </c>
      <c r="AM91" s="139">
        <v>2.5433287916939182</v>
      </c>
      <c r="AN91" s="139">
        <v>2.5570363103345186</v>
      </c>
      <c r="AO91" s="139">
        <v>2.5704741045032811</v>
      </c>
      <c r="AP91" s="139">
        <v>2.5835995028367775</v>
      </c>
      <c r="AQ91" s="139">
        <v>2.5964787684402766</v>
      </c>
      <c r="AR91" s="139">
        <v>2.6091229510088709</v>
      </c>
      <c r="AS91" s="139">
        <v>2.6215423719362763</v>
      </c>
      <c r="AT91" s="139">
        <v>2.6336894366887367</v>
      </c>
      <c r="AU91" s="139">
        <v>2.6456295365345155</v>
      </c>
      <c r="AV91" s="139">
        <v>2.6573711687259891</v>
      </c>
      <c r="AW91" s="139">
        <v>2.668922317649828</v>
      </c>
      <c r="AX91" s="139">
        <v>2.680231502326754</v>
      </c>
      <c r="AY91" s="139">
        <v>2.6913639433900971</v>
      </c>
      <c r="AZ91" s="139">
        <v>2.7023263227826035</v>
      </c>
      <c r="BA91" s="139">
        <v>2.7131249505007702</v>
      </c>
      <c r="BB91" s="139">
        <v>2.723765791975842</v>
      </c>
      <c r="BC91" s="139">
        <v>2.7342544929626116</v>
      </c>
      <c r="BD91" s="139">
        <v>2.7445349677529505</v>
      </c>
      <c r="BE91" s="139">
        <v>2.7546729363141176</v>
      </c>
      <c r="BF91" s="139">
        <v>2.7646732191538028</v>
      </c>
      <c r="BG91" s="139">
        <v>2.7745403964525344</v>
      </c>
      <c r="BH91" s="139">
        <v>2.7842158846932459</v>
      </c>
      <c r="BI91" s="139">
        <v>2.7938293315549214</v>
      </c>
      <c r="BJ91" s="139">
        <v>2.8033221255045806</v>
      </c>
      <c r="BK91" s="139">
        <v>2.812633986831075</v>
      </c>
      <c r="BL91" s="139">
        <v>2.8218318287108568</v>
      </c>
      <c r="BM91" s="139">
        <v>2.8309190860136484</v>
      </c>
      <c r="BN91" s="139">
        <v>2.8398990409511824</v>
      </c>
      <c r="BO91" s="139">
        <v>2.8487748320801805</v>
      </c>
      <c r="BP91" s="139">
        <v>2.857483690198809</v>
      </c>
      <c r="BQ91" s="139">
        <v>2.8660935928050568</v>
      </c>
      <c r="BR91" s="139">
        <v>2.8746737216230143</v>
      </c>
      <c r="BS91" s="139">
        <v>2.8831609652170611</v>
      </c>
      <c r="BT91" s="139">
        <v>2.8914236659568338</v>
      </c>
      <c r="BU91" s="139">
        <v>2.8997319604329594</v>
      </c>
      <c r="BV91" s="139">
        <v>2.9078869302178894</v>
      </c>
      <c r="BW91" s="139">
        <v>2.9159579102596527</v>
      </c>
      <c r="BX91" s="139">
        <v>2.9238787030177513</v>
      </c>
      <c r="BY91" s="139">
        <v>2.9317877928315244</v>
      </c>
      <c r="BZ91" s="139">
        <v>2.9396191386347557</v>
      </c>
      <c r="CA91" s="139">
        <v>2.94730538548332</v>
      </c>
      <c r="CB91" s="139">
        <v>2.9549170695770566</v>
      </c>
      <c r="CC91" s="139">
        <v>2.9625258517836812</v>
      </c>
      <c r="CD91" s="139">
        <v>2.9700641953599356</v>
      </c>
      <c r="CE91" s="139">
        <v>2.9774632808458938</v>
      </c>
      <c r="CF91" s="139">
        <v>2.9847946059002552</v>
      </c>
      <c r="CG91" s="139">
        <v>2.9920597264522764</v>
      </c>
      <c r="CH91" s="139">
        <v>2.9992601456424817</v>
      </c>
      <c r="CI91" s="139">
        <v>3.0063973162078526</v>
      </c>
      <c r="CJ91" s="139">
        <v>3.0134726427336518</v>
      </c>
      <c r="CK91" s="139">
        <v>3.0204153031083987</v>
      </c>
      <c r="CL91" s="139">
        <v>3.0272982471696559</v>
      </c>
      <c r="CM91" s="139">
        <v>3.034195455715182</v>
      </c>
      <c r="CN91" s="139">
        <v>3.0410359996363812</v>
      </c>
      <c r="CO91" s="139">
        <v>3.0478210723902084</v>
      </c>
      <c r="CP91" s="139">
        <v>3.0544047601350659</v>
      </c>
      <c r="CQ91" s="139">
        <v>3.0610817683726803</v>
      </c>
      <c r="CR91" s="139">
        <v>3.0677066714989469</v>
      </c>
      <c r="CS91" s="139">
        <v>3.0741318682855723</v>
      </c>
      <c r="CT91" s="139">
        <v>3.0806551415573349</v>
      </c>
      <c r="CU91" s="139">
        <v>3.0869797031986517</v>
      </c>
      <c r="CV91" s="139">
        <v>3.0934053254776921</v>
      </c>
      <c r="CW91" s="139">
        <v>3.0996331212880666</v>
      </c>
      <c r="CX91" s="139">
        <v>3.1059648441817673</v>
      </c>
      <c r="CY91" s="139">
        <v>3.1120995248062275</v>
      </c>
      <c r="CZ91" s="139">
        <v>3.1183408898077323</v>
      </c>
      <c r="DA91" s="139">
        <v>3.1243859035514348</v>
      </c>
      <c r="DB91" s="139">
        <v>3.1303870873128594</v>
      </c>
      <c r="DC91" s="139">
        <v>3.1364988652398416</v>
      </c>
      <c r="DD91" s="139">
        <v>3.1424152086490733</v>
      </c>
      <c r="DE91" s="139">
        <v>3.1482900401062066</v>
      </c>
      <c r="DF91" s="139">
        <v>3.1542016215375552</v>
      </c>
      <c r="DG91" s="139">
        <v>3.1600736103666325</v>
      </c>
      <c r="DH91" s="139">
        <v>3.165828677326354</v>
      </c>
      <c r="DI91" s="139">
        <v>3.1715450483291048</v>
      </c>
      <c r="DJ91" s="139">
        <v>3.1772233830266097</v>
      </c>
      <c r="DK91" s="139">
        <v>3.1829430219120431</v>
      </c>
      <c r="DL91" s="139">
        <v>3.1886263616790429</v>
      </c>
      <c r="DM91" s="139">
        <v>3.1941948281158634</v>
      </c>
      <c r="DN91" s="139">
        <v>3.1997277345309678</v>
      </c>
      <c r="DO91" s="139">
        <v>3.2052256626716713</v>
      </c>
      <c r="DP91" s="139">
        <v>3.2106891802089601</v>
      </c>
      <c r="DQ91" s="139">
        <v>3.2161188411917867</v>
      </c>
      <c r="DR91" s="139">
        <v>3.2215151864832556</v>
      </c>
      <c r="DS91" s="139">
        <v>3.2268787441811213</v>
      </c>
      <c r="DT91" s="139">
        <v>3.2322100300184609</v>
      </c>
      <c r="DU91" s="139">
        <v>3.237509547751773</v>
      </c>
      <c r="DV91" s="139">
        <v>3.2427777895318393</v>
      </c>
      <c r="DW91" s="139">
        <v>3.2479338710999337</v>
      </c>
      <c r="DX91" s="139">
        <v>3.25305921298978</v>
      </c>
      <c r="DY91" s="139">
        <v>3.258236035960016</v>
      </c>
      <c r="DZ91" s="139">
        <v>3.2633834435040137</v>
      </c>
      <c r="EA91" s="139">
        <v>3.2685018748268102</v>
      </c>
      <c r="EB91" s="139">
        <v>3.273591759477025</v>
      </c>
      <c r="EC91" s="139">
        <v>3.2785708968208502</v>
      </c>
      <c r="ED91" s="139">
        <v>3.2835219102179543</v>
      </c>
      <c r="EE91" s="139">
        <v>3.2885282127253728</v>
      </c>
      <c r="EF91" s="139">
        <v>3.2935075966810001</v>
      </c>
      <c r="EG91" s="139">
        <v>3.2983770124331451</v>
      </c>
      <c r="EH91" s="139">
        <v>3.3032198674603674</v>
      </c>
      <c r="EI91" s="139">
        <v>3.3081203521971791</v>
      </c>
      <c r="EJ91" s="139">
        <v>3.3129113819780267</v>
      </c>
      <c r="EK91" s="139">
        <v>3.317676939970005</v>
      </c>
      <c r="EL91" s="139">
        <v>3.3225017873847946</v>
      </c>
      <c r="EM91" s="139">
        <v>3.3272176301042693</v>
      </c>
      <c r="EN91" s="139">
        <v>3.3319090246459688</v>
      </c>
      <c r="EO91" s="139">
        <v>3.3366613007786587</v>
      </c>
      <c r="EP91" s="139">
        <v>3.3412197736492084</v>
      </c>
      <c r="EQ91" s="139">
        <v>3.345925143906975</v>
      </c>
      <c r="ER91" s="139">
        <v>3.3504365792958093</v>
      </c>
      <c r="ES91" s="139">
        <v>3.3550962771149715</v>
      </c>
      <c r="ET91" s="139">
        <v>3.3595618878047633</v>
      </c>
      <c r="EU91" s="139">
        <v>3.3641770992457571</v>
      </c>
      <c r="EV91" s="139">
        <v>3.3686843682362841</v>
      </c>
      <c r="EW91" s="139">
        <v>3.3731699179630366</v>
      </c>
      <c r="EX91" s="139">
        <v>3.3775473350695697</v>
      </c>
      <c r="EY91" s="139">
        <v>3.3820769543586127</v>
      </c>
      <c r="EZ91" s="139">
        <v>3.3864119170208467</v>
      </c>
      <c r="FA91" s="139">
        <v>3.3909003472684049</v>
      </c>
      <c r="FB91" s="139">
        <v>3.3951938968661337</v>
      </c>
      <c r="FC91" s="139">
        <v>3.399642157322099</v>
      </c>
      <c r="FD91" s="139">
        <v>3.4038952975432033</v>
      </c>
      <c r="FE91" s="139">
        <v>3.4081284345596639</v>
      </c>
      <c r="FF91" s="139">
        <v>3.412518069398653</v>
      </c>
      <c r="FG91" s="139">
        <v>3.4167122365574563</v>
      </c>
      <c r="FH91" s="139">
        <v>3.4210640936535173</v>
      </c>
      <c r="FI91" s="139">
        <v>3.4252202081004159</v>
      </c>
      <c r="FJ91" s="139">
        <v>3.4293574682858323</v>
      </c>
      <c r="FK91" s="139">
        <v>3.4336541327410695</v>
      </c>
      <c r="FL91" s="139">
        <v>3.4377546574599953</v>
      </c>
      <c r="FM91" s="139">
        <v>3.4418369705672558</v>
      </c>
      <c r="FN91" s="139">
        <v>3.4459012792280967</v>
      </c>
      <c r="FO91" s="139">
        <v>3.4501271904688626</v>
      </c>
      <c r="FP91" s="139">
        <v>3.4541564174195329</v>
      </c>
      <c r="FQ91" s="139">
        <v>3.4581682400571103</v>
      </c>
      <c r="FR91" s="139">
        <v>3.4621628520043166</v>
      </c>
      <c r="FS91" s="139">
        <v>3.4663211994709382</v>
      </c>
      <c r="FT91" s="139">
        <v>3.4702822752191236</v>
      </c>
      <c r="FU91" s="139">
        <v>3.4742267015970798</v>
      </c>
      <c r="FV91" s="139">
        <v>3.4781546598509872</v>
      </c>
      <c r="FW91" s="139">
        <v>3.4822484263022546</v>
      </c>
      <c r="FX91" s="139">
        <v>3.4861442949507184</v>
      </c>
      <c r="FY91" s="139">
        <v>3.4900242212879777</v>
      </c>
      <c r="FZ91" s="139">
        <v>3.4938883752263399</v>
      </c>
      <c r="GA91" s="139">
        <v>3.4977369239930285</v>
      </c>
      <c r="GB91" s="139">
        <v>3.5015700321878249</v>
      </c>
      <c r="GC91" s="139">
        <v>3.5053878618363221</v>
      </c>
      <c r="GD91" s="139">
        <v>3.5093749375087455</v>
      </c>
      <c r="GE91" s="139">
        <v>3.5131629965261206</v>
      </c>
      <c r="GF91" s="139">
        <v>3.5169362475998631</v>
      </c>
      <c r="GG91" s="139">
        <v>3.5206948429951463</v>
      </c>
      <c r="GH91" s="139">
        <v>3.5244389326593772</v>
      </c>
      <c r="GI91" s="139">
        <v>3.5281686642706163</v>
      </c>
      <c r="GJ91" s="139">
        <v>3.5318841832826529</v>
      </c>
      <c r="GK91" s="139">
        <v>3.5355856329699598</v>
      </c>
      <c r="GL91" s="139">
        <v>3.5392731544722027</v>
      </c>
      <c r="GM91" s="139">
        <v>3.5429468868358698</v>
      </c>
      <c r="GN91" s="139">
        <v>3.5466069670565115</v>
      </c>
      <c r="GO91" s="139">
        <v>3.550253530118368</v>
      </c>
      <c r="GP91" s="139">
        <v>3.5538867090354058</v>
      </c>
      <c r="GQ91" s="139">
        <v>3.5575066348885835</v>
      </c>
      <c r="GR91" s="139">
        <v>3.5611134368633994</v>
      </c>
      <c r="GS91" s="139">
        <v>3.5647072422883164</v>
      </c>
    </row>
    <row r="92" spans="1:201" x14ac:dyDescent="0.2">
      <c r="A92" s="138">
        <v>40909.0625</v>
      </c>
      <c r="B92" s="139">
        <v>1.1316166465889546</v>
      </c>
      <c r="C92" s="139">
        <v>1.3539064800868386</v>
      </c>
      <c r="D92" s="139">
        <v>1.49528410019575</v>
      </c>
      <c r="E92" s="139">
        <v>1.6011476102875568</v>
      </c>
      <c r="F92" s="139">
        <v>1.686636940682237</v>
      </c>
      <c r="G92" s="139">
        <v>1.758782772388807</v>
      </c>
      <c r="H92" s="139">
        <v>1.8214481096141517</v>
      </c>
      <c r="I92" s="139">
        <v>1.8770277872272927</v>
      </c>
      <c r="J92" s="139">
        <v>1.927038447171352</v>
      </c>
      <c r="K92" s="139">
        <v>1.972633226358814</v>
      </c>
      <c r="L92" s="139">
        <v>2.0145292728833022</v>
      </c>
      <c r="M92" s="139">
        <v>2.0534124841022265</v>
      </c>
      <c r="N92" s="139">
        <v>2.0896361925322928</v>
      </c>
      <c r="O92" s="139">
        <v>2.1236261807471344</v>
      </c>
      <c r="P92" s="139">
        <v>2.1556577467240259</v>
      </c>
      <c r="Q92" s="139">
        <v>2.1859541958020827</v>
      </c>
      <c r="R92" s="139">
        <v>2.2146991464142824</v>
      </c>
      <c r="S92" s="139">
        <v>2.2420937859503329</v>
      </c>
      <c r="T92" s="139">
        <v>2.2682694002375356</v>
      </c>
      <c r="U92" s="139">
        <v>2.2932873728278436</v>
      </c>
      <c r="V92" s="139">
        <v>2.3172919186816032</v>
      </c>
      <c r="W92" s="139">
        <v>2.340417761048954</v>
      </c>
      <c r="X92" s="139">
        <v>2.3626337889936622</v>
      </c>
      <c r="Y92" s="139">
        <v>2.3841076814877291</v>
      </c>
      <c r="Z92" s="139">
        <v>2.404788513640963</v>
      </c>
      <c r="AA92" s="139">
        <v>2.4248882448819518</v>
      </c>
      <c r="AB92" s="139">
        <v>2.4442873966242269</v>
      </c>
      <c r="AC92" s="139">
        <v>2.4631356441513277</v>
      </c>
      <c r="AD92" s="139">
        <v>2.4814126493915545</v>
      </c>
      <c r="AE92" s="139">
        <v>2.499207521256912</v>
      </c>
      <c r="AF92" s="139">
        <v>2.516491893878491</v>
      </c>
      <c r="AG92" s="139">
        <v>2.5333504054628224</v>
      </c>
      <c r="AH92" s="139">
        <v>2.5497482719822582</v>
      </c>
      <c r="AI92" s="139">
        <v>2.5657669112011363</v>
      </c>
      <c r="AJ92" s="139">
        <v>2.5813663040946557</v>
      </c>
      <c r="AK92" s="139">
        <v>2.5966255499141195</v>
      </c>
      <c r="AL92" s="139">
        <v>2.6115624340160779</v>
      </c>
      <c r="AM92" s="139">
        <v>2.6261933811589908</v>
      </c>
      <c r="AN92" s="139">
        <v>2.6404702940411342</v>
      </c>
      <c r="AO92" s="139">
        <v>2.6544694509702147</v>
      </c>
      <c r="AP92" s="139">
        <v>2.6681395900963474</v>
      </c>
      <c r="AQ92" s="139">
        <v>2.6815562250150617</v>
      </c>
      <c r="AR92" s="139">
        <v>2.6947307468178079</v>
      </c>
      <c r="AS92" s="139">
        <v>2.7076737954987906</v>
      </c>
      <c r="AT92" s="139">
        <v>2.7203289093867178</v>
      </c>
      <c r="AU92" s="139">
        <v>2.7327708358957219</v>
      </c>
      <c r="AV92" s="139">
        <v>2.7450083358664328</v>
      </c>
      <c r="AW92" s="139">
        <v>2.7570496411524679</v>
      </c>
      <c r="AX92" s="139">
        <v>2.7688341683256503</v>
      </c>
      <c r="AY92" s="139">
        <v>2.7804366105774725</v>
      </c>
      <c r="AZ92" s="139">
        <v>2.7918638581479489</v>
      </c>
      <c r="BA92" s="139">
        <v>2.8031224175845395</v>
      </c>
      <c r="BB92" s="139">
        <v>2.8142184399917713</v>
      </c>
      <c r="BC92" s="139">
        <v>2.825157746709432</v>
      </c>
      <c r="BD92" s="139">
        <v>2.8358748486182019</v>
      </c>
      <c r="BE92" s="139">
        <v>2.8464451187831354</v>
      </c>
      <c r="BF92" s="139">
        <v>2.8568735286776787</v>
      </c>
      <c r="BG92" s="139">
        <v>2.8671648018211271</v>
      </c>
      <c r="BH92" s="139">
        <v>2.8772507768554454</v>
      </c>
      <c r="BI92" s="139">
        <v>2.8872806242085125</v>
      </c>
      <c r="BJ92" s="139">
        <v>2.897186177013956</v>
      </c>
      <c r="BK92" s="139">
        <v>2.9068974557649065</v>
      </c>
      <c r="BL92" s="139">
        <v>2.9164912359570372</v>
      </c>
      <c r="BM92" s="139">
        <v>2.9259710606079485</v>
      </c>
      <c r="BN92" s="139">
        <v>2.9353403152037014</v>
      </c>
      <c r="BO92" s="139">
        <v>2.9446022369941076</v>
      </c>
      <c r="BP92" s="139">
        <v>2.9536841711895447</v>
      </c>
      <c r="BQ92" s="139">
        <v>2.9626641029506056</v>
      </c>
      <c r="BR92" s="139">
        <v>2.9716213435951317</v>
      </c>
      <c r="BS92" s="139">
        <v>2.9804828847471998</v>
      </c>
      <c r="BT92" s="139">
        <v>2.9890969423326661</v>
      </c>
      <c r="BU92" s="139">
        <v>2.9977740808609199</v>
      </c>
      <c r="BV92" s="139">
        <v>3.006285147511357</v>
      </c>
      <c r="BW92" s="139">
        <v>3.0147096512457847</v>
      </c>
      <c r="BX92" s="139">
        <v>3.0229712428362903</v>
      </c>
      <c r="BY92" s="139">
        <v>3.0312288840411337</v>
      </c>
      <c r="BZ92" s="139">
        <v>3.0394064057977768</v>
      </c>
      <c r="CA92" s="139">
        <v>3.0474262094500335</v>
      </c>
      <c r="CB92" s="139">
        <v>3.0553691393043763</v>
      </c>
      <c r="CC92" s="139">
        <v>3.0633172727875984</v>
      </c>
      <c r="CD92" s="139">
        <v>3.0711928231692593</v>
      </c>
      <c r="CE92" s="139">
        <v>3.0789166102971919</v>
      </c>
      <c r="CF92" s="139">
        <v>3.0865705426693535</v>
      </c>
      <c r="CG92" s="139">
        <v>3.0941562258367115</v>
      </c>
      <c r="CH92" s="139">
        <v>3.101675210854177</v>
      </c>
      <c r="CI92" s="139">
        <v>3.1091289967444666</v>
      </c>
      <c r="CJ92" s="139">
        <v>3.1165190328196433</v>
      </c>
      <c r="CK92" s="139">
        <v>3.1237639726200892</v>
      </c>
      <c r="CL92" s="139">
        <v>3.1309473256985867</v>
      </c>
      <c r="CM92" s="139">
        <v>3.1381537308644685</v>
      </c>
      <c r="CN92" s="139">
        <v>3.1453017307458335</v>
      </c>
      <c r="CO92" s="139">
        <v>3.1523925566987057</v>
      </c>
      <c r="CP92" s="139">
        <v>3.1592589523534116</v>
      </c>
      <c r="CQ92" s="139">
        <v>3.166238369539867</v>
      </c>
      <c r="CR92" s="139">
        <v>3.1731640859974557</v>
      </c>
      <c r="CS92" s="139">
        <v>3.1798670134586584</v>
      </c>
      <c r="CT92" s="139">
        <v>3.186687961529449</v>
      </c>
      <c r="CU92" s="139">
        <v>3.1932870875813797</v>
      </c>
      <c r="CV92" s="139">
        <v>3.2000073734009664</v>
      </c>
      <c r="CW92" s="139">
        <v>3.2065066923862893</v>
      </c>
      <c r="CX92" s="139">
        <v>3.2131301874465761</v>
      </c>
      <c r="CY92" s="139">
        <v>3.2195334678826657</v>
      </c>
      <c r="CZ92" s="139">
        <v>3.2260638267371222</v>
      </c>
      <c r="DA92" s="139">
        <v>3.2323746281842007</v>
      </c>
      <c r="DB92" s="139">
        <v>3.238640211913729</v>
      </c>
      <c r="DC92" s="139">
        <v>3.2450369928746552</v>
      </c>
      <c r="DD92" s="139">
        <v>3.2512150800037931</v>
      </c>
      <c r="DE92" s="139">
        <v>3.2573503426813963</v>
      </c>
      <c r="DF92" s="139">
        <v>3.2635321123345458</v>
      </c>
      <c r="DG92" s="139">
        <v>3.269673065448341</v>
      </c>
      <c r="DH92" s="139">
        <v>3.2756848077287364</v>
      </c>
      <c r="DI92" s="139">
        <v>3.2816566329297423</v>
      </c>
      <c r="DJ92" s="139">
        <v>3.2875892221533669</v>
      </c>
      <c r="DK92" s="139">
        <v>3.2935730846177318</v>
      </c>
      <c r="DL92" s="139">
        <v>3.2995195295832764</v>
      </c>
      <c r="DM92" s="139">
        <v>3.3053388144041564</v>
      </c>
      <c r="DN92" s="139">
        <v>3.3111214197412884</v>
      </c>
      <c r="DO92" s="139">
        <v>3.3168679462291957</v>
      </c>
      <c r="DP92" s="139">
        <v>3.3225789799606584</v>
      </c>
      <c r="DQ92" s="139">
        <v>3.32825509295821</v>
      </c>
      <c r="DR92" s="139">
        <v>3.3338968436243639</v>
      </c>
      <c r="DS92" s="139">
        <v>3.3395047771752688</v>
      </c>
      <c r="DT92" s="139">
        <v>3.3450794260562269</v>
      </c>
      <c r="DU92" s="139">
        <v>3.3506213103419107</v>
      </c>
      <c r="DV92" s="139">
        <v>3.3561309381190143</v>
      </c>
      <c r="DW92" s="139">
        <v>3.3615160623922962</v>
      </c>
      <c r="DX92" s="139">
        <v>3.366869460618259</v>
      </c>
      <c r="DY92" s="139">
        <v>3.3722847833801501</v>
      </c>
      <c r="DZ92" s="139">
        <v>3.3776697705501251</v>
      </c>
      <c r="EA92" s="139">
        <v>3.3830248755237577</v>
      </c>
      <c r="EB92" s="139">
        <v>3.3883505417243924</v>
      </c>
      <c r="EC92" s="139">
        <v>3.3935530955939472</v>
      </c>
      <c r="ED92" s="139">
        <v>3.3987266250273973</v>
      </c>
      <c r="EE92" s="139">
        <v>3.4039660778398781</v>
      </c>
      <c r="EF92" s="139">
        <v>3.4091777727262826</v>
      </c>
      <c r="EG92" s="139">
        <v>3.4142671161536664</v>
      </c>
      <c r="EH92" s="139">
        <v>3.4193290496784963</v>
      </c>
      <c r="EI92" s="139">
        <v>3.4244593663651468</v>
      </c>
      <c r="EJ92" s="139">
        <v>3.4294678295555836</v>
      </c>
      <c r="EK92" s="139">
        <v>3.4344500075318858</v>
      </c>
      <c r="EL92" s="139">
        <v>3.4395023139705359</v>
      </c>
      <c r="EM92" s="139">
        <v>3.444433200575824</v>
      </c>
      <c r="EN92" s="139">
        <v>3.4493388591541336</v>
      </c>
      <c r="EO92" s="139">
        <v>3.4543163209650412</v>
      </c>
      <c r="EP92" s="139">
        <v>3.4590758395590542</v>
      </c>
      <c r="EQ92" s="139">
        <v>3.4640049213637503</v>
      </c>
      <c r="ER92" s="139">
        <v>3.468715883689161</v>
      </c>
      <c r="ES92" s="139">
        <v>3.4735978591167176</v>
      </c>
      <c r="ET92" s="139">
        <v>3.4782615180766081</v>
      </c>
      <c r="EU92" s="139">
        <v>3.4830976118085024</v>
      </c>
      <c r="EV92" s="139">
        <v>3.487813292107119</v>
      </c>
      <c r="EW92" s="139">
        <v>3.492506562806843</v>
      </c>
      <c r="EX92" s="139">
        <v>3.4970791851009966</v>
      </c>
      <c r="EY92" s="139">
        <v>3.5018270060229146</v>
      </c>
      <c r="EZ92" s="139">
        <v>3.5063558065922931</v>
      </c>
      <c r="FA92" s="139">
        <v>3.5110611503713911</v>
      </c>
      <c r="FB92" s="139">
        <v>3.515547204979852</v>
      </c>
      <c r="FC92" s="139">
        <v>3.5202111239588407</v>
      </c>
      <c r="FD92" s="139">
        <v>3.5246554694160084</v>
      </c>
      <c r="FE92" s="139">
        <v>3.5290791589112676</v>
      </c>
      <c r="FF92" s="139">
        <v>3.5336826140487645</v>
      </c>
      <c r="FG92" s="139">
        <v>3.5380660815162996</v>
      </c>
      <c r="FH92" s="139">
        <v>3.5426305815998318</v>
      </c>
      <c r="FI92" s="139">
        <v>3.5469747744121176</v>
      </c>
      <c r="FJ92" s="139">
        <v>3.5512994984554243</v>
      </c>
      <c r="FK92" s="139">
        <v>3.5558070794010002</v>
      </c>
      <c r="FL92" s="139">
        <v>3.5600938895410428</v>
      </c>
      <c r="FM92" s="139">
        <v>3.5643618949617633</v>
      </c>
      <c r="FN92" s="139">
        <v>3.5686113097654633</v>
      </c>
      <c r="FO92" s="139">
        <v>3.573045922474714</v>
      </c>
      <c r="FP92" s="139">
        <v>3.5772591317816125</v>
      </c>
      <c r="FQ92" s="139">
        <v>3.5814543705704045</v>
      </c>
      <c r="FR92" s="139">
        <v>3.5856318389418558</v>
      </c>
      <c r="FS92" s="139">
        <v>3.5899967767910459</v>
      </c>
      <c r="FT92" s="139">
        <v>3.5941396361957976</v>
      </c>
      <c r="FU92" s="139">
        <v>3.598265305161418</v>
      </c>
      <c r="FV92" s="139">
        <v>3.6023739709931681</v>
      </c>
      <c r="FW92" s="139">
        <v>3.6066723138025751</v>
      </c>
      <c r="FX92" s="139">
        <v>3.6107478649617901</v>
      </c>
      <c r="FY92" s="139">
        <v>3.6148069562637639</v>
      </c>
      <c r="FZ92" s="139">
        <v>3.6188497632952985</v>
      </c>
      <c r="GA92" s="139">
        <v>3.6228764588692211</v>
      </c>
      <c r="GB92" s="139">
        <v>3.6268872130798635</v>
      </c>
      <c r="GC92" s="139">
        <v>3.6308821933622819</v>
      </c>
      <c r="GD92" s="139">
        <v>3.6350705155810603</v>
      </c>
      <c r="GE92" s="139">
        <v>3.6390347766699547</v>
      </c>
      <c r="GF92" s="139">
        <v>3.6429837500348343</v>
      </c>
      <c r="GG92" s="139">
        <v>3.6469175930196669</v>
      </c>
      <c r="GH92" s="139">
        <v>3.6508364605732253</v>
      </c>
      <c r="GI92" s="139">
        <v>3.6547405052954449</v>
      </c>
      <c r="GJ92" s="139">
        <v>3.6586298774890529</v>
      </c>
      <c r="GK92" s="139">
        <v>3.6625047252030063</v>
      </c>
      <c r="GL92" s="139">
        <v>3.666365194277224</v>
      </c>
      <c r="GM92" s="139">
        <v>3.6702114283914549</v>
      </c>
      <c r="GN92" s="139">
        <v>3.6740435691018112</v>
      </c>
      <c r="GO92" s="139">
        <v>3.6778617558867528</v>
      </c>
      <c r="GP92" s="139">
        <v>3.6816661261872334</v>
      </c>
      <c r="GQ92" s="139">
        <v>3.6854568154460279</v>
      </c>
      <c r="GR92" s="139">
        <v>3.6892339571465524</v>
      </c>
      <c r="GS92" s="139">
        <v>3.6929976828516238</v>
      </c>
    </row>
    <row r="93" spans="1:201" x14ac:dyDescent="0.2">
      <c r="A93" s="138">
        <v>40909.063194444447</v>
      </c>
      <c r="B93" s="139">
        <v>1.1629197734167671</v>
      </c>
      <c r="C93" s="139">
        <v>1.3929042556226141</v>
      </c>
      <c r="D93" s="139">
        <v>1.5393247410173019</v>
      </c>
      <c r="E93" s="139">
        <v>1.6490416019553293</v>
      </c>
      <c r="F93" s="139">
        <v>1.7376918437392324</v>
      </c>
      <c r="G93" s="139">
        <v>1.8125400047255618</v>
      </c>
      <c r="H93" s="139">
        <v>1.8775774200971351</v>
      </c>
      <c r="I93" s="139">
        <v>1.9352835802885409</v>
      </c>
      <c r="J93" s="139">
        <v>1.9872194912960446</v>
      </c>
      <c r="K93" s="139">
        <v>2.0345876297809862</v>
      </c>
      <c r="L93" s="139">
        <v>2.0781190274236647</v>
      </c>
      <c r="M93" s="139">
        <v>2.1185370388135127</v>
      </c>
      <c r="N93" s="139">
        <v>2.1561924567593662</v>
      </c>
      <c r="O93" s="139">
        <v>2.1915355258523235</v>
      </c>
      <c r="P93" s="139">
        <v>2.2248493648566354</v>
      </c>
      <c r="Q93" s="139">
        <v>2.2563635683149608</v>
      </c>
      <c r="R93" s="139">
        <v>2.2862668792479148</v>
      </c>
      <c r="S93" s="139">
        <v>2.3147728852116924</v>
      </c>
      <c r="T93" s="139">
        <v>2.3420166916139311</v>
      </c>
      <c r="U93" s="139">
        <v>2.3680545365063086</v>
      </c>
      <c r="V93" s="139">
        <v>2.3930415769462852</v>
      </c>
      <c r="W93" s="139">
        <v>2.4171234682257885</v>
      </c>
      <c r="X93" s="139">
        <v>2.4402541235085318</v>
      </c>
      <c r="Y93" s="139">
        <v>2.46262020106859</v>
      </c>
      <c r="Z93" s="139">
        <v>2.4841549642477925</v>
      </c>
      <c r="AA93" s="139">
        <v>2.5050981537857391</v>
      </c>
      <c r="AB93" s="139">
        <v>2.5253050749206913</v>
      </c>
      <c r="AC93" s="139">
        <v>2.5449443050890364</v>
      </c>
      <c r="AD93" s="139">
        <v>2.5639875628652549</v>
      </c>
      <c r="AE93" s="139">
        <v>2.5825339656112329</v>
      </c>
      <c r="AF93" s="139">
        <v>2.6005468608920013</v>
      </c>
      <c r="AG93" s="139">
        <v>2.6181208559003446</v>
      </c>
      <c r="AH93" s="139">
        <v>2.6352125922432794</v>
      </c>
      <c r="AI93" s="139">
        <v>2.6519134501653672</v>
      </c>
      <c r="AJ93" s="139">
        <v>2.6681745898808731</v>
      </c>
      <c r="AK93" s="139">
        <v>2.6840850894849035</v>
      </c>
      <c r="AL93" s="139">
        <v>2.6996632999985679</v>
      </c>
      <c r="AM93" s="139">
        <v>2.7149261680120467</v>
      </c>
      <c r="AN93" s="139">
        <v>2.7298163666964408</v>
      </c>
      <c r="AO93" s="139">
        <v>2.7444202260010249</v>
      </c>
      <c r="AP93" s="139">
        <v>2.7586770843355612</v>
      </c>
      <c r="AQ93" s="139">
        <v>2.7726725590568626</v>
      </c>
      <c r="AR93" s="139">
        <v>2.7864184062834005</v>
      </c>
      <c r="AS93" s="139">
        <v>2.7999256066540488</v>
      </c>
      <c r="AT93" s="139">
        <v>2.8131280000287116</v>
      </c>
      <c r="AU93" s="139">
        <v>2.8261105537258726</v>
      </c>
      <c r="AV93" s="139">
        <v>2.8388823104524956</v>
      </c>
      <c r="AW93" s="139">
        <v>2.85145176668426</v>
      </c>
      <c r="AX93" s="139">
        <v>2.8637483862712716</v>
      </c>
      <c r="AY93" s="139">
        <v>2.8758572096254573</v>
      </c>
      <c r="AZ93" s="139">
        <v>2.8877853497639925</v>
      </c>
      <c r="BA93" s="139">
        <v>2.8995395234412205</v>
      </c>
      <c r="BB93" s="139">
        <v>2.911126080328581</v>
      </c>
      <c r="BC93" s="139">
        <v>2.9225510295420567</v>
      </c>
      <c r="BD93" s="139">
        <v>2.9337386038818294</v>
      </c>
      <c r="BE93" s="139">
        <v>2.9447747204262757</v>
      </c>
      <c r="BF93" s="139">
        <v>2.9556645121295575</v>
      </c>
      <c r="BG93" s="139">
        <v>2.9664128558312188</v>
      </c>
      <c r="BH93" s="139">
        <v>2.9769411234429279</v>
      </c>
      <c r="BI93" s="139">
        <v>2.9874198109815358</v>
      </c>
      <c r="BJ93" s="139">
        <v>2.9977703094135806</v>
      </c>
      <c r="BK93" s="139">
        <v>3.0079120406151252</v>
      </c>
      <c r="BL93" s="139">
        <v>3.0179325516001452</v>
      </c>
      <c r="BM93" s="139">
        <v>3.0278355010840481</v>
      </c>
      <c r="BN93" s="139">
        <v>3.0376243850370024</v>
      </c>
      <c r="BO93" s="139">
        <v>3.0473025462860441</v>
      </c>
      <c r="BP93" s="139">
        <v>3.056786530460041</v>
      </c>
      <c r="BQ93" s="139">
        <v>3.0661652520441209</v>
      </c>
      <c r="BR93" s="139">
        <v>3.0755290838612024</v>
      </c>
      <c r="BS93" s="139">
        <v>3.0847942057686786</v>
      </c>
      <c r="BT93" s="139">
        <v>3.0937868511890732</v>
      </c>
      <c r="BU93" s="139">
        <v>3.1028617361254764</v>
      </c>
      <c r="BV93" s="139">
        <v>3.1117566861358545</v>
      </c>
      <c r="BW93" s="139">
        <v>3.1205623199853751</v>
      </c>
      <c r="BX93" s="139">
        <v>3.1291912010376071</v>
      </c>
      <c r="BY93" s="139">
        <v>3.1378246517335437</v>
      </c>
      <c r="BZ93" s="139">
        <v>3.1463754413069438</v>
      </c>
      <c r="CA93" s="139">
        <v>3.1547547841731061</v>
      </c>
      <c r="CB93" s="139">
        <v>3.1630547797757576</v>
      </c>
      <c r="CC93" s="139">
        <v>3.1713688781400862</v>
      </c>
      <c r="CD93" s="139">
        <v>3.1796080988485773</v>
      </c>
      <c r="CE93" s="139">
        <v>3.1876819483346495</v>
      </c>
      <c r="CF93" s="139">
        <v>3.1956837015317299</v>
      </c>
      <c r="CG93" s="139">
        <v>3.2036150170982007</v>
      </c>
      <c r="CH93" s="139">
        <v>3.2114774973675213</v>
      </c>
      <c r="CI93" s="139">
        <v>3.2192726908944871</v>
      </c>
      <c r="CJ93" s="139">
        <v>3.2270020948582929</v>
      </c>
      <c r="CK93" s="139">
        <v>3.2345728724201375</v>
      </c>
      <c r="CL93" s="139">
        <v>3.2420800607689069</v>
      </c>
      <c r="CM93" s="139">
        <v>3.2496199327698263</v>
      </c>
      <c r="CN93" s="139">
        <v>3.2570995364423605</v>
      </c>
      <c r="CO93" s="139">
        <v>3.2645201436990408</v>
      </c>
      <c r="CP93" s="139">
        <v>3.2716912001523859</v>
      </c>
      <c r="CQ93" s="139">
        <v>3.2789968187346492</v>
      </c>
      <c r="CR93" s="139">
        <v>3.2862470287601555</v>
      </c>
      <c r="CS93" s="139">
        <v>3.2932492877151947</v>
      </c>
      <c r="CT93" s="139">
        <v>3.3003913696247809</v>
      </c>
      <c r="CU93" s="139">
        <v>3.3072864367241497</v>
      </c>
      <c r="CV93" s="139">
        <v>3.314324632873126</v>
      </c>
      <c r="CW93" s="139">
        <v>3.3211166363197351</v>
      </c>
      <c r="CX93" s="139">
        <v>3.3280549465098153</v>
      </c>
      <c r="CY93" s="139">
        <v>3.3347477810164947</v>
      </c>
      <c r="CZ93" s="139">
        <v>3.3415899807981435</v>
      </c>
      <c r="DA93" s="139">
        <v>3.3481873250352452</v>
      </c>
      <c r="DB93" s="139">
        <v>3.354737965275771</v>
      </c>
      <c r="DC93" s="139">
        <v>3.3614423147354597</v>
      </c>
      <c r="DD93" s="139">
        <v>3.3679026139594055</v>
      </c>
      <c r="DE93" s="139">
        <v>3.3743186830145553</v>
      </c>
      <c r="DF93" s="139">
        <v>3.3807919324386662</v>
      </c>
      <c r="DG93" s="139">
        <v>3.3872230548429827</v>
      </c>
      <c r="DH93" s="139">
        <v>3.3935115812473295</v>
      </c>
      <c r="DI93" s="139">
        <v>3.3997588826990337</v>
      </c>
      <c r="DJ93" s="139">
        <v>3.4059656632688751</v>
      </c>
      <c r="DK93" s="139">
        <v>3.4122346185127519</v>
      </c>
      <c r="DL93" s="139">
        <v>3.4184649587610836</v>
      </c>
      <c r="DM93" s="139">
        <v>3.4245547550126543</v>
      </c>
      <c r="DN93" s="139">
        <v>3.4306066727586328</v>
      </c>
      <c r="DO93" s="139">
        <v>3.4366213328557578</v>
      </c>
      <c r="DP93" s="139">
        <v>3.4425993411230293</v>
      </c>
      <c r="DQ93" s="139">
        <v>3.4485412888267115</v>
      </c>
      <c r="DR93" s="139">
        <v>3.4544477531503022</v>
      </c>
      <c r="DS93" s="139">
        <v>3.4603192976390629</v>
      </c>
      <c r="DT93" s="139">
        <v>3.466156472631658</v>
      </c>
      <c r="DU93" s="139">
        <v>3.4719598156739964</v>
      </c>
      <c r="DV93" s="139">
        <v>3.4777298519156519</v>
      </c>
      <c r="DW93" s="139">
        <v>3.4833619381868908</v>
      </c>
      <c r="DX93" s="139">
        <v>3.4889612415398292</v>
      </c>
      <c r="DY93" s="139">
        <v>3.4946338809642139</v>
      </c>
      <c r="DZ93" s="139">
        <v>3.5002751991640237</v>
      </c>
      <c r="EA93" s="139">
        <v>3.5058856647299463</v>
      </c>
      <c r="EB93" s="139">
        <v>3.5114657359396317</v>
      </c>
      <c r="EC93" s="139">
        <v>3.5169092241191424</v>
      </c>
      <c r="ED93" s="139">
        <v>3.5223227229809555</v>
      </c>
      <c r="EE93" s="139">
        <v>3.5278137620158025</v>
      </c>
      <c r="EF93" s="139">
        <v>3.5332761439928837</v>
      </c>
      <c r="EG93" s="139">
        <v>3.5386026836853834</v>
      </c>
      <c r="EH93" s="139">
        <v>3.5439009035561755</v>
      </c>
      <c r="EI93" s="139">
        <v>3.5492792515911802</v>
      </c>
      <c r="EJ93" s="139">
        <v>3.554522238496252</v>
      </c>
      <c r="EK93" s="139">
        <v>3.5597380685606685</v>
      </c>
      <c r="EL93" s="139">
        <v>3.5650358641701869</v>
      </c>
      <c r="EM93" s="139">
        <v>3.5701987141193308</v>
      </c>
      <c r="EN93" s="139">
        <v>3.5753355003821801</v>
      </c>
      <c r="EO93" s="139">
        <v>3.5805560158081287</v>
      </c>
      <c r="EP93" s="139">
        <v>3.5855322750912824</v>
      </c>
      <c r="EQ93" s="139">
        <v>3.5907028311070261</v>
      </c>
      <c r="ER93" s="139">
        <v>3.5956289063518714</v>
      </c>
      <c r="ES93" s="139">
        <v>3.6007508196280704</v>
      </c>
      <c r="ET93" s="139">
        <v>3.6056280067224518</v>
      </c>
      <c r="EU93" s="139">
        <v>3.610702543295873</v>
      </c>
      <c r="EV93" s="139">
        <v>3.615643079621226</v>
      </c>
      <c r="EW93" s="139">
        <v>3.6205604665616855</v>
      </c>
      <c r="EX93" s="139">
        <v>3.6253435698196053</v>
      </c>
      <c r="EY93" s="139">
        <v>3.6303269613296894</v>
      </c>
      <c r="EZ93" s="139">
        <v>3.6350647774091889</v>
      </c>
      <c r="FA93" s="139">
        <v>3.6400043115736942</v>
      </c>
      <c r="FB93" s="139">
        <v>3.6446979530714834</v>
      </c>
      <c r="FC93" s="139">
        <v>3.6495947176669659</v>
      </c>
      <c r="FD93" s="139">
        <v>3.6542452568757349</v>
      </c>
      <c r="FE93" s="139">
        <v>3.658874440341223</v>
      </c>
      <c r="FF93" s="139">
        <v>3.6637087712982717</v>
      </c>
      <c r="FG93" s="139">
        <v>3.6682963905996924</v>
      </c>
      <c r="FH93" s="139">
        <v>3.6730905049260332</v>
      </c>
      <c r="FI93" s="139">
        <v>3.6776375398143655</v>
      </c>
      <c r="FJ93" s="139">
        <v>3.6821644471365316</v>
      </c>
      <c r="FK93" s="139">
        <v>3.6868997921656526</v>
      </c>
      <c r="FL93" s="139">
        <v>3.6913875224361665</v>
      </c>
      <c r="FM93" s="139">
        <v>3.6958558121237735</v>
      </c>
      <c r="FN93" s="139">
        <v>3.7003048827619027</v>
      </c>
      <c r="FO93" s="139">
        <v>3.7049648857805688</v>
      </c>
      <c r="FP93" s="139">
        <v>3.7093765463197474</v>
      </c>
      <c r="FQ93" s="139">
        <v>3.7137696293053915</v>
      </c>
      <c r="FR93" s="139">
        <v>3.7181443417783946</v>
      </c>
      <c r="FS93" s="139">
        <v>3.7227324074602746</v>
      </c>
      <c r="FT93" s="139">
        <v>3.7270713610174089</v>
      </c>
      <c r="FU93" s="139">
        <v>3.7313925440344824</v>
      </c>
      <c r="FV93" s="139">
        <v>3.7356961503085691</v>
      </c>
      <c r="FW93" s="139">
        <v>3.7402154624042336</v>
      </c>
      <c r="FX93" s="139">
        <v>3.7444848551559815</v>
      </c>
      <c r="FY93" s="139">
        <v>3.7487372331517483</v>
      </c>
      <c r="FZ93" s="139">
        <v>3.7529727780619462</v>
      </c>
      <c r="GA93" s="139">
        <v>3.7571916686829954</v>
      </c>
      <c r="GB93" s="139">
        <v>3.7613940809984889</v>
      </c>
      <c r="GC93" s="139">
        <v>3.7655801882391207</v>
      </c>
      <c r="GD93" s="139">
        <v>3.7699859107726894</v>
      </c>
      <c r="GE93" s="139">
        <v>3.7741402819233922</v>
      </c>
      <c r="GF93" s="139">
        <v>3.7782788509207204</v>
      </c>
      <c r="GG93" s="139">
        <v>3.782401780550861</v>
      </c>
      <c r="GH93" s="139">
        <v>3.7865092311190063</v>
      </c>
      <c r="GI93" s="139">
        <v>3.7906013605024271</v>
      </c>
      <c r="GJ93" s="139">
        <v>3.7946783241978261</v>
      </c>
      <c r="GK93" s="139">
        <v>3.7987402753701804</v>
      </c>
      <c r="GL93" s="139">
        <v>3.8027873648993298</v>
      </c>
      <c r="GM93" s="139">
        <v>3.8068197414248304</v>
      </c>
      <c r="GN93" s="139">
        <v>3.8108375513922521</v>
      </c>
      <c r="GO93" s="139">
        <v>3.8148409390958093</v>
      </c>
      <c r="GP93" s="139">
        <v>3.8188300467189369</v>
      </c>
      <c r="GQ93" s="139">
        <v>3.8228050143787273</v>
      </c>
      <c r="GR93" s="139">
        <v>3.8267659801630827</v>
      </c>
      <c r="GS93" s="139">
        <v>3.8307130801724307</v>
      </c>
    </row>
    <row r="94" spans="1:201" x14ac:dyDescent="0.2">
      <c r="A94" s="138">
        <v>40909.063888888886</v>
      </c>
      <c r="B94" s="139">
        <v>1.1963134094939807</v>
      </c>
      <c r="C94" s="139">
        <v>1.4345609235393317</v>
      </c>
      <c r="D94" s="139">
        <v>1.5864017239723682</v>
      </c>
      <c r="E94" s="139">
        <v>1.7002627538263018</v>
      </c>
      <c r="F94" s="139">
        <v>1.7923139306673457</v>
      </c>
      <c r="G94" s="139">
        <v>1.8700706257969129</v>
      </c>
      <c r="H94" s="139">
        <v>1.9376618246881536</v>
      </c>
      <c r="I94" s="139">
        <v>1.9976579785662003</v>
      </c>
      <c r="J94" s="139">
        <v>2.0516675030304765</v>
      </c>
      <c r="K94" s="139">
        <v>2.1009461340561568</v>
      </c>
      <c r="L94" s="139">
        <v>2.1462395008267308</v>
      </c>
      <c r="M94" s="139">
        <v>2.1883115793453611</v>
      </c>
      <c r="N94" s="139">
        <v>2.2275100135452699</v>
      </c>
      <c r="O94" s="139">
        <v>2.2643115985693933</v>
      </c>
      <c r="P94" s="139">
        <v>2.2990078046825349</v>
      </c>
      <c r="Q94" s="139">
        <v>2.3318349409100256</v>
      </c>
      <c r="R94" s="139">
        <v>2.3629872201134305</v>
      </c>
      <c r="S94" s="139">
        <v>2.3926917025634671</v>
      </c>
      <c r="T94" s="139">
        <v>2.4210875758074271</v>
      </c>
      <c r="U94" s="139">
        <v>2.4482253468815487</v>
      </c>
      <c r="V94" s="139">
        <v>2.4742720936602041</v>
      </c>
      <c r="W94" s="139">
        <v>2.4993853894653486</v>
      </c>
      <c r="X94" s="139">
        <v>2.5235026724615524</v>
      </c>
      <c r="Y94" s="139">
        <v>2.546831355933286</v>
      </c>
      <c r="Z94" s="139">
        <v>2.5692873274002985</v>
      </c>
      <c r="AA94" s="139">
        <v>2.5911407385344249</v>
      </c>
      <c r="AB94" s="139">
        <v>2.6122192221286689</v>
      </c>
      <c r="AC94" s="139">
        <v>2.6327120411117093</v>
      </c>
      <c r="AD94" s="139">
        <v>2.6525821809375909</v>
      </c>
      <c r="AE94" s="139">
        <v>2.6719397015744386</v>
      </c>
      <c r="AF94" s="139">
        <v>2.6907388475716596</v>
      </c>
      <c r="AG94" s="139">
        <v>2.7090851290651861</v>
      </c>
      <c r="AH94" s="139">
        <v>2.7269257742533641</v>
      </c>
      <c r="AI94" s="139">
        <v>2.744363061762543</v>
      </c>
      <c r="AJ94" s="139">
        <v>2.7613384724779126</v>
      </c>
      <c r="AK94" s="139">
        <v>2.7779520026411468</v>
      </c>
      <c r="AL94" s="139">
        <v>2.7942226093844678</v>
      </c>
      <c r="AM94" s="139">
        <v>2.8101677984188238</v>
      </c>
      <c r="AN94" s="139">
        <v>2.825720122026095</v>
      </c>
      <c r="AO94" s="139">
        <v>2.840976910210268</v>
      </c>
      <c r="AP94" s="139">
        <v>2.8558671965124911</v>
      </c>
      <c r="AQ94" s="139">
        <v>2.8704876559940327</v>
      </c>
      <c r="AR94" s="139">
        <v>2.8848504359950331</v>
      </c>
      <c r="AS94" s="139">
        <v>2.8989668822278509</v>
      </c>
      <c r="AT94" s="139">
        <v>2.91276020656163</v>
      </c>
      <c r="AU94" s="139">
        <v>2.9263265617212642</v>
      </c>
      <c r="AV94" s="139">
        <v>2.9396752925431331</v>
      </c>
      <c r="AW94" s="139">
        <v>2.9528151791359907</v>
      </c>
      <c r="AX94" s="139">
        <v>2.9656647821917379</v>
      </c>
      <c r="AY94" s="139">
        <v>2.9783204668563283</v>
      </c>
      <c r="AZ94" s="139">
        <v>2.9907895849760791</v>
      </c>
      <c r="BA94" s="139">
        <v>3.0030790786502357</v>
      </c>
      <c r="BB94" s="139">
        <v>3.0151955104130375</v>
      </c>
      <c r="BC94" s="139">
        <v>3.0271450906662181</v>
      </c>
      <c r="BD94" s="139">
        <v>3.0388407967767228</v>
      </c>
      <c r="BE94" s="139">
        <v>3.0503800852448912</v>
      </c>
      <c r="BF94" s="139">
        <v>3.0617682621657871</v>
      </c>
      <c r="BG94" s="139">
        <v>3.0730103687613624</v>
      </c>
      <c r="BH94" s="139">
        <v>3.084016317185057</v>
      </c>
      <c r="BI94" s="139">
        <v>3.0949799429108236</v>
      </c>
      <c r="BJ94" s="139">
        <v>3.1058112039651378</v>
      </c>
      <c r="BK94" s="139">
        <v>3.1164179196336685</v>
      </c>
      <c r="BL94" s="139">
        <v>3.1268994239701398</v>
      </c>
      <c r="BM94" s="139">
        <v>3.1372594997632741</v>
      </c>
      <c r="BN94" s="139">
        <v>3.1475017614587104</v>
      </c>
      <c r="BO94" s="139">
        <v>3.1576296650969851</v>
      </c>
      <c r="BP94" s="139">
        <v>3.1675479360398442</v>
      </c>
      <c r="BQ94" s="139">
        <v>3.1773574473289652</v>
      </c>
      <c r="BR94" s="139">
        <v>3.1871606738043443</v>
      </c>
      <c r="BS94" s="139">
        <v>3.1968619619394416</v>
      </c>
      <c r="BT94" s="139">
        <v>3.2062634903529643</v>
      </c>
      <c r="BU94" s="139">
        <v>3.2157682839053359</v>
      </c>
      <c r="BV94" s="139">
        <v>3.2250780345932633</v>
      </c>
      <c r="BW94" s="139">
        <v>3.234295515737557</v>
      </c>
      <c r="BX94" s="139">
        <v>3.2433211587095654</v>
      </c>
      <c r="BY94" s="139">
        <v>3.2523607489440232</v>
      </c>
      <c r="BZ94" s="139">
        <v>3.2613149515939162</v>
      </c>
      <c r="CA94" s="139">
        <v>3.2700827413098046</v>
      </c>
      <c r="CB94" s="139">
        <v>3.2787685297853009</v>
      </c>
      <c r="CC94" s="139">
        <v>3.2874782066438866</v>
      </c>
      <c r="CD94" s="139">
        <v>3.2961105444138337</v>
      </c>
      <c r="CE94" s="139">
        <v>3.3045626728447131</v>
      </c>
      <c r="CF94" s="139">
        <v>3.3129402998135653</v>
      </c>
      <c r="CG94" s="139">
        <v>3.3212451409499546</v>
      </c>
      <c r="CH94" s="139">
        <v>3.3294788535963611</v>
      </c>
      <c r="CI94" s="139">
        <v>3.3376430394445018</v>
      </c>
      <c r="CJ94" s="139">
        <v>3.3457392470198331</v>
      </c>
      <c r="CK94" s="139">
        <v>3.3536620712186718</v>
      </c>
      <c r="CL94" s="139">
        <v>3.3615191568943374</v>
      </c>
      <c r="CM94" s="139">
        <v>3.369419499921563</v>
      </c>
      <c r="CN94" s="139">
        <v>3.3772575754702814</v>
      </c>
      <c r="CO94" s="139">
        <v>3.3850346989538354</v>
      </c>
      <c r="CP94" s="139">
        <v>3.3925348364462238</v>
      </c>
      <c r="CQ94" s="139">
        <v>3.4001931292925702</v>
      </c>
      <c r="CR94" s="139">
        <v>3.4077941809251642</v>
      </c>
      <c r="CS94" s="139">
        <v>3.4151198002228971</v>
      </c>
      <c r="CT94" s="139">
        <v>3.4226091179914402</v>
      </c>
      <c r="CU94" s="139">
        <v>3.4298239057485542</v>
      </c>
      <c r="CV94" s="139">
        <v>3.4372058781531174</v>
      </c>
      <c r="CW94" s="139">
        <v>3.4443141062313893</v>
      </c>
      <c r="CX94" s="139">
        <v>3.4515928707251757</v>
      </c>
      <c r="CY94" s="139">
        <v>3.4585985692690926</v>
      </c>
      <c r="CZ94" s="139">
        <v>3.4657780312059829</v>
      </c>
      <c r="DA94" s="139">
        <v>3.4726850067065294</v>
      </c>
      <c r="DB94" s="139">
        <v>3.4795436823625976</v>
      </c>
      <c r="DC94" s="139">
        <v>3.4865807082153419</v>
      </c>
      <c r="DD94" s="139">
        <v>3.4933459891565826</v>
      </c>
      <c r="DE94" s="139">
        <v>3.500065530551089</v>
      </c>
      <c r="DF94" s="139">
        <v>3.506853947776372</v>
      </c>
      <c r="DG94" s="139">
        <v>3.5135988311998565</v>
      </c>
      <c r="DH94" s="139">
        <v>3.5201865114248987</v>
      </c>
      <c r="DI94" s="139">
        <v>3.5267315623379418</v>
      </c>
      <c r="DJ94" s="139">
        <v>3.53323471266545</v>
      </c>
      <c r="DK94" s="139">
        <v>3.5398119787878137</v>
      </c>
      <c r="DL94" s="139">
        <v>3.5463493443513094</v>
      </c>
      <c r="DM94" s="139">
        <v>3.5527315592299686</v>
      </c>
      <c r="DN94" s="139">
        <v>3.5590746080743076</v>
      </c>
      <c r="DO94" s="139">
        <v>3.565379133445143</v>
      </c>
      <c r="DP94" s="139">
        <v>3.5716457623334734</v>
      </c>
      <c r="DQ94" s="139">
        <v>3.5778751066619705</v>
      </c>
      <c r="DR94" s="139">
        <v>3.5840677637696401</v>
      </c>
      <c r="DS94" s="139">
        <v>3.5902243168745485</v>
      </c>
      <c r="DT94" s="139">
        <v>3.5963453355199602</v>
      </c>
      <c r="DU94" s="139">
        <v>3.6024313760021434</v>
      </c>
      <c r="DV94" s="139">
        <v>3.6084829817821378</v>
      </c>
      <c r="DW94" s="139">
        <v>3.6143819617621902</v>
      </c>
      <c r="DX94" s="139">
        <v>3.6202470235412916</v>
      </c>
      <c r="DY94" s="139">
        <v>3.6261979119353018</v>
      </c>
      <c r="DZ94" s="139">
        <v>3.6321164206044636</v>
      </c>
      <c r="EA94" s="139">
        <v>3.6380030344452705</v>
      </c>
      <c r="EB94" s="139">
        <v>3.6438582276766209</v>
      </c>
      <c r="EC94" s="139">
        <v>3.6495621351801719</v>
      </c>
      <c r="ED94" s="139">
        <v>3.6552350168516337</v>
      </c>
      <c r="EE94" s="139">
        <v>3.6609981503898346</v>
      </c>
      <c r="EF94" s="139">
        <v>3.6667316612000733</v>
      </c>
      <c r="EG94" s="139">
        <v>3.6723146048938089</v>
      </c>
      <c r="EH94" s="139">
        <v>3.6778682512625545</v>
      </c>
      <c r="EI94" s="139">
        <v>3.6835148756184837</v>
      </c>
      <c r="EJ94" s="139">
        <v>3.6890113955782868</v>
      </c>
      <c r="EK94" s="139">
        <v>3.6944798223108868</v>
      </c>
      <c r="EL94" s="139">
        <v>3.7000431636212605</v>
      </c>
      <c r="EM94" s="139">
        <v>3.7054567961165761</v>
      </c>
      <c r="EN94" s="139">
        <v>3.710843467151888</v>
      </c>
      <c r="EO94" s="139">
        <v>3.7163269121000804</v>
      </c>
      <c r="EP94" s="139">
        <v>3.7215373673901082</v>
      </c>
      <c r="EQ94" s="139">
        <v>3.7269691563056266</v>
      </c>
      <c r="ER94" s="139">
        <v>3.732127678541282</v>
      </c>
      <c r="ES94" s="139">
        <v>3.7375091742940447</v>
      </c>
      <c r="ET94" s="139">
        <v>3.7426171055248862</v>
      </c>
      <c r="EU94" s="139">
        <v>3.7479496185444359</v>
      </c>
      <c r="EV94" s="139">
        <v>3.7531333016661264</v>
      </c>
      <c r="EW94" s="139">
        <v>3.7582930405633177</v>
      </c>
      <c r="EX94" s="139">
        <v>3.7633036136957032</v>
      </c>
      <c r="EY94" s="139">
        <v>3.7685418959888621</v>
      </c>
      <c r="EZ94" s="139">
        <v>3.7735056072360624</v>
      </c>
      <c r="FA94" s="139">
        <v>3.7786985493770149</v>
      </c>
      <c r="FB94" s="139">
        <v>3.7836165508907782</v>
      </c>
      <c r="FC94" s="139">
        <v>3.7887652786844388</v>
      </c>
      <c r="FD94" s="139">
        <v>3.7936386808610592</v>
      </c>
      <c r="FE94" s="139">
        <v>3.7984899751922425</v>
      </c>
      <c r="FF94" s="139">
        <v>3.8035741529748233</v>
      </c>
      <c r="FG94" s="139">
        <v>3.8083824408634057</v>
      </c>
      <c r="FH94" s="139">
        <v>3.8134250465260329</v>
      </c>
      <c r="FI94" s="139">
        <v>3.8181913424900862</v>
      </c>
      <c r="FJ94" s="139">
        <v>3.8229368028103723</v>
      </c>
      <c r="FK94" s="139">
        <v>3.8279186512165517</v>
      </c>
      <c r="FL94" s="139">
        <v>3.8326235770245161</v>
      </c>
      <c r="FM94" s="139">
        <v>3.8373083788032809</v>
      </c>
      <c r="FN94" s="139">
        <v>3.8419732860706706</v>
      </c>
      <c r="FO94" s="139">
        <v>3.8468772417808017</v>
      </c>
      <c r="FP94" s="139">
        <v>3.8515034443608842</v>
      </c>
      <c r="FQ94" s="139">
        <v>3.8561104169054627</v>
      </c>
      <c r="FR94" s="139">
        <v>3.8606983739138956</v>
      </c>
      <c r="FS94" s="139">
        <v>3.8655279610665634</v>
      </c>
      <c r="FT94" s="139">
        <v>3.8700789232590544</v>
      </c>
      <c r="FU94" s="139">
        <v>3.8746114913603225</v>
      </c>
      <c r="FV94" s="139">
        <v>3.8791258661435442</v>
      </c>
      <c r="FW94" s="139">
        <v>3.8838843800409895</v>
      </c>
      <c r="FX94" s="139">
        <v>3.8883633602699548</v>
      </c>
      <c r="FY94" s="139">
        <v>3.8928247292638432</v>
      </c>
      <c r="FZ94" s="139">
        <v>3.8972686752262753</v>
      </c>
      <c r="GA94" s="139">
        <v>3.9016953833815178</v>
      </c>
      <c r="GB94" s="139">
        <v>3.9061050360396532</v>
      </c>
      <c r="GC94" s="139">
        <v>3.9104978126567067</v>
      </c>
      <c r="GD94" s="139">
        <v>3.9151389013611442</v>
      </c>
      <c r="GE94" s="139">
        <v>3.9194988488588414</v>
      </c>
      <c r="GF94" s="139">
        <v>3.923842441190398</v>
      </c>
      <c r="GG94" s="139">
        <v>3.9281698469869371</v>
      </c>
      <c r="GH94" s="139">
        <v>3.9324812323100509</v>
      </c>
      <c r="GI94" s="139">
        <v>3.936776760703415</v>
      </c>
      <c r="GJ94" s="139">
        <v>3.9410565932431667</v>
      </c>
      <c r="GK94" s="139">
        <v>3.9453208885893498</v>
      </c>
      <c r="GL94" s="139">
        <v>3.9495698030345383</v>
      </c>
      <c r="GM94" s="139">
        <v>3.9538034905478443</v>
      </c>
      <c r="GN94" s="139">
        <v>3.9580221028252609</v>
      </c>
      <c r="GO94" s="139">
        <v>3.9622257893322463</v>
      </c>
      <c r="GP94" s="139">
        <v>3.9664146973482239</v>
      </c>
      <c r="GQ94" s="139">
        <v>3.9705889720090939</v>
      </c>
      <c r="GR94" s="139">
        <v>3.9747487563495709</v>
      </c>
      <c r="GS94" s="139">
        <v>3.9788941913429356</v>
      </c>
    </row>
    <row r="95" spans="1:201" x14ac:dyDescent="0.2">
      <c r="A95" s="138">
        <v>40909.064583333333</v>
      </c>
      <c r="B95" s="139">
        <v>1.2320226394665221</v>
      </c>
      <c r="C95" s="139">
        <v>1.4791663898061531</v>
      </c>
      <c r="D95" s="139">
        <v>1.636848246821629</v>
      </c>
      <c r="E95" s="139">
        <v>1.7551777274105191</v>
      </c>
      <c r="F95" s="139">
        <v>1.8508975432511257</v>
      </c>
      <c r="G95" s="139">
        <v>1.931792796981765</v>
      </c>
      <c r="H95" s="139">
        <v>2.0021404999354679</v>
      </c>
      <c r="I95" s="139">
        <v>2.0646090918055551</v>
      </c>
      <c r="J95" s="139">
        <v>2.1208577805333335</v>
      </c>
      <c r="K95" s="139">
        <v>2.1721999412939397</v>
      </c>
      <c r="L95" s="139">
        <v>2.2193965823779025</v>
      </c>
      <c r="M95" s="139">
        <v>2.2632558444092079</v>
      </c>
      <c r="N95" s="139">
        <v>2.304121525469327</v>
      </c>
      <c r="O95" s="139">
        <v>2.3424993106446768</v>
      </c>
      <c r="P95" s="139">
        <v>2.3786896110845461</v>
      </c>
      <c r="Q95" s="139">
        <v>2.4129359226319873</v>
      </c>
      <c r="R95" s="139">
        <v>2.4454383114860043</v>
      </c>
      <c r="S95" s="139">
        <v>2.4764385121262262</v>
      </c>
      <c r="T95" s="139">
        <v>2.5060800859876036</v>
      </c>
      <c r="U95" s="139">
        <v>2.5344071487193562</v>
      </c>
      <c r="V95" s="139">
        <v>2.5615997963633941</v>
      </c>
      <c r="W95" s="139">
        <v>2.5878286257225529</v>
      </c>
      <c r="X95" s="139">
        <v>2.613012914699627</v>
      </c>
      <c r="Y95" s="139">
        <v>2.6373828243471964</v>
      </c>
      <c r="Z95" s="139">
        <v>2.6608351089629951</v>
      </c>
      <c r="AA95" s="139">
        <v>2.683673282492947</v>
      </c>
      <c r="AB95" s="139">
        <v>2.7056945467431968</v>
      </c>
      <c r="AC95" s="139">
        <v>2.7271108513193214</v>
      </c>
      <c r="AD95" s="139">
        <v>2.747875561331532</v>
      </c>
      <c r="AE95" s="139">
        <v>2.7681107271579286</v>
      </c>
      <c r="AF95" s="139">
        <v>2.7877605734891415</v>
      </c>
      <c r="AG95" s="139">
        <v>2.8069425609508207</v>
      </c>
      <c r="AH95" s="139">
        <v>2.825593562418665</v>
      </c>
      <c r="AI95" s="139">
        <v>2.8438278045700849</v>
      </c>
      <c r="AJ95" s="139">
        <v>2.861576125387475</v>
      </c>
      <c r="AK95" s="139">
        <v>2.8789504926683218</v>
      </c>
      <c r="AL95" s="139">
        <v>2.8959705146399033</v>
      </c>
      <c r="AM95" s="139">
        <v>2.9126542976051244</v>
      </c>
      <c r="AN95" s="139">
        <v>2.9289232730235102</v>
      </c>
      <c r="AO95" s="139">
        <v>2.9448868343939791</v>
      </c>
      <c r="AP95" s="139">
        <v>2.9604626952055684</v>
      </c>
      <c r="AQ95" s="139">
        <v>2.9757596577637542</v>
      </c>
      <c r="AR95" s="139">
        <v>2.9907902897645329</v>
      </c>
      <c r="AS95" s="139">
        <v>3.0055663291673542</v>
      </c>
      <c r="AT95" s="139">
        <v>3.0199993176606181</v>
      </c>
      <c r="AU95" s="139">
        <v>3.0341976756490223</v>
      </c>
      <c r="AV95" s="139">
        <v>3.0481710726385405</v>
      </c>
      <c r="AW95" s="139">
        <v>3.0619285935246889</v>
      </c>
      <c r="AX95" s="139">
        <v>3.0753768305078797</v>
      </c>
      <c r="AY95" s="139">
        <v>3.0886245689856335</v>
      </c>
      <c r="AZ95" s="139">
        <v>3.1016794174894704</v>
      </c>
      <c r="BA95" s="139">
        <v>3.1145485603089011</v>
      </c>
      <c r="BB95" s="139">
        <v>3.1272387887426905</v>
      </c>
      <c r="BC95" s="139">
        <v>3.1397565295097771</v>
      </c>
      <c r="BD95" s="139">
        <v>3.1520024094660801</v>
      </c>
      <c r="BE95" s="139">
        <v>3.1640865397653601</v>
      </c>
      <c r="BF95" s="139">
        <v>3.1760144126169711</v>
      </c>
      <c r="BG95" s="139">
        <v>3.187791245937118</v>
      </c>
      <c r="BH95" s="139">
        <v>3.1993143797276717</v>
      </c>
      <c r="BI95" s="139">
        <v>3.21080324468456</v>
      </c>
      <c r="BJ95" s="139">
        <v>3.2221552559725564</v>
      </c>
      <c r="BK95" s="139">
        <v>3.2332655058235305</v>
      </c>
      <c r="BL95" s="139">
        <v>3.2442462527174367</v>
      </c>
      <c r="BM95" s="139">
        <v>3.2551014128323601</v>
      </c>
      <c r="BN95" s="139">
        <v>3.2658347279854798</v>
      </c>
      <c r="BO95" s="139">
        <v>3.276449775925061</v>
      </c>
      <c r="BP95" s="139">
        <v>3.2868383188546804</v>
      </c>
      <c r="BQ95" s="139">
        <v>3.2971143408413282</v>
      </c>
      <c r="BR95" s="139">
        <v>3.307393583636427</v>
      </c>
      <c r="BS95" s="139">
        <v>3.3175674163963902</v>
      </c>
      <c r="BT95" s="139">
        <v>3.3274116429953535</v>
      </c>
      <c r="BU95" s="139">
        <v>3.3373822513067237</v>
      </c>
      <c r="BV95" s="139">
        <v>3.3471413159654597</v>
      </c>
      <c r="BW95" s="139">
        <v>3.3568049343999848</v>
      </c>
      <c r="BX95" s="139">
        <v>3.3662602367621788</v>
      </c>
      <c r="BY95" s="139">
        <v>3.3757398245871673</v>
      </c>
      <c r="BZ95" s="139">
        <v>3.3851310921437339</v>
      </c>
      <c r="CA95" s="139">
        <v>3.394319596021</v>
      </c>
      <c r="CB95" s="139">
        <v>3.4034232432851015</v>
      </c>
      <c r="CC95" s="139">
        <v>3.4125615571707217</v>
      </c>
      <c r="CD95" s="139">
        <v>3.4216198842450782</v>
      </c>
      <c r="CE95" s="139">
        <v>3.4304817877986222</v>
      </c>
      <c r="CF95" s="139">
        <v>3.4392666021028613</v>
      </c>
      <c r="CG95" s="139">
        <v>3.4479761040611483</v>
      </c>
      <c r="CH95" s="139">
        <v>3.4566120101784636</v>
      </c>
      <c r="CI95" s="139">
        <v>3.465175979291518</v>
      </c>
      <c r="CJ95" s="139">
        <v>3.473669615148324</v>
      </c>
      <c r="CK95" s="139">
        <v>3.4819737385297378</v>
      </c>
      <c r="CL95" s="139">
        <v>3.4902098102515344</v>
      </c>
      <c r="CM95" s="139">
        <v>3.4985007673083381</v>
      </c>
      <c r="CN95" s="139">
        <v>3.5067273057703163</v>
      </c>
      <c r="CO95" s="139">
        <v>3.5148907878296449</v>
      </c>
      <c r="CP95" s="139">
        <v>3.5227472599921583</v>
      </c>
      <c r="CQ95" s="139">
        <v>3.5307877768969163</v>
      </c>
      <c r="CR95" s="139">
        <v>3.5387690805187391</v>
      </c>
      <c r="CS95" s="139">
        <v>3.5464448769994612</v>
      </c>
      <c r="CT95" s="139">
        <v>3.5543105663074117</v>
      </c>
      <c r="CU95" s="139">
        <v>3.5618716134036892</v>
      </c>
      <c r="CV95" s="139">
        <v>3.5696262340896214</v>
      </c>
      <c r="CW95" s="139">
        <v>3.5770769582324919</v>
      </c>
      <c r="CX95" s="139">
        <v>3.584724795799004</v>
      </c>
      <c r="CY95" s="139">
        <v>3.592069372845903</v>
      </c>
      <c r="CZ95" s="139">
        <v>3.5996144722515577</v>
      </c>
      <c r="DA95" s="139">
        <v>3.6068568462130575</v>
      </c>
      <c r="DB95" s="139">
        <v>3.6140492021880082</v>
      </c>
      <c r="DC95" s="139">
        <v>3.6214469297290592</v>
      </c>
      <c r="DD95" s="139">
        <v>3.6285426036166943</v>
      </c>
      <c r="DE95" s="139">
        <v>3.6355909128642114</v>
      </c>
      <c r="DF95" s="139">
        <v>3.642720936116111</v>
      </c>
      <c r="DG95" s="139">
        <v>3.6498059111964114</v>
      </c>
      <c r="DH95" s="139">
        <v>3.6567177099331385</v>
      </c>
      <c r="DI95" s="139">
        <v>3.6635853672721619</v>
      </c>
      <c r="DJ95" s="139">
        <v>3.6704096384728033</v>
      </c>
      <c r="DK95" s="139">
        <v>3.6773211287571228</v>
      </c>
      <c r="DL95" s="139">
        <v>3.684191334497473</v>
      </c>
      <c r="DM95" s="139">
        <v>3.6908904161885734</v>
      </c>
      <c r="DN95" s="139">
        <v>3.6975489454702521</v>
      </c>
      <c r="DO95" s="139">
        <v>3.7041675882616567</v>
      </c>
      <c r="DP95" s="139">
        <v>3.7107469943353331</v>
      </c>
      <c r="DQ95" s="139">
        <v>3.7172877978408798</v>
      </c>
      <c r="DR95" s="139">
        <v>3.7237906178048386</v>
      </c>
      <c r="DS95" s="139">
        <v>3.7302560586141564</v>
      </c>
      <c r="DT95" s="139">
        <v>3.7366847104756382</v>
      </c>
      <c r="DU95" s="139">
        <v>3.7430771498622968</v>
      </c>
      <c r="DV95" s="139">
        <v>3.7494339399369276</v>
      </c>
      <c r="DW95" s="139">
        <v>3.7556220548105226</v>
      </c>
      <c r="DX95" s="139">
        <v>3.7617750286565168</v>
      </c>
      <c r="DY95" s="139">
        <v>3.7680275252344044</v>
      </c>
      <c r="DZ95" s="139">
        <v>3.7742465021564859</v>
      </c>
      <c r="EA95" s="139">
        <v>3.780432461862528</v>
      </c>
      <c r="EB95" s="139">
        <v>3.7865858957211622</v>
      </c>
      <c r="EC95" s="139">
        <v>3.7925719648388894</v>
      </c>
      <c r="ED95" s="139">
        <v>3.7985258916159328</v>
      </c>
      <c r="EE95" s="139">
        <v>3.8045840050315163</v>
      </c>
      <c r="EF95" s="139">
        <v>3.8106114556697119</v>
      </c>
      <c r="EG95" s="139">
        <v>3.8164722359230705</v>
      </c>
      <c r="EH95" s="139">
        <v>3.822302665864362</v>
      </c>
      <c r="EI95" s="139">
        <v>3.8282401576217899</v>
      </c>
      <c r="EJ95" s="139">
        <v>3.8340114215634391</v>
      </c>
      <c r="EK95" s="139">
        <v>3.8397535835495664</v>
      </c>
      <c r="EL95" s="139">
        <v>3.8456048510034191</v>
      </c>
      <c r="EM95" s="139">
        <v>3.8512902645334983</v>
      </c>
      <c r="EN95" s="139">
        <v>3.8569477494376345</v>
      </c>
      <c r="EO95" s="139">
        <v>3.8627163024146092</v>
      </c>
      <c r="EP95" s="139">
        <v>3.8681804289927775</v>
      </c>
      <c r="EQ95" s="139">
        <v>3.8738954982752403</v>
      </c>
      <c r="ER95" s="139">
        <v>3.8793058073728472</v>
      </c>
      <c r="ES95" s="139">
        <v>3.8849688055504363</v>
      </c>
      <c r="ET95" s="139">
        <v>3.8903266889189054</v>
      </c>
      <c r="EU95" s="139">
        <v>3.8959389741917207</v>
      </c>
      <c r="EV95" s="139">
        <v>3.9013862120974325</v>
      </c>
      <c r="EW95" s="139">
        <v>3.9068086494107503</v>
      </c>
      <c r="EX95" s="139">
        <v>3.9120656467540402</v>
      </c>
      <c r="EY95" s="139">
        <v>3.9175803769755935</v>
      </c>
      <c r="EZ95" s="139">
        <v>3.9227888156794943</v>
      </c>
      <c r="FA95" s="139">
        <v>3.928256608173669</v>
      </c>
      <c r="FB95" s="139">
        <v>3.9334176829747931</v>
      </c>
      <c r="FC95" s="139">
        <v>3.9388397044691481</v>
      </c>
      <c r="FD95" s="139">
        <v>3.9439545667824625</v>
      </c>
      <c r="FE95" s="139">
        <v>3.9490465107172148</v>
      </c>
      <c r="FF95" s="139">
        <v>3.9544017018800561</v>
      </c>
      <c r="FG95" s="139">
        <v>3.9594490851905997</v>
      </c>
      <c r="FH95" s="139">
        <v>3.964761243657422</v>
      </c>
      <c r="FI95" s="139">
        <v>3.9697651182909577</v>
      </c>
      <c r="FJ95" s="139">
        <v>3.9747473941536002</v>
      </c>
      <c r="FK95" s="139">
        <v>3.979996653227833</v>
      </c>
      <c r="FL95" s="139">
        <v>3.9849369317116232</v>
      </c>
      <c r="FM95" s="139">
        <v>3.9898563495638024</v>
      </c>
      <c r="FN95" s="139">
        <v>3.9947551449043179</v>
      </c>
      <c r="FO95" s="139">
        <v>3.9999237626491455</v>
      </c>
      <c r="FP95" s="139">
        <v>4.0047824581231568</v>
      </c>
      <c r="FQ95" s="139">
        <v>4.0096212203071984</v>
      </c>
      <c r="FR95" s="139">
        <v>4.0144402717303063</v>
      </c>
      <c r="FS95" s="139">
        <v>4.0195319008457195</v>
      </c>
      <c r="FT95" s="139">
        <v>4.0243126254567647</v>
      </c>
      <c r="FU95" s="139">
        <v>4.0290742838768914</v>
      </c>
      <c r="FV95" s="139">
        <v>4.0338170843891836</v>
      </c>
      <c r="FW95" s="139">
        <v>4.0388351402148484</v>
      </c>
      <c r="FX95" s="139">
        <v>4.0435412732444789</v>
      </c>
      <c r="FY95" s="139">
        <v>4.0482291520893652</v>
      </c>
      <c r="FZ95" s="139">
        <v>4.0528989719886761</v>
      </c>
      <c r="GA95" s="139">
        <v>4.0575509250912338</v>
      </c>
      <c r="GB95" s="139">
        <v>4.0621852005191128</v>
      </c>
      <c r="GC95" s="139">
        <v>4.0668019844323648</v>
      </c>
      <c r="GD95" s="139">
        <v>4.0716984808975774</v>
      </c>
      <c r="GE95" s="139">
        <v>4.0762812575008169</v>
      </c>
      <c r="GF95" s="139">
        <v>4.0808470827941115</v>
      </c>
      <c r="GG95" s="139">
        <v>4.0853961317053678</v>
      </c>
      <c r="GH95" s="139">
        <v>4.0899285764929472</v>
      </c>
      <c r="GI95" s="139">
        <v>4.0944445868033963</v>
      </c>
      <c r="GJ95" s="139">
        <v>4.0989443297223955</v>
      </c>
      <c r="GK95" s="139">
        <v>4.1034279698272034</v>
      </c>
      <c r="GL95" s="139">
        <v>4.107895669236453</v>
      </c>
      <c r="GM95" s="139">
        <v>4.1123475876616933</v>
      </c>
      <c r="GN95" s="139">
        <v>4.1167838824507186</v>
      </c>
      <c r="GO95" s="139">
        <v>4.1212047086387464</v>
      </c>
      <c r="GP95" s="139">
        <v>4.1256102189914996</v>
      </c>
      <c r="GQ95" s="139">
        <v>4.1300005640506745</v>
      </c>
      <c r="GR95" s="139">
        <v>4.1343758921761928</v>
      </c>
      <c r="GS95" s="139">
        <v>4.1387363495901166</v>
      </c>
    </row>
    <row r="96" spans="1:201" x14ac:dyDescent="0.2">
      <c r="A96" s="138">
        <v>40909.06527777778</v>
      </c>
      <c r="B96" s="139">
        <v>1.2703065012606016</v>
      </c>
      <c r="C96" s="139">
        <v>1.5270546253749178</v>
      </c>
      <c r="D96" s="139">
        <v>1.6910483344657743</v>
      </c>
      <c r="E96" s="139">
        <v>1.8142092403226089</v>
      </c>
      <c r="F96" s="139">
        <v>1.9138974047827444</v>
      </c>
      <c r="G96" s="139">
        <v>1.9981887828202665</v>
      </c>
      <c r="H96" s="139">
        <v>2.0715200082564342</v>
      </c>
      <c r="I96" s="139">
        <v>2.1366653724076849</v>
      </c>
      <c r="J96" s="139">
        <v>2.1953386479231729</v>
      </c>
      <c r="K96" s="139">
        <v>2.2489157617095401</v>
      </c>
      <c r="L96" s="139">
        <v>2.2981739607702543</v>
      </c>
      <c r="M96" s="139">
        <v>2.3439695321732095</v>
      </c>
      <c r="N96" s="139">
        <v>2.3866416294000987</v>
      </c>
      <c r="O96" s="139">
        <v>2.4267274571441169</v>
      </c>
      <c r="P96" s="139">
        <v>2.4645370246560527</v>
      </c>
      <c r="Q96" s="139">
        <v>2.5003215413685762</v>
      </c>
      <c r="R96" s="139">
        <v>2.5342873545833262</v>
      </c>
      <c r="S96" s="139">
        <v>2.5666922235848642</v>
      </c>
      <c r="T96" s="139">
        <v>2.5976844091991329</v>
      </c>
      <c r="U96" s="139">
        <v>2.6273008888692528</v>
      </c>
      <c r="V96" s="139">
        <v>2.6557360112942514</v>
      </c>
      <c r="W96" s="139">
        <v>2.6831746402231031</v>
      </c>
      <c r="X96" s="139">
        <v>2.709515993068015</v>
      </c>
      <c r="Y96" s="139">
        <v>2.7350152221088897</v>
      </c>
      <c r="Z96" s="139">
        <v>2.7595479678347448</v>
      </c>
      <c r="AA96" s="139">
        <v>2.7834544292361754</v>
      </c>
      <c r="AB96" s="139">
        <v>2.8064982697316045</v>
      </c>
      <c r="AC96" s="139">
        <v>2.8289163782535609</v>
      </c>
      <c r="AD96" s="139">
        <v>2.8506514999243953</v>
      </c>
      <c r="AE96" s="139">
        <v>2.8718388544836304</v>
      </c>
      <c r="AF96" s="139">
        <v>2.8924116141423193</v>
      </c>
      <c r="AG96" s="139">
        <v>2.9125003686136051</v>
      </c>
      <c r="AH96" s="139">
        <v>2.9320305749319986</v>
      </c>
      <c r="AI96" s="139">
        <v>2.9511295887159643</v>
      </c>
      <c r="AJ96" s="139">
        <v>2.9697165204364522</v>
      </c>
      <c r="AK96" s="139">
        <v>2.9879164944333474</v>
      </c>
      <c r="AL96" s="139">
        <v>3.0057498202498363</v>
      </c>
      <c r="AM96" s="139">
        <v>3.0232352510795999</v>
      </c>
      <c r="AN96" s="139">
        <v>3.040281972544483</v>
      </c>
      <c r="AO96" s="139">
        <v>3.0570126376496134</v>
      </c>
      <c r="AP96" s="139">
        <v>3.0733324978884338</v>
      </c>
      <c r="AQ96" s="139">
        <v>3.0893636855361861</v>
      </c>
      <c r="AR96" s="139">
        <v>3.1051192211788488</v>
      </c>
      <c r="AS96" s="139">
        <v>3.1206112653666529</v>
      </c>
      <c r="AT96" s="139">
        <v>3.1357385176892549</v>
      </c>
      <c r="AU96" s="139">
        <v>3.1506228830037828</v>
      </c>
      <c r="AV96" s="139">
        <v>3.1652743806588446</v>
      </c>
      <c r="AW96" s="139">
        <v>3.1797024239530698</v>
      </c>
      <c r="AX96" s="139">
        <v>3.1938004390288142</v>
      </c>
      <c r="AY96" s="139">
        <v>3.2076908629063081</v>
      </c>
      <c r="AZ96" s="139">
        <v>3.2213815807503305</v>
      </c>
      <c r="BA96" s="139">
        <v>3.2348800378483888</v>
      </c>
      <c r="BB96" s="139">
        <v>3.248193272025294</v>
      </c>
      <c r="BC96" s="139">
        <v>3.2613279431035624</v>
      </c>
      <c r="BD96" s="139">
        <v>3.274171096927855</v>
      </c>
      <c r="BE96" s="139">
        <v>3.2868467524136462</v>
      </c>
      <c r="BF96" s="139">
        <v>3.2993606023720634</v>
      </c>
      <c r="BG96" s="139">
        <v>3.3117180551674155</v>
      </c>
      <c r="BH96" s="139">
        <v>3.3238026289962228</v>
      </c>
      <c r="BI96" s="139">
        <v>3.3358618837307015</v>
      </c>
      <c r="BJ96" s="139">
        <v>3.3477794447346025</v>
      </c>
      <c r="BK96" s="139">
        <v>3.3594364141991715</v>
      </c>
      <c r="BL96" s="139">
        <v>3.3709592525477028</v>
      </c>
      <c r="BM96" s="139">
        <v>3.3823520197568713</v>
      </c>
      <c r="BN96" s="139">
        <v>3.3936185949487303</v>
      </c>
      <c r="BO96" s="139">
        <v>3.4047626870731591</v>
      </c>
      <c r="BP96" s="139">
        <v>3.415661811833977</v>
      </c>
      <c r="BQ96" s="139">
        <v>3.4264443584541993</v>
      </c>
      <c r="BR96" s="139">
        <v>3.4372406434285181</v>
      </c>
      <c r="BS96" s="139">
        <v>3.447927774087193</v>
      </c>
      <c r="BT96" s="139">
        <v>3.4582525751016413</v>
      </c>
      <c r="BU96" s="139">
        <v>3.4687292223218797</v>
      </c>
      <c r="BV96" s="139">
        <v>3.4789762619835618</v>
      </c>
      <c r="BW96" s="139">
        <v>3.4891244285537217</v>
      </c>
      <c r="BX96" s="139">
        <v>3.499046238584687</v>
      </c>
      <c r="BY96" s="139">
        <v>3.5090037508975116</v>
      </c>
      <c r="BZ96" s="139">
        <v>3.5188697791541954</v>
      </c>
      <c r="CA96" s="139">
        <v>3.5285151395004344</v>
      </c>
      <c r="CB96" s="139">
        <v>3.5380725622412337</v>
      </c>
      <c r="CC96" s="139">
        <v>3.5476765440684028</v>
      </c>
      <c r="CD96" s="139">
        <v>3.557197682525572</v>
      </c>
      <c r="CE96" s="139">
        <v>3.5665046394278268</v>
      </c>
      <c r="CF96" s="139">
        <v>3.5757317146570791</v>
      </c>
      <c r="CG96" s="139">
        <v>3.5848807511986585</v>
      </c>
      <c r="CH96" s="139">
        <v>3.5939535293587728</v>
      </c>
      <c r="CI96" s="139">
        <v>3.6029517696019386</v>
      </c>
      <c r="CJ96" s="139">
        <v>3.611877135224514</v>
      </c>
      <c r="CK96" s="139">
        <v>3.6205953201907142</v>
      </c>
      <c r="CL96" s="139">
        <v>3.6292429568045472</v>
      </c>
      <c r="CM96" s="139">
        <v>3.6379582895059093</v>
      </c>
      <c r="CN96" s="139">
        <v>3.646606882105921</v>
      </c>
      <c r="CO96" s="139">
        <v>3.6551901472352921</v>
      </c>
      <c r="CP96" s="139">
        <v>3.6634334752119484</v>
      </c>
      <c r="CQ96" s="139">
        <v>3.6718893126994563</v>
      </c>
      <c r="CR96" s="139">
        <v>3.680283808468007</v>
      </c>
      <c r="CS96" s="139">
        <v>3.6883398138201868</v>
      </c>
      <c r="CT96" s="139">
        <v>3.6966145068020047</v>
      </c>
      <c r="CU96" s="139">
        <v>3.7045515332112311</v>
      </c>
      <c r="CV96" s="139">
        <v>3.7127111386334799</v>
      </c>
      <c r="CW96" s="139">
        <v>3.7205337792942084</v>
      </c>
      <c r="CX96" s="139">
        <v>3.72858274233023</v>
      </c>
      <c r="CY96" s="139">
        <v>3.7362953303029838</v>
      </c>
      <c r="CZ96" s="139">
        <v>3.7442378464678834</v>
      </c>
      <c r="DA96" s="139">
        <v>3.7518444741253432</v>
      </c>
      <c r="DB96" s="139">
        <v>3.7593992285927675</v>
      </c>
      <c r="DC96" s="139">
        <v>3.7671890444482843</v>
      </c>
      <c r="DD96" s="139">
        <v>3.7746435674607612</v>
      </c>
      <c r="DE96" s="139">
        <v>3.7820489710331566</v>
      </c>
      <c r="DF96" s="139">
        <v>3.7895502076237744</v>
      </c>
      <c r="DG96" s="139">
        <v>3.7970047609656099</v>
      </c>
      <c r="DH96" s="139">
        <v>3.8042686337355827</v>
      </c>
      <c r="DI96" s="139">
        <v>3.8114867322455148</v>
      </c>
      <c r="DJ96" s="139">
        <v>3.8186598403849032</v>
      </c>
      <c r="DK96" s="139">
        <v>3.825934573270223</v>
      </c>
      <c r="DL96" s="139">
        <v>3.8331665271635864</v>
      </c>
      <c r="DM96" s="139">
        <v>3.8402098519554952</v>
      </c>
      <c r="DN96" s="139">
        <v>3.8472111271156995</v>
      </c>
      <c r="DO96" s="139">
        <v>3.8541710437653012</v>
      </c>
      <c r="DP96" s="139">
        <v>3.8610902762588677</v>
      </c>
      <c r="DQ96" s="139">
        <v>3.8679694827282507</v>
      </c>
      <c r="DR96" s="139">
        <v>3.8748093056020454</v>
      </c>
      <c r="DS96" s="139">
        <v>3.8816103721052535</v>
      </c>
      <c r="DT96" s="139">
        <v>3.8883732947417662</v>
      </c>
      <c r="DU96" s="139">
        <v>3.8950986717507994</v>
      </c>
      <c r="DV96" s="139">
        <v>3.9017870875547436</v>
      </c>
      <c r="DW96" s="139">
        <v>3.9082892398686448</v>
      </c>
      <c r="DX96" s="139">
        <v>3.9147549301855422</v>
      </c>
      <c r="DY96" s="139">
        <v>3.9213351897387509</v>
      </c>
      <c r="DZ96" s="139">
        <v>3.9278806983209513</v>
      </c>
      <c r="EA96" s="139">
        <v>3.9343919772973814</v>
      </c>
      <c r="EB96" s="139">
        <v>3.9408695365395467</v>
      </c>
      <c r="EC96" s="139">
        <v>3.9471621103099537</v>
      </c>
      <c r="ED96" s="139">
        <v>3.9534213355286427</v>
      </c>
      <c r="EE96" s="139">
        <v>3.9598000518726089</v>
      </c>
      <c r="EF96" s="139">
        <v>3.966146981881729</v>
      </c>
      <c r="EG96" s="139">
        <v>3.9723095943165592</v>
      </c>
      <c r="EH96" s="139">
        <v>3.9784407187930153</v>
      </c>
      <c r="EI96" s="139">
        <v>3.9846943706758742</v>
      </c>
      <c r="EJ96" s="139">
        <v>3.990764125599179</v>
      </c>
      <c r="EK96" s="139">
        <v>3.996803688691315</v>
      </c>
      <c r="EL96" s="139">
        <v>4.0029679385623682</v>
      </c>
      <c r="EM96" s="139">
        <v>4.008948641782041</v>
      </c>
      <c r="EN96" s="139">
        <v>4.0149003713627769</v>
      </c>
      <c r="EO96" s="139">
        <v>4.0209788619192288</v>
      </c>
      <c r="EP96" s="139">
        <v>4.0267184625209547</v>
      </c>
      <c r="EQ96" s="139">
        <v>4.03274149461003</v>
      </c>
      <c r="ER96" s="139">
        <v>4.0384252414596782</v>
      </c>
      <c r="ES96" s="139">
        <v>4.0443942813232612</v>
      </c>
      <c r="ET96" s="139">
        <v>4.0500236198299735</v>
      </c>
      <c r="EU96" s="139">
        <v>4.0559400772174943</v>
      </c>
      <c r="EV96" s="139">
        <v>4.0616737159395129</v>
      </c>
      <c r="EW96" s="139">
        <v>4.0673816286438891</v>
      </c>
      <c r="EX96" s="139">
        <v>4.0729062686881603</v>
      </c>
      <c r="EY96" s="139">
        <v>4.0787215786480946</v>
      </c>
      <c r="EZ96" s="139">
        <v>4.0841958263913201</v>
      </c>
      <c r="FA96" s="139">
        <v>4.0899624721280725</v>
      </c>
      <c r="FB96" s="139">
        <v>4.0953875682786025</v>
      </c>
      <c r="FC96" s="139">
        <v>4.1011067606709508</v>
      </c>
      <c r="FD96" s="139">
        <v>4.1064839009285414</v>
      </c>
      <c r="FE96" s="139">
        <v>4.1118372467472781</v>
      </c>
      <c r="FF96" s="139">
        <v>4.1174871443197034</v>
      </c>
      <c r="FG96" s="139">
        <v>4.1227942497707994</v>
      </c>
      <c r="FH96" s="139">
        <v>4.1283995359675583</v>
      </c>
      <c r="FI96" s="139">
        <v>4.1336614934013056</v>
      </c>
      <c r="FJ96" s="139">
        <v>4.138901027196864</v>
      </c>
      <c r="FK96" s="139">
        <v>4.1444410986185778</v>
      </c>
      <c r="FL96" s="139">
        <v>4.149637053866206</v>
      </c>
      <c r="FM96" s="139">
        <v>4.1548113522587746</v>
      </c>
      <c r="FN96" s="139">
        <v>4.1599642412015623</v>
      </c>
      <c r="FO96" s="139">
        <v>4.1654207002203689</v>
      </c>
      <c r="FP96" s="139">
        <v>4.1705319812028687</v>
      </c>
      <c r="FQ96" s="139">
        <v>4.1756225686793798</v>
      </c>
      <c r="FR96" s="139">
        <v>4.180692693854053</v>
      </c>
      <c r="FS96" s="139">
        <v>4.186069331894223</v>
      </c>
      <c r="FT96" s="139">
        <v>4.1910996903696303</v>
      </c>
      <c r="FU96" s="139">
        <v>4.1961102560784047</v>
      </c>
      <c r="FV96" s="139">
        <v>4.2011012454174876</v>
      </c>
      <c r="FW96" s="139">
        <v>4.206401607343742</v>
      </c>
      <c r="FX96" s="139">
        <v>4.2113545530757719</v>
      </c>
      <c r="FY96" s="139">
        <v>4.2162885495244522</v>
      </c>
      <c r="FZ96" s="139">
        <v>4.2212037995283032</v>
      </c>
      <c r="GA96" s="139">
        <v>4.226100502711728</v>
      </c>
      <c r="GB96" s="139">
        <v>4.2309788555535919</v>
      </c>
      <c r="GC96" s="139">
        <v>4.2358390514551694</v>
      </c>
      <c r="GD96" s="139">
        <v>4.2410133841674966</v>
      </c>
      <c r="GE96" s="139">
        <v>4.2458382989033785</v>
      </c>
      <c r="GF96" s="139">
        <v>4.2506456177735972</v>
      </c>
      <c r="GG96" s="139">
        <v>4.2554355225024185</v>
      </c>
      <c r="GH96" s="139">
        <v>4.2602081920431409</v>
      </c>
      <c r="GI96" s="139">
        <v>4.2649638026302341</v>
      </c>
      <c r="GJ96" s="139">
        <v>4.269702527838299</v>
      </c>
      <c r="GK96" s="139">
        <v>4.2744245386355955</v>
      </c>
      <c r="GL96" s="139">
        <v>4.2791300034331243</v>
      </c>
      <c r="GM96" s="139">
        <v>4.2838190881390181</v>
      </c>
      <c r="GN96" s="139">
        <v>4.2884919562075634</v>
      </c>
      <c r="GO96" s="139">
        <v>4.2931487686867422</v>
      </c>
      <c r="GP96" s="139">
        <v>4.2977896842668635</v>
      </c>
      <c r="GQ96" s="139">
        <v>4.3024148593254985</v>
      </c>
      <c r="GR96" s="139">
        <v>4.307024447973764</v>
      </c>
      <c r="GS96" s="139">
        <v>4.3116186020987977</v>
      </c>
    </row>
    <row r="97" spans="1:201" x14ac:dyDescent="0.2">
      <c r="A97" s="138">
        <v>40909.065972222219</v>
      </c>
      <c r="B97" s="139">
        <v>1.3114646676047739</v>
      </c>
      <c r="C97" s="139">
        <v>1.5786123733312085</v>
      </c>
      <c r="D97" s="139">
        <v>1.7494468985419527</v>
      </c>
      <c r="E97" s="139">
        <v>1.8778471700841652</v>
      </c>
      <c r="F97" s="139">
        <v>1.9818405864231883</v>
      </c>
      <c r="G97" s="139">
        <v>2.0698176585705204</v>
      </c>
      <c r="H97" s="139">
        <v>2.1463876584919444</v>
      </c>
      <c r="I97" s="139">
        <v>2.2144395634731344</v>
      </c>
      <c r="J97" s="139">
        <v>2.275745935950277</v>
      </c>
      <c r="K97" s="139">
        <v>2.3317507864521998</v>
      </c>
      <c r="L97" s="139">
        <v>2.3832485508819601</v>
      </c>
      <c r="M97" s="139">
        <v>2.4311481545070484</v>
      </c>
      <c r="N97" s="139">
        <v>2.4757831892136828</v>
      </c>
      <c r="O97" s="139">
        <v>2.5177253463744407</v>
      </c>
      <c r="P97" s="139">
        <v>2.5572949694361853</v>
      </c>
      <c r="Q97" s="139">
        <v>2.5947515715283305</v>
      </c>
      <c r="R97" s="139">
        <v>2.6303082603598753</v>
      </c>
      <c r="S97" s="139">
        <v>2.6642403438028373</v>
      </c>
      <c r="T97" s="139">
        <v>2.6967011468239934</v>
      </c>
      <c r="U97" s="139">
        <v>2.7277196616769412</v>
      </c>
      <c r="V97" s="139">
        <v>2.7575058834156185</v>
      </c>
      <c r="W97" s="139">
        <v>2.7862603463175208</v>
      </c>
      <c r="X97" s="139">
        <v>2.8138600579193103</v>
      </c>
      <c r="Y97" s="139">
        <v>2.8405876959143401</v>
      </c>
      <c r="Z97" s="139">
        <v>2.8662955478118577</v>
      </c>
      <c r="AA97" s="139">
        <v>2.8913642509107937</v>
      </c>
      <c r="AB97" s="139">
        <v>2.9155204186917532</v>
      </c>
      <c r="AC97" s="139">
        <v>2.9390284234700479</v>
      </c>
      <c r="AD97" s="139">
        <v>2.9618192605778813</v>
      </c>
      <c r="AE97" s="139">
        <v>2.9840426500123876</v>
      </c>
      <c r="AF97" s="139">
        <v>3.0056195448791971</v>
      </c>
      <c r="AG97" s="139">
        <v>3.0266949943529133</v>
      </c>
      <c r="AH97" s="139">
        <v>3.0471818418693699</v>
      </c>
      <c r="AI97" s="139">
        <v>3.0672219048064471</v>
      </c>
      <c r="AJ97" s="139">
        <v>3.0867213415007155</v>
      </c>
      <c r="AK97" s="139">
        <v>3.1058197701154984</v>
      </c>
      <c r="AL97" s="139">
        <v>3.1245382578133998</v>
      </c>
      <c r="AM97" s="139">
        <v>3.142896256580026</v>
      </c>
      <c r="AN97" s="139">
        <v>3.1607894365571068</v>
      </c>
      <c r="AO97" s="139">
        <v>3.178355059631222</v>
      </c>
      <c r="AP97" s="139">
        <v>3.1954846268145616</v>
      </c>
      <c r="AQ97" s="139">
        <v>3.2123149571226026</v>
      </c>
      <c r="AR97" s="139">
        <v>3.2288595605100592</v>
      </c>
      <c r="AS97" s="139">
        <v>3.2451310541384841</v>
      </c>
      <c r="AT97" s="139">
        <v>3.2610139736882795</v>
      </c>
      <c r="AU97" s="139">
        <v>3.2766450807106464</v>
      </c>
      <c r="AV97" s="139">
        <v>3.2920347726228378</v>
      </c>
      <c r="AW97" s="139">
        <v>3.3071928176149692</v>
      </c>
      <c r="AX97" s="139">
        <v>3.3219981254675734</v>
      </c>
      <c r="AY97" s="139">
        <v>3.3365881731695599</v>
      </c>
      <c r="AZ97" s="139">
        <v>3.3509711448849444</v>
      </c>
      <c r="BA97" s="139">
        <v>3.3651547679970255</v>
      </c>
      <c r="BB97" s="139">
        <v>3.3791463467723215</v>
      </c>
      <c r="BC97" s="139">
        <v>3.3929527929628622</v>
      </c>
      <c r="BD97" s="139">
        <v>3.4064461845776037</v>
      </c>
      <c r="BE97" s="139">
        <v>3.4197658606062311</v>
      </c>
      <c r="BF97" s="139">
        <v>3.4329177307145406</v>
      </c>
      <c r="BG97" s="139">
        <v>3.4459074091353123</v>
      </c>
      <c r="BH97" s="139">
        <v>3.4586031842227363</v>
      </c>
      <c r="BI97" s="139">
        <v>3.4712836000350391</v>
      </c>
      <c r="BJ97" s="139">
        <v>3.4838170870690566</v>
      </c>
      <c r="BK97" s="139">
        <v>3.4960693346806937</v>
      </c>
      <c r="BL97" s="139">
        <v>3.5081824444624141</v>
      </c>
      <c r="BM97" s="139">
        <v>3.5201606318631127</v>
      </c>
      <c r="BN97" s="139">
        <v>3.5320079244574298</v>
      </c>
      <c r="BO97" s="139">
        <v>3.5437281730395189</v>
      </c>
      <c r="BP97" s="139">
        <v>3.5551832015189642</v>
      </c>
      <c r="BQ97" s="139">
        <v>3.5665172618021788</v>
      </c>
      <c r="BR97" s="139">
        <v>3.5778767177778734</v>
      </c>
      <c r="BS97" s="139">
        <v>3.5891229683300128</v>
      </c>
      <c r="BT97" s="139">
        <v>3.5999709264733406</v>
      </c>
      <c r="BU97" s="139">
        <v>3.6109988390874146</v>
      </c>
      <c r="BV97" s="139">
        <v>3.6217773204333068</v>
      </c>
      <c r="BW97" s="139">
        <v>3.6324532202552198</v>
      </c>
      <c r="BX97" s="139">
        <v>3.6428829641420202</v>
      </c>
      <c r="BY97" s="139">
        <v>3.6533610414182087</v>
      </c>
      <c r="BZ97" s="139">
        <v>3.6637442106911555</v>
      </c>
      <c r="CA97" s="139">
        <v>3.6738870592694428</v>
      </c>
      <c r="CB97" s="139">
        <v>3.6839386353688739</v>
      </c>
      <c r="CC97" s="139">
        <v>3.6940499170075967</v>
      </c>
      <c r="CD97" s="139">
        <v>3.7040752635378347</v>
      </c>
      <c r="CE97" s="139">
        <v>3.7138669329873553</v>
      </c>
      <c r="CF97" s="139">
        <v>3.7235756980031849</v>
      </c>
      <c r="CG97" s="139">
        <v>3.7332034730429249</v>
      </c>
      <c r="CH97" s="139">
        <v>3.7427521074228296</v>
      </c>
      <c r="CI97" s="139">
        <v>3.7522233882611515</v>
      </c>
      <c r="CJ97" s="139">
        <v>3.7616190432603593</v>
      </c>
      <c r="CK97" s="139">
        <v>3.7707881177740905</v>
      </c>
      <c r="CL97" s="139">
        <v>3.7798839406701927</v>
      </c>
      <c r="CM97" s="139">
        <v>3.7890616008066185</v>
      </c>
      <c r="CN97" s="139">
        <v>3.7981700074171227</v>
      </c>
      <c r="CO97" s="139">
        <v>3.8072106276796722</v>
      </c>
      <c r="CP97" s="139">
        <v>3.8158751177178245</v>
      </c>
      <c r="CQ97" s="139">
        <v>3.8247834785208115</v>
      </c>
      <c r="CR97" s="139">
        <v>3.8336281929879434</v>
      </c>
      <c r="CS97" s="139">
        <v>3.842098162558957</v>
      </c>
      <c r="CT97" s="139">
        <v>3.8508185388187464</v>
      </c>
      <c r="CU97" s="139">
        <v>3.8591649490262858</v>
      </c>
      <c r="CV97" s="139">
        <v>3.8677658856916972</v>
      </c>
      <c r="CW97" s="139">
        <v>3.875993510180344</v>
      </c>
      <c r="CX97" s="139">
        <v>3.8844796251331832</v>
      </c>
      <c r="CY97" s="139">
        <v>3.8925929670621642</v>
      </c>
      <c r="CZ97" s="139">
        <v>3.9009686186608126</v>
      </c>
      <c r="DA97" s="139">
        <v>3.9089719309304822</v>
      </c>
      <c r="DB97" s="139">
        <v>3.9169213605209929</v>
      </c>
      <c r="DC97" s="139">
        <v>3.9251385408488151</v>
      </c>
      <c r="DD97" s="139">
        <v>3.9329838945527769</v>
      </c>
      <c r="DE97" s="139">
        <v>3.9407782279845218</v>
      </c>
      <c r="DF97" s="139">
        <v>3.9486839528977931</v>
      </c>
      <c r="DG97" s="139">
        <v>3.9565412234373203</v>
      </c>
      <c r="DH97" s="139">
        <v>3.9641885879697605</v>
      </c>
      <c r="DI97" s="139">
        <v>3.9717884093695757</v>
      </c>
      <c r="DJ97" s="139">
        <v>3.9793415025130443</v>
      </c>
      <c r="DK97" s="139">
        <v>3.9870120893947907</v>
      </c>
      <c r="DL97" s="139">
        <v>3.9946382782843952</v>
      </c>
      <c r="DM97" s="139">
        <v>4.0020566114190039</v>
      </c>
      <c r="DN97" s="139">
        <v>4.0094312728329262</v>
      </c>
      <c r="DO97" s="139">
        <v>4.0167629809200767</v>
      </c>
      <c r="DP97" s="139">
        <v>4.0240524366385042</v>
      </c>
      <c r="DQ97" s="139">
        <v>4.031300324071065</v>
      </c>
      <c r="DR97" s="139">
        <v>4.0385073109710605</v>
      </c>
      <c r="DS97" s="139">
        <v>4.0456740492797065</v>
      </c>
      <c r="DT97" s="139">
        <v>4.0528011756248841</v>
      </c>
      <c r="DU97" s="139">
        <v>4.0598893118039276</v>
      </c>
      <c r="DV97" s="139">
        <v>4.066939065240005</v>
      </c>
      <c r="DW97" s="139">
        <v>4.0737832378672811</v>
      </c>
      <c r="DX97" s="139">
        <v>4.0805895170225579</v>
      </c>
      <c r="DY97" s="139">
        <v>4.0875269284831575</v>
      </c>
      <c r="DZ97" s="139">
        <v>4.0944282546352877</v>
      </c>
      <c r="EA97" s="139">
        <v>4.1012940373224991</v>
      </c>
      <c r="EB97" s="139">
        <v>4.1081248064341924</v>
      </c>
      <c r="EC97" s="139">
        <v>4.1147512374585196</v>
      </c>
      <c r="ED97" s="139">
        <v>4.1213430126930382</v>
      </c>
      <c r="EE97" s="139">
        <v>4.1280711214704811</v>
      </c>
      <c r="EF97" s="139">
        <v>4.1347662261750227</v>
      </c>
      <c r="EG97" s="139">
        <v>4.1412576319644883</v>
      </c>
      <c r="EH97" s="139">
        <v>4.1477163167805777</v>
      </c>
      <c r="EI97" s="139">
        <v>4.1543145458410935</v>
      </c>
      <c r="EJ97" s="139">
        <v>4.1607094727747906</v>
      </c>
      <c r="EK97" s="139">
        <v>4.1670730265789588</v>
      </c>
      <c r="EL97" s="139">
        <v>4.1735784092817285</v>
      </c>
      <c r="EM97" s="139">
        <v>4.1798808146132584</v>
      </c>
      <c r="EN97" s="139">
        <v>4.1861531135717618</v>
      </c>
      <c r="EO97" s="139">
        <v>4.1925694364032795</v>
      </c>
      <c r="EP97" s="139">
        <v>4.1986090072981659</v>
      </c>
      <c r="EQ97" s="139">
        <v>4.2049677309813225</v>
      </c>
      <c r="ER97" s="139">
        <v>4.2109492408248386</v>
      </c>
      <c r="ES97" s="139">
        <v>4.2172518896679225</v>
      </c>
      <c r="ET97" s="139">
        <v>4.2231768419736051</v>
      </c>
      <c r="EU97" s="139">
        <v>4.2294248815151478</v>
      </c>
      <c r="EV97" s="139">
        <v>4.2354705865858513</v>
      </c>
      <c r="EW97" s="139">
        <v>4.2414895623578719</v>
      </c>
      <c r="EX97" s="139">
        <v>4.2473056832447726</v>
      </c>
      <c r="EY97" s="139">
        <v>4.2534486805438769</v>
      </c>
      <c r="EZ97" s="139">
        <v>4.2592124212128981</v>
      </c>
      <c r="FA97" s="139">
        <v>4.2653048822996711</v>
      </c>
      <c r="FB97" s="139">
        <v>4.2710175332357823</v>
      </c>
      <c r="FC97" s="139">
        <v>4.2770607167670622</v>
      </c>
      <c r="FD97" s="139">
        <v>4.2827235216158392</v>
      </c>
      <c r="FE97" s="139">
        <v>4.2883615821680214</v>
      </c>
      <c r="FF97" s="139">
        <v>4.2943327985545929</v>
      </c>
      <c r="FG97" s="139">
        <v>4.2999227974767598</v>
      </c>
      <c r="FH97" s="139">
        <v>4.305847690457238</v>
      </c>
      <c r="FI97" s="139">
        <v>4.3113907638432156</v>
      </c>
      <c r="FJ97" s="139">
        <v>4.3169105191725148</v>
      </c>
      <c r="FK97" s="139">
        <v>4.3227676864199029</v>
      </c>
      <c r="FL97" s="139">
        <v>4.3282421486673881</v>
      </c>
      <c r="FM97" s="139">
        <v>4.3336940906619823</v>
      </c>
      <c r="FN97" s="139">
        <v>4.3391237698716161</v>
      </c>
      <c r="FO97" s="139">
        <v>4.3448941025135648</v>
      </c>
      <c r="FP97" s="139">
        <v>4.3502805383486987</v>
      </c>
      <c r="FQ97" s="139">
        <v>4.3556454562790909</v>
      </c>
      <c r="FR97" s="139">
        <v>4.3609890969034595</v>
      </c>
      <c r="FS97" s="139">
        <v>4.3666765365041469</v>
      </c>
      <c r="FT97" s="139">
        <v>4.3719788488635629</v>
      </c>
      <c r="FU97" s="139">
        <v>4.3772605804908729</v>
      </c>
      <c r="FV97" s="139">
        <v>4.382521956569092</v>
      </c>
      <c r="FW97" s="139">
        <v>4.3881301881614618</v>
      </c>
      <c r="FX97" s="139">
        <v>4.3933520280999874</v>
      </c>
      <c r="FY97" s="139">
        <v>4.3985541648777913</v>
      </c>
      <c r="FZ97" s="139">
        <v>4.4037368095623872</v>
      </c>
      <c r="GA97" s="139">
        <v>4.408900169875773</v>
      </c>
      <c r="GB97" s="139">
        <v>4.4140444502657612</v>
      </c>
      <c r="GC97" s="139">
        <v>4.4191698519737219</v>
      </c>
      <c r="GD97" s="139">
        <v>4.4246472052673118</v>
      </c>
      <c r="GE97" s="139">
        <v>4.4297359440006181</v>
      </c>
      <c r="GF97" s="139">
        <v>4.4348063877261756</v>
      </c>
      <c r="GG97" s="139">
        <v>4.4398587255319351</v>
      </c>
      <c r="GH97" s="139">
        <v>4.444893143617203</v>
      </c>
      <c r="GI97" s="139">
        <v>4.4499098253551432</v>
      </c>
      <c r="GJ97" s="139">
        <v>4.4549089513471882</v>
      </c>
      <c r="GK97" s="139">
        <v>4.4598906994805292</v>
      </c>
      <c r="GL97" s="139">
        <v>4.4648552449825987</v>
      </c>
      <c r="GM97" s="139">
        <v>4.4698027604732724</v>
      </c>
      <c r="GN97" s="139">
        <v>4.4747334160182515</v>
      </c>
      <c r="GO97" s="139">
        <v>4.479647379178104</v>
      </c>
      <c r="GP97" s="139">
        <v>4.4845448150585607</v>
      </c>
      <c r="GQ97" s="139">
        <v>4.4894258863572762</v>
      </c>
      <c r="GR97" s="139">
        <v>4.494290753413881</v>
      </c>
      <c r="GS97" s="139">
        <v>4.4991395742513429</v>
      </c>
    </row>
    <row r="98" spans="1:201" x14ac:dyDescent="0.2">
      <c r="A98" s="138">
        <v>40909.066666666666</v>
      </c>
      <c r="B98" s="139">
        <v>1.3558457709182248</v>
      </c>
      <c r="C98" s="139">
        <v>1.6342900008304508</v>
      </c>
      <c r="D98" s="139">
        <v>1.81256227532353</v>
      </c>
      <c r="E98" s="139">
        <v>1.9466623929730522</v>
      </c>
      <c r="F98" s="139">
        <v>2.0553414201619926</v>
      </c>
      <c r="G98" s="139">
        <v>2.1473311457657509</v>
      </c>
      <c r="H98" s="139">
        <v>2.2274281539763496</v>
      </c>
      <c r="I98" s="139">
        <v>2.2986460775966879</v>
      </c>
      <c r="J98" s="139">
        <v>2.3628210231003823</v>
      </c>
      <c r="K98" s="139">
        <v>2.421471340488933</v>
      </c>
      <c r="L98" s="139">
        <v>2.4754097108239641</v>
      </c>
      <c r="M98" s="139">
        <v>2.525602785097893</v>
      </c>
      <c r="N98" s="139">
        <v>2.5723775388709473</v>
      </c>
      <c r="O98" s="139">
        <v>2.6163435113792555</v>
      </c>
      <c r="P98" s="139">
        <v>2.65783220864401</v>
      </c>
      <c r="Q98" s="139">
        <v>2.6971121117496382</v>
      </c>
      <c r="R98" s="139">
        <v>2.7344036284944488</v>
      </c>
      <c r="S98" s="139">
        <v>2.7700013412210209</v>
      </c>
      <c r="T98" s="139">
        <v>2.8040640497064464</v>
      </c>
      <c r="U98" s="139">
        <v>2.8366117975635357</v>
      </c>
      <c r="V98" s="139">
        <v>2.8678718055714634</v>
      </c>
      <c r="W98" s="139">
        <v>2.898061868693139</v>
      </c>
      <c r="X98" s="139">
        <v>2.9270343452871872</v>
      </c>
      <c r="Y98" s="139">
        <v>2.9551023112261046</v>
      </c>
      <c r="Z98" s="139">
        <v>2.9820921610849265</v>
      </c>
      <c r="AA98" s="139">
        <v>3.0084292247410112</v>
      </c>
      <c r="AB98" s="139">
        <v>3.0337990841314637</v>
      </c>
      <c r="AC98" s="139">
        <v>3.0584964780950301</v>
      </c>
      <c r="AD98" s="139">
        <v>3.0824393711055906</v>
      </c>
      <c r="AE98" s="139">
        <v>3.1057934910686225</v>
      </c>
      <c r="AF98" s="139">
        <v>3.1284662496670572</v>
      </c>
      <c r="AG98" s="139">
        <v>3.1506186624101811</v>
      </c>
      <c r="AH98" s="139">
        <v>3.1721496019721669</v>
      </c>
      <c r="AI98" s="139">
        <v>3.1932168569218469</v>
      </c>
      <c r="AJ98" s="139">
        <v>3.2137122462491949</v>
      </c>
      <c r="AK98" s="139">
        <v>3.2337913962052816</v>
      </c>
      <c r="AL98" s="139">
        <v>3.2534761949715585</v>
      </c>
      <c r="AM98" s="139">
        <v>3.2727868517673717</v>
      </c>
      <c r="AN98" s="139">
        <v>3.2916040837567841</v>
      </c>
      <c r="AO98" s="139">
        <v>3.310081289191741</v>
      </c>
      <c r="AP98" s="139">
        <v>3.328094760090079</v>
      </c>
      <c r="AQ98" s="139">
        <v>3.3457975378187741</v>
      </c>
      <c r="AR98" s="139">
        <v>3.3632036627851489</v>
      </c>
      <c r="AS98" s="139">
        <v>3.3803262470775191</v>
      </c>
      <c r="AT98" s="139">
        <v>3.3970341668090893</v>
      </c>
      <c r="AU98" s="139">
        <v>3.4134805928777503</v>
      </c>
      <c r="AV98" s="139">
        <v>3.4296763325633095</v>
      </c>
      <c r="AW98" s="139">
        <v>3.4456315387759275</v>
      </c>
      <c r="AX98" s="139">
        <v>3.461209077576803</v>
      </c>
      <c r="AY98" s="139">
        <v>3.4765630363222502</v>
      </c>
      <c r="AZ98" s="139">
        <v>3.4917019233746021</v>
      </c>
      <c r="BA98" s="139">
        <v>3.506633771974192</v>
      </c>
      <c r="BB98" s="139">
        <v>3.5213661752651952</v>
      </c>
      <c r="BC98" s="139">
        <v>3.5359063181325632</v>
      </c>
      <c r="BD98" s="139">
        <v>3.55010974282076</v>
      </c>
      <c r="BE98" s="139">
        <v>3.5641327052232632</v>
      </c>
      <c r="BF98" s="139">
        <v>3.5779813501698654</v>
      </c>
      <c r="BG98" s="139">
        <v>3.5916615151375986</v>
      </c>
      <c r="BH98" s="139">
        <v>3.6050246671700226</v>
      </c>
      <c r="BI98" s="139">
        <v>3.618383561398431</v>
      </c>
      <c r="BJ98" s="139">
        <v>3.6315898452379245</v>
      </c>
      <c r="BK98" s="139">
        <v>3.6444921874050169</v>
      </c>
      <c r="BL98" s="139">
        <v>3.6572499571611883</v>
      </c>
      <c r="BM98" s="139">
        <v>3.6698675385851347</v>
      </c>
      <c r="BN98" s="139">
        <v>3.6823491202576233</v>
      </c>
      <c r="BO98" s="139">
        <v>3.6946987068113839</v>
      </c>
      <c r="BP98" s="139">
        <v>3.7067607976457548</v>
      </c>
      <c r="BQ98" s="139">
        <v>3.7186971540212319</v>
      </c>
      <c r="BR98" s="139">
        <v>3.7306718505968353</v>
      </c>
      <c r="BS98" s="139">
        <v>3.7425289435879314</v>
      </c>
      <c r="BT98" s="139">
        <v>3.7539481224547462</v>
      </c>
      <c r="BU98" s="139">
        <v>3.7655783495368476</v>
      </c>
      <c r="BV98" s="139">
        <v>3.7769373337417078</v>
      </c>
      <c r="BW98" s="139">
        <v>3.7881897095818791</v>
      </c>
      <c r="BX98" s="139">
        <v>3.7991741435236301</v>
      </c>
      <c r="BY98" s="139">
        <v>3.8102209126334388</v>
      </c>
      <c r="BZ98" s="139">
        <v>3.8211690555041429</v>
      </c>
      <c r="CA98" s="139">
        <v>3.8318552502773691</v>
      </c>
      <c r="CB98" s="139">
        <v>3.8424465506498251</v>
      </c>
      <c r="CC98" s="139">
        <v>3.8531121180885424</v>
      </c>
      <c r="CD98" s="139">
        <v>3.8636883925352508</v>
      </c>
      <c r="CE98" s="139">
        <v>3.8740095325624653</v>
      </c>
      <c r="CF98" s="139">
        <v>3.8842444848778466</v>
      </c>
      <c r="CG98" s="139">
        <v>3.8943952414937577</v>
      </c>
      <c r="CH98" s="139">
        <v>3.9044637265997864</v>
      </c>
      <c r="CI98" s="139">
        <v>3.9144517996341772</v>
      </c>
      <c r="CJ98" s="139">
        <v>3.9243612581793745</v>
      </c>
      <c r="CK98" s="139">
        <v>3.9340227818371267</v>
      </c>
      <c r="CL98" s="139">
        <v>3.9436081170396768</v>
      </c>
      <c r="CM98" s="139">
        <v>3.9532909311574747</v>
      </c>
      <c r="CN98" s="139">
        <v>3.9629017611084087</v>
      </c>
      <c r="CO98" s="139">
        <v>3.9724421332465418</v>
      </c>
      <c r="CP98" s="139">
        <v>3.981566497222619</v>
      </c>
      <c r="CQ98" s="139">
        <v>3.9909693601657072</v>
      </c>
      <c r="CR98" s="139">
        <v>4.0003060726709965</v>
      </c>
      <c r="CS98" s="139">
        <v>4.0092280953382504</v>
      </c>
      <c r="CT98" s="139">
        <v>4.0184355415232975</v>
      </c>
      <c r="CU98" s="139">
        <v>4.0272290276091791</v>
      </c>
      <c r="CV98" s="139">
        <v>4.0363123050818439</v>
      </c>
      <c r="CW98" s="139">
        <v>4.0449822241060529</v>
      </c>
      <c r="CX98" s="139">
        <v>4.0539461381506294</v>
      </c>
      <c r="CY98" s="139">
        <v>4.0624971779081873</v>
      </c>
      <c r="CZ98" s="139">
        <v>4.0713462635740152</v>
      </c>
      <c r="DA98" s="139">
        <v>4.0797828512056311</v>
      </c>
      <c r="DB98" s="139">
        <v>4.0881633721715067</v>
      </c>
      <c r="DC98" s="139">
        <v>4.096847714453423</v>
      </c>
      <c r="DD98" s="139">
        <v>4.1051199811981771</v>
      </c>
      <c r="DE98" s="139">
        <v>4.1133391616464037</v>
      </c>
      <c r="DF98" s="139">
        <v>4.1216869141500903</v>
      </c>
      <c r="DG98" s="139">
        <v>4.1299842870701511</v>
      </c>
      <c r="DH98" s="139">
        <v>4.1380505876770037</v>
      </c>
      <c r="DI98" s="139">
        <v>4.1460674223843519</v>
      </c>
      <c r="DJ98" s="139">
        <v>4.1540356397097131</v>
      </c>
      <c r="DK98" s="139">
        <v>4.1621388684276317</v>
      </c>
      <c r="DL98" s="139">
        <v>4.1701959390226042</v>
      </c>
      <c r="DM98" s="139">
        <v>4.1780239862682107</v>
      </c>
      <c r="DN98" s="139">
        <v>4.1858065983688943</v>
      </c>
      <c r="DO98" s="139">
        <v>4.1935445233289332</v>
      </c>
      <c r="DP98" s="139">
        <v>4.2012384909840677</v>
      </c>
      <c r="DQ98" s="139">
        <v>4.2088892135929195</v>
      </c>
      <c r="DR98" s="139">
        <v>4.2164973863988866</v>
      </c>
      <c r="DS98" s="139">
        <v>4.2240636881730778</v>
      </c>
      <c r="DT98" s="139">
        <v>4.2315887817340183</v>
      </c>
      <c r="DU98" s="139">
        <v>4.2390733144478761</v>
      </c>
      <c r="DV98" s="139">
        <v>4.2465179187092161</v>
      </c>
      <c r="DW98" s="139">
        <v>4.2537356763869854</v>
      </c>
      <c r="DX98" s="139">
        <v>4.2609139841079182</v>
      </c>
      <c r="DY98" s="139">
        <v>4.2682416950147104</v>
      </c>
      <c r="DZ98" s="139">
        <v>4.2755318695660431</v>
      </c>
      <c r="EA98" s="139">
        <v>4.2827850718326106</v>
      </c>
      <c r="EB98" s="139">
        <v>4.2900018534336253</v>
      </c>
      <c r="EC98" s="139">
        <v>4.2969929930749995</v>
      </c>
      <c r="ED98" s="139">
        <v>4.3039480553601583</v>
      </c>
      <c r="EE98" s="139">
        <v>4.3110580250899773</v>
      </c>
      <c r="EF98" s="139">
        <v>4.3181336662668031</v>
      </c>
      <c r="EG98" s="139">
        <v>4.3249842736459385</v>
      </c>
      <c r="EH98" s="139">
        <v>4.3318008190936563</v>
      </c>
      <c r="EI98" s="139">
        <v>4.3387756718420514</v>
      </c>
      <c r="EJ98" s="139">
        <v>4.3455258618481452</v>
      </c>
      <c r="EK98" s="139">
        <v>4.3522433939279566</v>
      </c>
      <c r="EL98" s="139">
        <v>4.3591216538252517</v>
      </c>
      <c r="EM98" s="139">
        <v>4.3657755481641098</v>
      </c>
      <c r="EN98" s="139">
        <v>4.3723981040705162</v>
      </c>
      <c r="EO98" s="139">
        <v>4.3791837137001925</v>
      </c>
      <c r="EP98" s="139">
        <v>4.385550882869981</v>
      </c>
      <c r="EQ98" s="139">
        <v>4.3922765646469726</v>
      </c>
      <c r="ER98" s="139">
        <v>4.3985832719299998</v>
      </c>
      <c r="ES98" s="139">
        <v>4.405250613207512</v>
      </c>
      <c r="ET98" s="139">
        <v>4.4114984252288512</v>
      </c>
      <c r="EU98" s="139">
        <v>4.4181089521143191</v>
      </c>
      <c r="EV98" s="139">
        <v>4.4244956644938869</v>
      </c>
      <c r="EW98" s="139">
        <v>4.4308545560961976</v>
      </c>
      <c r="EX98" s="139">
        <v>4.4369890409516666</v>
      </c>
      <c r="EY98" s="139">
        <v>4.4434902878497615</v>
      </c>
      <c r="EZ98" s="139">
        <v>4.4495702299468958</v>
      </c>
      <c r="FA98" s="139">
        <v>4.4560189036353144</v>
      </c>
      <c r="FB98" s="139">
        <v>4.462045647522304</v>
      </c>
      <c r="FC98" s="139">
        <v>4.4684430585247403</v>
      </c>
      <c r="FD98" s="139">
        <v>4.4744178999241573</v>
      </c>
      <c r="FE98" s="139">
        <v>4.4803669636622159</v>
      </c>
      <c r="FF98" s="139">
        <v>4.4866894994903657</v>
      </c>
      <c r="FG98" s="139">
        <v>4.4925885200721396</v>
      </c>
      <c r="FH98" s="139">
        <v>4.4988628691438732</v>
      </c>
      <c r="FI98" s="139">
        <v>4.5047130301720566</v>
      </c>
      <c r="FJ98" s="139">
        <v>4.5105389000118423</v>
      </c>
      <c r="FK98" s="139">
        <v>4.5167427905069131</v>
      </c>
      <c r="FL98" s="139">
        <v>4.5225215016587255</v>
      </c>
      <c r="FM98" s="139">
        <v>4.5282767531266774</v>
      </c>
      <c r="FN98" s="139">
        <v>4.5340088133100274</v>
      </c>
      <c r="FO98" s="139">
        <v>4.540122362076672</v>
      </c>
      <c r="FP98" s="139">
        <v>4.5458093992180686</v>
      </c>
      <c r="FQ98" s="139">
        <v>4.5514740213949683</v>
      </c>
      <c r="FR98" s="139">
        <v>4.5571164794125618</v>
      </c>
      <c r="FS98" s="139">
        <v>4.5631437910146992</v>
      </c>
      <c r="FT98" s="139">
        <v>4.5687432213086376</v>
      </c>
      <c r="FU98" s="139">
        <v>4.5743212133913884</v>
      </c>
      <c r="FV98" s="139">
        <v>4.5798780019931904</v>
      </c>
      <c r="FW98" s="139">
        <v>4.5858229136365045</v>
      </c>
      <c r="FX98" s="139">
        <v>4.5913385416158761</v>
      </c>
      <c r="FY98" s="139">
        <v>4.5968336459872958</v>
      </c>
      <c r="FZ98" s="139">
        <v>4.6023084467605981</v>
      </c>
      <c r="GA98" s="139">
        <v>4.6077631604555949</v>
      </c>
      <c r="GB98" s="139">
        <v>4.6131980001776789</v>
      </c>
      <c r="GC98" s="139">
        <v>4.6186131756880799</v>
      </c>
      <c r="GD98" s="139">
        <v>4.6244219293663473</v>
      </c>
      <c r="GE98" s="139">
        <v>4.6297989376763686</v>
      </c>
      <c r="GF98" s="139">
        <v>4.635156889997492</v>
      </c>
      <c r="GG98" s="139">
        <v>4.6404959834149828</v>
      </c>
      <c r="GH98" s="139">
        <v>4.6458164120053027</v>
      </c>
      <c r="GI98" s="139">
        <v>4.6511183668942335</v>
      </c>
      <c r="GJ98" s="139">
        <v>4.6564020363187879</v>
      </c>
      <c r="GK98" s="139">
        <v>4.661667605683216</v>
      </c>
      <c r="GL98" s="139">
        <v>4.6669152576194888</v>
      </c>
      <c r="GM98" s="139">
        <v>4.6721451720403655</v>
      </c>
      <c r="GN98" s="139">
        <v>4.677357526192945</v>
      </c>
      <c r="GO98" s="139">
        <v>4.6825524947135388</v>
      </c>
      <c r="GP98" s="139">
        <v>4.687730249676803</v>
      </c>
      <c r="GQ98" s="139">
        <v>4.6928909606488327</v>
      </c>
      <c r="GR98" s="139">
        <v>4.6980347947321794</v>
      </c>
      <c r="GS98" s="139">
        <v>4.7031619166175744</v>
      </c>
    </row>
    <row r="99" spans="1:201" x14ac:dyDescent="0.2">
      <c r="A99" s="138">
        <v>40909.067361111112</v>
      </c>
      <c r="B99" s="139">
        <v>1.4038578627049714</v>
      </c>
      <c r="C99" s="139">
        <v>1.6946151364335535</v>
      </c>
      <c r="D99" s="139">
        <v>1.8810019813966403</v>
      </c>
      <c r="E99" s="139">
        <v>2.0213241731937304</v>
      </c>
      <c r="F99" s="139">
        <v>2.1351202359113919</v>
      </c>
      <c r="G99" s="139">
        <v>2.2314935065252484</v>
      </c>
      <c r="H99" s="139">
        <v>2.3154445055505355</v>
      </c>
      <c r="I99" s="139">
        <v>2.3901228256740712</v>
      </c>
      <c r="J99" s="139">
        <v>2.4574334941834834</v>
      </c>
      <c r="K99" s="139">
        <v>2.518976307374758</v>
      </c>
      <c r="L99" s="139">
        <v>2.5755833730923174</v>
      </c>
      <c r="M99" s="139">
        <v>2.6282848552811471</v>
      </c>
      <c r="N99" s="139">
        <v>2.6773998976323869</v>
      </c>
      <c r="O99" s="139">
        <v>2.7235797111550197</v>
      </c>
      <c r="P99" s="139">
        <v>2.7671679014992243</v>
      </c>
      <c r="Q99" s="139">
        <v>2.8084426693506099</v>
      </c>
      <c r="R99" s="139">
        <v>2.8476323335035194</v>
      </c>
      <c r="S99" s="139">
        <v>2.8850527136809525</v>
      </c>
      <c r="T99" s="139">
        <v>2.9208685492034698</v>
      </c>
      <c r="U99" s="139">
        <v>2.9550898356966435</v>
      </c>
      <c r="V99" s="139">
        <v>2.9879628165947882</v>
      </c>
      <c r="W99" s="139">
        <v>3.0197243561236635</v>
      </c>
      <c r="X99" s="139">
        <v>3.0501993854497051</v>
      </c>
      <c r="Y99" s="139">
        <v>3.079734647428475</v>
      </c>
      <c r="Z99" s="139">
        <v>3.1081277524640702</v>
      </c>
      <c r="AA99" s="139">
        <v>3.1358535628633901</v>
      </c>
      <c r="AB99" s="139">
        <v>3.1625520984525246</v>
      </c>
      <c r="AC99" s="139">
        <v>3.1885517439869928</v>
      </c>
      <c r="AD99" s="139">
        <v>3.2137559755281431</v>
      </c>
      <c r="AE99" s="139">
        <v>3.238348243047799</v>
      </c>
      <c r="AF99" s="139">
        <v>3.2622209128859043</v>
      </c>
      <c r="AG99" s="139">
        <v>3.2855526798781773</v>
      </c>
      <c r="AH99" s="139">
        <v>3.3082269028938507</v>
      </c>
      <c r="AI99" s="139">
        <v>3.3304190572919183</v>
      </c>
      <c r="AJ99" s="139">
        <v>3.3520050459662829</v>
      </c>
      <c r="AK99" s="139">
        <v>3.37315822404</v>
      </c>
      <c r="AL99" s="139">
        <v>3.3939013724464098</v>
      </c>
      <c r="AM99" s="139">
        <v>3.4142555237635182</v>
      </c>
      <c r="AN99" s="139">
        <v>3.4340848091062925</v>
      </c>
      <c r="AO99" s="139">
        <v>3.4535604982677968</v>
      </c>
      <c r="AP99" s="139">
        <v>3.4725420177001536</v>
      </c>
      <c r="AQ99" s="139">
        <v>3.4912003752116401</v>
      </c>
      <c r="AR99" s="139">
        <v>3.5095501881558455</v>
      </c>
      <c r="AS99" s="139">
        <v>3.5276051069047858</v>
      </c>
      <c r="AT99" s="139">
        <v>3.5452166499528168</v>
      </c>
      <c r="AU99" s="139">
        <v>3.562556160367564</v>
      </c>
      <c r="AV99" s="139">
        <v>3.5796348912735527</v>
      </c>
      <c r="AW99" s="139">
        <v>3.5964634140606764</v>
      </c>
      <c r="AX99" s="139">
        <v>3.6128868176731763</v>
      </c>
      <c r="AY99" s="139">
        <v>3.6290775822097832</v>
      </c>
      <c r="AZ99" s="139">
        <v>3.6450445687500865</v>
      </c>
      <c r="BA99" s="139">
        <v>3.6607961432876479</v>
      </c>
      <c r="BB99" s="139">
        <v>3.6763402132361307</v>
      </c>
      <c r="BC99" s="139">
        <v>3.6916842606108782</v>
      </c>
      <c r="BD99" s="139">
        <v>3.7066655133615991</v>
      </c>
      <c r="BE99" s="139">
        <v>3.7214589557878823</v>
      </c>
      <c r="BF99" s="139">
        <v>3.7360709886071737</v>
      </c>
      <c r="BG99" s="139">
        <v>3.7505076922075271</v>
      </c>
      <c r="BH99" s="139">
        <v>3.7646019076451873</v>
      </c>
      <c r="BI99" s="139">
        <v>3.7787042603606098</v>
      </c>
      <c r="BJ99" s="139">
        <v>3.7926478135631418</v>
      </c>
      <c r="BK99" s="139">
        <v>3.8062623925327879</v>
      </c>
      <c r="BL99" s="139">
        <v>3.8197264784108071</v>
      </c>
      <c r="BM99" s="139">
        <v>3.8330446387958363</v>
      </c>
      <c r="BN99" s="139">
        <v>3.8462212374905453</v>
      </c>
      <c r="BO99" s="139">
        <v>3.8592604465434071</v>
      </c>
      <c r="BP99" s="139">
        <v>3.8719875904470999</v>
      </c>
      <c r="BQ99" s="139">
        <v>3.8845838062460167</v>
      </c>
      <c r="BR99" s="139">
        <v>3.8972327642483822</v>
      </c>
      <c r="BS99" s="139">
        <v>3.9097593258890537</v>
      </c>
      <c r="BT99" s="139">
        <v>3.9218042046220192</v>
      </c>
      <c r="BU99" s="139">
        <v>3.9340946067617666</v>
      </c>
      <c r="BV99" s="139">
        <v>3.9460897009088245</v>
      </c>
      <c r="BW99" s="139">
        <v>3.9579737979033447</v>
      </c>
      <c r="BX99" s="139">
        <v>3.9695659155000982</v>
      </c>
      <c r="BY99" s="139">
        <v>3.9812359214905833</v>
      </c>
      <c r="BZ99" s="139">
        <v>3.992803248366426</v>
      </c>
      <c r="CA99" s="139">
        <v>4.0040847620771673</v>
      </c>
      <c r="CB99" s="139">
        <v>4.0152674332495879</v>
      </c>
      <c r="CC99" s="139">
        <v>4.0265405342865606</v>
      </c>
      <c r="CD99" s="139">
        <v>4.0377206816740747</v>
      </c>
      <c r="CE99" s="139">
        <v>4.0486220145879734</v>
      </c>
      <c r="CF99" s="139">
        <v>4.0594335803404666</v>
      </c>
      <c r="CG99" s="139">
        <v>4.0701574553779274</v>
      </c>
      <c r="CH99" s="139">
        <v>4.0807956454092205</v>
      </c>
      <c r="CI99" s="139">
        <v>4.0913500886071263</v>
      </c>
      <c r="CJ99" s="139">
        <v>4.1018226586303053</v>
      </c>
      <c r="CK99" s="139">
        <v>4.1120237257251961</v>
      </c>
      <c r="CL99" s="139">
        <v>4.1221454020668302</v>
      </c>
      <c r="CM99" s="139">
        <v>4.1323818961559127</v>
      </c>
      <c r="CN99" s="139">
        <v>4.1425434282912157</v>
      </c>
      <c r="CO99" s="139">
        <v>4.152631589243736</v>
      </c>
      <c r="CP99" s="139">
        <v>4.1622596930125129</v>
      </c>
      <c r="CQ99" s="139">
        <v>4.1722046196735461</v>
      </c>
      <c r="CR99" s="139">
        <v>4.1820806647270405</v>
      </c>
      <c r="CS99" s="139">
        <v>4.1914978982059807</v>
      </c>
      <c r="CT99" s="139">
        <v>4.2012393020281298</v>
      </c>
      <c r="CU99" s="139">
        <v>4.2105225706634304</v>
      </c>
      <c r="CV99" s="139">
        <v>4.2201346475338521</v>
      </c>
      <c r="CW99" s="139">
        <v>4.2292891341924932</v>
      </c>
      <c r="CX99" s="139">
        <v>4.2387768934356362</v>
      </c>
      <c r="CY99" s="139">
        <v>4.2478074870110305</v>
      </c>
      <c r="CZ99" s="139">
        <v>4.2571756560469041</v>
      </c>
      <c r="DA99" s="139">
        <v>4.2660869734515519</v>
      </c>
      <c r="DB99" s="139">
        <v>4.274939841840629</v>
      </c>
      <c r="DC99" s="139">
        <v>4.2841364248217619</v>
      </c>
      <c r="DD99" s="139">
        <v>4.2928764808447291</v>
      </c>
      <c r="DE99" s="139">
        <v>4.3015611967212886</v>
      </c>
      <c r="DF99" s="139">
        <v>4.3103934983350838</v>
      </c>
      <c r="DG99" s="139">
        <v>4.3191733197137943</v>
      </c>
      <c r="DH99" s="139">
        <v>4.3276987069051804</v>
      </c>
      <c r="DI99" s="139">
        <v>4.3361725304019609</v>
      </c>
      <c r="DJ99" s="139">
        <v>4.3445956753702344</v>
      </c>
      <c r="DK99" s="139">
        <v>4.3531732120784818</v>
      </c>
      <c r="DL99" s="139">
        <v>4.3617026697610699</v>
      </c>
      <c r="DM99" s="139">
        <v>4.3699797413372954</v>
      </c>
      <c r="DN99" s="139">
        <v>4.3782094535449296</v>
      </c>
      <c r="DO99" s="139">
        <v>4.3863925866407492</v>
      </c>
      <c r="DP99" s="139">
        <v>4.3945299019210653</v>
      </c>
      <c r="DQ99" s="139">
        <v>4.4026221423334153</v>
      </c>
      <c r="DR99" s="139">
        <v>4.4106700330663262</v>
      </c>
      <c r="DS99" s="139">
        <v>4.4186742821162008</v>
      </c>
      <c r="DT99" s="139">
        <v>4.4266355808297844</v>
      </c>
      <c r="DU99" s="139">
        <v>4.4345546044248429</v>
      </c>
      <c r="DV99" s="139">
        <v>4.4424320124935264</v>
      </c>
      <c r="DW99" s="139">
        <v>4.4500591056528016</v>
      </c>
      <c r="DX99" s="139">
        <v>4.4576450502336744</v>
      </c>
      <c r="DY99" s="139">
        <v>4.4654005974431303</v>
      </c>
      <c r="DZ99" s="139">
        <v>4.4731170243406355</v>
      </c>
      <c r="EA99" s="139">
        <v>4.4807949192063905</v>
      </c>
      <c r="EB99" s="139">
        <v>4.4884348573244841</v>
      </c>
      <c r="EC99" s="139">
        <v>4.4958256444278124</v>
      </c>
      <c r="ED99" s="139">
        <v>4.5031788025755928</v>
      </c>
      <c r="EE99" s="139">
        <v>4.5107073969004032</v>
      </c>
      <c r="EF99" s="139">
        <v>4.5182002165699577</v>
      </c>
      <c r="EG99" s="139">
        <v>4.5254444601490018</v>
      </c>
      <c r="EH99" s="139">
        <v>4.5326531780323496</v>
      </c>
      <c r="EI99" s="139">
        <v>4.5400409374402626</v>
      </c>
      <c r="EJ99" s="139">
        <v>4.5471804641758169</v>
      </c>
      <c r="EK99" s="139">
        <v>4.5542859304208383</v>
      </c>
      <c r="EL99" s="139">
        <v>4.5615730062913764</v>
      </c>
      <c r="EM99" s="139">
        <v>4.568612117076789</v>
      </c>
      <c r="EN99" s="139">
        <v>4.5756185443323094</v>
      </c>
      <c r="EO99" s="139">
        <v>4.5828090492868023</v>
      </c>
      <c r="EP99" s="139">
        <v>4.5895351039345549</v>
      </c>
      <c r="EQ99" s="139">
        <v>4.5966631381248151</v>
      </c>
      <c r="ER99" s="139">
        <v>4.6033261099269378</v>
      </c>
      <c r="ES99" s="139">
        <v>4.6103933293876356</v>
      </c>
      <c r="ET99" s="139">
        <v>4.6169948537599064</v>
      </c>
      <c r="EU99" s="139">
        <v>4.624002850581812</v>
      </c>
      <c r="EV99" s="139">
        <v>4.6307633346312489</v>
      </c>
      <c r="EW99" s="139">
        <v>4.6374948059889931</v>
      </c>
      <c r="EX99" s="139">
        <v>4.6439780947153748</v>
      </c>
      <c r="EY99" s="139">
        <v>4.6508721829030071</v>
      </c>
      <c r="EZ99" s="139">
        <v>4.6572985676344896</v>
      </c>
      <c r="FA99" s="139">
        <v>4.6641378574759145</v>
      </c>
      <c r="FB99" s="139">
        <v>4.670508741684011</v>
      </c>
      <c r="FC99" s="139">
        <v>4.677294600200038</v>
      </c>
      <c r="FD99" s="139">
        <v>4.6836113363607534</v>
      </c>
      <c r="FE99" s="139">
        <v>4.6899011665300154</v>
      </c>
      <c r="FF99" s="139">
        <v>4.6966089731105027</v>
      </c>
      <c r="FG99" s="139">
        <v>4.7028465961713568</v>
      </c>
      <c r="FH99" s="139">
        <v>4.7095041800099358</v>
      </c>
      <c r="FI99" s="139">
        <v>4.7156908313410151</v>
      </c>
      <c r="FJ99" s="139">
        <v>4.7218521288136088</v>
      </c>
      <c r="FK99" s="139">
        <v>4.7284362681539776</v>
      </c>
      <c r="FL99" s="139">
        <v>4.7345483693212431</v>
      </c>
      <c r="FM99" s="139">
        <v>4.740635984874384</v>
      </c>
      <c r="FN99" s="139">
        <v>4.7466993951319694</v>
      </c>
      <c r="FO99" s="139">
        <v>4.753189360620909</v>
      </c>
      <c r="FP99" s="139">
        <v>4.7592058038827165</v>
      </c>
      <c r="FQ99" s="139">
        <v>4.765198852439001</v>
      </c>
      <c r="FR99" s="139">
        <v>4.7711687682255661</v>
      </c>
      <c r="FS99" s="139">
        <v>4.777568842001723</v>
      </c>
      <c r="FT99" s="139">
        <v>4.7834938735253418</v>
      </c>
      <c r="FU99" s="139">
        <v>4.789396530246143</v>
      </c>
      <c r="FV99" s="139">
        <v>4.7952770573026804</v>
      </c>
      <c r="FW99" s="139">
        <v>4.8015912423391658</v>
      </c>
      <c r="FX99" s="139">
        <v>4.8074288339438525</v>
      </c>
      <c r="FY99" s="139">
        <v>4.8132450057175031</v>
      </c>
      <c r="FZ99" s="139">
        <v>4.8190399874184537</v>
      </c>
      <c r="GA99" s="139">
        <v>4.8248140051595065</v>
      </c>
      <c r="GB99" s="139">
        <v>4.8305672814831864</v>
      </c>
      <c r="GC99" s="139">
        <v>4.8363000354391836</v>
      </c>
      <c r="GD99" s="139">
        <v>4.8424722913199849</v>
      </c>
      <c r="GE99" s="139">
        <v>4.848165234303333</v>
      </c>
      <c r="GF99" s="139">
        <v>4.8538382898982269</v>
      </c>
      <c r="GG99" s="139">
        <v>4.8594916639121966</v>
      </c>
      <c r="GH99" s="139">
        <v>4.8651255590054401</v>
      </c>
      <c r="GI99" s="139">
        <v>4.8707401747567891</v>
      </c>
      <c r="GJ99" s="139">
        <v>4.8763357077252438</v>
      </c>
      <c r="GK99" s="139">
        <v>4.8819123515130105</v>
      </c>
      <c r="GL99" s="139">
        <v>4.8874702968223644</v>
      </c>
      <c r="GM99" s="139">
        <v>4.8930097315143168</v>
      </c>
      <c r="GN99" s="139">
        <v>4.8985308406670427</v>
      </c>
      <c r="GO99" s="139">
        <v>4.904033806628826</v>
      </c>
      <c r="GP99" s="139">
        <v>4.9095188090726909</v>
      </c>
      <c r="GQ99" s="139">
        <v>4.9149860250491031</v>
      </c>
      <c r="GR99" s="139">
        <v>4.9204356290361044</v>
      </c>
      <c r="GS99" s="139">
        <v>4.9258677929904113</v>
      </c>
    </row>
    <row r="100" spans="1:201" x14ac:dyDescent="0.2">
      <c r="A100" s="138">
        <v>40909.068055555559</v>
      </c>
      <c r="B100" s="139">
        <v>1.455981673461098</v>
      </c>
      <c r="C100" s="139">
        <v>1.7602099610087396</v>
      </c>
      <c r="D100" s="139">
        <v>1.9554826887597501</v>
      </c>
      <c r="E100" s="139">
        <v>2.1026222062091922</v>
      </c>
      <c r="F100" s="139">
        <v>2.2220271104033302</v>
      </c>
      <c r="G100" s="139">
        <v>2.3232067559035685</v>
      </c>
      <c r="H100" s="139">
        <v>2.4113845315796874</v>
      </c>
      <c r="I100" s="139">
        <v>2.4898588739589282</v>
      </c>
      <c r="J100" s="139">
        <v>2.5606098453998691</v>
      </c>
      <c r="K100" s="139">
        <v>2.6253268015794657</v>
      </c>
      <c r="L100" s="139">
        <v>2.6848626084203775</v>
      </c>
      <c r="M100" s="139">
        <v>2.7403175564166649</v>
      </c>
      <c r="N100" s="139">
        <v>2.7920015536631961</v>
      </c>
      <c r="O100" s="139">
        <v>2.8406118531226316</v>
      </c>
      <c r="P100" s="139">
        <v>2.8865052260345445</v>
      </c>
      <c r="Q100" s="139">
        <v>2.9299704480742776</v>
      </c>
      <c r="R100" s="139">
        <v>2.9712444445642241</v>
      </c>
      <c r="S100" s="139">
        <v>3.0106665149838232</v>
      </c>
      <c r="T100" s="139">
        <v>3.0484078670434496</v>
      </c>
      <c r="U100" s="139">
        <v>3.0844671898852609</v>
      </c>
      <c r="V100" s="139">
        <v>3.1191118027539009</v>
      </c>
      <c r="W100" s="139">
        <v>3.1525997046684271</v>
      </c>
      <c r="X100" s="139">
        <v>3.1847252241855992</v>
      </c>
      <c r="Y100" s="139">
        <v>3.2158725053666051</v>
      </c>
      <c r="Z100" s="139">
        <v>3.2458070712076106</v>
      </c>
      <c r="AA100" s="139">
        <v>3.2750588438092167</v>
      </c>
      <c r="AB100" s="139">
        <v>3.3032171064564655</v>
      </c>
      <c r="AC100" s="139">
        <v>3.3306476343678382</v>
      </c>
      <c r="AD100" s="139">
        <v>3.3572377508728666</v>
      </c>
      <c r="AE100" s="139">
        <v>3.3831905845279739</v>
      </c>
      <c r="AF100" s="139">
        <v>3.4083817397169187</v>
      </c>
      <c r="AG100" s="139">
        <v>3.4330095453785758</v>
      </c>
      <c r="AH100" s="139">
        <v>3.4569400858918975</v>
      </c>
      <c r="AI100" s="139">
        <v>3.4803684807354136</v>
      </c>
      <c r="AJ100" s="139">
        <v>3.5031529180971916</v>
      </c>
      <c r="AK100" s="139">
        <v>3.5254864447921568</v>
      </c>
      <c r="AL100" s="139">
        <v>3.5473928160927728</v>
      </c>
      <c r="AM100" s="139">
        <v>3.5688939631378913</v>
      </c>
      <c r="AN100" s="139">
        <v>3.5898355691358805</v>
      </c>
      <c r="AO100" s="139">
        <v>3.6104087538070044</v>
      </c>
      <c r="AP100" s="139">
        <v>3.6304541898421525</v>
      </c>
      <c r="AQ100" s="139">
        <v>3.6501628396205126</v>
      </c>
      <c r="AR100" s="139">
        <v>3.6695499503283262</v>
      </c>
      <c r="AS100" s="139">
        <v>3.6886297599417648</v>
      </c>
      <c r="AT100" s="139">
        <v>3.707234494711575</v>
      </c>
      <c r="AU100" s="139">
        <v>3.7255556785540032</v>
      </c>
      <c r="AV100" s="139">
        <v>3.7436050513718957</v>
      </c>
      <c r="AW100" s="139">
        <v>3.7613936414394229</v>
      </c>
      <c r="AX100" s="139">
        <v>3.7787467864861184</v>
      </c>
      <c r="AY100" s="139">
        <v>3.7958573895311152</v>
      </c>
      <c r="AZ100" s="139">
        <v>3.812734696818179</v>
      </c>
      <c r="BA100" s="139">
        <v>3.8293874376928048</v>
      </c>
      <c r="BB100" s="139">
        <v>3.8458238627257968</v>
      </c>
      <c r="BC100" s="139">
        <v>3.8620517783665131</v>
      </c>
      <c r="BD100" s="139">
        <v>3.877888073889491</v>
      </c>
      <c r="BE100" s="139">
        <v>3.893528524242011</v>
      </c>
      <c r="BF100" s="139">
        <v>3.9089798096104054</v>
      </c>
      <c r="BG100" s="139">
        <v>3.9242482756710957</v>
      </c>
      <c r="BH100" s="139">
        <v>3.9391460840374632</v>
      </c>
      <c r="BI100" s="139">
        <v>3.9540658942972082</v>
      </c>
      <c r="BJ100" s="139">
        <v>3.9688201358669128</v>
      </c>
      <c r="BK100" s="139">
        <v>3.9832177170349334</v>
      </c>
      <c r="BL100" s="139">
        <v>3.9974583290789658</v>
      </c>
      <c r="BM100" s="139">
        <v>4.0115467400647491</v>
      </c>
      <c r="BN100" s="139">
        <v>4.0254875051908243</v>
      </c>
      <c r="BO100" s="139">
        <v>4.0392849793711356</v>
      </c>
      <c r="BP100" s="139">
        <v>4.0527432080354213</v>
      </c>
      <c r="BQ100" s="139">
        <v>4.0660648267287982</v>
      </c>
      <c r="BR100" s="139">
        <v>4.0794552445059695</v>
      </c>
      <c r="BS100" s="139">
        <v>4.0927180218940107</v>
      </c>
      <c r="BT100" s="139">
        <v>4.1054506305058185</v>
      </c>
      <c r="BU100" s="139">
        <v>4.1184670795074281</v>
      </c>
      <c r="BV100" s="139">
        <v>4.1311615912713266</v>
      </c>
      <c r="BW100" s="139">
        <v>4.1437403033443587</v>
      </c>
      <c r="BX100" s="139">
        <v>4.1560004372579504</v>
      </c>
      <c r="BY100" s="139">
        <v>4.1683557737979697</v>
      </c>
      <c r="BZ100" s="139">
        <v>4.180603995674903</v>
      </c>
      <c r="CA100" s="139">
        <v>4.192539994293119</v>
      </c>
      <c r="CB100" s="139">
        <v>4.2043728294472809</v>
      </c>
      <c r="CC100" s="139">
        <v>4.2163140743819234</v>
      </c>
      <c r="CD100" s="139">
        <v>4.2281583585979332</v>
      </c>
      <c r="CE100" s="139">
        <v>4.2396976208785944</v>
      </c>
      <c r="CF100" s="139">
        <v>4.2511431979524676</v>
      </c>
      <c r="CG100" s="139">
        <v>4.2624972585347223</v>
      </c>
      <c r="CH100" s="139">
        <v>4.2737618974131433</v>
      </c>
      <c r="CI100" s="139">
        <v>4.2849391387968927</v>
      </c>
      <c r="CJ100" s="139">
        <v>4.296030939473618</v>
      </c>
      <c r="CK100" s="139">
        <v>4.3068251532638024</v>
      </c>
      <c r="CL100" s="139">
        <v>4.3175364706418691</v>
      </c>
      <c r="CM100" s="139">
        <v>4.3283818696847423</v>
      </c>
      <c r="CN100" s="139">
        <v>4.3391490461927695</v>
      </c>
      <c r="CO100" s="139">
        <v>4.3498396613186037</v>
      </c>
      <c r="CP100" s="139">
        <v>4.3600214328925206</v>
      </c>
      <c r="CQ100" s="139">
        <v>4.3705625448828958</v>
      </c>
      <c r="CR100" s="139">
        <v>4.3810317841517303</v>
      </c>
      <c r="CS100" s="139">
        <v>4.3909933470938789</v>
      </c>
      <c r="CT100" s="139">
        <v>4.4013220589845732</v>
      </c>
      <c r="CU100" s="139">
        <v>4.4111437132844866</v>
      </c>
      <c r="CV100" s="139">
        <v>4.4213374488676385</v>
      </c>
      <c r="CW100" s="139">
        <v>4.4310246106282172</v>
      </c>
      <c r="CX100" s="139">
        <v>4.4410886022069684</v>
      </c>
      <c r="CY100" s="139">
        <v>4.4506463801625591</v>
      </c>
      <c r="CZ100" s="139">
        <v>4.4605855653739059</v>
      </c>
      <c r="DA100" s="139">
        <v>4.4700187838879639</v>
      </c>
      <c r="DB100" s="139">
        <v>4.4793909443035442</v>
      </c>
      <c r="DC100" s="139">
        <v>4.4891510474992247</v>
      </c>
      <c r="DD100" s="139">
        <v>4.498405402956962</v>
      </c>
      <c r="DE100" s="139">
        <v>4.5076019496840605</v>
      </c>
      <c r="DF100" s="139">
        <v>4.5169671733725387</v>
      </c>
      <c r="DG100" s="139">
        <v>4.5262776152802102</v>
      </c>
      <c r="DH100" s="139">
        <v>4.5353077691428192</v>
      </c>
      <c r="DI100" s="139">
        <v>4.5442840613496243</v>
      </c>
      <c r="DJ100" s="139">
        <v>4.553207417139391</v>
      </c>
      <c r="DK100" s="139">
        <v>4.562306655601069</v>
      </c>
      <c r="DL100" s="139">
        <v>4.5713557099388664</v>
      </c>
      <c r="DM100" s="139">
        <v>4.5801265245314271</v>
      </c>
      <c r="DN100" s="139">
        <v>4.588847871560799</v>
      </c>
      <c r="DO100" s="139">
        <v>4.5975205665496688</v>
      </c>
      <c r="DP100" s="139">
        <v>4.6061454051886326</v>
      </c>
      <c r="DQ100" s="139">
        <v>4.6147231639796056</v>
      </c>
      <c r="DR100" s="139">
        <v>4.6232546008513777</v>
      </c>
      <c r="DS100" s="139">
        <v>4.6317404557518307</v>
      </c>
      <c r="DT100" s="139">
        <v>4.6401814512158923</v>
      </c>
      <c r="DU100" s="139">
        <v>4.6485782929121706</v>
      </c>
      <c r="DV100" s="139">
        <v>4.6569316701659362</v>
      </c>
      <c r="DW100" s="139">
        <v>4.6650087663596844</v>
      </c>
      <c r="DX100" s="139">
        <v>4.6730428528568808</v>
      </c>
      <c r="DY100" s="139">
        <v>4.6812689255358126</v>
      </c>
      <c r="DZ100" s="139">
        <v>4.6894541417291657</v>
      </c>
      <c r="EA100" s="139">
        <v>4.6975991161815704</v>
      </c>
      <c r="EB100" s="139">
        <v>4.7057044500475493</v>
      </c>
      <c r="EC100" s="139">
        <v>4.7135346237295099</v>
      </c>
      <c r="ED100" s="139">
        <v>4.7213254681416839</v>
      </c>
      <c r="EE100" s="139">
        <v>4.7293144907713565</v>
      </c>
      <c r="EF100" s="139">
        <v>4.7372661532777549</v>
      </c>
      <c r="EG100" s="139">
        <v>4.7449431952085011</v>
      </c>
      <c r="EH100" s="139">
        <v>4.7525831071974611</v>
      </c>
      <c r="EI100" s="139">
        <v>4.7604250263766961</v>
      </c>
      <c r="EJ100" s="139">
        <v>4.7679926389364926</v>
      </c>
      <c r="EK100" s="139">
        <v>4.7755246536955376</v>
      </c>
      <c r="EL100" s="139">
        <v>4.7832614043371553</v>
      </c>
      <c r="EM100" s="139">
        <v>4.7907240843840722</v>
      </c>
      <c r="EN100" s="139">
        <v>4.7981526064414597</v>
      </c>
      <c r="EO100" s="139">
        <v>4.8057884870748921</v>
      </c>
      <c r="EP100" s="139">
        <v>4.8129090125430114</v>
      </c>
      <c r="EQ100" s="139">
        <v>4.8204796340756451</v>
      </c>
      <c r="ER100" s="139">
        <v>4.8275342040125642</v>
      </c>
      <c r="ES100" s="139">
        <v>4.8350412975785728</v>
      </c>
      <c r="ET100" s="139">
        <v>4.8420316226532183</v>
      </c>
      <c r="EU100" s="139">
        <v>4.8494768524914891</v>
      </c>
      <c r="EV100" s="139">
        <v>4.8566483584477256</v>
      </c>
      <c r="EW100" s="139">
        <v>4.8637895447849679</v>
      </c>
      <c r="EX100" s="139">
        <v>4.8706562536059268</v>
      </c>
      <c r="EY100" s="139">
        <v>4.8779824980202084</v>
      </c>
      <c r="EZ100" s="139">
        <v>4.8847897142804815</v>
      </c>
      <c r="FA100" s="139">
        <v>4.8920587194669825</v>
      </c>
      <c r="FB100" s="139">
        <v>4.898807911093277</v>
      </c>
      <c r="FC100" s="139">
        <v>4.9060211058420098</v>
      </c>
      <c r="FD100" s="139">
        <v>4.9127136873945085</v>
      </c>
      <c r="FE100" s="139">
        <v>4.919378126038267</v>
      </c>
      <c r="FF100" s="139">
        <v>4.9265097839409489</v>
      </c>
      <c r="FG100" s="139">
        <v>4.9331196427236907</v>
      </c>
      <c r="FH100" s="139">
        <v>4.9401988438055007</v>
      </c>
      <c r="FI100" s="139">
        <v>4.9467554147372885</v>
      </c>
      <c r="FJ100" s="139">
        <v>4.9532854667375714</v>
      </c>
      <c r="FK100" s="139">
        <v>4.9602879470749812</v>
      </c>
      <c r="FL100" s="139">
        <v>4.9667665682101552</v>
      </c>
      <c r="FM100" s="139">
        <v>4.9732195788572815</v>
      </c>
      <c r="FN100" s="139">
        <v>4.9796472723777807</v>
      </c>
      <c r="FO100" s="139">
        <v>4.9865513738936018</v>
      </c>
      <c r="FP100" s="139">
        <v>4.9929299683174415</v>
      </c>
      <c r="FQ100" s="139">
        <v>4.9992840937023262</v>
      </c>
      <c r="FR100" s="139">
        <v>5.0056140241638589</v>
      </c>
      <c r="FS100" s="139">
        <v>5.0124242231619247</v>
      </c>
      <c r="FT100" s="139">
        <v>5.0187072328792937</v>
      </c>
      <c r="FU100" s="139">
        <v>5.0249668406721018</v>
      </c>
      <c r="FV100" s="139">
        <v>5.0312033030680183</v>
      </c>
      <c r="FW100" s="139">
        <v>5.037923783768159</v>
      </c>
      <c r="FX100" s="139">
        <v>5.044115363607431</v>
      </c>
      <c r="FY100" s="139">
        <v>5.0502845406623154</v>
      </c>
      <c r="FZ100" s="139">
        <v>5.0564315553584915</v>
      </c>
      <c r="GA100" s="139">
        <v>5.0625566443038181</v>
      </c>
      <c r="GB100" s="139">
        <v>5.0686600403693118</v>
      </c>
      <c r="GC100" s="139">
        <v>5.0747419727677316</v>
      </c>
      <c r="GD100" s="139">
        <v>5.0813141887541464</v>
      </c>
      <c r="GE100" s="139">
        <v>5.0873545064308292</v>
      </c>
      <c r="GF100" s="139">
        <v>5.0933740246927126</v>
      </c>
      <c r="GG100" s="139">
        <v>5.0993729588878844</v>
      </c>
      <c r="GH100" s="139">
        <v>5.1053515210707605</v>
      </c>
      <c r="GI100" s="139">
        <v>5.1113099200685532</v>
      </c>
      <c r="GJ100" s="139">
        <v>5.1172483615483744</v>
      </c>
      <c r="GK100" s="139">
        <v>5.1231670480782094</v>
      </c>
      <c r="GL100" s="139">
        <v>5.1290661791921917</v>
      </c>
      <c r="GM100" s="139">
        <v>5.1349459514499634</v>
      </c>
      <c r="GN100" s="139">
        <v>5.1408065584957026</v>
      </c>
      <c r="GO100" s="139">
        <v>5.1466481911162596</v>
      </c>
      <c r="GP100" s="139">
        <v>5.1524710372977065</v>
      </c>
      <c r="GQ100" s="139">
        <v>5.158275282279746</v>
      </c>
      <c r="GR100" s="139">
        <v>5.1640611086090713</v>
      </c>
      <c r="GS100" s="139">
        <v>5.1698286961934929</v>
      </c>
    </row>
    <row r="101" spans="1:201" x14ac:dyDescent="0.2">
      <c r="A101" s="138">
        <v>40909.068749999999</v>
      </c>
      <c r="B101" s="139">
        <v>1.5127875870985954</v>
      </c>
      <c r="C101" s="139">
        <v>1.8318133427204797</v>
      </c>
      <c r="D101" s="139">
        <v>2.0368557920495221</v>
      </c>
      <c r="E101" s="139">
        <v>2.1914948282220985</v>
      </c>
      <c r="F101" s="139">
        <v>2.3170722540148585</v>
      </c>
      <c r="G101" s="139">
        <v>2.423542915796467</v>
      </c>
      <c r="H101" s="139">
        <v>2.5163747537739671</v>
      </c>
      <c r="I101" s="139">
        <v>2.59902981446155</v>
      </c>
      <c r="J101" s="139">
        <v>2.673570189828522</v>
      </c>
      <c r="K101" s="139">
        <v>2.7417841055925254</v>
      </c>
      <c r="L101" s="139">
        <v>2.804546697731507</v>
      </c>
      <c r="M101" s="139">
        <v>2.8630359786749127</v>
      </c>
      <c r="N101" s="139">
        <v>2.9175509965507813</v>
      </c>
      <c r="O101" s="139">
        <v>2.968840065144756</v>
      </c>
      <c r="P101" s="139">
        <v>3.0172743413311753</v>
      </c>
      <c r="Q101" s="139">
        <v>3.0631541552905337</v>
      </c>
      <c r="R101" s="139">
        <v>3.1067258357620102</v>
      </c>
      <c r="S101" s="139">
        <v>3.1483547357289732</v>
      </c>
      <c r="T101" s="139">
        <v>3.1882191367384829</v>
      </c>
      <c r="U101" s="139">
        <v>3.2263049759027238</v>
      </c>
      <c r="V101" s="139">
        <v>3.2629030047988121</v>
      </c>
      <c r="W101" s="139">
        <v>3.298294726622538</v>
      </c>
      <c r="X101" s="139">
        <v>3.3322402236030988</v>
      </c>
      <c r="Y101" s="139">
        <v>3.3651653248444333</v>
      </c>
      <c r="Z101" s="139">
        <v>3.3967996773666091</v>
      </c>
      <c r="AA101" s="139">
        <v>3.427734601423198</v>
      </c>
      <c r="AB101" s="139">
        <v>3.4575027107971228</v>
      </c>
      <c r="AC101" s="139">
        <v>3.4865114643067168</v>
      </c>
      <c r="AD101" s="139">
        <v>3.5146301249842495</v>
      </c>
      <c r="AE101" s="139">
        <v>3.5420837422650493</v>
      </c>
      <c r="AF101" s="139">
        <v>3.5687291918108985</v>
      </c>
      <c r="AG101" s="139">
        <v>3.5947866763719869</v>
      </c>
      <c r="AH101" s="139">
        <v>3.6201029892568286</v>
      </c>
      <c r="AI101" s="139">
        <v>3.6448951361090947</v>
      </c>
      <c r="AJ101" s="139">
        <v>3.6690015310250179</v>
      </c>
      <c r="AK101" s="139">
        <v>3.6926371602669499</v>
      </c>
      <c r="AL101" s="139">
        <v>3.7158268467608662</v>
      </c>
      <c r="AM101" s="139">
        <v>3.7385935062165876</v>
      </c>
      <c r="AN101" s="139">
        <v>3.7607622433257384</v>
      </c>
      <c r="AO101" s="139">
        <v>3.7825462921809203</v>
      </c>
      <c r="AP101" s="139">
        <v>3.8037654115124417</v>
      </c>
      <c r="AQ101" s="139">
        <v>3.8246327933103483</v>
      </c>
      <c r="AR101" s="139">
        <v>3.8451643750909694</v>
      </c>
      <c r="AS101" s="139">
        <v>3.8653750388504706</v>
      </c>
      <c r="AT101" s="139">
        <v>3.8850755063299287</v>
      </c>
      <c r="AU101" s="139">
        <v>3.9044797797891437</v>
      </c>
      <c r="AV101" s="139">
        <v>3.9236001327359435</v>
      </c>
      <c r="AW101" s="139">
        <v>3.9424480942644093</v>
      </c>
      <c r="AX101" s="139">
        <v>3.9608269944663386</v>
      </c>
      <c r="AY101" s="139">
        <v>3.9789524803540619</v>
      </c>
      <c r="AZ101" s="139">
        <v>3.9968342204589717</v>
      </c>
      <c r="BA101" s="139">
        <v>4.01448134248602</v>
      </c>
      <c r="BB101" s="139">
        <v>4.0319024732134867</v>
      </c>
      <c r="BC101" s="139">
        <v>4.0491057747577539</v>
      </c>
      <c r="BD101" s="139">
        <v>4.0658854852203241</v>
      </c>
      <c r="BE101" s="139">
        <v>4.0824605264895713</v>
      </c>
      <c r="BF101" s="139">
        <v>4.098837885200715</v>
      </c>
      <c r="BG101" s="139">
        <v>4.1150241979227449</v>
      </c>
      <c r="BH101" s="139">
        <v>4.1308086019689014</v>
      </c>
      <c r="BI101" s="139">
        <v>4.1466305461588675</v>
      </c>
      <c r="BJ101" s="139">
        <v>4.1622794854499006</v>
      </c>
      <c r="BK101" s="139">
        <v>4.177541043967854</v>
      </c>
      <c r="BL101" s="139">
        <v>4.1926385190162749</v>
      </c>
      <c r="BM101" s="139">
        <v>4.2075768985181101</v>
      </c>
      <c r="BN101" s="139">
        <v>4.2223609475769557</v>
      </c>
      <c r="BO101" s="139">
        <v>4.2369952216496758</v>
      </c>
      <c r="BP101" s="139">
        <v>4.2512600860006398</v>
      </c>
      <c r="BQ101" s="139">
        <v>4.265382097440849</v>
      </c>
      <c r="BR101" s="139">
        <v>4.2795908490327932</v>
      </c>
      <c r="BS101" s="139">
        <v>4.2936661970125805</v>
      </c>
      <c r="BT101" s="139">
        <v>4.3071575048155211</v>
      </c>
      <c r="BU101" s="139">
        <v>4.3209753487187559</v>
      </c>
      <c r="BV101" s="139">
        <v>4.33444169712853</v>
      </c>
      <c r="BW101" s="139">
        <v>4.3477869674572753</v>
      </c>
      <c r="BX101" s="139">
        <v>4.3607841359578146</v>
      </c>
      <c r="BY101" s="139">
        <v>4.3738958259109522</v>
      </c>
      <c r="BZ101" s="139">
        <v>4.386895525364972</v>
      </c>
      <c r="CA101" s="139">
        <v>4.3995536857503472</v>
      </c>
      <c r="CB101" s="139">
        <v>4.4121039331702878</v>
      </c>
      <c r="CC101" s="139">
        <v>4.4247826382960742</v>
      </c>
      <c r="CD101" s="139">
        <v>4.4373599768435579</v>
      </c>
      <c r="CE101" s="139">
        <v>4.4496032012423239</v>
      </c>
      <c r="CF101" s="139">
        <v>4.4617484329470409</v>
      </c>
      <c r="CG101" s="139">
        <v>4.4737979419066392</v>
      </c>
      <c r="CH101" s="139">
        <v>4.4857539206428498</v>
      </c>
      <c r="CI101" s="139">
        <v>4.497618487756375</v>
      </c>
      <c r="CJ101" s="139">
        <v>4.5093936912360775</v>
      </c>
      <c r="CK101" s="139">
        <v>4.5208423538081188</v>
      </c>
      <c r="CL101" s="139">
        <v>4.5322042655589527</v>
      </c>
      <c r="CM101" s="139">
        <v>4.543721712934861</v>
      </c>
      <c r="CN101" s="139">
        <v>4.5551573516179964</v>
      </c>
      <c r="CO101" s="139">
        <v>4.5665129199679919</v>
      </c>
      <c r="CP101" s="139">
        <v>4.5773054590746742</v>
      </c>
      <c r="CQ101" s="139">
        <v>4.5885046296825465</v>
      </c>
      <c r="CR101" s="139">
        <v>4.5996286370287898</v>
      </c>
      <c r="CS101" s="139">
        <v>4.6101906985774237</v>
      </c>
      <c r="CT101" s="139">
        <v>4.6211677038478181</v>
      </c>
      <c r="CU101" s="139">
        <v>4.6315833201832755</v>
      </c>
      <c r="CV101" s="139">
        <v>4.6424191342668406</v>
      </c>
      <c r="CW101" s="139">
        <v>4.6526939774972522</v>
      </c>
      <c r="CX101" s="139">
        <v>4.6633940773502189</v>
      </c>
      <c r="CY101" s="139">
        <v>4.6735334975030449</v>
      </c>
      <c r="CZ101" s="139">
        <v>4.6841030514072335</v>
      </c>
      <c r="DA101" s="139">
        <v>4.6941121005360875</v>
      </c>
      <c r="DB101" s="139">
        <v>4.7040572217794701</v>
      </c>
      <c r="DC101" s="139">
        <v>4.7144394450606129</v>
      </c>
      <c r="DD101" s="139">
        <v>4.7242612688076742</v>
      </c>
      <c r="DE101" s="139">
        <v>4.7340225682707056</v>
      </c>
      <c r="DF101" s="139">
        <v>4.7439759974458804</v>
      </c>
      <c r="DG101" s="139">
        <v>4.7538721118323082</v>
      </c>
      <c r="DH101" s="139">
        <v>4.7634592460811307</v>
      </c>
      <c r="DI101" s="139">
        <v>4.7729899904218653</v>
      </c>
      <c r="DJ101" s="139">
        <v>4.7824653140850755</v>
      </c>
      <c r="DK101" s="139">
        <v>4.7921404098700942</v>
      </c>
      <c r="DL101" s="139">
        <v>4.8017630040838606</v>
      </c>
      <c r="DM101" s="139">
        <v>4.8110786687753109</v>
      </c>
      <c r="DN101" s="139">
        <v>4.8203425459591633</v>
      </c>
      <c r="DO101" s="139">
        <v>4.8295554898701445</v>
      </c>
      <c r="DP101" s="139">
        <v>4.8387183339563666</v>
      </c>
      <c r="DQ101" s="139">
        <v>4.8478318915522092</v>
      </c>
      <c r="DR101" s="139">
        <v>4.8568969565254392</v>
      </c>
      <c r="DS101" s="139">
        <v>4.865914303897025</v>
      </c>
      <c r="DT101" s="139">
        <v>4.8748846904375647</v>
      </c>
      <c r="DU101" s="139">
        <v>4.8838088552386312</v>
      </c>
      <c r="DV101" s="139">
        <v>4.8926875202632312</v>
      </c>
      <c r="DW101" s="139">
        <v>4.9012610959052409</v>
      </c>
      <c r="DX101" s="139">
        <v>4.9097896138664447</v>
      </c>
      <c r="DY101" s="139">
        <v>4.9185349823319937</v>
      </c>
      <c r="DZ101" s="139">
        <v>4.9272375827385657</v>
      </c>
      <c r="EA101" s="139">
        <v>4.9358980588779149</v>
      </c>
      <c r="EB101" s="139">
        <v>4.9445170402976757</v>
      </c>
      <c r="EC101" s="139">
        <v>4.9528320084940116</v>
      </c>
      <c r="ED101" s="139">
        <v>4.9611057760177992</v>
      </c>
      <c r="EE101" s="139">
        <v>4.9696029770743664</v>
      </c>
      <c r="EF101" s="139">
        <v>4.9780610718502887</v>
      </c>
      <c r="EG101" s="139">
        <v>4.9862156559197137</v>
      </c>
      <c r="EH101" s="139">
        <v>4.9943313441380823</v>
      </c>
      <c r="EI101" s="139">
        <v>5.0026745386441043</v>
      </c>
      <c r="EJ101" s="139">
        <v>5.0107145052892026</v>
      </c>
      <c r="EK101" s="139">
        <v>5.0187171817258784</v>
      </c>
      <c r="EL101" s="139">
        <v>5.0269502681824765</v>
      </c>
      <c r="EM101" s="139">
        <v>5.0348803294330242</v>
      </c>
      <c r="EN101" s="139">
        <v>5.0427746093007988</v>
      </c>
      <c r="EO101" s="139">
        <v>5.0509020903166304</v>
      </c>
      <c r="EP101" s="139">
        <v>5.0584577490000111</v>
      </c>
      <c r="EQ101" s="139">
        <v>5.0665168996589394</v>
      </c>
      <c r="ER101" s="139">
        <v>5.0740034405511256</v>
      </c>
      <c r="ES101" s="139">
        <v>5.0819960744348016</v>
      </c>
      <c r="ET101" s="139">
        <v>5.0894152908602512</v>
      </c>
      <c r="EU101" s="139">
        <v>5.0973431514134138</v>
      </c>
      <c r="EV101" s="139">
        <v>5.1049682213063585</v>
      </c>
      <c r="EW101" s="139">
        <v>5.1125615321499893</v>
      </c>
      <c r="EX101" s="139">
        <v>5.1198512084365593</v>
      </c>
      <c r="EY101" s="139">
        <v>5.1276544898333603</v>
      </c>
      <c r="EZ101" s="139">
        <v>5.1348818233559266</v>
      </c>
      <c r="FA101" s="139">
        <v>5.1426251757037189</v>
      </c>
      <c r="FB101" s="139">
        <v>5.1497917051799194</v>
      </c>
      <c r="FC101" s="139">
        <v>5.1574766250723867</v>
      </c>
      <c r="FD101" s="139">
        <v>5.1645838332460343</v>
      </c>
      <c r="FE101" s="139">
        <v>5.1716615367092809</v>
      </c>
      <c r="FF101" s="139">
        <v>5.1792610793141209</v>
      </c>
      <c r="FG101" s="139">
        <v>5.186281589738611</v>
      </c>
      <c r="FH101" s="139">
        <v>5.1938262127123016</v>
      </c>
      <c r="FI101" s="139">
        <v>5.2007908843044719</v>
      </c>
      <c r="FJ101" s="139">
        <v>5.2077277540864753</v>
      </c>
      <c r="FK101" s="139">
        <v>5.2151920449424356</v>
      </c>
      <c r="FL101" s="139">
        <v>5.2220750224537831</v>
      </c>
      <c r="FM101" s="139">
        <v>5.2289311507587293</v>
      </c>
      <c r="FN101" s="139">
        <v>5.2357607375507706</v>
      </c>
      <c r="FO101" s="139">
        <v>5.2431220142065751</v>
      </c>
      <c r="FP101" s="139">
        <v>5.2499001530265499</v>
      </c>
      <c r="FQ101" s="139">
        <v>5.2566526396116524</v>
      </c>
      <c r="FR101" s="139">
        <v>5.2633797614579176</v>
      </c>
      <c r="FS101" s="139">
        <v>5.27064271337807</v>
      </c>
      <c r="FT101" s="139">
        <v>5.277320670621938</v>
      </c>
      <c r="FU101" s="139">
        <v>5.2839740946077303</v>
      </c>
      <c r="FV101" s="139">
        <v>5.2906032543779276</v>
      </c>
      <c r="FW101" s="139">
        <v>5.2977722647515346</v>
      </c>
      <c r="FX101" s="139">
        <v>5.3043543962608828</v>
      </c>
      <c r="FY101" s="139">
        <v>5.3109130421718254</v>
      </c>
      <c r="FZ101" s="139">
        <v>5.3174484546298784</v>
      </c>
      <c r="GA101" s="139">
        <v>5.3239608817734965</v>
      </c>
      <c r="GB101" s="139">
        <v>5.3304505678196294</v>
      </c>
      <c r="GC101" s="139">
        <v>5.3369177531471168</v>
      </c>
      <c r="GD101" s="139">
        <v>5.3439315111767653</v>
      </c>
      <c r="GE101" s="139">
        <v>5.3503550935173312</v>
      </c>
      <c r="GF101" s="139">
        <v>5.3567568715434879</v>
      </c>
      <c r="GG101" s="139">
        <v>5.3631370710862782</v>
      </c>
      <c r="GH101" s="139">
        <v>5.369495914519371</v>
      </c>
      <c r="GI101" s="139">
        <v>5.3758336208309556</v>
      </c>
      <c r="GJ101" s="139">
        <v>5.382150405690969</v>
      </c>
      <c r="GK101" s="139">
        <v>5.3884464815201287</v>
      </c>
      <c r="GL101" s="139">
        <v>5.3947220575532908</v>
      </c>
      <c r="GM101" s="139">
        <v>5.4009773399051486</v>
      </c>
      <c r="GN101" s="139">
        <v>5.4072125316307016</v>
      </c>
      <c r="GO101" s="139">
        <v>5.413427832786585</v>
      </c>
      <c r="GP101" s="139">
        <v>5.4196234404906143</v>
      </c>
      <c r="GQ101" s="139">
        <v>5.4257995489785049</v>
      </c>
      <c r="GR101" s="139">
        <v>5.4319563496612027</v>
      </c>
      <c r="GS101" s="139">
        <v>5.4380940311777435</v>
      </c>
    </row>
    <row r="102" spans="1:201" x14ac:dyDescent="0.2">
      <c r="A102" s="138">
        <v>40909.069444444445</v>
      </c>
      <c r="B102" s="139">
        <v>1.5749576005383124</v>
      </c>
      <c r="C102" s="139">
        <v>1.9103094695922032</v>
      </c>
      <c r="D102" s="139">
        <v>2.1261404730198405</v>
      </c>
      <c r="E102" s="139">
        <v>2.2890654890051296</v>
      </c>
      <c r="F102" s="139">
        <v>2.4214652898914744</v>
      </c>
      <c r="G102" s="139">
        <v>2.5337856987471192</v>
      </c>
      <c r="H102" s="139">
        <v>2.6317641943738241</v>
      </c>
      <c r="I102" s="139">
        <v>2.7190434589764796</v>
      </c>
      <c r="J102" s="139">
        <v>2.7977756681046966</v>
      </c>
      <c r="K102" s="139">
        <v>2.86985866332035</v>
      </c>
      <c r="L102" s="139">
        <v>2.936191583416365</v>
      </c>
      <c r="M102" s="139">
        <v>2.9980389320383254</v>
      </c>
      <c r="N102" s="139">
        <v>3.0556870138657217</v>
      </c>
      <c r="O102" s="139">
        <v>3.1099409975191468</v>
      </c>
      <c r="P102" s="139">
        <v>3.1611878312977111</v>
      </c>
      <c r="Q102" s="139">
        <v>3.2097405291920489</v>
      </c>
      <c r="R102" s="139">
        <v>3.2558557427050738</v>
      </c>
      <c r="S102" s="139">
        <v>3.2999278473407108</v>
      </c>
      <c r="T102" s="139">
        <v>3.3421428962261825</v>
      </c>
      <c r="U102" s="139">
        <v>3.3824724082513793</v>
      </c>
      <c r="V102" s="139">
        <v>3.4212332850701008</v>
      </c>
      <c r="W102" s="139">
        <v>3.4587332647084885</v>
      </c>
      <c r="X102" s="139">
        <v>3.4946939850254295</v>
      </c>
      <c r="Y102" s="139">
        <v>3.529587896354629</v>
      </c>
      <c r="Z102" s="139">
        <v>3.5631044068879949</v>
      </c>
      <c r="AA102" s="139">
        <v>3.5959035347236923</v>
      </c>
      <c r="AB102" s="139">
        <v>3.62745439346457</v>
      </c>
      <c r="AC102" s="139">
        <v>3.6582110688295009</v>
      </c>
      <c r="AD102" s="139">
        <v>3.6880225685857413</v>
      </c>
      <c r="AE102" s="139">
        <v>3.717138443970041</v>
      </c>
      <c r="AF102" s="139">
        <v>3.7453945796780919</v>
      </c>
      <c r="AG102" s="139">
        <v>3.7730356293835774</v>
      </c>
      <c r="AH102" s="139">
        <v>3.7998867765760576</v>
      </c>
      <c r="AI102" s="139">
        <v>3.8261894920455277</v>
      </c>
      <c r="AJ102" s="139">
        <v>3.8517600485788925</v>
      </c>
      <c r="AK102" s="139">
        <v>3.8768379566425963</v>
      </c>
      <c r="AL102" s="139">
        <v>3.9014492141970205</v>
      </c>
      <c r="AM102" s="139">
        <v>3.925617820497783</v>
      </c>
      <c r="AN102" s="139">
        <v>3.9491458540796902</v>
      </c>
      <c r="AO102" s="139">
        <v>3.9722712658220711</v>
      </c>
      <c r="AP102" s="139">
        <v>3.9947904195387487</v>
      </c>
      <c r="AQ102" s="139">
        <v>4.0169413506804812</v>
      </c>
      <c r="AR102" s="139">
        <v>4.0387407567226292</v>
      </c>
      <c r="AS102" s="139">
        <v>4.0602042286092619</v>
      </c>
      <c r="AT102" s="139">
        <v>4.081118444114221</v>
      </c>
      <c r="AU102" s="139">
        <v>4.1017225220932954</v>
      </c>
      <c r="AV102" s="139">
        <v>4.122029323559234</v>
      </c>
      <c r="AW102" s="139">
        <v>4.142050928990102</v>
      </c>
      <c r="AX102" s="139">
        <v>4.1615660719240601</v>
      </c>
      <c r="AY102" s="139">
        <v>4.1808158073700721</v>
      </c>
      <c r="AZ102" s="139">
        <v>4.1998102688783803</v>
      </c>
      <c r="BA102" s="139">
        <v>4.218559022810453</v>
      </c>
      <c r="BB102" s="139">
        <v>4.2370711101936607</v>
      </c>
      <c r="BC102" s="139">
        <v>4.2553550847639769</v>
      </c>
      <c r="BD102" s="139">
        <v>4.2731798819419335</v>
      </c>
      <c r="BE102" s="139">
        <v>4.2907902731181355</v>
      </c>
      <c r="BF102" s="139">
        <v>4.3081935824377879</v>
      </c>
      <c r="BG102" s="139">
        <v>4.3253967668338671</v>
      </c>
      <c r="BH102" s="139">
        <v>4.3421632517901987</v>
      </c>
      <c r="BI102" s="139">
        <v>4.3589847259858994</v>
      </c>
      <c r="BJ102" s="139">
        <v>4.3756249868969466</v>
      </c>
      <c r="BK102" s="139">
        <v>4.3918436621953711</v>
      </c>
      <c r="BL102" s="139">
        <v>4.4078904011702358</v>
      </c>
      <c r="BM102" s="139">
        <v>4.4237704339270563</v>
      </c>
      <c r="BN102" s="139">
        <v>4.4394887567807952</v>
      </c>
      <c r="BO102" s="139">
        <v>4.4550501460843694</v>
      </c>
      <c r="BP102" s="139">
        <v>4.47020853703187</v>
      </c>
      <c r="BQ102" s="139">
        <v>4.4852171831113239</v>
      </c>
      <c r="BR102" s="139">
        <v>4.5003326615953387</v>
      </c>
      <c r="BS102" s="139">
        <v>4.5153083718726617</v>
      </c>
      <c r="BT102" s="139">
        <v>4.5296399978152859</v>
      </c>
      <c r="BU102" s="139">
        <v>4.5443458625442013</v>
      </c>
      <c r="BV102" s="139">
        <v>4.5586673139061533</v>
      </c>
      <c r="BW102" s="139">
        <v>4.5728618579007776</v>
      </c>
      <c r="BX102" s="139">
        <v>4.5866754226113153</v>
      </c>
      <c r="BY102" s="139">
        <v>4.6006251160118117</v>
      </c>
      <c r="BZ102" s="139">
        <v>4.6144574331288588</v>
      </c>
      <c r="CA102" s="139">
        <v>4.6279155644805021</v>
      </c>
      <c r="CB102" s="139">
        <v>4.6412605374303579</v>
      </c>
      <c r="CC102" s="139">
        <v>4.6547563763842987</v>
      </c>
      <c r="CD102" s="139">
        <v>4.6681459807283385</v>
      </c>
      <c r="CE102" s="139">
        <v>4.6811690730253721</v>
      </c>
      <c r="CF102" s="139">
        <v>4.6940894142671103</v>
      </c>
      <c r="CG102" s="139">
        <v>4.7069093859604401</v>
      </c>
      <c r="CH102" s="139">
        <v>4.7196312883247069</v>
      </c>
      <c r="CI102" s="139">
        <v>4.7322573439743012</v>
      </c>
      <c r="CJ102" s="139">
        <v>4.7447897013947156</v>
      </c>
      <c r="CK102" s="139">
        <v>4.7569632771548056</v>
      </c>
      <c r="CL102" s="139">
        <v>4.7690458441520001</v>
      </c>
      <c r="CM102" s="139">
        <v>4.7813078995830161</v>
      </c>
      <c r="CN102" s="139">
        <v>4.793484182826858</v>
      </c>
      <c r="CO102" s="139">
        <v>4.8055765173113603</v>
      </c>
      <c r="CP102" s="139">
        <v>4.8170454607070798</v>
      </c>
      <c r="CQ102" s="139">
        <v>4.8289737779243751</v>
      </c>
      <c r="CR102" s="139">
        <v>4.8408232941173681</v>
      </c>
      <c r="CS102" s="139">
        <v>4.852050414118386</v>
      </c>
      <c r="CT102" s="139">
        <v>4.8637457714692722</v>
      </c>
      <c r="CU102" s="139">
        <v>4.8748192236878083</v>
      </c>
      <c r="CV102" s="139">
        <v>4.8863665194208847</v>
      </c>
      <c r="CW102" s="139">
        <v>4.8972922581892755</v>
      </c>
      <c r="CX102" s="139">
        <v>4.9086972388756491</v>
      </c>
      <c r="CY102" s="139">
        <v>4.9194808802218777</v>
      </c>
      <c r="CZ102" s="139">
        <v>4.9307489683080368</v>
      </c>
      <c r="DA102" s="139">
        <v>4.9413958152814876</v>
      </c>
      <c r="DB102" s="139">
        <v>4.9519755628812065</v>
      </c>
      <c r="DC102" s="139">
        <v>4.963047198804162</v>
      </c>
      <c r="DD102" s="139">
        <v>4.9734975772697396</v>
      </c>
      <c r="DE102" s="139">
        <v>4.9838844300153484</v>
      </c>
      <c r="DF102" s="139">
        <v>4.9944895575633854</v>
      </c>
      <c r="DG102" s="139">
        <v>5.0050345688466535</v>
      </c>
      <c r="DH102" s="139">
        <v>5.0152386636669108</v>
      </c>
      <c r="DI102" s="139">
        <v>5.0253835736511476</v>
      </c>
      <c r="DJ102" s="139">
        <v>5.0354703165365979</v>
      </c>
      <c r="DK102" s="139">
        <v>5.0457834548377338</v>
      </c>
      <c r="DL102" s="139">
        <v>5.0560415276642123</v>
      </c>
      <c r="DM102" s="139">
        <v>5.0659607404688005</v>
      </c>
      <c r="DN102" s="139">
        <v>5.07582560049965</v>
      </c>
      <c r="DO102" s="139">
        <v>5.0856370046740214</v>
      </c>
      <c r="DP102" s="139">
        <v>5.0953958280679155</v>
      </c>
      <c r="DQ102" s="139">
        <v>5.1051029246257862</v>
      </c>
      <c r="DR102" s="139">
        <v>5.1147591278380116</v>
      </c>
      <c r="DS102" s="139">
        <v>5.1243652513940807</v>
      </c>
      <c r="DT102" s="139">
        <v>5.1339220898075206</v>
      </c>
      <c r="DU102" s="139">
        <v>5.1434304190190696</v>
      </c>
      <c r="DV102" s="139">
        <v>5.1528909969737615</v>
      </c>
      <c r="DW102" s="139">
        <v>5.1620144320646411</v>
      </c>
      <c r="DX102" s="139">
        <v>5.1710905452171847</v>
      </c>
      <c r="DY102" s="139">
        <v>5.1804111992596598</v>
      </c>
      <c r="DZ102" s="139">
        <v>5.18968697021295</v>
      </c>
      <c r="EA102" s="139">
        <v>5.1989185338884525</v>
      </c>
      <c r="EB102" s="139">
        <v>5.2081065511349598</v>
      </c>
      <c r="EC102" s="139">
        <v>5.2169584562099702</v>
      </c>
      <c r="ED102" s="139">
        <v>5.2257670911091161</v>
      </c>
      <c r="EE102" s="139">
        <v>5.2348272771497797</v>
      </c>
      <c r="EF102" s="139">
        <v>5.2438464242381944</v>
      </c>
      <c r="EG102" s="139">
        <v>5.2525299233215463</v>
      </c>
      <c r="EH102" s="139">
        <v>5.2611725733986594</v>
      </c>
      <c r="EI102" s="139">
        <v>5.2700711135862797</v>
      </c>
      <c r="EJ102" s="139">
        <v>5.2786342561782202</v>
      </c>
      <c r="EK102" s="139">
        <v>5.2871582364741867</v>
      </c>
      <c r="EL102" s="139">
        <v>5.2959412017167882</v>
      </c>
      <c r="EM102" s="139">
        <v>5.3043889371440134</v>
      </c>
      <c r="EN102" s="139">
        <v>5.3127990952147153</v>
      </c>
      <c r="EO102" s="139">
        <v>5.3214712131273165</v>
      </c>
      <c r="EP102" s="139">
        <v>5.329508700629999</v>
      </c>
      <c r="EQ102" s="139">
        <v>5.3381090886176219</v>
      </c>
      <c r="ER102" s="139">
        <v>5.3460739608253878</v>
      </c>
      <c r="ES102" s="139">
        <v>5.3546045233823092</v>
      </c>
      <c r="ET102" s="139">
        <v>5.3624986647994834</v>
      </c>
      <c r="EU102" s="139">
        <v>5.3709612327055147</v>
      </c>
      <c r="EV102" s="139">
        <v>5.3790886872862771</v>
      </c>
      <c r="EW102" s="139">
        <v>5.3871827897314093</v>
      </c>
      <c r="EX102" s="139">
        <v>5.3949408379544295</v>
      </c>
      <c r="EY102" s="139">
        <v>5.4032726326661615</v>
      </c>
      <c r="EZ102" s="139">
        <v>5.4109651848577371</v>
      </c>
      <c r="FA102" s="139">
        <v>5.4192340715254401</v>
      </c>
      <c r="FB102" s="139">
        <v>5.4268627444898208</v>
      </c>
      <c r="FC102" s="139">
        <v>5.4350702944642233</v>
      </c>
      <c r="FD102" s="139">
        <v>5.4426366461553144</v>
      </c>
      <c r="FE102" s="139">
        <v>5.4501719867917853</v>
      </c>
      <c r="FF102" s="139">
        <v>5.4582899060797008</v>
      </c>
      <c r="FG102" s="139">
        <v>5.4657651618706433</v>
      </c>
      <c r="FH102" s="139">
        <v>5.4738254328213118</v>
      </c>
      <c r="FI102" s="139">
        <v>5.4812420265744564</v>
      </c>
      <c r="FJ102" s="139">
        <v>5.4886293992504376</v>
      </c>
      <c r="FK102" s="139">
        <v>5.4966053372589672</v>
      </c>
      <c r="FL102" s="139">
        <v>5.5039360932692087</v>
      </c>
      <c r="FM102" s="139">
        <v>5.511238629530494</v>
      </c>
      <c r="FN102" s="139">
        <v>5.5185132695481993</v>
      </c>
      <c r="FO102" s="139">
        <v>5.5263810577728982</v>
      </c>
      <c r="FP102" s="139">
        <v>5.5336016495561431</v>
      </c>
      <c r="FQ102" s="139">
        <v>5.5407952798211557</v>
      </c>
      <c r="FR102" s="139">
        <v>5.5479622508293778</v>
      </c>
      <c r="FS102" s="139">
        <v>5.5557268137767766</v>
      </c>
      <c r="FT102" s="139">
        <v>5.562842135758741</v>
      </c>
      <c r="FU102" s="139">
        <v>5.5699316724213013</v>
      </c>
      <c r="FV102" s="139">
        <v>5.5769957066138636</v>
      </c>
      <c r="FW102" s="139">
        <v>5.5846616468573895</v>
      </c>
      <c r="FX102" s="139">
        <v>5.5916762766325654</v>
      </c>
      <c r="FY102" s="139">
        <v>5.5986662222787293</v>
      </c>
      <c r="FZ102" s="139">
        <v>5.6056317488720104</v>
      </c>
      <c r="GA102" s="139">
        <v>5.6125731172745539</v>
      </c>
      <c r="GB102" s="139">
        <v>5.6194905842230947</v>
      </c>
      <c r="GC102" s="139">
        <v>5.6263844024150043</v>
      </c>
      <c r="GD102" s="139">
        <v>5.6338873441485431</v>
      </c>
      <c r="GE102" s="139">
        <v>5.6407353568585119</v>
      </c>
      <c r="GF102" s="139">
        <v>5.6475604526867942</v>
      </c>
      <c r="GG102" s="139">
        <v>5.6543628690307086</v>
      </c>
      <c r="GH102" s="139">
        <v>5.6611428396502896</v>
      </c>
      <c r="GI102" s="139">
        <v>5.6679005947438199</v>
      </c>
      <c r="GJ102" s="139">
        <v>5.6746363610200223</v>
      </c>
      <c r="GK102" s="139">
        <v>5.6813503617680965</v>
      </c>
      <c r="GL102" s="139">
        <v>5.6880428169277337</v>
      </c>
      <c r="GM102" s="139">
        <v>5.6947139431547233</v>
      </c>
      <c r="GN102" s="139">
        <v>5.7013639538870686</v>
      </c>
      <c r="GO102" s="139">
        <v>5.7079930594100698</v>
      </c>
      <c r="GP102" s="139">
        <v>5.7146014669152967</v>
      </c>
      <c r="GQ102" s="139">
        <v>5.7211893805646197</v>
      </c>
      <c r="GR102" s="139">
        <v>5.7277570015472969</v>
      </c>
      <c r="GS102" s="139">
        <v>5.7343045281383391</v>
      </c>
    </row>
    <row r="103" spans="1:201" x14ac:dyDescent="0.2">
      <c r="A103" s="138">
        <v>40909.070138888892</v>
      </c>
      <c r="B103" s="139">
        <v>1.6433140598775748</v>
      </c>
      <c r="C103" s="139">
        <v>1.9967653080376595</v>
      </c>
      <c r="D103" s="139">
        <v>2.2245669427240364</v>
      </c>
      <c r="E103" s="139">
        <v>2.3966904367342776</v>
      </c>
      <c r="F103" s="139">
        <v>2.5366665931806311</v>
      </c>
      <c r="G103" s="139">
        <v>2.6554849760277404</v>
      </c>
      <c r="H103" s="139">
        <v>2.7591815921173981</v>
      </c>
      <c r="I103" s="139">
        <v>2.8515995197079769</v>
      </c>
      <c r="J103" s="139">
        <v>2.9349903584471102</v>
      </c>
      <c r="K103" s="139">
        <v>3.0113740442772747</v>
      </c>
      <c r="L103" s="139">
        <v>3.0816757249548044</v>
      </c>
      <c r="M103" s="139">
        <v>3.1472565778127515</v>
      </c>
      <c r="N103" s="139">
        <v>3.2083879760610672</v>
      </c>
      <c r="O103" s="139">
        <v>3.2659386696068791</v>
      </c>
      <c r="P103" s="139">
        <v>3.3203130299528376</v>
      </c>
      <c r="Q103" s="139">
        <v>3.3718380666640151</v>
      </c>
      <c r="R103" s="139">
        <v>3.420781822702752</v>
      </c>
      <c r="S103" s="139">
        <v>3.4675711396310569</v>
      </c>
      <c r="T103" s="139">
        <v>3.5124006521080351</v>
      </c>
      <c r="U103" s="139">
        <v>3.5552255334386125</v>
      </c>
      <c r="V103" s="139">
        <v>3.5963919857765254</v>
      </c>
      <c r="W103" s="139">
        <v>3.6362371446399915</v>
      </c>
      <c r="X103" s="139">
        <v>3.6744393463142795</v>
      </c>
      <c r="Y103" s="139">
        <v>3.7115233769545171</v>
      </c>
      <c r="Z103" s="139">
        <v>3.7471333604138355</v>
      </c>
      <c r="AA103" s="139">
        <v>3.7820064576411143</v>
      </c>
      <c r="AB103" s="139">
        <v>3.815540383957237</v>
      </c>
      <c r="AC103" s="139">
        <v>3.8482415697156958</v>
      </c>
      <c r="AD103" s="139">
        <v>3.8799362314101136</v>
      </c>
      <c r="AE103" s="139">
        <v>3.9109014062969982</v>
      </c>
      <c r="AF103" s="139">
        <v>3.9409493753323774</v>
      </c>
      <c r="AG103" s="139">
        <v>3.970352221745268</v>
      </c>
      <c r="AH103" s="139">
        <v>3.9989108421073358</v>
      </c>
      <c r="AI103" s="139">
        <v>4.0268941520128401</v>
      </c>
      <c r="AJ103" s="139">
        <v>4.054093550776245</v>
      </c>
      <c r="AK103" s="139">
        <v>4.0807760583070536</v>
      </c>
      <c r="AL103" s="139">
        <v>4.106968971998894</v>
      </c>
      <c r="AM103" s="139">
        <v>4.132697489309253</v>
      </c>
      <c r="AN103" s="139">
        <v>4.1577378393998501</v>
      </c>
      <c r="AO103" s="139">
        <v>4.1823556935008739</v>
      </c>
      <c r="AP103" s="139">
        <v>4.2063211597011172</v>
      </c>
      <c r="AQ103" s="139">
        <v>4.2299001326864394</v>
      </c>
      <c r="AR103" s="139">
        <v>4.2531101505596389</v>
      </c>
      <c r="AS103" s="139">
        <v>4.275967588440019</v>
      </c>
      <c r="AT103" s="139">
        <v>4.2982321534868611</v>
      </c>
      <c r="AU103" s="139">
        <v>4.3201711232237159</v>
      </c>
      <c r="AV103" s="139">
        <v>4.341798008617304</v>
      </c>
      <c r="AW103" s="139">
        <v>4.3631255001215772</v>
      </c>
      <c r="AX103" s="139">
        <v>4.3839047526166253</v>
      </c>
      <c r="AY103" s="139">
        <v>4.4044052991256502</v>
      </c>
      <c r="AZ103" s="139">
        <v>4.4246377877344081</v>
      </c>
      <c r="BA103" s="139">
        <v>4.4446122701532866</v>
      </c>
      <c r="BB103" s="139">
        <v>4.4643382457389373</v>
      </c>
      <c r="BC103" s="139">
        <v>4.4838247015072819</v>
      </c>
      <c r="BD103" s="139">
        <v>4.5028122182196357</v>
      </c>
      <c r="BE103" s="139">
        <v>4.5215745287741171</v>
      </c>
      <c r="BF103" s="139">
        <v>4.5401193308173129</v>
      </c>
      <c r="BG103" s="139">
        <v>4.5584539358026674</v>
      </c>
      <c r="BH103" s="139">
        <v>4.5763129653170331</v>
      </c>
      <c r="BI103" s="139">
        <v>4.5942466200224343</v>
      </c>
      <c r="BJ103" s="139">
        <v>4.6119899526500605</v>
      </c>
      <c r="BK103" s="139">
        <v>4.6292734748993265</v>
      </c>
      <c r="BL103" s="139">
        <v>4.6463763473994657</v>
      </c>
      <c r="BM103" s="139">
        <v>4.6633040683090989</v>
      </c>
      <c r="BN103" s="139">
        <v>4.6800618898503981</v>
      </c>
      <c r="BO103" s="139">
        <v>4.6966548328562476</v>
      </c>
      <c r="BP103" s="139">
        <v>4.7128072412902497</v>
      </c>
      <c r="BQ103" s="139">
        <v>4.7288022568023989</v>
      </c>
      <c r="BR103" s="139">
        <v>4.7449266595943778</v>
      </c>
      <c r="BS103" s="139">
        <v>4.7609042279411273</v>
      </c>
      <c r="BT103" s="139">
        <v>4.7761705639089262</v>
      </c>
      <c r="BU103" s="139">
        <v>4.7918645855849293</v>
      </c>
      <c r="BV103" s="139">
        <v>4.8071374058142871</v>
      </c>
      <c r="BW103" s="139">
        <v>4.8222768470130495</v>
      </c>
      <c r="BX103" s="139">
        <v>4.8369985694950106</v>
      </c>
      <c r="BY103" s="139">
        <v>4.8518806477032195</v>
      </c>
      <c r="BZ103" s="139">
        <v>4.8666393689238969</v>
      </c>
      <c r="CA103" s="139">
        <v>4.8809874233237061</v>
      </c>
      <c r="CB103" s="139">
        <v>4.8952164959160474</v>
      </c>
      <c r="CC103" s="139">
        <v>4.9096215446001681</v>
      </c>
      <c r="CD103" s="139">
        <v>4.9239149510977729</v>
      </c>
      <c r="CE103" s="139">
        <v>4.9378056439177129</v>
      </c>
      <c r="CF103" s="139">
        <v>4.9515883015813573</v>
      </c>
      <c r="CG103" s="139">
        <v>4.9652654291176166</v>
      </c>
      <c r="CH103" s="139">
        <v>4.9788394459935033</v>
      </c>
      <c r="CI103" s="139">
        <v>4.9923126899904355</v>
      </c>
      <c r="CJ103" s="139">
        <v>5.005687420862766</v>
      </c>
      <c r="CK103" s="139">
        <v>5.0186673502726675</v>
      </c>
      <c r="CL103" s="139">
        <v>5.0315515427553272</v>
      </c>
      <c r="CM103" s="139">
        <v>5.044642036063208</v>
      </c>
      <c r="CN103" s="139">
        <v>5.0576423531870756</v>
      </c>
      <c r="CO103" s="139">
        <v>5.0705544117313304</v>
      </c>
      <c r="CP103" s="139">
        <v>5.0827756261295072</v>
      </c>
      <c r="CQ103" s="139">
        <v>5.0955152020451155</v>
      </c>
      <c r="CR103" s="139">
        <v>5.1081719335743836</v>
      </c>
      <c r="CS103" s="139">
        <v>5.1201387236890499</v>
      </c>
      <c r="CT103" s="139">
        <v>5.1326333434420768</v>
      </c>
      <c r="CU103" s="139">
        <v>5.1444384437104311</v>
      </c>
      <c r="CV103" s="139">
        <v>5.1567773659855956</v>
      </c>
      <c r="CW103" s="139">
        <v>5.1684270433595465</v>
      </c>
      <c r="CX103" s="139">
        <v>5.18061631327393</v>
      </c>
      <c r="CY103" s="139">
        <v>5.1921164784213563</v>
      </c>
      <c r="CZ103" s="139">
        <v>5.2041617998518825</v>
      </c>
      <c r="DA103" s="139">
        <v>5.2155180338358074</v>
      </c>
      <c r="DB103" s="139">
        <v>5.2268036453575375</v>
      </c>
      <c r="DC103" s="139">
        <v>5.2386423732480889</v>
      </c>
      <c r="DD103" s="139">
        <v>5.2497918684237437</v>
      </c>
      <c r="DE103" s="139">
        <v>5.2608745031805348</v>
      </c>
      <c r="DF103" s="139">
        <v>5.2722046364363706</v>
      </c>
      <c r="DG103" s="139">
        <v>5.283471538293611</v>
      </c>
      <c r="DH103" s="139">
        <v>5.2943618653030962</v>
      </c>
      <c r="DI103" s="139">
        <v>5.3051899015517057</v>
      </c>
      <c r="DJ103" s="139">
        <v>5.3159567185174517</v>
      </c>
      <c r="DK103" s="139">
        <v>5.3269796794726076</v>
      </c>
      <c r="DL103" s="139">
        <v>5.3379447229062036</v>
      </c>
      <c r="DM103" s="139">
        <v>5.3485352592718156</v>
      </c>
      <c r="DN103" s="139">
        <v>5.3590685913554958</v>
      </c>
      <c r="DO103" s="139">
        <v>5.3695456633590917</v>
      </c>
      <c r="DP103" s="139">
        <v>5.3799673964763883</v>
      </c>
      <c r="DQ103" s="139">
        <v>5.3903346896379452</v>
      </c>
      <c r="DR103" s="139">
        <v>5.4006484202284213</v>
      </c>
      <c r="DS103" s="139">
        <v>5.4109094447728454</v>
      </c>
      <c r="DT103" s="139">
        <v>5.4211185995966407</v>
      </c>
      <c r="DU103" s="139">
        <v>5.4312767014593639</v>
      </c>
      <c r="DV103" s="139">
        <v>5.4413845481635441</v>
      </c>
      <c r="DW103" s="139">
        <v>5.4511194801309353</v>
      </c>
      <c r="DX103" s="139">
        <v>5.4608045738506297</v>
      </c>
      <c r="DY103" s="139">
        <v>5.4707651277348681</v>
      </c>
      <c r="DZ103" s="139">
        <v>5.480678445791292</v>
      </c>
      <c r="EA103" s="139">
        <v>5.4905452392990997</v>
      </c>
      <c r="EB103" s="139">
        <v>5.500366203777137</v>
      </c>
      <c r="EC103" s="139">
        <v>5.5098152394507567</v>
      </c>
      <c r="ED103" s="139">
        <v>5.519218704462272</v>
      </c>
      <c r="EE103" s="139">
        <v>5.5289051075371063</v>
      </c>
      <c r="EF103" s="139">
        <v>5.5385483209220441</v>
      </c>
      <c r="EG103" s="139">
        <v>5.5478200308879302</v>
      </c>
      <c r="EH103" s="139">
        <v>5.5570487202957946</v>
      </c>
      <c r="EI103" s="139">
        <v>5.5665649779239885</v>
      </c>
      <c r="EJ103" s="139">
        <v>5.5757099493275124</v>
      </c>
      <c r="EK103" s="139">
        <v>5.5848136767180723</v>
      </c>
      <c r="EL103" s="139">
        <v>5.594208276141833</v>
      </c>
      <c r="EM103" s="139">
        <v>5.603231721253521</v>
      </c>
      <c r="EN103" s="139">
        <v>5.6122155916384475</v>
      </c>
      <c r="EO103" s="139">
        <v>5.6214935097409944</v>
      </c>
      <c r="EP103" s="139">
        <v>5.6300667373195212</v>
      </c>
      <c r="EQ103" s="139">
        <v>5.6392691421911785</v>
      </c>
      <c r="ER103" s="139">
        <v>5.647765866151202</v>
      </c>
      <c r="ES103" s="139">
        <v>5.6568947630109863</v>
      </c>
      <c r="ET103" s="139">
        <v>5.6653169689220277</v>
      </c>
      <c r="EU103" s="139">
        <v>5.6743742853084163</v>
      </c>
      <c r="EV103" s="139">
        <v>5.6830604411805172</v>
      </c>
      <c r="EW103" s="139">
        <v>5.6917114723734494</v>
      </c>
      <c r="EX103" s="139">
        <v>5.6999902982982817</v>
      </c>
      <c r="EY103" s="139">
        <v>5.7089099452713041</v>
      </c>
      <c r="EZ103" s="139">
        <v>5.7171197683851975</v>
      </c>
      <c r="FA103" s="139">
        <v>5.7259731899573634</v>
      </c>
      <c r="FB103" s="139">
        <v>5.7341157136105716</v>
      </c>
      <c r="FC103" s="139">
        <v>5.7429045639490424</v>
      </c>
      <c r="FD103" s="139">
        <v>5.7509814294542752</v>
      </c>
      <c r="FE103" s="139">
        <v>5.7590256091099326</v>
      </c>
      <c r="FF103" s="139">
        <v>5.7677200922169733</v>
      </c>
      <c r="FG103" s="139">
        <v>5.7757009700374216</v>
      </c>
      <c r="FH103" s="139">
        <v>5.7843347647271406</v>
      </c>
      <c r="FI103" s="139">
        <v>5.7922538395516554</v>
      </c>
      <c r="FJ103" s="139">
        <v>5.800142115035932</v>
      </c>
      <c r="FK103" s="139">
        <v>5.8086871200641568</v>
      </c>
      <c r="FL103" s="139">
        <v>5.8165157474402411</v>
      </c>
      <c r="FM103" s="139">
        <v>5.8243146308172378</v>
      </c>
      <c r="FN103" s="139">
        <v>5.8320841112358011</v>
      </c>
      <c r="FO103" s="139">
        <v>5.8405152453247586</v>
      </c>
      <c r="FP103" s="139">
        <v>5.8482277836489018</v>
      </c>
      <c r="FQ103" s="139">
        <v>5.8559119041178676</v>
      </c>
      <c r="FR103" s="139">
        <v>5.8635679253642401</v>
      </c>
      <c r="FS103" s="139">
        <v>5.8718903734343151</v>
      </c>
      <c r="FT103" s="139">
        <v>5.8794919801824967</v>
      </c>
      <c r="FU103" s="139">
        <v>5.8870664087088249</v>
      </c>
      <c r="FV103" s="139">
        <v>5.8946139571719183</v>
      </c>
      <c r="FW103" s="139">
        <v>5.9028325648507742</v>
      </c>
      <c r="FX103" s="139">
        <v>5.9103280634165465</v>
      </c>
      <c r="FY103" s="139">
        <v>5.9177975442924629</v>
      </c>
      <c r="FZ103" s="139">
        <v>5.9252412868918913</v>
      </c>
      <c r="GA103" s="139">
        <v>5.9326595661822106</v>
      </c>
      <c r="GB103" s="139">
        <v>5.940052652779082</v>
      </c>
      <c r="GC103" s="139">
        <v>5.9474208130389075</v>
      </c>
      <c r="GD103" s="139">
        <v>5.9554677871635633</v>
      </c>
      <c r="GE103" s="139">
        <v>5.9627876889310993</v>
      </c>
      <c r="GF103" s="139">
        <v>5.9700834355543364</v>
      </c>
      <c r="GG103" s="139">
        <v>5.9773552772514842</v>
      </c>
      <c r="GH103" s="139">
        <v>5.9846034604060998</v>
      </c>
      <c r="GI103" s="139">
        <v>5.9918282276444099</v>
      </c>
      <c r="GJ103" s="139">
        <v>5.9990298179114641</v>
      </c>
      <c r="GK103" s="139">
        <v>6.0062084665467301</v>
      </c>
      <c r="GL103" s="139">
        <v>6.0133644053556319</v>
      </c>
      <c r="GM103" s="139">
        <v>6.0204978626807559</v>
      </c>
      <c r="GN103" s="139">
        <v>6.0276090634712176</v>
      </c>
      <c r="GO103" s="139">
        <v>6.0346982293488205</v>
      </c>
      <c r="GP103" s="139">
        <v>6.0417655786750109</v>
      </c>
      <c r="GQ103" s="139">
        <v>6.0488113266138237</v>
      </c>
      <c r="GR103" s="139">
        <v>6.0558356851948512</v>
      </c>
      <c r="GS103" s="139">
        <v>6.0628388633742558</v>
      </c>
    </row>
    <row r="104" spans="1:201" x14ac:dyDescent="0.2">
      <c r="A104" s="138">
        <v>40909.070833333331</v>
      </c>
      <c r="B104" s="139">
        <v>1.71885773750754</v>
      </c>
      <c r="C104" s="139">
        <v>2.092480215711737</v>
      </c>
      <c r="D104" s="139">
        <v>2.3336336891088791</v>
      </c>
      <c r="E104" s="139">
        <v>2.5160218221831734</v>
      </c>
      <c r="F104" s="139">
        <v>2.6644552074176402</v>
      </c>
      <c r="G104" s="139">
        <v>2.7905288103121393</v>
      </c>
      <c r="H104" s="139">
        <v>2.9006110471111848</v>
      </c>
      <c r="I104" s="139">
        <v>2.9987684915029633</v>
      </c>
      <c r="J104" s="139">
        <v>3.08736308558115</v>
      </c>
      <c r="K104" s="139">
        <v>3.1685514471936029</v>
      </c>
      <c r="L104" s="139">
        <v>3.2432870827050171</v>
      </c>
      <c r="M104" s="139">
        <v>3.313039739353167</v>
      </c>
      <c r="N104" s="139">
        <v>3.3780633129855824</v>
      </c>
      <c r="O104" s="139">
        <v>3.4392979909598487</v>
      </c>
      <c r="P104" s="139">
        <v>3.4971674774981585</v>
      </c>
      <c r="Q104" s="139">
        <v>3.5520143140422729</v>
      </c>
      <c r="R104" s="139">
        <v>3.6041191877613588</v>
      </c>
      <c r="S104" s="139">
        <v>3.6539454233503776</v>
      </c>
      <c r="T104" s="139">
        <v>3.7016971847362745</v>
      </c>
      <c r="U104" s="139">
        <v>3.7473110621444352</v>
      </c>
      <c r="V104" s="139">
        <v>3.7911662301960027</v>
      </c>
      <c r="W104" s="139">
        <v>3.8336329042729473</v>
      </c>
      <c r="X104" s="139">
        <v>3.8743404744645757</v>
      </c>
      <c r="Y104" s="139">
        <v>3.9138727112581102</v>
      </c>
      <c r="Z104" s="139">
        <v>3.9518225934390228</v>
      </c>
      <c r="AA104" s="139">
        <v>3.9890142414159735</v>
      </c>
      <c r="AB104" s="139">
        <v>4.0247647989018196</v>
      </c>
      <c r="AC104" s="139">
        <v>4.05963968586767</v>
      </c>
      <c r="AD104" s="139">
        <v>4.093439385088141</v>
      </c>
      <c r="AE104" s="139">
        <v>4.1264718868875061</v>
      </c>
      <c r="AF104" s="139">
        <v>4.1585228380773174</v>
      </c>
      <c r="AG104" s="139">
        <v>4.1898952103359175</v>
      </c>
      <c r="AH104" s="139">
        <v>4.2203625094059234</v>
      </c>
      <c r="AI104" s="139">
        <v>4.2502245541859418</v>
      </c>
      <c r="AJ104" s="139">
        <v>4.2792447038489598</v>
      </c>
      <c r="AK104" s="139">
        <v>4.3077209512282293</v>
      </c>
      <c r="AL104" s="139">
        <v>4.3356820383170742</v>
      </c>
      <c r="AM104" s="139">
        <v>4.3631544945738527</v>
      </c>
      <c r="AN104" s="139">
        <v>4.3898854297647629</v>
      </c>
      <c r="AO104" s="139">
        <v>4.41617171739078</v>
      </c>
      <c r="AP104" s="139">
        <v>4.4417538973002353</v>
      </c>
      <c r="AQ104" s="139">
        <v>4.4669292181498808</v>
      </c>
      <c r="AR104" s="139">
        <v>4.4917161528226952</v>
      </c>
      <c r="AS104" s="139">
        <v>4.5161319484056328</v>
      </c>
      <c r="AT104" s="139">
        <v>4.5399059547394716</v>
      </c>
      <c r="AU104" s="139">
        <v>4.5633371307405897</v>
      </c>
      <c r="AV104" s="139">
        <v>4.5864397102205885</v>
      </c>
      <c r="AW104" s="139">
        <v>4.6092270619908549</v>
      </c>
      <c r="AX104" s="139">
        <v>4.6314193133626542</v>
      </c>
      <c r="AY104" s="139">
        <v>4.6533180281377247</v>
      </c>
      <c r="AZ104" s="139">
        <v>4.6749344267320101</v>
      </c>
      <c r="BA104" s="139">
        <v>4.6962791007060858</v>
      </c>
      <c r="BB104" s="139">
        <v>4.7173620591989271</v>
      </c>
      <c r="BC104" s="139">
        <v>4.7381927711282588</v>
      </c>
      <c r="BD104" s="139">
        <v>4.758479935722935</v>
      </c>
      <c r="BE104" s="139">
        <v>4.7785298455032601</v>
      </c>
      <c r="BF104" s="139">
        <v>4.7983506136319223</v>
      </c>
      <c r="BG104" s="139">
        <v>4.8179499459497785</v>
      </c>
      <c r="BH104" s="139">
        <v>4.8370300887144637</v>
      </c>
      <c r="BI104" s="139">
        <v>4.8562070007188414</v>
      </c>
      <c r="BJ104" s="139">
        <v>4.8751834235501628</v>
      </c>
      <c r="BK104" s="139">
        <v>4.8936571511309053</v>
      </c>
      <c r="BL104" s="139">
        <v>4.9119405048381575</v>
      </c>
      <c r="BM104" s="139">
        <v>4.9300392810857421</v>
      </c>
      <c r="BN104" s="139">
        <v>4.9479590168281176</v>
      </c>
      <c r="BO104" s="139">
        <v>4.9657050049122251</v>
      </c>
      <c r="BP104" s="139">
        <v>4.9829683502758915</v>
      </c>
      <c r="BQ104" s="139">
        <v>5.0000657669474133</v>
      </c>
      <c r="BR104" s="139">
        <v>5.0173179520661417</v>
      </c>
      <c r="BS104" s="139">
        <v>5.0344154113292081</v>
      </c>
      <c r="BT104" s="139">
        <v>5.0507262801672708</v>
      </c>
      <c r="BU104" s="139">
        <v>5.0675248933026209</v>
      </c>
      <c r="BV104" s="139">
        <v>5.0838610383408129</v>
      </c>
      <c r="BW104" s="139">
        <v>5.1000565777272131</v>
      </c>
      <c r="BX104" s="139">
        <v>5.1157931919724309</v>
      </c>
      <c r="BY104" s="139">
        <v>5.1317173962552971</v>
      </c>
      <c r="BZ104" s="139">
        <v>5.1475115632938975</v>
      </c>
      <c r="CA104" s="139">
        <v>5.1628541491445352</v>
      </c>
      <c r="CB104" s="139">
        <v>5.1780712509615032</v>
      </c>
      <c r="CC104" s="139">
        <v>5.1934925400653844</v>
      </c>
      <c r="CD104" s="139">
        <v>5.2087961444986579</v>
      </c>
      <c r="CE104" s="139">
        <v>5.2236564379600656</v>
      </c>
      <c r="CF104" s="139">
        <v>5.2384027943186142</v>
      </c>
      <c r="CG104" s="139">
        <v>5.2530378560971691</v>
      </c>
      <c r="CH104" s="139">
        <v>5.2675641754940354</v>
      </c>
      <c r="CI104" s="139">
        <v>5.2819842184773389</v>
      </c>
      <c r="CJ104" s="139">
        <v>5.2963003686493151</v>
      </c>
      <c r="CK104" s="139">
        <v>5.3101813343220945</v>
      </c>
      <c r="CL104" s="139">
        <v>5.3239612827368434</v>
      </c>
      <c r="CM104" s="139">
        <v>5.3379776260854896</v>
      </c>
      <c r="CN104" s="139">
        <v>5.35189887092326</v>
      </c>
      <c r="CO104" s="139">
        <v>5.365727039668954</v>
      </c>
      <c r="CP104" s="139">
        <v>5.378788738180809</v>
      </c>
      <c r="CQ104" s="139">
        <v>5.3924349642452203</v>
      </c>
      <c r="CR104" s="139">
        <v>5.4059938249835398</v>
      </c>
      <c r="CS104" s="139">
        <v>5.4187870243706131</v>
      </c>
      <c r="CT104" s="139">
        <v>5.4321748836987807</v>
      </c>
      <c r="CU104" s="139">
        <v>5.4447974322260597</v>
      </c>
      <c r="CV104" s="139">
        <v>5.4580210574043333</v>
      </c>
      <c r="CW104" s="139">
        <v>5.4704795701303635</v>
      </c>
      <c r="CX104" s="139">
        <v>5.4835453386027408</v>
      </c>
      <c r="CY104" s="139">
        <v>5.4958460542739918</v>
      </c>
      <c r="CZ104" s="139">
        <v>5.5087599831828387</v>
      </c>
      <c r="DA104" s="139">
        <v>5.520908792421344</v>
      </c>
      <c r="DB104" s="139">
        <v>5.5329830432128198</v>
      </c>
      <c r="DC104" s="139">
        <v>5.5456790362505064</v>
      </c>
      <c r="DD104" s="139">
        <v>5.557609629218609</v>
      </c>
      <c r="DE104" s="139">
        <v>5.5694696355836726</v>
      </c>
      <c r="DF104" s="139">
        <v>5.5816098945997243</v>
      </c>
      <c r="DG104" s="139">
        <v>5.5936834377174343</v>
      </c>
      <c r="DH104" s="139">
        <v>5.6053404611567839</v>
      </c>
      <c r="DI104" s="139">
        <v>5.6169317224236659</v>
      </c>
      <c r="DJ104" s="139">
        <v>5.6284583528453984</v>
      </c>
      <c r="DK104" s="139">
        <v>5.6402744588754299</v>
      </c>
      <c r="DL104" s="139">
        <v>5.6520294557647777</v>
      </c>
      <c r="DM104" s="139">
        <v>5.6633700204362354</v>
      </c>
      <c r="DN104" s="139">
        <v>5.674650192733262</v>
      </c>
      <c r="DO104" s="139">
        <v>5.6858709695164826</v>
      </c>
      <c r="DP104" s="139">
        <v>5.6970333233368997</v>
      </c>
      <c r="DQ104" s="139">
        <v>5.7081382032245411</v>
      </c>
      <c r="DR104" s="139">
        <v>5.7191865354444245</v>
      </c>
      <c r="DS104" s="139">
        <v>5.7301792242238987</v>
      </c>
      <c r="DT104" s="139">
        <v>5.7411171524488696</v>
      </c>
      <c r="DU104" s="139">
        <v>5.75200118233432</v>
      </c>
      <c r="DV104" s="139">
        <v>5.7628321560675211</v>
      </c>
      <c r="DW104" s="139">
        <v>5.7732501672796932</v>
      </c>
      <c r="DX104" s="139">
        <v>5.7836155279504959</v>
      </c>
      <c r="DY104" s="139">
        <v>5.7942909677410794</v>
      </c>
      <c r="DZ104" s="139">
        <v>5.8049165390499695</v>
      </c>
      <c r="EA104" s="139">
        <v>5.8154929926510235</v>
      </c>
      <c r="EB104" s="139">
        <v>5.8260210626674773</v>
      </c>
      <c r="EC104" s="139">
        <v>5.8361371142414624</v>
      </c>
      <c r="ED104" s="139">
        <v>5.8462050232828746</v>
      </c>
      <c r="EE104" s="139">
        <v>5.8565910021136753</v>
      </c>
      <c r="EF104" s="139">
        <v>5.8669313835392067</v>
      </c>
      <c r="EG104" s="139">
        <v>5.8768601339755264</v>
      </c>
      <c r="EH104" s="139">
        <v>5.8867434356130168</v>
      </c>
      <c r="EI104" s="139">
        <v>5.896949756197623</v>
      </c>
      <c r="EJ104" s="139">
        <v>5.9067446298504951</v>
      </c>
      <c r="EK104" s="139">
        <v>5.9164959313243282</v>
      </c>
      <c r="EL104" s="139">
        <v>5.9265737844125219</v>
      </c>
      <c r="EM104" s="139">
        <v>5.9362402864469574</v>
      </c>
      <c r="EN104" s="139">
        <v>5.9458649795454876</v>
      </c>
      <c r="EO104" s="139">
        <v>5.955819619622492</v>
      </c>
      <c r="EP104" s="139">
        <v>5.9649911880603259</v>
      </c>
      <c r="EQ104" s="139">
        <v>5.9748660795473034</v>
      </c>
      <c r="ER104" s="139">
        <v>5.9839567969788297</v>
      </c>
      <c r="ES104" s="139">
        <v>5.9937540572782675</v>
      </c>
      <c r="ET104" s="139">
        <v>6.0027660218767709</v>
      </c>
      <c r="EU104" s="139">
        <v>6.0124876862927223</v>
      </c>
      <c r="EV104" s="139">
        <v>6.0217978682148914</v>
      </c>
      <c r="EW104" s="139">
        <v>6.031070941694975</v>
      </c>
      <c r="EX104" s="139">
        <v>6.0399313773159982</v>
      </c>
      <c r="EY104" s="139">
        <v>6.0495076482436163</v>
      </c>
      <c r="EZ104" s="139">
        <v>6.0582951587691118</v>
      </c>
      <c r="FA104" s="139">
        <v>6.0678014878763333</v>
      </c>
      <c r="FB104" s="139">
        <v>6.0765178730832483</v>
      </c>
      <c r="FC104" s="139">
        <v>6.0859560067666187</v>
      </c>
      <c r="FD104" s="139">
        <v>6.0946030008364112</v>
      </c>
      <c r="FE104" s="139">
        <v>6.1032154364745796</v>
      </c>
      <c r="FF104" s="139">
        <v>6.1125538966352524</v>
      </c>
      <c r="FG104" s="139">
        <v>6.121099431025355</v>
      </c>
      <c r="FH104" s="139">
        <v>6.1303737951448776</v>
      </c>
      <c r="FI104" s="139">
        <v>6.1388540118301806</v>
      </c>
      <c r="FJ104" s="139">
        <v>6.1473016641641918</v>
      </c>
      <c r="FK104" s="139">
        <v>6.1564822439830991</v>
      </c>
      <c r="FL104" s="139">
        <v>6.1648668555168511</v>
      </c>
      <c r="FM104" s="139">
        <v>6.1732200182318095</v>
      </c>
      <c r="FN104" s="139">
        <v>6.1815420927080478</v>
      </c>
      <c r="FO104" s="139">
        <v>6.1906023894730664</v>
      </c>
      <c r="FP104" s="139">
        <v>6.1988642824532132</v>
      </c>
      <c r="FQ104" s="139">
        <v>6.2070961284390087</v>
      </c>
      <c r="FR104" s="139">
        <v>6.2152982643067736</v>
      </c>
      <c r="FS104" s="139">
        <v>6.2242437529808265</v>
      </c>
      <c r="FT104" s="139">
        <v>6.2323883779902509</v>
      </c>
      <c r="FU104" s="139">
        <v>6.2405042663268713</v>
      </c>
      <c r="FV104" s="139">
        <v>6.2485917332098024</v>
      </c>
      <c r="FW104" s="139">
        <v>6.2574275301217241</v>
      </c>
      <c r="FX104" s="139">
        <v>6.2654599844312591</v>
      </c>
      <c r="FY104" s="139">
        <v>6.2734649287264901</v>
      </c>
      <c r="FZ104" s="139">
        <v>6.2814426583975935</v>
      </c>
      <c r="GA104" s="139">
        <v>6.2893934641322904</v>
      </c>
      <c r="GB104" s="139">
        <v>6.2973176320135877</v>
      </c>
      <c r="GC104" s="139">
        <v>6.3052154436195673</v>
      </c>
      <c r="GD104" s="139">
        <v>6.3138699219715315</v>
      </c>
      <c r="GE104" s="139">
        <v>6.3217167268446417</v>
      </c>
      <c r="GF104" s="139">
        <v>6.3295379904434643</v>
      </c>
      <c r="GG104" s="139">
        <v>6.3373339772761508</v>
      </c>
      <c r="GH104" s="139">
        <v>6.3451049477932173</v>
      </c>
      <c r="GI104" s="139">
        <v>6.3528511584699467</v>
      </c>
      <c r="GJ104" s="139">
        <v>6.3605728618887163</v>
      </c>
      <c r="GK104" s="139">
        <v>6.3682703068163109</v>
      </c>
      <c r="GL104" s="139">
        <v>6.3759437382821211</v>
      </c>
      <c r="GM104" s="139">
        <v>6.3835933976516159</v>
      </c>
      <c r="GN104" s="139">
        <v>6.3912195227005153</v>
      </c>
      <c r="GO104" s="139">
        <v>6.398822347685476</v>
      </c>
      <c r="GP104" s="139">
        <v>6.4064021034138037</v>
      </c>
      <c r="GQ104" s="139">
        <v>6.4139590173104377</v>
      </c>
      <c r="GR104" s="139">
        <v>6.4214933134851426</v>
      </c>
      <c r="GS104" s="139">
        <v>6.4290052127956523</v>
      </c>
    </row>
    <row r="105" spans="1:201" x14ac:dyDescent="0.2">
      <c r="A105" s="138">
        <v>40909.071527777778</v>
      </c>
      <c r="B105" s="139">
        <v>1.8028189827244903</v>
      </c>
      <c r="C105" s="139">
        <v>2.1990525449272873</v>
      </c>
      <c r="D105" s="139">
        <v>2.4551842852676362</v>
      </c>
      <c r="E105" s="139">
        <v>2.6490923228496714</v>
      </c>
      <c r="F105" s="139">
        <v>2.8070198826489459</v>
      </c>
      <c r="G105" s="139">
        <v>2.9412399743714093</v>
      </c>
      <c r="H105" s="139">
        <v>3.058493344547335</v>
      </c>
      <c r="I105" s="139">
        <v>3.1630972781362328</v>
      </c>
      <c r="J105" s="139">
        <v>3.2575369341979972</v>
      </c>
      <c r="K105" s="139">
        <v>3.3441227895442509</v>
      </c>
      <c r="L105" s="139">
        <v>3.4238394972924842</v>
      </c>
      <c r="M105" s="139">
        <v>3.498279365388349</v>
      </c>
      <c r="N105" s="139">
        <v>3.5676758466709528</v>
      </c>
      <c r="O105" s="139">
        <v>3.6330498013242392</v>
      </c>
      <c r="P105" s="139">
        <v>3.6948465209690826</v>
      </c>
      <c r="Q105" s="139">
        <v>3.7534258946732266</v>
      </c>
      <c r="R105" s="139">
        <v>3.8090827359710664</v>
      </c>
      <c r="S105" s="139">
        <v>3.862321568016958</v>
      </c>
      <c r="T105" s="139">
        <v>3.9133572027812735</v>
      </c>
      <c r="U105" s="139">
        <v>3.9621050406533942</v>
      </c>
      <c r="V105" s="139">
        <v>4.008981533522908</v>
      </c>
      <c r="W105" s="139">
        <v>4.0543942881541657</v>
      </c>
      <c r="X105" s="139">
        <v>4.0979171589582357</v>
      </c>
      <c r="Y105" s="139">
        <v>4.1402006760854713</v>
      </c>
      <c r="Z105" s="139">
        <v>4.1807798346087059</v>
      </c>
      <c r="AA105" s="139">
        <v>4.2205771822613221</v>
      </c>
      <c r="AB105" s="139">
        <v>4.2588185872110493</v>
      </c>
      <c r="AC105" s="139">
        <v>4.2961362200820812</v>
      </c>
      <c r="AD105" s="139">
        <v>4.3323014011134227</v>
      </c>
      <c r="AE105" s="139">
        <v>4.3676571218677092</v>
      </c>
      <c r="AF105" s="139">
        <v>4.4019588649617498</v>
      </c>
      <c r="AG105" s="139">
        <v>4.4355445268153506</v>
      </c>
      <c r="AH105" s="139">
        <v>4.4681566079778365</v>
      </c>
      <c r="AI105" s="139">
        <v>4.5001298642709449</v>
      </c>
      <c r="AJ105" s="139">
        <v>4.5311959285956602</v>
      </c>
      <c r="AK105" s="139">
        <v>4.5616878040526698</v>
      </c>
      <c r="AL105" s="139">
        <v>4.5916358480117827</v>
      </c>
      <c r="AM105" s="139">
        <v>4.6210680793321641</v>
      </c>
      <c r="AN105" s="139">
        <v>4.6496986846667419</v>
      </c>
      <c r="AO105" s="139">
        <v>4.6778597947619849</v>
      </c>
      <c r="AP105" s="139">
        <v>4.7052585294012435</v>
      </c>
      <c r="AQ105" s="139">
        <v>4.7322275592961036</v>
      </c>
      <c r="AR105" s="139">
        <v>4.7587864028761198</v>
      </c>
      <c r="AS105" s="139">
        <v>4.7849532824873826</v>
      </c>
      <c r="AT105" s="139">
        <v>4.810423255176004</v>
      </c>
      <c r="AU105" s="139">
        <v>4.8355310585488871</v>
      </c>
      <c r="AV105" s="139">
        <v>4.8602917350191897</v>
      </c>
      <c r="AW105" s="139">
        <v>4.8847194122132809</v>
      </c>
      <c r="AX105" s="139">
        <v>4.9084991846473685</v>
      </c>
      <c r="AY105" s="139">
        <v>4.9319687760112112</v>
      </c>
      <c r="AZ105" s="139">
        <v>4.9551400470534528</v>
      </c>
      <c r="BA105" s="139">
        <v>4.9780241933112146</v>
      </c>
      <c r="BB105" s="139">
        <v>5.0006317942425236</v>
      </c>
      <c r="BC105" s="139">
        <v>5.0229728578810677</v>
      </c>
      <c r="BD105" s="139">
        <v>5.0447201098492398</v>
      </c>
      <c r="BE105" s="139">
        <v>5.0662165797804928</v>
      </c>
      <c r="BF105" s="139">
        <v>5.0874708457892144</v>
      </c>
      <c r="BG105" s="139">
        <v>5.1084910550151985</v>
      </c>
      <c r="BH105" s="139">
        <v>5.1289429369174719</v>
      </c>
      <c r="BI105" s="139">
        <v>5.1495166136567532</v>
      </c>
      <c r="BJ105" s="139">
        <v>5.1698783793616805</v>
      </c>
      <c r="BK105" s="139">
        <v>5.1896891352333627</v>
      </c>
      <c r="BL105" s="139">
        <v>5.2092985958445519</v>
      </c>
      <c r="BM105" s="139">
        <v>5.2287128914032861</v>
      </c>
      <c r="BN105" s="139">
        <v>5.2479378775155343</v>
      </c>
      <c r="BO105" s="139">
        <v>5.2669791514412081</v>
      </c>
      <c r="BP105" s="139">
        <v>5.2854903535688367</v>
      </c>
      <c r="BQ105" s="139">
        <v>5.3038260400681567</v>
      </c>
      <c r="BR105" s="139">
        <v>5.3223451271296129</v>
      </c>
      <c r="BS105" s="139">
        <v>5.3407006179740746</v>
      </c>
      <c r="BT105" s="139">
        <v>5.3581846308124845</v>
      </c>
      <c r="BU105" s="139">
        <v>5.3762240808131567</v>
      </c>
      <c r="BV105" s="139">
        <v>5.3937545890896939</v>
      </c>
      <c r="BW105" s="139">
        <v>5.4111363701508974</v>
      </c>
      <c r="BX105" s="139">
        <v>5.4280128289470806</v>
      </c>
      <c r="BY105" s="139">
        <v>5.4451075726419855</v>
      </c>
      <c r="BZ105" s="139">
        <v>5.4620647690910866</v>
      </c>
      <c r="CA105" s="139">
        <v>5.4785243208507683</v>
      </c>
      <c r="CB105" s="139">
        <v>5.49485108227399</v>
      </c>
      <c r="CC105" s="139">
        <v>5.5114138106106774</v>
      </c>
      <c r="CD105" s="139">
        <v>5.5278520581242603</v>
      </c>
      <c r="CE105" s="139">
        <v>5.5438012950760243</v>
      </c>
      <c r="CF105" s="139">
        <v>5.5596299606569763</v>
      </c>
      <c r="CG105" s="139">
        <v>5.5753408513231877</v>
      </c>
      <c r="CH105" s="139">
        <v>5.590936667872481</v>
      </c>
      <c r="CI105" s="139">
        <v>5.6064200197834726</v>
      </c>
      <c r="CJ105" s="139">
        <v>5.6217934293073153</v>
      </c>
      <c r="CK105" s="139">
        <v>5.6366862120019769</v>
      </c>
      <c r="CL105" s="139">
        <v>5.6514720432293197</v>
      </c>
      <c r="CM105" s="139">
        <v>5.6665281396354308</v>
      </c>
      <c r="CN105" s="139">
        <v>5.6814835999943405</v>
      </c>
      <c r="CO105" s="139">
        <v>5.6963405640568476</v>
      </c>
      <c r="CP105" s="139">
        <v>5.7103459754881429</v>
      </c>
      <c r="CQ105" s="139">
        <v>5.7250103569921986</v>
      </c>
      <c r="CR105" s="139">
        <v>5.7395822849802505</v>
      </c>
      <c r="CS105" s="139">
        <v>5.7533033767759569</v>
      </c>
      <c r="CT105" s="139">
        <v>5.7676943021430498</v>
      </c>
      <c r="CU105" s="139">
        <v>5.7812346700202459</v>
      </c>
      <c r="CV105" s="139">
        <v>5.7954517552242102</v>
      </c>
      <c r="CW105" s="139">
        <v>5.8088184041093491</v>
      </c>
      <c r="CX105" s="139">
        <v>5.8228683986781959</v>
      </c>
      <c r="CY105" s="139">
        <v>5.8360679347483222</v>
      </c>
      <c r="CZ105" s="139">
        <v>5.8499572065564083</v>
      </c>
      <c r="DA105" s="139">
        <v>5.862995867114476</v>
      </c>
      <c r="DB105" s="139">
        <v>5.8759555442872342</v>
      </c>
      <c r="DC105" s="139">
        <v>5.8896141113284743</v>
      </c>
      <c r="DD105" s="139">
        <v>5.9024216474242683</v>
      </c>
      <c r="DE105" s="139">
        <v>5.9151544069742421</v>
      </c>
      <c r="DF105" s="139">
        <v>5.9282042328903959</v>
      </c>
      <c r="DG105" s="139">
        <v>5.9411834196573485</v>
      </c>
      <c r="DH105" s="139">
        <v>5.9537011866456826</v>
      </c>
      <c r="DI105" s="139">
        <v>5.9661492868861528</v>
      </c>
      <c r="DJ105" s="139">
        <v>5.9785289187467363</v>
      </c>
      <c r="DK105" s="139">
        <v>5.9912354767626486</v>
      </c>
      <c r="DL105" s="139">
        <v>6.0038773303328412</v>
      </c>
      <c r="DM105" s="139">
        <v>6.0160598836082739</v>
      </c>
      <c r="DN105" s="139">
        <v>6.0281784572692834</v>
      </c>
      <c r="DO105" s="139">
        <v>6.0402341071592147</v>
      </c>
      <c r="DP105" s="139">
        <v>6.0522278633542506</v>
      </c>
      <c r="DQ105" s="139">
        <v>6.0641607309993582</v>
      </c>
      <c r="DR105" s="139">
        <v>6.0760336911097497</v>
      </c>
      <c r="DS105" s="139">
        <v>6.0878477013414463</v>
      </c>
      <c r="DT105" s="139">
        <v>6.0996036967313332</v>
      </c>
      <c r="DU105" s="139">
        <v>6.1113025904061757</v>
      </c>
      <c r="DV105" s="139">
        <v>6.1229452742652697</v>
      </c>
      <c r="DW105" s="139">
        <v>6.1341300132269474</v>
      </c>
      <c r="DX105" s="139">
        <v>6.145258938888114</v>
      </c>
      <c r="DY105" s="139">
        <v>6.1567368130604105</v>
      </c>
      <c r="DZ105" s="139">
        <v>6.1681618536463763</v>
      </c>
      <c r="EA105" s="139">
        <v>6.1795348556517657</v>
      </c>
      <c r="EB105" s="139">
        <v>6.1908565964358964</v>
      </c>
      <c r="EC105" s="139">
        <v>6.2017213007106005</v>
      </c>
      <c r="ED105" s="139">
        <v>6.212534969065052</v>
      </c>
      <c r="EE105" s="139">
        <v>6.2237061397393427</v>
      </c>
      <c r="EF105" s="139">
        <v>6.2348289998382107</v>
      </c>
      <c r="EG105" s="139">
        <v>6.2454951757354786</v>
      </c>
      <c r="EH105" s="139">
        <v>6.2561131703678265</v>
      </c>
      <c r="EI105" s="139">
        <v>6.2670939664298579</v>
      </c>
      <c r="EJ105" s="139">
        <v>6.2776182306104698</v>
      </c>
      <c r="EK105" s="139">
        <v>6.2880963022711942</v>
      </c>
      <c r="EL105" s="139">
        <v>6.2989409589744616</v>
      </c>
      <c r="EM105" s="139">
        <v>6.3093291447454716</v>
      </c>
      <c r="EN105" s="139">
        <v>6.3196730065085278</v>
      </c>
      <c r="EO105" s="139">
        <v>6.3303870892876395</v>
      </c>
      <c r="EP105" s="139">
        <v>6.3402301416262841</v>
      </c>
      <c r="EQ105" s="139">
        <v>6.3508597033504426</v>
      </c>
      <c r="ER105" s="139">
        <v>6.360617013589259</v>
      </c>
      <c r="ES105" s="139">
        <v>6.3711642973325269</v>
      </c>
      <c r="ET105" s="139">
        <v>6.3808380898313848</v>
      </c>
      <c r="EU105" s="139">
        <v>6.3913052516166013</v>
      </c>
      <c r="EV105" s="139">
        <v>6.4013156865768934</v>
      </c>
      <c r="EW105" s="139">
        <v>6.4112867786210472</v>
      </c>
      <c r="EX105" s="139">
        <v>6.4207998715606918</v>
      </c>
      <c r="EY105" s="139">
        <v>6.4311129313201443</v>
      </c>
      <c r="EZ105" s="139">
        <v>6.440548684438431</v>
      </c>
      <c r="FA105" s="139">
        <v>6.4507876112244897</v>
      </c>
      <c r="FB105" s="139">
        <v>6.4601479323475148</v>
      </c>
      <c r="FC105" s="139">
        <v>6.4703145758669072</v>
      </c>
      <c r="FD105" s="139">
        <v>6.4796013032437418</v>
      </c>
      <c r="FE105" s="139">
        <v>6.4888513654640887</v>
      </c>
      <c r="FF105" s="139">
        <v>6.4989123514932219</v>
      </c>
      <c r="FG105" s="139">
        <v>6.5080914595396937</v>
      </c>
      <c r="FH105" s="139">
        <v>6.5180845042728812</v>
      </c>
      <c r="FI105" s="139">
        <v>6.5271943366030589</v>
      </c>
      <c r="FJ105" s="139">
        <v>6.5362696184178501</v>
      </c>
      <c r="FK105" s="139">
        <v>6.546163243999664</v>
      </c>
      <c r="FL105" s="139">
        <v>6.5551716637314783</v>
      </c>
      <c r="FM105" s="139">
        <v>6.5641467159409608</v>
      </c>
      <c r="FN105" s="139">
        <v>6.5730887831108227</v>
      </c>
      <c r="FO105" s="139">
        <v>6.5828548911356162</v>
      </c>
      <c r="FP105" s="139">
        <v>6.5917331273016257</v>
      </c>
      <c r="FQ105" s="139">
        <v>6.6005794825908923</v>
      </c>
      <c r="FR105" s="139">
        <v>6.6093943143295109</v>
      </c>
      <c r="FS105" s="139">
        <v>6.6190387046843249</v>
      </c>
      <c r="FT105" s="139">
        <v>6.6277925363442156</v>
      </c>
      <c r="FU105" s="139">
        <v>6.6365158766745935</v>
      </c>
      <c r="FV105" s="139">
        <v>6.6452090600167697</v>
      </c>
      <c r="FW105" s="139">
        <v>6.6547371522783578</v>
      </c>
      <c r="FX105" s="139">
        <v>6.6633719836263214</v>
      </c>
      <c r="FY105" s="139">
        <v>6.671977624413973</v>
      </c>
      <c r="FZ105" s="139">
        <v>6.6805543879397611</v>
      </c>
      <c r="GA105" s="139">
        <v>6.6891025825096424</v>
      </c>
      <c r="GB105" s="139">
        <v>6.6976225115444041</v>
      </c>
      <c r="GC105" s="139">
        <v>6.7061144736809242</v>
      </c>
      <c r="GD105" s="139">
        <v>6.7154503113261672</v>
      </c>
      <c r="GE105" s="139">
        <v>6.7238881675988118</v>
      </c>
      <c r="GF105" s="139">
        <v>6.73229892107135</v>
      </c>
      <c r="GG105" s="139">
        <v>6.7406828522677591</v>
      </c>
      <c r="GH105" s="139">
        <v>6.7490402374041114</v>
      </c>
      <c r="GI105" s="139">
        <v>6.7573713484790829</v>
      </c>
      <c r="GJ105" s="139">
        <v>6.7656764533583118</v>
      </c>
      <c r="GK105" s="139">
        <v>6.7739558158590292</v>
      </c>
      <c r="GL105" s="139">
        <v>6.7822096958309359</v>
      </c>
      <c r="GM105" s="139">
        <v>6.7904383492360427</v>
      </c>
      <c r="GN105" s="139">
        <v>6.7986420282260216</v>
      </c>
      <c r="GO105" s="139">
        <v>6.8068209812183005</v>
      </c>
      <c r="GP105" s="139">
        <v>6.8149754529683131</v>
      </c>
      <c r="GQ105" s="139">
        <v>6.8231056846438394</v>
      </c>
      <c r="GR105" s="139">
        <v>6.8312119138924832</v>
      </c>
      <c r="GS105" s="139">
        <v>6.8392943749121278</v>
      </c>
    </row>
    <row r="106" spans="1:201" x14ac:dyDescent="0.2">
      <c r="A106" s="138">
        <v>40909.072222222225</v>
      </c>
      <c r="B106" s="139">
        <v>1.8967274788604438</v>
      </c>
      <c r="C106" s="139">
        <v>2.3184703910814237</v>
      </c>
      <c r="D106" s="139">
        <v>2.5915119649982108</v>
      </c>
      <c r="E106" s="139">
        <v>2.7984302895783411</v>
      </c>
      <c r="F106" s="139">
        <v>2.967082884504606</v>
      </c>
      <c r="G106" s="139">
        <v>3.1105071528605177</v>
      </c>
      <c r="H106" s="139">
        <v>3.2358636311673843</v>
      </c>
      <c r="I106" s="139">
        <v>3.3477526604964005</v>
      </c>
      <c r="J106" s="139">
        <v>3.4487979458722102</v>
      </c>
      <c r="K106" s="139">
        <v>3.5414842101479902</v>
      </c>
      <c r="L106" s="139">
        <v>3.6268306109364961</v>
      </c>
      <c r="M106" s="139">
        <v>3.7065685894057729</v>
      </c>
      <c r="N106" s="139">
        <v>3.7809076996254833</v>
      </c>
      <c r="O106" s="139">
        <v>3.8509604076359931</v>
      </c>
      <c r="P106" s="139">
        <v>3.9171962813828203</v>
      </c>
      <c r="Q106" s="139">
        <v>3.9799947254469221</v>
      </c>
      <c r="R106" s="139">
        <v>4.0396664514521952</v>
      </c>
      <c r="S106" s="139">
        <v>4.0967627529727455</v>
      </c>
      <c r="T106" s="139">
        <v>4.151510423693896</v>
      </c>
      <c r="U106" s="139">
        <v>4.2038006269345658</v>
      </c>
      <c r="V106" s="139">
        <v>4.2540921698539318</v>
      </c>
      <c r="W106" s="139">
        <v>4.3028351287200293</v>
      </c>
      <c r="X106" s="139">
        <v>4.3495400942051248</v>
      </c>
      <c r="Y106" s="139">
        <v>4.3949334987607607</v>
      </c>
      <c r="Z106" s="139">
        <v>4.4384843370255638</v>
      </c>
      <c r="AA106" s="139">
        <v>4.4812270502468561</v>
      </c>
      <c r="AB106" s="139">
        <v>4.5222836817356464</v>
      </c>
      <c r="AC106" s="139">
        <v>4.5623622641158059</v>
      </c>
      <c r="AD106" s="139">
        <v>4.601200942051701</v>
      </c>
      <c r="AE106" s="139">
        <v>4.6391824596439939</v>
      </c>
      <c r="AF106" s="139">
        <v>4.676028005236871</v>
      </c>
      <c r="AG106" s="139">
        <v>4.7121151339937484</v>
      </c>
      <c r="AH106" s="139">
        <v>4.7471511141041471</v>
      </c>
      <c r="AI106" s="139">
        <v>4.7815103660549338</v>
      </c>
      <c r="AJ106" s="139">
        <v>4.8148884869907169</v>
      </c>
      <c r="AK106" s="139">
        <v>4.847658219474873</v>
      </c>
      <c r="AL106" s="139">
        <v>4.8798517389532918</v>
      </c>
      <c r="AM106" s="139">
        <v>4.9114987405103268</v>
      </c>
      <c r="AN106" s="139">
        <v>4.9422760441526128</v>
      </c>
      <c r="AO106" s="139">
        <v>4.9725557823609154</v>
      </c>
      <c r="AP106" s="139">
        <v>5.0020071568175588</v>
      </c>
      <c r="AQ106" s="139">
        <v>5.0310030176153751</v>
      </c>
      <c r="AR106" s="139">
        <v>5.0595640602111498</v>
      </c>
      <c r="AS106" s="139">
        <v>5.0877096048177028</v>
      </c>
      <c r="AT106" s="139">
        <v>5.1150958233429078</v>
      </c>
      <c r="AU106" s="139">
        <v>5.1420980189716889</v>
      </c>
      <c r="AV106" s="139">
        <v>5.1687321445179943</v>
      </c>
      <c r="AW106" s="139">
        <v>5.1950131819265266</v>
      </c>
      <c r="AX106" s="139">
        <v>5.2205865224924297</v>
      </c>
      <c r="AY106" s="139">
        <v>5.2458308695962002</v>
      </c>
      <c r="AZ106" s="139">
        <v>5.2707588050421759</v>
      </c>
      <c r="BA106" s="139">
        <v>5.2953822044661614</v>
      </c>
      <c r="BB106" s="139">
        <v>5.3197122895094742</v>
      </c>
      <c r="BC106" s="139">
        <v>5.3437596752382195</v>
      </c>
      <c r="BD106" s="139">
        <v>5.3671563468188417</v>
      </c>
      <c r="BE106" s="139">
        <v>5.390286941422425</v>
      </c>
      <c r="BF106" s="139">
        <v>5.4131605607986764</v>
      </c>
      <c r="BG106" s="139">
        <v>5.4357858490742954</v>
      </c>
      <c r="BH106" s="139">
        <v>5.4577871975557546</v>
      </c>
      <c r="BI106" s="139">
        <v>5.4799386807142554</v>
      </c>
      <c r="BJ106" s="139">
        <v>5.5018653289341684</v>
      </c>
      <c r="BK106" s="139">
        <v>5.5231862926757538</v>
      </c>
      <c r="BL106" s="139">
        <v>5.54429360801731</v>
      </c>
      <c r="BM106" s="139">
        <v>5.5651937811482295</v>
      </c>
      <c r="BN106" s="139">
        <v>5.5858930265951399</v>
      </c>
      <c r="BO106" s="139">
        <v>5.6063972844921048</v>
      </c>
      <c r="BP106" s="139">
        <v>5.6263178174128941</v>
      </c>
      <c r="BQ106" s="139">
        <v>5.6460519913279192</v>
      </c>
      <c r="BR106" s="139">
        <v>5.6660019438618541</v>
      </c>
      <c r="BS106" s="139">
        <v>5.6857782572379172</v>
      </c>
      <c r="BT106" s="139">
        <v>5.7045870951516351</v>
      </c>
      <c r="BU106" s="139">
        <v>5.7240279041083548</v>
      </c>
      <c r="BV106" s="139">
        <v>5.7429072144299367</v>
      </c>
      <c r="BW106" s="139">
        <v>5.7616286049895731</v>
      </c>
      <c r="BX106" s="139">
        <v>5.779792215780315</v>
      </c>
      <c r="BY106" s="139">
        <v>5.7982087965525828</v>
      </c>
      <c r="BZ106" s="139">
        <v>5.8164793264971149</v>
      </c>
      <c r="CA106" s="139">
        <v>5.8342001398229799</v>
      </c>
      <c r="CB106" s="139">
        <v>5.8517798951102948</v>
      </c>
      <c r="CC106" s="139">
        <v>5.8696315118097777</v>
      </c>
      <c r="CD106" s="139">
        <v>5.8873509482728927</v>
      </c>
      <c r="CE106" s="139">
        <v>5.9045297251784783</v>
      </c>
      <c r="CF106" s="139">
        <v>5.921580420231825</v>
      </c>
      <c r="CG106" s="139">
        <v>5.9385060033386443</v>
      </c>
      <c r="CH106" s="139">
        <v>5.9553093427354948</v>
      </c>
      <c r="CI106" s="139">
        <v>5.9719932096018447</v>
      </c>
      <c r="CJ106" s="139">
        <v>5.9885602824119841</v>
      </c>
      <c r="CK106" s="139">
        <v>6.0045953942160315</v>
      </c>
      <c r="CL106" s="139">
        <v>6.0205168388046877</v>
      </c>
      <c r="CM106" s="139">
        <v>6.0367467737671996</v>
      </c>
      <c r="CN106" s="139">
        <v>6.0528697979687083</v>
      </c>
      <c r="CO106" s="139">
        <v>6.0688881833549901</v>
      </c>
      <c r="CP106" s="139">
        <v>6.0839589507950311</v>
      </c>
      <c r="CQ106" s="139">
        <v>6.0997727010712026</v>
      </c>
      <c r="CR106" s="139">
        <v>6.1154882294066546</v>
      </c>
      <c r="CS106" s="139">
        <v>6.1302567699992752</v>
      </c>
      <c r="CT106" s="139">
        <v>6.1457799628550669</v>
      </c>
      <c r="CU106" s="139">
        <v>6.1603563771889309</v>
      </c>
      <c r="CV106" s="139">
        <v>6.1756948423651155</v>
      </c>
      <c r="CW106" s="139">
        <v>6.1900865748091514</v>
      </c>
      <c r="CX106" s="139">
        <v>6.2052474811209262</v>
      </c>
      <c r="CY106" s="139">
        <v>6.2194615519963881</v>
      </c>
      <c r="CZ106" s="139">
        <v>6.2344516625357684</v>
      </c>
      <c r="DA106" s="139">
        <v>6.2484946998980142</v>
      </c>
      <c r="DB106" s="139">
        <v>6.2624537445670772</v>
      </c>
      <c r="DC106" s="139">
        <v>6.2771986706700931</v>
      </c>
      <c r="DD106" s="139">
        <v>6.2909959638559352</v>
      </c>
      <c r="DE106" s="139">
        <v>6.3047137360925589</v>
      </c>
      <c r="DF106" s="139">
        <v>6.318790067387404</v>
      </c>
      <c r="DG106" s="139">
        <v>6.3327913101406681</v>
      </c>
      <c r="DH106" s="139">
        <v>6.3462804829455663</v>
      </c>
      <c r="DI106" s="139">
        <v>6.3596955662846559</v>
      </c>
      <c r="DJ106" s="139">
        <v>6.3730378341031537</v>
      </c>
      <c r="DK106" s="139">
        <v>6.3867492247047837</v>
      </c>
      <c r="DL106" s="139">
        <v>6.4003918310509826</v>
      </c>
      <c r="DM106" s="139">
        <v>6.4135245369762108</v>
      </c>
      <c r="DN106" s="139">
        <v>6.4265891982856802</v>
      </c>
      <c r="DO106" s="139">
        <v>6.4395869373138286</v>
      </c>
      <c r="DP106" s="139">
        <v>6.4525188489844245</v>
      </c>
      <c r="DQ106" s="139">
        <v>6.4653860016977047</v>
      </c>
      <c r="DR106" s="139">
        <v>6.4781894381880134</v>
      </c>
      <c r="DS106" s="139">
        <v>6.4909301763398837</v>
      </c>
      <c r="DT106" s="139">
        <v>6.5036092099760667</v>
      </c>
      <c r="DU106" s="139">
        <v>6.5162275096138638</v>
      </c>
      <c r="DV106" s="139">
        <v>6.5287860231902304</v>
      </c>
      <c r="DW106" s="139">
        <v>6.5408358949990886</v>
      </c>
      <c r="DX106" s="139">
        <v>6.5528263719775453</v>
      </c>
      <c r="DY106" s="139">
        <v>6.5652095614097989</v>
      </c>
      <c r="DZ106" s="139">
        <v>6.5775365535717363</v>
      </c>
      <c r="EA106" s="139">
        <v>6.5898081933268502</v>
      </c>
      <c r="EB106" s="139">
        <v>6.6020253067703418</v>
      </c>
      <c r="EC106" s="139">
        <v>6.6137346621089348</v>
      </c>
      <c r="ED106" s="139">
        <v>6.6253897037295433</v>
      </c>
      <c r="EE106" s="139">
        <v>6.6374466309063003</v>
      </c>
      <c r="EF106" s="139">
        <v>6.6494521678130099</v>
      </c>
      <c r="EG106" s="139">
        <v>6.6609502694531795</v>
      </c>
      <c r="EH106" s="139">
        <v>6.6723970934809271</v>
      </c>
      <c r="EI106" s="139">
        <v>6.6842514865066711</v>
      </c>
      <c r="EJ106" s="139">
        <v>6.6955985682464378</v>
      </c>
      <c r="EK106" s="139">
        <v>6.7068964875472075</v>
      </c>
      <c r="EL106" s="139">
        <v>6.7186060349022787</v>
      </c>
      <c r="EM106" s="139">
        <v>6.7298083000320279</v>
      </c>
      <c r="EN106" s="139">
        <v>6.7409633899313954</v>
      </c>
      <c r="EO106" s="139">
        <v>6.7525340075960623</v>
      </c>
      <c r="EP106" s="139">
        <v>6.7631345793043769</v>
      </c>
      <c r="EQ106" s="139">
        <v>6.7746152592795177</v>
      </c>
      <c r="ER106" s="139">
        <v>6.7851245479842994</v>
      </c>
      <c r="ES106" s="139">
        <v>6.7965176750276211</v>
      </c>
      <c r="ET106" s="139">
        <v>6.8069380473915899</v>
      </c>
      <c r="EU106" s="139">
        <v>6.818245913626563</v>
      </c>
      <c r="EV106" s="139">
        <v>6.8290461232292898</v>
      </c>
      <c r="EW106" s="139">
        <v>6.8398044550848072</v>
      </c>
      <c r="EX106" s="139">
        <v>6.8500537358070774</v>
      </c>
      <c r="EY106" s="139">
        <v>6.8611976097024563</v>
      </c>
      <c r="EZ106" s="139">
        <v>6.8713645469098728</v>
      </c>
      <c r="FA106" s="139">
        <v>6.8824295265689965</v>
      </c>
      <c r="FB106" s="139">
        <v>6.8925161499374781</v>
      </c>
      <c r="FC106" s="139">
        <v>6.9035042015356147</v>
      </c>
      <c r="FD106" s="139">
        <v>6.9135124666697019</v>
      </c>
      <c r="FE106" s="139">
        <v>6.923481680247308</v>
      </c>
      <c r="FF106" s="139">
        <v>6.9343572767081607</v>
      </c>
      <c r="FG106" s="139">
        <v>6.9442509404297272</v>
      </c>
      <c r="FH106" s="139">
        <v>6.9550542242904356</v>
      </c>
      <c r="FI106" s="139">
        <v>6.9648741236457941</v>
      </c>
      <c r="FJ106" s="139">
        <v>6.9746572220616052</v>
      </c>
      <c r="FK106" s="139">
        <v>6.9853546827314172</v>
      </c>
      <c r="FL106" s="139">
        <v>6.9950665846085363</v>
      </c>
      <c r="FM106" s="139">
        <v>7.004742944625761</v>
      </c>
      <c r="FN106" s="139">
        <v>7.0143841699724776</v>
      </c>
      <c r="FO106" s="139">
        <v>7.0249458904833464</v>
      </c>
      <c r="FP106" s="139">
        <v>7.0345191440887227</v>
      </c>
      <c r="FQ106" s="139">
        <v>7.0440584381496807</v>
      </c>
      <c r="FR106" s="139">
        <v>7.0535641530594182</v>
      </c>
      <c r="FS106" s="139">
        <v>7.063996299645515</v>
      </c>
      <c r="FT106" s="139">
        <v>7.0734370545008893</v>
      </c>
      <c r="FU106" s="139">
        <v>7.0828453287163455</v>
      </c>
      <c r="FV106" s="139">
        <v>7.0922214782031388</v>
      </c>
      <c r="FW106" s="139">
        <v>7.1025298123416682</v>
      </c>
      <c r="FX106" s="139">
        <v>7.11184381879049</v>
      </c>
      <c r="FY106" s="139">
        <v>7.1211267289567948</v>
      </c>
      <c r="FZ106" s="139">
        <v>7.1303788763389928</v>
      </c>
      <c r="GA106" s="139">
        <v>7.1396005891167968</v>
      </c>
      <c r="GB106" s="139">
        <v>7.1487921902649862</v>
      </c>
      <c r="GC106" s="139">
        <v>7.1579539976637658</v>
      </c>
      <c r="GD106" s="139">
        <v>7.1680576362732848</v>
      </c>
      <c r="GE106" s="139">
        <v>7.1771618177475895</v>
      </c>
      <c r="GF106" s="139">
        <v>7.1862371249437285</v>
      </c>
      <c r="GG106" s="139">
        <v>7.1952838564486994</v>
      </c>
      <c r="GH106" s="139">
        <v>7.204302306262691</v>
      </c>
      <c r="GI106" s="139">
        <v>7.2132927638927011</v>
      </c>
      <c r="GJ106" s="139">
        <v>7.222255514443896</v>
      </c>
      <c r="GK106" s="139">
        <v>7.2311908387083879</v>
      </c>
      <c r="GL106" s="139">
        <v>7.2400990132525891</v>
      </c>
      <c r="GM106" s="139">
        <v>7.2489803105018451</v>
      </c>
      <c r="GN106" s="139">
        <v>7.257834998823137</v>
      </c>
      <c r="GO106" s="139">
        <v>7.2666633426049252</v>
      </c>
      <c r="GP106" s="139">
        <v>7.2754656023376123</v>
      </c>
      <c r="GQ106" s="139">
        <v>7.2842420346868515</v>
      </c>
      <c r="GR106" s="139">
        <v>7.2929928925716165</v>
      </c>
      <c r="GS106" s="139">
        <v>7.3017184252354204</v>
      </c>
    </row>
    <row r="107" spans="1:201" x14ac:dyDescent="0.2">
      <c r="A107" s="138">
        <v>40909.072916666664</v>
      </c>
      <c r="B107" s="139">
        <v>2.0025089757699894</v>
      </c>
      <c r="C107" s="139">
        <v>2.4532372808569689</v>
      </c>
      <c r="D107" s="139">
        <v>2.7455043278163633</v>
      </c>
      <c r="E107" s="139">
        <v>2.9672189598085081</v>
      </c>
      <c r="F107" s="139">
        <v>3.1480710763377115</v>
      </c>
      <c r="G107" s="139">
        <v>3.3019661392604758</v>
      </c>
      <c r="H107" s="139">
        <v>3.4365414602827995</v>
      </c>
      <c r="I107" s="139">
        <v>3.5567192470777274</v>
      </c>
      <c r="J107" s="139">
        <v>3.665280200618664</v>
      </c>
      <c r="K107" s="139">
        <v>3.764907697640159</v>
      </c>
      <c r="L107" s="139">
        <v>3.8566595120832319</v>
      </c>
      <c r="M107" s="139">
        <v>3.9424260018731645</v>
      </c>
      <c r="N107" s="139">
        <v>4.0223887993637</v>
      </c>
      <c r="O107" s="139">
        <v>4.0977650174409348</v>
      </c>
      <c r="P107" s="139">
        <v>4.1690517431306455</v>
      </c>
      <c r="Q107" s="139">
        <v>4.2366505142948014</v>
      </c>
      <c r="R107" s="139">
        <v>4.3008900829864825</v>
      </c>
      <c r="S107" s="139">
        <v>4.3623751446835479</v>
      </c>
      <c r="T107" s="139">
        <v>4.4213460820831125</v>
      </c>
      <c r="U107" s="139">
        <v>4.4776662485439962</v>
      </c>
      <c r="V107" s="139">
        <v>4.531842836002796</v>
      </c>
      <c r="W107" s="139">
        <v>4.5843744086721934</v>
      </c>
      <c r="X107" s="139">
        <v>4.6346991883803641</v>
      </c>
      <c r="Y107" s="139">
        <v>4.6836303209331529</v>
      </c>
      <c r="Z107" s="139">
        <v>4.7305613593247271</v>
      </c>
      <c r="AA107" s="139">
        <v>4.7766545349600484</v>
      </c>
      <c r="AB107" s="139">
        <v>4.8209132831696619</v>
      </c>
      <c r="AC107" s="139">
        <v>4.864132251826895</v>
      </c>
      <c r="AD107" s="139">
        <v>4.9060116930559996</v>
      </c>
      <c r="AE107" s="139">
        <v>4.9469797099019912</v>
      </c>
      <c r="AF107" s="139">
        <v>4.9867183435197093</v>
      </c>
      <c r="AG107" s="139">
        <v>5.0256503889880602</v>
      </c>
      <c r="AH107" s="139">
        <v>5.0634429170041004</v>
      </c>
      <c r="AI107" s="139">
        <v>5.1005155820596721</v>
      </c>
      <c r="AJ107" s="139">
        <v>5.1365228857069161</v>
      </c>
      <c r="AK107" s="139">
        <v>5.1718828769031031</v>
      </c>
      <c r="AL107" s="139">
        <v>5.2066297921554314</v>
      </c>
      <c r="AM107" s="139">
        <v>5.2407952267344573</v>
      </c>
      <c r="AN107" s="139">
        <v>5.2740134211438141</v>
      </c>
      <c r="AO107" s="139">
        <v>5.3067020870177029</v>
      </c>
      <c r="AP107" s="139">
        <v>5.3384872333392073</v>
      </c>
      <c r="AQ107" s="139">
        <v>5.3697874786050956</v>
      </c>
      <c r="AR107" s="139">
        <v>5.4006248529181429</v>
      </c>
      <c r="AS107" s="139">
        <v>5.4310199213371764</v>
      </c>
      <c r="AT107" s="139">
        <v>5.4605845898783283</v>
      </c>
      <c r="AU107" s="139">
        <v>5.4897403446760036</v>
      </c>
      <c r="AV107" s="139">
        <v>5.5185041709785212</v>
      </c>
      <c r="AW107" s="139">
        <v>5.5468920195435993</v>
      </c>
      <c r="AX107" s="139">
        <v>5.5745041105753241</v>
      </c>
      <c r="AY107" s="139">
        <v>5.6017657772833953</v>
      </c>
      <c r="AZ107" s="139">
        <v>5.6286904192966718</v>
      </c>
      <c r="BA107" s="139">
        <v>5.6552906836060837</v>
      </c>
      <c r="BB107" s="139">
        <v>5.6815785201893219</v>
      </c>
      <c r="BC107" s="139">
        <v>5.7075652325676476</v>
      </c>
      <c r="BD107" s="139">
        <v>5.7328364911558065</v>
      </c>
      <c r="BE107" s="139">
        <v>5.7578242421095327</v>
      </c>
      <c r="BF107" s="139">
        <v>5.7825381811651955</v>
      </c>
      <c r="BG107" s="139">
        <v>5.8069875161980287</v>
      </c>
      <c r="BH107" s="139">
        <v>5.8307496663826202</v>
      </c>
      <c r="BI107" s="139">
        <v>5.8546941032013757</v>
      </c>
      <c r="BJ107" s="139">
        <v>5.8783989639638392</v>
      </c>
      <c r="BK107" s="139">
        <v>5.9014359746546354</v>
      </c>
      <c r="BL107" s="139">
        <v>5.9242452536241368</v>
      </c>
      <c r="BM107" s="139">
        <v>5.9468337336187931</v>
      </c>
      <c r="BN107" s="139">
        <v>5.9692080363597704</v>
      </c>
      <c r="BO107" s="139">
        <v>5.9913744909648639</v>
      </c>
      <c r="BP107" s="139">
        <v>6.0128962487762871</v>
      </c>
      <c r="BQ107" s="139">
        <v>6.0342192867467181</v>
      </c>
      <c r="BR107" s="139">
        <v>6.0557948017280809</v>
      </c>
      <c r="BS107" s="139">
        <v>6.0771852151391945</v>
      </c>
      <c r="BT107" s="139">
        <v>6.0974991466239246</v>
      </c>
      <c r="BU107" s="139">
        <v>6.1185318472068637</v>
      </c>
      <c r="BV107" s="139">
        <v>6.1389433499617079</v>
      </c>
      <c r="BW107" s="139">
        <v>6.1591864452747247</v>
      </c>
      <c r="BX107" s="139">
        <v>6.1788121933577234</v>
      </c>
      <c r="BY107" s="139">
        <v>6.1987302034947458</v>
      </c>
      <c r="BZ107" s="139">
        <v>6.218492456882676</v>
      </c>
      <c r="CA107" s="139">
        <v>6.2376458775831018</v>
      </c>
      <c r="CB107" s="139">
        <v>6.2566488111066052</v>
      </c>
      <c r="CC107" s="139">
        <v>6.2759642523153305</v>
      </c>
      <c r="CD107" s="139">
        <v>6.2951387198225408</v>
      </c>
      <c r="CE107" s="139">
        <v>6.3137139100240605</v>
      </c>
      <c r="CF107" s="139">
        <v>6.3321524485728302</v>
      </c>
      <c r="CG107" s="139">
        <v>6.3504575022202561</v>
      </c>
      <c r="CH107" s="139">
        <v>6.3686321292251629</v>
      </c>
      <c r="CI107" s="139">
        <v>6.3866792842763003</v>
      </c>
      <c r="CJ107" s="139">
        <v>6.4046018231380533</v>
      </c>
      <c r="CK107" s="139">
        <v>6.4219341758736794</v>
      </c>
      <c r="CL107" s="139">
        <v>6.4391452019201525</v>
      </c>
      <c r="CM107" s="139">
        <v>6.4567079743103459</v>
      </c>
      <c r="CN107" s="139">
        <v>6.4741566685882175</v>
      </c>
      <c r="CO107" s="139">
        <v>6.4914937067139427</v>
      </c>
      <c r="CP107" s="139">
        <v>6.5077742590031535</v>
      </c>
      <c r="CQ107" s="139">
        <v>6.5248929003090508</v>
      </c>
      <c r="CR107" s="139">
        <v>6.54190672688613</v>
      </c>
      <c r="CS107" s="139">
        <v>6.5578646251545116</v>
      </c>
      <c r="CT107" s="139">
        <v>6.5746731713731412</v>
      </c>
      <c r="CU107" s="139">
        <v>6.590425935804654</v>
      </c>
      <c r="CV107" s="139">
        <v>6.6070373149262815</v>
      </c>
      <c r="CW107" s="139">
        <v>6.6225928887492991</v>
      </c>
      <c r="CX107" s="139">
        <v>6.6390147454698241</v>
      </c>
      <c r="CY107" s="139">
        <v>6.6543806191434989</v>
      </c>
      <c r="CZ107" s="139">
        <v>6.6706201651101873</v>
      </c>
      <c r="DA107" s="139">
        <v>6.6858034102676172</v>
      </c>
      <c r="DB107" s="139">
        <v>6.7008969479010148</v>
      </c>
      <c r="DC107" s="139">
        <v>6.7168747565332376</v>
      </c>
      <c r="DD107" s="139">
        <v>6.7317955693184608</v>
      </c>
      <c r="DE107" s="139">
        <v>6.7466314470739155</v>
      </c>
      <c r="DF107" s="139">
        <v>6.7618727790172857</v>
      </c>
      <c r="DG107" s="139">
        <v>6.7770339354605822</v>
      </c>
      <c r="DH107" s="139">
        <v>6.7916256754239601</v>
      </c>
      <c r="DI107" s="139">
        <v>6.8061382770578005</v>
      </c>
      <c r="DJ107" s="139">
        <v>6.8205731001138981</v>
      </c>
      <c r="DK107" s="139">
        <v>6.8354247209331449</v>
      </c>
      <c r="DL107" s="139">
        <v>6.8502028900440495</v>
      </c>
      <c r="DM107" s="139">
        <v>6.8644138883616224</v>
      </c>
      <c r="DN107" s="139">
        <v>6.8785521993199241</v>
      </c>
      <c r="DO107" s="139">
        <v>6.8926190207437443</v>
      </c>
      <c r="DP107" s="139">
        <v>6.9066155211785842</v>
      </c>
      <c r="DQ107" s="139">
        <v>6.9205428408442664</v>
      </c>
      <c r="DR107" s="139">
        <v>6.9344020925444418</v>
      </c>
      <c r="DS107" s="139">
        <v>6.9481943625432745</v>
      </c>
      <c r="DT107" s="139">
        <v>6.9619207114055088</v>
      </c>
      <c r="DU107" s="139">
        <v>6.9755821748039919</v>
      </c>
      <c r="DV107" s="139">
        <v>6.9891797642967655</v>
      </c>
      <c r="DW107" s="139">
        <v>7.0022113762036629</v>
      </c>
      <c r="DX107" s="139">
        <v>7.0151795063243565</v>
      </c>
      <c r="DY107" s="139">
        <v>7.0285897589131592</v>
      </c>
      <c r="DZ107" s="139">
        <v>7.0419399677220325</v>
      </c>
      <c r="EA107" s="139">
        <v>7.0552310342189353</v>
      </c>
      <c r="EB107" s="139">
        <v>7.0684638398280573</v>
      </c>
      <c r="EC107" s="139">
        <v>7.0811315448047356</v>
      </c>
      <c r="ED107" s="139">
        <v>7.0937411940178192</v>
      </c>
      <c r="EE107" s="139">
        <v>7.1068028205466387</v>
      </c>
      <c r="EF107" s="139">
        <v>7.1198095327167481</v>
      </c>
      <c r="EG107" s="139">
        <v>7.1322514475915995</v>
      </c>
      <c r="EH107" s="139">
        <v>7.1446385488582775</v>
      </c>
      <c r="EI107" s="139">
        <v>7.1574837332752361</v>
      </c>
      <c r="EJ107" s="139">
        <v>7.1697642224235567</v>
      </c>
      <c r="EK107" s="139">
        <v>7.1819921567070848</v>
      </c>
      <c r="EL107" s="139">
        <v>7.1946825357015234</v>
      </c>
      <c r="EM107" s="139">
        <v>7.2068082225476653</v>
      </c>
      <c r="EN107" s="139">
        <v>7.2188834765275089</v>
      </c>
      <c r="EO107" s="139">
        <v>7.2314253640969337</v>
      </c>
      <c r="EP107" s="139">
        <v>7.242885393369912</v>
      </c>
      <c r="EQ107" s="139">
        <v>7.2553311460406542</v>
      </c>
      <c r="ER107" s="139">
        <v>7.2666935669921395</v>
      </c>
      <c r="ES107" s="139">
        <v>7.2790457304044969</v>
      </c>
      <c r="ET107" s="139">
        <v>7.290313071315099</v>
      </c>
      <c r="EU107" s="139">
        <v>7.3025740921328168</v>
      </c>
      <c r="EV107" s="139">
        <v>7.3142699416660717</v>
      </c>
      <c r="EW107" s="139">
        <v>7.3259210151095751</v>
      </c>
      <c r="EX107" s="139">
        <v>7.3370053970773821</v>
      </c>
      <c r="EY107" s="139">
        <v>7.3490911018545493</v>
      </c>
      <c r="EZ107" s="139">
        <v>7.3600874251110167</v>
      </c>
      <c r="FA107" s="139">
        <v>7.3720887826087917</v>
      </c>
      <c r="FB107" s="139">
        <v>7.382999215214852</v>
      </c>
      <c r="FC107" s="139">
        <v>7.3949183238561051</v>
      </c>
      <c r="FD107" s="139">
        <v>7.4057449546982834</v>
      </c>
      <c r="FE107" s="139">
        <v>7.4165298102017996</v>
      </c>
      <c r="FF107" s="139">
        <v>7.4283286789385246</v>
      </c>
      <c r="FG107" s="139">
        <v>7.439032732776437</v>
      </c>
      <c r="FH107" s="139">
        <v>7.4507542786646557</v>
      </c>
      <c r="FI107" s="139">
        <v>7.4613794378850393</v>
      </c>
      <c r="FJ107" s="139">
        <v>7.4719652268314105</v>
      </c>
      <c r="FK107" s="139">
        <v>7.4835736117148617</v>
      </c>
      <c r="FL107" s="139">
        <v>7.4940832489946558</v>
      </c>
      <c r="FM107" s="139">
        <v>7.5045548615028723</v>
      </c>
      <c r="FN107" s="139">
        <v>7.5149888844913617</v>
      </c>
      <c r="FO107" s="139">
        <v>7.5264521070609209</v>
      </c>
      <c r="FP107" s="139">
        <v>7.5368134231981285</v>
      </c>
      <c r="FQ107" s="139">
        <v>7.5471384055464936</v>
      </c>
      <c r="FR107" s="139">
        <v>7.5574274607002048</v>
      </c>
      <c r="FS107" s="139">
        <v>7.5687521032074763</v>
      </c>
      <c r="FT107" s="139">
        <v>7.5789716684977453</v>
      </c>
      <c r="FU107" s="139">
        <v>7.589156480400753</v>
      </c>
      <c r="FV107" s="139">
        <v>7.5993069193285354</v>
      </c>
      <c r="FW107" s="139">
        <v>7.6104991315078845</v>
      </c>
      <c r="FX107" s="139">
        <v>7.6205830894530351</v>
      </c>
      <c r="FY107" s="139">
        <v>7.6306337733139653</v>
      </c>
      <c r="FZ107" s="139">
        <v>7.6406515395321817</v>
      </c>
      <c r="GA107" s="139">
        <v>7.6506367388619463</v>
      </c>
      <c r="GB107" s="139">
        <v>7.6605897164907111</v>
      </c>
      <c r="GC107" s="139">
        <v>7.67051081215702</v>
      </c>
      <c r="GD107" s="139">
        <v>7.6814840588550206</v>
      </c>
      <c r="GE107" s="139">
        <v>7.6913434984302356</v>
      </c>
      <c r="GF107" s="139">
        <v>7.7011720384079663</v>
      </c>
      <c r="GG107" s="139">
        <v>7.7109699978952486</v>
      </c>
      <c r="GH107" s="139">
        <v>7.7207376910929479</v>
      </c>
      <c r="GI107" s="139">
        <v>7.7304754273960157</v>
      </c>
      <c r="GJ107" s="139">
        <v>7.7401835114912165</v>
      </c>
      <c r="GK107" s="139">
        <v>7.7498622434535251</v>
      </c>
      <c r="GL107" s="139">
        <v>7.7595119188376298</v>
      </c>
      <c r="GM107" s="139">
        <v>7.7691328287699406</v>
      </c>
      <c r="GN107" s="139">
        <v>7.7787252600366674</v>
      </c>
      <c r="GO107" s="139">
        <v>7.7882894951689456</v>
      </c>
      <c r="GP107" s="139">
        <v>7.7978258125276998</v>
      </c>
      <c r="GQ107" s="139">
        <v>7.807334486386079</v>
      </c>
      <c r="GR107" s="139">
        <v>7.8168157870086619</v>
      </c>
      <c r="GS107" s="139">
        <v>7.8262699807287941</v>
      </c>
    </row>
    <row r="108" spans="1:201" x14ac:dyDescent="0.2">
      <c r="A108" s="138">
        <v>40909.073611111111</v>
      </c>
      <c r="B108" s="139">
        <v>2.1226219411947085</v>
      </c>
      <c r="C108" s="139">
        <v>2.6065494469066821</v>
      </c>
      <c r="D108" s="139">
        <v>2.9208472007028563</v>
      </c>
      <c r="E108" s="139">
        <v>3.1595205536578379</v>
      </c>
      <c r="F108" s="139">
        <v>3.3543565365063652</v>
      </c>
      <c r="G108" s="139">
        <v>3.520254509624325</v>
      </c>
      <c r="H108" s="139">
        <v>3.6653977445330059</v>
      </c>
      <c r="I108" s="139">
        <v>3.7950773827203705</v>
      </c>
      <c r="J108" s="139">
        <v>3.9122535989447313</v>
      </c>
      <c r="K108" s="139">
        <v>4.0198379255284147</v>
      </c>
      <c r="L108" s="139">
        <v>4.1189318838978544</v>
      </c>
      <c r="M108" s="139">
        <v>4.2116085648833108</v>
      </c>
      <c r="N108" s="139">
        <v>4.2980170105422264</v>
      </c>
      <c r="O108" s="139">
        <v>4.379494663534568</v>
      </c>
      <c r="P108" s="139">
        <v>4.4565700898625602</v>
      </c>
      <c r="Q108" s="139">
        <v>4.5296701620786912</v>
      </c>
      <c r="R108" s="139">
        <v>4.5991442967456999</v>
      </c>
      <c r="S108" s="139">
        <v>4.6656585444573953</v>
      </c>
      <c r="T108" s="139">
        <v>4.7294688378413356</v>
      </c>
      <c r="U108" s="139">
        <v>4.7904065213282365</v>
      </c>
      <c r="V108" s="139">
        <v>4.8490343806907505</v>
      </c>
      <c r="W108" s="139">
        <v>4.9059066476426061</v>
      </c>
      <c r="X108" s="139">
        <v>4.960378400183413</v>
      </c>
      <c r="Y108" s="139">
        <v>5.0133623551028563</v>
      </c>
      <c r="Z108" s="139">
        <v>5.064165455396207</v>
      </c>
      <c r="AA108" s="139">
        <v>5.1140965885644922</v>
      </c>
      <c r="AB108" s="139">
        <v>5.1620230863008683</v>
      </c>
      <c r="AC108" s="139">
        <v>5.2088389703758633</v>
      </c>
      <c r="AD108" s="139">
        <v>5.2542010336694762</v>
      </c>
      <c r="AE108" s="139">
        <v>5.2985893893293872</v>
      </c>
      <c r="AF108" s="139">
        <v>5.3416412059426115</v>
      </c>
      <c r="AG108" s="139">
        <v>5.3838311327125723</v>
      </c>
      <c r="AH108" s="139">
        <v>5.4247801872884809</v>
      </c>
      <c r="AI108" s="139">
        <v>5.464959851928767</v>
      </c>
      <c r="AJ108" s="139">
        <v>5.5039775678277953</v>
      </c>
      <c r="AK108" s="139">
        <v>5.5423032753287256</v>
      </c>
      <c r="AL108" s="139">
        <v>5.5799735665242629</v>
      </c>
      <c r="AM108" s="139">
        <v>5.6170222083445092</v>
      </c>
      <c r="AN108" s="139">
        <v>5.6530347222675017</v>
      </c>
      <c r="AO108" s="139">
        <v>5.6884809857899219</v>
      </c>
      <c r="AP108" s="139">
        <v>5.7229376058426089</v>
      </c>
      <c r="AQ108" s="139">
        <v>5.7568755648116241</v>
      </c>
      <c r="AR108" s="139">
        <v>5.7903184184896679</v>
      </c>
      <c r="AS108" s="139">
        <v>5.8232881549427624</v>
      </c>
      <c r="AT108" s="139">
        <v>5.8553460858648867</v>
      </c>
      <c r="AU108" s="139">
        <v>5.8869665002972846</v>
      </c>
      <c r="AV108" s="139">
        <v>5.9181675638376259</v>
      </c>
      <c r="AW108" s="139">
        <v>5.9489663348356503</v>
      </c>
      <c r="AX108" s="139">
        <v>5.9789114373942072</v>
      </c>
      <c r="AY108" s="139">
        <v>6.0084814849193089</v>
      </c>
      <c r="AZ108" s="139">
        <v>6.0376908121517596</v>
      </c>
      <c r="BA108" s="139">
        <v>6.0665529480451861</v>
      </c>
      <c r="BB108" s="139">
        <v>6.0950806753414088</v>
      </c>
      <c r="BC108" s="139">
        <v>6.1232860847140795</v>
      </c>
      <c r="BD108" s="139">
        <v>6.1507019904899272</v>
      </c>
      <c r="BE108" s="139">
        <v>6.1778143473848948</v>
      </c>
      <c r="BF108" s="139">
        <v>6.204633530388401</v>
      </c>
      <c r="BG108" s="139">
        <v>6.2311693920403428</v>
      </c>
      <c r="BH108" s="139">
        <v>6.2569457735224159</v>
      </c>
      <c r="BI108" s="139">
        <v>6.2829409712538302</v>
      </c>
      <c r="BJ108" s="139">
        <v>6.3086796272708492</v>
      </c>
      <c r="BK108" s="139">
        <v>6.3336793948087493</v>
      </c>
      <c r="BL108" s="139">
        <v>6.3584352320574506</v>
      </c>
      <c r="BM108" s="139">
        <v>6.382954559616314</v>
      </c>
      <c r="BN108" s="139">
        <v>6.4072444649092457</v>
      </c>
      <c r="BO108" s="139">
        <v>6.431311721927905</v>
      </c>
      <c r="BP108" s="139">
        <v>6.4546646591667356</v>
      </c>
      <c r="BQ108" s="139">
        <v>6.4778046618153757</v>
      </c>
      <c r="BR108" s="139">
        <v>6.5012388206871501</v>
      </c>
      <c r="BS108" s="139">
        <v>6.5244746769297484</v>
      </c>
      <c r="BT108" s="139">
        <v>6.5465097480114167</v>
      </c>
      <c r="BU108" s="139">
        <v>6.5693623233862306</v>
      </c>
      <c r="BV108" s="139">
        <v>6.5915255746598334</v>
      </c>
      <c r="BW108" s="139">
        <v>6.6135083463391791</v>
      </c>
      <c r="BX108" s="139">
        <v>6.6348058220791115</v>
      </c>
      <c r="BY108" s="139">
        <v>6.6564401717097397</v>
      </c>
      <c r="BZ108" s="139">
        <v>6.6779075866630153</v>
      </c>
      <c r="CA108" s="139">
        <v>6.6986987562164275</v>
      </c>
      <c r="CB108" s="139">
        <v>6.7193285901955093</v>
      </c>
      <c r="CC108" s="139">
        <v>6.7403170670108805</v>
      </c>
      <c r="CD108" s="139">
        <v>6.7611544359131948</v>
      </c>
      <c r="CE108" s="139">
        <v>6.7813257108013536</v>
      </c>
      <c r="CF108" s="139">
        <v>6.8013504687274642</v>
      </c>
      <c r="CG108" s="139">
        <v>6.8212321016423303</v>
      </c>
      <c r="CH108" s="139">
        <v>6.8409738851955026</v>
      </c>
      <c r="CI108" s="139">
        <v>6.8605789840156106</v>
      </c>
      <c r="CJ108" s="139">
        <v>6.8800504566913165</v>
      </c>
      <c r="CK108" s="139">
        <v>6.8988654254538355</v>
      </c>
      <c r="CL108" s="139">
        <v>6.9175502554893979</v>
      </c>
      <c r="CM108" s="139">
        <v>6.9366359028466844</v>
      </c>
      <c r="CN108" s="139">
        <v>6.9555992112398473</v>
      </c>
      <c r="CO108" s="139">
        <v>6.9744427742462376</v>
      </c>
      <c r="CP108" s="139">
        <v>6.9921060109164923</v>
      </c>
      <c r="CQ108" s="139">
        <v>7.0107153235924002</v>
      </c>
      <c r="CR108" s="139">
        <v>7.0292122180072001</v>
      </c>
      <c r="CS108" s="139">
        <v>7.0465292956824062</v>
      </c>
      <c r="CT108" s="139">
        <v>7.0648059907877805</v>
      </c>
      <c r="CU108" s="139">
        <v>7.0819029665435886</v>
      </c>
      <c r="CV108" s="139">
        <v>7.0999681539223225</v>
      </c>
      <c r="CW108" s="139">
        <v>7.1168535418354786</v>
      </c>
      <c r="CX108" s="139">
        <v>7.1347154106582824</v>
      </c>
      <c r="CY108" s="139">
        <v>7.1513972391658749</v>
      </c>
      <c r="CZ108" s="139">
        <v>7.1690635142894923</v>
      </c>
      <c r="DA108" s="139">
        <v>7.185549362609037</v>
      </c>
      <c r="DB108" s="139">
        <v>7.2019389271633152</v>
      </c>
      <c r="DC108" s="139">
        <v>7.2193243702979863</v>
      </c>
      <c r="DD108" s="139">
        <v>7.2355285696840426</v>
      </c>
      <c r="DE108" s="139">
        <v>7.2516416019750949</v>
      </c>
      <c r="DF108" s="139">
        <v>7.268213226241877</v>
      </c>
      <c r="DG108" s="139">
        <v>7.2846988064905194</v>
      </c>
      <c r="DH108" s="139">
        <v>7.3005498002454434</v>
      </c>
      <c r="DI108" s="139">
        <v>7.3163158415593941</v>
      </c>
      <c r="DJ108" s="139">
        <v>7.3319983883846653</v>
      </c>
      <c r="DK108" s="139">
        <v>7.3481517364866855</v>
      </c>
      <c r="DL108" s="139">
        <v>7.3642262443820012</v>
      </c>
      <c r="DM108" s="139">
        <v>7.3796685253706924</v>
      </c>
      <c r="DN108" s="139">
        <v>7.3950327696544145</v>
      </c>
      <c r="DO108" s="139">
        <v>7.4103202614509005</v>
      </c>
      <c r="DP108" s="139">
        <v>7.4255322535643362</v>
      </c>
      <c r="DQ108" s="139">
        <v>7.44066996840436</v>
      </c>
      <c r="DR108" s="139">
        <v>7.4557345989659805</v>
      </c>
      <c r="DS108" s="139">
        <v>7.4707273097683657</v>
      </c>
      <c r="DT108" s="139">
        <v>7.4856492377583876</v>
      </c>
      <c r="DU108" s="139">
        <v>7.5005014931766318</v>
      </c>
      <c r="DV108" s="139">
        <v>7.5152851603894328</v>
      </c>
      <c r="DW108" s="139">
        <v>7.5294377801957735</v>
      </c>
      <c r="DX108" s="139">
        <v>7.5435222144451926</v>
      </c>
      <c r="DY108" s="139">
        <v>7.5581046991206833</v>
      </c>
      <c r="DZ108" s="139">
        <v>7.5726227019192871</v>
      </c>
      <c r="EA108" s="139">
        <v>7.5870771890889035</v>
      </c>
      <c r="EB108" s="139">
        <v>7.6014691053741066</v>
      </c>
      <c r="EC108" s="139">
        <v>7.6152308728785583</v>
      </c>
      <c r="ED108" s="139">
        <v>7.6289302756305881</v>
      </c>
      <c r="EE108" s="139">
        <v>7.6431383345417245</v>
      </c>
      <c r="EF108" s="139">
        <v>7.6572874099969868</v>
      </c>
      <c r="EG108" s="139">
        <v>7.6708066368324266</v>
      </c>
      <c r="EH108" s="139">
        <v>7.6842669769183534</v>
      </c>
      <c r="EI108" s="139">
        <v>7.6982425432776092</v>
      </c>
      <c r="EJ108" s="139">
        <v>7.7115883519341821</v>
      </c>
      <c r="EK108" s="139">
        <v>7.7248776969196093</v>
      </c>
      <c r="EL108" s="139">
        <v>7.7386869619379643</v>
      </c>
      <c r="EM108" s="139">
        <v>7.7518664567297852</v>
      </c>
      <c r="EN108" s="139">
        <v>7.7649917641327146</v>
      </c>
      <c r="EO108" s="139">
        <v>7.7786414973592191</v>
      </c>
      <c r="EP108" s="139">
        <v>7.7910827213833436</v>
      </c>
      <c r="EQ108" s="139">
        <v>7.8046291658408613</v>
      </c>
      <c r="ER108" s="139">
        <v>7.8169654988304931</v>
      </c>
      <c r="ES108" s="139">
        <v>7.8304113843048295</v>
      </c>
      <c r="ET108" s="139">
        <v>7.8426455395469201</v>
      </c>
      <c r="EU108" s="139">
        <v>7.8559934895898218</v>
      </c>
      <c r="EV108" s="139">
        <v>7.8687111111761476</v>
      </c>
      <c r="EW108" s="139">
        <v>7.8813806134166118</v>
      </c>
      <c r="EX108" s="139">
        <v>7.8934181409868458</v>
      </c>
      <c r="EY108" s="139">
        <v>7.9065776927999467</v>
      </c>
      <c r="EZ108" s="139">
        <v>7.9185205773628837</v>
      </c>
      <c r="FA108" s="139">
        <v>7.9315894798079416</v>
      </c>
      <c r="FB108" s="139">
        <v>7.9434400478390028</v>
      </c>
      <c r="FC108" s="139">
        <v>7.9564205507124042</v>
      </c>
      <c r="FD108" s="139">
        <v>7.9681810436714207</v>
      </c>
      <c r="FE108" s="139">
        <v>7.9798966260525326</v>
      </c>
      <c r="FF108" s="139">
        <v>7.9927478930201827</v>
      </c>
      <c r="FG108" s="139">
        <v>8.0043766199005173</v>
      </c>
      <c r="FH108" s="139">
        <v>8.017144768772333</v>
      </c>
      <c r="FI108" s="139">
        <v>8.0286886863526625</v>
      </c>
      <c r="FJ108" s="139">
        <v>8.0401902752302696</v>
      </c>
      <c r="FK108" s="139">
        <v>8.052836778715637</v>
      </c>
      <c r="FL108" s="139">
        <v>8.0642565017208305</v>
      </c>
      <c r="FM108" s="139">
        <v>8.075635340464407</v>
      </c>
      <c r="FN108" s="139">
        <v>8.0869737623262452</v>
      </c>
      <c r="FO108" s="139">
        <v>8.0994642084072002</v>
      </c>
      <c r="FP108" s="139">
        <v>8.1107244610847236</v>
      </c>
      <c r="FQ108" s="139">
        <v>8.1219456448884522</v>
      </c>
      <c r="FR108" s="139">
        <v>8.1331281964086735</v>
      </c>
      <c r="FS108" s="139">
        <v>8.1454696435668552</v>
      </c>
      <c r="FT108" s="139">
        <v>8.1565774779188018</v>
      </c>
      <c r="FU108" s="139">
        <v>8.1676479399966304</v>
      </c>
      <c r="FV108" s="139">
        <v>8.17868143826181</v>
      </c>
      <c r="FW108" s="139">
        <v>8.1908804806869941</v>
      </c>
      <c r="FX108" s="139">
        <v>8.2018424903145153</v>
      </c>
      <c r="FY108" s="139">
        <v>8.2127687156669342</v>
      </c>
      <c r="FZ108" s="139">
        <v>8.2236595394546423</v>
      </c>
      <c r="GA108" s="139">
        <v>8.2345153382775536</v>
      </c>
      <c r="GB108" s="139">
        <v>8.2453364827527782</v>
      </c>
      <c r="GC108" s="139">
        <v>8.2561233376438405</v>
      </c>
      <c r="GD108" s="139">
        <v>8.2680868960784064</v>
      </c>
      <c r="GE108" s="139">
        <v>8.278807439577589</v>
      </c>
      <c r="GF108" s="139">
        <v>8.289494747863678</v>
      </c>
      <c r="GG108" s="139">
        <v>8.3001491635359148</v>
      </c>
      <c r="GH108" s="139">
        <v>8.3107710239225199</v>
      </c>
      <c r="GI108" s="139">
        <v>8.3213606611879865</v>
      </c>
      <c r="GJ108" s="139">
        <v>8.3319184024387898</v>
      </c>
      <c r="GK108" s="139">
        <v>8.3424445698260961</v>
      </c>
      <c r="GL108" s="139">
        <v>8.3529394806453148</v>
      </c>
      <c r="GM108" s="139">
        <v>8.3634034474336563</v>
      </c>
      <c r="GN108" s="139">
        <v>8.3738367780643834</v>
      </c>
      <c r="GO108" s="139">
        <v>8.384239775841154</v>
      </c>
      <c r="GP108" s="139">
        <v>8.3946127395863055</v>
      </c>
      <c r="GQ108" s="139">
        <v>8.4049559637310001</v>
      </c>
      <c r="GR108" s="139">
        <v>8.4152697383987611</v>
      </c>
      <c r="GS108" s="139">
        <v>8.4255543494918257</v>
      </c>
    </row>
    <row r="109" spans="1:201" x14ac:dyDescent="0.2">
      <c r="A109" s="138">
        <v>40909.074305555558</v>
      </c>
      <c r="B109" s="139">
        <v>2.260254653415974</v>
      </c>
      <c r="C109" s="139">
        <v>2.7825509907481751</v>
      </c>
      <c r="D109" s="139">
        <v>3.1223176518830322</v>
      </c>
      <c r="E109" s="139">
        <v>3.3805980125186275</v>
      </c>
      <c r="F109" s="139">
        <v>3.5916016975742879</v>
      </c>
      <c r="G109" s="139">
        <v>3.7713766333044356</v>
      </c>
      <c r="H109" s="139">
        <v>3.9287370973411972</v>
      </c>
      <c r="I109" s="139">
        <v>4.0694009289787809</v>
      </c>
      <c r="J109" s="139">
        <v>4.1965355401359457</v>
      </c>
      <c r="K109" s="139">
        <v>4.3133166547985873</v>
      </c>
      <c r="L109" s="139">
        <v>4.4208960826470509</v>
      </c>
      <c r="M109" s="139">
        <v>4.5215585806840135</v>
      </c>
      <c r="N109" s="139">
        <v>4.615415219317196</v>
      </c>
      <c r="O109" s="139">
        <v>4.7039427979491073</v>
      </c>
      <c r="P109" s="139">
        <v>4.7877062659960483</v>
      </c>
      <c r="Q109" s="139">
        <v>4.8671618023776402</v>
      </c>
      <c r="R109" s="139">
        <v>4.9426827493540184</v>
      </c>
      <c r="S109" s="139">
        <v>5.0150061294246706</v>
      </c>
      <c r="T109" s="139">
        <v>5.0844058507395298</v>
      </c>
      <c r="U109" s="139">
        <v>5.1506763086237868</v>
      </c>
      <c r="V109" s="139">
        <v>5.2144445647064908</v>
      </c>
      <c r="W109" s="139">
        <v>5.2763291407644219</v>
      </c>
      <c r="X109" s="139">
        <v>5.3355891693064121</v>
      </c>
      <c r="Y109" s="139">
        <v>5.3932523175494183</v>
      </c>
      <c r="Z109" s="139">
        <v>5.448525654005806</v>
      </c>
      <c r="AA109" s="139">
        <v>5.5028872283212067</v>
      </c>
      <c r="AB109" s="139">
        <v>5.5550474738744562</v>
      </c>
      <c r="AC109" s="139">
        <v>5.6060150027673243</v>
      </c>
      <c r="AD109" s="139">
        <v>5.6553965564346331</v>
      </c>
      <c r="AE109" s="139">
        <v>5.7037321904440113</v>
      </c>
      <c r="AF109" s="139">
        <v>5.7506074225295594</v>
      </c>
      <c r="AG109" s="139">
        <v>5.7965566339144932</v>
      </c>
      <c r="AH109" s="139">
        <v>5.841147859411306</v>
      </c>
      <c r="AI109" s="139">
        <v>5.8849122531607554</v>
      </c>
      <c r="AJ109" s="139">
        <v>5.9274031400485052</v>
      </c>
      <c r="AK109" s="139">
        <v>5.9691501768602127</v>
      </c>
      <c r="AL109" s="139">
        <v>6.0101926727489641</v>
      </c>
      <c r="AM109" s="139">
        <v>6.0505668995052639</v>
      </c>
      <c r="AN109" s="139">
        <v>6.0898024042589149</v>
      </c>
      <c r="AO109" s="139">
        <v>6.1284290419931864</v>
      </c>
      <c r="AP109" s="139">
        <v>6.165966683592929</v>
      </c>
      <c r="AQ109" s="139">
        <v>6.2029464902725362</v>
      </c>
      <c r="AR109" s="139">
        <v>6.2393937779691688</v>
      </c>
      <c r="AS109" s="139">
        <v>6.2753321764096253</v>
      </c>
      <c r="AT109" s="139">
        <v>6.3102649362951722</v>
      </c>
      <c r="AU109" s="139">
        <v>6.34472698064436</v>
      </c>
      <c r="AV109" s="139">
        <v>6.3787378369219496</v>
      </c>
      <c r="AW109" s="139">
        <v>6.4123158413858743</v>
      </c>
      <c r="AX109" s="139">
        <v>6.4449504494408334</v>
      </c>
      <c r="AY109" s="139">
        <v>6.4771814100388534</v>
      </c>
      <c r="AZ109" s="139">
        <v>6.5090241369518935</v>
      </c>
      <c r="BA109" s="139">
        <v>6.5404931768294432</v>
      </c>
      <c r="BB109" s="139">
        <v>6.5716022733319184</v>
      </c>
      <c r="BC109" s="139">
        <v>6.6023644254138967</v>
      </c>
      <c r="BD109" s="139">
        <v>6.6322518936291619</v>
      </c>
      <c r="BE109" s="139">
        <v>6.6618125388599525</v>
      </c>
      <c r="BF109" s="139">
        <v>6.6910575199735804</v>
      </c>
      <c r="BG109" s="139">
        <v>6.7199974334681229</v>
      </c>
      <c r="BH109" s="139">
        <v>6.7480947765254502</v>
      </c>
      <c r="BI109" s="139">
        <v>6.7764524705590192</v>
      </c>
      <c r="BJ109" s="139">
        <v>6.8045338980936725</v>
      </c>
      <c r="BK109" s="139">
        <v>6.831794829572182</v>
      </c>
      <c r="BL109" s="139">
        <v>6.8587930124555125</v>
      </c>
      <c r="BM109" s="139">
        <v>6.8855364304023965</v>
      </c>
      <c r="BN109" s="139">
        <v>6.9120327083315685</v>
      </c>
      <c r="BO109" s="139">
        <v>6.9382891336865233</v>
      </c>
      <c r="BP109" s="139">
        <v>6.9637513368053252</v>
      </c>
      <c r="BQ109" s="139">
        <v>6.9889840963592755</v>
      </c>
      <c r="BR109" s="139">
        <v>7.0145584188061489</v>
      </c>
      <c r="BS109" s="139">
        <v>7.0399190799436218</v>
      </c>
      <c r="BT109" s="139">
        <v>7.0639365980216278</v>
      </c>
      <c r="BU109" s="139">
        <v>7.0888842443409521</v>
      </c>
      <c r="BV109" s="139">
        <v>7.1130644500554734</v>
      </c>
      <c r="BW109" s="139">
        <v>7.1370501403624473</v>
      </c>
      <c r="BX109" s="139">
        <v>7.1602726612018213</v>
      </c>
      <c r="BY109" s="139">
        <v>7.183882799392352</v>
      </c>
      <c r="BZ109" s="139">
        <v>7.2073129993102096</v>
      </c>
      <c r="CA109" s="139">
        <v>7.2299897267517856</v>
      </c>
      <c r="CB109" s="139">
        <v>7.2524925136356195</v>
      </c>
      <c r="CC109" s="139">
        <v>7.2754064088638035</v>
      </c>
      <c r="CD109" s="139">
        <v>7.2981573973709839</v>
      </c>
      <c r="CE109" s="139">
        <v>7.3201657893226768</v>
      </c>
      <c r="CF109" s="139">
        <v>7.3420161942264794</v>
      </c>
      <c r="CG109" s="139">
        <v>7.3637122640125741</v>
      </c>
      <c r="CH109" s="139">
        <v>7.3852575252976331</v>
      </c>
      <c r="CI109" s="139">
        <v>7.4066553850754513</v>
      </c>
      <c r="CJ109" s="139">
        <v>7.4279091360857805</v>
      </c>
      <c r="CK109" s="139">
        <v>7.4484305264312001</v>
      </c>
      <c r="CL109" s="139">
        <v>7.4688115405136193</v>
      </c>
      <c r="CM109" s="139">
        <v>7.4896491568822858</v>
      </c>
      <c r="CN109" s="139">
        <v>7.5103548164900973</v>
      </c>
      <c r="CO109" s="139">
        <v>7.5309313110406606</v>
      </c>
      <c r="CP109" s="139">
        <v>7.5501860834560572</v>
      </c>
      <c r="CQ109" s="139">
        <v>7.5705098810899143</v>
      </c>
      <c r="CR109" s="139">
        <v>7.5907124015386529</v>
      </c>
      <c r="CS109" s="139">
        <v>7.6095937032290637</v>
      </c>
      <c r="CT109" s="139">
        <v>7.6295586567747389</v>
      </c>
      <c r="CU109" s="139">
        <v>7.6482024637902937</v>
      </c>
      <c r="CV109" s="139">
        <v>7.6679392097288224</v>
      </c>
      <c r="CW109" s="139">
        <v>7.6863546952657273</v>
      </c>
      <c r="CX109" s="139">
        <v>7.7058720514065273</v>
      </c>
      <c r="CY109" s="139">
        <v>7.7240678650745673</v>
      </c>
      <c r="CZ109" s="139">
        <v>7.7433741488199992</v>
      </c>
      <c r="DA109" s="139">
        <v>7.7613584559200373</v>
      </c>
      <c r="DB109" s="139">
        <v>7.7792388380550346</v>
      </c>
      <c r="DC109" s="139">
        <v>7.7982420386747009</v>
      </c>
      <c r="DD109" s="139">
        <v>7.8159223506378712</v>
      </c>
      <c r="DE109" s="139">
        <v>7.8335042517264473</v>
      </c>
      <c r="DF109" s="139">
        <v>7.8516050900897572</v>
      </c>
      <c r="DG109" s="139">
        <v>7.8696130454961821</v>
      </c>
      <c r="DH109" s="139">
        <v>7.8869120812140832</v>
      </c>
      <c r="DI109" s="139">
        <v>7.9041194033295525</v>
      </c>
      <c r="DJ109" s="139">
        <v>7.9212365831908649</v>
      </c>
      <c r="DK109" s="139">
        <v>7.9388858723658018</v>
      </c>
      <c r="DL109" s="139">
        <v>7.9564500366721065</v>
      </c>
      <c r="DM109" s="139">
        <v>7.9733078093445089</v>
      </c>
      <c r="DN109" s="139">
        <v>7.9900813208355741</v>
      </c>
      <c r="DO109" s="139">
        <v>8.0067719551276912</v>
      </c>
      <c r="DP109" s="139">
        <v>8.0233810623227786</v>
      </c>
      <c r="DQ109" s="139">
        <v>8.0399099597419248</v>
      </c>
      <c r="DR109" s="139">
        <v>8.0563599329829039</v>
      </c>
      <c r="DS109" s="139">
        <v>8.0727322369343693</v>
      </c>
      <c r="DT109" s="139">
        <v>8.0890280967477288</v>
      </c>
      <c r="DU109" s="139">
        <v>8.1052487087738285</v>
      </c>
      <c r="DV109" s="139">
        <v>8.1213952414603767</v>
      </c>
      <c r="DW109" s="139">
        <v>8.1368366305026729</v>
      </c>
      <c r="DX109" s="139">
        <v>8.152204368135628</v>
      </c>
      <c r="DY109" s="139">
        <v>8.1681336022316682</v>
      </c>
      <c r="DZ109" s="139">
        <v>8.18399318228205</v>
      </c>
      <c r="EA109" s="139">
        <v>8.1997841493443211</v>
      </c>
      <c r="EB109" s="139">
        <v>8.2155075212893891</v>
      </c>
      <c r="EC109" s="139">
        <v>8.2305267135635436</v>
      </c>
      <c r="ED109" s="139">
        <v>8.245478531144018</v>
      </c>
      <c r="EE109" s="139">
        <v>8.2610032777590767</v>
      </c>
      <c r="EF109" s="139">
        <v>8.2764642948929676</v>
      </c>
      <c r="EG109" s="139">
        <v>8.291221455103992</v>
      </c>
      <c r="EH109" s="139">
        <v>8.3059149909969019</v>
      </c>
      <c r="EI109" s="139">
        <v>8.3211885359735085</v>
      </c>
      <c r="EJ109" s="139">
        <v>8.3357583213342306</v>
      </c>
      <c r="EK109" s="139">
        <v>8.3502670952436251</v>
      </c>
      <c r="EL109" s="139">
        <v>8.3653609364366304</v>
      </c>
      <c r="EM109" s="139">
        <v>8.3797510066396423</v>
      </c>
      <c r="EN109" s="139">
        <v>8.3940825198576832</v>
      </c>
      <c r="EO109" s="139">
        <v>8.4090039529454064</v>
      </c>
      <c r="EP109" s="139">
        <v>8.422573007615334</v>
      </c>
      <c r="EQ109" s="139">
        <v>8.4373828107637117</v>
      </c>
      <c r="ER109" s="139">
        <v>8.4508385087758846</v>
      </c>
      <c r="ES109" s="139">
        <v>8.4655396244514485</v>
      </c>
      <c r="ET109" s="139">
        <v>8.4788848927587708</v>
      </c>
      <c r="EU109" s="139">
        <v>8.4934801488146032</v>
      </c>
      <c r="EV109" s="139">
        <v>8.507371040038894</v>
      </c>
      <c r="EW109" s="139">
        <v>8.5212099173097293</v>
      </c>
      <c r="EX109" s="139">
        <v>8.534342662316126</v>
      </c>
      <c r="EY109" s="139">
        <v>8.5487342532854562</v>
      </c>
      <c r="EZ109" s="139">
        <v>8.561764696285989</v>
      </c>
      <c r="FA109" s="139">
        <v>8.5760582805154151</v>
      </c>
      <c r="FB109" s="139">
        <v>8.5889889309482719</v>
      </c>
      <c r="FC109" s="139">
        <v>8.6031869330774153</v>
      </c>
      <c r="FD109" s="139">
        <v>8.6160202086211317</v>
      </c>
      <c r="FE109" s="139">
        <v>8.628804930442767</v>
      </c>
      <c r="FF109" s="139">
        <v>8.6428631956377799</v>
      </c>
      <c r="FG109" s="139">
        <v>8.6555540156284181</v>
      </c>
      <c r="FH109" s="139">
        <v>8.6695223907902701</v>
      </c>
      <c r="FI109" s="139">
        <v>8.6821215158741492</v>
      </c>
      <c r="FJ109" s="139">
        <v>8.6946748733204977</v>
      </c>
      <c r="FK109" s="139">
        <v>8.7085116930288624</v>
      </c>
      <c r="FL109" s="139">
        <v>8.7209765305497271</v>
      </c>
      <c r="FM109" s="139">
        <v>8.7333971591445234</v>
      </c>
      <c r="FN109" s="139">
        <v>8.7457740832995015</v>
      </c>
      <c r="FO109" s="139">
        <v>8.7594421190193668</v>
      </c>
      <c r="FP109" s="139">
        <v>8.7717345108590319</v>
      </c>
      <c r="FQ109" s="139">
        <v>8.7839846528470087</v>
      </c>
      <c r="FR109" s="139">
        <v>8.7961930162190018</v>
      </c>
      <c r="FS109" s="139">
        <v>8.8096998765404173</v>
      </c>
      <c r="FT109" s="139">
        <v>8.8218274310859588</v>
      </c>
      <c r="FU109" s="139">
        <v>8.8339145665892325</v>
      </c>
      <c r="FV109" s="139">
        <v>8.8459617239094772</v>
      </c>
      <c r="FW109" s="139">
        <v>8.8593145164487268</v>
      </c>
      <c r="FX109" s="139">
        <v>8.8712843471886504</v>
      </c>
      <c r="FY109" s="139">
        <v>8.8832154724352979</v>
      </c>
      <c r="FZ109" s="139">
        <v>8.8951083052399351</v>
      </c>
      <c r="GA109" s="139">
        <v>8.9069632520530284</v>
      </c>
      <c r="GB109" s="139">
        <v>8.918780712865809</v>
      </c>
      <c r="GC109" s="139">
        <v>8.9305610813455534</v>
      </c>
      <c r="GD109" s="139">
        <v>8.9436590721321778</v>
      </c>
      <c r="GE109" s="139">
        <v>8.9553676982925534</v>
      </c>
      <c r="GF109" s="139">
        <v>8.9670403696659413</v>
      </c>
      <c r="GG109" s="139">
        <v>8.9786774559872011</v>
      </c>
      <c r="GH109" s="139">
        <v>8.990279321297729</v>
      </c>
      <c r="GI109" s="139">
        <v>9.0018463240634947</v>
      </c>
      <c r="GJ109" s="139">
        <v>9.0133788172877427</v>
      </c>
      <c r="GK109" s="139">
        <v>9.0248771486215471</v>
      </c>
      <c r="GL109" s="139">
        <v>9.0363416604726279</v>
      </c>
      <c r="GM109" s="139">
        <v>9.0477726901096567</v>
      </c>
      <c r="GN109" s="139">
        <v>9.0591705697661595</v>
      </c>
      <c r="GO109" s="139">
        <v>9.0705356267391188</v>
      </c>
      <c r="GP109" s="139">
        <v>9.0818681834870976</v>
      </c>
      <c r="GQ109" s="139">
        <v>9.0931685577257397</v>
      </c>
      <c r="GR109" s="139">
        <v>9.1044370625204749</v>
      </c>
      <c r="GS109" s="139">
        <v>9.115674006376091</v>
      </c>
    </row>
    <row r="110" spans="1:201" x14ac:dyDescent="0.2">
      <c r="A110" s="138">
        <v>40909.074999999997</v>
      </c>
      <c r="B110" s="139">
        <v>2.4196161931629443</v>
      </c>
      <c r="C110" s="139">
        <v>2.9867096345985034</v>
      </c>
      <c r="D110" s="139">
        <v>3.3562147244381193</v>
      </c>
      <c r="E110" s="139">
        <v>3.6373873184156453</v>
      </c>
      <c r="F110" s="139">
        <v>3.8672654535091477</v>
      </c>
      <c r="G110" s="139">
        <v>4.0632384081833468</v>
      </c>
      <c r="H110" s="139">
        <v>4.2348574885957406</v>
      </c>
      <c r="I110" s="139">
        <v>4.3883390787073928</v>
      </c>
      <c r="J110" s="139">
        <v>4.5270926585479341</v>
      </c>
      <c r="K110" s="139">
        <v>4.6546026777658023</v>
      </c>
      <c r="L110" s="139">
        <v>4.7720797738787653</v>
      </c>
      <c r="M110" s="139">
        <v>4.8820558682750903</v>
      </c>
      <c r="N110" s="139">
        <v>4.9845979374762548</v>
      </c>
      <c r="O110" s="139">
        <v>5.0813454413838102</v>
      </c>
      <c r="P110" s="139">
        <v>5.1729058853828933</v>
      </c>
      <c r="Q110" s="139">
        <v>5.2597697628038134</v>
      </c>
      <c r="R110" s="139">
        <v>5.3423384618867082</v>
      </c>
      <c r="S110" s="139">
        <v>5.4214317068118403</v>
      </c>
      <c r="T110" s="139">
        <v>5.4973444290056239</v>
      </c>
      <c r="U110" s="139">
        <v>5.5698282685625653</v>
      </c>
      <c r="V110" s="139">
        <v>5.6395850971379344</v>
      </c>
      <c r="W110" s="139">
        <v>5.7073081528024678</v>
      </c>
      <c r="X110" s="139">
        <v>5.7721453670580303</v>
      </c>
      <c r="Y110" s="139">
        <v>5.8352578538764908</v>
      </c>
      <c r="Z110" s="139">
        <v>5.8957370043717541</v>
      </c>
      <c r="AA110" s="139">
        <v>5.9552570056161676</v>
      </c>
      <c r="AB110" s="139">
        <v>6.0123465906634408</v>
      </c>
      <c r="AC110" s="139">
        <v>6.0681471951630463</v>
      </c>
      <c r="AD110" s="139">
        <v>6.1222076842145681</v>
      </c>
      <c r="AE110" s="139">
        <v>6.1751375621403248</v>
      </c>
      <c r="AF110" s="139">
        <v>6.2264626516795056</v>
      </c>
      <c r="AG110" s="139">
        <v>6.2767864916067264</v>
      </c>
      <c r="AH110" s="139">
        <v>6.3256159129607017</v>
      </c>
      <c r="AI110" s="139">
        <v>6.3735511127840381</v>
      </c>
      <c r="AJ110" s="139">
        <v>6.4200829328932532</v>
      </c>
      <c r="AK110" s="139">
        <v>6.4658100819304289</v>
      </c>
      <c r="AL110" s="139">
        <v>6.510775036064409</v>
      </c>
      <c r="AM110" s="139">
        <v>6.5550169867477894</v>
      </c>
      <c r="AN110" s="139">
        <v>6.5980009133120348</v>
      </c>
      <c r="AO110" s="139">
        <v>6.6403259447596836</v>
      </c>
      <c r="AP110" s="139">
        <v>6.6814465345252811</v>
      </c>
      <c r="AQ110" s="139">
        <v>6.721963312698108</v>
      </c>
      <c r="AR110" s="139">
        <v>6.7619036471649698</v>
      </c>
      <c r="AS110" s="139">
        <v>6.8012930814736832</v>
      </c>
      <c r="AT110" s="139">
        <v>6.8395679778371559</v>
      </c>
      <c r="AU110" s="139">
        <v>6.8773331836567619</v>
      </c>
      <c r="AV110" s="139">
        <v>6.9146098141678642</v>
      </c>
      <c r="AW110" s="139">
        <v>6.9514176955151745</v>
      </c>
      <c r="AX110" s="139">
        <v>6.9871781728545024</v>
      </c>
      <c r="AY110" s="139">
        <v>7.022501432864507</v>
      </c>
      <c r="AZ110" s="139">
        <v>7.0574041474373175</v>
      </c>
      <c r="BA110" s="139">
        <v>7.0919020498304377</v>
      </c>
      <c r="BB110" s="139">
        <v>7.1260100041149812</v>
      </c>
      <c r="BC110" s="139">
        <v>7.1597420682878026</v>
      </c>
      <c r="BD110" s="139">
        <v>7.192500876744286</v>
      </c>
      <c r="BE110" s="139">
        <v>7.2249055257667347</v>
      </c>
      <c r="BF110" s="139">
        <v>7.2569680882810914</v>
      </c>
      <c r="BG110" s="139">
        <v>7.2887000282998446</v>
      </c>
      <c r="BH110" s="139">
        <v>7.3194933568281595</v>
      </c>
      <c r="BI110" s="139">
        <v>7.3505942420075954</v>
      </c>
      <c r="BJ110" s="139">
        <v>7.3813956630599229</v>
      </c>
      <c r="BK110" s="139">
        <v>7.4112823218641966</v>
      </c>
      <c r="BL110" s="139">
        <v>7.4408841217440029</v>
      </c>
      <c r="BM110" s="139">
        <v>7.4702097029857901</v>
      </c>
      <c r="BN110" s="139">
        <v>7.4992673173262352</v>
      </c>
      <c r="BO110" s="139">
        <v>7.5280648509926733</v>
      </c>
      <c r="BP110" s="139">
        <v>7.5559759865730785</v>
      </c>
      <c r="BQ110" s="139">
        <v>7.5836382893690075</v>
      </c>
      <c r="BR110" s="139">
        <v>7.611696106632138</v>
      </c>
      <c r="BS110" s="139">
        <v>7.6395221868894607</v>
      </c>
      <c r="BT110" s="139">
        <v>7.6658413944011485</v>
      </c>
      <c r="BU110" s="139">
        <v>7.6932194845443478</v>
      </c>
      <c r="BV110" s="139">
        <v>7.7197401239488839</v>
      </c>
      <c r="BW110" s="139">
        <v>7.7460497430972035</v>
      </c>
      <c r="BX110" s="139">
        <v>7.7715065197466249</v>
      </c>
      <c r="BY110" s="139">
        <v>7.7974086886612639</v>
      </c>
      <c r="BZ110" s="139">
        <v>7.823115618347054</v>
      </c>
      <c r="CA110" s="139">
        <v>7.8479801956277537</v>
      </c>
      <c r="CB110" s="139">
        <v>7.8726560220051294</v>
      </c>
      <c r="CC110" s="139">
        <v>7.8978026887532691</v>
      </c>
      <c r="CD110" s="139">
        <v>7.9227725530386612</v>
      </c>
      <c r="CE110" s="139">
        <v>7.9469118372966756</v>
      </c>
      <c r="CF110" s="139">
        <v>7.970879647872084</v>
      </c>
      <c r="CG110" s="139">
        <v>7.9946799399345352</v>
      </c>
      <c r="CH110" s="139">
        <v>8.0183165328301946</v>
      </c>
      <c r="CI110" s="139">
        <v>8.0417931162511103</v>
      </c>
      <c r="CJ110" s="139">
        <v>8.0651132560580621</v>
      </c>
      <c r="CK110" s="139">
        <v>8.0876139029735317</v>
      </c>
      <c r="CL110" s="139">
        <v>8.1099621479536879</v>
      </c>
      <c r="CM110" s="139">
        <v>8.1328305011028057</v>
      </c>
      <c r="CN110" s="139">
        <v>8.1555555714234309</v>
      </c>
      <c r="CO110" s="139">
        <v>8.178140381733277</v>
      </c>
      <c r="CP110" s="139">
        <v>8.1992414643298801</v>
      </c>
      <c r="CQ110" s="139">
        <v>8.2215518704102184</v>
      </c>
      <c r="CR110" s="139">
        <v>8.2437305584684921</v>
      </c>
      <c r="CS110" s="139">
        <v>8.2644260834992416</v>
      </c>
      <c r="CT110" s="139">
        <v>8.2863467559921684</v>
      </c>
      <c r="CU110" s="139">
        <v>8.3067843524210634</v>
      </c>
      <c r="CV110" s="139">
        <v>8.3284571475493205</v>
      </c>
      <c r="CW110" s="139">
        <v>8.3486467574190595</v>
      </c>
      <c r="CX110" s="139">
        <v>8.370081226335282</v>
      </c>
      <c r="CY110" s="139">
        <v>8.3900322238502199</v>
      </c>
      <c r="CZ110" s="139">
        <v>8.4112373752130534</v>
      </c>
      <c r="DA110" s="139">
        <v>8.4309586093507303</v>
      </c>
      <c r="DB110" s="139">
        <v>8.4505669422193961</v>
      </c>
      <c r="DC110" s="139">
        <v>8.4714427828958208</v>
      </c>
      <c r="DD110" s="139">
        <v>8.4908337469487769</v>
      </c>
      <c r="DE110" s="139">
        <v>8.5101177874159877</v>
      </c>
      <c r="DF110" s="139">
        <v>8.5299894024055565</v>
      </c>
      <c r="DG110" s="139">
        <v>8.5497600732747117</v>
      </c>
      <c r="DH110" s="139">
        <v>8.5687367458395247</v>
      </c>
      <c r="DI110" s="139">
        <v>8.5876137550836376</v>
      </c>
      <c r="DJ110" s="139">
        <v>8.6063928046357052</v>
      </c>
      <c r="DK110" s="139">
        <v>8.6257736727195518</v>
      </c>
      <c r="DL110" s="139">
        <v>8.6450620014346153</v>
      </c>
      <c r="DM110" s="139">
        <v>8.663559107551281</v>
      </c>
      <c r="DN110" s="139">
        <v>8.6819646288583083</v>
      </c>
      <c r="DO110" s="139">
        <v>8.7002800657225858</v>
      </c>
      <c r="DP110" s="139">
        <v>8.7185068817541254</v>
      </c>
      <c r="DQ110" s="139">
        <v>8.7366465050013389</v>
      </c>
      <c r="DR110" s="139">
        <v>8.7547003290966483</v>
      </c>
      <c r="DS110" s="139">
        <v>8.7726697143568995</v>
      </c>
      <c r="DT110" s="139">
        <v>8.7905559888401257</v>
      </c>
      <c r="DU110" s="139">
        <v>8.8083604493599665</v>
      </c>
      <c r="DV110" s="139">
        <v>8.8260843624613301</v>
      </c>
      <c r="DW110" s="139">
        <v>8.8430184972376402</v>
      </c>
      <c r="DX110" s="139">
        <v>8.8598725601573012</v>
      </c>
      <c r="DY110" s="139">
        <v>8.877360206662738</v>
      </c>
      <c r="DZ110" s="139">
        <v>8.8947721031764875</v>
      </c>
      <c r="EA110" s="139">
        <v>8.9121093780442724</v>
      </c>
      <c r="EB110" s="139">
        <v>8.9293731344591176</v>
      </c>
      <c r="EC110" s="139">
        <v>8.9458482082512312</v>
      </c>
      <c r="ED110" s="139">
        <v>8.9622500187522878</v>
      </c>
      <c r="EE110" s="139">
        <v>8.979297754639278</v>
      </c>
      <c r="EF110" s="139">
        <v>8.9962761623161978</v>
      </c>
      <c r="EG110" s="139">
        <v>9.0124662725515172</v>
      </c>
      <c r="EH110" s="139">
        <v>9.028587187623744</v>
      </c>
      <c r="EI110" s="139">
        <v>9.0453616670504555</v>
      </c>
      <c r="EJ110" s="139">
        <v>9.0613479802005976</v>
      </c>
      <c r="EK110" s="139">
        <v>9.0772679324669898</v>
      </c>
      <c r="EL110" s="139">
        <v>9.0938469061354468</v>
      </c>
      <c r="EM110" s="139">
        <v>9.1096377298421167</v>
      </c>
      <c r="EN110" s="139">
        <v>9.1253648550128315</v>
      </c>
      <c r="EO110" s="139">
        <v>9.1417562325022814</v>
      </c>
      <c r="EP110" s="139">
        <v>9.1566314076320907</v>
      </c>
      <c r="EQ110" s="139">
        <v>9.1729013197488651</v>
      </c>
      <c r="ER110" s="139">
        <v>9.1876531909751478</v>
      </c>
      <c r="ES110" s="139">
        <v>9.2038048283459499</v>
      </c>
      <c r="ET110" s="139">
        <v>9.2184365718804422</v>
      </c>
      <c r="EU110" s="139">
        <v>9.2344730007477764</v>
      </c>
      <c r="EV110" s="139">
        <v>9.2497207206026602</v>
      </c>
      <c r="EW110" s="139">
        <v>9.2649118391325356</v>
      </c>
      <c r="EX110" s="139">
        <v>9.2793123730215488</v>
      </c>
      <c r="EY110" s="139">
        <v>9.2951271176095194</v>
      </c>
      <c r="EZ110" s="139">
        <v>9.3094163432654273</v>
      </c>
      <c r="FA110" s="139">
        <v>9.3251243936584771</v>
      </c>
      <c r="FB110" s="139">
        <v>9.3393050339767356</v>
      </c>
      <c r="FC110" s="139">
        <v>9.3549090188555031</v>
      </c>
      <c r="FD110" s="139">
        <v>9.3689836971072769</v>
      </c>
      <c r="FE110" s="139">
        <v>9.3830055430127501</v>
      </c>
      <c r="FF110" s="139">
        <v>9.3984573935950291</v>
      </c>
      <c r="FG110" s="139">
        <v>9.4123770462302883</v>
      </c>
      <c r="FH110" s="139">
        <v>9.4277310025327097</v>
      </c>
      <c r="FI110" s="139">
        <v>9.4415508563481954</v>
      </c>
      <c r="FJ110" s="139">
        <v>9.4553209021258517</v>
      </c>
      <c r="FK110" s="139">
        <v>9.4705315952689748</v>
      </c>
      <c r="FL110" s="139">
        <v>9.4842052873711395</v>
      </c>
      <c r="FM110" s="139">
        <v>9.4978308634552384</v>
      </c>
      <c r="FN110" s="139">
        <v>9.5114088712923177</v>
      </c>
      <c r="FO110" s="139">
        <v>9.5264357445906747</v>
      </c>
      <c r="FP110" s="139">
        <v>9.5399217257971571</v>
      </c>
      <c r="FQ110" s="139">
        <v>9.5533617176848313</v>
      </c>
      <c r="FR110" s="139">
        <v>9.5667562319050923</v>
      </c>
      <c r="FS110" s="139">
        <v>9.5816075359622808</v>
      </c>
      <c r="FT110" s="139">
        <v>9.5949140637973311</v>
      </c>
      <c r="FU110" s="139">
        <v>9.6081765896995375</v>
      </c>
      <c r="FV110" s="139">
        <v>9.6213955923221555</v>
      </c>
      <c r="FW110" s="139">
        <v>9.6360790339921145</v>
      </c>
      <c r="FX110" s="139">
        <v>9.6492138285293354</v>
      </c>
      <c r="FY110" s="139">
        <v>9.662306481160071</v>
      </c>
      <c r="FZ110" s="139">
        <v>9.6753574403316094</v>
      </c>
      <c r="GA110" s="139">
        <v>9.6883671473203172</v>
      </c>
      <c r="GB110" s="139">
        <v>9.7013360363849994</v>
      </c>
      <c r="GC110" s="139">
        <v>9.7142645349149941</v>
      </c>
      <c r="GD110" s="139">
        <v>9.728670323482735</v>
      </c>
      <c r="GE110" s="139">
        <v>9.7415206731369199</v>
      </c>
      <c r="GF110" s="139">
        <v>9.7543318668527679</v>
      </c>
      <c r="GG110" s="139">
        <v>9.7671043060236151</v>
      </c>
      <c r="GH110" s="139">
        <v>9.7798383858590956</v>
      </c>
      <c r="GI110" s="139">
        <v>9.792534495511072</v>
      </c>
      <c r="GJ110" s="139">
        <v>9.8051930181966274</v>
      </c>
      <c r="GK110" s="139">
        <v>9.8178143313202586</v>
      </c>
      <c r="GL110" s="139">
        <v>9.8303988065898213</v>
      </c>
      <c r="GM110" s="139">
        <v>9.8429468101308029</v>
      </c>
      <c r="GN110" s="139">
        <v>9.8554587025982592</v>
      </c>
      <c r="GO110" s="139">
        <v>9.8679348392858213</v>
      </c>
      <c r="GP110" s="139">
        <v>9.8803755702312372</v>
      </c>
      <c r="GQ110" s="139">
        <v>9.8927812403198452</v>
      </c>
      <c r="GR110" s="139">
        <v>9.9051521893849408</v>
      </c>
      <c r="GS110" s="139">
        <v>9.9174887523078734</v>
      </c>
    </row>
    <row r="111" spans="1:201" x14ac:dyDescent="0.2">
      <c r="A111" s="138">
        <v>40909.075694444444</v>
      </c>
      <c r="B111" s="139">
        <v>2.6063776245551566</v>
      </c>
      <c r="C111" s="139">
        <v>3.2263845412990553</v>
      </c>
      <c r="D111" s="139">
        <v>3.6310089340055751</v>
      </c>
      <c r="E111" s="139">
        <v>3.9392085242006227</v>
      </c>
      <c r="F111" s="139">
        <v>4.1913640272759025</v>
      </c>
      <c r="G111" s="139">
        <v>4.4064502431745556</v>
      </c>
      <c r="H111" s="139">
        <v>4.5948898061225103</v>
      </c>
      <c r="I111" s="139">
        <v>4.7634883715039651</v>
      </c>
      <c r="J111" s="139">
        <v>4.915941972861849</v>
      </c>
      <c r="K111" s="139">
        <v>5.056099539018958</v>
      </c>
      <c r="L111" s="139">
        <v>5.1852419887533747</v>
      </c>
      <c r="M111" s="139">
        <v>5.3061924257526512</v>
      </c>
      <c r="N111" s="139">
        <v>5.4189669390308977</v>
      </c>
      <c r="O111" s="139">
        <v>5.5253964810078706</v>
      </c>
      <c r="P111" s="139">
        <v>5.6261390255102626</v>
      </c>
      <c r="Q111" s="139">
        <v>5.7217258135011528</v>
      </c>
      <c r="R111" s="139">
        <v>5.8125915835776922</v>
      </c>
      <c r="S111" s="139">
        <v>5.89965319937712</v>
      </c>
      <c r="T111" s="139">
        <v>5.9832305142539592</v>
      </c>
      <c r="U111" s="139">
        <v>6.0630256223887349</v>
      </c>
      <c r="V111" s="139">
        <v>6.1398280824190765</v>
      </c>
      <c r="W111" s="139">
        <v>6.2144185390414153</v>
      </c>
      <c r="X111" s="139">
        <v>6.2858155206249196</v>
      </c>
      <c r="Y111" s="139">
        <v>6.355335937574992</v>
      </c>
      <c r="Z111" s="139">
        <v>6.4219366507290978</v>
      </c>
      <c r="AA111" s="139">
        <v>6.4875204358484604</v>
      </c>
      <c r="AB111" s="139">
        <v>6.5504046868094186</v>
      </c>
      <c r="AC111" s="139">
        <v>6.6118855913838521</v>
      </c>
      <c r="AD111" s="139">
        <v>6.6714448475941515</v>
      </c>
      <c r="AE111" s="139">
        <v>6.7297728458882817</v>
      </c>
      <c r="AF111" s="139">
        <v>6.7863261637969146</v>
      </c>
      <c r="AG111" s="139">
        <v>6.8417888137975273</v>
      </c>
      <c r="AH111" s="139">
        <v>6.8955966662952761</v>
      </c>
      <c r="AI111" s="139">
        <v>6.9484301903403543</v>
      </c>
      <c r="AJ111" s="139">
        <v>6.9997078195109257</v>
      </c>
      <c r="AK111" s="139">
        <v>7.0501084811631696</v>
      </c>
      <c r="AL111" s="139">
        <v>7.0996783877031469</v>
      </c>
      <c r="AM111" s="139">
        <v>7.148460175052695</v>
      </c>
      <c r="AN111" s="139">
        <v>7.195844073669952</v>
      </c>
      <c r="AO111" s="139">
        <v>7.242509572322021</v>
      </c>
      <c r="AP111" s="139">
        <v>7.287835428922965</v>
      </c>
      <c r="AQ111" s="139">
        <v>7.3325028047320524</v>
      </c>
      <c r="AR111" s="139">
        <v>7.3765414886476695</v>
      </c>
      <c r="AS111" s="139">
        <v>7.4199792822957438</v>
      </c>
      <c r="AT111" s="139">
        <v>7.462175223775775</v>
      </c>
      <c r="AU111" s="139">
        <v>7.5038151193574363</v>
      </c>
      <c r="AV111" s="139">
        <v>7.5449219577286861</v>
      </c>
      <c r="AW111" s="139">
        <v>7.585517323021711</v>
      </c>
      <c r="AX111" s="139">
        <v>7.6249438955990732</v>
      </c>
      <c r="AY111" s="139">
        <v>7.6638933229122932</v>
      </c>
      <c r="AZ111" s="139">
        <v>7.7023837614059367</v>
      </c>
      <c r="BA111" s="139">
        <v>7.7404323445333709</v>
      </c>
      <c r="BB111" s="139">
        <v>7.77805525847337</v>
      </c>
      <c r="BC111" s="139">
        <v>7.8152678109395985</v>
      </c>
      <c r="BD111" s="139">
        <v>7.8513923254264331</v>
      </c>
      <c r="BE111" s="139">
        <v>7.8871301545581964</v>
      </c>
      <c r="BF111" s="139">
        <v>7.9224944498944003</v>
      </c>
      <c r="BG111" s="139">
        <v>7.957497699176872</v>
      </c>
      <c r="BH111" s="139">
        <v>7.9914506758060284</v>
      </c>
      <c r="BI111" s="139">
        <v>8.025764729492149</v>
      </c>
      <c r="BJ111" s="139">
        <v>8.0597516773062914</v>
      </c>
      <c r="BK111" s="139">
        <v>8.0927143618046422</v>
      </c>
      <c r="BL111" s="139">
        <v>8.1253658719455704</v>
      </c>
      <c r="BM111" s="139">
        <v>8.1577156229097749</v>
      </c>
      <c r="BN111" s="139">
        <v>8.1897726061656417</v>
      </c>
      <c r="BO111" s="139">
        <v>8.2215454146036873</v>
      </c>
      <c r="BP111" s="139">
        <v>8.2523249361141087</v>
      </c>
      <c r="BQ111" s="139">
        <v>8.2828325605748674</v>
      </c>
      <c r="BR111" s="139">
        <v>8.3137970356400377</v>
      </c>
      <c r="BS111" s="139">
        <v>8.3445082198263396</v>
      </c>
      <c r="BT111" s="139">
        <v>8.3735234702047148</v>
      </c>
      <c r="BU111" s="139">
        <v>8.4037449858430975</v>
      </c>
      <c r="BV111" s="139">
        <v>8.4330048356179539</v>
      </c>
      <c r="BW111" s="139">
        <v>8.4620340049023905</v>
      </c>
      <c r="BX111" s="139">
        <v>8.4901065905072404</v>
      </c>
      <c r="BY111" s="139">
        <v>8.5186903199838486</v>
      </c>
      <c r="BZ111" s="139">
        <v>8.5470605708751233</v>
      </c>
      <c r="CA111" s="139">
        <v>8.57448571954904</v>
      </c>
      <c r="CB111" s="139">
        <v>8.6017044933219466</v>
      </c>
      <c r="CC111" s="139">
        <v>8.6294620962320021</v>
      </c>
      <c r="CD111" s="139">
        <v>8.6570263159208398</v>
      </c>
      <c r="CE111" s="139">
        <v>8.6836583363051218</v>
      </c>
      <c r="CF111" s="139">
        <v>8.7101028212727964</v>
      </c>
      <c r="CG111" s="139">
        <v>8.7363640838867909</v>
      </c>
      <c r="CH111" s="139">
        <v>8.7624462889897146</v>
      </c>
      <c r="CI111" s="139">
        <v>8.788353459938623</v>
      </c>
      <c r="CJ111" s="139">
        <v>8.814089484961757</v>
      </c>
      <c r="CK111" s="139">
        <v>8.8389055404251309</v>
      </c>
      <c r="CL111" s="139">
        <v>8.8635548893387881</v>
      </c>
      <c r="CM111" s="139">
        <v>8.8887966514417549</v>
      </c>
      <c r="CN111" s="139">
        <v>8.9138816190922725</v>
      </c>
      <c r="CO111" s="139">
        <v>8.9388130879269525</v>
      </c>
      <c r="CP111" s="139">
        <v>8.9620746517126477</v>
      </c>
      <c r="CQ111" s="139">
        <v>8.9867058424489255</v>
      </c>
      <c r="CR111" s="139">
        <v>9.0111928484970871</v>
      </c>
      <c r="CS111" s="139">
        <v>9.034010682529388</v>
      </c>
      <c r="CT111" s="139">
        <v>9.0582152848011432</v>
      </c>
      <c r="CU111" s="139">
        <v>9.0807508811722055</v>
      </c>
      <c r="CV111" s="139">
        <v>9.1046841372767222</v>
      </c>
      <c r="CW111" s="139">
        <v>9.1269483453947338</v>
      </c>
      <c r="CX111" s="139">
        <v>9.1506206721515806</v>
      </c>
      <c r="CY111" s="139">
        <v>9.1726237213942969</v>
      </c>
      <c r="CZ111" s="139">
        <v>9.1960449434861413</v>
      </c>
      <c r="DA111" s="139">
        <v>9.2177964897433906</v>
      </c>
      <c r="DB111" s="139">
        <v>9.2394244582004603</v>
      </c>
      <c r="DC111" s="139">
        <v>9.2624850517326109</v>
      </c>
      <c r="DD111" s="139">
        <v>9.2838750426535146</v>
      </c>
      <c r="DE111" s="139">
        <v>9.3051479805691919</v>
      </c>
      <c r="DF111" s="139">
        <v>9.3270865915044112</v>
      </c>
      <c r="DG111" s="139">
        <v>9.3489146330259132</v>
      </c>
      <c r="DH111" s="139">
        <v>9.3698510097005396</v>
      </c>
      <c r="DI111" s="139">
        <v>9.3906782580819073</v>
      </c>
      <c r="DJ111" s="139">
        <v>9.4113982379135876</v>
      </c>
      <c r="DK111" s="139">
        <v>9.4327993289777989</v>
      </c>
      <c r="DL111" s="139">
        <v>9.4540990188133289</v>
      </c>
      <c r="DM111" s="139">
        <v>9.4745101827753935</v>
      </c>
      <c r="DN111" s="139">
        <v>9.4948210359213618</v>
      </c>
      <c r="DO111" s="139">
        <v>9.5150332159855218</v>
      </c>
      <c r="DP111" s="139">
        <v>9.5351483205537768</v>
      </c>
      <c r="DQ111" s="139">
        <v>9.5551679083688654</v>
      </c>
      <c r="DR111" s="139">
        <v>9.5750935005821578</v>
      </c>
      <c r="DS111" s="139">
        <v>9.5949265819567824</v>
      </c>
      <c r="DT111" s="139">
        <v>9.6146686020220056</v>
      </c>
      <c r="DU111" s="139">
        <v>9.6343209761817246</v>
      </c>
      <c r="DV111" s="139">
        <v>9.6538850867795514</v>
      </c>
      <c r="DW111" s="139">
        <v>9.6725625086333</v>
      </c>
      <c r="DX111" s="139">
        <v>9.6911522238516223</v>
      </c>
      <c r="DY111" s="139">
        <v>9.7104574609759506</v>
      </c>
      <c r="DZ111" s="139">
        <v>9.7296796712383795</v>
      </c>
      <c r="EA111" s="139">
        <v>9.748820086033799</v>
      </c>
      <c r="EB111" s="139">
        <v>9.7678799092892259</v>
      </c>
      <c r="EC111" s="139">
        <v>9.7860543716189028</v>
      </c>
      <c r="ED111" s="139">
        <v>9.8041485635163372</v>
      </c>
      <c r="EE111" s="139">
        <v>9.8229716158799647</v>
      </c>
      <c r="EF111" s="139">
        <v>9.8417186501681115</v>
      </c>
      <c r="EG111" s="139">
        <v>9.859580832157528</v>
      </c>
      <c r="EH111" s="139">
        <v>9.8773671868418162</v>
      </c>
      <c r="EI111" s="139">
        <v>9.8958906510987497</v>
      </c>
      <c r="EJ111" s="139">
        <v>9.9135294705805137</v>
      </c>
      <c r="EK111" s="139">
        <v>9.9310955583460672</v>
      </c>
      <c r="EL111" s="139">
        <v>9.9494046472602982</v>
      </c>
      <c r="EM111" s="139">
        <v>9.966829176646776</v>
      </c>
      <c r="EN111" s="139">
        <v>9.9841838820189839</v>
      </c>
      <c r="EO111" s="139">
        <v>10.002287229936947</v>
      </c>
      <c r="EP111" s="139">
        <v>10.018687532083701</v>
      </c>
      <c r="EQ111" s="139">
        <v>10.036657669064969</v>
      </c>
      <c r="ER111" s="139">
        <v>10.052922835706328</v>
      </c>
      <c r="ES111" s="139">
        <v>10.070763245341796</v>
      </c>
      <c r="ET111" s="139">
        <v>10.086896746823566</v>
      </c>
      <c r="EU111" s="139">
        <v>10.104610776797262</v>
      </c>
      <c r="EV111" s="139">
        <v>10.121439834177487</v>
      </c>
      <c r="EW111" s="139">
        <v>10.138206818867578</v>
      </c>
      <c r="EX111" s="139">
        <v>10.154086873191742</v>
      </c>
      <c r="EY111" s="139">
        <v>10.171557677740671</v>
      </c>
      <c r="EZ111" s="139">
        <v>10.18731570271509</v>
      </c>
      <c r="FA111" s="139">
        <v>10.204669422862104</v>
      </c>
      <c r="FB111" s="139">
        <v>10.220308393301414</v>
      </c>
      <c r="FC111" s="139">
        <v>10.237547898662323</v>
      </c>
      <c r="FD111" s="139">
        <v>10.253070680484056</v>
      </c>
      <c r="FE111" s="139">
        <v>10.268535544128058</v>
      </c>
      <c r="FF111" s="139">
        <v>10.285608091059107</v>
      </c>
      <c r="FG111" s="139">
        <v>10.30096088390389</v>
      </c>
      <c r="FH111" s="139">
        <v>10.317925953109638</v>
      </c>
      <c r="FI111" s="139">
        <v>10.333169290946904</v>
      </c>
      <c r="FJ111" s="139">
        <v>10.348358016011067</v>
      </c>
      <c r="FK111" s="139">
        <v>10.365165812276427</v>
      </c>
      <c r="FL111" s="139">
        <v>10.380248846344017</v>
      </c>
      <c r="FM111" s="139">
        <v>10.395279116959232</v>
      </c>
      <c r="FN111" s="139">
        <v>10.410257222960402</v>
      </c>
      <c r="FO111" s="139">
        <v>10.426863206387202</v>
      </c>
      <c r="FP111" s="139">
        <v>10.4417403490694</v>
      </c>
      <c r="FQ111" s="139">
        <v>10.456567052795217</v>
      </c>
      <c r="FR111" s="139">
        <v>10.47134387689988</v>
      </c>
      <c r="FS111" s="139">
        <v>10.487757056222534</v>
      </c>
      <c r="FT111" s="139">
        <v>10.50243733114781</v>
      </c>
      <c r="FU111" s="139">
        <v>10.517069339270831</v>
      </c>
      <c r="FV111" s="139">
        <v>10.531653603839709</v>
      </c>
      <c r="FW111" s="139">
        <v>10.547882393604967</v>
      </c>
      <c r="FX111" s="139">
        <v>10.562374236775121</v>
      </c>
      <c r="FY111" s="139">
        <v>10.576819846033366</v>
      </c>
      <c r="FZ111" s="139">
        <v>10.591219711593537</v>
      </c>
      <c r="GA111" s="139">
        <v>10.605574315827671</v>
      </c>
      <c r="GB111" s="139">
        <v>10.61988413343199</v>
      </c>
      <c r="GC111" s="139">
        <v>10.634149631589466</v>
      </c>
      <c r="GD111" s="139">
        <v>10.650073386990101</v>
      </c>
      <c r="GE111" s="139">
        <v>10.664253083640142</v>
      </c>
      <c r="GF111" s="139">
        <v>10.678389809992048</v>
      </c>
      <c r="GG111" s="139">
        <v>10.692484004801141</v>
      </c>
      <c r="GH111" s="139">
        <v>10.706536100059051</v>
      </c>
      <c r="GI111" s="139">
        <v>10.720546521131388</v>
      </c>
      <c r="GJ111" s="139">
        <v>10.73451568689531</v>
      </c>
      <c r="GK111" s="139">
        <v>10.748444009868509</v>
      </c>
      <c r="GL111" s="139">
        <v>10.762331896339333</v>
      </c>
      <c r="GM111" s="139">
        <v>10.776179746491469</v>
      </c>
      <c r="GN111" s="139">
        <v>10.789987954525539</v>
      </c>
      <c r="GO111" s="139">
        <v>10.803756908778688</v>
      </c>
      <c r="GP111" s="139">
        <v>10.817486991839589</v>
      </c>
      <c r="GQ111" s="139">
        <v>10.831178580662863</v>
      </c>
      <c r="GR111" s="139">
        <v>10.844832046678334</v>
      </c>
      <c r="GS111" s="139">
        <v>10.858447755899276</v>
      </c>
    </row>
    <row r="112" spans="1:201" x14ac:dyDescent="0.2">
      <c r="A112" s="138">
        <v>40909.076388888891</v>
      </c>
      <c r="B112" s="139">
        <v>2.8283615204147985</v>
      </c>
      <c r="C112" s="139">
        <v>3.5117100891442594</v>
      </c>
      <c r="D112" s="139">
        <v>3.9583504681688013</v>
      </c>
      <c r="E112" s="139">
        <v>4.298867244631893</v>
      </c>
      <c r="F112" s="139">
        <v>4.577647738976089</v>
      </c>
      <c r="G112" s="139">
        <v>4.8155672380143439</v>
      </c>
      <c r="H112" s="139">
        <v>5.024092965494579</v>
      </c>
      <c r="I112" s="139">
        <v>5.2107364107583294</v>
      </c>
      <c r="J112" s="139">
        <v>5.379538160846721</v>
      </c>
      <c r="K112" s="139">
        <v>5.5347824378545312</v>
      </c>
      <c r="L112" s="139">
        <v>5.6778362757245429</v>
      </c>
      <c r="M112" s="139">
        <v>5.8118691649350698</v>
      </c>
      <c r="N112" s="139">
        <v>5.9368391322205323</v>
      </c>
      <c r="O112" s="139">
        <v>6.0548046761598204</v>
      </c>
      <c r="P112" s="139">
        <v>6.1664845986743568</v>
      </c>
      <c r="Q112" s="139">
        <v>6.2724593307740628</v>
      </c>
      <c r="R112" s="139">
        <v>6.3732039390234991</v>
      </c>
      <c r="S112" s="139">
        <v>6.4697503634479201</v>
      </c>
      <c r="T112" s="139">
        <v>6.5624484702815433</v>
      </c>
      <c r="U112" s="139">
        <v>6.6509429598054215</v>
      </c>
      <c r="V112" s="139">
        <v>6.7361269290234054</v>
      </c>
      <c r="W112" s="139">
        <v>6.818883965228177</v>
      </c>
      <c r="X112" s="139">
        <v>6.8980815219386384</v>
      </c>
      <c r="Y112" s="139">
        <v>6.9752193953805275</v>
      </c>
      <c r="Z112" s="139">
        <v>7.04909746710078</v>
      </c>
      <c r="AA112" s="139">
        <v>7.1218862034819033</v>
      </c>
      <c r="AB112" s="139">
        <v>7.1916562758542355</v>
      </c>
      <c r="AC112" s="139">
        <v>7.2598850397405155</v>
      </c>
      <c r="AD112" s="139">
        <v>7.3259760335704787</v>
      </c>
      <c r="AE112" s="139">
        <v>7.3907143220940039</v>
      </c>
      <c r="AF112" s="139">
        <v>7.4534759368646331</v>
      </c>
      <c r="AG112" s="139">
        <v>7.5150389680273646</v>
      </c>
      <c r="AH112" s="139">
        <v>7.574756783062977</v>
      </c>
      <c r="AI112" s="139">
        <v>7.633403588255625</v>
      </c>
      <c r="AJ112" s="139">
        <v>7.6903136732641499</v>
      </c>
      <c r="AK112" s="139">
        <v>7.7462595439679012</v>
      </c>
      <c r="AL112" s="139">
        <v>7.8012918826413564</v>
      </c>
      <c r="AM112" s="139">
        <v>7.8554574461791029</v>
      </c>
      <c r="AN112" s="139">
        <v>7.9080596954975864</v>
      </c>
      <c r="AO112" s="139">
        <v>7.9598716878759515</v>
      </c>
      <c r="AP112" s="139">
        <v>8.0101843606747991</v>
      </c>
      <c r="AQ112" s="139">
        <v>8.059772562696768</v>
      </c>
      <c r="AR112" s="139">
        <v>8.1086689793494529</v>
      </c>
      <c r="AS112" s="139">
        <v>8.1569041139353544</v>
      </c>
      <c r="AT112" s="139">
        <v>8.2037473917165276</v>
      </c>
      <c r="AU112" s="139">
        <v>8.2499786574444336</v>
      </c>
      <c r="AV112" s="139">
        <v>8.2956231412649242</v>
      </c>
      <c r="AW112" s="139">
        <v>8.3407045307037802</v>
      </c>
      <c r="AX112" s="139">
        <v>8.3844744358482277</v>
      </c>
      <c r="AY112" s="139">
        <v>8.4277189918036459</v>
      </c>
      <c r="AZ112" s="139">
        <v>8.4704581311674563</v>
      </c>
      <c r="BA112" s="139">
        <v>8.5127106626807372</v>
      </c>
      <c r="BB112" s="139">
        <v>8.5544943544430065</v>
      </c>
      <c r="BC112" s="139">
        <v>8.5958260095320433</v>
      </c>
      <c r="BD112" s="139">
        <v>8.6359351178680228</v>
      </c>
      <c r="BE112" s="139">
        <v>8.6756182604343177</v>
      </c>
      <c r="BF112" s="139">
        <v>8.7148898793240921</v>
      </c>
      <c r="BG112" s="139">
        <v>8.7537636871692808</v>
      </c>
      <c r="BH112" s="139">
        <v>8.7914566420031814</v>
      </c>
      <c r="BI112" s="139">
        <v>8.8295709946320535</v>
      </c>
      <c r="BJ112" s="139">
        <v>8.8673248050013704</v>
      </c>
      <c r="BK112" s="139">
        <v>8.9039264504199824</v>
      </c>
      <c r="BL112" s="139">
        <v>8.9401851339774066</v>
      </c>
      <c r="BM112" s="139">
        <v>8.9761111979885033</v>
      </c>
      <c r="BN112" s="139">
        <v>9.0117145190148396</v>
      </c>
      <c r="BO112" s="139">
        <v>9.0470045355061544</v>
      </c>
      <c r="BP112" s="139">
        <v>9.0811766971876278</v>
      </c>
      <c r="BQ112" s="139">
        <v>9.1150491214013236</v>
      </c>
      <c r="BR112" s="139">
        <v>9.1494478602702145</v>
      </c>
      <c r="BS112" s="139">
        <v>9.1835672182493298</v>
      </c>
      <c r="BT112" s="139">
        <v>9.2157716061351458</v>
      </c>
      <c r="BU112" s="139">
        <v>9.2493508844451622</v>
      </c>
      <c r="BV112" s="139">
        <v>9.2818472962887615</v>
      </c>
      <c r="BW112" s="139">
        <v>9.3140892599892133</v>
      </c>
      <c r="BX112" s="139">
        <v>9.3452541147284656</v>
      </c>
      <c r="BY112" s="139">
        <v>9.3770047227043278</v>
      </c>
      <c r="BZ112" s="139">
        <v>9.4085197845983366</v>
      </c>
      <c r="CA112" s="139">
        <v>9.4389704837664805</v>
      </c>
      <c r="CB112" s="139">
        <v>9.4691935283925392</v>
      </c>
      <c r="CC112" s="139">
        <v>9.500032585046684</v>
      </c>
      <c r="CD112" s="139">
        <v>9.5306581758089042</v>
      </c>
      <c r="CE112" s="139">
        <v>9.5602337621820297</v>
      </c>
      <c r="CF112" s="139">
        <v>9.5896024026423703</v>
      </c>
      <c r="CG112" s="139">
        <v>9.6187688384543186</v>
      </c>
      <c r="CH112" s="139">
        <v>9.6477376478422752</v>
      </c>
      <c r="CI112" s="139">
        <v>9.6765132534046749</v>
      </c>
      <c r="CJ112" s="139">
        <v>9.7050999291054083</v>
      </c>
      <c r="CK112" s="139">
        <v>9.7326503922480203</v>
      </c>
      <c r="CL112" s="139">
        <v>9.7600168870911883</v>
      </c>
      <c r="CM112" s="139">
        <v>9.7880579474760996</v>
      </c>
      <c r="CN112" s="139">
        <v>9.8159258542287677</v>
      </c>
      <c r="CO112" s="139">
        <v>9.8436242294961929</v>
      </c>
      <c r="CP112" s="139">
        <v>9.869438316103162</v>
      </c>
      <c r="CQ112" s="139">
        <v>9.8968051181676771</v>
      </c>
      <c r="CR112" s="139">
        <v>9.9240126269336102</v>
      </c>
      <c r="CS112" s="139">
        <v>9.9493369164642917</v>
      </c>
      <c r="CT112" s="139">
        <v>9.9762325040652495</v>
      </c>
      <c r="CU112" s="139">
        <v>10.001245220143915</v>
      </c>
      <c r="CV112" s="139">
        <v>10.027841044365935</v>
      </c>
      <c r="CW112" s="139">
        <v>10.052554121769566</v>
      </c>
      <c r="CX112" s="139">
        <v>10.078861635378425</v>
      </c>
      <c r="CY112" s="139">
        <v>10.103286326480227</v>
      </c>
      <c r="CZ112" s="139">
        <v>10.129316330773479</v>
      </c>
      <c r="DA112" s="139">
        <v>10.153463256783484</v>
      </c>
      <c r="DB112" s="139">
        <v>10.177473724555352</v>
      </c>
      <c r="DC112" s="139">
        <v>10.203105147602516</v>
      </c>
      <c r="DD112" s="139">
        <v>10.226852728635906</v>
      </c>
      <c r="DE112" s="139">
        <v>10.250471030631655</v>
      </c>
      <c r="DF112" s="139">
        <v>10.274843720372735</v>
      </c>
      <c r="DG112" s="139">
        <v>10.299094177487381</v>
      </c>
      <c r="DH112" s="139">
        <v>10.322340631142842</v>
      </c>
      <c r="DI112" s="139">
        <v>10.345466525268559</v>
      </c>
      <c r="DJ112" s="139">
        <v>10.36847390634027</v>
      </c>
      <c r="DK112" s="139">
        <v>10.392252442907676</v>
      </c>
      <c r="DL112" s="139">
        <v>10.415918828744559</v>
      </c>
      <c r="DM112" s="139">
        <v>10.438584883649364</v>
      </c>
      <c r="DN112" s="139">
        <v>10.461140080528425</v>
      </c>
      <c r="DO112" s="139">
        <v>10.483586221447755</v>
      </c>
      <c r="DP112" s="139">
        <v>10.505925064270707</v>
      </c>
      <c r="DQ112" s="139">
        <v>10.528158324096973</v>
      </c>
      <c r="DR112" s="139">
        <v>10.550287674641815</v>
      </c>
      <c r="DS112" s="139">
        <v>10.572314749560178</v>
      </c>
      <c r="DT112" s="139">
        <v>10.594241143717596</v>
      </c>
      <c r="DU112" s="139">
        <v>10.616068414411801</v>
      </c>
      <c r="DV112" s="139">
        <v>10.637798082546023</v>
      </c>
      <c r="DW112" s="139">
        <v>10.658529951080727</v>
      </c>
      <c r="DX112" s="139">
        <v>10.679164906333096</v>
      </c>
      <c r="DY112" s="139">
        <v>10.700608368795086</v>
      </c>
      <c r="DZ112" s="139">
        <v>10.721959990970031</v>
      </c>
      <c r="EA112" s="139">
        <v>10.743221127579559</v>
      </c>
      <c r="EB112" s="139">
        <v>10.764393103108397</v>
      </c>
      <c r="EC112" s="139">
        <v>10.784568990835078</v>
      </c>
      <c r="ED112" s="139">
        <v>10.8046561520722</v>
      </c>
      <c r="EE112" s="139">
        <v>10.825566245619306</v>
      </c>
      <c r="EF112" s="139">
        <v>10.846392210152473</v>
      </c>
      <c r="EG112" s="139">
        <v>10.866222812095661</v>
      </c>
      <c r="EH112" s="139">
        <v>10.885969579169181</v>
      </c>
      <c r="EI112" s="139">
        <v>10.906548189010477</v>
      </c>
      <c r="EJ112" s="139">
        <v>10.926131785518004</v>
      </c>
      <c r="EK112" s="139">
        <v>10.945634955278544</v>
      </c>
      <c r="EL112" s="139">
        <v>10.965976329107381</v>
      </c>
      <c r="EM112" s="139">
        <v>10.985322907404472</v>
      </c>
      <c r="EN112" s="139">
        <v>11.004592260128939</v>
      </c>
      <c r="EO112" s="139">
        <v>11.024705899617819</v>
      </c>
      <c r="EP112" s="139">
        <v>11.042903375156239</v>
      </c>
      <c r="EQ112" s="139">
        <v>11.062869573344759</v>
      </c>
      <c r="ER112" s="139">
        <v>11.08091764357213</v>
      </c>
      <c r="ES112" s="139">
        <v>11.100740234608613</v>
      </c>
      <c r="ET112" s="139">
        <v>11.118642721574314</v>
      </c>
      <c r="EU112" s="139">
        <v>11.138325389933428</v>
      </c>
      <c r="EV112" s="139">
        <v>11.157013169156313</v>
      </c>
      <c r="EW112" s="139">
        <v>11.175632256590049</v>
      </c>
      <c r="EX112" s="139">
        <v>11.193254461580537</v>
      </c>
      <c r="EY112" s="139">
        <v>11.212667777302011</v>
      </c>
      <c r="EZ112" s="139">
        <v>11.230155011058157</v>
      </c>
      <c r="FA112" s="139">
        <v>11.249438634024473</v>
      </c>
      <c r="FB112" s="139">
        <v>11.266794172642449</v>
      </c>
      <c r="FC112" s="139">
        <v>11.28595126086771</v>
      </c>
      <c r="FD112" s="139">
        <v>11.303178260470442</v>
      </c>
      <c r="FE112" s="139">
        <v>11.320341213111842</v>
      </c>
      <c r="FF112" s="139">
        <v>11.33931335877087</v>
      </c>
      <c r="FG112" s="139">
        <v>11.356352307615683</v>
      </c>
      <c r="FH112" s="139">
        <v>11.375205332909379</v>
      </c>
      <c r="FI112" s="139">
        <v>11.392123158509662</v>
      </c>
      <c r="FJ112" s="139">
        <v>11.408980578618193</v>
      </c>
      <c r="FK112" s="139">
        <v>11.427659321575463</v>
      </c>
      <c r="FL112" s="139">
        <v>11.444399763834001</v>
      </c>
      <c r="FM112" s="139">
        <v>11.46108183798937</v>
      </c>
      <c r="FN112" s="139">
        <v>11.477706203920361</v>
      </c>
      <c r="FO112" s="139">
        <v>11.496161288179152</v>
      </c>
      <c r="FP112" s="139">
        <v>11.512673883126547</v>
      </c>
      <c r="FQ112" s="139">
        <v>11.529130670949259</v>
      </c>
      <c r="FR112" s="139">
        <v>11.545532267983972</v>
      </c>
      <c r="FS112" s="139">
        <v>11.563773609770349</v>
      </c>
      <c r="FT112" s="139">
        <v>11.580068297214357</v>
      </c>
      <c r="FU112" s="139">
        <v>11.596309570614366</v>
      </c>
      <c r="FV112" s="139">
        <v>11.612498006530963</v>
      </c>
      <c r="FW112" s="139">
        <v>11.630534867628027</v>
      </c>
      <c r="FX112" s="139">
        <v>11.646620939831577</v>
      </c>
      <c r="FY112" s="139">
        <v>11.662655837590806</v>
      </c>
      <c r="FZ112" s="139">
        <v>11.678640101055981</v>
      </c>
      <c r="GA112" s="139">
        <v>11.694574261732399</v>
      </c>
      <c r="GB112" s="139">
        <v>11.710458842663691</v>
      </c>
      <c r="GC112" s="139">
        <v>11.726294358612412</v>
      </c>
      <c r="GD112" s="139">
        <v>11.743992896193603</v>
      </c>
      <c r="GE112" s="139">
        <v>11.759733339113547</v>
      </c>
      <c r="GF112" s="139">
        <v>11.775426203218233</v>
      </c>
      <c r="GG112" s="139">
        <v>11.791071971937557</v>
      </c>
      <c r="GH112" s="139">
        <v>11.806671121246168</v>
      </c>
      <c r="GI112" s="139">
        <v>11.822224119816292</v>
      </c>
      <c r="GJ112" s="139">
        <v>11.837731429166009</v>
      </c>
      <c r="GK112" s="139">
        <v>11.853193503805739</v>
      </c>
      <c r="GL112" s="139">
        <v>11.868610791378112</v>
      </c>
      <c r="GM112" s="139">
        <v>11.883983732797233</v>
      </c>
      <c r="GN112" s="139">
        <v>11.899312762382628</v>
      </c>
      <c r="GO112" s="139">
        <v>11.914598307990635</v>
      </c>
      <c r="GP112" s="139">
        <v>11.929840791142199</v>
      </c>
      <c r="GQ112" s="139">
        <v>11.945040627147327</v>
      </c>
      <c r="GR112" s="139">
        <v>11.960198225227229</v>
      </c>
      <c r="GS112" s="139">
        <v>11.97531398863258</v>
      </c>
    </row>
    <row r="113" spans="1:201" x14ac:dyDescent="0.2">
      <c r="A113" s="138">
        <v>40909.07708333333</v>
      </c>
      <c r="B113" s="139">
        <v>3.0966581858890905</v>
      </c>
      <c r="C113" s="139">
        <v>3.8570190554906629</v>
      </c>
      <c r="D113" s="139">
        <v>4.3546873545128193</v>
      </c>
      <c r="E113" s="139">
        <v>4.7344181824617486</v>
      </c>
      <c r="F113" s="139">
        <v>5.045481289686351</v>
      </c>
      <c r="G113" s="139">
        <v>5.3110674454134061</v>
      </c>
      <c r="H113" s="139">
        <v>5.5439167732499586</v>
      </c>
      <c r="I113" s="139">
        <v>5.7523993504168001</v>
      </c>
      <c r="J113" s="139">
        <v>5.9409777769303309</v>
      </c>
      <c r="K113" s="139">
        <v>6.1144629698563904</v>
      </c>
      <c r="L113" s="139">
        <v>6.274330728682231</v>
      </c>
      <c r="M113" s="139">
        <v>6.4241669897707503</v>
      </c>
      <c r="N113" s="139">
        <v>6.5638649342503221</v>
      </c>
      <c r="O113" s="139">
        <v>6.6957561848407003</v>
      </c>
      <c r="P113" s="139">
        <v>6.8206342727192313</v>
      </c>
      <c r="Q113" s="139">
        <v>6.9391401758940408</v>
      </c>
      <c r="R113" s="139">
        <v>7.0517986993439967</v>
      </c>
      <c r="S113" s="139">
        <v>7.1597793458305974</v>
      </c>
      <c r="T113" s="139">
        <v>7.2634688033493946</v>
      </c>
      <c r="U113" s="139">
        <v>7.3624455402781832</v>
      </c>
      <c r="V113" s="139">
        <v>7.4577258164836335</v>
      </c>
      <c r="W113" s="139">
        <v>7.5503152572706487</v>
      </c>
      <c r="X113" s="139">
        <v>7.6389046592471752</v>
      </c>
      <c r="Y113" s="139">
        <v>7.7252095329405925</v>
      </c>
      <c r="Z113" s="139">
        <v>7.8078462662867691</v>
      </c>
      <c r="AA113" s="139">
        <v>7.8893000165299751</v>
      </c>
      <c r="AB113" s="139">
        <v>7.9673527714745189</v>
      </c>
      <c r="AC113" s="139">
        <v>8.0436947981960003</v>
      </c>
      <c r="AD113" s="139">
        <v>8.1176386089687078</v>
      </c>
      <c r="AE113" s="139">
        <v>8.1900805353506598</v>
      </c>
      <c r="AF113" s="139">
        <v>8.2603028290492908</v>
      </c>
      <c r="AG113" s="139">
        <v>8.329193966016291</v>
      </c>
      <c r="AH113" s="139">
        <v>8.3960112954377788</v>
      </c>
      <c r="AI113" s="139">
        <v>8.4616388467681887</v>
      </c>
      <c r="AJ113" s="139">
        <v>8.5253130303135407</v>
      </c>
      <c r="AK113" s="139">
        <v>8.5879158402281668</v>
      </c>
      <c r="AL113" s="139">
        <v>8.6495033949280451</v>
      </c>
      <c r="AM113" s="139">
        <v>8.7101274635029462</v>
      </c>
      <c r="AN113" s="139">
        <v>8.7689906923540288</v>
      </c>
      <c r="AO113" s="139">
        <v>8.8269753495074745</v>
      </c>
      <c r="AP113" s="139">
        <v>8.8832703995064399</v>
      </c>
      <c r="AQ113" s="139">
        <v>8.9387599194187164</v>
      </c>
      <c r="AR113" s="139">
        <v>8.993480117124335</v>
      </c>
      <c r="AS113" s="139">
        <v>9.0474647816930549</v>
      </c>
      <c r="AT113" s="139">
        <v>9.0998794151183979</v>
      </c>
      <c r="AU113" s="139">
        <v>9.1516132803857868</v>
      </c>
      <c r="AV113" s="139">
        <v>9.2026943334366642</v>
      </c>
      <c r="AW113" s="139">
        <v>9.253148819869871</v>
      </c>
      <c r="AX113" s="139">
        <v>9.3021228683249131</v>
      </c>
      <c r="AY113" s="139">
        <v>9.3505123565366208</v>
      </c>
      <c r="AZ113" s="139">
        <v>9.3983393768778392</v>
      </c>
      <c r="BA113" s="139">
        <v>9.4456247753477012</v>
      </c>
      <c r="BB113" s="139">
        <v>9.492388243889188</v>
      </c>
      <c r="BC113" s="139">
        <v>9.5386484042842259</v>
      </c>
      <c r="BD113" s="139">
        <v>9.5835274205211416</v>
      </c>
      <c r="BE113" s="139">
        <v>9.62793220911127</v>
      </c>
      <c r="BF113" s="139">
        <v>9.671878781380526</v>
      </c>
      <c r="BG113" s="139">
        <v>9.7153823394654353</v>
      </c>
      <c r="BH113" s="139">
        <v>9.7575515055652264</v>
      </c>
      <c r="BI113" s="139">
        <v>9.8002092255313613</v>
      </c>
      <c r="BJ113" s="139">
        <v>9.8424652480931218</v>
      </c>
      <c r="BK113" s="139">
        <v>9.8834189600475302</v>
      </c>
      <c r="BL113" s="139">
        <v>9.9239906494127688</v>
      </c>
      <c r="BM113" s="139">
        <v>9.9641917857924245</v>
      </c>
      <c r="BN113" s="139">
        <v>10.004033321987892</v>
      </c>
      <c r="BO113" s="139">
        <v>10.043525724677258</v>
      </c>
      <c r="BP113" s="139">
        <v>10.081754480602035</v>
      </c>
      <c r="BQ113" s="139">
        <v>10.119649319865911</v>
      </c>
      <c r="BR113" s="139">
        <v>10.158148447641647</v>
      </c>
      <c r="BS113" s="139">
        <v>10.196336062166049</v>
      </c>
      <c r="BT113" s="139">
        <v>10.232354453793256</v>
      </c>
      <c r="BU113" s="139">
        <v>10.26993995867158</v>
      </c>
      <c r="BV113" s="139">
        <v>10.30630114086852</v>
      </c>
      <c r="BW113" s="139">
        <v>10.342378647364145</v>
      </c>
      <c r="BX113" s="139">
        <v>10.377238564637578</v>
      </c>
      <c r="BY113" s="139">
        <v>10.412768267746898</v>
      </c>
      <c r="BZ113" s="139">
        <v>10.448035264491976</v>
      </c>
      <c r="CA113" s="139">
        <v>10.482099068267065</v>
      </c>
      <c r="CB113" s="139">
        <v>10.515909088757381</v>
      </c>
      <c r="CC113" s="139">
        <v>10.550422135329251</v>
      </c>
      <c r="CD113" s="139">
        <v>10.584696969553631</v>
      </c>
      <c r="CE113" s="139">
        <v>10.61778488505229</v>
      </c>
      <c r="CF113" s="139">
        <v>10.65064199816128</v>
      </c>
      <c r="CG113" s="139">
        <v>10.683273570697486</v>
      </c>
      <c r="CH113" s="139">
        <v>10.715684683451951</v>
      </c>
      <c r="CI113" s="139">
        <v>10.747880244421198</v>
      </c>
      <c r="CJ113" s="139">
        <v>10.779864996576407</v>
      </c>
      <c r="CK113" s="139">
        <v>10.810678798073846</v>
      </c>
      <c r="CL113" s="139">
        <v>10.84128745301952</v>
      </c>
      <c r="CM113" s="139">
        <v>10.872663452142669</v>
      </c>
      <c r="CN113" s="139">
        <v>10.903846150993655</v>
      </c>
      <c r="CO113" s="139">
        <v>10.93483956883451</v>
      </c>
      <c r="CP113" s="139">
        <v>10.963701814288012</v>
      </c>
      <c r="CQ113" s="139">
        <v>10.994325163702515</v>
      </c>
      <c r="CR113" s="139">
        <v>11.024770594058763</v>
      </c>
      <c r="CS113" s="139">
        <v>11.053086521198473</v>
      </c>
      <c r="CT113" s="139">
        <v>11.083183696565873</v>
      </c>
      <c r="CU113" s="139">
        <v>11.111152060103244</v>
      </c>
      <c r="CV113" s="139">
        <v>11.14091447593046</v>
      </c>
      <c r="CW113" s="139">
        <v>11.168548529497865</v>
      </c>
      <c r="CX113" s="139">
        <v>11.197988898257579</v>
      </c>
      <c r="CY113" s="139">
        <v>11.225301137399519</v>
      </c>
      <c r="CZ113" s="139">
        <v>11.254431448086045</v>
      </c>
      <c r="DA113" s="139">
        <v>11.281433667199178</v>
      </c>
      <c r="DB113" s="139">
        <v>11.308283632696805</v>
      </c>
      <c r="DC113" s="139">
        <v>11.336968583267319</v>
      </c>
      <c r="DD113" s="139">
        <v>11.363525051311809</v>
      </c>
      <c r="DE113" s="139">
        <v>11.389937240026732</v>
      </c>
      <c r="DF113" s="139">
        <v>11.417204051304214</v>
      </c>
      <c r="DG113" s="139">
        <v>11.444334257094525</v>
      </c>
      <c r="DH113" s="139">
        <v>11.470331232639735</v>
      </c>
      <c r="DI113" s="139">
        <v>11.496193614097587</v>
      </c>
      <c r="DJ113" s="139">
        <v>11.521923674816801</v>
      </c>
      <c r="DK113" s="139">
        <v>11.548526602628122</v>
      </c>
      <c r="DL113" s="139">
        <v>11.575004118051694</v>
      </c>
      <c r="DM113" s="139">
        <v>11.600352862899692</v>
      </c>
      <c r="DN113" s="139">
        <v>11.625577789483028</v>
      </c>
      <c r="DO113" s="139">
        <v>11.650680899564223</v>
      </c>
      <c r="DP113" s="139">
        <v>11.675664145787506</v>
      </c>
      <c r="DQ113" s="139">
        <v>11.700529433277167</v>
      </c>
      <c r="DR113" s="139">
        <v>11.725278621170199</v>
      </c>
      <c r="DS113" s="139">
        <v>11.749913524088949</v>
      </c>
      <c r="DT113" s="139">
        <v>11.774435913553919</v>
      </c>
      <c r="DU113" s="139">
        <v>11.798847519341507</v>
      </c>
      <c r="DV113" s="139">
        <v>11.823150030787417</v>
      </c>
      <c r="DW113" s="139">
        <v>11.84632746007906</v>
      </c>
      <c r="DX113" s="139">
        <v>11.869396694140486</v>
      </c>
      <c r="DY113" s="139">
        <v>11.893379408142625</v>
      </c>
      <c r="DZ113" s="139">
        <v>11.917259428886686</v>
      </c>
      <c r="EA113" s="139">
        <v>11.941038261047359</v>
      </c>
      <c r="EB113" s="139">
        <v>11.964717375703716</v>
      </c>
      <c r="EC113" s="139">
        <v>11.987273734758894</v>
      </c>
      <c r="ED113" s="139">
        <v>12.009730997004949</v>
      </c>
      <c r="EE113" s="139">
        <v>12.033117337267122</v>
      </c>
      <c r="EF113" s="139">
        <v>12.056409549661717</v>
      </c>
      <c r="EG113" s="139">
        <v>12.078580090735295</v>
      </c>
      <c r="EH113" s="139">
        <v>12.100656971389288</v>
      </c>
      <c r="EI113" s="139">
        <v>12.12367254894226</v>
      </c>
      <c r="EJ113" s="139">
        <v>12.145567046735296</v>
      </c>
      <c r="EK113" s="139">
        <v>12.167371671872241</v>
      </c>
      <c r="EL113" s="139">
        <v>12.190121856446343</v>
      </c>
      <c r="EM113" s="139">
        <v>12.211751409660584</v>
      </c>
      <c r="EN113" s="139">
        <v>12.233294647919408</v>
      </c>
      <c r="EO113" s="139">
        <v>12.255789995639224</v>
      </c>
      <c r="EP113" s="139">
        <v>12.276126721316098</v>
      </c>
      <c r="EQ113" s="139">
        <v>12.298457100688809</v>
      </c>
      <c r="ER113" s="139">
        <v>12.31862693419813</v>
      </c>
      <c r="ES113" s="139">
        <v>12.340796605493628</v>
      </c>
      <c r="ET113" s="139">
        <v>12.36080379593187</v>
      </c>
      <c r="EU113" s="139">
        <v>12.382816853053221</v>
      </c>
      <c r="EV113" s="139">
        <v>12.403709774166755</v>
      </c>
      <c r="EW113" s="139">
        <v>12.424525864786924</v>
      </c>
      <c r="EX113" s="139">
        <v>12.444219869642854</v>
      </c>
      <c r="EY113" s="139">
        <v>12.465931356889614</v>
      </c>
      <c r="EZ113" s="139">
        <v>12.485474516201034</v>
      </c>
      <c r="FA113" s="139">
        <v>12.507040755655376</v>
      </c>
      <c r="FB113" s="139">
        <v>12.526436711437954</v>
      </c>
      <c r="FC113" s="139">
        <v>12.547861211849314</v>
      </c>
      <c r="FD113" s="139">
        <v>12.567113472717002</v>
      </c>
      <c r="FE113" s="139">
        <v>12.586294184027668</v>
      </c>
      <c r="FF113" s="139">
        <v>12.607511561820413</v>
      </c>
      <c r="FG113" s="139">
        <v>12.62655362036109</v>
      </c>
      <c r="FH113" s="139">
        <v>12.64763749723175</v>
      </c>
      <c r="FI113" s="139">
        <v>12.666544105196818</v>
      </c>
      <c r="FJ113" s="139">
        <v>12.685383213034008</v>
      </c>
      <c r="FK113" s="139">
        <v>12.706271812853219</v>
      </c>
      <c r="FL113" s="139">
        <v>12.724980078773363</v>
      </c>
      <c r="FM113" s="139">
        <v>12.743623110262272</v>
      </c>
      <c r="FN113" s="139">
        <v>12.762201641274043</v>
      </c>
      <c r="FO113" s="139">
        <v>12.782839618180631</v>
      </c>
      <c r="FP113" s="139">
        <v>12.801293096217451</v>
      </c>
      <c r="FQ113" s="139">
        <v>12.819684187883288</v>
      </c>
      <c r="FR113" s="139">
        <v>12.838013578695625</v>
      </c>
      <c r="FS113" s="139">
        <v>12.85841195252228</v>
      </c>
      <c r="FT113" s="139">
        <v>12.876621695115837</v>
      </c>
      <c r="FU113" s="139">
        <v>12.894771712648486</v>
      </c>
      <c r="FV113" s="139">
        <v>12.912862646390355</v>
      </c>
      <c r="FW113" s="139">
        <v>12.933031709456582</v>
      </c>
      <c r="FX113" s="139">
        <v>12.951008048876092</v>
      </c>
      <c r="FY113" s="139">
        <v>12.968927153832785</v>
      </c>
      <c r="FZ113" s="139">
        <v>12.986789625095136</v>
      </c>
      <c r="GA113" s="139">
        <v>13.004596053813799</v>
      </c>
      <c r="GB113" s="139">
        <v>13.022347021727457</v>
      </c>
      <c r="GC113" s="139">
        <v>13.040043101360899</v>
      </c>
      <c r="GD113" s="139">
        <v>13.059832696988749</v>
      </c>
      <c r="GE113" s="139">
        <v>13.077422288088187</v>
      </c>
      <c r="GF113" s="139">
        <v>13.094958643512044</v>
      </c>
      <c r="GG113" s="139">
        <v>13.112442300934388</v>
      </c>
      <c r="GH113" s="139">
        <v>13.129873789734516</v>
      </c>
      <c r="GI113" s="139">
        <v>13.147253631168844</v>
      </c>
      <c r="GJ113" s="139">
        <v>13.164582338535407</v>
      </c>
      <c r="GK113" s="139">
        <v>13.181860417335711</v>
      </c>
      <c r="GL113" s="139">
        <v>13.199088365432736</v>
      </c>
      <c r="GM113" s="139">
        <v>13.216266673204494</v>
      </c>
      <c r="GN113" s="139">
        <v>13.233395823692444</v>
      </c>
      <c r="GO113" s="139">
        <v>13.250476292748958</v>
      </c>
      <c r="GP113" s="139">
        <v>13.267508549178864</v>
      </c>
      <c r="GQ113" s="139">
        <v>13.28449305487775</v>
      </c>
      <c r="GR113" s="139">
        <v>13.301430264969209</v>
      </c>
      <c r="GS113" s="139">
        <v>13.318320627933993</v>
      </c>
    </row>
    <row r="114" spans="1:201" x14ac:dyDescent="0.2">
      <c r="A114" s="138">
        <v>40909.077777777777</v>
      </c>
      <c r="B114" s="139">
        <v>3.4275085578361701</v>
      </c>
      <c r="C114" s="139">
        <v>4.2832273189705248</v>
      </c>
      <c r="D114" s="139">
        <v>4.8439656552234274</v>
      </c>
      <c r="E114" s="139">
        <v>5.2720988623879776</v>
      </c>
      <c r="F114" s="139">
        <v>5.6229640400995864</v>
      </c>
      <c r="G114" s="139">
        <v>5.9226279554120449</v>
      </c>
      <c r="H114" s="139">
        <v>6.1854120149587901</v>
      </c>
      <c r="I114" s="139">
        <v>6.420749715290647</v>
      </c>
      <c r="J114" s="139">
        <v>6.6336320846597339</v>
      </c>
      <c r="K114" s="139">
        <v>6.8295168396338326</v>
      </c>
      <c r="L114" s="139">
        <v>7.0100222257452236</v>
      </c>
      <c r="M114" s="139">
        <v>7.1792405963202501</v>
      </c>
      <c r="N114" s="139">
        <v>7.3369957193946345</v>
      </c>
      <c r="O114" s="139">
        <v>7.485950566609322</v>
      </c>
      <c r="P114" s="139">
        <v>7.6269925972564963</v>
      </c>
      <c r="Q114" s="139">
        <v>7.760839063089465</v>
      </c>
      <c r="R114" s="139">
        <v>7.8880775736252104</v>
      </c>
      <c r="S114" s="139">
        <v>8.0100436042705123</v>
      </c>
      <c r="T114" s="139">
        <v>8.1271700304025671</v>
      </c>
      <c r="U114" s="139">
        <v>8.2389596875464139</v>
      </c>
      <c r="V114" s="139">
        <v>8.3465763589952164</v>
      </c>
      <c r="W114" s="139">
        <v>8.451171178493567</v>
      </c>
      <c r="X114" s="139">
        <v>8.5512287382200061</v>
      </c>
      <c r="Y114" s="139">
        <v>8.6487197752816911</v>
      </c>
      <c r="Z114" s="139">
        <v>8.7420465148482123</v>
      </c>
      <c r="AA114" s="139">
        <v>8.8340646998884242</v>
      </c>
      <c r="AB114" s="139">
        <v>8.9222187656791014</v>
      </c>
      <c r="AC114" s="139">
        <v>9.0084496361692032</v>
      </c>
      <c r="AD114" s="139">
        <v>9.0919641188925144</v>
      </c>
      <c r="AE114" s="139">
        <v>9.1737895924372328</v>
      </c>
      <c r="AF114" s="139">
        <v>9.2530994116278329</v>
      </c>
      <c r="AG114" s="139">
        <v>9.3309117711347955</v>
      </c>
      <c r="AH114" s="139">
        <v>9.4063725590082186</v>
      </c>
      <c r="AI114" s="139">
        <v>9.4804946011468463</v>
      </c>
      <c r="AJ114" s="139">
        <v>9.5524007398487889</v>
      </c>
      <c r="AK114" s="139">
        <v>9.6231011367583665</v>
      </c>
      <c r="AL114" s="139">
        <v>9.6926586520993663</v>
      </c>
      <c r="AM114" s="139">
        <v>9.761131271758595</v>
      </c>
      <c r="AN114" s="139">
        <v>9.8276048182428166</v>
      </c>
      <c r="AO114" s="139">
        <v>9.8930889859989968</v>
      </c>
      <c r="AP114" s="139">
        <v>9.9566546568550223</v>
      </c>
      <c r="AQ114" s="139">
        <v>10.019313166409162</v>
      </c>
      <c r="AR114" s="139">
        <v>10.081105090234075</v>
      </c>
      <c r="AS114" s="139">
        <v>10.142068292043783</v>
      </c>
      <c r="AT114" s="139">
        <v>10.201248111419941</v>
      </c>
      <c r="AU114" s="139">
        <v>10.259660953972539</v>
      </c>
      <c r="AV114" s="139">
        <v>10.317338155192239</v>
      </c>
      <c r="AW114" s="139">
        <v>10.374309132616732</v>
      </c>
      <c r="AX114" s="139">
        <v>10.429598235785996</v>
      </c>
      <c r="AY114" s="139">
        <v>10.484228559644448</v>
      </c>
      <c r="AZ114" s="139">
        <v>10.538224873863435</v>
      </c>
      <c r="BA114" s="139">
        <v>10.591610550115114</v>
      </c>
      <c r="BB114" s="139">
        <v>10.644407665658099</v>
      </c>
      <c r="BC114" s="139">
        <v>10.696637097468287</v>
      </c>
      <c r="BD114" s="139">
        <v>10.747297382668938</v>
      </c>
      <c r="BE114" s="139">
        <v>10.797422938018183</v>
      </c>
      <c r="BF114" s="139">
        <v>10.847031719903539</v>
      </c>
      <c r="BG114" s="139">
        <v>10.896140776875226</v>
      </c>
      <c r="BH114" s="139">
        <v>10.943734120738274</v>
      </c>
      <c r="BI114" s="139">
        <v>10.991888973200748</v>
      </c>
      <c r="BJ114" s="139">
        <v>11.039590436039926</v>
      </c>
      <c r="BK114" s="139">
        <v>11.085812670986863</v>
      </c>
      <c r="BL114" s="139">
        <v>11.131603917015472</v>
      </c>
      <c r="BM114" s="139">
        <v>11.176977040795892</v>
      </c>
      <c r="BN114" s="139">
        <v>11.221944329048176</v>
      </c>
      <c r="BO114" s="139">
        <v>11.266517522981317</v>
      </c>
      <c r="BP114" s="139">
        <v>11.309655984055013</v>
      </c>
      <c r="BQ114" s="139">
        <v>11.352417731190867</v>
      </c>
      <c r="BR114" s="139">
        <v>11.395869694086013</v>
      </c>
      <c r="BS114" s="139">
        <v>11.4389697653687</v>
      </c>
      <c r="BT114" s="139">
        <v>11.479605730660644</v>
      </c>
      <c r="BU114" s="139">
        <v>11.522025825784134</v>
      </c>
      <c r="BV114" s="139">
        <v>11.563056234259657</v>
      </c>
      <c r="BW114" s="139">
        <v>11.603766305306452</v>
      </c>
      <c r="BX114" s="139">
        <v>11.64309485545412</v>
      </c>
      <c r="BY114" s="139">
        <v>11.683186342551688</v>
      </c>
      <c r="BZ114" s="139">
        <v>11.722981023501031</v>
      </c>
      <c r="CA114" s="139">
        <v>11.761410785699628</v>
      </c>
      <c r="CB114" s="139">
        <v>11.799554048794528</v>
      </c>
      <c r="CC114" s="139">
        <v>11.83849697139757</v>
      </c>
      <c r="CD114" s="139">
        <v>11.877170574029488</v>
      </c>
      <c r="CE114" s="139">
        <v>11.914498115890199</v>
      </c>
      <c r="CF114" s="139">
        <v>11.951564954488283</v>
      </c>
      <c r="CG114" s="139">
        <v>11.988376996511896</v>
      </c>
      <c r="CH114" s="139">
        <v>12.024939945387088</v>
      </c>
      <c r="CI114" s="139">
        <v>12.061259310525433</v>
      </c>
      <c r="CJ114" s="139">
        <v>12.097340416048722</v>
      </c>
      <c r="CK114" s="139">
        <v>12.132094521227886</v>
      </c>
      <c r="CL114" s="139">
        <v>12.166616991274763</v>
      </c>
      <c r="CM114" s="139">
        <v>12.20201018482329</v>
      </c>
      <c r="CN114" s="139">
        <v>12.237184773778713</v>
      </c>
      <c r="CO114" s="139">
        <v>12.272145269681355</v>
      </c>
      <c r="CP114" s="139">
        <v>12.304691293645243</v>
      </c>
      <c r="CQ114" s="139">
        <v>12.339233436118972</v>
      </c>
      <c r="CR114" s="139">
        <v>12.373574240340469</v>
      </c>
      <c r="CS114" s="139">
        <v>12.405503255859557</v>
      </c>
      <c r="CT114" s="139">
        <v>12.439450198030901</v>
      </c>
      <c r="CU114" s="139">
        <v>12.470986643374658</v>
      </c>
      <c r="CV114" s="139">
        <v>12.50455487633195</v>
      </c>
      <c r="CW114" s="139">
        <v>12.535713637704424</v>
      </c>
      <c r="CX114" s="139">
        <v>12.568917434969199</v>
      </c>
      <c r="CY114" s="139">
        <v>12.599712546986421</v>
      </c>
      <c r="CZ114" s="139">
        <v>12.632565369606622</v>
      </c>
      <c r="DA114" s="139">
        <v>12.663010079276415</v>
      </c>
      <c r="DB114" s="139">
        <v>12.693282794591905</v>
      </c>
      <c r="DC114" s="139">
        <v>12.725631461196064</v>
      </c>
      <c r="DD114" s="139">
        <v>12.755572332544583</v>
      </c>
      <c r="DE114" s="139">
        <v>12.785350167827064</v>
      </c>
      <c r="DF114" s="139">
        <v>12.816094501457197</v>
      </c>
      <c r="DG114" s="139">
        <v>12.846684169867721</v>
      </c>
      <c r="DH114" s="139">
        <v>12.875992469970805</v>
      </c>
      <c r="DI114" s="139">
        <v>12.905148614580392</v>
      </c>
      <c r="DJ114" s="139">
        <v>12.934155157816511</v>
      </c>
      <c r="DK114" s="139">
        <v>12.964148076457743</v>
      </c>
      <c r="DL114" s="139">
        <v>12.993998900159179</v>
      </c>
      <c r="DM114" s="139">
        <v>13.022573985062426</v>
      </c>
      <c r="DN114" s="139">
        <v>13.051009020301001</v>
      </c>
      <c r="DO114" s="139">
        <v>13.079306254847703</v>
      </c>
      <c r="DP114" s="139">
        <v>13.107467882485199</v>
      </c>
      <c r="DQ114" s="139">
        <v>13.135496043602203</v>
      </c>
      <c r="DR114" s="139">
        <v>13.163392826917278</v>
      </c>
      <c r="DS114" s="139">
        <v>13.191160271132912</v>
      </c>
      <c r="DT114" s="139">
        <v>13.218800366523865</v>
      </c>
      <c r="DU114" s="139">
        <v>13.246315056462366</v>
      </c>
      <c r="DV114" s="139">
        <v>13.273706238884699</v>
      </c>
      <c r="DW114" s="139">
        <v>13.299827243422699</v>
      </c>
      <c r="DX114" s="139">
        <v>13.325825968179968</v>
      </c>
      <c r="DY114" s="139">
        <v>13.352855279201805</v>
      </c>
      <c r="DZ114" s="139">
        <v>13.379768274793172</v>
      </c>
      <c r="EA114" s="139">
        <v>13.406566645407118</v>
      </c>
      <c r="EB114" s="139">
        <v>13.433252043754175</v>
      </c>
      <c r="EC114" s="139">
        <v>13.458670559016435</v>
      </c>
      <c r="ED114" s="139">
        <v>13.483977020492897</v>
      </c>
      <c r="EE114" s="139">
        <v>13.510330912377404</v>
      </c>
      <c r="EF114" s="139">
        <v>13.536578112312915</v>
      </c>
      <c r="EG114" s="139">
        <v>13.561560091798448</v>
      </c>
      <c r="EH114" s="139">
        <v>13.586436127788856</v>
      </c>
      <c r="EI114" s="139">
        <v>13.612369957219469</v>
      </c>
      <c r="EJ114" s="139">
        <v>13.637039555498724</v>
      </c>
      <c r="EK114" s="139">
        <v>13.661607467703156</v>
      </c>
      <c r="EL114" s="139">
        <v>13.68724055941493</v>
      </c>
      <c r="EM114" s="139">
        <v>13.711610250622881</v>
      </c>
      <c r="EN114" s="139">
        <v>13.735882254585793</v>
      </c>
      <c r="EO114" s="139">
        <v>13.761226470769264</v>
      </c>
      <c r="EP114" s="139">
        <v>13.784138305964451</v>
      </c>
      <c r="EQ114" s="139">
        <v>13.809295554134273</v>
      </c>
      <c r="ER114" s="139">
        <v>13.832018669966795</v>
      </c>
      <c r="ES114" s="139">
        <v>13.856993738066121</v>
      </c>
      <c r="ET114" s="139">
        <v>13.87953291161185</v>
      </c>
      <c r="EU114" s="139">
        <v>13.904330400608368</v>
      </c>
      <c r="EV114" s="139">
        <v>13.927865992646295</v>
      </c>
      <c r="EW114" s="139">
        <v>13.951314558333198</v>
      </c>
      <c r="EX114" s="139">
        <v>13.973499451455988</v>
      </c>
      <c r="EY114" s="139">
        <v>13.997954884728614</v>
      </c>
      <c r="EZ114" s="139">
        <v>14.01996909903804</v>
      </c>
      <c r="FA114" s="139">
        <v>14.044259727429846</v>
      </c>
      <c r="FB114" s="139">
        <v>14.066107357506873</v>
      </c>
      <c r="FC114" s="139">
        <v>14.090237124375323</v>
      </c>
      <c r="FD114" s="139">
        <v>14.11192211483265</v>
      </c>
      <c r="FE114" s="139">
        <v>14.133526203201383</v>
      </c>
      <c r="FF114" s="139">
        <v>14.157420971718652</v>
      </c>
      <c r="FG114" s="139">
        <v>14.178868089523464</v>
      </c>
      <c r="FH114" s="139">
        <v>14.202611255410842</v>
      </c>
      <c r="FI114" s="139">
        <v>14.223905002784736</v>
      </c>
      <c r="FJ114" s="139">
        <v>14.245122401688485</v>
      </c>
      <c r="FK114" s="139">
        <v>14.26864388338657</v>
      </c>
      <c r="FL114" s="139">
        <v>14.289713093566268</v>
      </c>
      <c r="FM114" s="139">
        <v>14.310708503144276</v>
      </c>
      <c r="FN114" s="139">
        <v>14.331630937579208</v>
      </c>
      <c r="FO114" s="139">
        <v>14.354867882132094</v>
      </c>
      <c r="FP114" s="139">
        <v>14.375648636808837</v>
      </c>
      <c r="FQ114" s="139">
        <v>14.396358793752645</v>
      </c>
      <c r="FR114" s="139">
        <v>14.416999123949473</v>
      </c>
      <c r="FS114" s="139">
        <v>14.439963918569697</v>
      </c>
      <c r="FT114" s="139">
        <v>14.460468646036579</v>
      </c>
      <c r="FU114" s="139">
        <v>14.480905768640323</v>
      </c>
      <c r="FV114" s="139">
        <v>14.501276007608949</v>
      </c>
      <c r="FW114" s="139">
        <v>14.523980221809628</v>
      </c>
      <c r="FX114" s="139">
        <v>14.544220540614793</v>
      </c>
      <c r="FY114" s="139">
        <v>14.564396055468071</v>
      </c>
      <c r="FZ114" s="139">
        <v>14.584507442050775</v>
      </c>
      <c r="GA114" s="139">
        <v>14.604555365228709</v>
      </c>
      <c r="GB114" s="139">
        <v>14.624540479281475</v>
      </c>
      <c r="GC114" s="139">
        <v>14.644463428127722</v>
      </c>
      <c r="GD114" s="139">
        <v>14.666736359364419</v>
      </c>
      <c r="GE114" s="139">
        <v>14.686538502578081</v>
      </c>
      <c r="GF114" s="139">
        <v>14.706280339064852</v>
      </c>
      <c r="GG114" s="139">
        <v>14.72596247355186</v>
      </c>
      <c r="GH114" s="139">
        <v>14.745585501439553</v>
      </c>
      <c r="GI114" s="139">
        <v>14.765150008991972</v>
      </c>
      <c r="GJ114" s="139">
        <v>14.784656573523957</v>
      </c>
      <c r="GK114" s="139">
        <v>14.804105763582697</v>
      </c>
      <c r="GL114" s="139">
        <v>14.823498139125091</v>
      </c>
      <c r="GM114" s="139">
        <v>14.842834251689478</v>
      </c>
      <c r="GN114" s="139">
        <v>14.862114644565665</v>
      </c>
      <c r="GO114" s="139">
        <v>14.881339852957581</v>
      </c>
      <c r="GP114" s="139">
        <v>14.900510404143402</v>
      </c>
      <c r="GQ114" s="139">
        <v>14.919626817633581</v>
      </c>
      <c r="GR114" s="139">
        <v>14.93868960532002</v>
      </c>
      <c r="GS114" s="139">
        <v>14.957699271627428</v>
      </c>
    </row>
    <row r="115" spans="1:201" x14ac:dyDescent="0.2">
      <c r="A115" s="138">
        <v>40909.078472222223</v>
      </c>
      <c r="B115" s="139">
        <v>3.8456394813701307</v>
      </c>
      <c r="C115" s="139">
        <v>4.8220219364657488</v>
      </c>
      <c r="D115" s="139">
        <v>5.4623468615452619</v>
      </c>
      <c r="E115" s="139">
        <v>5.951435396475806</v>
      </c>
      <c r="F115" s="139">
        <v>6.3523438327178514</v>
      </c>
      <c r="G115" s="139">
        <v>6.6947944961029</v>
      </c>
      <c r="H115" s="139">
        <v>6.9951189575980246</v>
      </c>
      <c r="I115" s="139">
        <v>7.2640962606580608</v>
      </c>
      <c r="J115" s="139">
        <v>7.5073970631701616</v>
      </c>
      <c r="K115" s="139">
        <v>7.7312868424158969</v>
      </c>
      <c r="L115" s="139">
        <v>7.9375786391529122</v>
      </c>
      <c r="M115" s="139">
        <v>8.1309880034572544</v>
      </c>
      <c r="N115" s="139">
        <v>8.3112710999490051</v>
      </c>
      <c r="O115" s="139">
        <v>8.4814972656254639</v>
      </c>
      <c r="P115" s="139">
        <v>8.6426753251019939</v>
      </c>
      <c r="Q115" s="139">
        <v>8.7956213401094772</v>
      </c>
      <c r="R115" s="139">
        <v>8.941004498695639</v>
      </c>
      <c r="S115" s="139">
        <v>9.080362300379587</v>
      </c>
      <c r="T115" s="139">
        <v>9.2141871259067223</v>
      </c>
      <c r="U115" s="139">
        <v>9.3418975203249772</v>
      </c>
      <c r="V115" s="139">
        <v>9.4648349048449472</v>
      </c>
      <c r="W115" s="139">
        <v>9.5843245216643087</v>
      </c>
      <c r="X115" s="139">
        <v>9.6986123581227108</v>
      </c>
      <c r="Y115" s="139">
        <v>9.8099709371004824</v>
      </c>
      <c r="Z115" s="139">
        <v>9.9165545681584053</v>
      </c>
      <c r="AA115" s="139">
        <v>10.021654186087828</v>
      </c>
      <c r="AB115" s="139">
        <v>10.122322192318581</v>
      </c>
      <c r="AC115" s="139">
        <v>10.220793798801179</v>
      </c>
      <c r="AD115" s="139">
        <v>10.316154340980196</v>
      </c>
      <c r="AE115" s="139">
        <v>10.409585223529179</v>
      </c>
      <c r="AF115" s="139">
        <v>10.500134613342681</v>
      </c>
      <c r="AG115" s="139">
        <v>10.588972683367956</v>
      </c>
      <c r="AH115" s="139">
        <v>10.675117197448172</v>
      </c>
      <c r="AI115" s="139">
        <v>10.759731446224279</v>
      </c>
      <c r="AJ115" s="139">
        <v>10.841807775562554</v>
      </c>
      <c r="AK115" s="139">
        <v>10.922505688542049</v>
      </c>
      <c r="AL115" s="139">
        <v>11.001896606227636</v>
      </c>
      <c r="AM115" s="139">
        <v>11.080046410167478</v>
      </c>
      <c r="AN115" s="139">
        <v>11.15590686899043</v>
      </c>
      <c r="AO115" s="139">
        <v>11.230635478736776</v>
      </c>
      <c r="AP115" s="139">
        <v>11.30316773422671</v>
      </c>
      <c r="AQ115" s="139">
        <v>11.37466227453754</v>
      </c>
      <c r="AR115" s="139">
        <v>11.445165219289645</v>
      </c>
      <c r="AS115" s="139">
        <v>11.514719605141746</v>
      </c>
      <c r="AT115" s="139">
        <v>11.582233249502707</v>
      </c>
      <c r="AU115" s="139">
        <v>11.648869188456873</v>
      </c>
      <c r="AV115" s="139">
        <v>11.714663046460201</v>
      </c>
      <c r="AW115" s="139">
        <v>11.779648267182301</v>
      </c>
      <c r="AX115" s="139">
        <v>11.842710093529265</v>
      </c>
      <c r="AY115" s="139">
        <v>11.905017857992675</v>
      </c>
      <c r="AZ115" s="139">
        <v>11.966599726898103</v>
      </c>
      <c r="BA115" s="139">
        <v>12.027482276682813</v>
      </c>
      <c r="BB115" s="139">
        <v>12.08769061173143</v>
      </c>
      <c r="BC115" s="139">
        <v>12.147248471455407</v>
      </c>
      <c r="BD115" s="139">
        <v>12.205013588716383</v>
      </c>
      <c r="BE115" s="139">
        <v>12.262166308523645</v>
      </c>
      <c r="BF115" s="139">
        <v>12.318727054439682</v>
      </c>
      <c r="BG115" s="139">
        <v>12.374715217390545</v>
      </c>
      <c r="BH115" s="139">
        <v>12.428973151148625</v>
      </c>
      <c r="BI115" s="139">
        <v>12.483867905276364</v>
      </c>
      <c r="BJ115" s="139">
        <v>12.538242779213508</v>
      </c>
      <c r="BK115" s="139">
        <v>12.590929784388093</v>
      </c>
      <c r="BL115" s="139">
        <v>12.643122957317798</v>
      </c>
      <c r="BM115" s="139">
        <v>12.69483693625711</v>
      </c>
      <c r="BN115" s="139">
        <v>12.746085699652115</v>
      </c>
      <c r="BO115" s="139">
        <v>12.796882605334694</v>
      </c>
      <c r="BP115" s="139">
        <v>12.846044167339496</v>
      </c>
      <c r="BQ115" s="139">
        <v>12.894774168746663</v>
      </c>
      <c r="BR115" s="139">
        <v>12.944285514787316</v>
      </c>
      <c r="BS115" s="139">
        <v>12.993393018807422</v>
      </c>
      <c r="BT115" s="139">
        <v>13.039696588773586</v>
      </c>
      <c r="BU115" s="139">
        <v>13.088024054947072</v>
      </c>
      <c r="BV115" s="139">
        <v>13.134768986054313</v>
      </c>
      <c r="BW115" s="139">
        <v>13.181146510928722</v>
      </c>
      <c r="BX115" s="139">
        <v>13.225951804723069</v>
      </c>
      <c r="BY115" s="139">
        <v>13.271619911623727</v>
      </c>
      <c r="BZ115" s="139">
        <v>13.316947391921497</v>
      </c>
      <c r="CA115" s="139">
        <v>13.360722272523349</v>
      </c>
      <c r="CB115" s="139">
        <v>13.404168740563618</v>
      </c>
      <c r="CC115" s="139">
        <v>13.448518852381433</v>
      </c>
      <c r="CD115" s="139">
        <v>13.492559618911534</v>
      </c>
      <c r="CE115" s="139">
        <v>13.535070220731694</v>
      </c>
      <c r="CF115" s="139">
        <v>13.57728177288719</v>
      </c>
      <c r="CG115" s="139">
        <v>13.619200999214764</v>
      </c>
      <c r="CH115" s="139">
        <v>13.660834392200535</v>
      </c>
      <c r="CI115" s="139">
        <v>13.702188223505919</v>
      </c>
      <c r="CJ115" s="139">
        <v>13.743268553901169</v>
      </c>
      <c r="CK115" s="139">
        <v>13.782842267533086</v>
      </c>
      <c r="CL115" s="139">
        <v>13.822150459163971</v>
      </c>
      <c r="CM115" s="139">
        <v>13.862441339431605</v>
      </c>
      <c r="CN115" s="139">
        <v>13.902481094498228</v>
      </c>
      <c r="CO115" s="139">
        <v>13.942274860275523</v>
      </c>
      <c r="CP115" s="139">
        <v>13.979332537008149</v>
      </c>
      <c r="CQ115" s="139">
        <v>14.018645989212896</v>
      </c>
      <c r="CR115" s="139">
        <v>14.057727973091497</v>
      </c>
      <c r="CS115" s="139">
        <v>14.09407822241903</v>
      </c>
      <c r="CT115" s="139">
        <v>14.132707777914325</v>
      </c>
      <c r="CU115" s="139">
        <v>14.168607900827643</v>
      </c>
      <c r="CV115" s="139">
        <v>14.206802281271113</v>
      </c>
      <c r="CW115" s="139">
        <v>14.242269230224128</v>
      </c>
      <c r="CX115" s="139">
        <v>14.280044687972</v>
      </c>
      <c r="CY115" s="139">
        <v>14.315094445822021</v>
      </c>
      <c r="CZ115" s="139">
        <v>14.352466308362986</v>
      </c>
      <c r="DA115" s="139">
        <v>14.387113961229868</v>
      </c>
      <c r="DB115" s="139">
        <v>14.421564394870641</v>
      </c>
      <c r="DC115" s="139">
        <v>14.458356503557171</v>
      </c>
      <c r="DD115" s="139">
        <v>14.49242596798466</v>
      </c>
      <c r="DE115" s="139">
        <v>14.526308416448675</v>
      </c>
      <c r="DF115" s="139">
        <v>14.561279040621869</v>
      </c>
      <c r="DG115" s="139">
        <v>14.596071789157339</v>
      </c>
      <c r="DH115" s="139">
        <v>14.629415118599113</v>
      </c>
      <c r="DI115" s="139">
        <v>14.662583825213522</v>
      </c>
      <c r="DJ115" s="139">
        <v>14.695580818332683</v>
      </c>
      <c r="DK115" s="139">
        <v>14.729687654370652</v>
      </c>
      <c r="DL115" s="139">
        <v>14.763630930974033</v>
      </c>
      <c r="DM115" s="139">
        <v>14.796132174299249</v>
      </c>
      <c r="DN115" s="139">
        <v>14.828472584081604</v>
      </c>
      <c r="DO115" s="139">
        <v>14.860654722168187</v>
      </c>
      <c r="DP115" s="139">
        <v>14.892681087557603</v>
      </c>
      <c r="DQ115" s="139">
        <v>14.924554118445513</v>
      </c>
      <c r="DR115" s="139">
        <v>14.956276194187994</v>
      </c>
      <c r="DS115" s="139">
        <v>14.987849637184993</v>
      </c>
      <c r="DT115" s="139">
        <v>15.019276714689738</v>
      </c>
      <c r="DU115" s="139">
        <v>15.050559640546838</v>
      </c>
      <c r="DV115" s="139">
        <v>15.081700576860639</v>
      </c>
      <c r="DW115" s="139">
        <v>15.111408029360595</v>
      </c>
      <c r="DX115" s="139">
        <v>15.140975232909643</v>
      </c>
      <c r="DY115" s="139">
        <v>15.171700427134596</v>
      </c>
      <c r="DZ115" s="139">
        <v>15.202291825341433</v>
      </c>
      <c r="EA115" s="139">
        <v>15.232751353363387</v>
      </c>
      <c r="EB115" s="139">
        <v>15.263080894056074</v>
      </c>
      <c r="EC115" s="139">
        <v>15.291981761218588</v>
      </c>
      <c r="ED115" s="139">
        <v>15.320754030736259</v>
      </c>
      <c r="EE115" s="139">
        <v>15.350702424156955</v>
      </c>
      <c r="EF115" s="139">
        <v>15.380527985465029</v>
      </c>
      <c r="EG115" s="139">
        <v>15.408927454784633</v>
      </c>
      <c r="EH115" s="139">
        <v>15.437205288738312</v>
      </c>
      <c r="EI115" s="139">
        <v>15.466670366228067</v>
      </c>
      <c r="EJ115" s="139">
        <v>15.494710980890408</v>
      </c>
      <c r="EK115" s="139">
        <v>15.522634811413926</v>
      </c>
      <c r="EL115" s="139">
        <v>15.551753799019149</v>
      </c>
      <c r="EM115" s="139">
        <v>15.579449772917052</v>
      </c>
      <c r="EN115" s="139">
        <v>15.607033519360629</v>
      </c>
      <c r="EO115" s="139">
        <v>15.635819933407335</v>
      </c>
      <c r="EP115" s="139">
        <v>15.661870147460771</v>
      </c>
      <c r="EQ115" s="139">
        <v>15.690441369419046</v>
      </c>
      <c r="ER115" s="139">
        <v>15.716275029182396</v>
      </c>
      <c r="ES115" s="139">
        <v>15.744636515051061</v>
      </c>
      <c r="ET115" s="139">
        <v>15.770259064556949</v>
      </c>
      <c r="EU115" s="139">
        <v>15.798416057376903</v>
      </c>
      <c r="EV115" s="139">
        <v>15.825153203842875</v>
      </c>
      <c r="EW115" s="139">
        <v>15.851790271728836</v>
      </c>
      <c r="EX115" s="139">
        <v>15.877006104536752</v>
      </c>
      <c r="EY115" s="139">
        <v>15.904769042646405</v>
      </c>
      <c r="EZ115" s="139">
        <v>15.929788880920254</v>
      </c>
      <c r="FA115" s="139">
        <v>15.957361883505257</v>
      </c>
      <c r="FB115" s="139">
        <v>15.982190393791113</v>
      </c>
      <c r="FC115" s="139">
        <v>16.009577954925494</v>
      </c>
      <c r="FD115" s="139">
        <v>16.034219632930146</v>
      </c>
      <c r="FE115" s="139">
        <v>16.058768501378253</v>
      </c>
      <c r="FF115" s="139">
        <v>16.085885260915159</v>
      </c>
      <c r="FG115" s="139">
        <v>16.110253758345284</v>
      </c>
      <c r="FH115" s="139">
        <v>16.137195628851671</v>
      </c>
      <c r="FI115" s="139">
        <v>16.161387858549617</v>
      </c>
      <c r="FJ115" s="139">
        <v>16.18549246885107</v>
      </c>
      <c r="FK115" s="139">
        <v>16.212178712464222</v>
      </c>
      <c r="FL115" s="139">
        <v>16.236112961106279</v>
      </c>
      <c r="FM115" s="139">
        <v>16.259962494481258</v>
      </c>
      <c r="FN115" s="139">
        <v>16.283728253493322</v>
      </c>
      <c r="FO115" s="139">
        <v>16.310086371662436</v>
      </c>
      <c r="FP115" s="139">
        <v>16.333689188139974</v>
      </c>
      <c r="FQ115" s="139">
        <v>16.357210940174305</v>
      </c>
      <c r="FR115" s="139">
        <v>16.380652506604505</v>
      </c>
      <c r="FS115" s="139">
        <v>16.406696618880197</v>
      </c>
      <c r="FT115" s="139">
        <v>16.429982169823589</v>
      </c>
      <c r="FU115" s="139">
        <v>16.453190067887608</v>
      </c>
      <c r="FV115" s="139">
        <v>16.476321135216864</v>
      </c>
      <c r="FW115" s="139">
        <v>16.502064429768353</v>
      </c>
      <c r="FX115" s="139">
        <v>16.525045959282469</v>
      </c>
      <c r="FY115" s="139">
        <v>16.547953028775783</v>
      </c>
      <c r="FZ115" s="139">
        <v>16.57078640849857</v>
      </c>
      <c r="GA115" s="139">
        <v>16.593546856376296</v>
      </c>
      <c r="GB115" s="139">
        <v>16.616235118273732</v>
      </c>
      <c r="GC115" s="139">
        <v>16.638851928248506</v>
      </c>
      <c r="GD115" s="139">
        <v>16.664097267568931</v>
      </c>
      <c r="GE115" s="139">
        <v>16.686574930133183</v>
      </c>
      <c r="GF115" s="139">
        <v>16.7089832594679</v>
      </c>
      <c r="GG115" s="139">
        <v>16.731322944978334</v>
      </c>
      <c r="GH115" s="139">
        <v>16.75359466544273</v>
      </c>
      <c r="GI115" s="139">
        <v>16.775799089229082</v>
      </c>
      <c r="GJ115" s="139">
        <v>16.797936874508721</v>
      </c>
      <c r="GK115" s="139">
        <v>16.82000866946316</v>
      </c>
      <c r="GL115" s="139">
        <v>16.842015112485626</v>
      </c>
      <c r="GM115" s="139">
        <v>16.863956832378374</v>
      </c>
      <c r="GN115" s="139">
        <v>16.885834448543825</v>
      </c>
      <c r="GO115" s="139">
        <v>16.907648571172178</v>
      </c>
      <c r="GP115" s="139">
        <v>16.929399801424118</v>
      </c>
      <c r="GQ115" s="139">
        <v>16.95108873160736</v>
      </c>
      <c r="GR115" s="139">
        <v>16.972715945351567</v>
      </c>
      <c r="GS115" s="139">
        <v>16.994282017777113</v>
      </c>
    </row>
    <row r="116" spans="1:201" x14ac:dyDescent="0.2">
      <c r="A116" s="138">
        <v>40909.07916666667</v>
      </c>
      <c r="B116" s="139">
        <v>4.3905311618154199</v>
      </c>
      <c r="C116" s="139">
        <v>5.5236439149275833</v>
      </c>
      <c r="D116" s="139">
        <v>6.2669158144921022</v>
      </c>
      <c r="E116" s="139">
        <v>6.8346215384858615</v>
      </c>
      <c r="F116" s="139">
        <v>7.2999236122926048</v>
      </c>
      <c r="G116" s="139">
        <v>7.6973227542241576</v>
      </c>
      <c r="H116" s="139">
        <v>8.0457783260064133</v>
      </c>
      <c r="I116" s="139">
        <v>8.3578159672877383</v>
      </c>
      <c r="J116" s="139">
        <v>8.6400097054008089</v>
      </c>
      <c r="K116" s="139">
        <v>8.8996530953291604</v>
      </c>
      <c r="L116" s="139">
        <v>9.138839622068927</v>
      </c>
      <c r="M116" s="139">
        <v>9.3630606032015358</v>
      </c>
      <c r="N116" s="139">
        <v>9.5720223305250602</v>
      </c>
      <c r="O116" s="139">
        <v>9.7692974399239692</v>
      </c>
      <c r="P116" s="139">
        <v>9.9560569732530197</v>
      </c>
      <c r="Q116" s="139">
        <v>10.133249444659519</v>
      </c>
      <c r="R116" s="139">
        <v>10.301653718048494</v>
      </c>
      <c r="S116" s="139">
        <v>10.46305488066273</v>
      </c>
      <c r="T116" s="139">
        <v>10.618024527908959</v>
      </c>
      <c r="U116" s="139">
        <v>10.765892454320261</v>
      </c>
      <c r="V116" s="139">
        <v>10.908214208300217</v>
      </c>
      <c r="W116" s="139">
        <v>11.046523005315859</v>
      </c>
      <c r="X116" s="139">
        <v>11.178795278461887</v>
      </c>
      <c r="Y116" s="139">
        <v>11.3076572066845</v>
      </c>
      <c r="Z116" s="139">
        <v>11.430982599333083</v>
      </c>
      <c r="AA116" s="139">
        <v>11.552566988761818</v>
      </c>
      <c r="AB116" s="139">
        <v>11.669016504062595</v>
      </c>
      <c r="AC116" s="139">
        <v>11.782907554022389</v>
      </c>
      <c r="AD116" s="139">
        <v>11.893189610799519</v>
      </c>
      <c r="AE116" s="139">
        <v>12.00122308751353</v>
      </c>
      <c r="AF116" s="139">
        <v>12.105915945573372</v>
      </c>
      <c r="AG116" s="139">
        <v>12.208614130639553</v>
      </c>
      <c r="AH116" s="139">
        <v>12.308191849213978</v>
      </c>
      <c r="AI116" s="139">
        <v>12.405985658952888</v>
      </c>
      <c r="AJ116" s="139">
        <v>12.500841707270281</v>
      </c>
      <c r="AK116" s="139">
        <v>12.594090798116936</v>
      </c>
      <c r="AL116" s="139">
        <v>12.685815543490079</v>
      </c>
      <c r="AM116" s="139">
        <v>12.776092149178568</v>
      </c>
      <c r="AN116" s="139">
        <v>12.863722406771288</v>
      </c>
      <c r="AO116" s="139">
        <v>12.950032190001174</v>
      </c>
      <c r="AP116" s="139">
        <v>13.033805672326537</v>
      </c>
      <c r="AQ116" s="139">
        <v>13.116368788356114</v>
      </c>
      <c r="AR116" s="139">
        <v>13.197774900176933</v>
      </c>
      <c r="AS116" s="139">
        <v>13.278073803774667</v>
      </c>
      <c r="AT116" s="139">
        <v>13.356019961697866</v>
      </c>
      <c r="AU116" s="139">
        <v>13.432942034569924</v>
      </c>
      <c r="AV116" s="139">
        <v>13.508881247875777</v>
      </c>
      <c r="AW116" s="139">
        <v>13.583876304280409</v>
      </c>
      <c r="AX116" s="139">
        <v>13.656657718461851</v>
      </c>
      <c r="AY116" s="139">
        <v>13.728559204741297</v>
      </c>
      <c r="AZ116" s="139">
        <v>13.799613362858844</v>
      </c>
      <c r="BA116" s="139">
        <v>13.869850953084825</v>
      </c>
      <c r="BB116" s="139">
        <v>13.939301032579467</v>
      </c>
      <c r="BC116" s="139">
        <v>14.007991079299687</v>
      </c>
      <c r="BD116" s="139">
        <v>14.074622838517444</v>
      </c>
      <c r="BE116" s="139">
        <v>14.140539640590204</v>
      </c>
      <c r="BF116" s="139">
        <v>14.205765128142385</v>
      </c>
      <c r="BG116" s="139">
        <v>14.270321748929501</v>
      </c>
      <c r="BH116" s="139">
        <v>14.332895334880412</v>
      </c>
      <c r="BI116" s="139">
        <v>14.396174622096362</v>
      </c>
      <c r="BJ116" s="139">
        <v>14.458846056658945</v>
      </c>
      <c r="BK116" s="139">
        <v>14.519584906243832</v>
      </c>
      <c r="BL116" s="139">
        <v>14.579746987233916</v>
      </c>
      <c r="BM116" s="139">
        <v>14.639349248261651</v>
      </c>
      <c r="BN116" s="139">
        <v>14.698407874405344</v>
      </c>
      <c r="BO116" s="139">
        <v>14.756938332551387</v>
      </c>
      <c r="BP116" s="139">
        <v>14.813600132389437</v>
      </c>
      <c r="BQ116" s="139">
        <v>14.869758117715184</v>
      </c>
      <c r="BR116" s="139">
        <v>14.926786031644022</v>
      </c>
      <c r="BS116" s="139">
        <v>14.983341377846607</v>
      </c>
      <c r="BT116" s="139">
        <v>15.036708190196638</v>
      </c>
      <c r="BU116" s="139">
        <v>15.092351304829196</v>
      </c>
      <c r="BV116" s="139">
        <v>15.146189428314779</v>
      </c>
      <c r="BW116" s="139">
        <v>15.199598029653396</v>
      </c>
      <c r="BX116" s="139">
        <v>15.2512151974829</v>
      </c>
      <c r="BY116" s="139">
        <v>15.303794570438624</v>
      </c>
      <c r="BZ116" s="139">
        <v>15.35597543598567</v>
      </c>
      <c r="CA116" s="139">
        <v>15.406388783731678</v>
      </c>
      <c r="CB116" s="139">
        <v>15.456418543680815</v>
      </c>
      <c r="CC116" s="139">
        <v>15.507456251590844</v>
      </c>
      <c r="CD116" s="139">
        <v>15.558131683707098</v>
      </c>
      <c r="CE116" s="139">
        <v>15.607067128657329</v>
      </c>
      <c r="CF116" s="139">
        <v>15.655652995238604</v>
      </c>
      <c r="CG116" s="139">
        <v>15.703897071666258</v>
      </c>
      <c r="CH116" s="139">
        <v>15.751806878368573</v>
      </c>
      <c r="CI116" s="139">
        <v>15.799389680171686</v>
      </c>
      <c r="CJ116" s="139">
        <v>15.846652497798775</v>
      </c>
      <c r="CK116" s="139">
        <v>15.892205536984358</v>
      </c>
      <c r="CL116" s="139">
        <v>15.937448528744632</v>
      </c>
      <c r="CM116" s="139">
        <v>15.983788096492258</v>
      </c>
      <c r="CN116" s="139">
        <v>16.029833600898737</v>
      </c>
      <c r="CO116" s="139">
        <v>16.07559099217573</v>
      </c>
      <c r="CP116" s="139">
        <v>16.118256495598068</v>
      </c>
      <c r="CQ116" s="139">
        <v>16.163451903559004</v>
      </c>
      <c r="CR116" s="139">
        <v>16.208376021945227</v>
      </c>
      <c r="CS116" s="139">
        <v>16.250215332332008</v>
      </c>
      <c r="CT116" s="139">
        <v>16.294609773678761</v>
      </c>
      <c r="CU116" s="139">
        <v>16.335923378904045</v>
      </c>
      <c r="CV116" s="139">
        <v>16.379808132887398</v>
      </c>
      <c r="CW116" s="139">
        <v>16.42061567199174</v>
      </c>
      <c r="CX116" s="139">
        <v>16.464009569586711</v>
      </c>
      <c r="CY116" s="139">
        <v>16.504329559151401</v>
      </c>
      <c r="CZ116" s="139">
        <v>16.547250360740499</v>
      </c>
      <c r="DA116" s="139">
        <v>16.587100279238136</v>
      </c>
      <c r="DB116" s="139">
        <v>16.626719890739476</v>
      </c>
      <c r="DC116" s="139">
        <v>16.668961118816682</v>
      </c>
      <c r="DD116" s="139">
        <v>16.708135147532559</v>
      </c>
      <c r="DE116" s="139">
        <v>16.747090690420052</v>
      </c>
      <c r="DF116" s="139">
        <v>16.787259451656372</v>
      </c>
      <c r="DG116" s="139">
        <v>16.827219709297129</v>
      </c>
      <c r="DH116" s="139">
        <v>16.865544630234346</v>
      </c>
      <c r="DI116" s="139">
        <v>16.903665424492257</v>
      </c>
      <c r="DJ116" s="139">
        <v>16.941585462963552</v>
      </c>
      <c r="DK116" s="139">
        <v>16.98074232693542</v>
      </c>
      <c r="DL116" s="139">
        <v>17.019707278714051</v>
      </c>
      <c r="DM116" s="139">
        <v>17.057046949894524</v>
      </c>
      <c r="DN116" s="139">
        <v>17.094198472620395</v>
      </c>
      <c r="DO116" s="139">
        <v>17.13116481549601</v>
      </c>
      <c r="DP116" s="139">
        <v>17.167948874364154</v>
      </c>
      <c r="DQ116" s="139">
        <v>17.204553474675443</v>
      </c>
      <c r="DR116" s="139">
        <v>17.240981373759702</v>
      </c>
      <c r="DS116" s="139">
        <v>17.27723526300856</v>
      </c>
      <c r="DT116" s="139">
        <v>17.313317769969554</v>
      </c>
      <c r="DU116" s="139">
        <v>17.349231460357458</v>
      </c>
      <c r="DV116" s="139">
        <v>17.384978839987703</v>
      </c>
      <c r="DW116" s="139">
        <v>17.419114237991327</v>
      </c>
      <c r="DX116" s="139">
        <v>17.453085868280326</v>
      </c>
      <c r="DY116" s="139">
        <v>17.488346729026347</v>
      </c>
      <c r="DZ116" s="139">
        <v>17.523450774998391</v>
      </c>
      <c r="EA116" s="139">
        <v>17.55840023847486</v>
      </c>
      <c r="EB116" s="139">
        <v>17.59319730197906</v>
      </c>
      <c r="EC116" s="139">
        <v>17.626389567261327</v>
      </c>
      <c r="ED116" s="139">
        <v>17.659431565827106</v>
      </c>
      <c r="EE116" s="139">
        <v>17.693782204563025</v>
      </c>
      <c r="EF116" s="139">
        <v>17.727988737226855</v>
      </c>
      <c r="EG116" s="139">
        <v>17.760594506737519</v>
      </c>
      <c r="EH116" s="139">
        <v>17.793058077705052</v>
      </c>
      <c r="EI116" s="139">
        <v>17.826842136087937</v>
      </c>
      <c r="EJ116" s="139">
        <v>17.859028081228136</v>
      </c>
      <c r="EK116" s="139">
        <v>17.891077449883298</v>
      </c>
      <c r="EL116" s="139">
        <v>17.924455718625772</v>
      </c>
      <c r="EM116" s="139">
        <v>17.956238313000593</v>
      </c>
      <c r="EN116" s="139">
        <v>17.987889611930747</v>
      </c>
      <c r="EO116" s="139">
        <v>18.020877759614876</v>
      </c>
      <c r="EP116" s="139">
        <v>18.050805065765726</v>
      </c>
      <c r="EQ116" s="139">
        <v>18.083540878812514</v>
      </c>
      <c r="ER116" s="139">
        <v>18.113215229816614</v>
      </c>
      <c r="ES116" s="139">
        <v>18.145705032994314</v>
      </c>
      <c r="ET116" s="139">
        <v>18.17513273758609</v>
      </c>
      <c r="EU116" s="139">
        <v>18.20738260910511</v>
      </c>
      <c r="EV116" s="139">
        <v>18.238042670278986</v>
      </c>
      <c r="EW116" s="139">
        <v>18.268585517376632</v>
      </c>
      <c r="EX116" s="139">
        <v>18.29753789635491</v>
      </c>
      <c r="EY116" s="139">
        <v>18.329325215582447</v>
      </c>
      <c r="EZ116" s="139">
        <v>18.358048466020374</v>
      </c>
      <c r="FA116" s="139">
        <v>18.389612731764036</v>
      </c>
      <c r="FB116" s="139">
        <v>18.418112262214063</v>
      </c>
      <c r="FC116" s="139">
        <v>18.44945868554337</v>
      </c>
      <c r="FD116" s="139">
        <v>18.477739706758534</v>
      </c>
      <c r="FE116" s="139">
        <v>18.505912377358882</v>
      </c>
      <c r="FF116" s="139">
        <v>18.536940842641396</v>
      </c>
      <c r="FG116" s="139">
        <v>18.564902492800108</v>
      </c>
      <c r="FH116" s="139">
        <v>18.59572535223084</v>
      </c>
      <c r="FI116" s="139">
        <v>18.623480738349325</v>
      </c>
      <c r="FJ116" s="139">
        <v>18.651133788597683</v>
      </c>
      <c r="FK116" s="139">
        <v>18.681656286207691</v>
      </c>
      <c r="FL116" s="139">
        <v>18.709109918401584</v>
      </c>
      <c r="FM116" s="139">
        <v>18.736464580379767</v>
      </c>
      <c r="FN116" s="139">
        <v>18.76372136245595</v>
      </c>
      <c r="FO116" s="139">
        <v>18.793858295787526</v>
      </c>
      <c r="FP116" s="139">
        <v>18.820924259918346</v>
      </c>
      <c r="FQ116" s="139">
        <v>18.84789548494361</v>
      </c>
      <c r="FR116" s="139">
        <v>18.874772989318721</v>
      </c>
      <c r="FS116" s="139">
        <v>18.904540732523742</v>
      </c>
      <c r="FT116" s="139">
        <v>18.931235449325509</v>
      </c>
      <c r="FU116" s="139">
        <v>18.9578393811145</v>
      </c>
      <c r="FV116" s="139">
        <v>18.984353480705167</v>
      </c>
      <c r="FW116" s="139">
        <v>19.01376732956372</v>
      </c>
      <c r="FX116" s="139">
        <v>19.040106151655724</v>
      </c>
      <c r="FY116" s="139">
        <v>19.066357889608401</v>
      </c>
      <c r="FZ116" s="139">
        <v>19.092523436151559</v>
      </c>
      <c r="GA116" s="139">
        <v>19.118603669746729</v>
      </c>
      <c r="GB116" s="139">
        <v>19.144599454889839</v>
      </c>
      <c r="GC116" s="139">
        <v>19.170511642408346</v>
      </c>
      <c r="GD116" s="139">
        <v>19.199339601908445</v>
      </c>
      <c r="GE116" s="139">
        <v>19.225088559079119</v>
      </c>
      <c r="GF116" s="139">
        <v>19.250756374889047</v>
      </c>
      <c r="GG116" s="139">
        <v>19.276343848466368</v>
      </c>
      <c r="GH116" s="139">
        <v>19.301851766633661</v>
      </c>
      <c r="GI116" s="139">
        <v>19.327280904161832</v>
      </c>
      <c r="GJ116" s="139">
        <v>19.352632024015637</v>
      </c>
      <c r="GK116" s="139">
        <v>19.377905877593033</v>
      </c>
      <c r="GL116" s="139">
        <v>19.403103204959706</v>
      </c>
      <c r="GM116" s="139">
        <v>19.42822473507627</v>
      </c>
      <c r="GN116" s="139">
        <v>19.453271186020842</v>
      </c>
      <c r="GO116" s="139">
        <v>19.478243265204696</v>
      </c>
      <c r="GP116" s="139">
        <v>19.503141669584906</v>
      </c>
      <c r="GQ116" s="139">
        <v>19.527967085868582</v>
      </c>
      <c r="GR116" s="139">
        <v>19.552720190715444</v>
      </c>
      <c r="GS116" s="139">
        <v>19.57740165093232</v>
      </c>
    </row>
    <row r="117" spans="1:201" x14ac:dyDescent="0.2">
      <c r="A117" s="138">
        <v>40909.079861111109</v>
      </c>
      <c r="B117" s="139">
        <v>5.129085897101171</v>
      </c>
      <c r="C117" s="139">
        <v>6.4723896577770992</v>
      </c>
      <c r="D117" s="139">
        <v>7.3528742444819954</v>
      </c>
      <c r="E117" s="139">
        <v>8.0249212904933973</v>
      </c>
      <c r="F117" s="139">
        <v>8.5754030366357412</v>
      </c>
      <c r="G117" s="139">
        <v>9.0452857565867717</v>
      </c>
      <c r="H117" s="139">
        <v>9.4570842734785447</v>
      </c>
      <c r="I117" s="139">
        <v>9.8256625813529173</v>
      </c>
      <c r="J117" s="139">
        <v>10.158846022911966</v>
      </c>
      <c r="K117" s="139">
        <v>10.465264159915455</v>
      </c>
      <c r="L117" s="139">
        <v>10.74743980250271</v>
      </c>
      <c r="M117" s="139">
        <v>11.011838343968137</v>
      </c>
      <c r="N117" s="139">
        <v>11.258172471619529</v>
      </c>
      <c r="O117" s="139">
        <v>11.490641867290138</v>
      </c>
      <c r="P117" s="139">
        <v>11.710643727282401</v>
      </c>
      <c r="Q117" s="139">
        <v>11.919311789206969</v>
      </c>
      <c r="R117" s="139">
        <v>12.117578758596299</v>
      </c>
      <c r="S117" s="139">
        <v>12.307533432652376</v>
      </c>
      <c r="T117" s="139">
        <v>12.489857240980465</v>
      </c>
      <c r="U117" s="139">
        <v>12.663799830808257</v>
      </c>
      <c r="V117" s="139">
        <v>12.831172431954009</v>
      </c>
      <c r="W117" s="139">
        <v>12.993753125733463</v>
      </c>
      <c r="X117" s="139">
        <v>13.149232210684213</v>
      </c>
      <c r="Y117" s="139">
        <v>13.300638515549501</v>
      </c>
      <c r="Z117" s="139">
        <v>13.445546769946324</v>
      </c>
      <c r="AA117" s="139">
        <v>13.58831658053599</v>
      </c>
      <c r="AB117" s="139">
        <v>13.725072114932297</v>
      </c>
      <c r="AC117" s="139">
        <v>13.858771334041514</v>
      </c>
      <c r="AD117" s="139">
        <v>13.98822187891991</v>
      </c>
      <c r="AE117" s="139">
        <v>14.114985430386767</v>
      </c>
      <c r="AF117" s="139">
        <v>14.237823018710175</v>
      </c>
      <c r="AG117" s="139">
        <v>14.358276600598233</v>
      </c>
      <c r="AH117" s="139">
        <v>14.475069647093235</v>
      </c>
      <c r="AI117" s="139">
        <v>14.589730514615592</v>
      </c>
      <c r="AJ117" s="139">
        <v>14.700951731851042</v>
      </c>
      <c r="AK117" s="139">
        <v>14.810252470398725</v>
      </c>
      <c r="AL117" s="139">
        <v>14.91773051460253</v>
      </c>
      <c r="AM117" s="139">
        <v>15.023476073040952</v>
      </c>
      <c r="AN117" s="139">
        <v>15.126133510861244</v>
      </c>
      <c r="AO117" s="139">
        <v>15.227211721784768</v>
      </c>
      <c r="AP117" s="139">
        <v>15.325336226249254</v>
      </c>
      <c r="AQ117" s="139">
        <v>15.422013860284503</v>
      </c>
      <c r="AR117" s="139">
        <v>15.517307794223957</v>
      </c>
      <c r="AS117" s="139">
        <v>15.611276981126505</v>
      </c>
      <c r="AT117" s="139">
        <v>15.702515604233374</v>
      </c>
      <c r="AU117" s="139">
        <v>15.792529772461849</v>
      </c>
      <c r="AV117" s="139">
        <v>15.881368292363687</v>
      </c>
      <c r="AW117" s="139">
        <v>15.969076986988833</v>
      </c>
      <c r="AX117" s="139">
        <v>16.054225263536036</v>
      </c>
      <c r="AY117" s="139">
        <v>16.138321514660134</v>
      </c>
      <c r="AZ117" s="139">
        <v>16.221404335796226</v>
      </c>
      <c r="BA117" s="139">
        <v>16.303510147026067</v>
      </c>
      <c r="BB117" s="139">
        <v>16.384673354329699</v>
      </c>
      <c r="BC117" s="139">
        <v>16.46492649611665</v>
      </c>
      <c r="BD117" s="139">
        <v>16.542809911715988</v>
      </c>
      <c r="BE117" s="139">
        <v>16.61983825468246</v>
      </c>
      <c r="BF117" s="139">
        <v>16.696039518388105</v>
      </c>
      <c r="BG117" s="139">
        <v>16.771440283177469</v>
      </c>
      <c r="BH117" s="139">
        <v>16.844565099466521</v>
      </c>
      <c r="BI117" s="139">
        <v>16.918437160874916</v>
      </c>
      <c r="BJ117" s="139">
        <v>16.991580976695911</v>
      </c>
      <c r="BK117" s="139">
        <v>17.06251084149509</v>
      </c>
      <c r="BL117" s="139">
        <v>17.132750752579785</v>
      </c>
      <c r="BM117" s="139">
        <v>17.202320778743719</v>
      </c>
      <c r="BN117" s="139">
        <v>17.271240085845879</v>
      </c>
      <c r="BO117" s="139">
        <v>17.339526990449464</v>
      </c>
      <c r="BP117" s="139">
        <v>17.405680613379801</v>
      </c>
      <c r="BQ117" s="139">
        <v>17.471232029616242</v>
      </c>
      <c r="BR117" s="139">
        <v>17.537720191295485</v>
      </c>
      <c r="BS117" s="139">
        <v>17.603641800169349</v>
      </c>
      <c r="BT117" s="139">
        <v>17.665959000409309</v>
      </c>
      <c r="BU117" s="139">
        <v>17.730787863710308</v>
      </c>
      <c r="BV117" s="139">
        <v>17.793562831360056</v>
      </c>
      <c r="BW117" s="139">
        <v>17.855823564496422</v>
      </c>
      <c r="BX117" s="139">
        <v>17.916049015578089</v>
      </c>
      <c r="BY117" s="139">
        <v>17.977317225446956</v>
      </c>
      <c r="BZ117" s="139">
        <v>18.03810793193561</v>
      </c>
      <c r="CA117" s="139">
        <v>18.096893530399136</v>
      </c>
      <c r="CB117" s="139">
        <v>18.155220508025309</v>
      </c>
      <c r="CC117" s="139">
        <v>18.214641984928843</v>
      </c>
      <c r="CD117" s="139">
        <v>18.27362887587611</v>
      </c>
      <c r="CE117" s="139">
        <v>18.330645676983888</v>
      </c>
      <c r="CF117" s="139">
        <v>18.387244130236351</v>
      </c>
      <c r="CG117" s="139">
        <v>18.443433458487384</v>
      </c>
      <c r="CH117" s="139">
        <v>18.499222567961827</v>
      </c>
      <c r="CI117" s="139">
        <v>18.554620062662302</v>
      </c>
      <c r="CJ117" s="139">
        <v>18.609634257963773</v>
      </c>
      <c r="CK117" s="139">
        <v>18.662718699522063</v>
      </c>
      <c r="CL117" s="139">
        <v>18.715432690242757</v>
      </c>
      <c r="CM117" s="139">
        <v>18.769341581306257</v>
      </c>
      <c r="CN117" s="139">
        <v>18.822897874291233</v>
      </c>
      <c r="CO117" s="139">
        <v>18.876108618794852</v>
      </c>
      <c r="CP117" s="139">
        <v>18.925857615003778</v>
      </c>
      <c r="CQ117" s="139">
        <v>18.978395243549297</v>
      </c>
      <c r="CR117" s="139">
        <v>19.030607254281279</v>
      </c>
      <c r="CS117" s="139">
        <v>19.079369032914052</v>
      </c>
      <c r="CT117" s="139">
        <v>19.130946193134289</v>
      </c>
      <c r="CU117" s="139">
        <v>19.17907983765835</v>
      </c>
      <c r="CV117" s="139">
        <v>19.230045825343648</v>
      </c>
      <c r="CW117" s="139">
        <v>19.2775745864319</v>
      </c>
      <c r="CX117" s="139">
        <v>19.327951709599972</v>
      </c>
      <c r="CY117" s="139">
        <v>19.37489751098034</v>
      </c>
      <c r="CZ117" s="139">
        <v>19.424706811844068</v>
      </c>
      <c r="DA117" s="139">
        <v>19.471090350000232</v>
      </c>
      <c r="DB117" s="139">
        <v>19.517198802650967</v>
      </c>
      <c r="DC117" s="139">
        <v>19.566192534025262</v>
      </c>
      <c r="DD117" s="139">
        <v>19.611767720789338</v>
      </c>
      <c r="DE117" s="139">
        <v>19.657081816498273</v>
      </c>
      <c r="DF117" s="139">
        <v>19.703720411722351</v>
      </c>
      <c r="DG117" s="139">
        <v>19.750108811738734</v>
      </c>
      <c r="DH117" s="139">
        <v>19.794668158058403</v>
      </c>
      <c r="DI117" s="139">
        <v>19.838983413945154</v>
      </c>
      <c r="DJ117" s="139">
        <v>19.883058570158511</v>
      </c>
      <c r="DK117" s="139">
        <v>19.928483909344365</v>
      </c>
      <c r="DL117" s="139">
        <v>19.973678712351756</v>
      </c>
      <c r="DM117" s="139">
        <v>20.017058636589631</v>
      </c>
      <c r="DN117" s="139">
        <v>20.060213390982746</v>
      </c>
      <c r="DO117" s="139">
        <v>20.103146490765646</v>
      </c>
      <c r="DP117" s="139">
        <v>20.145861365166869</v>
      </c>
      <c r="DQ117" s="139">
        <v>20.188361360207818</v>
      </c>
      <c r="DR117" s="139">
        <v>20.230649741388945</v>
      </c>
      <c r="DS117" s="139">
        <v>20.272729696267422</v>
      </c>
      <c r="DT117" s="139">
        <v>20.314604336932625</v>
      </c>
      <c r="DU117" s="139">
        <v>20.356276702383447</v>
      </c>
      <c r="DV117" s="139">
        <v>20.397749760812033</v>
      </c>
      <c r="DW117" s="139">
        <v>20.437428798578932</v>
      </c>
      <c r="DX117" s="139">
        <v>20.476912336220419</v>
      </c>
      <c r="DY117" s="139">
        <v>20.517803012045682</v>
      </c>
      <c r="DZ117" s="139">
        <v>20.558505627990201</v>
      </c>
      <c r="EA117" s="139">
        <v>20.59902282890835</v>
      </c>
      <c r="EB117" s="139">
        <v>20.639357200837388</v>
      </c>
      <c r="EC117" s="139">
        <v>20.677908468705152</v>
      </c>
      <c r="ED117" s="139">
        <v>20.716280216933018</v>
      </c>
      <c r="EE117" s="139">
        <v>20.756079690313889</v>
      </c>
      <c r="EF117" s="139">
        <v>20.795706160938966</v>
      </c>
      <c r="EG117" s="139">
        <v>20.833555864007369</v>
      </c>
      <c r="EH117" s="139">
        <v>20.871235598417023</v>
      </c>
      <c r="EI117" s="139">
        <v>20.910355539739999</v>
      </c>
      <c r="EJ117" s="139">
        <v>20.947702988951654</v>
      </c>
      <c r="EK117" s="139">
        <v>20.984887125187857</v>
      </c>
      <c r="EL117" s="139">
        <v>21.023520301728819</v>
      </c>
      <c r="EM117" s="139">
        <v>21.060385003134126</v>
      </c>
      <c r="EN117" s="139">
        <v>21.097092644243475</v>
      </c>
      <c r="EO117" s="139">
        <v>21.135257619570332</v>
      </c>
      <c r="EP117" s="139">
        <v>21.170044727795872</v>
      </c>
      <c r="EQ117" s="139">
        <v>21.207907012081641</v>
      </c>
      <c r="ER117" s="139">
        <v>21.24239212103803</v>
      </c>
      <c r="ES117" s="139">
        <v>21.279959206751236</v>
      </c>
      <c r="ET117" s="139">
        <v>21.314149782643508</v>
      </c>
      <c r="EU117" s="139">
        <v>21.351428870847105</v>
      </c>
      <c r="EV117" s="139">
        <v>21.386949682614695</v>
      </c>
      <c r="EW117" s="139">
        <v>21.422330108290268</v>
      </c>
      <c r="EX117" s="139">
        <v>21.455952883559753</v>
      </c>
      <c r="EY117" s="139">
        <v>21.492676488309314</v>
      </c>
      <c r="EZ117" s="139">
        <v>21.526025465089205</v>
      </c>
      <c r="FA117" s="139">
        <v>21.562481072288627</v>
      </c>
      <c r="FB117" s="139">
        <v>21.595562653145599</v>
      </c>
      <c r="FC117" s="139">
        <v>21.631756438949115</v>
      </c>
      <c r="FD117" s="139">
        <v>21.664576792725317</v>
      </c>
      <c r="FE117" s="139">
        <v>21.697267907326104</v>
      </c>
      <c r="FF117" s="139">
        <v>21.733079781111826</v>
      </c>
      <c r="FG117" s="139">
        <v>21.765518533545233</v>
      </c>
      <c r="FH117" s="139">
        <v>21.801083089394826</v>
      </c>
      <c r="FI117" s="139">
        <v>21.833275111636727</v>
      </c>
      <c r="FJ117" s="139">
        <v>21.865345011889527</v>
      </c>
      <c r="FK117" s="139">
        <v>21.900548509777717</v>
      </c>
      <c r="FL117" s="139">
        <v>21.932379785233707</v>
      </c>
      <c r="FM117" s="139">
        <v>21.964092921423394</v>
      </c>
      <c r="FN117" s="139">
        <v>21.995689208158083</v>
      </c>
      <c r="FO117" s="139">
        <v>22.030429227326348</v>
      </c>
      <c r="FP117" s="139">
        <v>22.061797071749627</v>
      </c>
      <c r="FQ117" s="139">
        <v>22.093051783808281</v>
      </c>
      <c r="FR117" s="139">
        <v>22.124194568433872</v>
      </c>
      <c r="FS117" s="139">
        <v>22.158490515980912</v>
      </c>
      <c r="FT117" s="139">
        <v>22.189414367617434</v>
      </c>
      <c r="FU117" s="139">
        <v>22.22022976654355</v>
      </c>
      <c r="FV117" s="139">
        <v>22.250937840154265</v>
      </c>
      <c r="FW117" s="139">
        <v>22.284807848674571</v>
      </c>
      <c r="FX117" s="139">
        <v>22.315305883850598</v>
      </c>
      <c r="FY117" s="139">
        <v>22.345699846829188</v>
      </c>
      <c r="FZ117" s="139">
        <v>22.375990794031146</v>
      </c>
      <c r="GA117" s="139">
        <v>22.406179765023261</v>
      </c>
      <c r="GB117" s="139">
        <v>22.436267782878254</v>
      </c>
      <c r="GC117" s="139">
        <v>22.466255854522654</v>
      </c>
      <c r="GD117" s="139">
        <v>22.499420647738528</v>
      </c>
      <c r="GE117" s="139">
        <v>22.529212949914246</v>
      </c>
      <c r="GF117" s="139">
        <v>22.558908214273785</v>
      </c>
      <c r="GG117" s="139">
        <v>22.58850738667104</v>
      </c>
      <c r="GH117" s="139">
        <v>22.618011398425807</v>
      </c>
      <c r="GI117" s="139">
        <v>22.647421166621914</v>
      </c>
      <c r="GJ117" s="139">
        <v>22.676737594396993</v>
      </c>
      <c r="GK117" s="139">
        <v>22.705961571226943</v>
      </c>
      <c r="GL117" s="139">
        <v>22.735093973200684</v>
      </c>
      <c r="GM117" s="139">
        <v>22.76413566328981</v>
      </c>
      <c r="GN117" s="139">
        <v>22.793087491610994</v>
      </c>
      <c r="GO117" s="139">
        <v>22.821950295680978</v>
      </c>
      <c r="GP117" s="139">
        <v>22.850724900666378</v>
      </c>
      <c r="GQ117" s="139">
        <v>22.879412119627474</v>
      </c>
      <c r="GR117" s="139">
        <v>22.908012753753813</v>
      </c>
      <c r="GS117" s="139">
        <v>22.936527592597582</v>
      </c>
    </row>
    <row r="118" spans="1:201" x14ac:dyDescent="0.2">
      <c r="A118" s="138">
        <v>40909.080555555556</v>
      </c>
      <c r="B118" s="139">
        <v>6.1837221420139228</v>
      </c>
      <c r="C118" s="139">
        <v>7.8203052902817483</v>
      </c>
      <c r="D118" s="139">
        <v>8.8904802327444727</v>
      </c>
      <c r="E118" s="139">
        <v>9.7058782279762905</v>
      </c>
      <c r="F118" s="139">
        <v>10.372820500501181</v>
      </c>
      <c r="G118" s="139">
        <v>10.941408016440324</v>
      </c>
      <c r="H118" s="139">
        <v>11.439177567832514</v>
      </c>
      <c r="I118" s="139">
        <v>11.884243717424669</v>
      </c>
      <c r="J118" s="139">
        <v>12.286258704874607</v>
      </c>
      <c r="K118" s="139">
        <v>12.65562516330265</v>
      </c>
      <c r="L118" s="139">
        <v>12.995573703906697</v>
      </c>
      <c r="M118" s="139">
        <v>13.313791488577598</v>
      </c>
      <c r="N118" s="139">
        <v>13.610149176117925</v>
      </c>
      <c r="O118" s="139">
        <v>13.88962277324749</v>
      </c>
      <c r="P118" s="139">
        <v>14.153942063785397</v>
      </c>
      <c r="Q118" s="139">
        <v>14.404513971940576</v>
      </c>
      <c r="R118" s="139">
        <v>14.642498749933901</v>
      </c>
      <c r="S118" s="139">
        <v>14.870351990526757</v>
      </c>
      <c r="T118" s="139">
        <v>15.088915472185922</v>
      </c>
      <c r="U118" s="139">
        <v>15.297403658348619</v>
      </c>
      <c r="V118" s="139">
        <v>15.497921749647677</v>
      </c>
      <c r="W118" s="139">
        <v>15.692522455127687</v>
      </c>
      <c r="X118" s="139">
        <v>15.878644715917991</v>
      </c>
      <c r="Y118" s="139">
        <v>16.05973846708628</v>
      </c>
      <c r="Z118" s="139">
        <v>16.233111564955266</v>
      </c>
      <c r="AA118" s="139">
        <v>16.403690973583458</v>
      </c>
      <c r="AB118" s="139">
        <v>16.56715502094173</v>
      </c>
      <c r="AC118" s="139">
        <v>16.726846166784235</v>
      </c>
      <c r="AD118" s="139">
        <v>16.881452255841584</v>
      </c>
      <c r="AE118" s="139">
        <v>17.032740732603898</v>
      </c>
      <c r="AF118" s="139">
        <v>17.179346759142369</v>
      </c>
      <c r="AG118" s="139">
        <v>17.323009247074623</v>
      </c>
      <c r="AH118" s="139">
        <v>17.462321492225204</v>
      </c>
      <c r="AI118" s="139">
        <v>17.599001577451258</v>
      </c>
      <c r="AJ118" s="139">
        <v>17.731608790822623</v>
      </c>
      <c r="AK118" s="139">
        <v>17.861845996808825</v>
      </c>
      <c r="AL118" s="139">
        <v>17.989832539150122</v>
      </c>
      <c r="AM118" s="139">
        <v>18.11567853454552</v>
      </c>
      <c r="AN118" s="139">
        <v>18.237891627601304</v>
      </c>
      <c r="AO118" s="139">
        <v>18.358154746065996</v>
      </c>
      <c r="AP118" s="139">
        <v>18.474955811219864</v>
      </c>
      <c r="AQ118" s="139">
        <v>18.589971722844798</v>
      </c>
      <c r="AR118" s="139">
        <v>18.703279563263038</v>
      </c>
      <c r="AS118" s="139">
        <v>18.814951279879164</v>
      </c>
      <c r="AT118" s="139">
        <v>18.923442780173225</v>
      </c>
      <c r="AU118" s="139">
        <v>19.03042359746868</v>
      </c>
      <c r="AV118" s="139">
        <v>19.135953281357612</v>
      </c>
      <c r="AW118" s="139">
        <v>19.240087749393648</v>
      </c>
      <c r="AX118" s="139">
        <v>19.341258434102123</v>
      </c>
      <c r="AY118" s="139">
        <v>19.441131653743255</v>
      </c>
      <c r="AZ118" s="139">
        <v>19.539754489144062</v>
      </c>
      <c r="BA118" s="139">
        <v>19.637171373513354</v>
      </c>
      <c r="BB118" s="139">
        <v>19.733424288622405</v>
      </c>
      <c r="BC118" s="139">
        <v>19.828552943080648</v>
      </c>
      <c r="BD118" s="139">
        <v>19.920961263616153</v>
      </c>
      <c r="BE118" s="139">
        <v>20.012314989187658</v>
      </c>
      <c r="BF118" s="139">
        <v>20.102648264223635</v>
      </c>
      <c r="BG118" s="139">
        <v>20.1919935137553</v>
      </c>
      <c r="BH118" s="139">
        <v>20.27874023815723</v>
      </c>
      <c r="BI118" s="139">
        <v>20.366198844066485</v>
      </c>
      <c r="BJ118" s="139">
        <v>20.452757578379622</v>
      </c>
      <c r="BK118" s="139">
        <v>20.536796961518242</v>
      </c>
      <c r="BL118" s="139">
        <v>20.619985508750116</v>
      </c>
      <c r="BM118" s="139">
        <v>20.702347694525557</v>
      </c>
      <c r="BN118" s="139">
        <v>20.78390689489439</v>
      </c>
      <c r="BO118" s="139">
        <v>20.864685452724206</v>
      </c>
      <c r="BP118" s="139">
        <v>20.943050829121329</v>
      </c>
      <c r="BQ118" s="139">
        <v>21.020674508991995</v>
      </c>
      <c r="BR118" s="139">
        <v>21.099233412723507</v>
      </c>
      <c r="BS118" s="139">
        <v>21.177092006924408</v>
      </c>
      <c r="BT118" s="139">
        <v>21.250949464472868</v>
      </c>
      <c r="BU118" s="139">
        <v>21.32745880141438</v>
      </c>
      <c r="BV118" s="139">
        <v>21.401657974010156</v>
      </c>
      <c r="BW118" s="139">
        <v>21.475222712249796</v>
      </c>
      <c r="BX118" s="139">
        <v>21.546503929138002</v>
      </c>
      <c r="BY118" s="139">
        <v>21.618844607404711</v>
      </c>
      <c r="BZ118" s="139">
        <v>21.690595645697183</v>
      </c>
      <c r="CA118" s="139">
        <v>21.760102802457329</v>
      </c>
      <c r="CB118" s="139">
        <v>21.829045208517833</v>
      </c>
      <c r="CC118" s="139">
        <v>21.899106421358489</v>
      </c>
      <c r="CD118" s="139">
        <v>21.968630349456554</v>
      </c>
      <c r="CE118" s="139">
        <v>22.035956784958021</v>
      </c>
      <c r="CF118" s="139">
        <v>22.102767560969035</v>
      </c>
      <c r="CG118" s="139">
        <v>22.169073919721399</v>
      </c>
      <c r="CH118" s="139">
        <v>22.234886718554456</v>
      </c>
      <c r="CI118" s="139">
        <v>22.300216447416936</v>
      </c>
      <c r="CJ118" s="139">
        <v>22.365073245383869</v>
      </c>
      <c r="CK118" s="139">
        <v>22.427788668053648</v>
      </c>
      <c r="CL118" s="139">
        <v>22.490048469620199</v>
      </c>
      <c r="CM118" s="139">
        <v>22.553542535000744</v>
      </c>
      <c r="CN118" s="139">
        <v>22.616601103145282</v>
      </c>
      <c r="CO118" s="139">
        <v>22.679232774364987</v>
      </c>
      <c r="CP118" s="139">
        <v>22.738080365374824</v>
      </c>
      <c r="CQ118" s="139">
        <v>22.799881820132683</v>
      </c>
      <c r="CR118" s="139">
        <v>22.861280688060074</v>
      </c>
      <c r="CS118" s="139">
        <v>22.918914226806006</v>
      </c>
      <c r="CT118" s="139">
        <v>22.979529530202722</v>
      </c>
      <c r="CU118" s="139">
        <v>23.036390727822877</v>
      </c>
      <c r="CV118" s="139">
        <v>23.096251335034474</v>
      </c>
      <c r="CW118" s="139">
        <v>23.152368506359039</v>
      </c>
      <c r="CX118" s="139">
        <v>23.211501620832482</v>
      </c>
      <c r="CY118" s="139">
        <v>23.266901468796501</v>
      </c>
      <c r="CZ118" s="139">
        <v>23.325332755571988</v>
      </c>
      <c r="DA118" s="139">
        <v>23.380040492261649</v>
      </c>
      <c r="DB118" s="139">
        <v>23.434410219721645</v>
      </c>
      <c r="DC118" s="139">
        <v>23.491833649137721</v>
      </c>
      <c r="DD118" s="139">
        <v>23.545546588710785</v>
      </c>
      <c r="DE118" s="139">
        <v>23.598938557237791</v>
      </c>
      <c r="DF118" s="139">
        <v>23.653709925862671</v>
      </c>
      <c r="DG118" s="139">
        <v>23.708172221725725</v>
      </c>
      <c r="DH118" s="139">
        <v>23.760634682285119</v>
      </c>
      <c r="DI118" s="139">
        <v>23.812796872792973</v>
      </c>
      <c r="DJ118" s="139">
        <v>23.864663651821029</v>
      </c>
      <c r="DK118" s="139">
        <v>23.917937750716433</v>
      </c>
      <c r="DL118" s="139">
        <v>23.970926753261445</v>
      </c>
      <c r="DM118" s="139">
        <v>24.021936539239348</v>
      </c>
      <c r="DN118" s="139">
        <v>24.072669099935144</v>
      </c>
      <c r="DO118" s="139">
        <v>24.123128716489735</v>
      </c>
      <c r="DP118" s="139">
        <v>24.173319565612367</v>
      </c>
      <c r="DQ118" s="139">
        <v>24.223245722977541</v>
      </c>
      <c r="DR118" s="139">
        <v>24.272911166483937</v>
      </c>
      <c r="DS118" s="139">
        <v>24.322319779382774</v>
      </c>
      <c r="DT118" s="139">
        <v>24.371475353281376</v>
      </c>
      <c r="DU118" s="139">
        <v>24.420381591028043</v>
      </c>
      <c r="DV118" s="139">
        <v>24.469042109484402</v>
      </c>
      <c r="DW118" s="139">
        <v>24.515756336592197</v>
      </c>
      <c r="DX118" s="139">
        <v>24.562230656987019</v>
      </c>
      <c r="DY118" s="139">
        <v>24.610174161885553</v>
      </c>
      <c r="DZ118" s="139">
        <v>24.657885649428284</v>
      </c>
      <c r="EA118" s="139">
        <v>24.705368343838494</v>
      </c>
      <c r="EB118" s="139">
        <v>24.752625397900161</v>
      </c>
      <c r="EC118" s="139">
        <v>24.797952980645334</v>
      </c>
      <c r="ED118" s="139">
        <v>24.843060098998279</v>
      </c>
      <c r="EE118" s="139">
        <v>24.889657975217318</v>
      </c>
      <c r="EF118" s="139">
        <v>24.936042187701922</v>
      </c>
      <c r="EG118" s="139">
        <v>24.980506917119413</v>
      </c>
      <c r="EH118" s="139">
        <v>25.024762803964929</v>
      </c>
      <c r="EI118" s="139">
        <v>25.070522400143322</v>
      </c>
      <c r="EJ118" s="139">
        <v>25.114369377478067</v>
      </c>
      <c r="EK118" s="139">
        <v>25.15801561153593</v>
      </c>
      <c r="EL118" s="139">
        <v>25.203174672624971</v>
      </c>
      <c r="EM118" s="139">
        <v>25.246427643463626</v>
      </c>
      <c r="EN118" s="139">
        <v>25.289487481307468</v>
      </c>
      <c r="EO118" s="139">
        <v>25.334068630543804</v>
      </c>
      <c r="EP118" s="139">
        <v>25.375037471673792</v>
      </c>
      <c r="EQ118" s="139">
        <v>25.41924522776694</v>
      </c>
      <c r="ER118" s="139">
        <v>25.459843590870932</v>
      </c>
      <c r="ES118" s="139">
        <v>25.503687082041093</v>
      </c>
      <c r="ET118" s="139">
        <v>25.543924045990266</v>
      </c>
      <c r="EU118" s="139">
        <v>25.587412046760544</v>
      </c>
      <c r="EV118" s="139">
        <v>25.629011086859535</v>
      </c>
      <c r="EW118" s="139">
        <v>25.670437291805747</v>
      </c>
      <c r="EX118" s="139">
        <v>25.709977319790845</v>
      </c>
      <c r="EY118" s="139">
        <v>25.752779338282252</v>
      </c>
      <c r="EZ118" s="139">
        <v>25.79198318550257</v>
      </c>
      <c r="FA118" s="139">
        <v>25.834454091076044</v>
      </c>
      <c r="FB118" s="139">
        <v>25.873329546339434</v>
      </c>
      <c r="FC118" s="139">
        <v>25.915476869380594</v>
      </c>
      <c r="FD118" s="139">
        <v>25.954031437991699</v>
      </c>
      <c r="FE118" s="139">
        <v>25.99242768620422</v>
      </c>
      <c r="FF118" s="139">
        <v>26.034103352833259</v>
      </c>
      <c r="FG118" s="139">
        <v>26.072189497609184</v>
      </c>
      <c r="FH118" s="139">
        <v>26.113559266013954</v>
      </c>
      <c r="FI118" s="139">
        <v>26.151342161464914</v>
      </c>
      <c r="FJ118" s="139">
        <v>26.18897538701065</v>
      </c>
      <c r="FK118" s="139">
        <v>26.229898921300936</v>
      </c>
      <c r="FL118" s="139">
        <v>26.267238759573768</v>
      </c>
      <c r="FM118" s="139">
        <v>26.304433768909508</v>
      </c>
      <c r="FN118" s="139">
        <v>26.341485516097084</v>
      </c>
      <c r="FO118" s="139">
        <v>26.381836271259736</v>
      </c>
      <c r="FP118" s="139">
        <v>26.418607020622524</v>
      </c>
      <c r="FQ118" s="139">
        <v>26.455239026799397</v>
      </c>
      <c r="FR118" s="139">
        <v>26.491733753715494</v>
      </c>
      <c r="FS118" s="139">
        <v>26.531535388693708</v>
      </c>
      <c r="FT118" s="139">
        <v>26.56776069086154</v>
      </c>
      <c r="FU118" s="139">
        <v>26.603852938908965</v>
      </c>
      <c r="FV118" s="139">
        <v>26.639813502791103</v>
      </c>
      <c r="FW118" s="139">
        <v>26.679088129706983</v>
      </c>
      <c r="FX118" s="139">
        <v>26.714790096309038</v>
      </c>
      <c r="FY118" s="139">
        <v>26.750364335218048</v>
      </c>
      <c r="FZ118" s="139">
        <v>26.785812130367642</v>
      </c>
      <c r="GA118" s="139">
        <v>26.821134745268655</v>
      </c>
      <c r="GB118" s="139">
        <v>26.856333423444717</v>
      </c>
      <c r="GC118" s="139">
        <v>26.891409388854484</v>
      </c>
      <c r="GD118" s="139">
        <v>26.929811481050915</v>
      </c>
      <c r="GE118" s="139">
        <v>26.964646220015087</v>
      </c>
      <c r="GF118" s="139">
        <v>26.999361784758324</v>
      </c>
      <c r="GG118" s="139">
        <v>27.033959325209636</v>
      </c>
      <c r="GH118" s="139">
        <v>27.068439973685948</v>
      </c>
      <c r="GI118" s="139">
        <v>27.102804845250485</v>
      </c>
      <c r="GJ118" s="139">
        <v>27.137055038066485</v>
      </c>
      <c r="GK118" s="139">
        <v>27.171191633738815</v>
      </c>
      <c r="GL118" s="139">
        <v>27.205215697649248</v>
      </c>
      <c r="GM118" s="139">
        <v>27.239128279281221</v>
      </c>
      <c r="GN118" s="139">
        <v>27.272930412538301</v>
      </c>
      <c r="GO118" s="139">
        <v>27.306623116052563</v>
      </c>
      <c r="GP118" s="139">
        <v>27.340207393488779</v>
      </c>
      <c r="GQ118" s="139">
        <v>27.373684233835824</v>
      </c>
      <c r="GR118" s="139">
        <v>27.407054611697557</v>
      </c>
      <c r="GS118" s="139">
        <v>27.440319487569749</v>
      </c>
    </row>
    <row r="119" spans="1:201" x14ac:dyDescent="0.2">
      <c r="A119" s="138">
        <v>40909.081250000003</v>
      </c>
      <c r="B119" s="139">
        <v>7.8027741143542029</v>
      </c>
      <c r="C119" s="139">
        <v>9.8692687805758617</v>
      </c>
      <c r="D119" s="139">
        <v>11.213595804545802</v>
      </c>
      <c r="E119" s="139">
        <v>12.234237809142664</v>
      </c>
      <c r="F119" s="139">
        <v>13.066723939574251</v>
      </c>
      <c r="G119" s="139">
        <v>13.774783164692071</v>
      </c>
      <c r="H119" s="139">
        <v>14.393440023509269</v>
      </c>
      <c r="I119" s="139">
        <v>14.945536526871308</v>
      </c>
      <c r="J119" s="139">
        <v>15.44358109379065</v>
      </c>
      <c r="K119" s="139">
        <v>15.900364392450129</v>
      </c>
      <c r="L119" s="139">
        <v>16.320395651219048</v>
      </c>
      <c r="M119" s="139">
        <v>16.712844221994281</v>
      </c>
      <c r="N119" s="139">
        <v>17.078140836444657</v>
      </c>
      <c r="O119" s="139">
        <v>17.422179673306022</v>
      </c>
      <c r="P119" s="139">
        <v>17.747214548205424</v>
      </c>
      <c r="Q119" s="139">
        <v>18.055083716253918</v>
      </c>
      <c r="R119" s="139">
        <v>18.347307395959533</v>
      </c>
      <c r="S119" s="139">
        <v>18.626755104753695</v>
      </c>
      <c r="T119" s="139">
        <v>18.894518848660681</v>
      </c>
      <c r="U119" s="139">
        <v>19.149924438330309</v>
      </c>
      <c r="V119" s="139">
        <v>19.395372922127248</v>
      </c>
      <c r="W119" s="139">
        <v>19.633177459925783</v>
      </c>
      <c r="X119" s="139">
        <v>19.860721063115868</v>
      </c>
      <c r="Y119" s="139">
        <v>20.081773369973682</v>
      </c>
      <c r="Z119" s="139">
        <v>20.293566814840784</v>
      </c>
      <c r="AA119" s="139">
        <v>20.501399202796716</v>
      </c>
      <c r="AB119" s="139">
        <v>20.700769218431823</v>
      </c>
      <c r="AC119" s="139">
        <v>20.895273754655058</v>
      </c>
      <c r="AD119" s="139">
        <v>21.08358733988436</v>
      </c>
      <c r="AE119" s="139">
        <v>21.267623106154435</v>
      </c>
      <c r="AF119" s="139">
        <v>21.445995291626087</v>
      </c>
      <c r="AG119" s="139">
        <v>21.620573251434543</v>
      </c>
      <c r="AH119" s="139">
        <v>21.789924303240294</v>
      </c>
      <c r="AI119" s="139">
        <v>21.95588429030704</v>
      </c>
      <c r="AJ119" s="139">
        <v>22.116983249473069</v>
      </c>
      <c r="AK119" s="139">
        <v>22.275031073208186</v>
      </c>
      <c r="AL119" s="139">
        <v>22.430179711104365</v>
      </c>
      <c r="AM119" s="139">
        <v>22.582569408940564</v>
      </c>
      <c r="AN119" s="139">
        <v>22.730675812502458</v>
      </c>
      <c r="AO119" s="139">
        <v>22.87627150276283</v>
      </c>
      <c r="AP119" s="139">
        <v>23.017812173099543</v>
      </c>
      <c r="AQ119" s="139">
        <v>23.157057107735881</v>
      </c>
      <c r="AR119" s="139">
        <v>23.294104366582193</v>
      </c>
      <c r="AS119" s="139">
        <v>23.429045502313695</v>
      </c>
      <c r="AT119" s="139">
        <v>23.56030524058971</v>
      </c>
      <c r="AU119" s="139">
        <v>23.689623219256436</v>
      </c>
      <c r="AV119" s="139">
        <v>23.817075162108722</v>
      </c>
      <c r="AW119" s="139">
        <v>23.942732192569828</v>
      </c>
      <c r="AX119" s="139">
        <v>24.064996847402089</v>
      </c>
      <c r="AY119" s="139">
        <v>24.185595266394476</v>
      </c>
      <c r="AZ119" s="139">
        <v>24.304587279517097</v>
      </c>
      <c r="BA119" s="139">
        <v>24.422029365333234</v>
      </c>
      <c r="BB119" s="139">
        <v>24.537974899061943</v>
      </c>
      <c r="BC119" s="139">
        <v>24.652474378008773</v>
      </c>
      <c r="BD119" s="139">
        <v>24.763907583878506</v>
      </c>
      <c r="BE119" s="139">
        <v>24.873987208451769</v>
      </c>
      <c r="BF119" s="139">
        <v>24.982756621895415</v>
      </c>
      <c r="BG119" s="139">
        <v>25.09025701925847</v>
      </c>
      <c r="BH119" s="139">
        <v>25.194857218126788</v>
      </c>
      <c r="BI119" s="139">
        <v>25.299935004511223</v>
      </c>
      <c r="BJ119" s="139">
        <v>25.403855795568433</v>
      </c>
      <c r="BK119" s="139">
        <v>25.504982309779002</v>
      </c>
      <c r="BL119" s="139">
        <v>25.605017613960889</v>
      </c>
      <c r="BM119" s="139">
        <v>25.703992776658911</v>
      </c>
      <c r="BN119" s="139">
        <v>25.801937477877289</v>
      </c>
      <c r="BO119" s="139">
        <v>25.898880091430293</v>
      </c>
      <c r="BP119" s="139">
        <v>25.99317492552014</v>
      </c>
      <c r="BQ119" s="139">
        <v>26.086520289517651</v>
      </c>
      <c r="BR119" s="139">
        <v>26.180615105994693</v>
      </c>
      <c r="BS119" s="139">
        <v>26.273809863454112</v>
      </c>
      <c r="BT119" s="139">
        <v>26.362780105684298</v>
      </c>
      <c r="BU119" s="139">
        <v>26.454243069573035</v>
      </c>
      <c r="BV119" s="139">
        <v>26.543198248213884</v>
      </c>
      <c r="BW119" s="139">
        <v>26.631340028765173</v>
      </c>
      <c r="BX119" s="139">
        <v>26.717013651778107</v>
      </c>
      <c r="BY119" s="139">
        <v>26.803586916704088</v>
      </c>
      <c r="BZ119" s="139">
        <v>26.88940362312427</v>
      </c>
      <c r="CA119" s="139">
        <v>26.972806644223013</v>
      </c>
      <c r="CB119" s="139">
        <v>27.05548741981351</v>
      </c>
      <c r="CC119" s="139">
        <v>27.139137596111578</v>
      </c>
      <c r="CD119" s="139">
        <v>27.222097679755951</v>
      </c>
      <c r="CE119" s="139">
        <v>27.30270830473313</v>
      </c>
      <c r="CF119" s="139">
        <v>27.382658911896502</v>
      </c>
      <c r="CG119" s="139">
        <v>27.461963750648039</v>
      </c>
      <c r="CH119" s="139">
        <v>27.54063658468462</v>
      </c>
      <c r="CI119" s="139">
        <v>27.61869071405658</v>
      </c>
      <c r="CJ119" s="139">
        <v>27.696138995984072</v>
      </c>
      <c r="CK119" s="139">
        <v>27.771319052890405</v>
      </c>
      <c r="CL119" s="139">
        <v>27.845917601877368</v>
      </c>
      <c r="CM119" s="139">
        <v>27.921621832274756</v>
      </c>
      <c r="CN119" s="139">
        <v>27.99676767893369</v>
      </c>
      <c r="CO119" s="139">
        <v>28.071366057025838</v>
      </c>
      <c r="CP119" s="139">
        <v>28.14207816537095</v>
      </c>
      <c r="CQ119" s="139">
        <v>28.21561382736661</v>
      </c>
      <c r="CR119" s="139">
        <v>28.288632861520199</v>
      </c>
      <c r="CS119" s="139">
        <v>28.357796138550409</v>
      </c>
      <c r="CT119" s="139">
        <v>28.429811588764565</v>
      </c>
      <c r="CU119" s="139">
        <v>28.497989870204972</v>
      </c>
      <c r="CV119" s="139">
        <v>28.569038327555383</v>
      </c>
      <c r="CW119" s="139">
        <v>28.636267427194102</v>
      </c>
      <c r="CX119" s="139">
        <v>28.706383383031898</v>
      </c>
      <c r="CY119" s="139">
        <v>28.772697083850439</v>
      </c>
      <c r="CZ119" s="139">
        <v>28.841913089092209</v>
      </c>
      <c r="DA119" s="139">
        <v>28.907343295587353</v>
      </c>
      <c r="DB119" s="139">
        <v>28.972342932504933</v>
      </c>
      <c r="DC119" s="139">
        <v>29.040266981543322</v>
      </c>
      <c r="DD119" s="139">
        <v>29.104427820063133</v>
      </c>
      <c r="DE119" s="139">
        <v>29.168179626179505</v>
      </c>
      <c r="DF119" s="139">
        <v>29.233202670709698</v>
      </c>
      <c r="DG119" s="139">
        <v>29.297829797825894</v>
      </c>
      <c r="DH119" s="139">
        <v>29.360394828353968</v>
      </c>
      <c r="DI119" s="139">
        <v>29.422576998284057</v>
      </c>
      <c r="DJ119" s="139">
        <v>29.484382448054376</v>
      </c>
      <c r="DK119" s="139">
        <v>29.547489729512073</v>
      </c>
      <c r="DL119" s="139">
        <v>29.610231491041421</v>
      </c>
      <c r="DM119" s="139">
        <v>29.670941936493971</v>
      </c>
      <c r="DN119" s="139">
        <v>29.731298667121667</v>
      </c>
      <c r="DO119" s="139">
        <v>29.791307096442345</v>
      </c>
      <c r="DP119" s="139">
        <v>29.850972506522211</v>
      </c>
      <c r="DQ119" s="139">
        <v>29.910300052245937</v>
      </c>
      <c r="DR119" s="139">
        <v>29.969294765412371</v>
      </c>
      <c r="DS119" s="139">
        <v>30.027961558667304</v>
      </c>
      <c r="DT119" s="139">
        <v>30.086305229279496</v>
      </c>
      <c r="DU119" s="139">
        <v>30.144330462766977</v>
      </c>
      <c r="DV119" s="139">
        <v>30.202041836381959</v>
      </c>
      <c r="DW119" s="139">
        <v>30.257774008982874</v>
      </c>
      <c r="DX119" s="139">
        <v>30.313201322537935</v>
      </c>
      <c r="DY119" s="139">
        <v>30.369998258319349</v>
      </c>
      <c r="DZ119" s="139">
        <v>30.426498666751744</v>
      </c>
      <c r="EA119" s="139">
        <v>30.48270663077944</v>
      </c>
      <c r="EB119" s="139">
        <v>30.538626143369068</v>
      </c>
      <c r="EC119" s="139">
        <v>30.592592591411211</v>
      </c>
      <c r="ED119" s="139">
        <v>30.646278715781786</v>
      </c>
      <c r="EE119" s="139">
        <v>30.701356920327086</v>
      </c>
      <c r="EF119" s="139">
        <v>30.756161834236629</v>
      </c>
      <c r="EG119" s="139">
        <v>30.809029435353448</v>
      </c>
      <c r="EH119" s="139">
        <v>30.861631381920926</v>
      </c>
      <c r="EI119" s="139">
        <v>30.915638701684109</v>
      </c>
      <c r="EJ119" s="139">
        <v>30.967719665996803</v>
      </c>
      <c r="EK119" s="139">
        <v>31.019545199343618</v>
      </c>
      <c r="EL119" s="139">
        <v>31.072785386954283</v>
      </c>
      <c r="EM119" s="139">
        <v>31.124109706508332</v>
      </c>
      <c r="EN119" s="139">
        <v>31.175188204023883</v>
      </c>
      <c r="EO119" s="139">
        <v>31.227689886988209</v>
      </c>
      <c r="EP119" s="139">
        <v>31.276619993576297</v>
      </c>
      <c r="EQ119" s="139">
        <v>31.328644858650105</v>
      </c>
      <c r="ER119" s="139">
        <v>31.377104673539904</v>
      </c>
      <c r="ES119" s="139">
        <v>31.428664264677671</v>
      </c>
      <c r="ET119" s="139">
        <v>31.47666523191474</v>
      </c>
      <c r="EU119" s="139">
        <v>31.527770648237919</v>
      </c>
      <c r="EV119" s="139">
        <v>31.576988265246253</v>
      </c>
      <c r="EW119" s="139">
        <v>31.625985693526044</v>
      </c>
      <c r="EX119" s="139">
        <v>31.673101571965191</v>
      </c>
      <c r="EY119" s="139">
        <v>31.723330269358289</v>
      </c>
      <c r="EZ119" s="139">
        <v>31.770019097989191</v>
      </c>
      <c r="FA119" s="139">
        <v>31.819824470021771</v>
      </c>
      <c r="FB119" s="139">
        <v>31.866096072865588</v>
      </c>
      <c r="FC119" s="139">
        <v>31.915487653586272</v>
      </c>
      <c r="FD119" s="139">
        <v>31.961351498587511</v>
      </c>
      <c r="FE119" s="139">
        <v>32.007014781480009</v>
      </c>
      <c r="FF119" s="139">
        <v>32.055803694100121</v>
      </c>
      <c r="FG119" s="139">
        <v>32.10107281689222</v>
      </c>
      <c r="FH119" s="139">
        <v>32.14947032805118</v>
      </c>
      <c r="FI119" s="139">
        <v>32.194353940838525</v>
      </c>
      <c r="FJ119" s="139">
        <v>32.239047885004574</v>
      </c>
      <c r="FK119" s="139">
        <v>32.286874902291878</v>
      </c>
      <c r="FL119" s="139">
        <v>32.331195777528791</v>
      </c>
      <c r="FM119" s="139">
        <v>32.375333080507687</v>
      </c>
      <c r="FN119" s="139">
        <v>32.419288782222331</v>
      </c>
      <c r="FO119" s="139">
        <v>32.466383648606964</v>
      </c>
      <c r="FP119" s="139">
        <v>32.509981910387161</v>
      </c>
      <c r="FQ119" s="139">
        <v>32.553404263341079</v>
      </c>
      <c r="FR119" s="139">
        <v>32.596652549502728</v>
      </c>
      <c r="FS119" s="139">
        <v>32.643045204938481</v>
      </c>
      <c r="FT119" s="139">
        <v>32.685950655228204</v>
      </c>
      <c r="FU119" s="139">
        <v>32.728687362546822</v>
      </c>
      <c r="FV119" s="139">
        <v>32.771257051106197</v>
      </c>
      <c r="FW119" s="139">
        <v>32.816975490562477</v>
      </c>
      <c r="FX119" s="139">
        <v>32.859216011084108</v>
      </c>
      <c r="FY119" s="139">
        <v>32.901294499566475</v>
      </c>
      <c r="FZ119" s="139">
        <v>32.943212572353488</v>
      </c>
      <c r="GA119" s="139">
        <v>32.98497182019068</v>
      </c>
      <c r="GB119" s="139">
        <v>33.026573808770472</v>
      </c>
      <c r="GC119" s="139">
        <v>33.068020079260307</v>
      </c>
      <c r="GD119" s="139">
        <v>33.112622463293192</v>
      </c>
      <c r="GE119" s="139">
        <v>33.153761493968652</v>
      </c>
      <c r="GF119" s="139">
        <v>33.194749268913696</v>
      </c>
      <c r="GG119" s="139">
        <v>33.23558723644647</v>
      </c>
      <c r="GH119" s="139">
        <v>33.276276822803815</v>
      </c>
      <c r="GI119" s="139">
        <v>33.316819432592965</v>
      </c>
      <c r="GJ119" s="139">
        <v>33.357216449232205</v>
      </c>
      <c r="GK119" s="139">
        <v>33.397469235379482</v>
      </c>
      <c r="GL119" s="139">
        <v>33.437579133351399</v>
      </c>
      <c r="GM119" s="139">
        <v>33.477547465530819</v>
      </c>
      <c r="GN119" s="139">
        <v>33.517375534764284</v>
      </c>
      <c r="GO119" s="139">
        <v>33.55706462474955</v>
      </c>
      <c r="GP119" s="139">
        <v>33.596616000414343</v>
      </c>
      <c r="GQ119" s="139">
        <v>33.636030908284049</v>
      </c>
      <c r="GR119" s="139">
        <v>33.675310576842186</v>
      </c>
      <c r="GS119" s="139">
        <v>33.714456216880976</v>
      </c>
    </row>
    <row r="120" spans="1:201" x14ac:dyDescent="0.2">
      <c r="A120" s="138">
        <v>40909.081944444442</v>
      </c>
      <c r="B120" s="139">
        <v>10.569636624160211</v>
      </c>
      <c r="C120" s="139">
        <v>13.304764392200342</v>
      </c>
      <c r="D120" s="139">
        <v>15.066000401890067</v>
      </c>
      <c r="E120" s="139">
        <v>16.394209064482162</v>
      </c>
      <c r="F120" s="139">
        <v>17.472000061307522</v>
      </c>
      <c r="G120" s="139">
        <v>18.384832571766349</v>
      </c>
      <c r="H120" s="139">
        <v>19.179658928952289</v>
      </c>
      <c r="I120" s="139">
        <v>19.886544086475027</v>
      </c>
      <c r="J120" s="139">
        <v>20.522883722509437</v>
      </c>
      <c r="K120" s="139">
        <v>21.104623373115839</v>
      </c>
      <c r="L120" s="139">
        <v>21.638868645731808</v>
      </c>
      <c r="M120" s="139">
        <v>22.136305512448448</v>
      </c>
      <c r="N120" s="139">
        <v>22.599057244987115</v>
      </c>
      <c r="O120" s="139">
        <v>23.033890571687341</v>
      </c>
      <c r="P120" s="139">
        <v>23.443963297753719</v>
      </c>
      <c r="Q120" s="139">
        <v>23.831857533625449</v>
      </c>
      <c r="R120" s="139">
        <v>24.199713995137344</v>
      </c>
      <c r="S120" s="139">
        <v>24.550743513147992</v>
      </c>
      <c r="T120" s="139">
        <v>24.886464404940813</v>
      </c>
      <c r="U120" s="139">
        <v>25.206764594793693</v>
      </c>
      <c r="V120" s="139">
        <v>25.514178853457395</v>
      </c>
      <c r="W120" s="139">
        <v>25.811088282320284</v>
      </c>
      <c r="X120" s="139">
        <v>26.095528773788967</v>
      </c>
      <c r="Y120" s="139">
        <v>26.371062861074453</v>
      </c>
      <c r="Z120" s="139">
        <v>26.635546757266095</v>
      </c>
      <c r="AA120" s="139">
        <v>26.89377543197449</v>
      </c>
      <c r="AB120" s="139">
        <v>27.142074540865778</v>
      </c>
      <c r="AC120" s="139">
        <v>27.383715400015944</v>
      </c>
      <c r="AD120" s="139">
        <v>27.617727840859967</v>
      </c>
      <c r="AE120" s="139">
        <v>27.84589091516272</v>
      </c>
      <c r="AF120" s="139">
        <v>28.067162692637005</v>
      </c>
      <c r="AG120" s="139">
        <v>28.283251469005908</v>
      </c>
      <c r="AH120" s="139">
        <v>28.493061016964013</v>
      </c>
      <c r="AI120" s="139">
        <v>28.698243644579634</v>
      </c>
      <c r="AJ120" s="139">
        <v>28.897661327861478</v>
      </c>
      <c r="AK120" s="139">
        <v>29.092921375266823</v>
      </c>
      <c r="AL120" s="139">
        <v>29.284229463840717</v>
      </c>
      <c r="AM120" s="139">
        <v>29.471775522785737</v>
      </c>
      <c r="AN120" s="139">
        <v>29.654364113620495</v>
      </c>
      <c r="AO120" s="139">
        <v>29.833534590480706</v>
      </c>
      <c r="AP120" s="139">
        <v>30.008071754038262</v>
      </c>
      <c r="AQ120" s="139">
        <v>30.179488856994055</v>
      </c>
      <c r="AR120" s="139">
        <v>30.347918352501019</v>
      </c>
      <c r="AS120" s="139">
        <v>30.513483956576117</v>
      </c>
      <c r="AT120" s="139">
        <v>30.674942279347185</v>
      </c>
      <c r="AU120" s="139">
        <v>30.833765371241974</v>
      </c>
      <c r="AV120" s="139">
        <v>30.99005540350138</v>
      </c>
      <c r="AW120" s="139">
        <v>31.143908377580395</v>
      </c>
      <c r="AX120" s="139">
        <v>31.294063274596944</v>
      </c>
      <c r="AY120" s="139">
        <v>31.441960732293751</v>
      </c>
      <c r="AZ120" s="139">
        <v>31.587681359637248</v>
      </c>
      <c r="BA120" s="139">
        <v>31.731301277047184</v>
      </c>
      <c r="BB120" s="139">
        <v>31.872892447851392</v>
      </c>
      <c r="BC120" s="139">
        <v>32.012522979537131</v>
      </c>
      <c r="BD120" s="139">
        <v>32.148917697478652</v>
      </c>
      <c r="BE120" s="139">
        <v>32.283481651641871</v>
      </c>
      <c r="BF120" s="139">
        <v>32.416273202658495</v>
      </c>
      <c r="BG120" s="139">
        <v>32.547347801896755</v>
      </c>
      <c r="BH120" s="139">
        <v>32.675425394778145</v>
      </c>
      <c r="BI120" s="139">
        <v>32.803223853842056</v>
      </c>
      <c r="BJ120" s="139">
        <v>32.929456186420609</v>
      </c>
      <c r="BK120" s="139">
        <v>33.052841076721769</v>
      </c>
      <c r="BL120" s="139">
        <v>33.174752933912814</v>
      </c>
      <c r="BM120" s="139">
        <v>33.295233503180086</v>
      </c>
      <c r="BN120" s="139">
        <v>33.414322675350078</v>
      </c>
      <c r="BO120" s="139">
        <v>33.532058596596627</v>
      </c>
      <c r="BP120" s="139">
        <v>33.647159339199845</v>
      </c>
      <c r="BQ120" s="139">
        <v>33.760981684333302</v>
      </c>
      <c r="BR120" s="139">
        <v>33.874874907032989</v>
      </c>
      <c r="BS120" s="139">
        <v>33.987552055433703</v>
      </c>
      <c r="BT120" s="139">
        <v>34.096420725436502</v>
      </c>
      <c r="BU120" s="139">
        <v>34.206761380431608</v>
      </c>
      <c r="BV120" s="139">
        <v>34.314666826483794</v>
      </c>
      <c r="BW120" s="139">
        <v>34.421476428111596</v>
      </c>
      <c r="BX120" s="139">
        <v>34.525911412285659</v>
      </c>
      <c r="BY120" s="139">
        <v>34.630609310282992</v>
      </c>
      <c r="BZ120" s="139">
        <v>34.734287633329977</v>
      </c>
      <c r="CA120" s="139">
        <v>34.835669702758153</v>
      </c>
      <c r="CB120" s="139">
        <v>34.936081684483987</v>
      </c>
      <c r="CC120" s="139">
        <v>35.036843085402062</v>
      </c>
      <c r="CD120" s="139">
        <v>35.136674155250283</v>
      </c>
      <c r="CE120" s="139">
        <v>35.2343018137013</v>
      </c>
      <c r="CF120" s="139">
        <v>35.331042716941546</v>
      </c>
      <c r="CG120" s="139">
        <v>35.426915942278796</v>
      </c>
      <c r="CH120" s="139">
        <v>35.521939920762996</v>
      </c>
      <c r="CI120" s="139">
        <v>35.616132466459625</v>
      </c>
      <c r="CJ120" s="139">
        <v>35.70951080407945</v>
      </c>
      <c r="CK120" s="139">
        <v>35.800807063974062</v>
      </c>
      <c r="CL120" s="139">
        <v>35.891324704911199</v>
      </c>
      <c r="CM120" s="139">
        <v>35.982361731838431</v>
      </c>
      <c r="CN120" s="139">
        <v>36.072648118699071</v>
      </c>
      <c r="CO120" s="139">
        <v>36.162198505562628</v>
      </c>
      <c r="CP120" s="139">
        <v>36.248472682790137</v>
      </c>
      <c r="CQ120" s="139">
        <v>36.336596916070597</v>
      </c>
      <c r="CR120" s="139">
        <v>36.424026483379237</v>
      </c>
      <c r="CS120" s="139">
        <v>36.508228843640566</v>
      </c>
      <c r="CT120" s="139">
        <v>36.594311389325895</v>
      </c>
      <c r="CU120" s="139">
        <v>36.677196943409008</v>
      </c>
      <c r="CV120" s="139">
        <v>36.761981429352801</v>
      </c>
      <c r="CW120" s="139">
        <v>36.843597931110736</v>
      </c>
      <c r="CX120" s="139">
        <v>36.927130528851315</v>
      </c>
      <c r="CY120" s="139">
        <v>37.00752303882912</v>
      </c>
      <c r="CZ120" s="139">
        <v>37.089847340626989</v>
      </c>
      <c r="DA120" s="139">
        <v>37.169058427610985</v>
      </c>
      <c r="DB120" s="139">
        <v>37.247694988483374</v>
      </c>
      <c r="DC120" s="139">
        <v>37.328285561776831</v>
      </c>
      <c r="DD120" s="139">
        <v>37.405800321792057</v>
      </c>
      <c r="DE120" s="139">
        <v>37.482769236032517</v>
      </c>
      <c r="DF120" s="139">
        <v>37.560456787605474</v>
      </c>
      <c r="DG120" s="139">
        <v>37.637613689721157</v>
      </c>
      <c r="DH120" s="139">
        <v>37.712996395501889</v>
      </c>
      <c r="DI120" s="139">
        <v>37.787868113880428</v>
      </c>
      <c r="DJ120" s="139">
        <v>37.862237018034087</v>
      </c>
      <c r="DK120" s="139">
        <v>37.9373598017294</v>
      </c>
      <c r="DL120" s="139">
        <v>38.011992601067767</v>
      </c>
      <c r="DM120" s="139">
        <v>38.084897717132591</v>
      </c>
      <c r="DN120" s="139">
        <v>38.157330682903684</v>
      </c>
      <c r="DO120" s="139">
        <v>38.229298709021506</v>
      </c>
      <c r="DP120" s="139">
        <v>38.300808832109823</v>
      </c>
      <c r="DQ120" s="139">
        <v>38.371867920413571</v>
      </c>
      <c r="DR120" s="139">
        <v>38.442482679206485</v>
      </c>
      <c r="DS120" s="139">
        <v>38.512659655984478</v>
      </c>
      <c r="DT120" s="139">
        <v>38.582405245451611</v>
      </c>
      <c r="DU120" s="139">
        <v>38.651725694308794</v>
      </c>
      <c r="DV120" s="139">
        <v>38.720627105857069</v>
      </c>
      <c r="DW120" s="139">
        <v>38.787882375788122</v>
      </c>
      <c r="DX120" s="139">
        <v>38.854732547837621</v>
      </c>
      <c r="DY120" s="139">
        <v>38.922414847755569</v>
      </c>
      <c r="DZ120" s="139">
        <v>38.989701203583849</v>
      </c>
      <c r="EA120" s="139">
        <v>39.056597064065329</v>
      </c>
      <c r="EB120" s="139">
        <v>39.123107758692647</v>
      </c>
      <c r="EC120" s="139">
        <v>39.188012660130795</v>
      </c>
      <c r="ED120" s="139">
        <v>39.252545027017611</v>
      </c>
      <c r="EE120" s="139">
        <v>39.3179339723495</v>
      </c>
      <c r="EF120" s="139">
        <v>39.382957970198099</v>
      </c>
      <c r="EG120" s="139">
        <v>39.446400673708823</v>
      </c>
      <c r="EH120" s="139">
        <v>39.50949031510136</v>
      </c>
      <c r="EI120" s="139">
        <v>39.573450781003558</v>
      </c>
      <c r="EJ120" s="139">
        <v>39.635847118209675</v>
      </c>
      <c r="EK120" s="139">
        <v>39.697903964582153</v>
      </c>
      <c r="EL120" s="139">
        <v>39.760841470811158</v>
      </c>
      <c r="EM120" s="139">
        <v>39.822231292291093</v>
      </c>
      <c r="EN120" s="139">
        <v>39.883294382797594</v>
      </c>
      <c r="EO120" s="139">
        <v>39.945247075100539</v>
      </c>
      <c r="EP120" s="139">
        <v>40.004456642533718</v>
      </c>
      <c r="EQ120" s="139">
        <v>40.065773936768153</v>
      </c>
      <c r="ER120" s="139">
        <v>40.124359997345167</v>
      </c>
      <c r="ES120" s="139">
        <v>40.185057259283489</v>
      </c>
      <c r="ET120" s="139">
        <v>40.243034967624936</v>
      </c>
      <c r="EU120" s="139">
        <v>40.303126975169981</v>
      </c>
      <c r="EV120" s="139">
        <v>40.361715772997947</v>
      </c>
      <c r="EW120" s="139">
        <v>40.420011883422461</v>
      </c>
      <c r="EX120" s="139">
        <v>40.476816077459205</v>
      </c>
      <c r="EY120" s="139">
        <v>40.535739706874679</v>
      </c>
      <c r="EZ120" s="139">
        <v>40.591977673182711</v>
      </c>
      <c r="FA120" s="139">
        <v>40.650337145963199</v>
      </c>
      <c r="FB120" s="139">
        <v>40.706021904302325</v>
      </c>
      <c r="FC120" s="139">
        <v>40.763829929156124</v>
      </c>
      <c r="FD120" s="139">
        <v>40.818974029902186</v>
      </c>
      <c r="FE120" s="139">
        <v>40.873852984824303</v>
      </c>
      <c r="FF120" s="139">
        <v>40.930858407065493</v>
      </c>
      <c r="FG120" s="139">
        <v>40.98521471707447</v>
      </c>
      <c r="FH120" s="139">
        <v>41.041698533993234</v>
      </c>
      <c r="FI120" s="139">
        <v>41.095543671481558</v>
      </c>
      <c r="FJ120" s="139">
        <v>41.149138061957636</v>
      </c>
      <c r="FK120" s="139">
        <v>41.204862132039345</v>
      </c>
      <c r="FL120" s="139">
        <v>41.257961838711388</v>
      </c>
      <c r="FM120" s="139">
        <v>41.310818856127135</v>
      </c>
      <c r="FN120" s="139">
        <v>41.363435784936343</v>
      </c>
      <c r="FO120" s="139">
        <v>41.418185150442376</v>
      </c>
      <c r="FP120" s="139">
        <v>41.470328106761848</v>
      </c>
      <c r="FQ120" s="139">
        <v>41.522238501027516</v>
      </c>
      <c r="FR120" s="139">
        <v>41.573918764469305</v>
      </c>
      <c r="FS120" s="139">
        <v>41.627733291550733</v>
      </c>
      <c r="FT120" s="139">
        <v>41.678958943813669</v>
      </c>
      <c r="FU120" s="139">
        <v>41.729961506930522</v>
      </c>
      <c r="FV120" s="139">
        <v>41.780743257314846</v>
      </c>
      <c r="FW120" s="139">
        <v>41.833660242963226</v>
      </c>
      <c r="FX120" s="139">
        <v>41.884005509990189</v>
      </c>
      <c r="FY120" s="139">
        <v>41.934136562444138</v>
      </c>
      <c r="FZ120" s="139">
        <v>41.984055534974573</v>
      </c>
      <c r="GA120" s="139">
        <v>42.0337645286154</v>
      </c>
      <c r="GB120" s="139">
        <v>42.083265611499165</v>
      </c>
      <c r="GC120" s="139">
        <v>42.132560819548125</v>
      </c>
      <c r="GD120" s="139">
        <v>42.183992729306325</v>
      </c>
      <c r="GE120" s="139">
        <v>42.232880535017706</v>
      </c>
      <c r="GF120" s="139">
        <v>42.281568374215126</v>
      </c>
      <c r="GG120" s="139">
        <v>42.330058160748777</v>
      </c>
      <c r="GH120" s="139">
        <v>42.378351779462889</v>
      </c>
      <c r="GI120" s="139">
        <v>42.426451086785562</v>
      </c>
      <c r="GJ120" s="139">
        <v>42.474357911307408</v>
      </c>
      <c r="GK120" s="139">
        <v>42.522074054342646</v>
      </c>
      <c r="GL120" s="139">
        <v>42.569601290478253</v>
      </c>
      <c r="GM120" s="139">
        <v>42.616941368107803</v>
      </c>
      <c r="GN120" s="139">
        <v>42.664096009952473</v>
      </c>
      <c r="GO120" s="139">
        <v>42.711066913568516</v>
      </c>
      <c r="GP120" s="139">
        <v>42.75785575184441</v>
      </c>
      <c r="GQ120" s="139">
        <v>42.80446417348135</v>
      </c>
      <c r="GR120" s="139">
        <v>42.850893803467279</v>
      </c>
      <c r="GS120" s="139">
        <v>42.897146243534827</v>
      </c>
    </row>
    <row r="121" spans="1:201" x14ac:dyDescent="0.2">
      <c r="A121" s="138">
        <v>40909.082638888889</v>
      </c>
      <c r="B121" s="139">
        <v>16.207515341606488</v>
      </c>
      <c r="C121" s="139">
        <v>20.034858325887459</v>
      </c>
      <c r="D121" s="139">
        <v>22.452701924520234</v>
      </c>
      <c r="E121" s="139">
        <v>24.253847827698262</v>
      </c>
      <c r="F121" s="139">
        <v>25.701968596209998</v>
      </c>
      <c r="G121" s="139">
        <v>26.919286717689619</v>
      </c>
      <c r="H121" s="139">
        <v>27.972949265445575</v>
      </c>
      <c r="I121" s="139">
        <v>28.904271113782183</v>
      </c>
      <c r="J121" s="139">
        <v>29.740033675961453</v>
      </c>
      <c r="K121" s="139">
        <v>30.499484615694644</v>
      </c>
      <c r="L121" s="139">
        <v>31.195899903243753</v>
      </c>
      <c r="M121" s="139">
        <v>31.83994346581013</v>
      </c>
      <c r="N121" s="139">
        <v>32.439068844276804</v>
      </c>
      <c r="O121" s="139">
        <v>32.999734503139976</v>
      </c>
      <c r="P121" s="139">
        <v>33.526853882059285</v>
      </c>
      <c r="Q121" s="139">
        <v>34.024444316234913</v>
      </c>
      <c r="R121" s="139">
        <v>34.495835916090975</v>
      </c>
      <c r="S121" s="139">
        <v>34.943895924128306</v>
      </c>
      <c r="T121" s="139">
        <v>35.370958177569861</v>
      </c>
      <c r="U121" s="139">
        <v>35.778967874694324</v>
      </c>
      <c r="V121" s="139">
        <v>36.16971777572828</v>
      </c>
      <c r="W121" s="139">
        <v>36.544731766253776</v>
      </c>
      <c r="X121" s="139">
        <v>36.905247212704793</v>
      </c>
      <c r="Y121" s="139">
        <v>37.252465108083364</v>
      </c>
      <c r="Z121" s="139">
        <v>37.587373247265063</v>
      </c>
      <c r="AA121" s="139">
        <v>37.910883847264586</v>
      </c>
      <c r="AB121" s="139">
        <v>38.223802692684998</v>
      </c>
      <c r="AC121" s="139">
        <v>38.526836191481991</v>
      </c>
      <c r="AD121" s="139">
        <v>38.820648832679019</v>
      </c>
      <c r="AE121" s="139">
        <v>39.105796736807278</v>
      </c>
      <c r="AF121" s="139">
        <v>39.382844633424618</v>
      </c>
      <c r="AG121" s="139">
        <v>39.652232245732094</v>
      </c>
      <c r="AH121" s="139">
        <v>39.914450051883271</v>
      </c>
      <c r="AI121" s="139">
        <v>40.169844753850647</v>
      </c>
      <c r="AJ121" s="139">
        <v>40.418850867566007</v>
      </c>
      <c r="AK121" s="139">
        <v>40.661739464015085</v>
      </c>
      <c r="AL121" s="139">
        <v>40.898816308655348</v>
      </c>
      <c r="AM121" s="139">
        <v>41.130363921367</v>
      </c>
      <c r="AN121" s="139">
        <v>41.356742667587334</v>
      </c>
      <c r="AO121" s="139">
        <v>41.578108694140312</v>
      </c>
      <c r="AP121" s="139">
        <v>41.794797723076691</v>
      </c>
      <c r="AQ121" s="139">
        <v>42.006921041914843</v>
      </c>
      <c r="AR121" s="139">
        <v>42.214674609634443</v>
      </c>
      <c r="AS121" s="139">
        <v>42.418241548545474</v>
      </c>
      <c r="AT121" s="139">
        <v>42.617924747757925</v>
      </c>
      <c r="AU121" s="139">
        <v>42.813763783129382</v>
      </c>
      <c r="AV121" s="139">
        <v>43.005909425305909</v>
      </c>
      <c r="AW121" s="139">
        <v>43.194503402832183</v>
      </c>
      <c r="AX121" s="139">
        <v>43.37983018015111</v>
      </c>
      <c r="AY121" s="139">
        <v>43.561873941581567</v>
      </c>
      <c r="AZ121" s="139">
        <v>43.740753275351743</v>
      </c>
      <c r="BA121" s="139">
        <v>43.916580210888512</v>
      </c>
      <c r="BB121" s="139">
        <v>44.089460700992774</v>
      </c>
      <c r="BC121" s="139">
        <v>44.259495060187263</v>
      </c>
      <c r="BD121" s="139">
        <v>44.426956258062035</v>
      </c>
      <c r="BE121" s="139">
        <v>44.591765189896904</v>
      </c>
      <c r="BF121" s="139">
        <v>44.754007461053973</v>
      </c>
      <c r="BG121" s="139">
        <v>44.913764437941659</v>
      </c>
      <c r="BH121" s="139">
        <v>45.071307471369671</v>
      </c>
      <c r="BI121" s="139">
        <v>45.226326437001518</v>
      </c>
      <c r="BJ121" s="139">
        <v>45.37908144063713</v>
      </c>
      <c r="BK121" s="139">
        <v>45.529845205449256</v>
      </c>
      <c r="BL121" s="139">
        <v>45.678483622324492</v>
      </c>
      <c r="BM121" s="139">
        <v>45.825057720173461</v>
      </c>
      <c r="BN121" s="139">
        <v>45.969625834733392</v>
      </c>
      <c r="BO121" s="139">
        <v>46.112243767181049</v>
      </c>
      <c r="BP121" s="139">
        <v>46.253188584351363</v>
      </c>
      <c r="BQ121" s="139">
        <v>46.392294686656321</v>
      </c>
      <c r="BR121" s="139">
        <v>46.529380862310468</v>
      </c>
      <c r="BS121" s="139">
        <v>46.664717471311619</v>
      </c>
      <c r="BT121" s="139">
        <v>46.798824042352422</v>
      </c>
      <c r="BU121" s="139">
        <v>46.930802228121259</v>
      </c>
      <c r="BV121" s="139">
        <v>47.061404743463619</v>
      </c>
      <c r="BW121" s="139">
        <v>47.190434539114811</v>
      </c>
      <c r="BX121" s="139">
        <v>47.318179985342447</v>
      </c>
      <c r="BY121" s="139">
        <v>47.444181465382734</v>
      </c>
      <c r="BZ121" s="139">
        <v>47.568721325378533</v>
      </c>
      <c r="CA121" s="139">
        <v>47.692093018509908</v>
      </c>
      <c r="CB121" s="139">
        <v>47.814076502664854</v>
      </c>
      <c r="CC121" s="139">
        <v>47.934438841779439</v>
      </c>
      <c r="CD121" s="139">
        <v>48.053469630246177</v>
      </c>
      <c r="CE121" s="139">
        <v>48.171469618166796</v>
      </c>
      <c r="CF121" s="139">
        <v>48.288202343477998</v>
      </c>
      <c r="CG121" s="139">
        <v>48.403695476110791</v>
      </c>
      <c r="CH121" s="139">
        <v>48.517975754548338</v>
      </c>
      <c r="CI121" s="139">
        <v>48.631069027825767</v>
      </c>
      <c r="CJ121" s="139">
        <v>48.743000295178234</v>
      </c>
      <c r="CK121" s="139">
        <v>48.854081162773646</v>
      </c>
      <c r="CL121" s="139">
        <v>48.964052816234755</v>
      </c>
      <c r="CM121" s="139">
        <v>49.072645578023163</v>
      </c>
      <c r="CN121" s="139">
        <v>49.180168530523353</v>
      </c>
      <c r="CO121" s="139">
        <v>49.28664294636333</v>
      </c>
      <c r="CP121" s="139">
        <v>49.392690075151044</v>
      </c>
      <c r="CQ121" s="139">
        <v>49.497134035033994</v>
      </c>
      <c r="CR121" s="139">
        <v>49.600589440523578</v>
      </c>
      <c r="CS121" s="139">
        <v>49.703690708939206</v>
      </c>
      <c r="CT121" s="139">
        <v>49.805230224653862</v>
      </c>
      <c r="CU121" s="139">
        <v>49.906461093179573</v>
      </c>
      <c r="CV121" s="139">
        <v>50.006155577638275</v>
      </c>
      <c r="CW121" s="139">
        <v>50.105584794197227</v>
      </c>
      <c r="CX121" s="139">
        <v>50.203501094837755</v>
      </c>
      <c r="CY121" s="139">
        <v>50.301193550570538</v>
      </c>
      <c r="CZ121" s="139">
        <v>50.397394805632452</v>
      </c>
      <c r="DA121" s="139">
        <v>50.493411822371883</v>
      </c>
      <c r="DB121" s="139">
        <v>50.588615120306095</v>
      </c>
      <c r="DC121" s="139">
        <v>50.682357325955223</v>
      </c>
      <c r="DD121" s="139">
        <v>50.775971025309467</v>
      </c>
      <c r="DE121" s="139">
        <v>50.868812188531706</v>
      </c>
      <c r="DF121" s="139">
        <v>50.960556598846949</v>
      </c>
      <c r="DG121" s="139">
        <v>51.051549849952444</v>
      </c>
      <c r="DH121" s="139">
        <v>51.142146080446373</v>
      </c>
      <c r="DI121" s="139">
        <v>51.232019828405626</v>
      </c>
      <c r="DJ121" s="139">
        <v>51.321182816330214</v>
      </c>
      <c r="DK121" s="139">
        <v>51.409298713107994</v>
      </c>
      <c r="DL121" s="139">
        <v>51.496722198783203</v>
      </c>
      <c r="DM121" s="139">
        <v>51.583816401904734</v>
      </c>
      <c r="DN121" s="139">
        <v>51.670243906778929</v>
      </c>
      <c r="DO121" s="139">
        <v>51.756015061950571</v>
      </c>
      <c r="DP121" s="139">
        <v>51.841139967690403</v>
      </c>
      <c r="DQ121" s="139">
        <v>51.925628484002416</v>
      </c>
      <c r="DR121" s="139">
        <v>52.009490238305702</v>
      </c>
      <c r="DS121" s="139">
        <v>52.092734632811784</v>
      </c>
      <c r="DT121" s="139">
        <v>52.1753708516095</v>
      </c>
      <c r="DU121" s="139">
        <v>52.257407867468658</v>
      </c>
      <c r="DV121" s="139">
        <v>52.338854448382222</v>
      </c>
      <c r="DW121" s="139">
        <v>52.420090547436111</v>
      </c>
      <c r="DX121" s="139">
        <v>52.500756721746569</v>
      </c>
      <c r="DY121" s="139">
        <v>52.580486451561875</v>
      </c>
      <c r="DZ121" s="139">
        <v>52.659658880280759</v>
      </c>
      <c r="EA121" s="139">
        <v>52.738281841652082</v>
      </c>
      <c r="EB121" s="139">
        <v>52.816362998961132</v>
      </c>
      <c r="EC121" s="139">
        <v>52.894292088543935</v>
      </c>
      <c r="ED121" s="139">
        <v>52.971697706654446</v>
      </c>
      <c r="EE121" s="139">
        <v>53.048201530137995</v>
      </c>
      <c r="EF121" s="139">
        <v>53.124192582776473</v>
      </c>
      <c r="EG121" s="139">
        <v>53.200066948689077</v>
      </c>
      <c r="EH121" s="139">
        <v>53.275445620225831</v>
      </c>
      <c r="EI121" s="139">
        <v>53.349942769455872</v>
      </c>
      <c r="EJ121" s="139">
        <v>53.424348071103225</v>
      </c>
      <c r="EK121" s="139">
        <v>53.49827703344949</v>
      </c>
      <c r="EL121" s="139">
        <v>53.571338415575028</v>
      </c>
      <c r="EM121" s="139">
        <v>53.6443315598015</v>
      </c>
      <c r="EN121" s="139">
        <v>53.716866568348081</v>
      </c>
      <c r="EO121" s="139">
        <v>53.788546864006129</v>
      </c>
      <c r="EP121" s="139">
        <v>53.860585369665884</v>
      </c>
      <c r="EQ121" s="139">
        <v>53.931374935930819</v>
      </c>
      <c r="ER121" s="139">
        <v>54.00254007396147</v>
      </c>
      <c r="ES121" s="139">
        <v>54.07246089812039</v>
      </c>
      <c r="ET121" s="139">
        <v>54.142774196484261</v>
      </c>
      <c r="EU121" s="139">
        <v>54.211847430067358</v>
      </c>
      <c r="EV121" s="139">
        <v>54.280916305302526</v>
      </c>
      <c r="EW121" s="139">
        <v>54.349575603989869</v>
      </c>
      <c r="EX121" s="139">
        <v>54.418246591890103</v>
      </c>
      <c r="EY121" s="139">
        <v>54.485684965810236</v>
      </c>
      <c r="EZ121" s="139">
        <v>54.553563975694217</v>
      </c>
      <c r="FA121" s="139">
        <v>54.620213611061807</v>
      </c>
      <c r="FB121" s="139">
        <v>54.68731915147476</v>
      </c>
      <c r="FC121" s="139">
        <v>54.753198256097903</v>
      </c>
      <c r="FD121" s="139">
        <v>54.819548171380724</v>
      </c>
      <c r="FE121" s="139">
        <v>54.885528046763412</v>
      </c>
      <c r="FF121" s="139">
        <v>54.950285807136268</v>
      </c>
      <c r="FG121" s="139">
        <v>55.015535640427778</v>
      </c>
      <c r="FH121" s="139">
        <v>55.079565610958227</v>
      </c>
      <c r="FI121" s="139">
        <v>55.144101721438339</v>
      </c>
      <c r="FJ121" s="139">
        <v>55.208288176069701</v>
      </c>
      <c r="FK121" s="139">
        <v>55.27125811920294</v>
      </c>
      <c r="FL121" s="139">
        <v>55.334754279649353</v>
      </c>
      <c r="FM121" s="139">
        <v>55.397912188516408</v>
      </c>
      <c r="FN121" s="139">
        <v>55.460735517078923</v>
      </c>
      <c r="FO121" s="139">
        <v>55.522346280105033</v>
      </c>
      <c r="FP121" s="139">
        <v>55.584508732555989</v>
      </c>
      <c r="FQ121" s="139">
        <v>55.646347260542221</v>
      </c>
      <c r="FR121" s="139">
        <v>55.707865297081462</v>
      </c>
      <c r="FS121" s="139">
        <v>55.768173866642464</v>
      </c>
      <c r="FT121" s="139">
        <v>55.829058537819904</v>
      </c>
      <c r="FU121" s="139">
        <v>55.889632689994123</v>
      </c>
      <c r="FV121" s="139">
        <v>55.94989953839768</v>
      </c>
      <c r="FW121" s="139">
        <v>56.008959253170616</v>
      </c>
      <c r="FX121" s="139">
        <v>56.068618503526025</v>
      </c>
      <c r="FY121" s="139">
        <v>56.127979797228356</v>
      </c>
      <c r="FZ121" s="139">
        <v>56.187046150026575</v>
      </c>
      <c r="GA121" s="139">
        <v>56.245820530433782</v>
      </c>
      <c r="GB121" s="139">
        <v>56.304305860726544</v>
      </c>
      <c r="GC121" s="139">
        <v>56.362505017912383</v>
      </c>
      <c r="GD121" s="139">
        <v>56.41950011745184</v>
      </c>
      <c r="GE121" s="139">
        <v>56.47713299583841</v>
      </c>
      <c r="GF121" s="139">
        <v>56.534488075803914</v>
      </c>
      <c r="GG121" s="139">
        <v>56.591568062478999</v>
      </c>
      <c r="GH121" s="139">
        <v>56.64837562021436</v>
      </c>
      <c r="GI121" s="139">
        <v>56.704913373406576</v>
      </c>
      <c r="GJ121" s="139">
        <v>56.761183907307526</v>
      </c>
      <c r="GK121" s="139">
        <v>56.817189768810444</v>
      </c>
      <c r="GL121" s="139">
        <v>56.872933467218928</v>
      </c>
      <c r="GM121" s="139">
        <v>56.928417474993907</v>
      </c>
      <c r="GN121" s="139">
        <v>56.983644228484039</v>
      </c>
      <c r="GO121" s="139">
        <v>57.038616128635098</v>
      </c>
      <c r="GP121" s="139">
        <v>57.093335541687765</v>
      </c>
      <c r="GQ121" s="139">
        <v>57.147804799849133</v>
      </c>
      <c r="GR121" s="139">
        <v>57.202026201958027</v>
      </c>
      <c r="GS121" s="139">
        <v>57.256002014125414</v>
      </c>
    </row>
    <row r="122" spans="1:201" x14ac:dyDescent="0.2">
      <c r="A122" s="138">
        <v>40909.083333333336</v>
      </c>
      <c r="B122" s="139">
        <v>25.349660789441952</v>
      </c>
      <c r="C122" s="139">
        <v>30.316688396027629</v>
      </c>
      <c r="D122" s="139">
        <v>33.394874816257961</v>
      </c>
      <c r="E122" s="139">
        <v>35.658769883929565</v>
      </c>
      <c r="F122" s="139">
        <v>37.461170280444698</v>
      </c>
      <c r="G122" s="139">
        <v>38.964153313042431</v>
      </c>
      <c r="H122" s="139">
        <v>40.257113745331772</v>
      </c>
      <c r="I122" s="139">
        <v>41.391801820762289</v>
      </c>
      <c r="J122" s="139">
        <v>42.407852154150206</v>
      </c>
      <c r="K122" s="139">
        <v>43.324037401186118</v>
      </c>
      <c r="L122" s="139">
        <v>44.164223542999061</v>
      </c>
      <c r="M122" s="139">
        <v>44.933903392943854</v>
      </c>
      <c r="N122" s="139">
        <v>45.651464696746388</v>
      </c>
      <c r="O122" s="139">
        <v>46.31952956368049</v>
      </c>
      <c r="P122" s="139">
        <v>46.945475217739002</v>
      </c>
      <c r="Q122" s="139">
        <v>47.535302544280164</v>
      </c>
      <c r="R122" s="139">
        <v>48.093961036010164</v>
      </c>
      <c r="S122" s="139">
        <v>48.622214824541963</v>
      </c>
      <c r="T122" s="139">
        <v>49.123530284318115</v>
      </c>
      <c r="U122" s="139">
        <v>49.604240697572067</v>
      </c>
      <c r="V122" s="139">
        <v>50.063513797077015</v>
      </c>
      <c r="W122" s="139">
        <v>50.500152335007364</v>
      </c>
      <c r="X122" s="139">
        <v>50.922847839897955</v>
      </c>
      <c r="Y122" s="139">
        <v>51.326490713612195</v>
      </c>
      <c r="Z122" s="139">
        <v>51.719358989970509</v>
      </c>
      <c r="AA122" s="139">
        <v>52.092549479041814</v>
      </c>
      <c r="AB122" s="139">
        <v>52.457448588239302</v>
      </c>
      <c r="AC122" s="139">
        <v>52.808281591241489</v>
      </c>
      <c r="AD122" s="139">
        <v>53.149399377688901</v>
      </c>
      <c r="AE122" s="139">
        <v>53.478228413162896</v>
      </c>
      <c r="AF122" s="139">
        <v>53.798954647065102</v>
      </c>
      <c r="AG122" s="139">
        <v>54.108848412233399</v>
      </c>
      <c r="AH122" s="139">
        <v>54.411969562728004</v>
      </c>
      <c r="AI122" s="139">
        <v>54.705466744852899</v>
      </c>
      <c r="AJ122" s="139">
        <v>54.993302103398953</v>
      </c>
      <c r="AK122" s="139">
        <v>55.272527719719569</v>
      </c>
      <c r="AL122" s="139">
        <v>55.543588587316449</v>
      </c>
      <c r="AM122" s="139">
        <v>55.806895926743607</v>
      </c>
      <c r="AN122" s="139">
        <v>56.066273210144068</v>
      </c>
      <c r="AO122" s="139">
        <v>56.318632920830233</v>
      </c>
      <c r="AP122" s="139">
        <v>56.567748575406583</v>
      </c>
      <c r="AQ122" s="139">
        <v>56.810481157425563</v>
      </c>
      <c r="AR122" s="139">
        <v>57.047113976610916</v>
      </c>
      <c r="AS122" s="139">
        <v>57.277911813081587</v>
      </c>
      <c r="AT122" s="139">
        <v>57.50657454206597</v>
      </c>
      <c r="AU122" s="139">
        <v>57.729884219955572</v>
      </c>
      <c r="AV122" s="139">
        <v>57.948058044619309</v>
      </c>
      <c r="AW122" s="139">
        <v>58.161300206632326</v>
      </c>
      <c r="AX122" s="139">
        <v>58.373259853575554</v>
      </c>
      <c r="AY122" s="139">
        <v>58.580662778277592</v>
      </c>
      <c r="AZ122" s="139">
        <v>58.783679153242304</v>
      </c>
      <c r="BA122" s="139">
        <v>58.982469753124668</v>
      </c>
      <c r="BB122" s="139">
        <v>59.177186642470772</v>
      </c>
      <c r="BC122" s="139">
        <v>59.367973801152985</v>
      </c>
      <c r="BD122" s="139">
        <v>59.558429877365661</v>
      </c>
      <c r="BE122" s="139">
        <v>59.745223008903082</v>
      </c>
      <c r="BF122" s="139">
        <v>59.928475527252829</v>
      </c>
      <c r="BG122" s="139">
        <v>60.108303713838204</v>
      </c>
      <c r="BH122" s="139">
        <v>60.288284056945102</v>
      </c>
      <c r="BI122" s="139">
        <v>60.461590346426988</v>
      </c>
      <c r="BJ122" s="139">
        <v>60.631788483738291</v>
      </c>
      <c r="BK122" s="139">
        <v>60.8024411123804</v>
      </c>
      <c r="BL122" s="139">
        <v>60.970173089899397</v>
      </c>
      <c r="BM122" s="139">
        <v>61.135071232622359</v>
      </c>
      <c r="BN122" s="139">
        <v>61.297218529733073</v>
      </c>
      <c r="BO122" s="139">
        <v>61.456694367660738</v>
      </c>
      <c r="BP122" s="139">
        <v>61.617044607580048</v>
      </c>
      <c r="BQ122" s="139">
        <v>61.774873088092967</v>
      </c>
      <c r="BR122" s="139">
        <v>61.926777473532496</v>
      </c>
      <c r="BS122" s="139">
        <v>62.076295598344196</v>
      </c>
      <c r="BT122" s="139">
        <v>62.23043449770578</v>
      </c>
      <c r="BU122" s="139">
        <v>62.37536903873044</v>
      </c>
      <c r="BV122" s="139">
        <v>62.521573874952203</v>
      </c>
      <c r="BW122" s="139">
        <v>62.665633688016008</v>
      </c>
      <c r="BX122" s="139">
        <v>62.811075895886987</v>
      </c>
      <c r="BY122" s="139">
        <v>62.951006919321344</v>
      </c>
      <c r="BZ122" s="139">
        <v>63.088950097175754</v>
      </c>
      <c r="CA122" s="139">
        <v>63.228427615534542</v>
      </c>
      <c r="CB122" s="139">
        <v>63.366013051652523</v>
      </c>
      <c r="CC122" s="139">
        <v>63.498276437384149</v>
      </c>
      <c r="CD122" s="139">
        <v>63.628735953217365</v>
      </c>
      <c r="CE122" s="139">
        <v>63.760907293332664</v>
      </c>
      <c r="CF122" s="139">
        <v>63.89135696855864</v>
      </c>
      <c r="CG122" s="139">
        <v>64.02012392793732</v>
      </c>
      <c r="CH122" s="139">
        <v>64.147245810192999</v>
      </c>
      <c r="CI122" s="139">
        <v>64.272759002558047</v>
      </c>
      <c r="CJ122" s="139">
        <v>64.396698696316662</v>
      </c>
      <c r="CK122" s="139">
        <v>64.522573937124065</v>
      </c>
      <c r="CL122" s="139">
        <v>64.646943209360657</v>
      </c>
      <c r="CM122" s="139">
        <v>64.766361735564629</v>
      </c>
      <c r="CN122" s="139">
        <v>64.884336424571444</v>
      </c>
      <c r="CO122" s="139">
        <v>65.000897224207421</v>
      </c>
      <c r="CP122" s="139">
        <v>65.123024247239613</v>
      </c>
      <c r="CQ122" s="139">
        <v>65.236842246123032</v>
      </c>
      <c r="CR122" s="139">
        <v>65.34933068725897</v>
      </c>
      <c r="CS122" s="139">
        <v>65.467467033401689</v>
      </c>
      <c r="CT122" s="139">
        <v>65.57737341387012</v>
      </c>
      <c r="CU122" s="139">
        <v>65.692978801069174</v>
      </c>
      <c r="CV122" s="139">
        <v>65.800402469573569</v>
      </c>
      <c r="CW122" s="139">
        <v>65.913572855068907</v>
      </c>
      <c r="CX122" s="139">
        <v>66.018607538613907</v>
      </c>
      <c r="CY122" s="139">
        <v>66.129433498271666</v>
      </c>
      <c r="CZ122" s="139">
        <v>66.232167723283013</v>
      </c>
      <c r="DA122" s="139">
        <v>66.340734851221626</v>
      </c>
      <c r="DB122" s="139">
        <v>66.448203864473356</v>
      </c>
      <c r="DC122" s="139">
        <v>66.547641597130152</v>
      </c>
      <c r="DD122" s="139">
        <v>66.652971501978783</v>
      </c>
      <c r="DE122" s="139">
        <v>66.757260590545854</v>
      </c>
      <c r="DF122" s="139">
        <v>66.857050537213055</v>
      </c>
      <c r="DG122" s="139">
        <v>66.955835525801945</v>
      </c>
      <c r="DH122" s="139">
        <v>67.057108025301289</v>
      </c>
      <c r="DI122" s="139">
        <v>67.157409320426737</v>
      </c>
      <c r="DJ122" s="139">
        <v>67.256755693614309</v>
      </c>
      <c r="DK122" s="139">
        <v>67.351687137290625</v>
      </c>
      <c r="DL122" s="139">
        <v>67.445695698468739</v>
      </c>
      <c r="DM122" s="139">
        <v>67.542270805288041</v>
      </c>
      <c r="DN122" s="139">
        <v>67.637952268809727</v>
      </c>
      <c r="DO122" s="139">
        <v>67.732754462419535</v>
      </c>
      <c r="DP122" s="139">
        <v>67.826691414766586</v>
      </c>
      <c r="DQ122" s="139">
        <v>67.919776820835565</v>
      </c>
      <c r="DR122" s="139">
        <v>68.012024052570098</v>
      </c>
      <c r="DS122" s="139">
        <v>68.103446169076193</v>
      </c>
      <c r="DT122" s="139">
        <v>68.19405592642282</v>
      </c>
      <c r="DU122" s="139">
        <v>68.283865787054751</v>
      </c>
      <c r="DV122" s="139">
        <v>68.372887928844364</v>
      </c>
      <c r="DW122" s="139">
        <v>68.46460796896082</v>
      </c>
      <c r="DX122" s="139">
        <v>68.555564047669392</v>
      </c>
      <c r="DY122" s="139">
        <v>68.642292581399545</v>
      </c>
      <c r="DZ122" s="139">
        <v>68.72827935881277</v>
      </c>
      <c r="EA122" s="139">
        <v>68.813535260356915</v>
      </c>
      <c r="EB122" s="139">
        <v>68.898070929374484</v>
      </c>
      <c r="EC122" s="139">
        <v>68.985369657723538</v>
      </c>
      <c r="ED122" s="139">
        <v>69.07196854302839</v>
      </c>
      <c r="EE122" s="139">
        <v>69.154403884916235</v>
      </c>
      <c r="EF122" s="139">
        <v>69.236159266697086</v>
      </c>
      <c r="EG122" s="139">
        <v>69.320716495851286</v>
      </c>
      <c r="EH122" s="139">
        <v>69.404612202433995</v>
      </c>
      <c r="EI122" s="139">
        <v>69.48438278268496</v>
      </c>
      <c r="EJ122" s="139">
        <v>69.566982304278454</v>
      </c>
      <c r="EK122" s="139">
        <v>69.648946991532696</v>
      </c>
      <c r="EL122" s="139">
        <v>69.726813233853008</v>
      </c>
      <c r="EM122" s="139">
        <v>69.80753358949508</v>
      </c>
      <c r="EN122" s="139">
        <v>69.887644210934425</v>
      </c>
      <c r="EO122" s="139">
        <v>69.963681793811205</v>
      </c>
      <c r="EP122" s="139">
        <v>70.04606819685911</v>
      </c>
      <c r="EQ122" s="139">
        <v>70.120925876943716</v>
      </c>
      <c r="ER122" s="139">
        <v>70.202147529432793</v>
      </c>
      <c r="ES122" s="139">
        <v>70.275855682517474</v>
      </c>
      <c r="ET122" s="139">
        <v>70.355942151065065</v>
      </c>
      <c r="EU122" s="139">
        <v>70.428529998123665</v>
      </c>
      <c r="EV122" s="139">
        <v>70.504039109753776</v>
      </c>
      <c r="EW122" s="139">
        <v>70.579005397060399</v>
      </c>
      <c r="EX122" s="139">
        <v>70.656905782061827</v>
      </c>
      <c r="EY122" s="139">
        <v>70.727336349446404</v>
      </c>
      <c r="EZ122" s="139">
        <v>70.804183764364026</v>
      </c>
      <c r="FA122" s="139">
        <v>70.873575326397528</v>
      </c>
      <c r="FB122" s="139">
        <v>70.949395190093711</v>
      </c>
      <c r="FC122" s="139">
        <v>71.017772897776325</v>
      </c>
      <c r="FD122" s="139">
        <v>71.092589716292053</v>
      </c>
      <c r="FE122" s="139">
        <v>71.166914438252888</v>
      </c>
      <c r="FF122" s="139">
        <v>71.233815234231571</v>
      </c>
      <c r="FG122" s="139">
        <v>71.307172006407541</v>
      </c>
      <c r="FH122" s="139">
        <v>71.373117953087231</v>
      </c>
      <c r="FI122" s="139">
        <v>71.445529186319803</v>
      </c>
      <c r="FJ122" s="139">
        <v>71.517476205755472</v>
      </c>
      <c r="FK122" s="139">
        <v>71.582029812847125</v>
      </c>
      <c r="FL122" s="139">
        <v>71.653063431508258</v>
      </c>
      <c r="FM122" s="139">
        <v>71.723648428006058</v>
      </c>
      <c r="FN122" s="139">
        <v>71.793789809846743</v>
      </c>
      <c r="FO122" s="139">
        <v>71.85655911528363</v>
      </c>
      <c r="FP122" s="139">
        <v>71.925827428169811</v>
      </c>
      <c r="FQ122" s="139">
        <v>71.99466669468876</v>
      </c>
      <c r="FR122" s="139">
        <v>72.06308159726197</v>
      </c>
      <c r="FS122" s="139">
        <v>72.124145094064943</v>
      </c>
      <c r="FT122" s="139">
        <v>72.191724643691032</v>
      </c>
      <c r="FU122" s="139">
        <v>72.258893462947796</v>
      </c>
      <c r="FV122" s="139">
        <v>72.325655937026795</v>
      </c>
      <c r="FW122" s="139">
        <v>72.385087088094565</v>
      </c>
      <c r="FX122" s="139">
        <v>72.451049533315427</v>
      </c>
      <c r="FY122" s="139">
        <v>72.51661841138575</v>
      </c>
      <c r="FZ122" s="139">
        <v>72.581797835174683</v>
      </c>
      <c r="GA122" s="139">
        <v>72.646591853171131</v>
      </c>
      <c r="GB122" s="139">
        <v>72.711004450841813</v>
      </c>
      <c r="GC122" s="139">
        <v>72.775039551943706</v>
      </c>
      <c r="GD122" s="139">
        <v>72.83177456080297</v>
      </c>
      <c r="GE122" s="139">
        <v>72.895066234894188</v>
      </c>
      <c r="GF122" s="139">
        <v>72.957991860433069</v>
      </c>
      <c r="GG122" s="139">
        <v>73.020555126418373</v>
      </c>
      <c r="GH122" s="139">
        <v>73.082759666242623</v>
      </c>
      <c r="GI122" s="139">
        <v>73.144609058813884</v>
      </c>
      <c r="GJ122" s="139">
        <v>73.206106829655397</v>
      </c>
      <c r="GK122" s="139">
        <v>73.267256451972941</v>
      </c>
      <c r="GL122" s="139">
        <v>73.328061347699958</v>
      </c>
      <c r="GM122" s="139">
        <v>73.388524888512492</v>
      </c>
      <c r="GN122" s="139">
        <v>73.448650396821066</v>
      </c>
      <c r="GO122" s="139">
        <v>73.508441146735521</v>
      </c>
      <c r="GP122" s="139">
        <v>73.567900365012491</v>
      </c>
      <c r="GQ122" s="139">
        <v>73.627031231968516</v>
      </c>
      <c r="GR122" s="139">
        <v>73.685836882384152</v>
      </c>
      <c r="GS122" s="139">
        <v>73.744320406374555</v>
      </c>
    </row>
    <row r="123" spans="1:201" x14ac:dyDescent="0.2">
      <c r="A123" s="138">
        <v>40909.084027777775</v>
      </c>
      <c r="B123" s="139">
        <v>16.207515341606488</v>
      </c>
      <c r="C123" s="139">
        <v>20.034858325887459</v>
      </c>
      <c r="D123" s="139">
        <v>22.452701924520234</v>
      </c>
      <c r="E123" s="139">
        <v>24.253847827698262</v>
      </c>
      <c r="F123" s="139">
        <v>25.701968596209998</v>
      </c>
      <c r="G123" s="139">
        <v>26.919286717689619</v>
      </c>
      <c r="H123" s="139">
        <v>27.972949265445575</v>
      </c>
      <c r="I123" s="139">
        <v>28.904271113782183</v>
      </c>
      <c r="J123" s="139">
        <v>29.740033675961453</v>
      </c>
      <c r="K123" s="139">
        <v>30.499484615694644</v>
      </c>
      <c r="L123" s="139">
        <v>31.195899903243753</v>
      </c>
      <c r="M123" s="139">
        <v>31.83994346581013</v>
      </c>
      <c r="N123" s="139">
        <v>32.439068844276804</v>
      </c>
      <c r="O123" s="139">
        <v>32.999734503139976</v>
      </c>
      <c r="P123" s="139">
        <v>33.526853882059285</v>
      </c>
      <c r="Q123" s="139">
        <v>34.024444316234913</v>
      </c>
      <c r="R123" s="139">
        <v>34.495835916090975</v>
      </c>
      <c r="S123" s="139">
        <v>34.943895924128306</v>
      </c>
      <c r="T123" s="139">
        <v>35.370958177569861</v>
      </c>
      <c r="U123" s="139">
        <v>35.778967874694324</v>
      </c>
      <c r="V123" s="139">
        <v>36.16971777572828</v>
      </c>
      <c r="W123" s="139">
        <v>36.544731766253776</v>
      </c>
      <c r="X123" s="139">
        <v>36.905247212704793</v>
      </c>
      <c r="Y123" s="139">
        <v>37.252465108083364</v>
      </c>
      <c r="Z123" s="139">
        <v>37.587373247265063</v>
      </c>
      <c r="AA123" s="139">
        <v>37.910883847264586</v>
      </c>
      <c r="AB123" s="139">
        <v>38.223802692684998</v>
      </c>
      <c r="AC123" s="139">
        <v>38.526836191481991</v>
      </c>
      <c r="AD123" s="139">
        <v>38.820648832679019</v>
      </c>
      <c r="AE123" s="139">
        <v>39.105796736807278</v>
      </c>
      <c r="AF123" s="139">
        <v>39.382844633424618</v>
      </c>
      <c r="AG123" s="139">
        <v>39.652232245732094</v>
      </c>
      <c r="AH123" s="139">
        <v>39.914450051883271</v>
      </c>
      <c r="AI123" s="139">
        <v>40.169844753850647</v>
      </c>
      <c r="AJ123" s="139">
        <v>40.418850867566007</v>
      </c>
      <c r="AK123" s="139">
        <v>40.661739464015085</v>
      </c>
      <c r="AL123" s="139">
        <v>40.898816308655348</v>
      </c>
      <c r="AM123" s="139">
        <v>41.130363921367</v>
      </c>
      <c r="AN123" s="139">
        <v>41.356742667587334</v>
      </c>
      <c r="AO123" s="139">
        <v>41.578108694140312</v>
      </c>
      <c r="AP123" s="139">
        <v>41.794797723076691</v>
      </c>
      <c r="AQ123" s="139">
        <v>42.006921041914843</v>
      </c>
      <c r="AR123" s="139">
        <v>42.214674609634443</v>
      </c>
      <c r="AS123" s="139">
        <v>42.418241548545474</v>
      </c>
      <c r="AT123" s="139">
        <v>42.617924747757925</v>
      </c>
      <c r="AU123" s="139">
        <v>42.813763783129382</v>
      </c>
      <c r="AV123" s="139">
        <v>43.005909425305909</v>
      </c>
      <c r="AW123" s="139">
        <v>43.194503402832183</v>
      </c>
      <c r="AX123" s="139">
        <v>43.37983018015111</v>
      </c>
      <c r="AY123" s="139">
        <v>43.561873941581567</v>
      </c>
      <c r="AZ123" s="139">
        <v>43.740753275351743</v>
      </c>
      <c r="BA123" s="139">
        <v>43.916580210888512</v>
      </c>
      <c r="BB123" s="139">
        <v>44.089460700992774</v>
      </c>
      <c r="BC123" s="139">
        <v>44.259495060187263</v>
      </c>
      <c r="BD123" s="139">
        <v>44.426956258062035</v>
      </c>
      <c r="BE123" s="139">
        <v>44.591765189896904</v>
      </c>
      <c r="BF123" s="139">
        <v>44.754007461053973</v>
      </c>
      <c r="BG123" s="139">
        <v>44.913764437941659</v>
      </c>
      <c r="BH123" s="139">
        <v>45.071307471369671</v>
      </c>
      <c r="BI123" s="139">
        <v>45.226326437001518</v>
      </c>
      <c r="BJ123" s="139">
        <v>45.37908144063713</v>
      </c>
      <c r="BK123" s="139">
        <v>45.529845205449256</v>
      </c>
      <c r="BL123" s="139">
        <v>45.678483622324492</v>
      </c>
      <c r="BM123" s="139">
        <v>45.825057720173461</v>
      </c>
      <c r="BN123" s="139">
        <v>45.969625834733392</v>
      </c>
      <c r="BO123" s="139">
        <v>46.112243767181049</v>
      </c>
      <c r="BP123" s="139">
        <v>46.253188584351363</v>
      </c>
      <c r="BQ123" s="139">
        <v>46.392294686656321</v>
      </c>
      <c r="BR123" s="139">
        <v>46.529380862310468</v>
      </c>
      <c r="BS123" s="139">
        <v>46.664717471311619</v>
      </c>
      <c r="BT123" s="139">
        <v>46.798824042352422</v>
      </c>
      <c r="BU123" s="139">
        <v>46.930802228121259</v>
      </c>
      <c r="BV123" s="139">
        <v>47.061404743463619</v>
      </c>
      <c r="BW123" s="139">
        <v>47.190434539114811</v>
      </c>
      <c r="BX123" s="139">
        <v>47.318179985342447</v>
      </c>
      <c r="BY123" s="139">
        <v>47.444181465382734</v>
      </c>
      <c r="BZ123" s="139">
        <v>47.568721325378533</v>
      </c>
      <c r="CA123" s="139">
        <v>47.692093018509908</v>
      </c>
      <c r="CB123" s="139">
        <v>47.814076502664854</v>
      </c>
      <c r="CC123" s="139">
        <v>47.934438841779439</v>
      </c>
      <c r="CD123" s="139">
        <v>48.053469630246177</v>
      </c>
      <c r="CE123" s="139">
        <v>48.171469618166796</v>
      </c>
      <c r="CF123" s="139">
        <v>48.288202343477998</v>
      </c>
      <c r="CG123" s="139">
        <v>48.403695476110791</v>
      </c>
      <c r="CH123" s="139">
        <v>48.517975754548338</v>
      </c>
      <c r="CI123" s="139">
        <v>48.631069027825767</v>
      </c>
      <c r="CJ123" s="139">
        <v>48.743000295178234</v>
      </c>
      <c r="CK123" s="139">
        <v>48.854081162773646</v>
      </c>
      <c r="CL123" s="139">
        <v>48.964052816234755</v>
      </c>
      <c r="CM123" s="139">
        <v>49.072645578023163</v>
      </c>
      <c r="CN123" s="139">
        <v>49.180168530523353</v>
      </c>
      <c r="CO123" s="139">
        <v>49.28664294636333</v>
      </c>
      <c r="CP123" s="139">
        <v>49.392690075151044</v>
      </c>
      <c r="CQ123" s="139">
        <v>49.497134035033994</v>
      </c>
      <c r="CR123" s="139">
        <v>49.600589440523578</v>
      </c>
      <c r="CS123" s="139">
        <v>49.703690708939206</v>
      </c>
      <c r="CT123" s="139">
        <v>49.805230224653862</v>
      </c>
      <c r="CU123" s="139">
        <v>49.906461093179573</v>
      </c>
      <c r="CV123" s="139">
        <v>50.006155577638275</v>
      </c>
      <c r="CW123" s="139">
        <v>50.105584794197227</v>
      </c>
      <c r="CX123" s="139">
        <v>50.203501094837755</v>
      </c>
      <c r="CY123" s="139">
        <v>50.301193550570538</v>
      </c>
      <c r="CZ123" s="139">
        <v>50.397394805632452</v>
      </c>
      <c r="DA123" s="139">
        <v>50.493411822371883</v>
      </c>
      <c r="DB123" s="139">
        <v>50.588615120306095</v>
      </c>
      <c r="DC123" s="139">
        <v>50.682357325955223</v>
      </c>
      <c r="DD123" s="139">
        <v>50.775971025309467</v>
      </c>
      <c r="DE123" s="139">
        <v>50.868812188531706</v>
      </c>
      <c r="DF123" s="139">
        <v>50.960556598846949</v>
      </c>
      <c r="DG123" s="139">
        <v>51.051549849952444</v>
      </c>
      <c r="DH123" s="139">
        <v>51.142146080446373</v>
      </c>
      <c r="DI123" s="139">
        <v>51.232019828405626</v>
      </c>
      <c r="DJ123" s="139">
        <v>51.321182816330214</v>
      </c>
      <c r="DK123" s="139">
        <v>51.409298713107994</v>
      </c>
      <c r="DL123" s="139">
        <v>51.496722198783203</v>
      </c>
      <c r="DM123" s="139">
        <v>51.583816401904734</v>
      </c>
      <c r="DN123" s="139">
        <v>51.670243906778929</v>
      </c>
      <c r="DO123" s="139">
        <v>51.756015061950571</v>
      </c>
      <c r="DP123" s="139">
        <v>51.841139967690403</v>
      </c>
      <c r="DQ123" s="139">
        <v>51.925628484002416</v>
      </c>
      <c r="DR123" s="139">
        <v>52.009490238305702</v>
      </c>
      <c r="DS123" s="139">
        <v>52.092734632811784</v>
      </c>
      <c r="DT123" s="139">
        <v>52.1753708516095</v>
      </c>
      <c r="DU123" s="139">
        <v>52.257407867468658</v>
      </c>
      <c r="DV123" s="139">
        <v>52.338854448382222</v>
      </c>
      <c r="DW123" s="139">
        <v>52.420090547436111</v>
      </c>
      <c r="DX123" s="139">
        <v>52.500756721746569</v>
      </c>
      <c r="DY123" s="139">
        <v>52.580486451561875</v>
      </c>
      <c r="DZ123" s="139">
        <v>52.659658880280759</v>
      </c>
      <c r="EA123" s="139">
        <v>52.738281841652082</v>
      </c>
      <c r="EB123" s="139">
        <v>52.816362998961132</v>
      </c>
      <c r="EC123" s="139">
        <v>52.894292088543935</v>
      </c>
      <c r="ED123" s="139">
        <v>52.971697706654446</v>
      </c>
      <c r="EE123" s="139">
        <v>53.048201530137995</v>
      </c>
      <c r="EF123" s="139">
        <v>53.124192582776473</v>
      </c>
      <c r="EG123" s="139">
        <v>53.200066948689077</v>
      </c>
      <c r="EH123" s="139">
        <v>53.275445620225831</v>
      </c>
      <c r="EI123" s="139">
        <v>53.349942769455872</v>
      </c>
      <c r="EJ123" s="139">
        <v>53.424348071103225</v>
      </c>
      <c r="EK123" s="139">
        <v>53.49827703344949</v>
      </c>
      <c r="EL123" s="139">
        <v>53.571338415575028</v>
      </c>
      <c r="EM123" s="139">
        <v>53.6443315598015</v>
      </c>
      <c r="EN123" s="139">
        <v>53.716866568348081</v>
      </c>
      <c r="EO123" s="139">
        <v>53.788546864006129</v>
      </c>
      <c r="EP123" s="139">
        <v>53.860585369665884</v>
      </c>
      <c r="EQ123" s="139">
        <v>53.931374935930819</v>
      </c>
      <c r="ER123" s="139">
        <v>54.00254007396147</v>
      </c>
      <c r="ES123" s="139">
        <v>54.07246089812039</v>
      </c>
      <c r="ET123" s="139">
        <v>54.142774196484261</v>
      </c>
      <c r="EU123" s="139">
        <v>54.211847430067358</v>
      </c>
      <c r="EV123" s="139">
        <v>54.280916305302526</v>
      </c>
      <c r="EW123" s="139">
        <v>54.349575603989869</v>
      </c>
      <c r="EX123" s="139">
        <v>54.418246591890103</v>
      </c>
      <c r="EY123" s="139">
        <v>54.485684965810236</v>
      </c>
      <c r="EZ123" s="139">
        <v>54.553563975694217</v>
      </c>
      <c r="FA123" s="139">
        <v>54.620213611061807</v>
      </c>
      <c r="FB123" s="139">
        <v>54.68731915147476</v>
      </c>
      <c r="FC123" s="139">
        <v>54.753198256097903</v>
      </c>
      <c r="FD123" s="139">
        <v>54.819548171380724</v>
      </c>
      <c r="FE123" s="139">
        <v>54.885528046763412</v>
      </c>
      <c r="FF123" s="139">
        <v>54.950285807136268</v>
      </c>
      <c r="FG123" s="139">
        <v>55.015535640427778</v>
      </c>
      <c r="FH123" s="139">
        <v>55.079565610958227</v>
      </c>
      <c r="FI123" s="139">
        <v>55.144101721438339</v>
      </c>
      <c r="FJ123" s="139">
        <v>55.208288176069701</v>
      </c>
      <c r="FK123" s="139">
        <v>55.27125811920294</v>
      </c>
      <c r="FL123" s="139">
        <v>55.334754279649353</v>
      </c>
      <c r="FM123" s="139">
        <v>55.397912188516408</v>
      </c>
      <c r="FN123" s="139">
        <v>55.460735517078923</v>
      </c>
      <c r="FO123" s="139">
        <v>55.522346280105033</v>
      </c>
      <c r="FP123" s="139">
        <v>55.584508732555989</v>
      </c>
      <c r="FQ123" s="139">
        <v>55.646347260542221</v>
      </c>
      <c r="FR123" s="139">
        <v>55.707865297081462</v>
      </c>
      <c r="FS123" s="139">
        <v>55.768173866642464</v>
      </c>
      <c r="FT123" s="139">
        <v>55.829058537819904</v>
      </c>
      <c r="FU123" s="139">
        <v>55.889632689994123</v>
      </c>
      <c r="FV123" s="139">
        <v>55.94989953839768</v>
      </c>
      <c r="FW123" s="139">
        <v>56.008959253170616</v>
      </c>
      <c r="FX123" s="139">
        <v>56.068618503526025</v>
      </c>
      <c r="FY123" s="139">
        <v>56.127979797228356</v>
      </c>
      <c r="FZ123" s="139">
        <v>56.187046150026575</v>
      </c>
      <c r="GA123" s="139">
        <v>56.245820530433782</v>
      </c>
      <c r="GB123" s="139">
        <v>56.304305860726544</v>
      </c>
      <c r="GC123" s="139">
        <v>56.362505017912383</v>
      </c>
      <c r="GD123" s="139">
        <v>56.41950011745184</v>
      </c>
      <c r="GE123" s="139">
        <v>56.47713299583841</v>
      </c>
      <c r="GF123" s="139">
        <v>56.534488075803914</v>
      </c>
      <c r="GG123" s="139">
        <v>56.591568062478999</v>
      </c>
      <c r="GH123" s="139">
        <v>56.64837562021436</v>
      </c>
      <c r="GI123" s="139">
        <v>56.704913373406576</v>
      </c>
      <c r="GJ123" s="139">
        <v>56.761183907307526</v>
      </c>
      <c r="GK123" s="139">
        <v>56.817189768810444</v>
      </c>
      <c r="GL123" s="139">
        <v>56.872933467218928</v>
      </c>
      <c r="GM123" s="139">
        <v>56.928417474993907</v>
      </c>
      <c r="GN123" s="139">
        <v>56.983644228484039</v>
      </c>
      <c r="GO123" s="139">
        <v>57.038616128635098</v>
      </c>
      <c r="GP123" s="139">
        <v>57.093335541687765</v>
      </c>
      <c r="GQ123" s="139">
        <v>57.147804799849133</v>
      </c>
      <c r="GR123" s="139">
        <v>57.202026201958027</v>
      </c>
      <c r="GS123" s="139">
        <v>57.256002014125414</v>
      </c>
    </row>
    <row r="124" spans="1:201" x14ac:dyDescent="0.2">
      <c r="A124" s="138">
        <v>40909.084722222222</v>
      </c>
      <c r="B124" s="139">
        <v>10.569636624160211</v>
      </c>
      <c r="C124" s="139">
        <v>13.304764392200342</v>
      </c>
      <c r="D124" s="139">
        <v>15.066000401890067</v>
      </c>
      <c r="E124" s="139">
        <v>16.394209064482162</v>
      </c>
      <c r="F124" s="139">
        <v>17.472000061307522</v>
      </c>
      <c r="G124" s="139">
        <v>18.384832571766349</v>
      </c>
      <c r="H124" s="139">
        <v>19.179658928952289</v>
      </c>
      <c r="I124" s="139">
        <v>19.886544086475027</v>
      </c>
      <c r="J124" s="139">
        <v>20.522883722509437</v>
      </c>
      <c r="K124" s="139">
        <v>21.104623373115839</v>
      </c>
      <c r="L124" s="139">
        <v>21.638868645731808</v>
      </c>
      <c r="M124" s="139">
        <v>22.136305512448448</v>
      </c>
      <c r="N124" s="139">
        <v>22.599057244987115</v>
      </c>
      <c r="O124" s="139">
        <v>23.033890571687341</v>
      </c>
      <c r="P124" s="139">
        <v>23.443963297753719</v>
      </c>
      <c r="Q124" s="139">
        <v>23.831857533625449</v>
      </c>
      <c r="R124" s="139">
        <v>24.199713995137344</v>
      </c>
      <c r="S124" s="139">
        <v>24.550743513147992</v>
      </c>
      <c r="T124" s="139">
        <v>24.886464404940813</v>
      </c>
      <c r="U124" s="139">
        <v>25.206764594793693</v>
      </c>
      <c r="V124" s="139">
        <v>25.514178853457395</v>
      </c>
      <c r="W124" s="139">
        <v>25.811088282320284</v>
      </c>
      <c r="X124" s="139">
        <v>26.095528773788967</v>
      </c>
      <c r="Y124" s="139">
        <v>26.371062861074453</v>
      </c>
      <c r="Z124" s="139">
        <v>26.635546757266095</v>
      </c>
      <c r="AA124" s="139">
        <v>26.89377543197449</v>
      </c>
      <c r="AB124" s="139">
        <v>27.142074540865778</v>
      </c>
      <c r="AC124" s="139">
        <v>27.383715400015944</v>
      </c>
      <c r="AD124" s="139">
        <v>27.617727840859967</v>
      </c>
      <c r="AE124" s="139">
        <v>27.84589091516272</v>
      </c>
      <c r="AF124" s="139">
        <v>28.067162692637005</v>
      </c>
      <c r="AG124" s="139">
        <v>28.283251469005908</v>
      </c>
      <c r="AH124" s="139">
        <v>28.493061016964013</v>
      </c>
      <c r="AI124" s="139">
        <v>28.698243644579634</v>
      </c>
      <c r="AJ124" s="139">
        <v>28.897661327861478</v>
      </c>
      <c r="AK124" s="139">
        <v>29.092921375266823</v>
      </c>
      <c r="AL124" s="139">
        <v>29.284229463840717</v>
      </c>
      <c r="AM124" s="139">
        <v>29.471775522785737</v>
      </c>
      <c r="AN124" s="139">
        <v>29.654364113620495</v>
      </c>
      <c r="AO124" s="139">
        <v>29.833534590480706</v>
      </c>
      <c r="AP124" s="139">
        <v>30.008071754038262</v>
      </c>
      <c r="AQ124" s="139">
        <v>30.179488856994055</v>
      </c>
      <c r="AR124" s="139">
        <v>30.347918352501019</v>
      </c>
      <c r="AS124" s="139">
        <v>30.513483956576117</v>
      </c>
      <c r="AT124" s="139">
        <v>30.674942279347185</v>
      </c>
      <c r="AU124" s="139">
        <v>30.833765371241974</v>
      </c>
      <c r="AV124" s="139">
        <v>30.99005540350138</v>
      </c>
      <c r="AW124" s="139">
        <v>31.143908377580395</v>
      </c>
      <c r="AX124" s="139">
        <v>31.294063274596944</v>
      </c>
      <c r="AY124" s="139">
        <v>31.441960732293751</v>
      </c>
      <c r="AZ124" s="139">
        <v>31.587681359637248</v>
      </c>
      <c r="BA124" s="139">
        <v>31.731301277047184</v>
      </c>
      <c r="BB124" s="139">
        <v>31.872892447851392</v>
      </c>
      <c r="BC124" s="139">
        <v>32.012522979537131</v>
      </c>
      <c r="BD124" s="139">
        <v>32.148917697478652</v>
      </c>
      <c r="BE124" s="139">
        <v>32.283481651641871</v>
      </c>
      <c r="BF124" s="139">
        <v>32.416273202658495</v>
      </c>
      <c r="BG124" s="139">
        <v>32.547347801896755</v>
      </c>
      <c r="BH124" s="139">
        <v>32.675425394778145</v>
      </c>
      <c r="BI124" s="139">
        <v>32.803223853842056</v>
      </c>
      <c r="BJ124" s="139">
        <v>32.929456186420609</v>
      </c>
      <c r="BK124" s="139">
        <v>33.052841076721769</v>
      </c>
      <c r="BL124" s="139">
        <v>33.174752933912814</v>
      </c>
      <c r="BM124" s="139">
        <v>33.295233503180086</v>
      </c>
      <c r="BN124" s="139">
        <v>33.414322675350078</v>
      </c>
      <c r="BO124" s="139">
        <v>33.532058596596627</v>
      </c>
      <c r="BP124" s="139">
        <v>33.647159339199845</v>
      </c>
      <c r="BQ124" s="139">
        <v>33.760981684333302</v>
      </c>
      <c r="BR124" s="139">
        <v>33.874874907032989</v>
      </c>
      <c r="BS124" s="139">
        <v>33.987552055433703</v>
      </c>
      <c r="BT124" s="139">
        <v>34.096420725436502</v>
      </c>
      <c r="BU124" s="139">
        <v>34.206761380431608</v>
      </c>
      <c r="BV124" s="139">
        <v>34.314666826483794</v>
      </c>
      <c r="BW124" s="139">
        <v>34.421476428111596</v>
      </c>
      <c r="BX124" s="139">
        <v>34.525911412285659</v>
      </c>
      <c r="BY124" s="139">
        <v>34.630609310282992</v>
      </c>
      <c r="BZ124" s="139">
        <v>34.734287633329977</v>
      </c>
      <c r="CA124" s="139">
        <v>34.835669702758153</v>
      </c>
      <c r="CB124" s="139">
        <v>34.936081684483987</v>
      </c>
      <c r="CC124" s="139">
        <v>35.036843085402062</v>
      </c>
      <c r="CD124" s="139">
        <v>35.136674155250283</v>
      </c>
      <c r="CE124" s="139">
        <v>35.2343018137013</v>
      </c>
      <c r="CF124" s="139">
        <v>35.331042716941546</v>
      </c>
      <c r="CG124" s="139">
        <v>35.426915942278796</v>
      </c>
      <c r="CH124" s="139">
        <v>35.521939920762996</v>
      </c>
      <c r="CI124" s="139">
        <v>35.616132466459625</v>
      </c>
      <c r="CJ124" s="139">
        <v>35.70951080407945</v>
      </c>
      <c r="CK124" s="139">
        <v>35.800807063974062</v>
      </c>
      <c r="CL124" s="139">
        <v>35.891324704911199</v>
      </c>
      <c r="CM124" s="139">
        <v>35.982361731838431</v>
      </c>
      <c r="CN124" s="139">
        <v>36.072648118699071</v>
      </c>
      <c r="CO124" s="139">
        <v>36.162198505562628</v>
      </c>
      <c r="CP124" s="139">
        <v>36.248472682790137</v>
      </c>
      <c r="CQ124" s="139">
        <v>36.336596916070597</v>
      </c>
      <c r="CR124" s="139">
        <v>36.424026483379237</v>
      </c>
      <c r="CS124" s="139">
        <v>36.508228843640566</v>
      </c>
      <c r="CT124" s="139">
        <v>36.594311389325895</v>
      </c>
      <c r="CU124" s="139">
        <v>36.677196943409008</v>
      </c>
      <c r="CV124" s="139">
        <v>36.761981429352801</v>
      </c>
      <c r="CW124" s="139">
        <v>36.843597931110736</v>
      </c>
      <c r="CX124" s="139">
        <v>36.927130528851315</v>
      </c>
      <c r="CY124" s="139">
        <v>37.00752303882912</v>
      </c>
      <c r="CZ124" s="139">
        <v>37.089847340626989</v>
      </c>
      <c r="DA124" s="139">
        <v>37.169058427610985</v>
      </c>
      <c r="DB124" s="139">
        <v>37.247694988483374</v>
      </c>
      <c r="DC124" s="139">
        <v>37.328285561776831</v>
      </c>
      <c r="DD124" s="139">
        <v>37.405800321792057</v>
      </c>
      <c r="DE124" s="139">
        <v>37.482769236032517</v>
      </c>
      <c r="DF124" s="139">
        <v>37.560456787605474</v>
      </c>
      <c r="DG124" s="139">
        <v>37.637613689721157</v>
      </c>
      <c r="DH124" s="139">
        <v>37.712996395501889</v>
      </c>
      <c r="DI124" s="139">
        <v>37.787868113880428</v>
      </c>
      <c r="DJ124" s="139">
        <v>37.862237018034087</v>
      </c>
      <c r="DK124" s="139">
        <v>37.9373598017294</v>
      </c>
      <c r="DL124" s="139">
        <v>38.011992601067767</v>
      </c>
      <c r="DM124" s="139">
        <v>38.084897717132591</v>
      </c>
      <c r="DN124" s="139">
        <v>38.157330682903684</v>
      </c>
      <c r="DO124" s="139">
        <v>38.229298709021506</v>
      </c>
      <c r="DP124" s="139">
        <v>38.300808832109823</v>
      </c>
      <c r="DQ124" s="139">
        <v>38.371867920413571</v>
      </c>
      <c r="DR124" s="139">
        <v>38.442482679206485</v>
      </c>
      <c r="DS124" s="139">
        <v>38.512659655984478</v>
      </c>
      <c r="DT124" s="139">
        <v>38.582405245451611</v>
      </c>
      <c r="DU124" s="139">
        <v>38.651725694308794</v>
      </c>
      <c r="DV124" s="139">
        <v>38.720627105857069</v>
      </c>
      <c r="DW124" s="139">
        <v>38.787882375788122</v>
      </c>
      <c r="DX124" s="139">
        <v>38.854732547837621</v>
      </c>
      <c r="DY124" s="139">
        <v>38.922414847755569</v>
      </c>
      <c r="DZ124" s="139">
        <v>38.989701203583849</v>
      </c>
      <c r="EA124" s="139">
        <v>39.056597064065329</v>
      </c>
      <c r="EB124" s="139">
        <v>39.123107758692647</v>
      </c>
      <c r="EC124" s="139">
        <v>39.188012660130795</v>
      </c>
      <c r="ED124" s="139">
        <v>39.252545027017611</v>
      </c>
      <c r="EE124" s="139">
        <v>39.3179339723495</v>
      </c>
      <c r="EF124" s="139">
        <v>39.382957970198099</v>
      </c>
      <c r="EG124" s="139">
        <v>39.446400673708823</v>
      </c>
      <c r="EH124" s="139">
        <v>39.50949031510136</v>
      </c>
      <c r="EI124" s="139">
        <v>39.573450781003558</v>
      </c>
      <c r="EJ124" s="139">
        <v>39.635847118209675</v>
      </c>
      <c r="EK124" s="139">
        <v>39.697903964582153</v>
      </c>
      <c r="EL124" s="139">
        <v>39.760841470811158</v>
      </c>
      <c r="EM124" s="139">
        <v>39.822231292291093</v>
      </c>
      <c r="EN124" s="139">
        <v>39.883294382797594</v>
      </c>
      <c r="EO124" s="139">
        <v>39.945247075100539</v>
      </c>
      <c r="EP124" s="139">
        <v>40.004456642533718</v>
      </c>
      <c r="EQ124" s="139">
        <v>40.065773936768153</v>
      </c>
      <c r="ER124" s="139">
        <v>40.124359997345167</v>
      </c>
      <c r="ES124" s="139">
        <v>40.185057259283489</v>
      </c>
      <c r="ET124" s="139">
        <v>40.243034967624936</v>
      </c>
      <c r="EU124" s="139">
        <v>40.303126975169981</v>
      </c>
      <c r="EV124" s="139">
        <v>40.361715772997947</v>
      </c>
      <c r="EW124" s="139">
        <v>40.420011883422461</v>
      </c>
      <c r="EX124" s="139">
        <v>40.476816077459205</v>
      </c>
      <c r="EY124" s="139">
        <v>40.535739706874679</v>
      </c>
      <c r="EZ124" s="139">
        <v>40.591977673182711</v>
      </c>
      <c r="FA124" s="139">
        <v>40.650337145963199</v>
      </c>
      <c r="FB124" s="139">
        <v>40.706021904302325</v>
      </c>
      <c r="FC124" s="139">
        <v>40.763829929156124</v>
      </c>
      <c r="FD124" s="139">
        <v>40.818974029902186</v>
      </c>
      <c r="FE124" s="139">
        <v>40.873852984824303</v>
      </c>
      <c r="FF124" s="139">
        <v>40.930858407065493</v>
      </c>
      <c r="FG124" s="139">
        <v>40.98521471707447</v>
      </c>
      <c r="FH124" s="139">
        <v>41.041698533993234</v>
      </c>
      <c r="FI124" s="139">
        <v>41.095543671481558</v>
      </c>
      <c r="FJ124" s="139">
        <v>41.149138061957636</v>
      </c>
      <c r="FK124" s="139">
        <v>41.204862132039345</v>
      </c>
      <c r="FL124" s="139">
        <v>41.257961838711388</v>
      </c>
      <c r="FM124" s="139">
        <v>41.310818856127135</v>
      </c>
      <c r="FN124" s="139">
        <v>41.363435784936343</v>
      </c>
      <c r="FO124" s="139">
        <v>41.418185150442376</v>
      </c>
      <c r="FP124" s="139">
        <v>41.470328106761848</v>
      </c>
      <c r="FQ124" s="139">
        <v>41.522238501027516</v>
      </c>
      <c r="FR124" s="139">
        <v>41.573918764469305</v>
      </c>
      <c r="FS124" s="139">
        <v>41.627733291550733</v>
      </c>
      <c r="FT124" s="139">
        <v>41.678958943813669</v>
      </c>
      <c r="FU124" s="139">
        <v>41.729961506930522</v>
      </c>
      <c r="FV124" s="139">
        <v>41.780743257314846</v>
      </c>
      <c r="FW124" s="139">
        <v>41.833660242963226</v>
      </c>
      <c r="FX124" s="139">
        <v>41.884005509990189</v>
      </c>
      <c r="FY124" s="139">
        <v>41.934136562444138</v>
      </c>
      <c r="FZ124" s="139">
        <v>41.984055534974573</v>
      </c>
      <c r="GA124" s="139">
        <v>42.0337645286154</v>
      </c>
      <c r="GB124" s="139">
        <v>42.083265611499165</v>
      </c>
      <c r="GC124" s="139">
        <v>42.132560819548125</v>
      </c>
      <c r="GD124" s="139">
        <v>42.183992729306325</v>
      </c>
      <c r="GE124" s="139">
        <v>42.232880535017706</v>
      </c>
      <c r="GF124" s="139">
        <v>42.281568374215126</v>
      </c>
      <c r="GG124" s="139">
        <v>42.330058160748777</v>
      </c>
      <c r="GH124" s="139">
        <v>42.378351779462889</v>
      </c>
      <c r="GI124" s="139">
        <v>42.426451086785562</v>
      </c>
      <c r="GJ124" s="139">
        <v>42.474357911307408</v>
      </c>
      <c r="GK124" s="139">
        <v>42.522074054342646</v>
      </c>
      <c r="GL124" s="139">
        <v>42.569601290478253</v>
      </c>
      <c r="GM124" s="139">
        <v>42.616941368107803</v>
      </c>
      <c r="GN124" s="139">
        <v>42.664096009952473</v>
      </c>
      <c r="GO124" s="139">
        <v>42.711066913568516</v>
      </c>
      <c r="GP124" s="139">
        <v>42.75785575184441</v>
      </c>
      <c r="GQ124" s="139">
        <v>42.80446417348135</v>
      </c>
      <c r="GR124" s="139">
        <v>42.850893803467279</v>
      </c>
      <c r="GS124" s="139">
        <v>42.897146243534827</v>
      </c>
    </row>
    <row r="125" spans="1:201" x14ac:dyDescent="0.2">
      <c r="A125" s="138">
        <v>40909.085416666669</v>
      </c>
      <c r="B125" s="139">
        <v>7.8027741143542029</v>
      </c>
      <c r="C125" s="139">
        <v>9.8692687805758617</v>
      </c>
      <c r="D125" s="139">
        <v>11.213595804545802</v>
      </c>
      <c r="E125" s="139">
        <v>12.234237809142664</v>
      </c>
      <c r="F125" s="139">
        <v>13.066723939574251</v>
      </c>
      <c r="G125" s="139">
        <v>13.774783164692071</v>
      </c>
      <c r="H125" s="139">
        <v>14.393440023509269</v>
      </c>
      <c r="I125" s="139">
        <v>14.945536526871308</v>
      </c>
      <c r="J125" s="139">
        <v>15.44358109379065</v>
      </c>
      <c r="K125" s="139">
        <v>15.900364392450129</v>
      </c>
      <c r="L125" s="139">
        <v>16.320395651219048</v>
      </c>
      <c r="M125" s="139">
        <v>16.712844221994281</v>
      </c>
      <c r="N125" s="139">
        <v>17.078140836444657</v>
      </c>
      <c r="O125" s="139">
        <v>17.422179673306022</v>
      </c>
      <c r="P125" s="139">
        <v>17.747214548205424</v>
      </c>
      <c r="Q125" s="139">
        <v>18.055083716253918</v>
      </c>
      <c r="R125" s="139">
        <v>18.347307395959533</v>
      </c>
      <c r="S125" s="139">
        <v>18.626755104753695</v>
      </c>
      <c r="T125" s="139">
        <v>18.894518848660681</v>
      </c>
      <c r="U125" s="139">
        <v>19.149924438330309</v>
      </c>
      <c r="V125" s="139">
        <v>19.395372922127248</v>
      </c>
      <c r="W125" s="139">
        <v>19.633177459925783</v>
      </c>
      <c r="X125" s="139">
        <v>19.860721063115868</v>
      </c>
      <c r="Y125" s="139">
        <v>20.081773369973682</v>
      </c>
      <c r="Z125" s="139">
        <v>20.293566814840784</v>
      </c>
      <c r="AA125" s="139">
        <v>20.501399202796716</v>
      </c>
      <c r="AB125" s="139">
        <v>20.700769218431823</v>
      </c>
      <c r="AC125" s="139">
        <v>20.895273754655058</v>
      </c>
      <c r="AD125" s="139">
        <v>21.08358733988436</v>
      </c>
      <c r="AE125" s="139">
        <v>21.267623106154435</v>
      </c>
      <c r="AF125" s="139">
        <v>21.445995291626087</v>
      </c>
      <c r="AG125" s="139">
        <v>21.620573251434543</v>
      </c>
      <c r="AH125" s="139">
        <v>21.789924303240294</v>
      </c>
      <c r="AI125" s="139">
        <v>21.95588429030704</v>
      </c>
      <c r="AJ125" s="139">
        <v>22.116983249473069</v>
      </c>
      <c r="AK125" s="139">
        <v>22.275031073208186</v>
      </c>
      <c r="AL125" s="139">
        <v>22.430179711104365</v>
      </c>
      <c r="AM125" s="139">
        <v>22.582569408940564</v>
      </c>
      <c r="AN125" s="139">
        <v>22.730675812502458</v>
      </c>
      <c r="AO125" s="139">
        <v>22.87627150276283</v>
      </c>
      <c r="AP125" s="139">
        <v>23.017812173099543</v>
      </c>
      <c r="AQ125" s="139">
        <v>23.157057107735881</v>
      </c>
      <c r="AR125" s="139">
        <v>23.294104366582193</v>
      </c>
      <c r="AS125" s="139">
        <v>23.429045502313695</v>
      </c>
      <c r="AT125" s="139">
        <v>23.56030524058971</v>
      </c>
      <c r="AU125" s="139">
        <v>23.689623219256436</v>
      </c>
      <c r="AV125" s="139">
        <v>23.817075162108722</v>
      </c>
      <c r="AW125" s="139">
        <v>23.942732192569828</v>
      </c>
      <c r="AX125" s="139">
        <v>24.064996847402089</v>
      </c>
      <c r="AY125" s="139">
        <v>24.185595266394476</v>
      </c>
      <c r="AZ125" s="139">
        <v>24.304587279517097</v>
      </c>
      <c r="BA125" s="139">
        <v>24.422029365333234</v>
      </c>
      <c r="BB125" s="139">
        <v>24.537974899061943</v>
      </c>
      <c r="BC125" s="139">
        <v>24.652474378008773</v>
      </c>
      <c r="BD125" s="139">
        <v>24.763907583878506</v>
      </c>
      <c r="BE125" s="139">
        <v>24.873987208451769</v>
      </c>
      <c r="BF125" s="139">
        <v>24.982756621895415</v>
      </c>
      <c r="BG125" s="139">
        <v>25.09025701925847</v>
      </c>
      <c r="BH125" s="139">
        <v>25.194857218126788</v>
      </c>
      <c r="BI125" s="139">
        <v>25.299935004511223</v>
      </c>
      <c r="BJ125" s="139">
        <v>25.403855795568433</v>
      </c>
      <c r="BK125" s="139">
        <v>25.504982309779002</v>
      </c>
      <c r="BL125" s="139">
        <v>25.605017613960889</v>
      </c>
      <c r="BM125" s="139">
        <v>25.703992776658911</v>
      </c>
      <c r="BN125" s="139">
        <v>25.801937477877289</v>
      </c>
      <c r="BO125" s="139">
        <v>25.898880091430293</v>
      </c>
      <c r="BP125" s="139">
        <v>25.99317492552014</v>
      </c>
      <c r="BQ125" s="139">
        <v>26.086520289517651</v>
      </c>
      <c r="BR125" s="139">
        <v>26.180615105994693</v>
      </c>
      <c r="BS125" s="139">
        <v>26.273809863454112</v>
      </c>
      <c r="BT125" s="139">
        <v>26.362780105684298</v>
      </c>
      <c r="BU125" s="139">
        <v>26.454243069573035</v>
      </c>
      <c r="BV125" s="139">
        <v>26.543198248213884</v>
      </c>
      <c r="BW125" s="139">
        <v>26.631340028765173</v>
      </c>
      <c r="BX125" s="139">
        <v>26.717013651778107</v>
      </c>
      <c r="BY125" s="139">
        <v>26.803586916704088</v>
      </c>
      <c r="BZ125" s="139">
        <v>26.88940362312427</v>
      </c>
      <c r="CA125" s="139">
        <v>26.972806644223013</v>
      </c>
      <c r="CB125" s="139">
        <v>27.05548741981351</v>
      </c>
      <c r="CC125" s="139">
        <v>27.139137596111578</v>
      </c>
      <c r="CD125" s="139">
        <v>27.222097679755951</v>
      </c>
      <c r="CE125" s="139">
        <v>27.30270830473313</v>
      </c>
      <c r="CF125" s="139">
        <v>27.382658911896502</v>
      </c>
      <c r="CG125" s="139">
        <v>27.461963750648039</v>
      </c>
      <c r="CH125" s="139">
        <v>27.54063658468462</v>
      </c>
      <c r="CI125" s="139">
        <v>27.61869071405658</v>
      </c>
      <c r="CJ125" s="139">
        <v>27.696138995984072</v>
      </c>
      <c r="CK125" s="139">
        <v>27.771319052890405</v>
      </c>
      <c r="CL125" s="139">
        <v>27.845917601877368</v>
      </c>
      <c r="CM125" s="139">
        <v>27.921621832274756</v>
      </c>
      <c r="CN125" s="139">
        <v>27.99676767893369</v>
      </c>
      <c r="CO125" s="139">
        <v>28.071366057025838</v>
      </c>
      <c r="CP125" s="139">
        <v>28.14207816537095</v>
      </c>
      <c r="CQ125" s="139">
        <v>28.21561382736661</v>
      </c>
      <c r="CR125" s="139">
        <v>28.288632861520199</v>
      </c>
      <c r="CS125" s="139">
        <v>28.357796138550409</v>
      </c>
      <c r="CT125" s="139">
        <v>28.429811588764565</v>
      </c>
      <c r="CU125" s="139">
        <v>28.497989870204972</v>
      </c>
      <c r="CV125" s="139">
        <v>28.569038327555383</v>
      </c>
      <c r="CW125" s="139">
        <v>28.636267427194102</v>
      </c>
      <c r="CX125" s="139">
        <v>28.706383383031898</v>
      </c>
      <c r="CY125" s="139">
        <v>28.772697083850439</v>
      </c>
      <c r="CZ125" s="139">
        <v>28.841913089092209</v>
      </c>
      <c r="DA125" s="139">
        <v>28.907343295587353</v>
      </c>
      <c r="DB125" s="139">
        <v>28.972342932504933</v>
      </c>
      <c r="DC125" s="139">
        <v>29.040266981543322</v>
      </c>
      <c r="DD125" s="139">
        <v>29.104427820063133</v>
      </c>
      <c r="DE125" s="139">
        <v>29.168179626179505</v>
      </c>
      <c r="DF125" s="139">
        <v>29.233202670709698</v>
      </c>
      <c r="DG125" s="139">
        <v>29.297829797825894</v>
      </c>
      <c r="DH125" s="139">
        <v>29.360394828353968</v>
      </c>
      <c r="DI125" s="139">
        <v>29.422576998284057</v>
      </c>
      <c r="DJ125" s="139">
        <v>29.484382448054376</v>
      </c>
      <c r="DK125" s="139">
        <v>29.547489729512073</v>
      </c>
      <c r="DL125" s="139">
        <v>29.610231491041421</v>
      </c>
      <c r="DM125" s="139">
        <v>29.670941936493971</v>
      </c>
      <c r="DN125" s="139">
        <v>29.731298667121667</v>
      </c>
      <c r="DO125" s="139">
        <v>29.791307096442345</v>
      </c>
      <c r="DP125" s="139">
        <v>29.850972506522211</v>
      </c>
      <c r="DQ125" s="139">
        <v>29.910300052245937</v>
      </c>
      <c r="DR125" s="139">
        <v>29.969294765412371</v>
      </c>
      <c r="DS125" s="139">
        <v>30.027961558667304</v>
      </c>
      <c r="DT125" s="139">
        <v>30.086305229279496</v>
      </c>
      <c r="DU125" s="139">
        <v>30.144330462766977</v>
      </c>
      <c r="DV125" s="139">
        <v>30.202041836381959</v>
      </c>
      <c r="DW125" s="139">
        <v>30.257774008982874</v>
      </c>
      <c r="DX125" s="139">
        <v>30.313201322537935</v>
      </c>
      <c r="DY125" s="139">
        <v>30.369998258319349</v>
      </c>
      <c r="DZ125" s="139">
        <v>30.426498666751744</v>
      </c>
      <c r="EA125" s="139">
        <v>30.48270663077944</v>
      </c>
      <c r="EB125" s="139">
        <v>30.538626143369068</v>
      </c>
      <c r="EC125" s="139">
        <v>30.592592591411211</v>
      </c>
      <c r="ED125" s="139">
        <v>30.646278715781786</v>
      </c>
      <c r="EE125" s="139">
        <v>30.701356920327086</v>
      </c>
      <c r="EF125" s="139">
        <v>30.756161834236629</v>
      </c>
      <c r="EG125" s="139">
        <v>30.809029435353448</v>
      </c>
      <c r="EH125" s="139">
        <v>30.861631381920926</v>
      </c>
      <c r="EI125" s="139">
        <v>30.915638701684109</v>
      </c>
      <c r="EJ125" s="139">
        <v>30.967719665996803</v>
      </c>
      <c r="EK125" s="139">
        <v>31.019545199343618</v>
      </c>
      <c r="EL125" s="139">
        <v>31.072785386954283</v>
      </c>
      <c r="EM125" s="139">
        <v>31.124109706508332</v>
      </c>
      <c r="EN125" s="139">
        <v>31.175188204023883</v>
      </c>
      <c r="EO125" s="139">
        <v>31.227689886988209</v>
      </c>
      <c r="EP125" s="139">
        <v>31.276619993576297</v>
      </c>
      <c r="EQ125" s="139">
        <v>31.328644858650105</v>
      </c>
      <c r="ER125" s="139">
        <v>31.377104673539904</v>
      </c>
      <c r="ES125" s="139">
        <v>31.428664264677671</v>
      </c>
      <c r="ET125" s="139">
        <v>31.47666523191474</v>
      </c>
      <c r="EU125" s="139">
        <v>31.527770648237919</v>
      </c>
      <c r="EV125" s="139">
        <v>31.576988265246253</v>
      </c>
      <c r="EW125" s="139">
        <v>31.625985693526044</v>
      </c>
      <c r="EX125" s="139">
        <v>31.673101571965191</v>
      </c>
      <c r="EY125" s="139">
        <v>31.723330269358289</v>
      </c>
      <c r="EZ125" s="139">
        <v>31.770019097989191</v>
      </c>
      <c r="FA125" s="139">
        <v>31.819824470021771</v>
      </c>
      <c r="FB125" s="139">
        <v>31.866096072865588</v>
      </c>
      <c r="FC125" s="139">
        <v>31.915487653586272</v>
      </c>
      <c r="FD125" s="139">
        <v>31.961351498587511</v>
      </c>
      <c r="FE125" s="139">
        <v>32.007014781480009</v>
      </c>
      <c r="FF125" s="139">
        <v>32.055803694100121</v>
      </c>
      <c r="FG125" s="139">
        <v>32.10107281689222</v>
      </c>
      <c r="FH125" s="139">
        <v>32.14947032805118</v>
      </c>
      <c r="FI125" s="139">
        <v>32.194353940838525</v>
      </c>
      <c r="FJ125" s="139">
        <v>32.239047885004574</v>
      </c>
      <c r="FK125" s="139">
        <v>32.286874902291878</v>
      </c>
      <c r="FL125" s="139">
        <v>32.331195777528791</v>
      </c>
      <c r="FM125" s="139">
        <v>32.375333080507687</v>
      </c>
      <c r="FN125" s="139">
        <v>32.419288782222331</v>
      </c>
      <c r="FO125" s="139">
        <v>32.466383648606964</v>
      </c>
      <c r="FP125" s="139">
        <v>32.509981910387161</v>
      </c>
      <c r="FQ125" s="139">
        <v>32.553404263341079</v>
      </c>
      <c r="FR125" s="139">
        <v>32.596652549502728</v>
      </c>
      <c r="FS125" s="139">
        <v>32.643045204938481</v>
      </c>
      <c r="FT125" s="139">
        <v>32.685950655228204</v>
      </c>
      <c r="FU125" s="139">
        <v>32.728687362546822</v>
      </c>
      <c r="FV125" s="139">
        <v>32.771257051106197</v>
      </c>
      <c r="FW125" s="139">
        <v>32.816975490562477</v>
      </c>
      <c r="FX125" s="139">
        <v>32.859216011084108</v>
      </c>
      <c r="FY125" s="139">
        <v>32.901294499566475</v>
      </c>
      <c r="FZ125" s="139">
        <v>32.943212572353488</v>
      </c>
      <c r="GA125" s="139">
        <v>32.98497182019068</v>
      </c>
      <c r="GB125" s="139">
        <v>33.026573808770472</v>
      </c>
      <c r="GC125" s="139">
        <v>33.068020079260307</v>
      </c>
      <c r="GD125" s="139">
        <v>33.112622463293192</v>
      </c>
      <c r="GE125" s="139">
        <v>33.153761493968652</v>
      </c>
      <c r="GF125" s="139">
        <v>33.194749268913696</v>
      </c>
      <c r="GG125" s="139">
        <v>33.23558723644647</v>
      </c>
      <c r="GH125" s="139">
        <v>33.276276822803815</v>
      </c>
      <c r="GI125" s="139">
        <v>33.316819432592965</v>
      </c>
      <c r="GJ125" s="139">
        <v>33.357216449232205</v>
      </c>
      <c r="GK125" s="139">
        <v>33.397469235379482</v>
      </c>
      <c r="GL125" s="139">
        <v>33.437579133351399</v>
      </c>
      <c r="GM125" s="139">
        <v>33.477547465530819</v>
      </c>
      <c r="GN125" s="139">
        <v>33.517375534764284</v>
      </c>
      <c r="GO125" s="139">
        <v>33.55706462474955</v>
      </c>
      <c r="GP125" s="139">
        <v>33.596616000414343</v>
      </c>
      <c r="GQ125" s="139">
        <v>33.636030908284049</v>
      </c>
      <c r="GR125" s="139">
        <v>33.675310576842186</v>
      </c>
      <c r="GS125" s="139">
        <v>33.714456216880976</v>
      </c>
    </row>
    <row r="126" spans="1:201" x14ac:dyDescent="0.2">
      <c r="A126" s="138">
        <v>40909.086111111108</v>
      </c>
      <c r="B126" s="139">
        <v>6.1837221420139228</v>
      </c>
      <c r="C126" s="139">
        <v>7.8203052902817483</v>
      </c>
      <c r="D126" s="139">
        <v>8.8904802327444727</v>
      </c>
      <c r="E126" s="139">
        <v>9.7058782279762905</v>
      </c>
      <c r="F126" s="139">
        <v>10.372820500501181</v>
      </c>
      <c r="G126" s="139">
        <v>10.941408016440324</v>
      </c>
      <c r="H126" s="139">
        <v>11.439177567832514</v>
      </c>
      <c r="I126" s="139">
        <v>11.884243717424669</v>
      </c>
      <c r="J126" s="139">
        <v>12.286258704874607</v>
      </c>
      <c r="K126" s="139">
        <v>12.65562516330265</v>
      </c>
      <c r="L126" s="139">
        <v>12.995573703906697</v>
      </c>
      <c r="M126" s="139">
        <v>13.313791488577598</v>
      </c>
      <c r="N126" s="139">
        <v>13.610149176117925</v>
      </c>
      <c r="O126" s="139">
        <v>13.88962277324749</v>
      </c>
      <c r="P126" s="139">
        <v>14.153942063785397</v>
      </c>
      <c r="Q126" s="139">
        <v>14.404513971940576</v>
      </c>
      <c r="R126" s="139">
        <v>14.642498749933901</v>
      </c>
      <c r="S126" s="139">
        <v>14.870351990526757</v>
      </c>
      <c r="T126" s="139">
        <v>15.088915472185922</v>
      </c>
      <c r="U126" s="139">
        <v>15.297403658348619</v>
      </c>
      <c r="V126" s="139">
        <v>15.497921749647677</v>
      </c>
      <c r="W126" s="139">
        <v>15.692522455127687</v>
      </c>
      <c r="X126" s="139">
        <v>15.878644715917991</v>
      </c>
      <c r="Y126" s="139">
        <v>16.05973846708628</v>
      </c>
      <c r="Z126" s="139">
        <v>16.233111564955266</v>
      </c>
      <c r="AA126" s="139">
        <v>16.403690973583458</v>
      </c>
      <c r="AB126" s="139">
        <v>16.56715502094173</v>
      </c>
      <c r="AC126" s="139">
        <v>16.726846166784235</v>
      </c>
      <c r="AD126" s="139">
        <v>16.881452255841584</v>
      </c>
      <c r="AE126" s="139">
        <v>17.032740732603898</v>
      </c>
      <c r="AF126" s="139">
        <v>17.179346759142369</v>
      </c>
      <c r="AG126" s="139">
        <v>17.323009247074623</v>
      </c>
      <c r="AH126" s="139">
        <v>17.462321492225204</v>
      </c>
      <c r="AI126" s="139">
        <v>17.599001577451258</v>
      </c>
      <c r="AJ126" s="139">
        <v>17.731608790822623</v>
      </c>
      <c r="AK126" s="139">
        <v>17.861845996808825</v>
      </c>
      <c r="AL126" s="139">
        <v>17.989832539150122</v>
      </c>
      <c r="AM126" s="139">
        <v>18.11567853454552</v>
      </c>
      <c r="AN126" s="139">
        <v>18.237891627601304</v>
      </c>
      <c r="AO126" s="139">
        <v>18.358154746065996</v>
      </c>
      <c r="AP126" s="139">
        <v>18.474955811219864</v>
      </c>
      <c r="AQ126" s="139">
        <v>18.589971722844798</v>
      </c>
      <c r="AR126" s="139">
        <v>18.703279563263038</v>
      </c>
      <c r="AS126" s="139">
        <v>18.814951279879164</v>
      </c>
      <c r="AT126" s="139">
        <v>18.923442780173225</v>
      </c>
      <c r="AU126" s="139">
        <v>19.03042359746868</v>
      </c>
      <c r="AV126" s="139">
        <v>19.135953281357612</v>
      </c>
      <c r="AW126" s="139">
        <v>19.240087749393648</v>
      </c>
      <c r="AX126" s="139">
        <v>19.341258434102123</v>
      </c>
      <c r="AY126" s="139">
        <v>19.441131653743255</v>
      </c>
      <c r="AZ126" s="139">
        <v>19.539754489144062</v>
      </c>
      <c r="BA126" s="139">
        <v>19.637171373513354</v>
      </c>
      <c r="BB126" s="139">
        <v>19.733424288622405</v>
      </c>
      <c r="BC126" s="139">
        <v>19.828552943080648</v>
      </c>
      <c r="BD126" s="139">
        <v>19.920961263616153</v>
      </c>
      <c r="BE126" s="139">
        <v>20.012314989187658</v>
      </c>
      <c r="BF126" s="139">
        <v>20.102648264223635</v>
      </c>
      <c r="BG126" s="139">
        <v>20.1919935137553</v>
      </c>
      <c r="BH126" s="139">
        <v>20.27874023815723</v>
      </c>
      <c r="BI126" s="139">
        <v>20.366198844066485</v>
      </c>
      <c r="BJ126" s="139">
        <v>20.452757578379622</v>
      </c>
      <c r="BK126" s="139">
        <v>20.536796961518242</v>
      </c>
      <c r="BL126" s="139">
        <v>20.619985508750116</v>
      </c>
      <c r="BM126" s="139">
        <v>20.702347694525557</v>
      </c>
      <c r="BN126" s="139">
        <v>20.78390689489439</v>
      </c>
      <c r="BO126" s="139">
        <v>20.864685452724206</v>
      </c>
      <c r="BP126" s="139">
        <v>20.943050829121329</v>
      </c>
      <c r="BQ126" s="139">
        <v>21.020674508991995</v>
      </c>
      <c r="BR126" s="139">
        <v>21.099233412723507</v>
      </c>
      <c r="BS126" s="139">
        <v>21.177092006924408</v>
      </c>
      <c r="BT126" s="139">
        <v>21.250949464472868</v>
      </c>
      <c r="BU126" s="139">
        <v>21.32745880141438</v>
      </c>
      <c r="BV126" s="139">
        <v>21.401657974010156</v>
      </c>
      <c r="BW126" s="139">
        <v>21.475222712249796</v>
      </c>
      <c r="BX126" s="139">
        <v>21.546503929138002</v>
      </c>
      <c r="BY126" s="139">
        <v>21.618844607404711</v>
      </c>
      <c r="BZ126" s="139">
        <v>21.690595645697183</v>
      </c>
      <c r="CA126" s="139">
        <v>21.760102802457329</v>
      </c>
      <c r="CB126" s="139">
        <v>21.829045208517833</v>
      </c>
      <c r="CC126" s="139">
        <v>21.899106421358489</v>
      </c>
      <c r="CD126" s="139">
        <v>21.968630349456554</v>
      </c>
      <c r="CE126" s="139">
        <v>22.035956784958021</v>
      </c>
      <c r="CF126" s="139">
        <v>22.102767560969035</v>
      </c>
      <c r="CG126" s="139">
        <v>22.169073919721399</v>
      </c>
      <c r="CH126" s="139">
        <v>22.234886718554456</v>
      </c>
      <c r="CI126" s="139">
        <v>22.300216447416936</v>
      </c>
      <c r="CJ126" s="139">
        <v>22.365073245383869</v>
      </c>
      <c r="CK126" s="139">
        <v>22.427788668053648</v>
      </c>
      <c r="CL126" s="139">
        <v>22.490048469620199</v>
      </c>
      <c r="CM126" s="139">
        <v>22.553542535000744</v>
      </c>
      <c r="CN126" s="139">
        <v>22.616601103145282</v>
      </c>
      <c r="CO126" s="139">
        <v>22.679232774364987</v>
      </c>
      <c r="CP126" s="139">
        <v>22.738080365374824</v>
      </c>
      <c r="CQ126" s="139">
        <v>22.799881820132683</v>
      </c>
      <c r="CR126" s="139">
        <v>22.861280688060074</v>
      </c>
      <c r="CS126" s="139">
        <v>22.918914226806006</v>
      </c>
      <c r="CT126" s="139">
        <v>22.979529530202722</v>
      </c>
      <c r="CU126" s="139">
        <v>23.036390727822877</v>
      </c>
      <c r="CV126" s="139">
        <v>23.096251335034474</v>
      </c>
      <c r="CW126" s="139">
        <v>23.152368506359039</v>
      </c>
      <c r="CX126" s="139">
        <v>23.211501620832482</v>
      </c>
      <c r="CY126" s="139">
        <v>23.266901468796501</v>
      </c>
      <c r="CZ126" s="139">
        <v>23.325332755571988</v>
      </c>
      <c r="DA126" s="139">
        <v>23.380040492261649</v>
      </c>
      <c r="DB126" s="139">
        <v>23.434410219721645</v>
      </c>
      <c r="DC126" s="139">
        <v>23.491833649137721</v>
      </c>
      <c r="DD126" s="139">
        <v>23.545546588710785</v>
      </c>
      <c r="DE126" s="139">
        <v>23.598938557237791</v>
      </c>
      <c r="DF126" s="139">
        <v>23.653709925862671</v>
      </c>
      <c r="DG126" s="139">
        <v>23.708172221725725</v>
      </c>
      <c r="DH126" s="139">
        <v>23.760634682285119</v>
      </c>
      <c r="DI126" s="139">
        <v>23.812796872792973</v>
      </c>
      <c r="DJ126" s="139">
        <v>23.864663651821029</v>
      </c>
      <c r="DK126" s="139">
        <v>23.917937750716433</v>
      </c>
      <c r="DL126" s="139">
        <v>23.970926753261445</v>
      </c>
      <c r="DM126" s="139">
        <v>24.021936539239348</v>
      </c>
      <c r="DN126" s="139">
        <v>24.072669099935144</v>
      </c>
      <c r="DO126" s="139">
        <v>24.123128716489735</v>
      </c>
      <c r="DP126" s="139">
        <v>24.173319565612367</v>
      </c>
      <c r="DQ126" s="139">
        <v>24.223245722977541</v>
      </c>
      <c r="DR126" s="139">
        <v>24.272911166483937</v>
      </c>
      <c r="DS126" s="139">
        <v>24.322319779382774</v>
      </c>
      <c r="DT126" s="139">
        <v>24.371475353281376</v>
      </c>
      <c r="DU126" s="139">
        <v>24.420381591028043</v>
      </c>
      <c r="DV126" s="139">
        <v>24.469042109484402</v>
      </c>
      <c r="DW126" s="139">
        <v>24.515756336592197</v>
      </c>
      <c r="DX126" s="139">
        <v>24.562230656987019</v>
      </c>
      <c r="DY126" s="139">
        <v>24.610174161885553</v>
      </c>
      <c r="DZ126" s="139">
        <v>24.657885649428284</v>
      </c>
      <c r="EA126" s="139">
        <v>24.705368343838494</v>
      </c>
      <c r="EB126" s="139">
        <v>24.752625397900161</v>
      </c>
      <c r="EC126" s="139">
        <v>24.797952980645334</v>
      </c>
      <c r="ED126" s="139">
        <v>24.843060098998279</v>
      </c>
      <c r="EE126" s="139">
        <v>24.889657975217318</v>
      </c>
      <c r="EF126" s="139">
        <v>24.936042187701922</v>
      </c>
      <c r="EG126" s="139">
        <v>24.980506917119413</v>
      </c>
      <c r="EH126" s="139">
        <v>25.024762803964929</v>
      </c>
      <c r="EI126" s="139">
        <v>25.070522400143322</v>
      </c>
      <c r="EJ126" s="139">
        <v>25.114369377478067</v>
      </c>
      <c r="EK126" s="139">
        <v>25.15801561153593</v>
      </c>
      <c r="EL126" s="139">
        <v>25.203174672624971</v>
      </c>
      <c r="EM126" s="139">
        <v>25.246427643463626</v>
      </c>
      <c r="EN126" s="139">
        <v>25.289487481307468</v>
      </c>
      <c r="EO126" s="139">
        <v>25.334068630543804</v>
      </c>
      <c r="EP126" s="139">
        <v>25.375037471673792</v>
      </c>
      <c r="EQ126" s="139">
        <v>25.41924522776694</v>
      </c>
      <c r="ER126" s="139">
        <v>25.459843590870932</v>
      </c>
      <c r="ES126" s="139">
        <v>25.503687082041093</v>
      </c>
      <c r="ET126" s="139">
        <v>25.543924045990266</v>
      </c>
      <c r="EU126" s="139">
        <v>25.587412046760544</v>
      </c>
      <c r="EV126" s="139">
        <v>25.629011086859535</v>
      </c>
      <c r="EW126" s="139">
        <v>25.670437291805747</v>
      </c>
      <c r="EX126" s="139">
        <v>25.709977319790845</v>
      </c>
      <c r="EY126" s="139">
        <v>25.752779338282252</v>
      </c>
      <c r="EZ126" s="139">
        <v>25.79198318550257</v>
      </c>
      <c r="FA126" s="139">
        <v>25.834454091076044</v>
      </c>
      <c r="FB126" s="139">
        <v>25.873329546339434</v>
      </c>
      <c r="FC126" s="139">
        <v>25.915476869380594</v>
      </c>
      <c r="FD126" s="139">
        <v>25.954031437991699</v>
      </c>
      <c r="FE126" s="139">
        <v>25.99242768620422</v>
      </c>
      <c r="FF126" s="139">
        <v>26.034103352833259</v>
      </c>
      <c r="FG126" s="139">
        <v>26.072189497609184</v>
      </c>
      <c r="FH126" s="139">
        <v>26.113559266013954</v>
      </c>
      <c r="FI126" s="139">
        <v>26.151342161464914</v>
      </c>
      <c r="FJ126" s="139">
        <v>26.18897538701065</v>
      </c>
      <c r="FK126" s="139">
        <v>26.229898921300936</v>
      </c>
      <c r="FL126" s="139">
        <v>26.267238759573768</v>
      </c>
      <c r="FM126" s="139">
        <v>26.304433768909508</v>
      </c>
      <c r="FN126" s="139">
        <v>26.341485516097084</v>
      </c>
      <c r="FO126" s="139">
        <v>26.381836271259736</v>
      </c>
      <c r="FP126" s="139">
        <v>26.418607020622524</v>
      </c>
      <c r="FQ126" s="139">
        <v>26.455239026799397</v>
      </c>
      <c r="FR126" s="139">
        <v>26.491733753715494</v>
      </c>
      <c r="FS126" s="139">
        <v>26.531535388693708</v>
      </c>
      <c r="FT126" s="139">
        <v>26.56776069086154</v>
      </c>
      <c r="FU126" s="139">
        <v>26.603852938908965</v>
      </c>
      <c r="FV126" s="139">
        <v>26.639813502791103</v>
      </c>
      <c r="FW126" s="139">
        <v>26.679088129706983</v>
      </c>
      <c r="FX126" s="139">
        <v>26.714790096309038</v>
      </c>
      <c r="FY126" s="139">
        <v>26.750364335218048</v>
      </c>
      <c r="FZ126" s="139">
        <v>26.785812130367642</v>
      </c>
      <c r="GA126" s="139">
        <v>26.821134745268655</v>
      </c>
      <c r="GB126" s="139">
        <v>26.856333423444717</v>
      </c>
      <c r="GC126" s="139">
        <v>26.891409388854484</v>
      </c>
      <c r="GD126" s="139">
        <v>26.929811481050915</v>
      </c>
      <c r="GE126" s="139">
        <v>26.964646220015087</v>
      </c>
      <c r="GF126" s="139">
        <v>26.999361784758324</v>
      </c>
      <c r="GG126" s="139">
        <v>27.033959325209636</v>
      </c>
      <c r="GH126" s="139">
        <v>27.068439973685948</v>
      </c>
      <c r="GI126" s="139">
        <v>27.102804845250485</v>
      </c>
      <c r="GJ126" s="139">
        <v>27.137055038066485</v>
      </c>
      <c r="GK126" s="139">
        <v>27.171191633738815</v>
      </c>
      <c r="GL126" s="139">
        <v>27.205215697649248</v>
      </c>
      <c r="GM126" s="139">
        <v>27.239128279281221</v>
      </c>
      <c r="GN126" s="139">
        <v>27.272930412538301</v>
      </c>
      <c r="GO126" s="139">
        <v>27.306623116052563</v>
      </c>
      <c r="GP126" s="139">
        <v>27.340207393488779</v>
      </c>
      <c r="GQ126" s="139">
        <v>27.373684233835824</v>
      </c>
      <c r="GR126" s="139">
        <v>27.407054611697557</v>
      </c>
      <c r="GS126" s="139">
        <v>27.440319487569749</v>
      </c>
    </row>
    <row r="127" spans="1:201" x14ac:dyDescent="0.2">
      <c r="A127" s="138">
        <v>40909.086805555555</v>
      </c>
      <c r="B127" s="139">
        <v>5.129085897101171</v>
      </c>
      <c r="C127" s="139">
        <v>6.4723896577770992</v>
      </c>
      <c r="D127" s="139">
        <v>7.3528742444819954</v>
      </c>
      <c r="E127" s="139">
        <v>8.0249212904933973</v>
      </c>
      <c r="F127" s="139">
        <v>8.5754030366357412</v>
      </c>
      <c r="G127" s="139">
        <v>9.0452857565867717</v>
      </c>
      <c r="H127" s="139">
        <v>9.4570842734785447</v>
      </c>
      <c r="I127" s="139">
        <v>9.8256625813529173</v>
      </c>
      <c r="J127" s="139">
        <v>10.158846022911966</v>
      </c>
      <c r="K127" s="139">
        <v>10.465264159915455</v>
      </c>
      <c r="L127" s="139">
        <v>10.74743980250271</v>
      </c>
      <c r="M127" s="139">
        <v>11.011838343968137</v>
      </c>
      <c r="N127" s="139">
        <v>11.258172471619529</v>
      </c>
      <c r="O127" s="139">
        <v>11.490641867290138</v>
      </c>
      <c r="P127" s="139">
        <v>11.710643727282401</v>
      </c>
      <c r="Q127" s="139">
        <v>11.919311789206969</v>
      </c>
      <c r="R127" s="139">
        <v>12.117578758596299</v>
      </c>
      <c r="S127" s="139">
        <v>12.307533432652376</v>
      </c>
      <c r="T127" s="139">
        <v>12.489857240980465</v>
      </c>
      <c r="U127" s="139">
        <v>12.663799830808257</v>
      </c>
      <c r="V127" s="139">
        <v>12.831172431954009</v>
      </c>
      <c r="W127" s="139">
        <v>12.993753125733463</v>
      </c>
      <c r="X127" s="139">
        <v>13.149232210684213</v>
      </c>
      <c r="Y127" s="139">
        <v>13.300638515549501</v>
      </c>
      <c r="Z127" s="139">
        <v>13.445546769946324</v>
      </c>
      <c r="AA127" s="139">
        <v>13.58831658053599</v>
      </c>
      <c r="AB127" s="139">
        <v>13.725072114932297</v>
      </c>
      <c r="AC127" s="139">
        <v>13.858771334041514</v>
      </c>
      <c r="AD127" s="139">
        <v>13.98822187891991</v>
      </c>
      <c r="AE127" s="139">
        <v>14.114985430386767</v>
      </c>
      <c r="AF127" s="139">
        <v>14.237823018710175</v>
      </c>
      <c r="AG127" s="139">
        <v>14.358276600598233</v>
      </c>
      <c r="AH127" s="139">
        <v>14.475069647093235</v>
      </c>
      <c r="AI127" s="139">
        <v>14.589730514615592</v>
      </c>
      <c r="AJ127" s="139">
        <v>14.700951731851042</v>
      </c>
      <c r="AK127" s="139">
        <v>14.810252470398725</v>
      </c>
      <c r="AL127" s="139">
        <v>14.91773051460253</v>
      </c>
      <c r="AM127" s="139">
        <v>15.023476073040952</v>
      </c>
      <c r="AN127" s="139">
        <v>15.126133510861244</v>
      </c>
      <c r="AO127" s="139">
        <v>15.227211721784768</v>
      </c>
      <c r="AP127" s="139">
        <v>15.325336226249254</v>
      </c>
      <c r="AQ127" s="139">
        <v>15.422013860284503</v>
      </c>
      <c r="AR127" s="139">
        <v>15.517307794223957</v>
      </c>
      <c r="AS127" s="139">
        <v>15.611276981126505</v>
      </c>
      <c r="AT127" s="139">
        <v>15.702515604233374</v>
      </c>
      <c r="AU127" s="139">
        <v>15.792529772461849</v>
      </c>
      <c r="AV127" s="139">
        <v>15.881368292363687</v>
      </c>
      <c r="AW127" s="139">
        <v>15.969076986988833</v>
      </c>
      <c r="AX127" s="139">
        <v>16.054225263536036</v>
      </c>
      <c r="AY127" s="139">
        <v>16.138321514660134</v>
      </c>
      <c r="AZ127" s="139">
        <v>16.221404335796226</v>
      </c>
      <c r="BA127" s="139">
        <v>16.303510147026067</v>
      </c>
      <c r="BB127" s="139">
        <v>16.384673354329699</v>
      </c>
      <c r="BC127" s="139">
        <v>16.46492649611665</v>
      </c>
      <c r="BD127" s="139">
        <v>16.542809911715988</v>
      </c>
      <c r="BE127" s="139">
        <v>16.61983825468246</v>
      </c>
      <c r="BF127" s="139">
        <v>16.696039518388105</v>
      </c>
      <c r="BG127" s="139">
        <v>16.771440283177469</v>
      </c>
      <c r="BH127" s="139">
        <v>16.844565099466521</v>
      </c>
      <c r="BI127" s="139">
        <v>16.918437160874916</v>
      </c>
      <c r="BJ127" s="139">
        <v>16.991580976695911</v>
      </c>
      <c r="BK127" s="139">
        <v>17.06251084149509</v>
      </c>
      <c r="BL127" s="139">
        <v>17.132750752579785</v>
      </c>
      <c r="BM127" s="139">
        <v>17.202320778743719</v>
      </c>
      <c r="BN127" s="139">
        <v>17.271240085845879</v>
      </c>
      <c r="BO127" s="139">
        <v>17.339526990449464</v>
      </c>
      <c r="BP127" s="139">
        <v>17.405680613379801</v>
      </c>
      <c r="BQ127" s="139">
        <v>17.471232029616242</v>
      </c>
      <c r="BR127" s="139">
        <v>17.537720191295485</v>
      </c>
      <c r="BS127" s="139">
        <v>17.603641800169349</v>
      </c>
      <c r="BT127" s="139">
        <v>17.665959000409309</v>
      </c>
      <c r="BU127" s="139">
        <v>17.730787863710308</v>
      </c>
      <c r="BV127" s="139">
        <v>17.793562831360056</v>
      </c>
      <c r="BW127" s="139">
        <v>17.855823564496422</v>
      </c>
      <c r="BX127" s="139">
        <v>17.916049015578089</v>
      </c>
      <c r="BY127" s="139">
        <v>17.977317225446956</v>
      </c>
      <c r="BZ127" s="139">
        <v>18.03810793193561</v>
      </c>
      <c r="CA127" s="139">
        <v>18.096893530399136</v>
      </c>
      <c r="CB127" s="139">
        <v>18.155220508025309</v>
      </c>
      <c r="CC127" s="139">
        <v>18.214641984928843</v>
      </c>
      <c r="CD127" s="139">
        <v>18.27362887587611</v>
      </c>
      <c r="CE127" s="139">
        <v>18.330645676983888</v>
      </c>
      <c r="CF127" s="139">
        <v>18.387244130236351</v>
      </c>
      <c r="CG127" s="139">
        <v>18.443433458487384</v>
      </c>
      <c r="CH127" s="139">
        <v>18.499222567961827</v>
      </c>
      <c r="CI127" s="139">
        <v>18.554620062662302</v>
      </c>
      <c r="CJ127" s="139">
        <v>18.609634257963773</v>
      </c>
      <c r="CK127" s="139">
        <v>18.662718699522063</v>
      </c>
      <c r="CL127" s="139">
        <v>18.715432690242757</v>
      </c>
      <c r="CM127" s="139">
        <v>18.769341581306257</v>
      </c>
      <c r="CN127" s="139">
        <v>18.822897874291233</v>
      </c>
      <c r="CO127" s="139">
        <v>18.876108618794852</v>
      </c>
      <c r="CP127" s="139">
        <v>18.925857615003778</v>
      </c>
      <c r="CQ127" s="139">
        <v>18.978395243549297</v>
      </c>
      <c r="CR127" s="139">
        <v>19.030607254281279</v>
      </c>
      <c r="CS127" s="139">
        <v>19.079369032914052</v>
      </c>
      <c r="CT127" s="139">
        <v>19.130946193134289</v>
      </c>
      <c r="CU127" s="139">
        <v>19.17907983765835</v>
      </c>
      <c r="CV127" s="139">
        <v>19.230045825343648</v>
      </c>
      <c r="CW127" s="139">
        <v>19.2775745864319</v>
      </c>
      <c r="CX127" s="139">
        <v>19.327951709599972</v>
      </c>
      <c r="CY127" s="139">
        <v>19.37489751098034</v>
      </c>
      <c r="CZ127" s="139">
        <v>19.424706811844068</v>
      </c>
      <c r="DA127" s="139">
        <v>19.471090350000232</v>
      </c>
      <c r="DB127" s="139">
        <v>19.517198802650967</v>
      </c>
      <c r="DC127" s="139">
        <v>19.566192534025262</v>
      </c>
      <c r="DD127" s="139">
        <v>19.611767720789338</v>
      </c>
      <c r="DE127" s="139">
        <v>19.657081816498273</v>
      </c>
      <c r="DF127" s="139">
        <v>19.703720411722351</v>
      </c>
      <c r="DG127" s="139">
        <v>19.750108811738734</v>
      </c>
      <c r="DH127" s="139">
        <v>19.794668158058403</v>
      </c>
      <c r="DI127" s="139">
        <v>19.838983413945154</v>
      </c>
      <c r="DJ127" s="139">
        <v>19.883058570158511</v>
      </c>
      <c r="DK127" s="139">
        <v>19.928483909344365</v>
      </c>
      <c r="DL127" s="139">
        <v>19.973678712351756</v>
      </c>
      <c r="DM127" s="139">
        <v>20.017058636589631</v>
      </c>
      <c r="DN127" s="139">
        <v>20.060213390982746</v>
      </c>
      <c r="DO127" s="139">
        <v>20.103146490765646</v>
      </c>
      <c r="DP127" s="139">
        <v>20.145861365166869</v>
      </c>
      <c r="DQ127" s="139">
        <v>20.188361360207818</v>
      </c>
      <c r="DR127" s="139">
        <v>20.230649741388945</v>
      </c>
      <c r="DS127" s="139">
        <v>20.272729696267422</v>
      </c>
      <c r="DT127" s="139">
        <v>20.314604336932625</v>
      </c>
      <c r="DU127" s="139">
        <v>20.356276702383447</v>
      </c>
      <c r="DV127" s="139">
        <v>20.397749760812033</v>
      </c>
      <c r="DW127" s="139">
        <v>20.437428798578932</v>
      </c>
      <c r="DX127" s="139">
        <v>20.476912336220419</v>
      </c>
      <c r="DY127" s="139">
        <v>20.517803012045682</v>
      </c>
      <c r="DZ127" s="139">
        <v>20.558505627990201</v>
      </c>
      <c r="EA127" s="139">
        <v>20.59902282890835</v>
      </c>
      <c r="EB127" s="139">
        <v>20.639357200837388</v>
      </c>
      <c r="EC127" s="139">
        <v>20.677908468705152</v>
      </c>
      <c r="ED127" s="139">
        <v>20.716280216933018</v>
      </c>
      <c r="EE127" s="139">
        <v>20.756079690313889</v>
      </c>
      <c r="EF127" s="139">
        <v>20.795706160938966</v>
      </c>
      <c r="EG127" s="139">
        <v>20.833555864007369</v>
      </c>
      <c r="EH127" s="139">
        <v>20.871235598417023</v>
      </c>
      <c r="EI127" s="139">
        <v>20.910355539739999</v>
      </c>
      <c r="EJ127" s="139">
        <v>20.947702988951654</v>
      </c>
      <c r="EK127" s="139">
        <v>20.984887125187857</v>
      </c>
      <c r="EL127" s="139">
        <v>21.023520301728819</v>
      </c>
      <c r="EM127" s="139">
        <v>21.060385003134126</v>
      </c>
      <c r="EN127" s="139">
        <v>21.097092644243475</v>
      </c>
      <c r="EO127" s="139">
        <v>21.135257619570332</v>
      </c>
      <c r="EP127" s="139">
        <v>21.170044727795872</v>
      </c>
      <c r="EQ127" s="139">
        <v>21.207907012081641</v>
      </c>
      <c r="ER127" s="139">
        <v>21.24239212103803</v>
      </c>
      <c r="ES127" s="139">
        <v>21.279959206751236</v>
      </c>
      <c r="ET127" s="139">
        <v>21.314149782643508</v>
      </c>
      <c r="EU127" s="139">
        <v>21.351428870847105</v>
      </c>
      <c r="EV127" s="139">
        <v>21.386949682614695</v>
      </c>
      <c r="EW127" s="139">
        <v>21.422330108290268</v>
      </c>
      <c r="EX127" s="139">
        <v>21.455952883559753</v>
      </c>
      <c r="EY127" s="139">
        <v>21.492676488309314</v>
      </c>
      <c r="EZ127" s="139">
        <v>21.526025465089205</v>
      </c>
      <c r="FA127" s="139">
        <v>21.562481072288627</v>
      </c>
      <c r="FB127" s="139">
        <v>21.595562653145599</v>
      </c>
      <c r="FC127" s="139">
        <v>21.631756438949115</v>
      </c>
      <c r="FD127" s="139">
        <v>21.664576792725317</v>
      </c>
      <c r="FE127" s="139">
        <v>21.697267907326104</v>
      </c>
      <c r="FF127" s="139">
        <v>21.733079781111826</v>
      </c>
      <c r="FG127" s="139">
        <v>21.765518533545233</v>
      </c>
      <c r="FH127" s="139">
        <v>21.801083089394826</v>
      </c>
      <c r="FI127" s="139">
        <v>21.833275111636727</v>
      </c>
      <c r="FJ127" s="139">
        <v>21.865345011889527</v>
      </c>
      <c r="FK127" s="139">
        <v>21.900548509777717</v>
      </c>
      <c r="FL127" s="139">
        <v>21.932379785233707</v>
      </c>
      <c r="FM127" s="139">
        <v>21.964092921423394</v>
      </c>
      <c r="FN127" s="139">
        <v>21.995689208158083</v>
      </c>
      <c r="FO127" s="139">
        <v>22.030429227326348</v>
      </c>
      <c r="FP127" s="139">
        <v>22.061797071749627</v>
      </c>
      <c r="FQ127" s="139">
        <v>22.093051783808281</v>
      </c>
      <c r="FR127" s="139">
        <v>22.124194568433872</v>
      </c>
      <c r="FS127" s="139">
        <v>22.158490515980912</v>
      </c>
      <c r="FT127" s="139">
        <v>22.189414367617434</v>
      </c>
      <c r="FU127" s="139">
        <v>22.22022976654355</v>
      </c>
      <c r="FV127" s="139">
        <v>22.250937840154265</v>
      </c>
      <c r="FW127" s="139">
        <v>22.284807848674571</v>
      </c>
      <c r="FX127" s="139">
        <v>22.315305883850598</v>
      </c>
      <c r="FY127" s="139">
        <v>22.345699846829188</v>
      </c>
      <c r="FZ127" s="139">
        <v>22.375990794031146</v>
      </c>
      <c r="GA127" s="139">
        <v>22.406179765023261</v>
      </c>
      <c r="GB127" s="139">
        <v>22.436267782878254</v>
      </c>
      <c r="GC127" s="139">
        <v>22.466255854522654</v>
      </c>
      <c r="GD127" s="139">
        <v>22.499420647738528</v>
      </c>
      <c r="GE127" s="139">
        <v>22.529212949914246</v>
      </c>
      <c r="GF127" s="139">
        <v>22.558908214273785</v>
      </c>
      <c r="GG127" s="139">
        <v>22.58850738667104</v>
      </c>
      <c r="GH127" s="139">
        <v>22.618011398425807</v>
      </c>
      <c r="GI127" s="139">
        <v>22.647421166621914</v>
      </c>
      <c r="GJ127" s="139">
        <v>22.676737594396993</v>
      </c>
      <c r="GK127" s="139">
        <v>22.705961571226943</v>
      </c>
      <c r="GL127" s="139">
        <v>22.735093973200684</v>
      </c>
      <c r="GM127" s="139">
        <v>22.76413566328981</v>
      </c>
      <c r="GN127" s="139">
        <v>22.793087491610994</v>
      </c>
      <c r="GO127" s="139">
        <v>22.821950295680978</v>
      </c>
      <c r="GP127" s="139">
        <v>22.850724900666378</v>
      </c>
      <c r="GQ127" s="139">
        <v>22.879412119627474</v>
      </c>
      <c r="GR127" s="139">
        <v>22.908012753753813</v>
      </c>
      <c r="GS127" s="139">
        <v>22.936527592597582</v>
      </c>
    </row>
    <row r="128" spans="1:201" x14ac:dyDescent="0.2">
      <c r="A128" s="138">
        <v>40909.087500000001</v>
      </c>
      <c r="B128" s="139">
        <v>4.3905311618154199</v>
      </c>
      <c r="C128" s="139">
        <v>5.5236439149275833</v>
      </c>
      <c r="D128" s="139">
        <v>6.2669158144921022</v>
      </c>
      <c r="E128" s="139">
        <v>6.8346215384858615</v>
      </c>
      <c r="F128" s="139">
        <v>7.2999236122926048</v>
      </c>
      <c r="G128" s="139">
        <v>7.6973227542241576</v>
      </c>
      <c r="H128" s="139">
        <v>8.0457783260064133</v>
      </c>
      <c r="I128" s="139">
        <v>8.3578159672877383</v>
      </c>
      <c r="J128" s="139">
        <v>8.6400097054008089</v>
      </c>
      <c r="K128" s="139">
        <v>8.8996530953291604</v>
      </c>
      <c r="L128" s="139">
        <v>9.138839622068927</v>
      </c>
      <c r="M128" s="139">
        <v>9.3630606032015358</v>
      </c>
      <c r="N128" s="139">
        <v>9.5720223305250602</v>
      </c>
      <c r="O128" s="139">
        <v>9.7692974399239692</v>
      </c>
      <c r="P128" s="139">
        <v>9.9560569732530197</v>
      </c>
      <c r="Q128" s="139">
        <v>10.133249444659519</v>
      </c>
      <c r="R128" s="139">
        <v>10.301653718048494</v>
      </c>
      <c r="S128" s="139">
        <v>10.46305488066273</v>
      </c>
      <c r="T128" s="139">
        <v>10.618024527908959</v>
      </c>
      <c r="U128" s="139">
        <v>10.765892454320261</v>
      </c>
      <c r="V128" s="139">
        <v>10.908214208300217</v>
      </c>
      <c r="W128" s="139">
        <v>11.046523005315859</v>
      </c>
      <c r="X128" s="139">
        <v>11.178795278461887</v>
      </c>
      <c r="Y128" s="139">
        <v>11.3076572066845</v>
      </c>
      <c r="Z128" s="139">
        <v>11.430982599333083</v>
      </c>
      <c r="AA128" s="139">
        <v>11.552566988761818</v>
      </c>
      <c r="AB128" s="139">
        <v>11.669016504062595</v>
      </c>
      <c r="AC128" s="139">
        <v>11.782907554022389</v>
      </c>
      <c r="AD128" s="139">
        <v>11.893189610799519</v>
      </c>
      <c r="AE128" s="139">
        <v>12.00122308751353</v>
      </c>
      <c r="AF128" s="139">
        <v>12.105915945573372</v>
      </c>
      <c r="AG128" s="139">
        <v>12.208614130639553</v>
      </c>
      <c r="AH128" s="139">
        <v>12.308191849213978</v>
      </c>
      <c r="AI128" s="139">
        <v>12.405985658952888</v>
      </c>
      <c r="AJ128" s="139">
        <v>12.500841707270281</v>
      </c>
      <c r="AK128" s="139">
        <v>12.594090798116936</v>
      </c>
      <c r="AL128" s="139">
        <v>12.685815543490079</v>
      </c>
      <c r="AM128" s="139">
        <v>12.776092149178568</v>
      </c>
      <c r="AN128" s="139">
        <v>12.863722406771288</v>
      </c>
      <c r="AO128" s="139">
        <v>12.950032190001174</v>
      </c>
      <c r="AP128" s="139">
        <v>13.033805672326537</v>
      </c>
      <c r="AQ128" s="139">
        <v>13.116368788356114</v>
      </c>
      <c r="AR128" s="139">
        <v>13.197774900176933</v>
      </c>
      <c r="AS128" s="139">
        <v>13.278073803774667</v>
      </c>
      <c r="AT128" s="139">
        <v>13.356019961697866</v>
      </c>
      <c r="AU128" s="139">
        <v>13.432942034569924</v>
      </c>
      <c r="AV128" s="139">
        <v>13.508881247875777</v>
      </c>
      <c r="AW128" s="139">
        <v>13.583876304280409</v>
      </c>
      <c r="AX128" s="139">
        <v>13.656657718461851</v>
      </c>
      <c r="AY128" s="139">
        <v>13.728559204741297</v>
      </c>
      <c r="AZ128" s="139">
        <v>13.799613362858844</v>
      </c>
      <c r="BA128" s="139">
        <v>13.869850953084825</v>
      </c>
      <c r="BB128" s="139">
        <v>13.939301032579467</v>
      </c>
      <c r="BC128" s="139">
        <v>14.007991079299687</v>
      </c>
      <c r="BD128" s="139">
        <v>14.074622838517444</v>
      </c>
      <c r="BE128" s="139">
        <v>14.140539640590204</v>
      </c>
      <c r="BF128" s="139">
        <v>14.205765128142385</v>
      </c>
      <c r="BG128" s="139">
        <v>14.270321748929501</v>
      </c>
      <c r="BH128" s="139">
        <v>14.332895334880412</v>
      </c>
      <c r="BI128" s="139">
        <v>14.396174622096362</v>
      </c>
      <c r="BJ128" s="139">
        <v>14.458846056658945</v>
      </c>
      <c r="BK128" s="139">
        <v>14.519584906243832</v>
      </c>
      <c r="BL128" s="139">
        <v>14.579746987233916</v>
      </c>
      <c r="BM128" s="139">
        <v>14.639349248261651</v>
      </c>
      <c r="BN128" s="139">
        <v>14.698407874405344</v>
      </c>
      <c r="BO128" s="139">
        <v>14.756938332551387</v>
      </c>
      <c r="BP128" s="139">
        <v>14.813600132389437</v>
      </c>
      <c r="BQ128" s="139">
        <v>14.869758117715184</v>
      </c>
      <c r="BR128" s="139">
        <v>14.926786031644022</v>
      </c>
      <c r="BS128" s="139">
        <v>14.983341377846607</v>
      </c>
      <c r="BT128" s="139">
        <v>15.036708190196638</v>
      </c>
      <c r="BU128" s="139">
        <v>15.092351304829196</v>
      </c>
      <c r="BV128" s="139">
        <v>15.146189428314779</v>
      </c>
      <c r="BW128" s="139">
        <v>15.199598029653396</v>
      </c>
      <c r="BX128" s="139">
        <v>15.2512151974829</v>
      </c>
      <c r="BY128" s="139">
        <v>15.303794570438624</v>
      </c>
      <c r="BZ128" s="139">
        <v>15.35597543598567</v>
      </c>
      <c r="CA128" s="139">
        <v>15.406388783731678</v>
      </c>
      <c r="CB128" s="139">
        <v>15.456418543680815</v>
      </c>
      <c r="CC128" s="139">
        <v>15.507456251590844</v>
      </c>
      <c r="CD128" s="139">
        <v>15.558131683707098</v>
      </c>
      <c r="CE128" s="139">
        <v>15.607067128657329</v>
      </c>
      <c r="CF128" s="139">
        <v>15.655652995238604</v>
      </c>
      <c r="CG128" s="139">
        <v>15.703897071666258</v>
      </c>
      <c r="CH128" s="139">
        <v>15.751806878368573</v>
      </c>
      <c r="CI128" s="139">
        <v>15.799389680171686</v>
      </c>
      <c r="CJ128" s="139">
        <v>15.846652497798775</v>
      </c>
      <c r="CK128" s="139">
        <v>15.892205536984358</v>
      </c>
      <c r="CL128" s="139">
        <v>15.937448528744632</v>
      </c>
      <c r="CM128" s="139">
        <v>15.983788096492258</v>
      </c>
      <c r="CN128" s="139">
        <v>16.029833600898737</v>
      </c>
      <c r="CO128" s="139">
        <v>16.07559099217573</v>
      </c>
      <c r="CP128" s="139">
        <v>16.118256495598068</v>
      </c>
      <c r="CQ128" s="139">
        <v>16.163451903559004</v>
      </c>
      <c r="CR128" s="139">
        <v>16.208376021945227</v>
      </c>
      <c r="CS128" s="139">
        <v>16.250215332332008</v>
      </c>
      <c r="CT128" s="139">
        <v>16.294609773678761</v>
      </c>
      <c r="CU128" s="139">
        <v>16.335923378904045</v>
      </c>
      <c r="CV128" s="139">
        <v>16.379808132887398</v>
      </c>
      <c r="CW128" s="139">
        <v>16.42061567199174</v>
      </c>
      <c r="CX128" s="139">
        <v>16.464009569586711</v>
      </c>
      <c r="CY128" s="139">
        <v>16.504329559151401</v>
      </c>
      <c r="CZ128" s="139">
        <v>16.547250360740499</v>
      </c>
      <c r="DA128" s="139">
        <v>16.587100279238136</v>
      </c>
      <c r="DB128" s="139">
        <v>16.626719890739476</v>
      </c>
      <c r="DC128" s="139">
        <v>16.668961118816682</v>
      </c>
      <c r="DD128" s="139">
        <v>16.708135147532559</v>
      </c>
      <c r="DE128" s="139">
        <v>16.747090690420052</v>
      </c>
      <c r="DF128" s="139">
        <v>16.787259451656372</v>
      </c>
      <c r="DG128" s="139">
        <v>16.827219709297129</v>
      </c>
      <c r="DH128" s="139">
        <v>16.865544630234346</v>
      </c>
      <c r="DI128" s="139">
        <v>16.903665424492257</v>
      </c>
      <c r="DJ128" s="139">
        <v>16.941585462963552</v>
      </c>
      <c r="DK128" s="139">
        <v>16.98074232693542</v>
      </c>
      <c r="DL128" s="139">
        <v>17.019707278714051</v>
      </c>
      <c r="DM128" s="139">
        <v>17.057046949894524</v>
      </c>
      <c r="DN128" s="139">
        <v>17.094198472620395</v>
      </c>
      <c r="DO128" s="139">
        <v>17.13116481549601</v>
      </c>
      <c r="DP128" s="139">
        <v>17.167948874364154</v>
      </c>
      <c r="DQ128" s="139">
        <v>17.204553474675443</v>
      </c>
      <c r="DR128" s="139">
        <v>17.240981373759702</v>
      </c>
      <c r="DS128" s="139">
        <v>17.27723526300856</v>
      </c>
      <c r="DT128" s="139">
        <v>17.313317769969554</v>
      </c>
      <c r="DU128" s="139">
        <v>17.349231460357458</v>
      </c>
      <c r="DV128" s="139">
        <v>17.384978839987703</v>
      </c>
      <c r="DW128" s="139">
        <v>17.419114237991327</v>
      </c>
      <c r="DX128" s="139">
        <v>17.453085868280326</v>
      </c>
      <c r="DY128" s="139">
        <v>17.488346729026347</v>
      </c>
      <c r="DZ128" s="139">
        <v>17.523450774998391</v>
      </c>
      <c r="EA128" s="139">
        <v>17.55840023847486</v>
      </c>
      <c r="EB128" s="139">
        <v>17.59319730197906</v>
      </c>
      <c r="EC128" s="139">
        <v>17.626389567261327</v>
      </c>
      <c r="ED128" s="139">
        <v>17.659431565827106</v>
      </c>
      <c r="EE128" s="139">
        <v>17.693782204563025</v>
      </c>
      <c r="EF128" s="139">
        <v>17.727988737226855</v>
      </c>
      <c r="EG128" s="139">
        <v>17.760594506737519</v>
      </c>
      <c r="EH128" s="139">
        <v>17.793058077705052</v>
      </c>
      <c r="EI128" s="139">
        <v>17.826842136087937</v>
      </c>
      <c r="EJ128" s="139">
        <v>17.859028081228136</v>
      </c>
      <c r="EK128" s="139">
        <v>17.891077449883298</v>
      </c>
      <c r="EL128" s="139">
        <v>17.924455718625772</v>
      </c>
      <c r="EM128" s="139">
        <v>17.956238313000593</v>
      </c>
      <c r="EN128" s="139">
        <v>17.987889611930747</v>
      </c>
      <c r="EO128" s="139">
        <v>18.020877759614876</v>
      </c>
      <c r="EP128" s="139">
        <v>18.050805065765726</v>
      </c>
      <c r="EQ128" s="139">
        <v>18.083540878812514</v>
      </c>
      <c r="ER128" s="139">
        <v>18.113215229816614</v>
      </c>
      <c r="ES128" s="139">
        <v>18.145705032994314</v>
      </c>
      <c r="ET128" s="139">
        <v>18.17513273758609</v>
      </c>
      <c r="EU128" s="139">
        <v>18.20738260910511</v>
      </c>
      <c r="EV128" s="139">
        <v>18.238042670278986</v>
      </c>
      <c r="EW128" s="139">
        <v>18.268585517376632</v>
      </c>
      <c r="EX128" s="139">
        <v>18.29753789635491</v>
      </c>
      <c r="EY128" s="139">
        <v>18.329325215582447</v>
      </c>
      <c r="EZ128" s="139">
        <v>18.358048466020374</v>
      </c>
      <c r="FA128" s="139">
        <v>18.389612731764036</v>
      </c>
      <c r="FB128" s="139">
        <v>18.418112262214063</v>
      </c>
      <c r="FC128" s="139">
        <v>18.44945868554337</v>
      </c>
      <c r="FD128" s="139">
        <v>18.477739706758534</v>
      </c>
      <c r="FE128" s="139">
        <v>18.505912377358882</v>
      </c>
      <c r="FF128" s="139">
        <v>18.536940842641396</v>
      </c>
      <c r="FG128" s="139">
        <v>18.564902492800108</v>
      </c>
      <c r="FH128" s="139">
        <v>18.59572535223084</v>
      </c>
      <c r="FI128" s="139">
        <v>18.623480738349325</v>
      </c>
      <c r="FJ128" s="139">
        <v>18.651133788597683</v>
      </c>
      <c r="FK128" s="139">
        <v>18.681656286207691</v>
      </c>
      <c r="FL128" s="139">
        <v>18.709109918401584</v>
      </c>
      <c r="FM128" s="139">
        <v>18.736464580379767</v>
      </c>
      <c r="FN128" s="139">
        <v>18.76372136245595</v>
      </c>
      <c r="FO128" s="139">
        <v>18.793858295787526</v>
      </c>
      <c r="FP128" s="139">
        <v>18.820924259918346</v>
      </c>
      <c r="FQ128" s="139">
        <v>18.84789548494361</v>
      </c>
      <c r="FR128" s="139">
        <v>18.874772989318721</v>
      </c>
      <c r="FS128" s="139">
        <v>18.904540732523742</v>
      </c>
      <c r="FT128" s="139">
        <v>18.931235449325509</v>
      </c>
      <c r="FU128" s="139">
        <v>18.9578393811145</v>
      </c>
      <c r="FV128" s="139">
        <v>18.984353480705167</v>
      </c>
      <c r="FW128" s="139">
        <v>19.01376732956372</v>
      </c>
      <c r="FX128" s="139">
        <v>19.040106151655724</v>
      </c>
      <c r="FY128" s="139">
        <v>19.066357889608401</v>
      </c>
      <c r="FZ128" s="139">
        <v>19.092523436151559</v>
      </c>
      <c r="GA128" s="139">
        <v>19.118603669746729</v>
      </c>
      <c r="GB128" s="139">
        <v>19.144599454889839</v>
      </c>
      <c r="GC128" s="139">
        <v>19.170511642408346</v>
      </c>
      <c r="GD128" s="139">
        <v>19.199339601908445</v>
      </c>
      <c r="GE128" s="139">
        <v>19.225088559079119</v>
      </c>
      <c r="GF128" s="139">
        <v>19.250756374889047</v>
      </c>
      <c r="GG128" s="139">
        <v>19.276343848466368</v>
      </c>
      <c r="GH128" s="139">
        <v>19.301851766633661</v>
      </c>
      <c r="GI128" s="139">
        <v>19.327280904161832</v>
      </c>
      <c r="GJ128" s="139">
        <v>19.352632024015637</v>
      </c>
      <c r="GK128" s="139">
        <v>19.377905877593033</v>
      </c>
      <c r="GL128" s="139">
        <v>19.403103204959706</v>
      </c>
      <c r="GM128" s="139">
        <v>19.42822473507627</v>
      </c>
      <c r="GN128" s="139">
        <v>19.453271186020842</v>
      </c>
      <c r="GO128" s="139">
        <v>19.478243265204696</v>
      </c>
      <c r="GP128" s="139">
        <v>19.503141669584906</v>
      </c>
      <c r="GQ128" s="139">
        <v>19.527967085868582</v>
      </c>
      <c r="GR128" s="139">
        <v>19.552720190715444</v>
      </c>
      <c r="GS128" s="139">
        <v>19.57740165093232</v>
      </c>
    </row>
    <row r="129" spans="1:201" x14ac:dyDescent="0.2">
      <c r="A129" s="138">
        <v>40909.088194444441</v>
      </c>
      <c r="B129" s="139">
        <v>3.8456394813701307</v>
      </c>
      <c r="C129" s="139">
        <v>4.8220219364657488</v>
      </c>
      <c r="D129" s="139">
        <v>5.4623468615452619</v>
      </c>
      <c r="E129" s="139">
        <v>5.951435396475806</v>
      </c>
      <c r="F129" s="139">
        <v>6.3523438327178514</v>
      </c>
      <c r="G129" s="139">
        <v>6.6947944961029</v>
      </c>
      <c r="H129" s="139">
        <v>6.9951189575980246</v>
      </c>
      <c r="I129" s="139">
        <v>7.2640962606580608</v>
      </c>
      <c r="J129" s="139">
        <v>7.5073970631701616</v>
      </c>
      <c r="K129" s="139">
        <v>7.7312868424158969</v>
      </c>
      <c r="L129" s="139">
        <v>7.9375786391529122</v>
      </c>
      <c r="M129" s="139">
        <v>8.1309880034572544</v>
      </c>
      <c r="N129" s="139">
        <v>8.3112710999490051</v>
      </c>
      <c r="O129" s="139">
        <v>8.4814972656254639</v>
      </c>
      <c r="P129" s="139">
        <v>8.6426753251019939</v>
      </c>
      <c r="Q129" s="139">
        <v>8.7956213401094772</v>
      </c>
      <c r="R129" s="139">
        <v>8.941004498695639</v>
      </c>
      <c r="S129" s="139">
        <v>9.080362300379587</v>
      </c>
      <c r="T129" s="139">
        <v>9.2141871259067223</v>
      </c>
      <c r="U129" s="139">
        <v>9.3418975203249772</v>
      </c>
      <c r="V129" s="139">
        <v>9.4648349048449472</v>
      </c>
      <c r="W129" s="139">
        <v>9.5843245216643087</v>
      </c>
      <c r="X129" s="139">
        <v>9.6986123581227108</v>
      </c>
      <c r="Y129" s="139">
        <v>9.8099709371004824</v>
      </c>
      <c r="Z129" s="139">
        <v>9.9165545681584053</v>
      </c>
      <c r="AA129" s="139">
        <v>10.021654186087828</v>
      </c>
      <c r="AB129" s="139">
        <v>10.122322192318581</v>
      </c>
      <c r="AC129" s="139">
        <v>10.220793798801179</v>
      </c>
      <c r="AD129" s="139">
        <v>10.316154340980196</v>
      </c>
      <c r="AE129" s="139">
        <v>10.409585223529179</v>
      </c>
      <c r="AF129" s="139">
        <v>10.500134613342681</v>
      </c>
      <c r="AG129" s="139">
        <v>10.588972683367956</v>
      </c>
      <c r="AH129" s="139">
        <v>10.675117197448172</v>
      </c>
      <c r="AI129" s="139">
        <v>10.759731446224279</v>
      </c>
      <c r="AJ129" s="139">
        <v>10.841807775562554</v>
      </c>
      <c r="AK129" s="139">
        <v>10.922505688542049</v>
      </c>
      <c r="AL129" s="139">
        <v>11.001896606227636</v>
      </c>
      <c r="AM129" s="139">
        <v>11.080046410167478</v>
      </c>
      <c r="AN129" s="139">
        <v>11.15590686899043</v>
      </c>
      <c r="AO129" s="139">
        <v>11.230635478736776</v>
      </c>
      <c r="AP129" s="139">
        <v>11.30316773422671</v>
      </c>
      <c r="AQ129" s="139">
        <v>11.37466227453754</v>
      </c>
      <c r="AR129" s="139">
        <v>11.445165219289645</v>
      </c>
      <c r="AS129" s="139">
        <v>11.514719605141746</v>
      </c>
      <c r="AT129" s="139">
        <v>11.582233249502707</v>
      </c>
      <c r="AU129" s="139">
        <v>11.648869188456873</v>
      </c>
      <c r="AV129" s="139">
        <v>11.714663046460201</v>
      </c>
      <c r="AW129" s="139">
        <v>11.779648267182301</v>
      </c>
      <c r="AX129" s="139">
        <v>11.842710093529265</v>
      </c>
      <c r="AY129" s="139">
        <v>11.905017857992675</v>
      </c>
      <c r="AZ129" s="139">
        <v>11.966599726898103</v>
      </c>
      <c r="BA129" s="139">
        <v>12.027482276682813</v>
      </c>
      <c r="BB129" s="139">
        <v>12.08769061173143</v>
      </c>
      <c r="BC129" s="139">
        <v>12.147248471455407</v>
      </c>
      <c r="BD129" s="139">
        <v>12.205013588716383</v>
      </c>
      <c r="BE129" s="139">
        <v>12.262166308523645</v>
      </c>
      <c r="BF129" s="139">
        <v>12.318727054439682</v>
      </c>
      <c r="BG129" s="139">
        <v>12.374715217390545</v>
      </c>
      <c r="BH129" s="139">
        <v>12.428973151148625</v>
      </c>
      <c r="BI129" s="139">
        <v>12.483867905276364</v>
      </c>
      <c r="BJ129" s="139">
        <v>12.538242779213508</v>
      </c>
      <c r="BK129" s="139">
        <v>12.590929784388093</v>
      </c>
      <c r="BL129" s="139">
        <v>12.643122957317798</v>
      </c>
      <c r="BM129" s="139">
        <v>12.69483693625711</v>
      </c>
      <c r="BN129" s="139">
        <v>12.746085699652115</v>
      </c>
      <c r="BO129" s="139">
        <v>12.796882605334694</v>
      </c>
      <c r="BP129" s="139">
        <v>12.846044167339496</v>
      </c>
      <c r="BQ129" s="139">
        <v>12.894774168746663</v>
      </c>
      <c r="BR129" s="139">
        <v>12.944285514787316</v>
      </c>
      <c r="BS129" s="139">
        <v>12.993393018807422</v>
      </c>
      <c r="BT129" s="139">
        <v>13.039696588773586</v>
      </c>
      <c r="BU129" s="139">
        <v>13.088024054947072</v>
      </c>
      <c r="BV129" s="139">
        <v>13.134768986054313</v>
      </c>
      <c r="BW129" s="139">
        <v>13.181146510928722</v>
      </c>
      <c r="BX129" s="139">
        <v>13.225951804723069</v>
      </c>
      <c r="BY129" s="139">
        <v>13.271619911623727</v>
      </c>
      <c r="BZ129" s="139">
        <v>13.316947391921497</v>
      </c>
      <c r="CA129" s="139">
        <v>13.360722272523349</v>
      </c>
      <c r="CB129" s="139">
        <v>13.404168740563618</v>
      </c>
      <c r="CC129" s="139">
        <v>13.448518852381433</v>
      </c>
      <c r="CD129" s="139">
        <v>13.492559618911534</v>
      </c>
      <c r="CE129" s="139">
        <v>13.535070220731694</v>
      </c>
      <c r="CF129" s="139">
        <v>13.57728177288719</v>
      </c>
      <c r="CG129" s="139">
        <v>13.619200999214764</v>
      </c>
      <c r="CH129" s="139">
        <v>13.660834392200535</v>
      </c>
      <c r="CI129" s="139">
        <v>13.702188223505919</v>
      </c>
      <c r="CJ129" s="139">
        <v>13.743268553901169</v>
      </c>
      <c r="CK129" s="139">
        <v>13.782842267533086</v>
      </c>
      <c r="CL129" s="139">
        <v>13.822150459163971</v>
      </c>
      <c r="CM129" s="139">
        <v>13.862441339431605</v>
      </c>
      <c r="CN129" s="139">
        <v>13.902481094498228</v>
      </c>
      <c r="CO129" s="139">
        <v>13.942274860275523</v>
      </c>
      <c r="CP129" s="139">
        <v>13.979332537008149</v>
      </c>
      <c r="CQ129" s="139">
        <v>14.018645989212896</v>
      </c>
      <c r="CR129" s="139">
        <v>14.057727973091497</v>
      </c>
      <c r="CS129" s="139">
        <v>14.09407822241903</v>
      </c>
      <c r="CT129" s="139">
        <v>14.132707777914325</v>
      </c>
      <c r="CU129" s="139">
        <v>14.168607900827643</v>
      </c>
      <c r="CV129" s="139">
        <v>14.206802281271113</v>
      </c>
      <c r="CW129" s="139">
        <v>14.242269230224128</v>
      </c>
      <c r="CX129" s="139">
        <v>14.280044687972</v>
      </c>
      <c r="CY129" s="139">
        <v>14.315094445822021</v>
      </c>
      <c r="CZ129" s="139">
        <v>14.352466308362986</v>
      </c>
      <c r="DA129" s="139">
        <v>14.387113961229868</v>
      </c>
      <c r="DB129" s="139">
        <v>14.421564394870641</v>
      </c>
      <c r="DC129" s="139">
        <v>14.458356503557171</v>
      </c>
      <c r="DD129" s="139">
        <v>14.49242596798466</v>
      </c>
      <c r="DE129" s="139">
        <v>14.526308416448675</v>
      </c>
      <c r="DF129" s="139">
        <v>14.561279040621869</v>
      </c>
      <c r="DG129" s="139">
        <v>14.596071789157339</v>
      </c>
      <c r="DH129" s="139">
        <v>14.629415118599113</v>
      </c>
      <c r="DI129" s="139">
        <v>14.662583825213522</v>
      </c>
      <c r="DJ129" s="139">
        <v>14.695580818332683</v>
      </c>
      <c r="DK129" s="139">
        <v>14.729687654370652</v>
      </c>
      <c r="DL129" s="139">
        <v>14.763630930974033</v>
      </c>
      <c r="DM129" s="139">
        <v>14.796132174299249</v>
      </c>
      <c r="DN129" s="139">
        <v>14.828472584081604</v>
      </c>
      <c r="DO129" s="139">
        <v>14.860654722168187</v>
      </c>
      <c r="DP129" s="139">
        <v>14.892681087557603</v>
      </c>
      <c r="DQ129" s="139">
        <v>14.924554118445513</v>
      </c>
      <c r="DR129" s="139">
        <v>14.956276194187994</v>
      </c>
      <c r="DS129" s="139">
        <v>14.987849637184993</v>
      </c>
      <c r="DT129" s="139">
        <v>15.019276714689738</v>
      </c>
      <c r="DU129" s="139">
        <v>15.050559640546838</v>
      </c>
      <c r="DV129" s="139">
        <v>15.081700576860639</v>
      </c>
      <c r="DW129" s="139">
        <v>15.111408029360595</v>
      </c>
      <c r="DX129" s="139">
        <v>15.140975232909643</v>
      </c>
      <c r="DY129" s="139">
        <v>15.171700427134596</v>
      </c>
      <c r="DZ129" s="139">
        <v>15.202291825341433</v>
      </c>
      <c r="EA129" s="139">
        <v>15.232751353363387</v>
      </c>
      <c r="EB129" s="139">
        <v>15.263080894056074</v>
      </c>
      <c r="EC129" s="139">
        <v>15.291981761218588</v>
      </c>
      <c r="ED129" s="139">
        <v>15.320754030736259</v>
      </c>
      <c r="EE129" s="139">
        <v>15.350702424156955</v>
      </c>
      <c r="EF129" s="139">
        <v>15.380527985465029</v>
      </c>
      <c r="EG129" s="139">
        <v>15.408927454784633</v>
      </c>
      <c r="EH129" s="139">
        <v>15.437205288738312</v>
      </c>
      <c r="EI129" s="139">
        <v>15.466670366228067</v>
      </c>
      <c r="EJ129" s="139">
        <v>15.494710980890408</v>
      </c>
      <c r="EK129" s="139">
        <v>15.522634811413926</v>
      </c>
      <c r="EL129" s="139">
        <v>15.551753799019149</v>
      </c>
      <c r="EM129" s="139">
        <v>15.579449772917052</v>
      </c>
      <c r="EN129" s="139">
        <v>15.607033519360629</v>
      </c>
      <c r="EO129" s="139">
        <v>15.635819933407335</v>
      </c>
      <c r="EP129" s="139">
        <v>15.661870147460771</v>
      </c>
      <c r="EQ129" s="139">
        <v>15.690441369419046</v>
      </c>
      <c r="ER129" s="139">
        <v>15.716275029182396</v>
      </c>
      <c r="ES129" s="139">
        <v>15.744636515051061</v>
      </c>
      <c r="ET129" s="139">
        <v>15.770259064556949</v>
      </c>
      <c r="EU129" s="139">
        <v>15.798416057376903</v>
      </c>
      <c r="EV129" s="139">
        <v>15.825153203842875</v>
      </c>
      <c r="EW129" s="139">
        <v>15.851790271728836</v>
      </c>
      <c r="EX129" s="139">
        <v>15.877006104536752</v>
      </c>
      <c r="EY129" s="139">
        <v>15.904769042646405</v>
      </c>
      <c r="EZ129" s="139">
        <v>15.929788880920254</v>
      </c>
      <c r="FA129" s="139">
        <v>15.957361883505257</v>
      </c>
      <c r="FB129" s="139">
        <v>15.982190393791113</v>
      </c>
      <c r="FC129" s="139">
        <v>16.009577954925494</v>
      </c>
      <c r="FD129" s="139">
        <v>16.034219632930146</v>
      </c>
      <c r="FE129" s="139">
        <v>16.058768501378253</v>
      </c>
      <c r="FF129" s="139">
        <v>16.085885260915159</v>
      </c>
      <c r="FG129" s="139">
        <v>16.110253758345284</v>
      </c>
      <c r="FH129" s="139">
        <v>16.137195628851671</v>
      </c>
      <c r="FI129" s="139">
        <v>16.161387858549617</v>
      </c>
      <c r="FJ129" s="139">
        <v>16.18549246885107</v>
      </c>
      <c r="FK129" s="139">
        <v>16.212178712464222</v>
      </c>
      <c r="FL129" s="139">
        <v>16.236112961106279</v>
      </c>
      <c r="FM129" s="139">
        <v>16.259962494481258</v>
      </c>
      <c r="FN129" s="139">
        <v>16.283728253493322</v>
      </c>
      <c r="FO129" s="139">
        <v>16.310086371662436</v>
      </c>
      <c r="FP129" s="139">
        <v>16.333689188139974</v>
      </c>
      <c r="FQ129" s="139">
        <v>16.357210940174305</v>
      </c>
      <c r="FR129" s="139">
        <v>16.380652506604505</v>
      </c>
      <c r="FS129" s="139">
        <v>16.406696618880197</v>
      </c>
      <c r="FT129" s="139">
        <v>16.429982169823589</v>
      </c>
      <c r="FU129" s="139">
        <v>16.453190067887608</v>
      </c>
      <c r="FV129" s="139">
        <v>16.476321135216864</v>
      </c>
      <c r="FW129" s="139">
        <v>16.502064429768353</v>
      </c>
      <c r="FX129" s="139">
        <v>16.525045959282469</v>
      </c>
      <c r="FY129" s="139">
        <v>16.547953028775783</v>
      </c>
      <c r="FZ129" s="139">
        <v>16.57078640849857</v>
      </c>
      <c r="GA129" s="139">
        <v>16.593546856376296</v>
      </c>
      <c r="GB129" s="139">
        <v>16.616235118273732</v>
      </c>
      <c r="GC129" s="139">
        <v>16.638851928248506</v>
      </c>
      <c r="GD129" s="139">
        <v>16.664097267568931</v>
      </c>
      <c r="GE129" s="139">
        <v>16.686574930133183</v>
      </c>
      <c r="GF129" s="139">
        <v>16.7089832594679</v>
      </c>
      <c r="GG129" s="139">
        <v>16.731322944978334</v>
      </c>
      <c r="GH129" s="139">
        <v>16.75359466544273</v>
      </c>
      <c r="GI129" s="139">
        <v>16.775799089229082</v>
      </c>
      <c r="GJ129" s="139">
        <v>16.797936874508721</v>
      </c>
      <c r="GK129" s="139">
        <v>16.82000866946316</v>
      </c>
      <c r="GL129" s="139">
        <v>16.842015112485626</v>
      </c>
      <c r="GM129" s="139">
        <v>16.863956832378374</v>
      </c>
      <c r="GN129" s="139">
        <v>16.885834448543825</v>
      </c>
      <c r="GO129" s="139">
        <v>16.907648571172178</v>
      </c>
      <c r="GP129" s="139">
        <v>16.929399801424118</v>
      </c>
      <c r="GQ129" s="139">
        <v>16.95108873160736</v>
      </c>
      <c r="GR129" s="139">
        <v>16.972715945351567</v>
      </c>
      <c r="GS129" s="139">
        <v>16.994282017777113</v>
      </c>
    </row>
    <row r="130" spans="1:201" x14ac:dyDescent="0.2">
      <c r="A130" s="138">
        <v>40909.088888888888</v>
      </c>
      <c r="B130" s="139">
        <v>3.4275085578361701</v>
      </c>
      <c r="C130" s="139">
        <v>4.2832273189705248</v>
      </c>
      <c r="D130" s="139">
        <v>4.8439656552234274</v>
      </c>
      <c r="E130" s="139">
        <v>5.2720988623879776</v>
      </c>
      <c r="F130" s="139">
        <v>5.6229640400995864</v>
      </c>
      <c r="G130" s="139">
        <v>5.9226279554120449</v>
      </c>
      <c r="H130" s="139">
        <v>6.1854120149587901</v>
      </c>
      <c r="I130" s="139">
        <v>6.420749715290647</v>
      </c>
      <c r="J130" s="139">
        <v>6.6336320846597339</v>
      </c>
      <c r="K130" s="139">
        <v>6.8295168396338326</v>
      </c>
      <c r="L130" s="139">
        <v>7.0100222257452236</v>
      </c>
      <c r="M130" s="139">
        <v>7.1792405963202501</v>
      </c>
      <c r="N130" s="139">
        <v>7.3369957193946345</v>
      </c>
      <c r="O130" s="139">
        <v>7.485950566609322</v>
      </c>
      <c r="P130" s="139">
        <v>7.6269925972564963</v>
      </c>
      <c r="Q130" s="139">
        <v>7.760839063089465</v>
      </c>
      <c r="R130" s="139">
        <v>7.8880775736252104</v>
      </c>
      <c r="S130" s="139">
        <v>8.0100436042705123</v>
      </c>
      <c r="T130" s="139">
        <v>8.1271700304025671</v>
      </c>
      <c r="U130" s="139">
        <v>8.2389596875464139</v>
      </c>
      <c r="V130" s="139">
        <v>8.3465763589952164</v>
      </c>
      <c r="W130" s="139">
        <v>8.451171178493567</v>
      </c>
      <c r="X130" s="139">
        <v>8.5512287382200061</v>
      </c>
      <c r="Y130" s="139">
        <v>8.6487197752816911</v>
      </c>
      <c r="Z130" s="139">
        <v>8.7420465148482123</v>
      </c>
      <c r="AA130" s="139">
        <v>8.8340646998884242</v>
      </c>
      <c r="AB130" s="139">
        <v>8.9222187656791014</v>
      </c>
      <c r="AC130" s="139">
        <v>9.0084496361692032</v>
      </c>
      <c r="AD130" s="139">
        <v>9.0919641188925144</v>
      </c>
      <c r="AE130" s="139">
        <v>9.1737895924372328</v>
      </c>
      <c r="AF130" s="139">
        <v>9.2530994116278329</v>
      </c>
      <c r="AG130" s="139">
        <v>9.3309117711347955</v>
      </c>
      <c r="AH130" s="139">
        <v>9.4063725590082186</v>
      </c>
      <c r="AI130" s="139">
        <v>9.4804946011468463</v>
      </c>
      <c r="AJ130" s="139">
        <v>9.5524007398487889</v>
      </c>
      <c r="AK130" s="139">
        <v>9.6231011367583665</v>
      </c>
      <c r="AL130" s="139">
        <v>9.6926586520993663</v>
      </c>
      <c r="AM130" s="139">
        <v>9.761131271758595</v>
      </c>
      <c r="AN130" s="139">
        <v>9.8276048182428166</v>
      </c>
      <c r="AO130" s="139">
        <v>9.8930889859989968</v>
      </c>
      <c r="AP130" s="139">
        <v>9.9566546568550223</v>
      </c>
      <c r="AQ130" s="139">
        <v>10.019313166409162</v>
      </c>
      <c r="AR130" s="139">
        <v>10.081105090234075</v>
      </c>
      <c r="AS130" s="139">
        <v>10.142068292043783</v>
      </c>
      <c r="AT130" s="139">
        <v>10.201248111419941</v>
      </c>
      <c r="AU130" s="139">
        <v>10.259660953972539</v>
      </c>
      <c r="AV130" s="139">
        <v>10.317338155192239</v>
      </c>
      <c r="AW130" s="139">
        <v>10.374309132616732</v>
      </c>
      <c r="AX130" s="139">
        <v>10.429598235785996</v>
      </c>
      <c r="AY130" s="139">
        <v>10.484228559644448</v>
      </c>
      <c r="AZ130" s="139">
        <v>10.538224873863435</v>
      </c>
      <c r="BA130" s="139">
        <v>10.591610550115114</v>
      </c>
      <c r="BB130" s="139">
        <v>10.644407665658099</v>
      </c>
      <c r="BC130" s="139">
        <v>10.696637097468287</v>
      </c>
      <c r="BD130" s="139">
        <v>10.747297382668938</v>
      </c>
      <c r="BE130" s="139">
        <v>10.797422938018183</v>
      </c>
      <c r="BF130" s="139">
        <v>10.847031719903539</v>
      </c>
      <c r="BG130" s="139">
        <v>10.896140776875226</v>
      </c>
      <c r="BH130" s="139">
        <v>10.943734120738274</v>
      </c>
      <c r="BI130" s="139">
        <v>10.991888973200748</v>
      </c>
      <c r="BJ130" s="139">
        <v>11.039590436039926</v>
      </c>
      <c r="BK130" s="139">
        <v>11.085812670986863</v>
      </c>
      <c r="BL130" s="139">
        <v>11.131603917015472</v>
      </c>
      <c r="BM130" s="139">
        <v>11.176977040795892</v>
      </c>
      <c r="BN130" s="139">
        <v>11.221944329048176</v>
      </c>
      <c r="BO130" s="139">
        <v>11.266517522981317</v>
      </c>
      <c r="BP130" s="139">
        <v>11.309655984055013</v>
      </c>
      <c r="BQ130" s="139">
        <v>11.352417731190867</v>
      </c>
      <c r="BR130" s="139">
        <v>11.395869694086013</v>
      </c>
      <c r="BS130" s="139">
        <v>11.4389697653687</v>
      </c>
      <c r="BT130" s="139">
        <v>11.479605730660644</v>
      </c>
      <c r="BU130" s="139">
        <v>11.522025825784134</v>
      </c>
      <c r="BV130" s="139">
        <v>11.563056234259657</v>
      </c>
      <c r="BW130" s="139">
        <v>11.603766305306452</v>
      </c>
      <c r="BX130" s="139">
        <v>11.64309485545412</v>
      </c>
      <c r="BY130" s="139">
        <v>11.683186342551688</v>
      </c>
      <c r="BZ130" s="139">
        <v>11.722981023501031</v>
      </c>
      <c r="CA130" s="139">
        <v>11.761410785699628</v>
      </c>
      <c r="CB130" s="139">
        <v>11.799554048794528</v>
      </c>
      <c r="CC130" s="139">
        <v>11.83849697139757</v>
      </c>
      <c r="CD130" s="139">
        <v>11.877170574029488</v>
      </c>
      <c r="CE130" s="139">
        <v>11.914498115890199</v>
      </c>
      <c r="CF130" s="139">
        <v>11.951564954488283</v>
      </c>
      <c r="CG130" s="139">
        <v>11.988376996511896</v>
      </c>
      <c r="CH130" s="139">
        <v>12.024939945387088</v>
      </c>
      <c r="CI130" s="139">
        <v>12.061259310525433</v>
      </c>
      <c r="CJ130" s="139">
        <v>12.097340416048722</v>
      </c>
      <c r="CK130" s="139">
        <v>12.132094521227886</v>
      </c>
      <c r="CL130" s="139">
        <v>12.166616991274763</v>
      </c>
      <c r="CM130" s="139">
        <v>12.20201018482329</v>
      </c>
      <c r="CN130" s="139">
        <v>12.237184773778713</v>
      </c>
      <c r="CO130" s="139">
        <v>12.272145269681355</v>
      </c>
      <c r="CP130" s="139">
        <v>12.304691293645243</v>
      </c>
      <c r="CQ130" s="139">
        <v>12.339233436118972</v>
      </c>
      <c r="CR130" s="139">
        <v>12.373574240340469</v>
      </c>
      <c r="CS130" s="139">
        <v>12.405503255859557</v>
      </c>
      <c r="CT130" s="139">
        <v>12.439450198030901</v>
      </c>
      <c r="CU130" s="139">
        <v>12.470986643374658</v>
      </c>
      <c r="CV130" s="139">
        <v>12.50455487633195</v>
      </c>
      <c r="CW130" s="139">
        <v>12.535713637704424</v>
      </c>
      <c r="CX130" s="139">
        <v>12.568917434969199</v>
      </c>
      <c r="CY130" s="139">
        <v>12.599712546986421</v>
      </c>
      <c r="CZ130" s="139">
        <v>12.632565369606622</v>
      </c>
      <c r="DA130" s="139">
        <v>12.663010079276415</v>
      </c>
      <c r="DB130" s="139">
        <v>12.693282794591905</v>
      </c>
      <c r="DC130" s="139">
        <v>12.725631461196064</v>
      </c>
      <c r="DD130" s="139">
        <v>12.755572332544583</v>
      </c>
      <c r="DE130" s="139">
        <v>12.785350167827064</v>
      </c>
      <c r="DF130" s="139">
        <v>12.816094501457197</v>
      </c>
      <c r="DG130" s="139">
        <v>12.846684169867721</v>
      </c>
      <c r="DH130" s="139">
        <v>12.875992469970805</v>
      </c>
      <c r="DI130" s="139">
        <v>12.905148614580392</v>
      </c>
      <c r="DJ130" s="139">
        <v>12.934155157816511</v>
      </c>
      <c r="DK130" s="139">
        <v>12.964148076457743</v>
      </c>
      <c r="DL130" s="139">
        <v>12.993998900159179</v>
      </c>
      <c r="DM130" s="139">
        <v>13.022573985062426</v>
      </c>
      <c r="DN130" s="139">
        <v>13.051009020301001</v>
      </c>
      <c r="DO130" s="139">
        <v>13.079306254847703</v>
      </c>
      <c r="DP130" s="139">
        <v>13.107467882485199</v>
      </c>
      <c r="DQ130" s="139">
        <v>13.135496043602203</v>
      </c>
      <c r="DR130" s="139">
        <v>13.163392826917278</v>
      </c>
      <c r="DS130" s="139">
        <v>13.191160271132912</v>
      </c>
      <c r="DT130" s="139">
        <v>13.218800366523865</v>
      </c>
      <c r="DU130" s="139">
        <v>13.246315056462366</v>
      </c>
      <c r="DV130" s="139">
        <v>13.273706238884699</v>
      </c>
      <c r="DW130" s="139">
        <v>13.299827243422699</v>
      </c>
      <c r="DX130" s="139">
        <v>13.325825968179968</v>
      </c>
      <c r="DY130" s="139">
        <v>13.352855279201805</v>
      </c>
      <c r="DZ130" s="139">
        <v>13.379768274793172</v>
      </c>
      <c r="EA130" s="139">
        <v>13.406566645407118</v>
      </c>
      <c r="EB130" s="139">
        <v>13.433252043754175</v>
      </c>
      <c r="EC130" s="139">
        <v>13.458670559016435</v>
      </c>
      <c r="ED130" s="139">
        <v>13.483977020492897</v>
      </c>
      <c r="EE130" s="139">
        <v>13.510330912377404</v>
      </c>
      <c r="EF130" s="139">
        <v>13.536578112312915</v>
      </c>
      <c r="EG130" s="139">
        <v>13.561560091798448</v>
      </c>
      <c r="EH130" s="139">
        <v>13.586436127788856</v>
      </c>
      <c r="EI130" s="139">
        <v>13.612369957219469</v>
      </c>
      <c r="EJ130" s="139">
        <v>13.637039555498724</v>
      </c>
      <c r="EK130" s="139">
        <v>13.661607467703156</v>
      </c>
      <c r="EL130" s="139">
        <v>13.68724055941493</v>
      </c>
      <c r="EM130" s="139">
        <v>13.711610250622881</v>
      </c>
      <c r="EN130" s="139">
        <v>13.735882254585793</v>
      </c>
      <c r="EO130" s="139">
        <v>13.761226470769264</v>
      </c>
      <c r="EP130" s="139">
        <v>13.784138305964451</v>
      </c>
      <c r="EQ130" s="139">
        <v>13.809295554134273</v>
      </c>
      <c r="ER130" s="139">
        <v>13.832018669966795</v>
      </c>
      <c r="ES130" s="139">
        <v>13.856993738066121</v>
      </c>
      <c r="ET130" s="139">
        <v>13.87953291161185</v>
      </c>
      <c r="EU130" s="139">
        <v>13.904330400608368</v>
      </c>
      <c r="EV130" s="139">
        <v>13.927865992646295</v>
      </c>
      <c r="EW130" s="139">
        <v>13.951314558333198</v>
      </c>
      <c r="EX130" s="139">
        <v>13.973499451455988</v>
      </c>
      <c r="EY130" s="139">
        <v>13.997954884728614</v>
      </c>
      <c r="EZ130" s="139">
        <v>14.01996909903804</v>
      </c>
      <c r="FA130" s="139">
        <v>14.044259727429846</v>
      </c>
      <c r="FB130" s="139">
        <v>14.066107357506873</v>
      </c>
      <c r="FC130" s="139">
        <v>14.090237124375323</v>
      </c>
      <c r="FD130" s="139">
        <v>14.11192211483265</v>
      </c>
      <c r="FE130" s="139">
        <v>14.133526203201383</v>
      </c>
      <c r="FF130" s="139">
        <v>14.157420971718652</v>
      </c>
      <c r="FG130" s="139">
        <v>14.178868089523464</v>
      </c>
      <c r="FH130" s="139">
        <v>14.202611255410842</v>
      </c>
      <c r="FI130" s="139">
        <v>14.223905002784736</v>
      </c>
      <c r="FJ130" s="139">
        <v>14.245122401688485</v>
      </c>
      <c r="FK130" s="139">
        <v>14.26864388338657</v>
      </c>
      <c r="FL130" s="139">
        <v>14.289713093566268</v>
      </c>
      <c r="FM130" s="139">
        <v>14.310708503144276</v>
      </c>
      <c r="FN130" s="139">
        <v>14.331630937579208</v>
      </c>
      <c r="FO130" s="139">
        <v>14.354867882132094</v>
      </c>
      <c r="FP130" s="139">
        <v>14.375648636808837</v>
      </c>
      <c r="FQ130" s="139">
        <v>14.396358793752645</v>
      </c>
      <c r="FR130" s="139">
        <v>14.416999123949473</v>
      </c>
      <c r="FS130" s="139">
        <v>14.439963918569697</v>
      </c>
      <c r="FT130" s="139">
        <v>14.460468646036579</v>
      </c>
      <c r="FU130" s="139">
        <v>14.480905768640323</v>
      </c>
      <c r="FV130" s="139">
        <v>14.501276007608949</v>
      </c>
      <c r="FW130" s="139">
        <v>14.523980221809628</v>
      </c>
      <c r="FX130" s="139">
        <v>14.544220540614793</v>
      </c>
      <c r="FY130" s="139">
        <v>14.564396055468071</v>
      </c>
      <c r="FZ130" s="139">
        <v>14.584507442050775</v>
      </c>
      <c r="GA130" s="139">
        <v>14.604555365228709</v>
      </c>
      <c r="GB130" s="139">
        <v>14.624540479281475</v>
      </c>
      <c r="GC130" s="139">
        <v>14.644463428127722</v>
      </c>
      <c r="GD130" s="139">
        <v>14.666736359364419</v>
      </c>
      <c r="GE130" s="139">
        <v>14.686538502578081</v>
      </c>
      <c r="GF130" s="139">
        <v>14.706280339064852</v>
      </c>
      <c r="GG130" s="139">
        <v>14.72596247355186</v>
      </c>
      <c r="GH130" s="139">
        <v>14.745585501439553</v>
      </c>
      <c r="GI130" s="139">
        <v>14.765150008991972</v>
      </c>
      <c r="GJ130" s="139">
        <v>14.784656573523957</v>
      </c>
      <c r="GK130" s="139">
        <v>14.804105763582697</v>
      </c>
      <c r="GL130" s="139">
        <v>14.823498139125091</v>
      </c>
      <c r="GM130" s="139">
        <v>14.842834251689478</v>
      </c>
      <c r="GN130" s="139">
        <v>14.862114644565665</v>
      </c>
      <c r="GO130" s="139">
        <v>14.881339852957581</v>
      </c>
      <c r="GP130" s="139">
        <v>14.900510404143402</v>
      </c>
      <c r="GQ130" s="139">
        <v>14.919626817633581</v>
      </c>
      <c r="GR130" s="139">
        <v>14.93868960532002</v>
      </c>
      <c r="GS130" s="139">
        <v>14.957699271627428</v>
      </c>
    </row>
    <row r="131" spans="1:201" x14ac:dyDescent="0.2">
      <c r="A131" s="138">
        <v>40909.089583333334</v>
      </c>
      <c r="B131" s="139">
        <v>3.0966581858890905</v>
      </c>
      <c r="C131" s="139">
        <v>3.8570190554906629</v>
      </c>
      <c r="D131" s="139">
        <v>4.3546873545128193</v>
      </c>
      <c r="E131" s="139">
        <v>4.7344181824617486</v>
      </c>
      <c r="F131" s="139">
        <v>5.045481289686351</v>
      </c>
      <c r="G131" s="139">
        <v>5.3110674454134061</v>
      </c>
      <c r="H131" s="139">
        <v>5.5439167732499586</v>
      </c>
      <c r="I131" s="139">
        <v>5.7523993504168001</v>
      </c>
      <c r="J131" s="139">
        <v>5.9409777769303309</v>
      </c>
      <c r="K131" s="139">
        <v>6.1144629698563904</v>
      </c>
      <c r="L131" s="139">
        <v>6.274330728682231</v>
      </c>
      <c r="M131" s="139">
        <v>6.4241669897707503</v>
      </c>
      <c r="N131" s="139">
        <v>6.5638649342503221</v>
      </c>
      <c r="O131" s="139">
        <v>6.6957561848407003</v>
      </c>
      <c r="P131" s="139">
        <v>6.8206342727192313</v>
      </c>
      <c r="Q131" s="139">
        <v>6.9391401758940408</v>
      </c>
      <c r="R131" s="139">
        <v>7.0517986993439967</v>
      </c>
      <c r="S131" s="139">
        <v>7.1597793458305974</v>
      </c>
      <c r="T131" s="139">
        <v>7.2634688033493946</v>
      </c>
      <c r="U131" s="139">
        <v>7.3624455402781832</v>
      </c>
      <c r="V131" s="139">
        <v>7.4577258164836335</v>
      </c>
      <c r="W131" s="139">
        <v>7.5503152572706487</v>
      </c>
      <c r="X131" s="139">
        <v>7.6389046592471752</v>
      </c>
      <c r="Y131" s="139">
        <v>7.7252095329405925</v>
      </c>
      <c r="Z131" s="139">
        <v>7.8078462662867691</v>
      </c>
      <c r="AA131" s="139">
        <v>7.8893000165299751</v>
      </c>
      <c r="AB131" s="139">
        <v>7.9673527714745189</v>
      </c>
      <c r="AC131" s="139">
        <v>8.0436947981960003</v>
      </c>
      <c r="AD131" s="139">
        <v>8.1176386089687078</v>
      </c>
      <c r="AE131" s="139">
        <v>8.1900805353506598</v>
      </c>
      <c r="AF131" s="139">
        <v>8.2603028290492908</v>
      </c>
      <c r="AG131" s="139">
        <v>8.329193966016291</v>
      </c>
      <c r="AH131" s="139">
        <v>8.3960112954377788</v>
      </c>
      <c r="AI131" s="139">
        <v>8.4616388467681887</v>
      </c>
      <c r="AJ131" s="139">
        <v>8.5253130303135407</v>
      </c>
      <c r="AK131" s="139">
        <v>8.5879158402281668</v>
      </c>
      <c r="AL131" s="139">
        <v>8.6495033949280451</v>
      </c>
      <c r="AM131" s="139">
        <v>8.7101274635029462</v>
      </c>
      <c r="AN131" s="139">
        <v>8.7689906923540288</v>
      </c>
      <c r="AO131" s="139">
        <v>8.8269753495074745</v>
      </c>
      <c r="AP131" s="139">
        <v>8.8832703995064399</v>
      </c>
      <c r="AQ131" s="139">
        <v>8.9387599194187164</v>
      </c>
      <c r="AR131" s="139">
        <v>8.993480117124335</v>
      </c>
      <c r="AS131" s="139">
        <v>9.0474647816930549</v>
      </c>
      <c r="AT131" s="139">
        <v>9.0998794151183979</v>
      </c>
      <c r="AU131" s="139">
        <v>9.1516132803857868</v>
      </c>
      <c r="AV131" s="139">
        <v>9.2026943334366642</v>
      </c>
      <c r="AW131" s="139">
        <v>9.253148819869871</v>
      </c>
      <c r="AX131" s="139">
        <v>9.3021228683249131</v>
      </c>
      <c r="AY131" s="139">
        <v>9.3505123565366208</v>
      </c>
      <c r="AZ131" s="139">
        <v>9.3983393768778392</v>
      </c>
      <c r="BA131" s="139">
        <v>9.4456247753477012</v>
      </c>
      <c r="BB131" s="139">
        <v>9.492388243889188</v>
      </c>
      <c r="BC131" s="139">
        <v>9.5386484042842259</v>
      </c>
      <c r="BD131" s="139">
        <v>9.5835274205211416</v>
      </c>
      <c r="BE131" s="139">
        <v>9.62793220911127</v>
      </c>
      <c r="BF131" s="139">
        <v>9.671878781380526</v>
      </c>
      <c r="BG131" s="139">
        <v>9.7153823394654353</v>
      </c>
      <c r="BH131" s="139">
        <v>9.7575515055652264</v>
      </c>
      <c r="BI131" s="139">
        <v>9.8002092255313613</v>
      </c>
      <c r="BJ131" s="139">
        <v>9.8424652480931218</v>
      </c>
      <c r="BK131" s="139">
        <v>9.8834189600475302</v>
      </c>
      <c r="BL131" s="139">
        <v>9.9239906494127688</v>
      </c>
      <c r="BM131" s="139">
        <v>9.9641917857924245</v>
      </c>
      <c r="BN131" s="139">
        <v>10.004033321987892</v>
      </c>
      <c r="BO131" s="139">
        <v>10.043525724677258</v>
      </c>
      <c r="BP131" s="139">
        <v>10.081754480602035</v>
      </c>
      <c r="BQ131" s="139">
        <v>10.119649319865911</v>
      </c>
      <c r="BR131" s="139">
        <v>10.158148447641647</v>
      </c>
      <c r="BS131" s="139">
        <v>10.196336062166049</v>
      </c>
      <c r="BT131" s="139">
        <v>10.232354453793256</v>
      </c>
      <c r="BU131" s="139">
        <v>10.26993995867158</v>
      </c>
      <c r="BV131" s="139">
        <v>10.30630114086852</v>
      </c>
      <c r="BW131" s="139">
        <v>10.342378647364145</v>
      </c>
      <c r="BX131" s="139">
        <v>10.377238564637578</v>
      </c>
      <c r="BY131" s="139">
        <v>10.412768267746898</v>
      </c>
      <c r="BZ131" s="139">
        <v>10.448035264491976</v>
      </c>
      <c r="CA131" s="139">
        <v>10.482099068267065</v>
      </c>
      <c r="CB131" s="139">
        <v>10.515909088757381</v>
      </c>
      <c r="CC131" s="139">
        <v>10.550422135329251</v>
      </c>
      <c r="CD131" s="139">
        <v>10.584696969553631</v>
      </c>
      <c r="CE131" s="139">
        <v>10.61778488505229</v>
      </c>
      <c r="CF131" s="139">
        <v>10.65064199816128</v>
      </c>
      <c r="CG131" s="139">
        <v>10.683273570697486</v>
      </c>
      <c r="CH131" s="139">
        <v>10.715684683451951</v>
      </c>
      <c r="CI131" s="139">
        <v>10.747880244421198</v>
      </c>
      <c r="CJ131" s="139">
        <v>10.779864996576407</v>
      </c>
      <c r="CK131" s="139">
        <v>10.810678798073846</v>
      </c>
      <c r="CL131" s="139">
        <v>10.84128745301952</v>
      </c>
      <c r="CM131" s="139">
        <v>10.872663452142669</v>
      </c>
      <c r="CN131" s="139">
        <v>10.903846150993655</v>
      </c>
      <c r="CO131" s="139">
        <v>10.93483956883451</v>
      </c>
      <c r="CP131" s="139">
        <v>10.963701814288012</v>
      </c>
      <c r="CQ131" s="139">
        <v>10.994325163702515</v>
      </c>
      <c r="CR131" s="139">
        <v>11.024770594058763</v>
      </c>
      <c r="CS131" s="139">
        <v>11.053086521198473</v>
      </c>
      <c r="CT131" s="139">
        <v>11.083183696565873</v>
      </c>
      <c r="CU131" s="139">
        <v>11.111152060103244</v>
      </c>
      <c r="CV131" s="139">
        <v>11.14091447593046</v>
      </c>
      <c r="CW131" s="139">
        <v>11.168548529497865</v>
      </c>
      <c r="CX131" s="139">
        <v>11.197988898257579</v>
      </c>
      <c r="CY131" s="139">
        <v>11.225301137399519</v>
      </c>
      <c r="CZ131" s="139">
        <v>11.254431448086045</v>
      </c>
      <c r="DA131" s="139">
        <v>11.281433667199178</v>
      </c>
      <c r="DB131" s="139">
        <v>11.308283632696805</v>
      </c>
      <c r="DC131" s="139">
        <v>11.336968583267319</v>
      </c>
      <c r="DD131" s="139">
        <v>11.363525051311809</v>
      </c>
      <c r="DE131" s="139">
        <v>11.389937240026732</v>
      </c>
      <c r="DF131" s="139">
        <v>11.417204051304214</v>
      </c>
      <c r="DG131" s="139">
        <v>11.444334257094525</v>
      </c>
      <c r="DH131" s="139">
        <v>11.470331232639735</v>
      </c>
      <c r="DI131" s="139">
        <v>11.496193614097587</v>
      </c>
      <c r="DJ131" s="139">
        <v>11.521923674816801</v>
      </c>
      <c r="DK131" s="139">
        <v>11.548526602628122</v>
      </c>
      <c r="DL131" s="139">
        <v>11.575004118051694</v>
      </c>
      <c r="DM131" s="139">
        <v>11.600352862899692</v>
      </c>
      <c r="DN131" s="139">
        <v>11.625577789483028</v>
      </c>
      <c r="DO131" s="139">
        <v>11.650680899564223</v>
      </c>
      <c r="DP131" s="139">
        <v>11.675664145787506</v>
      </c>
      <c r="DQ131" s="139">
        <v>11.700529433277167</v>
      </c>
      <c r="DR131" s="139">
        <v>11.725278621170199</v>
      </c>
      <c r="DS131" s="139">
        <v>11.749913524088949</v>
      </c>
      <c r="DT131" s="139">
        <v>11.774435913553919</v>
      </c>
      <c r="DU131" s="139">
        <v>11.798847519341507</v>
      </c>
      <c r="DV131" s="139">
        <v>11.823150030787417</v>
      </c>
      <c r="DW131" s="139">
        <v>11.84632746007906</v>
      </c>
      <c r="DX131" s="139">
        <v>11.869396694140486</v>
      </c>
      <c r="DY131" s="139">
        <v>11.893379408142625</v>
      </c>
      <c r="DZ131" s="139">
        <v>11.917259428886686</v>
      </c>
      <c r="EA131" s="139">
        <v>11.941038261047359</v>
      </c>
      <c r="EB131" s="139">
        <v>11.964717375703716</v>
      </c>
      <c r="EC131" s="139">
        <v>11.987273734758894</v>
      </c>
      <c r="ED131" s="139">
        <v>12.009730997004949</v>
      </c>
      <c r="EE131" s="139">
        <v>12.033117337267122</v>
      </c>
      <c r="EF131" s="139">
        <v>12.056409549661717</v>
      </c>
      <c r="EG131" s="139">
        <v>12.078580090735295</v>
      </c>
      <c r="EH131" s="139">
        <v>12.100656971389288</v>
      </c>
      <c r="EI131" s="139">
        <v>12.12367254894226</v>
      </c>
      <c r="EJ131" s="139">
        <v>12.145567046735296</v>
      </c>
      <c r="EK131" s="139">
        <v>12.167371671872241</v>
      </c>
      <c r="EL131" s="139">
        <v>12.190121856446343</v>
      </c>
      <c r="EM131" s="139">
        <v>12.211751409660584</v>
      </c>
      <c r="EN131" s="139">
        <v>12.233294647919408</v>
      </c>
      <c r="EO131" s="139">
        <v>12.255789995639224</v>
      </c>
      <c r="EP131" s="139">
        <v>12.276126721316098</v>
      </c>
      <c r="EQ131" s="139">
        <v>12.298457100688809</v>
      </c>
      <c r="ER131" s="139">
        <v>12.31862693419813</v>
      </c>
      <c r="ES131" s="139">
        <v>12.340796605493628</v>
      </c>
      <c r="ET131" s="139">
        <v>12.36080379593187</v>
      </c>
      <c r="EU131" s="139">
        <v>12.382816853053221</v>
      </c>
      <c r="EV131" s="139">
        <v>12.403709774166755</v>
      </c>
      <c r="EW131" s="139">
        <v>12.424525864786924</v>
      </c>
      <c r="EX131" s="139">
        <v>12.444219869642854</v>
      </c>
      <c r="EY131" s="139">
        <v>12.465931356889614</v>
      </c>
      <c r="EZ131" s="139">
        <v>12.485474516201034</v>
      </c>
      <c r="FA131" s="139">
        <v>12.507040755655376</v>
      </c>
      <c r="FB131" s="139">
        <v>12.526436711437954</v>
      </c>
      <c r="FC131" s="139">
        <v>12.547861211849314</v>
      </c>
      <c r="FD131" s="139">
        <v>12.567113472717002</v>
      </c>
      <c r="FE131" s="139">
        <v>12.586294184027668</v>
      </c>
      <c r="FF131" s="139">
        <v>12.607511561820413</v>
      </c>
      <c r="FG131" s="139">
        <v>12.62655362036109</v>
      </c>
      <c r="FH131" s="139">
        <v>12.64763749723175</v>
      </c>
      <c r="FI131" s="139">
        <v>12.666544105196818</v>
      </c>
      <c r="FJ131" s="139">
        <v>12.685383213034008</v>
      </c>
      <c r="FK131" s="139">
        <v>12.706271812853219</v>
      </c>
      <c r="FL131" s="139">
        <v>12.724980078773363</v>
      </c>
      <c r="FM131" s="139">
        <v>12.743623110262272</v>
      </c>
      <c r="FN131" s="139">
        <v>12.762201641274043</v>
      </c>
      <c r="FO131" s="139">
        <v>12.782839618180631</v>
      </c>
      <c r="FP131" s="139">
        <v>12.801293096217451</v>
      </c>
      <c r="FQ131" s="139">
        <v>12.819684187883288</v>
      </c>
      <c r="FR131" s="139">
        <v>12.838013578695625</v>
      </c>
      <c r="FS131" s="139">
        <v>12.85841195252228</v>
      </c>
      <c r="FT131" s="139">
        <v>12.876621695115837</v>
      </c>
      <c r="FU131" s="139">
        <v>12.894771712648486</v>
      </c>
      <c r="FV131" s="139">
        <v>12.912862646390355</v>
      </c>
      <c r="FW131" s="139">
        <v>12.933031709456582</v>
      </c>
      <c r="FX131" s="139">
        <v>12.951008048876092</v>
      </c>
      <c r="FY131" s="139">
        <v>12.968927153832785</v>
      </c>
      <c r="FZ131" s="139">
        <v>12.986789625095136</v>
      </c>
      <c r="GA131" s="139">
        <v>13.004596053813799</v>
      </c>
      <c r="GB131" s="139">
        <v>13.022347021727457</v>
      </c>
      <c r="GC131" s="139">
        <v>13.040043101360899</v>
      </c>
      <c r="GD131" s="139">
        <v>13.059832696988749</v>
      </c>
      <c r="GE131" s="139">
        <v>13.077422288088187</v>
      </c>
      <c r="GF131" s="139">
        <v>13.094958643512044</v>
      </c>
      <c r="GG131" s="139">
        <v>13.112442300934388</v>
      </c>
      <c r="GH131" s="139">
        <v>13.129873789734516</v>
      </c>
      <c r="GI131" s="139">
        <v>13.147253631168844</v>
      </c>
      <c r="GJ131" s="139">
        <v>13.164582338535407</v>
      </c>
      <c r="GK131" s="139">
        <v>13.181860417335711</v>
      </c>
      <c r="GL131" s="139">
        <v>13.199088365432736</v>
      </c>
      <c r="GM131" s="139">
        <v>13.216266673204494</v>
      </c>
      <c r="GN131" s="139">
        <v>13.233395823692444</v>
      </c>
      <c r="GO131" s="139">
        <v>13.250476292748958</v>
      </c>
      <c r="GP131" s="139">
        <v>13.267508549178864</v>
      </c>
      <c r="GQ131" s="139">
        <v>13.28449305487775</v>
      </c>
      <c r="GR131" s="139">
        <v>13.301430264969209</v>
      </c>
      <c r="GS131" s="139">
        <v>13.318320627933993</v>
      </c>
    </row>
    <row r="132" spans="1:201" x14ac:dyDescent="0.2">
      <c r="A132" s="138">
        <v>40909.090277777781</v>
      </c>
      <c r="B132" s="139">
        <v>2.8283615204147985</v>
      </c>
      <c r="C132" s="139">
        <v>3.5117100891442594</v>
      </c>
      <c r="D132" s="139">
        <v>3.9583504681688013</v>
      </c>
      <c r="E132" s="139">
        <v>4.298867244631893</v>
      </c>
      <c r="F132" s="139">
        <v>4.577647738976089</v>
      </c>
      <c r="G132" s="139">
        <v>4.8155672380143439</v>
      </c>
      <c r="H132" s="139">
        <v>5.024092965494579</v>
      </c>
      <c r="I132" s="139">
        <v>5.2107364107583294</v>
      </c>
      <c r="J132" s="139">
        <v>5.379538160846721</v>
      </c>
      <c r="K132" s="139">
        <v>5.5347824378545312</v>
      </c>
      <c r="L132" s="139">
        <v>5.6778362757245429</v>
      </c>
      <c r="M132" s="139">
        <v>5.8118691649350698</v>
      </c>
      <c r="N132" s="139">
        <v>5.9368391322205323</v>
      </c>
      <c r="O132" s="139">
        <v>6.0548046761598204</v>
      </c>
      <c r="P132" s="139">
        <v>6.1664845986743568</v>
      </c>
      <c r="Q132" s="139">
        <v>6.2724593307740628</v>
      </c>
      <c r="R132" s="139">
        <v>6.3732039390234991</v>
      </c>
      <c r="S132" s="139">
        <v>6.4697503634479201</v>
      </c>
      <c r="T132" s="139">
        <v>6.5624484702815433</v>
      </c>
      <c r="U132" s="139">
        <v>6.6509429598054215</v>
      </c>
      <c r="V132" s="139">
        <v>6.7361269290234054</v>
      </c>
      <c r="W132" s="139">
        <v>6.818883965228177</v>
      </c>
      <c r="X132" s="139">
        <v>6.8980815219386384</v>
      </c>
      <c r="Y132" s="139">
        <v>6.9752193953805275</v>
      </c>
      <c r="Z132" s="139">
        <v>7.04909746710078</v>
      </c>
      <c r="AA132" s="139">
        <v>7.1218862034819033</v>
      </c>
      <c r="AB132" s="139">
        <v>7.1916562758542355</v>
      </c>
      <c r="AC132" s="139">
        <v>7.2598850397405155</v>
      </c>
      <c r="AD132" s="139">
        <v>7.3259760335704787</v>
      </c>
      <c r="AE132" s="139">
        <v>7.3907143220940039</v>
      </c>
      <c r="AF132" s="139">
        <v>7.4534759368646331</v>
      </c>
      <c r="AG132" s="139">
        <v>7.5150389680273646</v>
      </c>
      <c r="AH132" s="139">
        <v>7.574756783062977</v>
      </c>
      <c r="AI132" s="139">
        <v>7.633403588255625</v>
      </c>
      <c r="AJ132" s="139">
        <v>7.6903136732641499</v>
      </c>
      <c r="AK132" s="139">
        <v>7.7462595439679012</v>
      </c>
      <c r="AL132" s="139">
        <v>7.8012918826413564</v>
      </c>
      <c r="AM132" s="139">
        <v>7.8554574461791029</v>
      </c>
      <c r="AN132" s="139">
        <v>7.9080596954975864</v>
      </c>
      <c r="AO132" s="139">
        <v>7.9598716878759515</v>
      </c>
      <c r="AP132" s="139">
        <v>8.0101843606747991</v>
      </c>
      <c r="AQ132" s="139">
        <v>8.059772562696768</v>
      </c>
      <c r="AR132" s="139">
        <v>8.1086689793494529</v>
      </c>
      <c r="AS132" s="139">
        <v>8.1569041139353544</v>
      </c>
      <c r="AT132" s="139">
        <v>8.2037473917165276</v>
      </c>
      <c r="AU132" s="139">
        <v>8.2499786574444336</v>
      </c>
      <c r="AV132" s="139">
        <v>8.2956231412649242</v>
      </c>
      <c r="AW132" s="139">
        <v>8.3407045307037802</v>
      </c>
      <c r="AX132" s="139">
        <v>8.3844744358482277</v>
      </c>
      <c r="AY132" s="139">
        <v>8.4277189918036459</v>
      </c>
      <c r="AZ132" s="139">
        <v>8.4704581311674563</v>
      </c>
      <c r="BA132" s="139">
        <v>8.5127106626807372</v>
      </c>
      <c r="BB132" s="139">
        <v>8.5544943544430065</v>
      </c>
      <c r="BC132" s="139">
        <v>8.5958260095320433</v>
      </c>
      <c r="BD132" s="139">
        <v>8.6359351178680228</v>
      </c>
      <c r="BE132" s="139">
        <v>8.6756182604343177</v>
      </c>
      <c r="BF132" s="139">
        <v>8.7148898793240921</v>
      </c>
      <c r="BG132" s="139">
        <v>8.7537636871692808</v>
      </c>
      <c r="BH132" s="139">
        <v>8.7914566420031814</v>
      </c>
      <c r="BI132" s="139">
        <v>8.8295709946320535</v>
      </c>
      <c r="BJ132" s="139">
        <v>8.8673248050013704</v>
      </c>
      <c r="BK132" s="139">
        <v>8.9039264504199824</v>
      </c>
      <c r="BL132" s="139">
        <v>8.9401851339774066</v>
      </c>
      <c r="BM132" s="139">
        <v>8.9761111979885033</v>
      </c>
      <c r="BN132" s="139">
        <v>9.0117145190148396</v>
      </c>
      <c r="BO132" s="139">
        <v>9.0470045355061544</v>
      </c>
      <c r="BP132" s="139">
        <v>9.0811766971876278</v>
      </c>
      <c r="BQ132" s="139">
        <v>9.1150491214013236</v>
      </c>
      <c r="BR132" s="139">
        <v>9.1494478602702145</v>
      </c>
      <c r="BS132" s="139">
        <v>9.1835672182493298</v>
      </c>
      <c r="BT132" s="139">
        <v>9.2157716061351458</v>
      </c>
      <c r="BU132" s="139">
        <v>9.2493508844451622</v>
      </c>
      <c r="BV132" s="139">
        <v>9.2818472962887615</v>
      </c>
      <c r="BW132" s="139">
        <v>9.3140892599892133</v>
      </c>
      <c r="BX132" s="139">
        <v>9.3452541147284656</v>
      </c>
      <c r="BY132" s="139">
        <v>9.3770047227043278</v>
      </c>
      <c r="BZ132" s="139">
        <v>9.4085197845983366</v>
      </c>
      <c r="CA132" s="139">
        <v>9.4389704837664805</v>
      </c>
      <c r="CB132" s="139">
        <v>9.4691935283925392</v>
      </c>
      <c r="CC132" s="139">
        <v>9.500032585046684</v>
      </c>
      <c r="CD132" s="139">
        <v>9.5306581758089042</v>
      </c>
      <c r="CE132" s="139">
        <v>9.5602337621820297</v>
      </c>
      <c r="CF132" s="139">
        <v>9.5896024026423703</v>
      </c>
      <c r="CG132" s="139">
        <v>9.6187688384543186</v>
      </c>
      <c r="CH132" s="139">
        <v>9.6477376478422752</v>
      </c>
      <c r="CI132" s="139">
        <v>9.6765132534046749</v>
      </c>
      <c r="CJ132" s="139">
        <v>9.7050999291054083</v>
      </c>
      <c r="CK132" s="139">
        <v>9.7326503922480203</v>
      </c>
      <c r="CL132" s="139">
        <v>9.7600168870911883</v>
      </c>
      <c r="CM132" s="139">
        <v>9.7880579474760996</v>
      </c>
      <c r="CN132" s="139">
        <v>9.8159258542287677</v>
      </c>
      <c r="CO132" s="139">
        <v>9.8436242294961929</v>
      </c>
      <c r="CP132" s="139">
        <v>9.869438316103162</v>
      </c>
      <c r="CQ132" s="139">
        <v>9.8968051181676771</v>
      </c>
      <c r="CR132" s="139">
        <v>9.9240126269336102</v>
      </c>
      <c r="CS132" s="139">
        <v>9.9493369164642917</v>
      </c>
      <c r="CT132" s="139">
        <v>9.9762325040652495</v>
      </c>
      <c r="CU132" s="139">
        <v>10.001245220143915</v>
      </c>
      <c r="CV132" s="139">
        <v>10.027841044365935</v>
      </c>
      <c r="CW132" s="139">
        <v>10.052554121769566</v>
      </c>
      <c r="CX132" s="139">
        <v>10.078861635378425</v>
      </c>
      <c r="CY132" s="139">
        <v>10.103286326480227</v>
      </c>
      <c r="CZ132" s="139">
        <v>10.129316330773479</v>
      </c>
      <c r="DA132" s="139">
        <v>10.153463256783484</v>
      </c>
      <c r="DB132" s="139">
        <v>10.177473724555352</v>
      </c>
      <c r="DC132" s="139">
        <v>10.203105147602516</v>
      </c>
      <c r="DD132" s="139">
        <v>10.226852728635906</v>
      </c>
      <c r="DE132" s="139">
        <v>10.250471030631655</v>
      </c>
      <c r="DF132" s="139">
        <v>10.274843720372735</v>
      </c>
      <c r="DG132" s="139">
        <v>10.299094177487381</v>
      </c>
      <c r="DH132" s="139">
        <v>10.322340631142842</v>
      </c>
      <c r="DI132" s="139">
        <v>10.345466525268559</v>
      </c>
      <c r="DJ132" s="139">
        <v>10.36847390634027</v>
      </c>
      <c r="DK132" s="139">
        <v>10.392252442907676</v>
      </c>
      <c r="DL132" s="139">
        <v>10.415918828744559</v>
      </c>
      <c r="DM132" s="139">
        <v>10.438584883649364</v>
      </c>
      <c r="DN132" s="139">
        <v>10.461140080528425</v>
      </c>
      <c r="DO132" s="139">
        <v>10.483586221447755</v>
      </c>
      <c r="DP132" s="139">
        <v>10.505925064270707</v>
      </c>
      <c r="DQ132" s="139">
        <v>10.528158324096973</v>
      </c>
      <c r="DR132" s="139">
        <v>10.550287674641815</v>
      </c>
      <c r="DS132" s="139">
        <v>10.572314749560178</v>
      </c>
      <c r="DT132" s="139">
        <v>10.594241143717596</v>
      </c>
      <c r="DU132" s="139">
        <v>10.616068414411801</v>
      </c>
      <c r="DV132" s="139">
        <v>10.637798082546023</v>
      </c>
      <c r="DW132" s="139">
        <v>10.658529951080727</v>
      </c>
      <c r="DX132" s="139">
        <v>10.679164906333096</v>
      </c>
      <c r="DY132" s="139">
        <v>10.700608368795086</v>
      </c>
      <c r="DZ132" s="139">
        <v>10.721959990970031</v>
      </c>
      <c r="EA132" s="139">
        <v>10.743221127579559</v>
      </c>
      <c r="EB132" s="139">
        <v>10.764393103108397</v>
      </c>
      <c r="EC132" s="139">
        <v>10.784568990835078</v>
      </c>
      <c r="ED132" s="139">
        <v>10.8046561520722</v>
      </c>
      <c r="EE132" s="139">
        <v>10.825566245619306</v>
      </c>
      <c r="EF132" s="139">
        <v>10.846392210152473</v>
      </c>
      <c r="EG132" s="139">
        <v>10.866222812095661</v>
      </c>
      <c r="EH132" s="139">
        <v>10.885969579169181</v>
      </c>
      <c r="EI132" s="139">
        <v>10.906548189010477</v>
      </c>
      <c r="EJ132" s="139">
        <v>10.926131785518004</v>
      </c>
      <c r="EK132" s="139">
        <v>10.945634955278544</v>
      </c>
      <c r="EL132" s="139">
        <v>10.965976329107381</v>
      </c>
      <c r="EM132" s="139">
        <v>10.985322907404472</v>
      </c>
      <c r="EN132" s="139">
        <v>11.004592260128939</v>
      </c>
      <c r="EO132" s="139">
        <v>11.024705899617819</v>
      </c>
      <c r="EP132" s="139">
        <v>11.042903375156239</v>
      </c>
      <c r="EQ132" s="139">
        <v>11.062869573344759</v>
      </c>
      <c r="ER132" s="139">
        <v>11.08091764357213</v>
      </c>
      <c r="ES132" s="139">
        <v>11.100740234608613</v>
      </c>
      <c r="ET132" s="139">
        <v>11.118642721574314</v>
      </c>
      <c r="EU132" s="139">
        <v>11.138325389933428</v>
      </c>
      <c r="EV132" s="139">
        <v>11.157013169156313</v>
      </c>
      <c r="EW132" s="139">
        <v>11.175632256590049</v>
      </c>
      <c r="EX132" s="139">
        <v>11.193254461580537</v>
      </c>
      <c r="EY132" s="139">
        <v>11.212667777302011</v>
      </c>
      <c r="EZ132" s="139">
        <v>11.230155011058157</v>
      </c>
      <c r="FA132" s="139">
        <v>11.249438634024473</v>
      </c>
      <c r="FB132" s="139">
        <v>11.266794172642449</v>
      </c>
      <c r="FC132" s="139">
        <v>11.28595126086771</v>
      </c>
      <c r="FD132" s="139">
        <v>11.303178260470442</v>
      </c>
      <c r="FE132" s="139">
        <v>11.320341213111842</v>
      </c>
      <c r="FF132" s="139">
        <v>11.33931335877087</v>
      </c>
      <c r="FG132" s="139">
        <v>11.356352307615683</v>
      </c>
      <c r="FH132" s="139">
        <v>11.375205332909379</v>
      </c>
      <c r="FI132" s="139">
        <v>11.392123158509662</v>
      </c>
      <c r="FJ132" s="139">
        <v>11.408980578618193</v>
      </c>
      <c r="FK132" s="139">
        <v>11.427659321575463</v>
      </c>
      <c r="FL132" s="139">
        <v>11.444399763834001</v>
      </c>
      <c r="FM132" s="139">
        <v>11.46108183798937</v>
      </c>
      <c r="FN132" s="139">
        <v>11.477706203920361</v>
      </c>
      <c r="FO132" s="139">
        <v>11.496161288179152</v>
      </c>
      <c r="FP132" s="139">
        <v>11.512673883126547</v>
      </c>
      <c r="FQ132" s="139">
        <v>11.529130670949259</v>
      </c>
      <c r="FR132" s="139">
        <v>11.545532267983972</v>
      </c>
      <c r="FS132" s="139">
        <v>11.563773609770349</v>
      </c>
      <c r="FT132" s="139">
        <v>11.580068297214357</v>
      </c>
      <c r="FU132" s="139">
        <v>11.596309570614366</v>
      </c>
      <c r="FV132" s="139">
        <v>11.612498006530963</v>
      </c>
      <c r="FW132" s="139">
        <v>11.630534867628027</v>
      </c>
      <c r="FX132" s="139">
        <v>11.646620939831577</v>
      </c>
      <c r="FY132" s="139">
        <v>11.662655837590806</v>
      </c>
      <c r="FZ132" s="139">
        <v>11.678640101055981</v>
      </c>
      <c r="GA132" s="139">
        <v>11.694574261732399</v>
      </c>
      <c r="GB132" s="139">
        <v>11.710458842663691</v>
      </c>
      <c r="GC132" s="139">
        <v>11.726294358612412</v>
      </c>
      <c r="GD132" s="139">
        <v>11.743992896193603</v>
      </c>
      <c r="GE132" s="139">
        <v>11.759733339113547</v>
      </c>
      <c r="GF132" s="139">
        <v>11.775426203218233</v>
      </c>
      <c r="GG132" s="139">
        <v>11.791071971937557</v>
      </c>
      <c r="GH132" s="139">
        <v>11.806671121246168</v>
      </c>
      <c r="GI132" s="139">
        <v>11.822224119816292</v>
      </c>
      <c r="GJ132" s="139">
        <v>11.837731429166009</v>
      </c>
      <c r="GK132" s="139">
        <v>11.853193503805739</v>
      </c>
      <c r="GL132" s="139">
        <v>11.868610791378112</v>
      </c>
      <c r="GM132" s="139">
        <v>11.883983732797233</v>
      </c>
      <c r="GN132" s="139">
        <v>11.899312762382628</v>
      </c>
      <c r="GO132" s="139">
        <v>11.914598307990635</v>
      </c>
      <c r="GP132" s="139">
        <v>11.929840791142199</v>
      </c>
      <c r="GQ132" s="139">
        <v>11.945040627147327</v>
      </c>
      <c r="GR132" s="139">
        <v>11.960198225227229</v>
      </c>
      <c r="GS132" s="139">
        <v>11.97531398863258</v>
      </c>
    </row>
    <row r="133" spans="1:201" x14ac:dyDescent="0.2">
      <c r="A133" s="138">
        <v>40909.09097222222</v>
      </c>
      <c r="B133" s="139">
        <v>2.6063776245551566</v>
      </c>
      <c r="C133" s="139">
        <v>3.2263845412990553</v>
      </c>
      <c r="D133" s="139">
        <v>3.6310089340055751</v>
      </c>
      <c r="E133" s="139">
        <v>3.9392085242006227</v>
      </c>
      <c r="F133" s="139">
        <v>4.1913640272759025</v>
      </c>
      <c r="G133" s="139">
        <v>4.4064502431745556</v>
      </c>
      <c r="H133" s="139">
        <v>4.5948898061225103</v>
      </c>
      <c r="I133" s="139">
        <v>4.7634883715039651</v>
      </c>
      <c r="J133" s="139">
        <v>4.915941972861849</v>
      </c>
      <c r="K133" s="139">
        <v>5.056099539018958</v>
      </c>
      <c r="L133" s="139">
        <v>5.1852419887533747</v>
      </c>
      <c r="M133" s="139">
        <v>5.3061924257526512</v>
      </c>
      <c r="N133" s="139">
        <v>5.4189669390308977</v>
      </c>
      <c r="O133" s="139">
        <v>5.5253964810078706</v>
      </c>
      <c r="P133" s="139">
        <v>5.6261390255102626</v>
      </c>
      <c r="Q133" s="139">
        <v>5.7217258135011528</v>
      </c>
      <c r="R133" s="139">
        <v>5.8125915835776922</v>
      </c>
      <c r="S133" s="139">
        <v>5.89965319937712</v>
      </c>
      <c r="T133" s="139">
        <v>5.9832305142539592</v>
      </c>
      <c r="U133" s="139">
        <v>6.0630256223887349</v>
      </c>
      <c r="V133" s="139">
        <v>6.1398280824190765</v>
      </c>
      <c r="W133" s="139">
        <v>6.2144185390414153</v>
      </c>
      <c r="X133" s="139">
        <v>6.2858155206249196</v>
      </c>
      <c r="Y133" s="139">
        <v>6.355335937574992</v>
      </c>
      <c r="Z133" s="139">
        <v>6.4219366507290978</v>
      </c>
      <c r="AA133" s="139">
        <v>6.4875204358484604</v>
      </c>
      <c r="AB133" s="139">
        <v>6.5504046868094186</v>
      </c>
      <c r="AC133" s="139">
        <v>6.6118855913838521</v>
      </c>
      <c r="AD133" s="139">
        <v>6.6714448475941515</v>
      </c>
      <c r="AE133" s="139">
        <v>6.7297728458882817</v>
      </c>
      <c r="AF133" s="139">
        <v>6.7863261637969146</v>
      </c>
      <c r="AG133" s="139">
        <v>6.8417888137975273</v>
      </c>
      <c r="AH133" s="139">
        <v>6.8955966662952761</v>
      </c>
      <c r="AI133" s="139">
        <v>6.9484301903403543</v>
      </c>
      <c r="AJ133" s="139">
        <v>6.9997078195109257</v>
      </c>
      <c r="AK133" s="139">
        <v>7.0501084811631696</v>
      </c>
      <c r="AL133" s="139">
        <v>7.0996783877031469</v>
      </c>
      <c r="AM133" s="139">
        <v>7.148460175052695</v>
      </c>
      <c r="AN133" s="139">
        <v>7.195844073669952</v>
      </c>
      <c r="AO133" s="139">
        <v>7.242509572322021</v>
      </c>
      <c r="AP133" s="139">
        <v>7.287835428922965</v>
      </c>
      <c r="AQ133" s="139">
        <v>7.3325028047320524</v>
      </c>
      <c r="AR133" s="139">
        <v>7.3765414886476695</v>
      </c>
      <c r="AS133" s="139">
        <v>7.4199792822957438</v>
      </c>
      <c r="AT133" s="139">
        <v>7.462175223775775</v>
      </c>
      <c r="AU133" s="139">
        <v>7.5038151193574363</v>
      </c>
      <c r="AV133" s="139">
        <v>7.5449219577286861</v>
      </c>
      <c r="AW133" s="139">
        <v>7.585517323021711</v>
      </c>
      <c r="AX133" s="139">
        <v>7.6249438955990732</v>
      </c>
      <c r="AY133" s="139">
        <v>7.6638933229122932</v>
      </c>
      <c r="AZ133" s="139">
        <v>7.7023837614059367</v>
      </c>
      <c r="BA133" s="139">
        <v>7.7404323445333709</v>
      </c>
      <c r="BB133" s="139">
        <v>7.77805525847337</v>
      </c>
      <c r="BC133" s="139">
        <v>7.8152678109395985</v>
      </c>
      <c r="BD133" s="139">
        <v>7.8513923254264331</v>
      </c>
      <c r="BE133" s="139">
        <v>7.8871301545581964</v>
      </c>
      <c r="BF133" s="139">
        <v>7.9224944498944003</v>
      </c>
      <c r="BG133" s="139">
        <v>7.957497699176872</v>
      </c>
      <c r="BH133" s="139">
        <v>7.9914506758060284</v>
      </c>
      <c r="BI133" s="139">
        <v>8.025764729492149</v>
      </c>
      <c r="BJ133" s="139">
        <v>8.0597516773062914</v>
      </c>
      <c r="BK133" s="139">
        <v>8.0927143618046422</v>
      </c>
      <c r="BL133" s="139">
        <v>8.1253658719455704</v>
      </c>
      <c r="BM133" s="139">
        <v>8.1577156229097749</v>
      </c>
      <c r="BN133" s="139">
        <v>8.1897726061656417</v>
      </c>
      <c r="BO133" s="139">
        <v>8.2215454146036873</v>
      </c>
      <c r="BP133" s="139">
        <v>8.2523249361141087</v>
      </c>
      <c r="BQ133" s="139">
        <v>8.2828325605748674</v>
      </c>
      <c r="BR133" s="139">
        <v>8.3137970356400377</v>
      </c>
      <c r="BS133" s="139">
        <v>8.3445082198263396</v>
      </c>
      <c r="BT133" s="139">
        <v>8.3735234702047148</v>
      </c>
      <c r="BU133" s="139">
        <v>8.4037449858430975</v>
      </c>
      <c r="BV133" s="139">
        <v>8.4330048356179539</v>
      </c>
      <c r="BW133" s="139">
        <v>8.4620340049023905</v>
      </c>
      <c r="BX133" s="139">
        <v>8.4901065905072404</v>
      </c>
      <c r="BY133" s="139">
        <v>8.5186903199838486</v>
      </c>
      <c r="BZ133" s="139">
        <v>8.5470605708751233</v>
      </c>
      <c r="CA133" s="139">
        <v>8.57448571954904</v>
      </c>
      <c r="CB133" s="139">
        <v>8.6017044933219466</v>
      </c>
      <c r="CC133" s="139">
        <v>8.6294620962320021</v>
      </c>
      <c r="CD133" s="139">
        <v>8.6570263159208398</v>
      </c>
      <c r="CE133" s="139">
        <v>8.6836583363051218</v>
      </c>
      <c r="CF133" s="139">
        <v>8.7101028212727964</v>
      </c>
      <c r="CG133" s="139">
        <v>8.7363640838867909</v>
      </c>
      <c r="CH133" s="139">
        <v>8.7624462889897146</v>
      </c>
      <c r="CI133" s="139">
        <v>8.788353459938623</v>
      </c>
      <c r="CJ133" s="139">
        <v>8.814089484961757</v>
      </c>
      <c r="CK133" s="139">
        <v>8.8389055404251309</v>
      </c>
      <c r="CL133" s="139">
        <v>8.8635548893387881</v>
      </c>
      <c r="CM133" s="139">
        <v>8.8887966514417549</v>
      </c>
      <c r="CN133" s="139">
        <v>8.9138816190922725</v>
      </c>
      <c r="CO133" s="139">
        <v>8.9388130879269525</v>
      </c>
      <c r="CP133" s="139">
        <v>8.9620746517126477</v>
      </c>
      <c r="CQ133" s="139">
        <v>8.9867058424489255</v>
      </c>
      <c r="CR133" s="139">
        <v>9.0111928484970871</v>
      </c>
      <c r="CS133" s="139">
        <v>9.034010682529388</v>
      </c>
      <c r="CT133" s="139">
        <v>9.0582152848011432</v>
      </c>
      <c r="CU133" s="139">
        <v>9.0807508811722055</v>
      </c>
      <c r="CV133" s="139">
        <v>9.1046841372767222</v>
      </c>
      <c r="CW133" s="139">
        <v>9.1269483453947338</v>
      </c>
      <c r="CX133" s="139">
        <v>9.1506206721515806</v>
      </c>
      <c r="CY133" s="139">
        <v>9.1726237213942969</v>
      </c>
      <c r="CZ133" s="139">
        <v>9.1960449434861413</v>
      </c>
      <c r="DA133" s="139">
        <v>9.2177964897433906</v>
      </c>
      <c r="DB133" s="139">
        <v>9.2394244582004603</v>
      </c>
      <c r="DC133" s="139">
        <v>9.2624850517326109</v>
      </c>
      <c r="DD133" s="139">
        <v>9.2838750426535146</v>
      </c>
      <c r="DE133" s="139">
        <v>9.3051479805691919</v>
      </c>
      <c r="DF133" s="139">
        <v>9.3270865915044112</v>
      </c>
      <c r="DG133" s="139">
        <v>9.3489146330259132</v>
      </c>
      <c r="DH133" s="139">
        <v>9.3698510097005396</v>
      </c>
      <c r="DI133" s="139">
        <v>9.3906782580819073</v>
      </c>
      <c r="DJ133" s="139">
        <v>9.4113982379135876</v>
      </c>
      <c r="DK133" s="139">
        <v>9.4327993289777989</v>
      </c>
      <c r="DL133" s="139">
        <v>9.4540990188133289</v>
      </c>
      <c r="DM133" s="139">
        <v>9.4745101827753935</v>
      </c>
      <c r="DN133" s="139">
        <v>9.4948210359213618</v>
      </c>
      <c r="DO133" s="139">
        <v>9.5150332159855218</v>
      </c>
      <c r="DP133" s="139">
        <v>9.5351483205537768</v>
      </c>
      <c r="DQ133" s="139">
        <v>9.5551679083688654</v>
      </c>
      <c r="DR133" s="139">
        <v>9.5750935005821578</v>
      </c>
      <c r="DS133" s="139">
        <v>9.5949265819567824</v>
      </c>
      <c r="DT133" s="139">
        <v>9.6146686020220056</v>
      </c>
      <c r="DU133" s="139">
        <v>9.6343209761817246</v>
      </c>
      <c r="DV133" s="139">
        <v>9.6538850867795514</v>
      </c>
      <c r="DW133" s="139">
        <v>9.6725625086333</v>
      </c>
      <c r="DX133" s="139">
        <v>9.6911522238516223</v>
      </c>
      <c r="DY133" s="139">
        <v>9.7104574609759506</v>
      </c>
      <c r="DZ133" s="139">
        <v>9.7296796712383795</v>
      </c>
      <c r="EA133" s="139">
        <v>9.748820086033799</v>
      </c>
      <c r="EB133" s="139">
        <v>9.7678799092892259</v>
      </c>
      <c r="EC133" s="139">
        <v>9.7860543716189028</v>
      </c>
      <c r="ED133" s="139">
        <v>9.8041485635163372</v>
      </c>
      <c r="EE133" s="139">
        <v>9.8229716158799647</v>
      </c>
      <c r="EF133" s="139">
        <v>9.8417186501681115</v>
      </c>
      <c r="EG133" s="139">
        <v>9.859580832157528</v>
      </c>
      <c r="EH133" s="139">
        <v>9.8773671868418162</v>
      </c>
      <c r="EI133" s="139">
        <v>9.8958906510987497</v>
      </c>
      <c r="EJ133" s="139">
        <v>9.9135294705805137</v>
      </c>
      <c r="EK133" s="139">
        <v>9.9310955583460672</v>
      </c>
      <c r="EL133" s="139">
        <v>9.9494046472602982</v>
      </c>
      <c r="EM133" s="139">
        <v>9.966829176646776</v>
      </c>
      <c r="EN133" s="139">
        <v>9.9841838820189839</v>
      </c>
      <c r="EO133" s="139">
        <v>10.002287229936947</v>
      </c>
      <c r="EP133" s="139">
        <v>10.018687532083701</v>
      </c>
      <c r="EQ133" s="139">
        <v>10.036657669064969</v>
      </c>
      <c r="ER133" s="139">
        <v>10.052922835706328</v>
      </c>
      <c r="ES133" s="139">
        <v>10.070763245341796</v>
      </c>
      <c r="ET133" s="139">
        <v>10.086896746823566</v>
      </c>
      <c r="EU133" s="139">
        <v>10.104610776797262</v>
      </c>
      <c r="EV133" s="139">
        <v>10.121439834177487</v>
      </c>
      <c r="EW133" s="139">
        <v>10.138206818867578</v>
      </c>
      <c r="EX133" s="139">
        <v>10.154086873191742</v>
      </c>
      <c r="EY133" s="139">
        <v>10.171557677740671</v>
      </c>
      <c r="EZ133" s="139">
        <v>10.18731570271509</v>
      </c>
      <c r="FA133" s="139">
        <v>10.204669422862104</v>
      </c>
      <c r="FB133" s="139">
        <v>10.220308393301414</v>
      </c>
      <c r="FC133" s="139">
        <v>10.237547898662323</v>
      </c>
      <c r="FD133" s="139">
        <v>10.253070680484056</v>
      </c>
      <c r="FE133" s="139">
        <v>10.268535544128058</v>
      </c>
      <c r="FF133" s="139">
        <v>10.285608091059107</v>
      </c>
      <c r="FG133" s="139">
        <v>10.30096088390389</v>
      </c>
      <c r="FH133" s="139">
        <v>10.317925953109638</v>
      </c>
      <c r="FI133" s="139">
        <v>10.333169290946904</v>
      </c>
      <c r="FJ133" s="139">
        <v>10.348358016011067</v>
      </c>
      <c r="FK133" s="139">
        <v>10.365165812276427</v>
      </c>
      <c r="FL133" s="139">
        <v>10.380248846344017</v>
      </c>
      <c r="FM133" s="139">
        <v>10.395279116959232</v>
      </c>
      <c r="FN133" s="139">
        <v>10.410257222960402</v>
      </c>
      <c r="FO133" s="139">
        <v>10.426863206387202</v>
      </c>
      <c r="FP133" s="139">
        <v>10.4417403490694</v>
      </c>
      <c r="FQ133" s="139">
        <v>10.456567052795217</v>
      </c>
      <c r="FR133" s="139">
        <v>10.47134387689988</v>
      </c>
      <c r="FS133" s="139">
        <v>10.487757056222534</v>
      </c>
      <c r="FT133" s="139">
        <v>10.50243733114781</v>
      </c>
      <c r="FU133" s="139">
        <v>10.517069339270831</v>
      </c>
      <c r="FV133" s="139">
        <v>10.531653603839709</v>
      </c>
      <c r="FW133" s="139">
        <v>10.547882393604967</v>
      </c>
      <c r="FX133" s="139">
        <v>10.562374236775121</v>
      </c>
      <c r="FY133" s="139">
        <v>10.576819846033366</v>
      </c>
      <c r="FZ133" s="139">
        <v>10.591219711593537</v>
      </c>
      <c r="GA133" s="139">
        <v>10.605574315827671</v>
      </c>
      <c r="GB133" s="139">
        <v>10.61988413343199</v>
      </c>
      <c r="GC133" s="139">
        <v>10.634149631589466</v>
      </c>
      <c r="GD133" s="139">
        <v>10.650073386990101</v>
      </c>
      <c r="GE133" s="139">
        <v>10.664253083640142</v>
      </c>
      <c r="GF133" s="139">
        <v>10.678389809992048</v>
      </c>
      <c r="GG133" s="139">
        <v>10.692484004801141</v>
      </c>
      <c r="GH133" s="139">
        <v>10.706536100059051</v>
      </c>
      <c r="GI133" s="139">
        <v>10.720546521131388</v>
      </c>
      <c r="GJ133" s="139">
        <v>10.73451568689531</v>
      </c>
      <c r="GK133" s="139">
        <v>10.748444009868509</v>
      </c>
      <c r="GL133" s="139">
        <v>10.762331896339333</v>
      </c>
      <c r="GM133" s="139">
        <v>10.776179746491469</v>
      </c>
      <c r="GN133" s="139">
        <v>10.789987954525539</v>
      </c>
      <c r="GO133" s="139">
        <v>10.803756908778688</v>
      </c>
      <c r="GP133" s="139">
        <v>10.817486991839589</v>
      </c>
      <c r="GQ133" s="139">
        <v>10.831178580662863</v>
      </c>
      <c r="GR133" s="139">
        <v>10.844832046678334</v>
      </c>
      <c r="GS133" s="139">
        <v>10.858447755899276</v>
      </c>
    </row>
    <row r="134" spans="1:201" x14ac:dyDescent="0.2">
      <c r="A134" s="138">
        <v>40909.091666666667</v>
      </c>
      <c r="B134" s="139">
        <v>2.4196161931629443</v>
      </c>
      <c r="C134" s="139">
        <v>2.9867096345985034</v>
      </c>
      <c r="D134" s="139">
        <v>3.3562147244381193</v>
      </c>
      <c r="E134" s="139">
        <v>3.6373873184156453</v>
      </c>
      <c r="F134" s="139">
        <v>3.8672654535091477</v>
      </c>
      <c r="G134" s="139">
        <v>4.0632384081833468</v>
      </c>
      <c r="H134" s="139">
        <v>4.2348574885957406</v>
      </c>
      <c r="I134" s="139">
        <v>4.3883390787073928</v>
      </c>
      <c r="J134" s="139">
        <v>4.5270926585479341</v>
      </c>
      <c r="K134" s="139">
        <v>4.6546026777658023</v>
      </c>
      <c r="L134" s="139">
        <v>4.7720797738787653</v>
      </c>
      <c r="M134" s="139">
        <v>4.8820558682750903</v>
      </c>
      <c r="N134" s="139">
        <v>4.9845979374762548</v>
      </c>
      <c r="O134" s="139">
        <v>5.0813454413838102</v>
      </c>
      <c r="P134" s="139">
        <v>5.1729058853828933</v>
      </c>
      <c r="Q134" s="139">
        <v>5.2597697628038134</v>
      </c>
      <c r="R134" s="139">
        <v>5.3423384618867082</v>
      </c>
      <c r="S134" s="139">
        <v>5.4214317068118403</v>
      </c>
      <c r="T134" s="139">
        <v>5.4973444290056239</v>
      </c>
      <c r="U134" s="139">
        <v>5.5698282685625653</v>
      </c>
      <c r="V134" s="139">
        <v>5.6395850971379344</v>
      </c>
      <c r="W134" s="139">
        <v>5.7073081528024678</v>
      </c>
      <c r="X134" s="139">
        <v>5.7721453670580303</v>
      </c>
      <c r="Y134" s="139">
        <v>5.8352578538764908</v>
      </c>
      <c r="Z134" s="139">
        <v>5.8957370043717541</v>
      </c>
      <c r="AA134" s="139">
        <v>5.9552570056161676</v>
      </c>
      <c r="AB134" s="139">
        <v>6.0123465906634408</v>
      </c>
      <c r="AC134" s="139">
        <v>6.0681471951630463</v>
      </c>
      <c r="AD134" s="139">
        <v>6.1222076842145681</v>
      </c>
      <c r="AE134" s="139">
        <v>6.1751375621403248</v>
      </c>
      <c r="AF134" s="139">
        <v>6.2264626516795056</v>
      </c>
      <c r="AG134" s="139">
        <v>6.2767864916067264</v>
      </c>
      <c r="AH134" s="139">
        <v>6.3256159129607017</v>
      </c>
      <c r="AI134" s="139">
        <v>6.3735511127840381</v>
      </c>
      <c r="AJ134" s="139">
        <v>6.4200829328932532</v>
      </c>
      <c r="AK134" s="139">
        <v>6.4658100819304289</v>
      </c>
      <c r="AL134" s="139">
        <v>6.510775036064409</v>
      </c>
      <c r="AM134" s="139">
        <v>6.5550169867477894</v>
      </c>
      <c r="AN134" s="139">
        <v>6.5980009133120348</v>
      </c>
      <c r="AO134" s="139">
        <v>6.6403259447596836</v>
      </c>
      <c r="AP134" s="139">
        <v>6.6814465345252811</v>
      </c>
      <c r="AQ134" s="139">
        <v>6.721963312698108</v>
      </c>
      <c r="AR134" s="139">
        <v>6.7619036471649698</v>
      </c>
      <c r="AS134" s="139">
        <v>6.8012930814736832</v>
      </c>
      <c r="AT134" s="139">
        <v>6.8395679778371559</v>
      </c>
      <c r="AU134" s="139">
        <v>6.8773331836567619</v>
      </c>
      <c r="AV134" s="139">
        <v>6.9146098141678642</v>
      </c>
      <c r="AW134" s="139">
        <v>6.9514176955151745</v>
      </c>
      <c r="AX134" s="139">
        <v>6.9871781728545024</v>
      </c>
      <c r="AY134" s="139">
        <v>7.022501432864507</v>
      </c>
      <c r="AZ134" s="139">
        <v>7.0574041474373175</v>
      </c>
      <c r="BA134" s="139">
        <v>7.0919020498304377</v>
      </c>
      <c r="BB134" s="139">
        <v>7.1260100041149812</v>
      </c>
      <c r="BC134" s="139">
        <v>7.1597420682878026</v>
      </c>
      <c r="BD134" s="139">
        <v>7.192500876744286</v>
      </c>
      <c r="BE134" s="139">
        <v>7.2249055257667347</v>
      </c>
      <c r="BF134" s="139">
        <v>7.2569680882810914</v>
      </c>
      <c r="BG134" s="139">
        <v>7.2887000282998446</v>
      </c>
      <c r="BH134" s="139">
        <v>7.3194933568281595</v>
      </c>
      <c r="BI134" s="139">
        <v>7.3505942420075954</v>
      </c>
      <c r="BJ134" s="139">
        <v>7.3813956630599229</v>
      </c>
      <c r="BK134" s="139">
        <v>7.4112823218641966</v>
      </c>
      <c r="BL134" s="139">
        <v>7.4408841217440029</v>
      </c>
      <c r="BM134" s="139">
        <v>7.4702097029857901</v>
      </c>
      <c r="BN134" s="139">
        <v>7.4992673173262352</v>
      </c>
      <c r="BO134" s="139">
        <v>7.5280648509926733</v>
      </c>
      <c r="BP134" s="139">
        <v>7.5559759865730785</v>
      </c>
      <c r="BQ134" s="139">
        <v>7.5836382893690075</v>
      </c>
      <c r="BR134" s="139">
        <v>7.611696106632138</v>
      </c>
      <c r="BS134" s="139">
        <v>7.6395221868894607</v>
      </c>
      <c r="BT134" s="139">
        <v>7.6658413944011485</v>
      </c>
      <c r="BU134" s="139">
        <v>7.6932194845443478</v>
      </c>
      <c r="BV134" s="139">
        <v>7.7197401239488839</v>
      </c>
      <c r="BW134" s="139">
        <v>7.7460497430972035</v>
      </c>
      <c r="BX134" s="139">
        <v>7.7715065197466249</v>
      </c>
      <c r="BY134" s="139">
        <v>7.7974086886612639</v>
      </c>
      <c r="BZ134" s="139">
        <v>7.823115618347054</v>
      </c>
      <c r="CA134" s="139">
        <v>7.8479801956277537</v>
      </c>
      <c r="CB134" s="139">
        <v>7.8726560220051294</v>
      </c>
      <c r="CC134" s="139">
        <v>7.8978026887532691</v>
      </c>
      <c r="CD134" s="139">
        <v>7.9227725530386612</v>
      </c>
      <c r="CE134" s="139">
        <v>7.9469118372966756</v>
      </c>
      <c r="CF134" s="139">
        <v>7.970879647872084</v>
      </c>
      <c r="CG134" s="139">
        <v>7.9946799399345352</v>
      </c>
      <c r="CH134" s="139">
        <v>8.0183165328301946</v>
      </c>
      <c r="CI134" s="139">
        <v>8.0417931162511103</v>
      </c>
      <c r="CJ134" s="139">
        <v>8.0651132560580621</v>
      </c>
      <c r="CK134" s="139">
        <v>8.0876139029735317</v>
      </c>
      <c r="CL134" s="139">
        <v>8.1099621479536879</v>
      </c>
      <c r="CM134" s="139">
        <v>8.1328305011028057</v>
      </c>
      <c r="CN134" s="139">
        <v>8.1555555714234309</v>
      </c>
      <c r="CO134" s="139">
        <v>8.178140381733277</v>
      </c>
      <c r="CP134" s="139">
        <v>8.1992414643298801</v>
      </c>
      <c r="CQ134" s="139">
        <v>8.2215518704102184</v>
      </c>
      <c r="CR134" s="139">
        <v>8.2437305584684921</v>
      </c>
      <c r="CS134" s="139">
        <v>8.2644260834992416</v>
      </c>
      <c r="CT134" s="139">
        <v>8.2863467559921684</v>
      </c>
      <c r="CU134" s="139">
        <v>8.3067843524210634</v>
      </c>
      <c r="CV134" s="139">
        <v>8.3284571475493205</v>
      </c>
      <c r="CW134" s="139">
        <v>8.3486467574190595</v>
      </c>
      <c r="CX134" s="139">
        <v>8.370081226335282</v>
      </c>
      <c r="CY134" s="139">
        <v>8.3900322238502199</v>
      </c>
      <c r="CZ134" s="139">
        <v>8.4112373752130534</v>
      </c>
      <c r="DA134" s="139">
        <v>8.4309586093507303</v>
      </c>
      <c r="DB134" s="139">
        <v>8.4505669422193961</v>
      </c>
      <c r="DC134" s="139">
        <v>8.4714427828958208</v>
      </c>
      <c r="DD134" s="139">
        <v>8.4908337469487769</v>
      </c>
      <c r="DE134" s="139">
        <v>8.5101177874159877</v>
      </c>
      <c r="DF134" s="139">
        <v>8.5299894024055565</v>
      </c>
      <c r="DG134" s="139">
        <v>8.5497600732747117</v>
      </c>
      <c r="DH134" s="139">
        <v>8.5687367458395247</v>
      </c>
      <c r="DI134" s="139">
        <v>8.5876137550836376</v>
      </c>
      <c r="DJ134" s="139">
        <v>8.6063928046357052</v>
      </c>
      <c r="DK134" s="139">
        <v>8.6257736727195518</v>
      </c>
      <c r="DL134" s="139">
        <v>8.6450620014346153</v>
      </c>
      <c r="DM134" s="139">
        <v>8.663559107551281</v>
      </c>
      <c r="DN134" s="139">
        <v>8.6819646288583083</v>
      </c>
      <c r="DO134" s="139">
        <v>8.7002800657225858</v>
      </c>
      <c r="DP134" s="139">
        <v>8.7185068817541254</v>
      </c>
      <c r="DQ134" s="139">
        <v>8.7366465050013389</v>
      </c>
      <c r="DR134" s="139">
        <v>8.7547003290966483</v>
      </c>
      <c r="DS134" s="139">
        <v>8.7726697143568995</v>
      </c>
      <c r="DT134" s="139">
        <v>8.7905559888401257</v>
      </c>
      <c r="DU134" s="139">
        <v>8.8083604493599665</v>
      </c>
      <c r="DV134" s="139">
        <v>8.8260843624613301</v>
      </c>
      <c r="DW134" s="139">
        <v>8.8430184972376402</v>
      </c>
      <c r="DX134" s="139">
        <v>8.8598725601573012</v>
      </c>
      <c r="DY134" s="139">
        <v>8.877360206662738</v>
      </c>
      <c r="DZ134" s="139">
        <v>8.8947721031764875</v>
      </c>
      <c r="EA134" s="139">
        <v>8.9121093780442724</v>
      </c>
      <c r="EB134" s="139">
        <v>8.9293731344591176</v>
      </c>
      <c r="EC134" s="139">
        <v>8.9458482082512312</v>
      </c>
      <c r="ED134" s="139">
        <v>8.9622500187522878</v>
      </c>
      <c r="EE134" s="139">
        <v>8.979297754639278</v>
      </c>
      <c r="EF134" s="139">
        <v>8.9962761623161978</v>
      </c>
      <c r="EG134" s="139">
        <v>9.0124662725515172</v>
      </c>
      <c r="EH134" s="139">
        <v>9.028587187623744</v>
      </c>
      <c r="EI134" s="139">
        <v>9.0453616670504555</v>
      </c>
      <c r="EJ134" s="139">
        <v>9.0613479802005976</v>
      </c>
      <c r="EK134" s="139">
        <v>9.0772679324669898</v>
      </c>
      <c r="EL134" s="139">
        <v>9.0938469061354468</v>
      </c>
      <c r="EM134" s="139">
        <v>9.1096377298421167</v>
      </c>
      <c r="EN134" s="139">
        <v>9.1253648550128315</v>
      </c>
      <c r="EO134" s="139">
        <v>9.1417562325022814</v>
      </c>
      <c r="EP134" s="139">
        <v>9.1566314076320907</v>
      </c>
      <c r="EQ134" s="139">
        <v>9.1729013197488651</v>
      </c>
      <c r="ER134" s="139">
        <v>9.1876531909751478</v>
      </c>
      <c r="ES134" s="139">
        <v>9.2038048283459499</v>
      </c>
      <c r="ET134" s="139">
        <v>9.2184365718804422</v>
      </c>
      <c r="EU134" s="139">
        <v>9.2344730007477764</v>
      </c>
      <c r="EV134" s="139">
        <v>9.2497207206026602</v>
      </c>
      <c r="EW134" s="139">
        <v>9.2649118391325356</v>
      </c>
      <c r="EX134" s="139">
        <v>9.2793123730215488</v>
      </c>
      <c r="EY134" s="139">
        <v>9.2951271176095194</v>
      </c>
      <c r="EZ134" s="139">
        <v>9.3094163432654273</v>
      </c>
      <c r="FA134" s="139">
        <v>9.3251243936584771</v>
      </c>
      <c r="FB134" s="139">
        <v>9.3393050339767356</v>
      </c>
      <c r="FC134" s="139">
        <v>9.3549090188555031</v>
      </c>
      <c r="FD134" s="139">
        <v>9.3689836971072769</v>
      </c>
      <c r="FE134" s="139">
        <v>9.3830055430127501</v>
      </c>
      <c r="FF134" s="139">
        <v>9.3984573935950291</v>
      </c>
      <c r="FG134" s="139">
        <v>9.4123770462302883</v>
      </c>
      <c r="FH134" s="139">
        <v>9.4277310025327097</v>
      </c>
      <c r="FI134" s="139">
        <v>9.4415508563481954</v>
      </c>
      <c r="FJ134" s="139">
        <v>9.4553209021258517</v>
      </c>
      <c r="FK134" s="139">
        <v>9.4705315952689748</v>
      </c>
      <c r="FL134" s="139">
        <v>9.4842052873711395</v>
      </c>
      <c r="FM134" s="139">
        <v>9.4978308634552384</v>
      </c>
      <c r="FN134" s="139">
        <v>9.5114088712923177</v>
      </c>
      <c r="FO134" s="139">
        <v>9.5264357445906747</v>
      </c>
      <c r="FP134" s="139">
        <v>9.5399217257971571</v>
      </c>
      <c r="FQ134" s="139">
        <v>9.5533617176848313</v>
      </c>
      <c r="FR134" s="139">
        <v>9.5667562319050923</v>
      </c>
      <c r="FS134" s="139">
        <v>9.5816075359622808</v>
      </c>
      <c r="FT134" s="139">
        <v>9.5949140637973311</v>
      </c>
      <c r="FU134" s="139">
        <v>9.6081765896995375</v>
      </c>
      <c r="FV134" s="139">
        <v>9.6213955923221555</v>
      </c>
      <c r="FW134" s="139">
        <v>9.6360790339921145</v>
      </c>
      <c r="FX134" s="139">
        <v>9.6492138285293354</v>
      </c>
      <c r="FY134" s="139">
        <v>9.662306481160071</v>
      </c>
      <c r="FZ134" s="139">
        <v>9.6753574403316094</v>
      </c>
      <c r="GA134" s="139">
        <v>9.6883671473203172</v>
      </c>
      <c r="GB134" s="139">
        <v>9.7013360363849994</v>
      </c>
      <c r="GC134" s="139">
        <v>9.7142645349149941</v>
      </c>
      <c r="GD134" s="139">
        <v>9.728670323482735</v>
      </c>
      <c r="GE134" s="139">
        <v>9.7415206731369199</v>
      </c>
      <c r="GF134" s="139">
        <v>9.7543318668527679</v>
      </c>
      <c r="GG134" s="139">
        <v>9.7671043060236151</v>
      </c>
      <c r="GH134" s="139">
        <v>9.7798383858590956</v>
      </c>
      <c r="GI134" s="139">
        <v>9.792534495511072</v>
      </c>
      <c r="GJ134" s="139">
        <v>9.8051930181966274</v>
      </c>
      <c r="GK134" s="139">
        <v>9.8178143313202586</v>
      </c>
      <c r="GL134" s="139">
        <v>9.8303988065898213</v>
      </c>
      <c r="GM134" s="139">
        <v>9.8429468101308029</v>
      </c>
      <c r="GN134" s="139">
        <v>9.8554587025982592</v>
      </c>
      <c r="GO134" s="139">
        <v>9.8679348392858213</v>
      </c>
      <c r="GP134" s="139">
        <v>9.8803755702312372</v>
      </c>
      <c r="GQ134" s="139">
        <v>9.8927812403198452</v>
      </c>
      <c r="GR134" s="139">
        <v>9.9051521893849408</v>
      </c>
      <c r="GS134" s="139">
        <v>9.9174887523078734</v>
      </c>
    </row>
    <row r="135" spans="1:201" x14ac:dyDescent="0.2">
      <c r="A135" s="138">
        <v>40909.092361111114</v>
      </c>
      <c r="B135" s="139">
        <v>2.260254653415974</v>
      </c>
      <c r="C135" s="139">
        <v>2.7825509907481751</v>
      </c>
      <c r="D135" s="139">
        <v>3.1223176518830322</v>
      </c>
      <c r="E135" s="139">
        <v>3.3805980125186275</v>
      </c>
      <c r="F135" s="139">
        <v>3.5916016975742879</v>
      </c>
      <c r="G135" s="139">
        <v>3.7713766333044356</v>
      </c>
      <c r="H135" s="139">
        <v>3.9287370973411972</v>
      </c>
      <c r="I135" s="139">
        <v>4.0694009289787809</v>
      </c>
      <c r="J135" s="139">
        <v>4.1965355401359457</v>
      </c>
      <c r="K135" s="139">
        <v>4.3133166547985873</v>
      </c>
      <c r="L135" s="139">
        <v>4.4208960826470509</v>
      </c>
      <c r="M135" s="139">
        <v>4.5215585806840135</v>
      </c>
      <c r="N135" s="139">
        <v>4.615415219317196</v>
      </c>
      <c r="O135" s="139">
        <v>4.7039427979491073</v>
      </c>
      <c r="P135" s="139">
        <v>4.7877062659960483</v>
      </c>
      <c r="Q135" s="139">
        <v>4.8671618023776402</v>
      </c>
      <c r="R135" s="139">
        <v>4.9426827493540184</v>
      </c>
      <c r="S135" s="139">
        <v>5.0150061294246706</v>
      </c>
      <c r="T135" s="139">
        <v>5.0844058507395298</v>
      </c>
      <c r="U135" s="139">
        <v>5.1506763086237868</v>
      </c>
      <c r="V135" s="139">
        <v>5.2144445647064908</v>
      </c>
      <c r="W135" s="139">
        <v>5.2763291407644219</v>
      </c>
      <c r="X135" s="139">
        <v>5.3355891693064121</v>
      </c>
      <c r="Y135" s="139">
        <v>5.3932523175494183</v>
      </c>
      <c r="Z135" s="139">
        <v>5.448525654005806</v>
      </c>
      <c r="AA135" s="139">
        <v>5.5028872283212067</v>
      </c>
      <c r="AB135" s="139">
        <v>5.5550474738744562</v>
      </c>
      <c r="AC135" s="139">
        <v>5.6060150027673243</v>
      </c>
      <c r="AD135" s="139">
        <v>5.6553965564346331</v>
      </c>
      <c r="AE135" s="139">
        <v>5.7037321904440113</v>
      </c>
      <c r="AF135" s="139">
        <v>5.7506074225295594</v>
      </c>
      <c r="AG135" s="139">
        <v>5.7965566339144932</v>
      </c>
      <c r="AH135" s="139">
        <v>5.841147859411306</v>
      </c>
      <c r="AI135" s="139">
        <v>5.8849122531607554</v>
      </c>
      <c r="AJ135" s="139">
        <v>5.9274031400485052</v>
      </c>
      <c r="AK135" s="139">
        <v>5.9691501768602127</v>
      </c>
      <c r="AL135" s="139">
        <v>6.0101926727489641</v>
      </c>
      <c r="AM135" s="139">
        <v>6.0505668995052639</v>
      </c>
      <c r="AN135" s="139">
        <v>6.0898024042589149</v>
      </c>
      <c r="AO135" s="139">
        <v>6.1284290419931864</v>
      </c>
      <c r="AP135" s="139">
        <v>6.165966683592929</v>
      </c>
      <c r="AQ135" s="139">
        <v>6.2029464902725362</v>
      </c>
      <c r="AR135" s="139">
        <v>6.2393937779691688</v>
      </c>
      <c r="AS135" s="139">
        <v>6.2753321764096253</v>
      </c>
      <c r="AT135" s="139">
        <v>6.3102649362951722</v>
      </c>
      <c r="AU135" s="139">
        <v>6.34472698064436</v>
      </c>
      <c r="AV135" s="139">
        <v>6.3787378369219496</v>
      </c>
      <c r="AW135" s="139">
        <v>6.4123158413858743</v>
      </c>
      <c r="AX135" s="139">
        <v>6.4449504494408334</v>
      </c>
      <c r="AY135" s="139">
        <v>6.4771814100388534</v>
      </c>
      <c r="AZ135" s="139">
        <v>6.5090241369518935</v>
      </c>
      <c r="BA135" s="139">
        <v>6.5404931768294432</v>
      </c>
      <c r="BB135" s="139">
        <v>6.5716022733319184</v>
      </c>
      <c r="BC135" s="139">
        <v>6.6023644254138967</v>
      </c>
      <c r="BD135" s="139">
        <v>6.6322518936291619</v>
      </c>
      <c r="BE135" s="139">
        <v>6.6618125388599525</v>
      </c>
      <c r="BF135" s="139">
        <v>6.6910575199735804</v>
      </c>
      <c r="BG135" s="139">
        <v>6.7199974334681229</v>
      </c>
      <c r="BH135" s="139">
        <v>6.7480947765254502</v>
      </c>
      <c r="BI135" s="139">
        <v>6.7764524705590192</v>
      </c>
      <c r="BJ135" s="139">
        <v>6.8045338980936725</v>
      </c>
      <c r="BK135" s="139">
        <v>6.831794829572182</v>
      </c>
      <c r="BL135" s="139">
        <v>6.8587930124555125</v>
      </c>
      <c r="BM135" s="139">
        <v>6.8855364304023965</v>
      </c>
      <c r="BN135" s="139">
        <v>6.9120327083315685</v>
      </c>
      <c r="BO135" s="139">
        <v>6.9382891336865233</v>
      </c>
      <c r="BP135" s="139">
        <v>6.9637513368053252</v>
      </c>
      <c r="BQ135" s="139">
        <v>6.9889840963592755</v>
      </c>
      <c r="BR135" s="139">
        <v>7.0145584188061489</v>
      </c>
      <c r="BS135" s="139">
        <v>7.0399190799436218</v>
      </c>
      <c r="BT135" s="139">
        <v>7.0639365980216278</v>
      </c>
      <c r="BU135" s="139">
        <v>7.0888842443409521</v>
      </c>
      <c r="BV135" s="139">
        <v>7.1130644500554734</v>
      </c>
      <c r="BW135" s="139">
        <v>7.1370501403624473</v>
      </c>
      <c r="BX135" s="139">
        <v>7.1602726612018213</v>
      </c>
      <c r="BY135" s="139">
        <v>7.183882799392352</v>
      </c>
      <c r="BZ135" s="139">
        <v>7.2073129993102096</v>
      </c>
      <c r="CA135" s="139">
        <v>7.2299897267517856</v>
      </c>
      <c r="CB135" s="139">
        <v>7.2524925136356195</v>
      </c>
      <c r="CC135" s="139">
        <v>7.2754064088638035</v>
      </c>
      <c r="CD135" s="139">
        <v>7.2981573973709839</v>
      </c>
      <c r="CE135" s="139">
        <v>7.3201657893226768</v>
      </c>
      <c r="CF135" s="139">
        <v>7.3420161942264794</v>
      </c>
      <c r="CG135" s="139">
        <v>7.3637122640125741</v>
      </c>
      <c r="CH135" s="139">
        <v>7.3852575252976331</v>
      </c>
      <c r="CI135" s="139">
        <v>7.4066553850754513</v>
      </c>
      <c r="CJ135" s="139">
        <v>7.4279091360857805</v>
      </c>
      <c r="CK135" s="139">
        <v>7.4484305264312001</v>
      </c>
      <c r="CL135" s="139">
        <v>7.4688115405136193</v>
      </c>
      <c r="CM135" s="139">
        <v>7.4896491568822858</v>
      </c>
      <c r="CN135" s="139">
        <v>7.5103548164900973</v>
      </c>
      <c r="CO135" s="139">
        <v>7.5309313110406606</v>
      </c>
      <c r="CP135" s="139">
        <v>7.5501860834560572</v>
      </c>
      <c r="CQ135" s="139">
        <v>7.5705098810899143</v>
      </c>
      <c r="CR135" s="139">
        <v>7.5907124015386529</v>
      </c>
      <c r="CS135" s="139">
        <v>7.6095937032290637</v>
      </c>
      <c r="CT135" s="139">
        <v>7.6295586567747389</v>
      </c>
      <c r="CU135" s="139">
        <v>7.6482024637902937</v>
      </c>
      <c r="CV135" s="139">
        <v>7.6679392097288224</v>
      </c>
      <c r="CW135" s="139">
        <v>7.6863546952657273</v>
      </c>
      <c r="CX135" s="139">
        <v>7.7058720514065273</v>
      </c>
      <c r="CY135" s="139">
        <v>7.7240678650745673</v>
      </c>
      <c r="CZ135" s="139">
        <v>7.7433741488199992</v>
      </c>
      <c r="DA135" s="139">
        <v>7.7613584559200373</v>
      </c>
      <c r="DB135" s="139">
        <v>7.7792388380550346</v>
      </c>
      <c r="DC135" s="139">
        <v>7.7982420386747009</v>
      </c>
      <c r="DD135" s="139">
        <v>7.8159223506378712</v>
      </c>
      <c r="DE135" s="139">
        <v>7.8335042517264473</v>
      </c>
      <c r="DF135" s="139">
        <v>7.8516050900897572</v>
      </c>
      <c r="DG135" s="139">
        <v>7.8696130454961821</v>
      </c>
      <c r="DH135" s="139">
        <v>7.8869120812140832</v>
      </c>
      <c r="DI135" s="139">
        <v>7.9041194033295525</v>
      </c>
      <c r="DJ135" s="139">
        <v>7.9212365831908649</v>
      </c>
      <c r="DK135" s="139">
        <v>7.9388858723658018</v>
      </c>
      <c r="DL135" s="139">
        <v>7.9564500366721065</v>
      </c>
      <c r="DM135" s="139">
        <v>7.9733078093445089</v>
      </c>
      <c r="DN135" s="139">
        <v>7.9900813208355741</v>
      </c>
      <c r="DO135" s="139">
        <v>8.0067719551276912</v>
      </c>
      <c r="DP135" s="139">
        <v>8.0233810623227786</v>
      </c>
      <c r="DQ135" s="139">
        <v>8.0399099597419248</v>
      </c>
      <c r="DR135" s="139">
        <v>8.0563599329829039</v>
      </c>
      <c r="DS135" s="139">
        <v>8.0727322369343693</v>
      </c>
      <c r="DT135" s="139">
        <v>8.0890280967477288</v>
      </c>
      <c r="DU135" s="139">
        <v>8.1052487087738285</v>
      </c>
      <c r="DV135" s="139">
        <v>8.1213952414603767</v>
      </c>
      <c r="DW135" s="139">
        <v>8.1368366305026729</v>
      </c>
      <c r="DX135" s="139">
        <v>8.152204368135628</v>
      </c>
      <c r="DY135" s="139">
        <v>8.1681336022316682</v>
      </c>
      <c r="DZ135" s="139">
        <v>8.18399318228205</v>
      </c>
      <c r="EA135" s="139">
        <v>8.1997841493443211</v>
      </c>
      <c r="EB135" s="139">
        <v>8.2155075212893891</v>
      </c>
      <c r="EC135" s="139">
        <v>8.2305267135635436</v>
      </c>
      <c r="ED135" s="139">
        <v>8.245478531144018</v>
      </c>
      <c r="EE135" s="139">
        <v>8.2610032777590767</v>
      </c>
      <c r="EF135" s="139">
        <v>8.2764642948929676</v>
      </c>
      <c r="EG135" s="139">
        <v>8.291221455103992</v>
      </c>
      <c r="EH135" s="139">
        <v>8.3059149909969019</v>
      </c>
      <c r="EI135" s="139">
        <v>8.3211885359735085</v>
      </c>
      <c r="EJ135" s="139">
        <v>8.3357583213342306</v>
      </c>
      <c r="EK135" s="139">
        <v>8.3502670952436251</v>
      </c>
      <c r="EL135" s="139">
        <v>8.3653609364366304</v>
      </c>
      <c r="EM135" s="139">
        <v>8.3797510066396423</v>
      </c>
      <c r="EN135" s="139">
        <v>8.3940825198576832</v>
      </c>
      <c r="EO135" s="139">
        <v>8.4090039529454064</v>
      </c>
      <c r="EP135" s="139">
        <v>8.422573007615334</v>
      </c>
      <c r="EQ135" s="139">
        <v>8.4373828107637117</v>
      </c>
      <c r="ER135" s="139">
        <v>8.4508385087758846</v>
      </c>
      <c r="ES135" s="139">
        <v>8.4655396244514485</v>
      </c>
      <c r="ET135" s="139">
        <v>8.4788848927587708</v>
      </c>
      <c r="EU135" s="139">
        <v>8.4934801488146032</v>
      </c>
      <c r="EV135" s="139">
        <v>8.507371040038894</v>
      </c>
      <c r="EW135" s="139">
        <v>8.5212099173097293</v>
      </c>
      <c r="EX135" s="139">
        <v>8.534342662316126</v>
      </c>
      <c r="EY135" s="139">
        <v>8.5487342532854562</v>
      </c>
      <c r="EZ135" s="139">
        <v>8.561764696285989</v>
      </c>
      <c r="FA135" s="139">
        <v>8.5760582805154151</v>
      </c>
      <c r="FB135" s="139">
        <v>8.5889889309482719</v>
      </c>
      <c r="FC135" s="139">
        <v>8.6031869330774153</v>
      </c>
      <c r="FD135" s="139">
        <v>8.6160202086211317</v>
      </c>
      <c r="FE135" s="139">
        <v>8.628804930442767</v>
      </c>
      <c r="FF135" s="139">
        <v>8.6428631956377799</v>
      </c>
      <c r="FG135" s="139">
        <v>8.6555540156284181</v>
      </c>
      <c r="FH135" s="139">
        <v>8.6695223907902701</v>
      </c>
      <c r="FI135" s="139">
        <v>8.6821215158741492</v>
      </c>
      <c r="FJ135" s="139">
        <v>8.6946748733204977</v>
      </c>
      <c r="FK135" s="139">
        <v>8.7085116930288624</v>
      </c>
      <c r="FL135" s="139">
        <v>8.7209765305497271</v>
      </c>
      <c r="FM135" s="139">
        <v>8.7333971591445234</v>
      </c>
      <c r="FN135" s="139">
        <v>8.7457740832995015</v>
      </c>
      <c r="FO135" s="139">
        <v>8.7594421190193668</v>
      </c>
      <c r="FP135" s="139">
        <v>8.7717345108590319</v>
      </c>
      <c r="FQ135" s="139">
        <v>8.7839846528470087</v>
      </c>
      <c r="FR135" s="139">
        <v>8.7961930162190018</v>
      </c>
      <c r="FS135" s="139">
        <v>8.8096998765404173</v>
      </c>
      <c r="FT135" s="139">
        <v>8.8218274310859588</v>
      </c>
      <c r="FU135" s="139">
        <v>8.8339145665892325</v>
      </c>
      <c r="FV135" s="139">
        <v>8.8459617239094772</v>
      </c>
      <c r="FW135" s="139">
        <v>8.8593145164487268</v>
      </c>
      <c r="FX135" s="139">
        <v>8.8712843471886504</v>
      </c>
      <c r="FY135" s="139">
        <v>8.8832154724352979</v>
      </c>
      <c r="FZ135" s="139">
        <v>8.8951083052399351</v>
      </c>
      <c r="GA135" s="139">
        <v>8.9069632520530284</v>
      </c>
      <c r="GB135" s="139">
        <v>8.918780712865809</v>
      </c>
      <c r="GC135" s="139">
        <v>8.9305610813455534</v>
      </c>
      <c r="GD135" s="139">
        <v>8.9436590721321778</v>
      </c>
      <c r="GE135" s="139">
        <v>8.9553676982925534</v>
      </c>
      <c r="GF135" s="139">
        <v>8.9670403696659413</v>
      </c>
      <c r="GG135" s="139">
        <v>8.9786774559872011</v>
      </c>
      <c r="GH135" s="139">
        <v>8.990279321297729</v>
      </c>
      <c r="GI135" s="139">
        <v>9.0018463240634947</v>
      </c>
      <c r="GJ135" s="139">
        <v>9.0133788172877427</v>
      </c>
      <c r="GK135" s="139">
        <v>9.0248771486215471</v>
      </c>
      <c r="GL135" s="139">
        <v>9.0363416604726279</v>
      </c>
      <c r="GM135" s="139">
        <v>9.0477726901096567</v>
      </c>
      <c r="GN135" s="139">
        <v>9.0591705697661595</v>
      </c>
      <c r="GO135" s="139">
        <v>9.0705356267391188</v>
      </c>
      <c r="GP135" s="139">
        <v>9.0818681834870976</v>
      </c>
      <c r="GQ135" s="139">
        <v>9.0931685577257397</v>
      </c>
      <c r="GR135" s="139">
        <v>9.1044370625204749</v>
      </c>
      <c r="GS135" s="139">
        <v>9.115674006376091</v>
      </c>
    </row>
    <row r="136" spans="1:201" x14ac:dyDescent="0.2">
      <c r="A136" s="138">
        <v>40909.093055555553</v>
      </c>
      <c r="B136" s="139">
        <v>2.1226219411947085</v>
      </c>
      <c r="C136" s="139">
        <v>2.6065494469066821</v>
      </c>
      <c r="D136" s="139">
        <v>2.9208472007028563</v>
      </c>
      <c r="E136" s="139">
        <v>3.1595205536578379</v>
      </c>
      <c r="F136" s="139">
        <v>3.3543565365063652</v>
      </c>
      <c r="G136" s="139">
        <v>3.520254509624325</v>
      </c>
      <c r="H136" s="139">
        <v>3.6653977445330059</v>
      </c>
      <c r="I136" s="139">
        <v>3.7950773827203705</v>
      </c>
      <c r="J136" s="139">
        <v>3.9122535989447313</v>
      </c>
      <c r="K136" s="139">
        <v>4.0198379255284147</v>
      </c>
      <c r="L136" s="139">
        <v>4.1189318838978544</v>
      </c>
      <c r="M136" s="139">
        <v>4.2116085648833108</v>
      </c>
      <c r="N136" s="139">
        <v>4.2980170105422264</v>
      </c>
      <c r="O136" s="139">
        <v>4.379494663534568</v>
      </c>
      <c r="P136" s="139">
        <v>4.4565700898625602</v>
      </c>
      <c r="Q136" s="139">
        <v>4.5296701620786912</v>
      </c>
      <c r="R136" s="139">
        <v>4.5991442967456999</v>
      </c>
      <c r="S136" s="139">
        <v>4.6656585444573953</v>
      </c>
      <c r="T136" s="139">
        <v>4.7294688378413356</v>
      </c>
      <c r="U136" s="139">
        <v>4.7904065213282365</v>
      </c>
      <c r="V136" s="139">
        <v>4.8490343806907505</v>
      </c>
      <c r="W136" s="139">
        <v>4.9059066476426061</v>
      </c>
      <c r="X136" s="139">
        <v>4.960378400183413</v>
      </c>
      <c r="Y136" s="139">
        <v>5.0133623551028563</v>
      </c>
      <c r="Z136" s="139">
        <v>5.064165455396207</v>
      </c>
      <c r="AA136" s="139">
        <v>5.1140965885644922</v>
      </c>
      <c r="AB136" s="139">
        <v>5.1620230863008683</v>
      </c>
      <c r="AC136" s="139">
        <v>5.2088389703758633</v>
      </c>
      <c r="AD136" s="139">
        <v>5.2542010336694762</v>
      </c>
      <c r="AE136" s="139">
        <v>5.2985893893293872</v>
      </c>
      <c r="AF136" s="139">
        <v>5.3416412059426115</v>
      </c>
      <c r="AG136" s="139">
        <v>5.3838311327125723</v>
      </c>
      <c r="AH136" s="139">
        <v>5.4247801872884809</v>
      </c>
      <c r="AI136" s="139">
        <v>5.464959851928767</v>
      </c>
      <c r="AJ136" s="139">
        <v>5.5039775678277953</v>
      </c>
      <c r="AK136" s="139">
        <v>5.5423032753287256</v>
      </c>
      <c r="AL136" s="139">
        <v>5.5799735665242629</v>
      </c>
      <c r="AM136" s="139">
        <v>5.6170222083445092</v>
      </c>
      <c r="AN136" s="139">
        <v>5.6530347222675017</v>
      </c>
      <c r="AO136" s="139">
        <v>5.6884809857899219</v>
      </c>
      <c r="AP136" s="139">
        <v>5.7229376058426089</v>
      </c>
      <c r="AQ136" s="139">
        <v>5.7568755648116241</v>
      </c>
      <c r="AR136" s="139">
        <v>5.7903184184896679</v>
      </c>
      <c r="AS136" s="139">
        <v>5.8232881549427624</v>
      </c>
      <c r="AT136" s="139">
        <v>5.8553460858648867</v>
      </c>
      <c r="AU136" s="139">
        <v>5.8869665002972846</v>
      </c>
      <c r="AV136" s="139">
        <v>5.9181675638376259</v>
      </c>
      <c r="AW136" s="139">
        <v>5.9489663348356503</v>
      </c>
      <c r="AX136" s="139">
        <v>5.9789114373942072</v>
      </c>
      <c r="AY136" s="139">
        <v>6.0084814849193089</v>
      </c>
      <c r="AZ136" s="139">
        <v>6.0376908121517596</v>
      </c>
      <c r="BA136" s="139">
        <v>6.0665529480451861</v>
      </c>
      <c r="BB136" s="139">
        <v>6.0950806753414088</v>
      </c>
      <c r="BC136" s="139">
        <v>6.1232860847140795</v>
      </c>
      <c r="BD136" s="139">
        <v>6.1507019904899272</v>
      </c>
      <c r="BE136" s="139">
        <v>6.1778143473848948</v>
      </c>
      <c r="BF136" s="139">
        <v>6.204633530388401</v>
      </c>
      <c r="BG136" s="139">
        <v>6.2311693920403428</v>
      </c>
      <c r="BH136" s="139">
        <v>6.2569457735224159</v>
      </c>
      <c r="BI136" s="139">
        <v>6.2829409712538302</v>
      </c>
      <c r="BJ136" s="139">
        <v>6.3086796272708492</v>
      </c>
      <c r="BK136" s="139">
        <v>6.3336793948087493</v>
      </c>
      <c r="BL136" s="139">
        <v>6.3584352320574506</v>
      </c>
      <c r="BM136" s="139">
        <v>6.382954559616314</v>
      </c>
      <c r="BN136" s="139">
        <v>6.4072444649092457</v>
      </c>
      <c r="BO136" s="139">
        <v>6.431311721927905</v>
      </c>
      <c r="BP136" s="139">
        <v>6.4546646591667356</v>
      </c>
      <c r="BQ136" s="139">
        <v>6.4778046618153757</v>
      </c>
      <c r="BR136" s="139">
        <v>6.5012388206871501</v>
      </c>
      <c r="BS136" s="139">
        <v>6.5244746769297484</v>
      </c>
      <c r="BT136" s="139">
        <v>6.5465097480114167</v>
      </c>
      <c r="BU136" s="139">
        <v>6.5693623233862306</v>
      </c>
      <c r="BV136" s="139">
        <v>6.5915255746598334</v>
      </c>
      <c r="BW136" s="139">
        <v>6.6135083463391791</v>
      </c>
      <c r="BX136" s="139">
        <v>6.6348058220791115</v>
      </c>
      <c r="BY136" s="139">
        <v>6.6564401717097397</v>
      </c>
      <c r="BZ136" s="139">
        <v>6.6779075866630153</v>
      </c>
      <c r="CA136" s="139">
        <v>6.6986987562164275</v>
      </c>
      <c r="CB136" s="139">
        <v>6.7193285901955093</v>
      </c>
      <c r="CC136" s="139">
        <v>6.7403170670108805</v>
      </c>
      <c r="CD136" s="139">
        <v>6.7611544359131948</v>
      </c>
      <c r="CE136" s="139">
        <v>6.7813257108013536</v>
      </c>
      <c r="CF136" s="139">
        <v>6.8013504687274642</v>
      </c>
      <c r="CG136" s="139">
        <v>6.8212321016423303</v>
      </c>
      <c r="CH136" s="139">
        <v>6.8409738851955026</v>
      </c>
      <c r="CI136" s="139">
        <v>6.8605789840156106</v>
      </c>
      <c r="CJ136" s="139">
        <v>6.8800504566913165</v>
      </c>
      <c r="CK136" s="139">
        <v>6.8988654254538355</v>
      </c>
      <c r="CL136" s="139">
        <v>6.9175502554893979</v>
      </c>
      <c r="CM136" s="139">
        <v>6.9366359028466844</v>
      </c>
      <c r="CN136" s="139">
        <v>6.9555992112398473</v>
      </c>
      <c r="CO136" s="139">
        <v>6.9744427742462376</v>
      </c>
      <c r="CP136" s="139">
        <v>6.9921060109164923</v>
      </c>
      <c r="CQ136" s="139">
        <v>7.0107153235924002</v>
      </c>
      <c r="CR136" s="139">
        <v>7.0292122180072001</v>
      </c>
      <c r="CS136" s="139">
        <v>7.0465292956824062</v>
      </c>
      <c r="CT136" s="139">
        <v>7.0648059907877805</v>
      </c>
      <c r="CU136" s="139">
        <v>7.0819029665435886</v>
      </c>
      <c r="CV136" s="139">
        <v>7.0999681539223225</v>
      </c>
      <c r="CW136" s="139">
        <v>7.1168535418354786</v>
      </c>
      <c r="CX136" s="139">
        <v>7.1347154106582824</v>
      </c>
      <c r="CY136" s="139">
        <v>7.1513972391658749</v>
      </c>
      <c r="CZ136" s="139">
        <v>7.1690635142894923</v>
      </c>
      <c r="DA136" s="139">
        <v>7.185549362609037</v>
      </c>
      <c r="DB136" s="139">
        <v>7.2019389271633152</v>
      </c>
      <c r="DC136" s="139">
        <v>7.2193243702979863</v>
      </c>
      <c r="DD136" s="139">
        <v>7.2355285696840426</v>
      </c>
      <c r="DE136" s="139">
        <v>7.2516416019750949</v>
      </c>
      <c r="DF136" s="139">
        <v>7.268213226241877</v>
      </c>
      <c r="DG136" s="139">
        <v>7.2846988064905194</v>
      </c>
      <c r="DH136" s="139">
        <v>7.3005498002454434</v>
      </c>
      <c r="DI136" s="139">
        <v>7.3163158415593941</v>
      </c>
      <c r="DJ136" s="139">
        <v>7.3319983883846653</v>
      </c>
      <c r="DK136" s="139">
        <v>7.3481517364866855</v>
      </c>
      <c r="DL136" s="139">
        <v>7.3642262443820012</v>
      </c>
      <c r="DM136" s="139">
        <v>7.3796685253706924</v>
      </c>
      <c r="DN136" s="139">
        <v>7.3950327696544145</v>
      </c>
      <c r="DO136" s="139">
        <v>7.4103202614509005</v>
      </c>
      <c r="DP136" s="139">
        <v>7.4255322535643362</v>
      </c>
      <c r="DQ136" s="139">
        <v>7.44066996840436</v>
      </c>
      <c r="DR136" s="139">
        <v>7.4557345989659805</v>
      </c>
      <c r="DS136" s="139">
        <v>7.4707273097683657</v>
      </c>
      <c r="DT136" s="139">
        <v>7.4856492377583876</v>
      </c>
      <c r="DU136" s="139">
        <v>7.5005014931766318</v>
      </c>
      <c r="DV136" s="139">
        <v>7.5152851603894328</v>
      </c>
      <c r="DW136" s="139">
        <v>7.5294377801957735</v>
      </c>
      <c r="DX136" s="139">
        <v>7.5435222144451926</v>
      </c>
      <c r="DY136" s="139">
        <v>7.5581046991206833</v>
      </c>
      <c r="DZ136" s="139">
        <v>7.5726227019192871</v>
      </c>
      <c r="EA136" s="139">
        <v>7.5870771890889035</v>
      </c>
      <c r="EB136" s="139">
        <v>7.6014691053741066</v>
      </c>
      <c r="EC136" s="139">
        <v>7.6152308728785583</v>
      </c>
      <c r="ED136" s="139">
        <v>7.6289302756305881</v>
      </c>
      <c r="EE136" s="139">
        <v>7.6431383345417245</v>
      </c>
      <c r="EF136" s="139">
        <v>7.6572874099969868</v>
      </c>
      <c r="EG136" s="139">
        <v>7.6708066368324266</v>
      </c>
      <c r="EH136" s="139">
        <v>7.6842669769183534</v>
      </c>
      <c r="EI136" s="139">
        <v>7.6982425432776092</v>
      </c>
      <c r="EJ136" s="139">
        <v>7.7115883519341821</v>
      </c>
      <c r="EK136" s="139">
        <v>7.7248776969196093</v>
      </c>
      <c r="EL136" s="139">
        <v>7.7386869619379643</v>
      </c>
      <c r="EM136" s="139">
        <v>7.7518664567297852</v>
      </c>
      <c r="EN136" s="139">
        <v>7.7649917641327146</v>
      </c>
      <c r="EO136" s="139">
        <v>7.7786414973592191</v>
      </c>
      <c r="EP136" s="139">
        <v>7.7910827213833436</v>
      </c>
      <c r="EQ136" s="139">
        <v>7.8046291658408613</v>
      </c>
      <c r="ER136" s="139">
        <v>7.8169654988304931</v>
      </c>
      <c r="ES136" s="139">
        <v>7.8304113843048295</v>
      </c>
      <c r="ET136" s="139">
        <v>7.8426455395469201</v>
      </c>
      <c r="EU136" s="139">
        <v>7.8559934895898218</v>
      </c>
      <c r="EV136" s="139">
        <v>7.8687111111761476</v>
      </c>
      <c r="EW136" s="139">
        <v>7.8813806134166118</v>
      </c>
      <c r="EX136" s="139">
        <v>7.8934181409868458</v>
      </c>
      <c r="EY136" s="139">
        <v>7.9065776927999467</v>
      </c>
      <c r="EZ136" s="139">
        <v>7.9185205773628837</v>
      </c>
      <c r="FA136" s="139">
        <v>7.9315894798079416</v>
      </c>
      <c r="FB136" s="139">
        <v>7.9434400478390028</v>
      </c>
      <c r="FC136" s="139">
        <v>7.9564205507124042</v>
      </c>
      <c r="FD136" s="139">
        <v>7.9681810436714207</v>
      </c>
      <c r="FE136" s="139">
        <v>7.9798966260525326</v>
      </c>
      <c r="FF136" s="139">
        <v>7.9927478930201827</v>
      </c>
      <c r="FG136" s="139">
        <v>8.0043766199005173</v>
      </c>
      <c r="FH136" s="139">
        <v>8.017144768772333</v>
      </c>
      <c r="FI136" s="139">
        <v>8.0286886863526625</v>
      </c>
      <c r="FJ136" s="139">
        <v>8.0401902752302696</v>
      </c>
      <c r="FK136" s="139">
        <v>8.052836778715637</v>
      </c>
      <c r="FL136" s="139">
        <v>8.0642565017208305</v>
      </c>
      <c r="FM136" s="139">
        <v>8.075635340464407</v>
      </c>
      <c r="FN136" s="139">
        <v>8.0869737623262452</v>
      </c>
      <c r="FO136" s="139">
        <v>8.0994642084072002</v>
      </c>
      <c r="FP136" s="139">
        <v>8.1107244610847236</v>
      </c>
      <c r="FQ136" s="139">
        <v>8.1219456448884522</v>
      </c>
      <c r="FR136" s="139">
        <v>8.1331281964086735</v>
      </c>
      <c r="FS136" s="139">
        <v>8.1454696435668552</v>
      </c>
      <c r="FT136" s="139">
        <v>8.1565774779188018</v>
      </c>
      <c r="FU136" s="139">
        <v>8.1676479399966304</v>
      </c>
      <c r="FV136" s="139">
        <v>8.17868143826181</v>
      </c>
      <c r="FW136" s="139">
        <v>8.1908804806869941</v>
      </c>
      <c r="FX136" s="139">
        <v>8.2018424903145153</v>
      </c>
      <c r="FY136" s="139">
        <v>8.2127687156669342</v>
      </c>
      <c r="FZ136" s="139">
        <v>8.2236595394546423</v>
      </c>
      <c r="GA136" s="139">
        <v>8.2345153382775536</v>
      </c>
      <c r="GB136" s="139">
        <v>8.2453364827527782</v>
      </c>
      <c r="GC136" s="139">
        <v>8.2561233376438405</v>
      </c>
      <c r="GD136" s="139">
        <v>8.2680868960784064</v>
      </c>
      <c r="GE136" s="139">
        <v>8.278807439577589</v>
      </c>
      <c r="GF136" s="139">
        <v>8.289494747863678</v>
      </c>
      <c r="GG136" s="139">
        <v>8.3001491635359148</v>
      </c>
      <c r="GH136" s="139">
        <v>8.3107710239225199</v>
      </c>
      <c r="GI136" s="139">
        <v>8.3213606611879865</v>
      </c>
      <c r="GJ136" s="139">
        <v>8.3319184024387898</v>
      </c>
      <c r="GK136" s="139">
        <v>8.3424445698260961</v>
      </c>
      <c r="GL136" s="139">
        <v>8.3529394806453148</v>
      </c>
      <c r="GM136" s="139">
        <v>8.3634034474336563</v>
      </c>
      <c r="GN136" s="139">
        <v>8.3738367780643834</v>
      </c>
      <c r="GO136" s="139">
        <v>8.384239775841154</v>
      </c>
      <c r="GP136" s="139">
        <v>8.3946127395863055</v>
      </c>
      <c r="GQ136" s="139">
        <v>8.4049559637310001</v>
      </c>
      <c r="GR136" s="139">
        <v>8.4152697383987611</v>
      </c>
      <c r="GS136" s="139">
        <v>8.4255543494918257</v>
      </c>
    </row>
    <row r="137" spans="1:201" x14ac:dyDescent="0.2">
      <c r="A137" s="138">
        <v>40909.09375</v>
      </c>
      <c r="B137" s="139">
        <v>2.0025089757699894</v>
      </c>
      <c r="C137" s="139">
        <v>2.4532372808569689</v>
      </c>
      <c r="D137" s="139">
        <v>2.7455043278163633</v>
      </c>
      <c r="E137" s="139">
        <v>2.9672189598085081</v>
      </c>
      <c r="F137" s="139">
        <v>3.1480710763377115</v>
      </c>
      <c r="G137" s="139">
        <v>3.3019661392604758</v>
      </c>
      <c r="H137" s="139">
        <v>3.4365414602827995</v>
      </c>
      <c r="I137" s="139">
        <v>3.5567192470777274</v>
      </c>
      <c r="J137" s="139">
        <v>3.665280200618664</v>
      </c>
      <c r="K137" s="139">
        <v>3.764907697640159</v>
      </c>
      <c r="L137" s="139">
        <v>3.8566595120832319</v>
      </c>
      <c r="M137" s="139">
        <v>3.9424260018731645</v>
      </c>
      <c r="N137" s="139">
        <v>4.0223887993637</v>
      </c>
      <c r="O137" s="139">
        <v>4.0977650174409348</v>
      </c>
      <c r="P137" s="139">
        <v>4.1690517431306455</v>
      </c>
      <c r="Q137" s="139">
        <v>4.2366505142948014</v>
      </c>
      <c r="R137" s="139">
        <v>4.3008900829864825</v>
      </c>
      <c r="S137" s="139">
        <v>4.3623751446835479</v>
      </c>
      <c r="T137" s="139">
        <v>4.4213460820831125</v>
      </c>
      <c r="U137" s="139">
        <v>4.4776662485439962</v>
      </c>
      <c r="V137" s="139">
        <v>4.531842836002796</v>
      </c>
      <c r="W137" s="139">
        <v>4.5843744086721934</v>
      </c>
      <c r="X137" s="139">
        <v>4.6346991883803641</v>
      </c>
      <c r="Y137" s="139">
        <v>4.6836303209331529</v>
      </c>
      <c r="Z137" s="139">
        <v>4.7305613593247271</v>
      </c>
      <c r="AA137" s="139">
        <v>4.7766545349600484</v>
      </c>
      <c r="AB137" s="139">
        <v>4.8209132831696619</v>
      </c>
      <c r="AC137" s="139">
        <v>4.864132251826895</v>
      </c>
      <c r="AD137" s="139">
        <v>4.9060116930559996</v>
      </c>
      <c r="AE137" s="139">
        <v>4.9469797099019912</v>
      </c>
      <c r="AF137" s="139">
        <v>4.9867183435197093</v>
      </c>
      <c r="AG137" s="139">
        <v>5.0256503889880602</v>
      </c>
      <c r="AH137" s="139">
        <v>5.0634429170041004</v>
      </c>
      <c r="AI137" s="139">
        <v>5.1005155820596721</v>
      </c>
      <c r="AJ137" s="139">
        <v>5.1365228857069161</v>
      </c>
      <c r="AK137" s="139">
        <v>5.1718828769031031</v>
      </c>
      <c r="AL137" s="139">
        <v>5.2066297921554314</v>
      </c>
      <c r="AM137" s="139">
        <v>5.2407952267344573</v>
      </c>
      <c r="AN137" s="139">
        <v>5.2740134211438141</v>
      </c>
      <c r="AO137" s="139">
        <v>5.3067020870177029</v>
      </c>
      <c r="AP137" s="139">
        <v>5.3384872333392073</v>
      </c>
      <c r="AQ137" s="139">
        <v>5.3697874786050956</v>
      </c>
      <c r="AR137" s="139">
        <v>5.4006248529181429</v>
      </c>
      <c r="AS137" s="139">
        <v>5.4310199213371764</v>
      </c>
      <c r="AT137" s="139">
        <v>5.4605845898783283</v>
      </c>
      <c r="AU137" s="139">
        <v>5.4897403446760036</v>
      </c>
      <c r="AV137" s="139">
        <v>5.5185041709785212</v>
      </c>
      <c r="AW137" s="139">
        <v>5.5468920195435993</v>
      </c>
      <c r="AX137" s="139">
        <v>5.5745041105753241</v>
      </c>
      <c r="AY137" s="139">
        <v>5.6017657772833953</v>
      </c>
      <c r="AZ137" s="139">
        <v>5.6286904192966718</v>
      </c>
      <c r="BA137" s="139">
        <v>5.6552906836060837</v>
      </c>
      <c r="BB137" s="139">
        <v>5.6815785201893219</v>
      </c>
      <c r="BC137" s="139">
        <v>5.7075652325676476</v>
      </c>
      <c r="BD137" s="139">
        <v>5.7328364911558065</v>
      </c>
      <c r="BE137" s="139">
        <v>5.7578242421095327</v>
      </c>
      <c r="BF137" s="139">
        <v>5.7825381811651955</v>
      </c>
      <c r="BG137" s="139">
        <v>5.8069875161980287</v>
      </c>
      <c r="BH137" s="139">
        <v>5.8307496663826202</v>
      </c>
      <c r="BI137" s="139">
        <v>5.8546941032013757</v>
      </c>
      <c r="BJ137" s="139">
        <v>5.8783989639638392</v>
      </c>
      <c r="BK137" s="139">
        <v>5.9014359746546354</v>
      </c>
      <c r="BL137" s="139">
        <v>5.9242452536241368</v>
      </c>
      <c r="BM137" s="139">
        <v>5.9468337336187931</v>
      </c>
      <c r="BN137" s="139">
        <v>5.9692080363597704</v>
      </c>
      <c r="BO137" s="139">
        <v>5.9913744909648639</v>
      </c>
      <c r="BP137" s="139">
        <v>6.0128962487762871</v>
      </c>
      <c r="BQ137" s="139">
        <v>6.0342192867467181</v>
      </c>
      <c r="BR137" s="139">
        <v>6.0557948017280809</v>
      </c>
      <c r="BS137" s="139">
        <v>6.0771852151391945</v>
      </c>
      <c r="BT137" s="139">
        <v>6.0974991466239246</v>
      </c>
      <c r="BU137" s="139">
        <v>6.1185318472068637</v>
      </c>
      <c r="BV137" s="139">
        <v>6.1389433499617079</v>
      </c>
      <c r="BW137" s="139">
        <v>6.1591864452747247</v>
      </c>
      <c r="BX137" s="139">
        <v>6.1788121933577234</v>
      </c>
      <c r="BY137" s="139">
        <v>6.1987302034947458</v>
      </c>
      <c r="BZ137" s="139">
        <v>6.218492456882676</v>
      </c>
      <c r="CA137" s="139">
        <v>6.2376458775831018</v>
      </c>
      <c r="CB137" s="139">
        <v>6.2566488111066052</v>
      </c>
      <c r="CC137" s="139">
        <v>6.2759642523153305</v>
      </c>
      <c r="CD137" s="139">
        <v>6.2951387198225408</v>
      </c>
      <c r="CE137" s="139">
        <v>6.3137139100240605</v>
      </c>
      <c r="CF137" s="139">
        <v>6.3321524485728302</v>
      </c>
      <c r="CG137" s="139">
        <v>6.3504575022202561</v>
      </c>
      <c r="CH137" s="139">
        <v>6.3686321292251629</v>
      </c>
      <c r="CI137" s="139">
        <v>6.3866792842763003</v>
      </c>
      <c r="CJ137" s="139">
        <v>6.4046018231380533</v>
      </c>
      <c r="CK137" s="139">
        <v>6.4219341758736794</v>
      </c>
      <c r="CL137" s="139">
        <v>6.4391452019201525</v>
      </c>
      <c r="CM137" s="139">
        <v>6.4567079743103459</v>
      </c>
      <c r="CN137" s="139">
        <v>6.4741566685882175</v>
      </c>
      <c r="CO137" s="139">
        <v>6.4914937067139427</v>
      </c>
      <c r="CP137" s="139">
        <v>6.5077742590031535</v>
      </c>
      <c r="CQ137" s="139">
        <v>6.5248929003090508</v>
      </c>
      <c r="CR137" s="139">
        <v>6.54190672688613</v>
      </c>
      <c r="CS137" s="139">
        <v>6.5578646251545116</v>
      </c>
      <c r="CT137" s="139">
        <v>6.5746731713731412</v>
      </c>
      <c r="CU137" s="139">
        <v>6.590425935804654</v>
      </c>
      <c r="CV137" s="139">
        <v>6.6070373149262815</v>
      </c>
      <c r="CW137" s="139">
        <v>6.6225928887492991</v>
      </c>
      <c r="CX137" s="139">
        <v>6.6390147454698241</v>
      </c>
      <c r="CY137" s="139">
        <v>6.6543806191434989</v>
      </c>
      <c r="CZ137" s="139">
        <v>6.6706201651101873</v>
      </c>
      <c r="DA137" s="139">
        <v>6.6858034102676172</v>
      </c>
      <c r="DB137" s="139">
        <v>6.7008969479010148</v>
      </c>
      <c r="DC137" s="139">
        <v>6.7168747565332376</v>
      </c>
      <c r="DD137" s="139">
        <v>6.7317955693184608</v>
      </c>
      <c r="DE137" s="139">
        <v>6.7466314470739155</v>
      </c>
      <c r="DF137" s="139">
        <v>6.7618727790172857</v>
      </c>
      <c r="DG137" s="139">
        <v>6.7770339354605822</v>
      </c>
      <c r="DH137" s="139">
        <v>6.7916256754239601</v>
      </c>
      <c r="DI137" s="139">
        <v>6.8061382770578005</v>
      </c>
      <c r="DJ137" s="139">
        <v>6.8205731001138981</v>
      </c>
      <c r="DK137" s="139">
        <v>6.8354247209331449</v>
      </c>
      <c r="DL137" s="139">
        <v>6.8502028900440495</v>
      </c>
      <c r="DM137" s="139">
        <v>6.8644138883616224</v>
      </c>
      <c r="DN137" s="139">
        <v>6.8785521993199241</v>
      </c>
      <c r="DO137" s="139">
        <v>6.8926190207437443</v>
      </c>
      <c r="DP137" s="139">
        <v>6.9066155211785842</v>
      </c>
      <c r="DQ137" s="139">
        <v>6.9205428408442664</v>
      </c>
      <c r="DR137" s="139">
        <v>6.9344020925444418</v>
      </c>
      <c r="DS137" s="139">
        <v>6.9481943625432745</v>
      </c>
      <c r="DT137" s="139">
        <v>6.9619207114055088</v>
      </c>
      <c r="DU137" s="139">
        <v>6.9755821748039919</v>
      </c>
      <c r="DV137" s="139">
        <v>6.9891797642967655</v>
      </c>
      <c r="DW137" s="139">
        <v>7.0022113762036629</v>
      </c>
      <c r="DX137" s="139">
        <v>7.0151795063243565</v>
      </c>
      <c r="DY137" s="139">
        <v>7.0285897589131592</v>
      </c>
      <c r="DZ137" s="139">
        <v>7.0419399677220325</v>
      </c>
      <c r="EA137" s="139">
        <v>7.0552310342189353</v>
      </c>
      <c r="EB137" s="139">
        <v>7.0684638398280573</v>
      </c>
      <c r="EC137" s="139">
        <v>7.0811315448047356</v>
      </c>
      <c r="ED137" s="139">
        <v>7.0937411940178192</v>
      </c>
      <c r="EE137" s="139">
        <v>7.1068028205466387</v>
      </c>
      <c r="EF137" s="139">
        <v>7.1198095327167481</v>
      </c>
      <c r="EG137" s="139">
        <v>7.1322514475915995</v>
      </c>
      <c r="EH137" s="139">
        <v>7.1446385488582775</v>
      </c>
      <c r="EI137" s="139">
        <v>7.1574837332752361</v>
      </c>
      <c r="EJ137" s="139">
        <v>7.1697642224235567</v>
      </c>
      <c r="EK137" s="139">
        <v>7.1819921567070848</v>
      </c>
      <c r="EL137" s="139">
        <v>7.1946825357015234</v>
      </c>
      <c r="EM137" s="139">
        <v>7.2068082225476653</v>
      </c>
      <c r="EN137" s="139">
        <v>7.2188834765275089</v>
      </c>
      <c r="EO137" s="139">
        <v>7.2314253640969337</v>
      </c>
      <c r="EP137" s="139">
        <v>7.242885393369912</v>
      </c>
      <c r="EQ137" s="139">
        <v>7.2553311460406542</v>
      </c>
      <c r="ER137" s="139">
        <v>7.2666935669921395</v>
      </c>
      <c r="ES137" s="139">
        <v>7.2790457304044969</v>
      </c>
      <c r="ET137" s="139">
        <v>7.290313071315099</v>
      </c>
      <c r="EU137" s="139">
        <v>7.3025740921328168</v>
      </c>
      <c r="EV137" s="139">
        <v>7.3142699416660717</v>
      </c>
      <c r="EW137" s="139">
        <v>7.3259210151095751</v>
      </c>
      <c r="EX137" s="139">
        <v>7.3370053970773821</v>
      </c>
      <c r="EY137" s="139">
        <v>7.3490911018545493</v>
      </c>
      <c r="EZ137" s="139">
        <v>7.3600874251110167</v>
      </c>
      <c r="FA137" s="139">
        <v>7.3720887826087917</v>
      </c>
      <c r="FB137" s="139">
        <v>7.382999215214852</v>
      </c>
      <c r="FC137" s="139">
        <v>7.3949183238561051</v>
      </c>
      <c r="FD137" s="139">
        <v>7.4057449546982834</v>
      </c>
      <c r="FE137" s="139">
        <v>7.4165298102017996</v>
      </c>
      <c r="FF137" s="139">
        <v>7.4283286789385246</v>
      </c>
      <c r="FG137" s="139">
        <v>7.439032732776437</v>
      </c>
      <c r="FH137" s="139">
        <v>7.4507542786646557</v>
      </c>
      <c r="FI137" s="139">
        <v>7.4613794378850393</v>
      </c>
      <c r="FJ137" s="139">
        <v>7.4719652268314105</v>
      </c>
      <c r="FK137" s="139">
        <v>7.4835736117148617</v>
      </c>
      <c r="FL137" s="139">
        <v>7.4940832489946558</v>
      </c>
      <c r="FM137" s="139">
        <v>7.5045548615028723</v>
      </c>
      <c r="FN137" s="139">
        <v>7.5149888844913617</v>
      </c>
      <c r="FO137" s="139">
        <v>7.5264521070609209</v>
      </c>
      <c r="FP137" s="139">
        <v>7.5368134231981285</v>
      </c>
      <c r="FQ137" s="139">
        <v>7.5471384055464936</v>
      </c>
      <c r="FR137" s="139">
        <v>7.5574274607002048</v>
      </c>
      <c r="FS137" s="139">
        <v>7.5687521032074763</v>
      </c>
      <c r="FT137" s="139">
        <v>7.5789716684977453</v>
      </c>
      <c r="FU137" s="139">
        <v>7.589156480400753</v>
      </c>
      <c r="FV137" s="139">
        <v>7.5993069193285354</v>
      </c>
      <c r="FW137" s="139">
        <v>7.6104991315078845</v>
      </c>
      <c r="FX137" s="139">
        <v>7.6205830894530351</v>
      </c>
      <c r="FY137" s="139">
        <v>7.6306337733139653</v>
      </c>
      <c r="FZ137" s="139">
        <v>7.6406515395321817</v>
      </c>
      <c r="GA137" s="139">
        <v>7.6506367388619463</v>
      </c>
      <c r="GB137" s="139">
        <v>7.6605897164907111</v>
      </c>
      <c r="GC137" s="139">
        <v>7.67051081215702</v>
      </c>
      <c r="GD137" s="139">
        <v>7.6814840588550206</v>
      </c>
      <c r="GE137" s="139">
        <v>7.6913434984302356</v>
      </c>
      <c r="GF137" s="139">
        <v>7.7011720384079663</v>
      </c>
      <c r="GG137" s="139">
        <v>7.7109699978952486</v>
      </c>
      <c r="GH137" s="139">
        <v>7.7207376910929479</v>
      </c>
      <c r="GI137" s="139">
        <v>7.7304754273960157</v>
      </c>
      <c r="GJ137" s="139">
        <v>7.7401835114912165</v>
      </c>
      <c r="GK137" s="139">
        <v>7.7498622434535251</v>
      </c>
      <c r="GL137" s="139">
        <v>7.7595119188376298</v>
      </c>
      <c r="GM137" s="139">
        <v>7.7691328287699406</v>
      </c>
      <c r="GN137" s="139">
        <v>7.7787252600366674</v>
      </c>
      <c r="GO137" s="139">
        <v>7.7882894951689456</v>
      </c>
      <c r="GP137" s="139">
        <v>7.7978258125276998</v>
      </c>
      <c r="GQ137" s="139">
        <v>7.807334486386079</v>
      </c>
      <c r="GR137" s="139">
        <v>7.8168157870086619</v>
      </c>
      <c r="GS137" s="139">
        <v>7.8262699807287941</v>
      </c>
    </row>
    <row r="138" spans="1:201" x14ac:dyDescent="0.2">
      <c r="A138" s="138">
        <v>40909.094444444447</v>
      </c>
      <c r="B138" s="139">
        <v>1.8967274788604438</v>
      </c>
      <c r="C138" s="139">
        <v>2.3184703910814237</v>
      </c>
      <c r="D138" s="139">
        <v>2.5915119649982108</v>
      </c>
      <c r="E138" s="139">
        <v>2.7984302895783411</v>
      </c>
      <c r="F138" s="139">
        <v>2.967082884504606</v>
      </c>
      <c r="G138" s="139">
        <v>3.1105071528605177</v>
      </c>
      <c r="H138" s="139">
        <v>3.2358636311673843</v>
      </c>
      <c r="I138" s="139">
        <v>3.3477526604964005</v>
      </c>
      <c r="J138" s="139">
        <v>3.4487979458722102</v>
      </c>
      <c r="K138" s="139">
        <v>3.5414842101479902</v>
      </c>
      <c r="L138" s="139">
        <v>3.6268306109364961</v>
      </c>
      <c r="M138" s="139">
        <v>3.7065685894057729</v>
      </c>
      <c r="N138" s="139">
        <v>3.7809076996254833</v>
      </c>
      <c r="O138" s="139">
        <v>3.8509604076359931</v>
      </c>
      <c r="P138" s="139">
        <v>3.9171962813828203</v>
      </c>
      <c r="Q138" s="139">
        <v>3.9799947254469221</v>
      </c>
      <c r="R138" s="139">
        <v>4.0396664514521952</v>
      </c>
      <c r="S138" s="139">
        <v>4.0967627529727455</v>
      </c>
      <c r="T138" s="139">
        <v>4.151510423693896</v>
      </c>
      <c r="U138" s="139">
        <v>4.2038006269345658</v>
      </c>
      <c r="V138" s="139">
        <v>4.2540921698539318</v>
      </c>
      <c r="W138" s="139">
        <v>4.3028351287200293</v>
      </c>
      <c r="X138" s="139">
        <v>4.3495400942051248</v>
      </c>
      <c r="Y138" s="139">
        <v>4.3949334987607607</v>
      </c>
      <c r="Z138" s="139">
        <v>4.4384843370255638</v>
      </c>
      <c r="AA138" s="139">
        <v>4.4812270502468561</v>
      </c>
      <c r="AB138" s="139">
        <v>4.5222836817356464</v>
      </c>
      <c r="AC138" s="139">
        <v>4.5623622641158059</v>
      </c>
      <c r="AD138" s="139">
        <v>4.601200942051701</v>
      </c>
      <c r="AE138" s="139">
        <v>4.6391824596439939</v>
      </c>
      <c r="AF138" s="139">
        <v>4.676028005236871</v>
      </c>
      <c r="AG138" s="139">
        <v>4.7121151339937484</v>
      </c>
      <c r="AH138" s="139">
        <v>4.7471511141041471</v>
      </c>
      <c r="AI138" s="139">
        <v>4.7815103660549338</v>
      </c>
      <c r="AJ138" s="139">
        <v>4.8148884869907169</v>
      </c>
      <c r="AK138" s="139">
        <v>4.847658219474873</v>
      </c>
      <c r="AL138" s="139">
        <v>4.8798517389532918</v>
      </c>
      <c r="AM138" s="139">
        <v>4.9114987405103268</v>
      </c>
      <c r="AN138" s="139">
        <v>4.9422760441526128</v>
      </c>
      <c r="AO138" s="139">
        <v>4.9725557823609154</v>
      </c>
      <c r="AP138" s="139">
        <v>5.0020071568175588</v>
      </c>
      <c r="AQ138" s="139">
        <v>5.0310030176153751</v>
      </c>
      <c r="AR138" s="139">
        <v>5.0595640602111498</v>
      </c>
      <c r="AS138" s="139">
        <v>5.0877096048177028</v>
      </c>
      <c r="AT138" s="139">
        <v>5.1150958233429078</v>
      </c>
      <c r="AU138" s="139">
        <v>5.1420980189716889</v>
      </c>
      <c r="AV138" s="139">
        <v>5.1687321445179943</v>
      </c>
      <c r="AW138" s="139">
        <v>5.1950131819265266</v>
      </c>
      <c r="AX138" s="139">
        <v>5.2205865224924297</v>
      </c>
      <c r="AY138" s="139">
        <v>5.2458308695962002</v>
      </c>
      <c r="AZ138" s="139">
        <v>5.2707588050421759</v>
      </c>
      <c r="BA138" s="139">
        <v>5.2953822044661614</v>
      </c>
      <c r="BB138" s="139">
        <v>5.3197122895094742</v>
      </c>
      <c r="BC138" s="139">
        <v>5.3437596752382195</v>
      </c>
      <c r="BD138" s="139">
        <v>5.3671563468188417</v>
      </c>
      <c r="BE138" s="139">
        <v>5.390286941422425</v>
      </c>
      <c r="BF138" s="139">
        <v>5.4131605607986764</v>
      </c>
      <c r="BG138" s="139">
        <v>5.4357858490742954</v>
      </c>
      <c r="BH138" s="139">
        <v>5.4577871975557546</v>
      </c>
      <c r="BI138" s="139">
        <v>5.4799386807142554</v>
      </c>
      <c r="BJ138" s="139">
        <v>5.5018653289341684</v>
      </c>
      <c r="BK138" s="139">
        <v>5.5231862926757538</v>
      </c>
      <c r="BL138" s="139">
        <v>5.54429360801731</v>
      </c>
      <c r="BM138" s="139">
        <v>5.5651937811482295</v>
      </c>
      <c r="BN138" s="139">
        <v>5.5858930265951399</v>
      </c>
      <c r="BO138" s="139">
        <v>5.6063972844921048</v>
      </c>
      <c r="BP138" s="139">
        <v>5.6263178174128941</v>
      </c>
      <c r="BQ138" s="139">
        <v>5.6460519913279192</v>
      </c>
      <c r="BR138" s="139">
        <v>5.6660019438618541</v>
      </c>
      <c r="BS138" s="139">
        <v>5.6857782572379172</v>
      </c>
      <c r="BT138" s="139">
        <v>5.7045870951516351</v>
      </c>
      <c r="BU138" s="139">
        <v>5.7240279041083548</v>
      </c>
      <c r="BV138" s="139">
        <v>5.7429072144299367</v>
      </c>
      <c r="BW138" s="139">
        <v>5.7616286049895731</v>
      </c>
      <c r="BX138" s="139">
        <v>5.779792215780315</v>
      </c>
      <c r="BY138" s="139">
        <v>5.7982087965525828</v>
      </c>
      <c r="BZ138" s="139">
        <v>5.8164793264971149</v>
      </c>
      <c r="CA138" s="139">
        <v>5.8342001398229799</v>
      </c>
      <c r="CB138" s="139">
        <v>5.8517798951102948</v>
      </c>
      <c r="CC138" s="139">
        <v>5.8696315118097777</v>
      </c>
      <c r="CD138" s="139">
        <v>5.8873509482728927</v>
      </c>
      <c r="CE138" s="139">
        <v>5.9045297251784783</v>
      </c>
      <c r="CF138" s="139">
        <v>5.921580420231825</v>
      </c>
      <c r="CG138" s="139">
        <v>5.9385060033386443</v>
      </c>
      <c r="CH138" s="139">
        <v>5.9553093427354948</v>
      </c>
      <c r="CI138" s="139">
        <v>5.9719932096018447</v>
      </c>
      <c r="CJ138" s="139">
        <v>5.9885602824119841</v>
      </c>
      <c r="CK138" s="139">
        <v>6.0045953942160315</v>
      </c>
      <c r="CL138" s="139">
        <v>6.0205168388046877</v>
      </c>
      <c r="CM138" s="139">
        <v>6.0367467737671996</v>
      </c>
      <c r="CN138" s="139">
        <v>6.0528697979687083</v>
      </c>
      <c r="CO138" s="139">
        <v>6.0688881833549901</v>
      </c>
      <c r="CP138" s="139">
        <v>6.0839589507950311</v>
      </c>
      <c r="CQ138" s="139">
        <v>6.0997727010712026</v>
      </c>
      <c r="CR138" s="139">
        <v>6.1154882294066546</v>
      </c>
      <c r="CS138" s="139">
        <v>6.1302567699992752</v>
      </c>
      <c r="CT138" s="139">
        <v>6.1457799628550669</v>
      </c>
      <c r="CU138" s="139">
        <v>6.1603563771889309</v>
      </c>
      <c r="CV138" s="139">
        <v>6.1756948423651155</v>
      </c>
      <c r="CW138" s="139">
        <v>6.1900865748091514</v>
      </c>
      <c r="CX138" s="139">
        <v>6.2052474811209262</v>
      </c>
      <c r="CY138" s="139">
        <v>6.2194615519963881</v>
      </c>
      <c r="CZ138" s="139">
        <v>6.2344516625357684</v>
      </c>
      <c r="DA138" s="139">
        <v>6.2484946998980142</v>
      </c>
      <c r="DB138" s="139">
        <v>6.2624537445670772</v>
      </c>
      <c r="DC138" s="139">
        <v>6.2771986706700931</v>
      </c>
      <c r="DD138" s="139">
        <v>6.2909959638559352</v>
      </c>
      <c r="DE138" s="139">
        <v>6.3047137360925589</v>
      </c>
      <c r="DF138" s="139">
        <v>6.318790067387404</v>
      </c>
      <c r="DG138" s="139">
        <v>6.3327913101406681</v>
      </c>
      <c r="DH138" s="139">
        <v>6.3462804829455663</v>
      </c>
      <c r="DI138" s="139">
        <v>6.3596955662846559</v>
      </c>
      <c r="DJ138" s="139">
        <v>6.3730378341031537</v>
      </c>
      <c r="DK138" s="139">
        <v>6.3867492247047837</v>
      </c>
      <c r="DL138" s="139">
        <v>6.4003918310509826</v>
      </c>
      <c r="DM138" s="139">
        <v>6.4135245369762108</v>
      </c>
      <c r="DN138" s="139">
        <v>6.4265891982856802</v>
      </c>
      <c r="DO138" s="139">
        <v>6.4395869373138286</v>
      </c>
      <c r="DP138" s="139">
        <v>6.4525188489844245</v>
      </c>
      <c r="DQ138" s="139">
        <v>6.4653860016977047</v>
      </c>
      <c r="DR138" s="139">
        <v>6.4781894381880134</v>
      </c>
      <c r="DS138" s="139">
        <v>6.4909301763398837</v>
      </c>
      <c r="DT138" s="139">
        <v>6.5036092099760667</v>
      </c>
      <c r="DU138" s="139">
        <v>6.5162275096138638</v>
      </c>
      <c r="DV138" s="139">
        <v>6.5287860231902304</v>
      </c>
      <c r="DW138" s="139">
        <v>6.5408358949990886</v>
      </c>
      <c r="DX138" s="139">
        <v>6.5528263719775453</v>
      </c>
      <c r="DY138" s="139">
        <v>6.5652095614097989</v>
      </c>
      <c r="DZ138" s="139">
        <v>6.5775365535717363</v>
      </c>
      <c r="EA138" s="139">
        <v>6.5898081933268502</v>
      </c>
      <c r="EB138" s="139">
        <v>6.6020253067703418</v>
      </c>
      <c r="EC138" s="139">
        <v>6.6137346621089348</v>
      </c>
      <c r="ED138" s="139">
        <v>6.6253897037295433</v>
      </c>
      <c r="EE138" s="139">
        <v>6.6374466309063003</v>
      </c>
      <c r="EF138" s="139">
        <v>6.6494521678130099</v>
      </c>
      <c r="EG138" s="139">
        <v>6.6609502694531795</v>
      </c>
      <c r="EH138" s="139">
        <v>6.6723970934809271</v>
      </c>
      <c r="EI138" s="139">
        <v>6.6842514865066711</v>
      </c>
      <c r="EJ138" s="139">
        <v>6.6955985682464378</v>
      </c>
      <c r="EK138" s="139">
        <v>6.7068964875472075</v>
      </c>
      <c r="EL138" s="139">
        <v>6.7186060349022787</v>
      </c>
      <c r="EM138" s="139">
        <v>6.7298083000320279</v>
      </c>
      <c r="EN138" s="139">
        <v>6.7409633899313954</v>
      </c>
      <c r="EO138" s="139">
        <v>6.7525340075960623</v>
      </c>
      <c r="EP138" s="139">
        <v>6.7631345793043769</v>
      </c>
      <c r="EQ138" s="139">
        <v>6.7746152592795177</v>
      </c>
      <c r="ER138" s="139">
        <v>6.7851245479842994</v>
      </c>
      <c r="ES138" s="139">
        <v>6.7965176750276211</v>
      </c>
      <c r="ET138" s="139">
        <v>6.8069380473915899</v>
      </c>
      <c r="EU138" s="139">
        <v>6.818245913626563</v>
      </c>
      <c r="EV138" s="139">
        <v>6.8290461232292898</v>
      </c>
      <c r="EW138" s="139">
        <v>6.8398044550848072</v>
      </c>
      <c r="EX138" s="139">
        <v>6.8500537358070774</v>
      </c>
      <c r="EY138" s="139">
        <v>6.8611976097024563</v>
      </c>
      <c r="EZ138" s="139">
        <v>6.8713645469098728</v>
      </c>
      <c r="FA138" s="139">
        <v>6.8824295265689965</v>
      </c>
      <c r="FB138" s="139">
        <v>6.8925161499374781</v>
      </c>
      <c r="FC138" s="139">
        <v>6.9035042015356147</v>
      </c>
      <c r="FD138" s="139">
        <v>6.9135124666697019</v>
      </c>
      <c r="FE138" s="139">
        <v>6.923481680247308</v>
      </c>
      <c r="FF138" s="139">
        <v>6.9343572767081607</v>
      </c>
      <c r="FG138" s="139">
        <v>6.9442509404297272</v>
      </c>
      <c r="FH138" s="139">
        <v>6.9550542242904356</v>
      </c>
      <c r="FI138" s="139">
        <v>6.9648741236457941</v>
      </c>
      <c r="FJ138" s="139">
        <v>6.9746572220616052</v>
      </c>
      <c r="FK138" s="139">
        <v>6.9853546827314172</v>
      </c>
      <c r="FL138" s="139">
        <v>6.9950665846085363</v>
      </c>
      <c r="FM138" s="139">
        <v>7.004742944625761</v>
      </c>
      <c r="FN138" s="139">
        <v>7.0143841699724776</v>
      </c>
      <c r="FO138" s="139">
        <v>7.0249458904833464</v>
      </c>
      <c r="FP138" s="139">
        <v>7.0345191440887227</v>
      </c>
      <c r="FQ138" s="139">
        <v>7.0440584381496807</v>
      </c>
      <c r="FR138" s="139">
        <v>7.0535641530594182</v>
      </c>
      <c r="FS138" s="139">
        <v>7.063996299645515</v>
      </c>
      <c r="FT138" s="139">
        <v>7.0734370545008893</v>
      </c>
      <c r="FU138" s="139">
        <v>7.0828453287163455</v>
      </c>
      <c r="FV138" s="139">
        <v>7.0922214782031388</v>
      </c>
      <c r="FW138" s="139">
        <v>7.1025298123416682</v>
      </c>
      <c r="FX138" s="139">
        <v>7.11184381879049</v>
      </c>
      <c r="FY138" s="139">
        <v>7.1211267289567948</v>
      </c>
      <c r="FZ138" s="139">
        <v>7.1303788763389928</v>
      </c>
      <c r="GA138" s="139">
        <v>7.1396005891167968</v>
      </c>
      <c r="GB138" s="139">
        <v>7.1487921902649862</v>
      </c>
      <c r="GC138" s="139">
        <v>7.1579539976637658</v>
      </c>
      <c r="GD138" s="139">
        <v>7.1680576362732848</v>
      </c>
      <c r="GE138" s="139">
        <v>7.1771618177475895</v>
      </c>
      <c r="GF138" s="139">
        <v>7.1862371249437285</v>
      </c>
      <c r="GG138" s="139">
        <v>7.1952838564486994</v>
      </c>
      <c r="GH138" s="139">
        <v>7.204302306262691</v>
      </c>
      <c r="GI138" s="139">
        <v>7.2132927638927011</v>
      </c>
      <c r="GJ138" s="139">
        <v>7.222255514443896</v>
      </c>
      <c r="GK138" s="139">
        <v>7.2311908387083879</v>
      </c>
      <c r="GL138" s="139">
        <v>7.2400990132525891</v>
      </c>
      <c r="GM138" s="139">
        <v>7.2489803105018451</v>
      </c>
      <c r="GN138" s="139">
        <v>7.257834998823137</v>
      </c>
      <c r="GO138" s="139">
        <v>7.2666633426049252</v>
      </c>
      <c r="GP138" s="139">
        <v>7.2754656023376123</v>
      </c>
      <c r="GQ138" s="139">
        <v>7.2842420346868515</v>
      </c>
      <c r="GR138" s="139">
        <v>7.2929928925716165</v>
      </c>
      <c r="GS138" s="139">
        <v>7.3017184252354204</v>
      </c>
    </row>
    <row r="139" spans="1:201" x14ac:dyDescent="0.2">
      <c r="A139" s="138">
        <v>40909.095138888886</v>
      </c>
      <c r="B139" s="139">
        <v>1.8028189827244903</v>
      </c>
      <c r="C139" s="139">
        <v>2.1990525449272873</v>
      </c>
      <c r="D139" s="139">
        <v>2.4551842852676362</v>
      </c>
      <c r="E139" s="139">
        <v>2.6490923228496714</v>
      </c>
      <c r="F139" s="139">
        <v>2.8070198826489459</v>
      </c>
      <c r="G139" s="139">
        <v>2.9412399743714093</v>
      </c>
      <c r="H139" s="139">
        <v>3.058493344547335</v>
      </c>
      <c r="I139" s="139">
        <v>3.1630972781362328</v>
      </c>
      <c r="J139" s="139">
        <v>3.2575369341979972</v>
      </c>
      <c r="K139" s="139">
        <v>3.3441227895442509</v>
      </c>
      <c r="L139" s="139">
        <v>3.4238394972924842</v>
      </c>
      <c r="M139" s="139">
        <v>3.498279365388349</v>
      </c>
      <c r="N139" s="139">
        <v>3.5676758466709528</v>
      </c>
      <c r="O139" s="139">
        <v>3.6330498013242392</v>
      </c>
      <c r="P139" s="139">
        <v>3.6948465209690826</v>
      </c>
      <c r="Q139" s="139">
        <v>3.7534258946732266</v>
      </c>
      <c r="R139" s="139">
        <v>3.8090827359710664</v>
      </c>
      <c r="S139" s="139">
        <v>3.862321568016958</v>
      </c>
      <c r="T139" s="139">
        <v>3.9133572027812735</v>
      </c>
      <c r="U139" s="139">
        <v>3.9621050406533942</v>
      </c>
      <c r="V139" s="139">
        <v>4.008981533522908</v>
      </c>
      <c r="W139" s="139">
        <v>4.0543942881541657</v>
      </c>
      <c r="X139" s="139">
        <v>4.0979171589582357</v>
      </c>
      <c r="Y139" s="139">
        <v>4.1402006760854713</v>
      </c>
      <c r="Z139" s="139">
        <v>4.1807798346087059</v>
      </c>
      <c r="AA139" s="139">
        <v>4.2205771822613221</v>
      </c>
      <c r="AB139" s="139">
        <v>4.2588185872110493</v>
      </c>
      <c r="AC139" s="139">
        <v>4.2961362200820812</v>
      </c>
      <c r="AD139" s="139">
        <v>4.3323014011134227</v>
      </c>
      <c r="AE139" s="139">
        <v>4.3676571218677092</v>
      </c>
      <c r="AF139" s="139">
        <v>4.4019588649617498</v>
      </c>
      <c r="AG139" s="139">
        <v>4.4355445268153506</v>
      </c>
      <c r="AH139" s="139">
        <v>4.4681566079778365</v>
      </c>
      <c r="AI139" s="139">
        <v>4.5001298642709449</v>
      </c>
      <c r="AJ139" s="139">
        <v>4.5311959285956602</v>
      </c>
      <c r="AK139" s="139">
        <v>4.5616878040526698</v>
      </c>
      <c r="AL139" s="139">
        <v>4.5916358480117827</v>
      </c>
      <c r="AM139" s="139">
        <v>4.6210680793321641</v>
      </c>
      <c r="AN139" s="139">
        <v>4.6496986846667419</v>
      </c>
      <c r="AO139" s="139">
        <v>4.6778597947619849</v>
      </c>
      <c r="AP139" s="139">
        <v>4.7052585294012435</v>
      </c>
      <c r="AQ139" s="139">
        <v>4.7322275592961036</v>
      </c>
      <c r="AR139" s="139">
        <v>4.7587864028761198</v>
      </c>
      <c r="AS139" s="139">
        <v>4.7849532824873826</v>
      </c>
      <c r="AT139" s="139">
        <v>4.810423255176004</v>
      </c>
      <c r="AU139" s="139">
        <v>4.8355310585488871</v>
      </c>
      <c r="AV139" s="139">
        <v>4.8602917350191897</v>
      </c>
      <c r="AW139" s="139">
        <v>4.8847194122132809</v>
      </c>
      <c r="AX139" s="139">
        <v>4.9084991846473685</v>
      </c>
      <c r="AY139" s="139">
        <v>4.9319687760112112</v>
      </c>
      <c r="AZ139" s="139">
        <v>4.9551400470534528</v>
      </c>
      <c r="BA139" s="139">
        <v>4.9780241933112146</v>
      </c>
      <c r="BB139" s="139">
        <v>5.0006317942425236</v>
      </c>
      <c r="BC139" s="139">
        <v>5.0229728578810677</v>
      </c>
      <c r="BD139" s="139">
        <v>5.0447201098492398</v>
      </c>
      <c r="BE139" s="139">
        <v>5.0662165797804928</v>
      </c>
      <c r="BF139" s="139">
        <v>5.0874708457892144</v>
      </c>
      <c r="BG139" s="139">
        <v>5.1084910550151985</v>
      </c>
      <c r="BH139" s="139">
        <v>5.1289429369174719</v>
      </c>
      <c r="BI139" s="139">
        <v>5.1495166136567532</v>
      </c>
      <c r="BJ139" s="139">
        <v>5.1698783793616805</v>
      </c>
      <c r="BK139" s="139">
        <v>5.1896891352333627</v>
      </c>
      <c r="BL139" s="139">
        <v>5.2092985958445519</v>
      </c>
      <c r="BM139" s="139">
        <v>5.2287128914032861</v>
      </c>
      <c r="BN139" s="139">
        <v>5.2479378775155343</v>
      </c>
      <c r="BO139" s="139">
        <v>5.2669791514412081</v>
      </c>
      <c r="BP139" s="139">
        <v>5.2854903535688367</v>
      </c>
      <c r="BQ139" s="139">
        <v>5.3038260400681567</v>
      </c>
      <c r="BR139" s="139">
        <v>5.3223451271296129</v>
      </c>
      <c r="BS139" s="139">
        <v>5.3407006179740746</v>
      </c>
      <c r="BT139" s="139">
        <v>5.3581846308124845</v>
      </c>
      <c r="BU139" s="139">
        <v>5.3762240808131567</v>
      </c>
      <c r="BV139" s="139">
        <v>5.3937545890896939</v>
      </c>
      <c r="BW139" s="139">
        <v>5.4111363701508974</v>
      </c>
      <c r="BX139" s="139">
        <v>5.4280128289470806</v>
      </c>
      <c r="BY139" s="139">
        <v>5.4451075726419855</v>
      </c>
      <c r="BZ139" s="139">
        <v>5.4620647690910866</v>
      </c>
      <c r="CA139" s="139">
        <v>5.4785243208507683</v>
      </c>
      <c r="CB139" s="139">
        <v>5.49485108227399</v>
      </c>
      <c r="CC139" s="139">
        <v>5.5114138106106774</v>
      </c>
      <c r="CD139" s="139">
        <v>5.5278520581242603</v>
      </c>
      <c r="CE139" s="139">
        <v>5.5438012950760243</v>
      </c>
      <c r="CF139" s="139">
        <v>5.5596299606569763</v>
      </c>
      <c r="CG139" s="139">
        <v>5.5753408513231877</v>
      </c>
      <c r="CH139" s="139">
        <v>5.590936667872481</v>
      </c>
      <c r="CI139" s="139">
        <v>5.6064200197834726</v>
      </c>
      <c r="CJ139" s="139">
        <v>5.6217934293073153</v>
      </c>
      <c r="CK139" s="139">
        <v>5.6366862120019769</v>
      </c>
      <c r="CL139" s="139">
        <v>5.6514720432293197</v>
      </c>
      <c r="CM139" s="139">
        <v>5.6665281396354308</v>
      </c>
      <c r="CN139" s="139">
        <v>5.6814835999943405</v>
      </c>
      <c r="CO139" s="139">
        <v>5.6963405640568476</v>
      </c>
      <c r="CP139" s="139">
        <v>5.7103459754881429</v>
      </c>
      <c r="CQ139" s="139">
        <v>5.7250103569921986</v>
      </c>
      <c r="CR139" s="139">
        <v>5.7395822849802505</v>
      </c>
      <c r="CS139" s="139">
        <v>5.7533033767759569</v>
      </c>
      <c r="CT139" s="139">
        <v>5.7676943021430498</v>
      </c>
      <c r="CU139" s="139">
        <v>5.7812346700202459</v>
      </c>
      <c r="CV139" s="139">
        <v>5.7954517552242102</v>
      </c>
      <c r="CW139" s="139">
        <v>5.8088184041093491</v>
      </c>
      <c r="CX139" s="139">
        <v>5.8228683986781959</v>
      </c>
      <c r="CY139" s="139">
        <v>5.8360679347483222</v>
      </c>
      <c r="CZ139" s="139">
        <v>5.8499572065564083</v>
      </c>
      <c r="DA139" s="139">
        <v>5.862995867114476</v>
      </c>
      <c r="DB139" s="139">
        <v>5.8759555442872342</v>
      </c>
      <c r="DC139" s="139">
        <v>5.8896141113284743</v>
      </c>
      <c r="DD139" s="139">
        <v>5.9024216474242683</v>
      </c>
      <c r="DE139" s="139">
        <v>5.9151544069742421</v>
      </c>
      <c r="DF139" s="139">
        <v>5.9282042328903959</v>
      </c>
      <c r="DG139" s="139">
        <v>5.9411834196573485</v>
      </c>
      <c r="DH139" s="139">
        <v>5.9537011866456826</v>
      </c>
      <c r="DI139" s="139">
        <v>5.9661492868861528</v>
      </c>
      <c r="DJ139" s="139">
        <v>5.9785289187467363</v>
      </c>
      <c r="DK139" s="139">
        <v>5.9912354767626486</v>
      </c>
      <c r="DL139" s="139">
        <v>6.0038773303328412</v>
      </c>
      <c r="DM139" s="139">
        <v>6.0160598836082739</v>
      </c>
      <c r="DN139" s="139">
        <v>6.0281784572692834</v>
      </c>
      <c r="DO139" s="139">
        <v>6.0402341071592147</v>
      </c>
      <c r="DP139" s="139">
        <v>6.0522278633542506</v>
      </c>
      <c r="DQ139" s="139">
        <v>6.0641607309993582</v>
      </c>
      <c r="DR139" s="139">
        <v>6.0760336911097497</v>
      </c>
      <c r="DS139" s="139">
        <v>6.0878477013414463</v>
      </c>
      <c r="DT139" s="139">
        <v>6.0996036967313332</v>
      </c>
      <c r="DU139" s="139">
        <v>6.1113025904061757</v>
      </c>
      <c r="DV139" s="139">
        <v>6.1229452742652697</v>
      </c>
      <c r="DW139" s="139">
        <v>6.1341300132269474</v>
      </c>
      <c r="DX139" s="139">
        <v>6.145258938888114</v>
      </c>
      <c r="DY139" s="139">
        <v>6.1567368130604105</v>
      </c>
      <c r="DZ139" s="139">
        <v>6.1681618536463763</v>
      </c>
      <c r="EA139" s="139">
        <v>6.1795348556517657</v>
      </c>
      <c r="EB139" s="139">
        <v>6.1908565964358964</v>
      </c>
      <c r="EC139" s="139">
        <v>6.2017213007106005</v>
      </c>
      <c r="ED139" s="139">
        <v>6.212534969065052</v>
      </c>
      <c r="EE139" s="139">
        <v>6.2237061397393427</v>
      </c>
      <c r="EF139" s="139">
        <v>6.2348289998382107</v>
      </c>
      <c r="EG139" s="139">
        <v>6.2454951757354786</v>
      </c>
      <c r="EH139" s="139">
        <v>6.2561131703678265</v>
      </c>
      <c r="EI139" s="139">
        <v>6.2670939664298579</v>
      </c>
      <c r="EJ139" s="139">
        <v>6.2776182306104698</v>
      </c>
      <c r="EK139" s="139">
        <v>6.2880963022711942</v>
      </c>
      <c r="EL139" s="139">
        <v>6.2989409589744616</v>
      </c>
      <c r="EM139" s="139">
        <v>6.3093291447454716</v>
      </c>
      <c r="EN139" s="139">
        <v>6.3196730065085278</v>
      </c>
      <c r="EO139" s="139">
        <v>6.3303870892876395</v>
      </c>
      <c r="EP139" s="139">
        <v>6.3402301416262841</v>
      </c>
      <c r="EQ139" s="139">
        <v>6.3508597033504426</v>
      </c>
      <c r="ER139" s="139">
        <v>6.360617013589259</v>
      </c>
      <c r="ES139" s="139">
        <v>6.3711642973325269</v>
      </c>
      <c r="ET139" s="139">
        <v>6.3808380898313848</v>
      </c>
      <c r="EU139" s="139">
        <v>6.3913052516166013</v>
      </c>
      <c r="EV139" s="139">
        <v>6.4013156865768934</v>
      </c>
      <c r="EW139" s="139">
        <v>6.4112867786210472</v>
      </c>
      <c r="EX139" s="139">
        <v>6.4207998715606918</v>
      </c>
      <c r="EY139" s="139">
        <v>6.4311129313201443</v>
      </c>
      <c r="EZ139" s="139">
        <v>6.440548684438431</v>
      </c>
      <c r="FA139" s="139">
        <v>6.4507876112244897</v>
      </c>
      <c r="FB139" s="139">
        <v>6.4601479323475148</v>
      </c>
      <c r="FC139" s="139">
        <v>6.4703145758669072</v>
      </c>
      <c r="FD139" s="139">
        <v>6.4796013032437418</v>
      </c>
      <c r="FE139" s="139">
        <v>6.4888513654640887</v>
      </c>
      <c r="FF139" s="139">
        <v>6.4989123514932219</v>
      </c>
      <c r="FG139" s="139">
        <v>6.5080914595396937</v>
      </c>
      <c r="FH139" s="139">
        <v>6.5180845042728812</v>
      </c>
      <c r="FI139" s="139">
        <v>6.5271943366030589</v>
      </c>
      <c r="FJ139" s="139">
        <v>6.5362696184178501</v>
      </c>
      <c r="FK139" s="139">
        <v>6.546163243999664</v>
      </c>
      <c r="FL139" s="139">
        <v>6.5551716637314783</v>
      </c>
      <c r="FM139" s="139">
        <v>6.5641467159409608</v>
      </c>
      <c r="FN139" s="139">
        <v>6.5730887831108227</v>
      </c>
      <c r="FO139" s="139">
        <v>6.5828548911356162</v>
      </c>
      <c r="FP139" s="139">
        <v>6.5917331273016257</v>
      </c>
      <c r="FQ139" s="139">
        <v>6.6005794825908923</v>
      </c>
      <c r="FR139" s="139">
        <v>6.6093943143295109</v>
      </c>
      <c r="FS139" s="139">
        <v>6.6190387046843249</v>
      </c>
      <c r="FT139" s="139">
        <v>6.6277925363442156</v>
      </c>
      <c r="FU139" s="139">
        <v>6.6365158766745935</v>
      </c>
      <c r="FV139" s="139">
        <v>6.6452090600167697</v>
      </c>
      <c r="FW139" s="139">
        <v>6.6547371522783578</v>
      </c>
      <c r="FX139" s="139">
        <v>6.6633719836263214</v>
      </c>
      <c r="FY139" s="139">
        <v>6.671977624413973</v>
      </c>
      <c r="FZ139" s="139">
        <v>6.6805543879397611</v>
      </c>
      <c r="GA139" s="139">
        <v>6.6891025825096424</v>
      </c>
      <c r="GB139" s="139">
        <v>6.6976225115444041</v>
      </c>
      <c r="GC139" s="139">
        <v>6.7061144736809242</v>
      </c>
      <c r="GD139" s="139">
        <v>6.7154503113261672</v>
      </c>
      <c r="GE139" s="139">
        <v>6.7238881675988118</v>
      </c>
      <c r="GF139" s="139">
        <v>6.73229892107135</v>
      </c>
      <c r="GG139" s="139">
        <v>6.7406828522677591</v>
      </c>
      <c r="GH139" s="139">
        <v>6.7490402374041114</v>
      </c>
      <c r="GI139" s="139">
        <v>6.7573713484790829</v>
      </c>
      <c r="GJ139" s="139">
        <v>6.7656764533583118</v>
      </c>
      <c r="GK139" s="139">
        <v>6.7739558158590292</v>
      </c>
      <c r="GL139" s="139">
        <v>6.7822096958309359</v>
      </c>
      <c r="GM139" s="139">
        <v>6.7904383492360427</v>
      </c>
      <c r="GN139" s="139">
        <v>6.7986420282260216</v>
      </c>
      <c r="GO139" s="139">
        <v>6.8068209812183005</v>
      </c>
      <c r="GP139" s="139">
        <v>6.8149754529683131</v>
      </c>
      <c r="GQ139" s="139">
        <v>6.8231056846438394</v>
      </c>
      <c r="GR139" s="139">
        <v>6.8312119138924832</v>
      </c>
      <c r="GS139" s="139">
        <v>6.8392943749121278</v>
      </c>
    </row>
    <row r="140" spans="1:201" x14ac:dyDescent="0.2">
      <c r="A140" s="138">
        <v>40909.095833333333</v>
      </c>
      <c r="B140" s="139">
        <v>1.71885773750754</v>
      </c>
      <c r="C140" s="139">
        <v>2.092480215711737</v>
      </c>
      <c r="D140" s="139">
        <v>2.3336336891088791</v>
      </c>
      <c r="E140" s="139">
        <v>2.5160218221831734</v>
      </c>
      <c r="F140" s="139">
        <v>2.6644552074176402</v>
      </c>
      <c r="G140" s="139">
        <v>2.7905288103121393</v>
      </c>
      <c r="H140" s="139">
        <v>2.9006110471111848</v>
      </c>
      <c r="I140" s="139">
        <v>2.9987684915029633</v>
      </c>
      <c r="J140" s="139">
        <v>3.08736308558115</v>
      </c>
      <c r="K140" s="139">
        <v>3.1685514471936029</v>
      </c>
      <c r="L140" s="139">
        <v>3.2432870827050171</v>
      </c>
      <c r="M140" s="139">
        <v>3.313039739353167</v>
      </c>
      <c r="N140" s="139">
        <v>3.3780633129855824</v>
      </c>
      <c r="O140" s="139">
        <v>3.4392979909598487</v>
      </c>
      <c r="P140" s="139">
        <v>3.4971674774981585</v>
      </c>
      <c r="Q140" s="139">
        <v>3.5520143140422729</v>
      </c>
      <c r="R140" s="139">
        <v>3.6041191877613588</v>
      </c>
      <c r="S140" s="139">
        <v>3.6539454233503776</v>
      </c>
      <c r="T140" s="139">
        <v>3.7016971847362745</v>
      </c>
      <c r="U140" s="139">
        <v>3.7473110621444352</v>
      </c>
      <c r="V140" s="139">
        <v>3.7911662301960027</v>
      </c>
      <c r="W140" s="139">
        <v>3.8336329042729473</v>
      </c>
      <c r="X140" s="139">
        <v>3.8743404744645757</v>
      </c>
      <c r="Y140" s="139">
        <v>3.9138727112581102</v>
      </c>
      <c r="Z140" s="139">
        <v>3.9518225934390228</v>
      </c>
      <c r="AA140" s="139">
        <v>3.9890142414159735</v>
      </c>
      <c r="AB140" s="139">
        <v>4.0247647989018196</v>
      </c>
      <c r="AC140" s="139">
        <v>4.05963968586767</v>
      </c>
      <c r="AD140" s="139">
        <v>4.093439385088141</v>
      </c>
      <c r="AE140" s="139">
        <v>4.1264718868875061</v>
      </c>
      <c r="AF140" s="139">
        <v>4.1585228380773174</v>
      </c>
      <c r="AG140" s="139">
        <v>4.1898952103359175</v>
      </c>
      <c r="AH140" s="139">
        <v>4.2203625094059234</v>
      </c>
      <c r="AI140" s="139">
        <v>4.2502245541859418</v>
      </c>
      <c r="AJ140" s="139">
        <v>4.2792447038489598</v>
      </c>
      <c r="AK140" s="139">
        <v>4.3077209512282293</v>
      </c>
      <c r="AL140" s="139">
        <v>4.3356820383170742</v>
      </c>
      <c r="AM140" s="139">
        <v>4.3631544945738527</v>
      </c>
      <c r="AN140" s="139">
        <v>4.3898854297647629</v>
      </c>
      <c r="AO140" s="139">
        <v>4.41617171739078</v>
      </c>
      <c r="AP140" s="139">
        <v>4.4417538973002353</v>
      </c>
      <c r="AQ140" s="139">
        <v>4.4669292181498808</v>
      </c>
      <c r="AR140" s="139">
        <v>4.4917161528226952</v>
      </c>
      <c r="AS140" s="139">
        <v>4.5161319484056328</v>
      </c>
      <c r="AT140" s="139">
        <v>4.5399059547394716</v>
      </c>
      <c r="AU140" s="139">
        <v>4.5633371307405897</v>
      </c>
      <c r="AV140" s="139">
        <v>4.5864397102205885</v>
      </c>
      <c r="AW140" s="139">
        <v>4.6092270619908549</v>
      </c>
      <c r="AX140" s="139">
        <v>4.6314193133626542</v>
      </c>
      <c r="AY140" s="139">
        <v>4.6533180281377247</v>
      </c>
      <c r="AZ140" s="139">
        <v>4.6749344267320101</v>
      </c>
      <c r="BA140" s="139">
        <v>4.6962791007060858</v>
      </c>
      <c r="BB140" s="139">
        <v>4.7173620591989271</v>
      </c>
      <c r="BC140" s="139">
        <v>4.7381927711282588</v>
      </c>
      <c r="BD140" s="139">
        <v>4.758479935722935</v>
      </c>
      <c r="BE140" s="139">
        <v>4.7785298455032601</v>
      </c>
      <c r="BF140" s="139">
        <v>4.7983506136319223</v>
      </c>
      <c r="BG140" s="139">
        <v>4.8179499459497785</v>
      </c>
      <c r="BH140" s="139">
        <v>4.8370300887144637</v>
      </c>
      <c r="BI140" s="139">
        <v>4.8562070007188414</v>
      </c>
      <c r="BJ140" s="139">
        <v>4.8751834235501628</v>
      </c>
      <c r="BK140" s="139">
        <v>4.8936571511309053</v>
      </c>
      <c r="BL140" s="139">
        <v>4.9119405048381575</v>
      </c>
      <c r="BM140" s="139">
        <v>4.9300392810857421</v>
      </c>
      <c r="BN140" s="139">
        <v>4.9479590168281176</v>
      </c>
      <c r="BO140" s="139">
        <v>4.9657050049122251</v>
      </c>
      <c r="BP140" s="139">
        <v>4.9829683502758915</v>
      </c>
      <c r="BQ140" s="139">
        <v>5.0000657669474133</v>
      </c>
      <c r="BR140" s="139">
        <v>5.0173179520661417</v>
      </c>
      <c r="BS140" s="139">
        <v>5.0344154113292081</v>
      </c>
      <c r="BT140" s="139">
        <v>5.0507262801672708</v>
      </c>
      <c r="BU140" s="139">
        <v>5.0675248933026209</v>
      </c>
      <c r="BV140" s="139">
        <v>5.0838610383408129</v>
      </c>
      <c r="BW140" s="139">
        <v>5.1000565777272131</v>
      </c>
      <c r="BX140" s="139">
        <v>5.1157931919724309</v>
      </c>
      <c r="BY140" s="139">
        <v>5.1317173962552971</v>
      </c>
      <c r="BZ140" s="139">
        <v>5.1475115632938975</v>
      </c>
      <c r="CA140" s="139">
        <v>5.1628541491445352</v>
      </c>
      <c r="CB140" s="139">
        <v>5.1780712509615032</v>
      </c>
      <c r="CC140" s="139">
        <v>5.1934925400653844</v>
      </c>
      <c r="CD140" s="139">
        <v>5.2087961444986579</v>
      </c>
      <c r="CE140" s="139">
        <v>5.2236564379600656</v>
      </c>
      <c r="CF140" s="139">
        <v>5.2384027943186142</v>
      </c>
      <c r="CG140" s="139">
        <v>5.2530378560971691</v>
      </c>
      <c r="CH140" s="139">
        <v>5.2675641754940354</v>
      </c>
      <c r="CI140" s="139">
        <v>5.2819842184773389</v>
      </c>
      <c r="CJ140" s="139">
        <v>5.2963003686493151</v>
      </c>
      <c r="CK140" s="139">
        <v>5.3101813343220945</v>
      </c>
      <c r="CL140" s="139">
        <v>5.3239612827368434</v>
      </c>
      <c r="CM140" s="139">
        <v>5.3379776260854896</v>
      </c>
      <c r="CN140" s="139">
        <v>5.35189887092326</v>
      </c>
      <c r="CO140" s="139">
        <v>5.365727039668954</v>
      </c>
      <c r="CP140" s="139">
        <v>5.378788738180809</v>
      </c>
      <c r="CQ140" s="139">
        <v>5.3924349642452203</v>
      </c>
      <c r="CR140" s="139">
        <v>5.4059938249835398</v>
      </c>
      <c r="CS140" s="139">
        <v>5.4187870243706131</v>
      </c>
      <c r="CT140" s="139">
        <v>5.4321748836987807</v>
      </c>
      <c r="CU140" s="139">
        <v>5.4447974322260597</v>
      </c>
      <c r="CV140" s="139">
        <v>5.4580210574043333</v>
      </c>
      <c r="CW140" s="139">
        <v>5.4704795701303635</v>
      </c>
      <c r="CX140" s="139">
        <v>5.4835453386027408</v>
      </c>
      <c r="CY140" s="139">
        <v>5.4958460542739918</v>
      </c>
      <c r="CZ140" s="139">
        <v>5.5087599831828387</v>
      </c>
      <c r="DA140" s="139">
        <v>5.520908792421344</v>
      </c>
      <c r="DB140" s="139">
        <v>5.5329830432128198</v>
      </c>
      <c r="DC140" s="139">
        <v>5.5456790362505064</v>
      </c>
      <c r="DD140" s="139">
        <v>5.557609629218609</v>
      </c>
      <c r="DE140" s="139">
        <v>5.5694696355836726</v>
      </c>
      <c r="DF140" s="139">
        <v>5.5816098945997243</v>
      </c>
      <c r="DG140" s="139">
        <v>5.5936834377174343</v>
      </c>
      <c r="DH140" s="139">
        <v>5.6053404611567839</v>
      </c>
      <c r="DI140" s="139">
        <v>5.6169317224236659</v>
      </c>
      <c r="DJ140" s="139">
        <v>5.6284583528453984</v>
      </c>
      <c r="DK140" s="139">
        <v>5.6402744588754299</v>
      </c>
      <c r="DL140" s="139">
        <v>5.6520294557647777</v>
      </c>
      <c r="DM140" s="139">
        <v>5.6633700204362354</v>
      </c>
      <c r="DN140" s="139">
        <v>5.674650192733262</v>
      </c>
      <c r="DO140" s="139">
        <v>5.6858709695164826</v>
      </c>
      <c r="DP140" s="139">
        <v>5.6970333233368997</v>
      </c>
      <c r="DQ140" s="139">
        <v>5.7081382032245411</v>
      </c>
      <c r="DR140" s="139">
        <v>5.7191865354444245</v>
      </c>
      <c r="DS140" s="139">
        <v>5.7301792242238987</v>
      </c>
      <c r="DT140" s="139">
        <v>5.7411171524488696</v>
      </c>
      <c r="DU140" s="139">
        <v>5.75200118233432</v>
      </c>
      <c r="DV140" s="139">
        <v>5.7628321560675211</v>
      </c>
      <c r="DW140" s="139">
        <v>5.7732501672796932</v>
      </c>
      <c r="DX140" s="139">
        <v>5.7836155279504959</v>
      </c>
      <c r="DY140" s="139">
        <v>5.7942909677410794</v>
      </c>
      <c r="DZ140" s="139">
        <v>5.8049165390499695</v>
      </c>
      <c r="EA140" s="139">
        <v>5.8154929926510235</v>
      </c>
      <c r="EB140" s="139">
        <v>5.8260210626674773</v>
      </c>
      <c r="EC140" s="139">
        <v>5.8361371142414624</v>
      </c>
      <c r="ED140" s="139">
        <v>5.8462050232828746</v>
      </c>
      <c r="EE140" s="139">
        <v>5.8565910021136753</v>
      </c>
      <c r="EF140" s="139">
        <v>5.8669313835392067</v>
      </c>
      <c r="EG140" s="139">
        <v>5.8768601339755264</v>
      </c>
      <c r="EH140" s="139">
        <v>5.8867434356130168</v>
      </c>
      <c r="EI140" s="139">
        <v>5.896949756197623</v>
      </c>
      <c r="EJ140" s="139">
        <v>5.9067446298504951</v>
      </c>
      <c r="EK140" s="139">
        <v>5.9164959313243282</v>
      </c>
      <c r="EL140" s="139">
        <v>5.9265737844125219</v>
      </c>
      <c r="EM140" s="139">
        <v>5.9362402864469574</v>
      </c>
      <c r="EN140" s="139">
        <v>5.9458649795454876</v>
      </c>
      <c r="EO140" s="139">
        <v>5.955819619622492</v>
      </c>
      <c r="EP140" s="139">
        <v>5.9649911880603259</v>
      </c>
      <c r="EQ140" s="139">
        <v>5.9748660795473034</v>
      </c>
      <c r="ER140" s="139">
        <v>5.9839567969788297</v>
      </c>
      <c r="ES140" s="139">
        <v>5.9937540572782675</v>
      </c>
      <c r="ET140" s="139">
        <v>6.0027660218767709</v>
      </c>
      <c r="EU140" s="139">
        <v>6.0124876862927223</v>
      </c>
      <c r="EV140" s="139">
        <v>6.0217978682148914</v>
      </c>
      <c r="EW140" s="139">
        <v>6.031070941694975</v>
      </c>
      <c r="EX140" s="139">
        <v>6.0399313773159982</v>
      </c>
      <c r="EY140" s="139">
        <v>6.0495076482436163</v>
      </c>
      <c r="EZ140" s="139">
        <v>6.0582951587691118</v>
      </c>
      <c r="FA140" s="139">
        <v>6.0678014878763333</v>
      </c>
      <c r="FB140" s="139">
        <v>6.0765178730832483</v>
      </c>
      <c r="FC140" s="139">
        <v>6.0859560067666187</v>
      </c>
      <c r="FD140" s="139">
        <v>6.0946030008364112</v>
      </c>
      <c r="FE140" s="139">
        <v>6.1032154364745796</v>
      </c>
      <c r="FF140" s="139">
        <v>6.1125538966352524</v>
      </c>
      <c r="FG140" s="139">
        <v>6.121099431025355</v>
      </c>
      <c r="FH140" s="139">
        <v>6.1303737951448776</v>
      </c>
      <c r="FI140" s="139">
        <v>6.1388540118301806</v>
      </c>
      <c r="FJ140" s="139">
        <v>6.1473016641641918</v>
      </c>
      <c r="FK140" s="139">
        <v>6.1564822439830991</v>
      </c>
      <c r="FL140" s="139">
        <v>6.1648668555168511</v>
      </c>
      <c r="FM140" s="139">
        <v>6.1732200182318095</v>
      </c>
      <c r="FN140" s="139">
        <v>6.1815420927080478</v>
      </c>
      <c r="FO140" s="139">
        <v>6.1906023894730664</v>
      </c>
      <c r="FP140" s="139">
        <v>6.1988642824532132</v>
      </c>
      <c r="FQ140" s="139">
        <v>6.2070961284390087</v>
      </c>
      <c r="FR140" s="139">
        <v>6.2152982643067736</v>
      </c>
      <c r="FS140" s="139">
        <v>6.2242437529808265</v>
      </c>
      <c r="FT140" s="139">
        <v>6.2323883779902509</v>
      </c>
      <c r="FU140" s="139">
        <v>6.2405042663268713</v>
      </c>
      <c r="FV140" s="139">
        <v>6.2485917332098024</v>
      </c>
      <c r="FW140" s="139">
        <v>6.2574275301217241</v>
      </c>
      <c r="FX140" s="139">
        <v>6.2654599844312591</v>
      </c>
      <c r="FY140" s="139">
        <v>6.2734649287264901</v>
      </c>
      <c r="FZ140" s="139">
        <v>6.2814426583975935</v>
      </c>
      <c r="GA140" s="139">
        <v>6.2893934641322904</v>
      </c>
      <c r="GB140" s="139">
        <v>6.2973176320135877</v>
      </c>
      <c r="GC140" s="139">
        <v>6.3052154436195673</v>
      </c>
      <c r="GD140" s="139">
        <v>6.3138699219715315</v>
      </c>
      <c r="GE140" s="139">
        <v>6.3217167268446417</v>
      </c>
      <c r="GF140" s="139">
        <v>6.3295379904434643</v>
      </c>
      <c r="GG140" s="139">
        <v>6.3373339772761508</v>
      </c>
      <c r="GH140" s="139">
        <v>6.3451049477932173</v>
      </c>
      <c r="GI140" s="139">
        <v>6.3528511584699467</v>
      </c>
      <c r="GJ140" s="139">
        <v>6.3605728618887163</v>
      </c>
      <c r="GK140" s="139">
        <v>6.3682703068163109</v>
      </c>
      <c r="GL140" s="139">
        <v>6.3759437382821211</v>
      </c>
      <c r="GM140" s="139">
        <v>6.3835933976516159</v>
      </c>
      <c r="GN140" s="139">
        <v>6.3912195227005153</v>
      </c>
      <c r="GO140" s="139">
        <v>6.398822347685476</v>
      </c>
      <c r="GP140" s="139">
        <v>6.4064021034138037</v>
      </c>
      <c r="GQ140" s="139">
        <v>6.4139590173104377</v>
      </c>
      <c r="GR140" s="139">
        <v>6.4214933134851426</v>
      </c>
      <c r="GS140" s="139">
        <v>6.4290052127956523</v>
      </c>
    </row>
    <row r="141" spans="1:201" x14ac:dyDescent="0.2">
      <c r="A141" s="138">
        <v>40909.09652777778</v>
      </c>
      <c r="B141" s="139">
        <v>1.6433140598775748</v>
      </c>
      <c r="C141" s="139">
        <v>1.9967653080376595</v>
      </c>
      <c r="D141" s="139">
        <v>2.2245669427240364</v>
      </c>
      <c r="E141" s="139">
        <v>2.3966904367342776</v>
      </c>
      <c r="F141" s="139">
        <v>2.5366665931806311</v>
      </c>
      <c r="G141" s="139">
        <v>2.6554849760277404</v>
      </c>
      <c r="H141" s="139">
        <v>2.7591815921173981</v>
      </c>
      <c r="I141" s="139">
        <v>2.8515995197079769</v>
      </c>
      <c r="J141" s="139">
        <v>2.9349903584471102</v>
      </c>
      <c r="K141" s="139">
        <v>3.0113740442772747</v>
      </c>
      <c r="L141" s="139">
        <v>3.0816757249548044</v>
      </c>
      <c r="M141" s="139">
        <v>3.1472565778127515</v>
      </c>
      <c r="N141" s="139">
        <v>3.2083879760610672</v>
      </c>
      <c r="O141" s="139">
        <v>3.2659386696068791</v>
      </c>
      <c r="P141" s="139">
        <v>3.3203130299528376</v>
      </c>
      <c r="Q141" s="139">
        <v>3.3718380666640151</v>
      </c>
      <c r="R141" s="139">
        <v>3.420781822702752</v>
      </c>
      <c r="S141" s="139">
        <v>3.4675711396310569</v>
      </c>
      <c r="T141" s="139">
        <v>3.5124006521080351</v>
      </c>
      <c r="U141" s="139">
        <v>3.5552255334386125</v>
      </c>
      <c r="V141" s="139">
        <v>3.5963919857765254</v>
      </c>
      <c r="W141" s="139">
        <v>3.6362371446399915</v>
      </c>
      <c r="X141" s="139">
        <v>3.6744393463142795</v>
      </c>
      <c r="Y141" s="139">
        <v>3.7115233769545171</v>
      </c>
      <c r="Z141" s="139">
        <v>3.7471333604138355</v>
      </c>
      <c r="AA141" s="139">
        <v>3.7820064576411143</v>
      </c>
      <c r="AB141" s="139">
        <v>3.815540383957237</v>
      </c>
      <c r="AC141" s="139">
        <v>3.8482415697156958</v>
      </c>
      <c r="AD141" s="139">
        <v>3.8799362314101136</v>
      </c>
      <c r="AE141" s="139">
        <v>3.9109014062969982</v>
      </c>
      <c r="AF141" s="139">
        <v>3.9409493753323774</v>
      </c>
      <c r="AG141" s="139">
        <v>3.970352221745268</v>
      </c>
      <c r="AH141" s="139">
        <v>3.9989108421073358</v>
      </c>
      <c r="AI141" s="139">
        <v>4.0268941520128401</v>
      </c>
      <c r="AJ141" s="139">
        <v>4.054093550776245</v>
      </c>
      <c r="AK141" s="139">
        <v>4.0807760583070536</v>
      </c>
      <c r="AL141" s="139">
        <v>4.106968971998894</v>
      </c>
      <c r="AM141" s="139">
        <v>4.132697489309253</v>
      </c>
      <c r="AN141" s="139">
        <v>4.1577378393998501</v>
      </c>
      <c r="AO141" s="139">
        <v>4.1823556935008739</v>
      </c>
      <c r="AP141" s="139">
        <v>4.2063211597011172</v>
      </c>
      <c r="AQ141" s="139">
        <v>4.2299001326864394</v>
      </c>
      <c r="AR141" s="139">
        <v>4.2531101505596389</v>
      </c>
      <c r="AS141" s="139">
        <v>4.275967588440019</v>
      </c>
      <c r="AT141" s="139">
        <v>4.2982321534868611</v>
      </c>
      <c r="AU141" s="139">
        <v>4.3201711232237159</v>
      </c>
      <c r="AV141" s="139">
        <v>4.341798008617304</v>
      </c>
      <c r="AW141" s="139">
        <v>4.3631255001215772</v>
      </c>
      <c r="AX141" s="139">
        <v>4.3839047526166253</v>
      </c>
      <c r="AY141" s="139">
        <v>4.4044052991256502</v>
      </c>
      <c r="AZ141" s="139">
        <v>4.4246377877344081</v>
      </c>
      <c r="BA141" s="139">
        <v>4.4446122701532866</v>
      </c>
      <c r="BB141" s="139">
        <v>4.4643382457389373</v>
      </c>
      <c r="BC141" s="139">
        <v>4.4838247015072819</v>
      </c>
      <c r="BD141" s="139">
        <v>4.5028122182196357</v>
      </c>
      <c r="BE141" s="139">
        <v>4.5215745287741171</v>
      </c>
      <c r="BF141" s="139">
        <v>4.5401193308173129</v>
      </c>
      <c r="BG141" s="139">
        <v>4.5584539358026674</v>
      </c>
      <c r="BH141" s="139">
        <v>4.5763129653170331</v>
      </c>
      <c r="BI141" s="139">
        <v>4.5942466200224343</v>
      </c>
      <c r="BJ141" s="139">
        <v>4.6119899526500605</v>
      </c>
      <c r="BK141" s="139">
        <v>4.6292734748993265</v>
      </c>
      <c r="BL141" s="139">
        <v>4.6463763473994657</v>
      </c>
      <c r="BM141" s="139">
        <v>4.6633040683090989</v>
      </c>
      <c r="BN141" s="139">
        <v>4.6800618898503981</v>
      </c>
      <c r="BO141" s="139">
        <v>4.6966548328562476</v>
      </c>
      <c r="BP141" s="139">
        <v>4.7128072412902497</v>
      </c>
      <c r="BQ141" s="139">
        <v>4.7288022568023989</v>
      </c>
      <c r="BR141" s="139">
        <v>4.7449266595943778</v>
      </c>
      <c r="BS141" s="139">
        <v>4.7609042279411273</v>
      </c>
      <c r="BT141" s="139">
        <v>4.7761705639089262</v>
      </c>
      <c r="BU141" s="139">
        <v>4.7918645855849293</v>
      </c>
      <c r="BV141" s="139">
        <v>4.8071374058142871</v>
      </c>
      <c r="BW141" s="139">
        <v>4.8222768470130495</v>
      </c>
      <c r="BX141" s="139">
        <v>4.8369985694950106</v>
      </c>
      <c r="BY141" s="139">
        <v>4.8518806477032195</v>
      </c>
      <c r="BZ141" s="139">
        <v>4.8666393689238969</v>
      </c>
      <c r="CA141" s="139">
        <v>4.8809874233237061</v>
      </c>
      <c r="CB141" s="139">
        <v>4.8952164959160474</v>
      </c>
      <c r="CC141" s="139">
        <v>4.9096215446001681</v>
      </c>
      <c r="CD141" s="139">
        <v>4.9239149510977729</v>
      </c>
      <c r="CE141" s="139">
        <v>4.9378056439177129</v>
      </c>
      <c r="CF141" s="139">
        <v>4.9515883015813573</v>
      </c>
      <c r="CG141" s="139">
        <v>4.9652654291176166</v>
      </c>
      <c r="CH141" s="139">
        <v>4.9788394459935033</v>
      </c>
      <c r="CI141" s="139">
        <v>4.9923126899904355</v>
      </c>
      <c r="CJ141" s="139">
        <v>5.005687420862766</v>
      </c>
      <c r="CK141" s="139">
        <v>5.0186673502726675</v>
      </c>
      <c r="CL141" s="139">
        <v>5.0315515427553272</v>
      </c>
      <c r="CM141" s="139">
        <v>5.044642036063208</v>
      </c>
      <c r="CN141" s="139">
        <v>5.0576423531870756</v>
      </c>
      <c r="CO141" s="139">
        <v>5.0705544117313304</v>
      </c>
      <c r="CP141" s="139">
        <v>5.0827756261295072</v>
      </c>
      <c r="CQ141" s="139">
        <v>5.0955152020451155</v>
      </c>
      <c r="CR141" s="139">
        <v>5.1081719335743836</v>
      </c>
      <c r="CS141" s="139">
        <v>5.1201387236890499</v>
      </c>
      <c r="CT141" s="139">
        <v>5.1326333434420768</v>
      </c>
      <c r="CU141" s="139">
        <v>5.1444384437104311</v>
      </c>
      <c r="CV141" s="139">
        <v>5.1567773659855956</v>
      </c>
      <c r="CW141" s="139">
        <v>5.1684270433595465</v>
      </c>
      <c r="CX141" s="139">
        <v>5.18061631327393</v>
      </c>
      <c r="CY141" s="139">
        <v>5.1921164784213563</v>
      </c>
      <c r="CZ141" s="139">
        <v>5.2041617998518825</v>
      </c>
      <c r="DA141" s="139">
        <v>5.2155180338358074</v>
      </c>
      <c r="DB141" s="139">
        <v>5.2268036453575375</v>
      </c>
      <c r="DC141" s="139">
        <v>5.2386423732480889</v>
      </c>
      <c r="DD141" s="139">
        <v>5.2497918684237437</v>
      </c>
      <c r="DE141" s="139">
        <v>5.2608745031805348</v>
      </c>
      <c r="DF141" s="139">
        <v>5.2722046364363706</v>
      </c>
      <c r="DG141" s="139">
        <v>5.283471538293611</v>
      </c>
      <c r="DH141" s="139">
        <v>5.2943618653030962</v>
      </c>
      <c r="DI141" s="139">
        <v>5.3051899015517057</v>
      </c>
      <c r="DJ141" s="139">
        <v>5.3159567185174517</v>
      </c>
      <c r="DK141" s="139">
        <v>5.3269796794726076</v>
      </c>
      <c r="DL141" s="139">
        <v>5.3379447229062036</v>
      </c>
      <c r="DM141" s="139">
        <v>5.3485352592718156</v>
      </c>
      <c r="DN141" s="139">
        <v>5.3590685913554958</v>
      </c>
      <c r="DO141" s="139">
        <v>5.3695456633590917</v>
      </c>
      <c r="DP141" s="139">
        <v>5.3799673964763883</v>
      </c>
      <c r="DQ141" s="139">
        <v>5.3903346896379452</v>
      </c>
      <c r="DR141" s="139">
        <v>5.4006484202284213</v>
      </c>
      <c r="DS141" s="139">
        <v>5.4109094447728454</v>
      </c>
      <c r="DT141" s="139">
        <v>5.4211185995966407</v>
      </c>
      <c r="DU141" s="139">
        <v>5.4312767014593639</v>
      </c>
      <c r="DV141" s="139">
        <v>5.4413845481635441</v>
      </c>
      <c r="DW141" s="139">
        <v>5.4511194801309353</v>
      </c>
      <c r="DX141" s="139">
        <v>5.4608045738506297</v>
      </c>
      <c r="DY141" s="139">
        <v>5.4707651277348681</v>
      </c>
      <c r="DZ141" s="139">
        <v>5.480678445791292</v>
      </c>
      <c r="EA141" s="139">
        <v>5.4905452392990997</v>
      </c>
      <c r="EB141" s="139">
        <v>5.500366203777137</v>
      </c>
      <c r="EC141" s="139">
        <v>5.5098152394507567</v>
      </c>
      <c r="ED141" s="139">
        <v>5.519218704462272</v>
      </c>
      <c r="EE141" s="139">
        <v>5.5289051075371063</v>
      </c>
      <c r="EF141" s="139">
        <v>5.5385483209220441</v>
      </c>
      <c r="EG141" s="139">
        <v>5.5478200308879302</v>
      </c>
      <c r="EH141" s="139">
        <v>5.5570487202957946</v>
      </c>
      <c r="EI141" s="139">
        <v>5.5665649779239885</v>
      </c>
      <c r="EJ141" s="139">
        <v>5.5757099493275124</v>
      </c>
      <c r="EK141" s="139">
        <v>5.5848136767180723</v>
      </c>
      <c r="EL141" s="139">
        <v>5.594208276141833</v>
      </c>
      <c r="EM141" s="139">
        <v>5.603231721253521</v>
      </c>
      <c r="EN141" s="139">
        <v>5.6122155916384475</v>
      </c>
      <c r="EO141" s="139">
        <v>5.6214935097409944</v>
      </c>
      <c r="EP141" s="139">
        <v>5.6300667373195212</v>
      </c>
      <c r="EQ141" s="139">
        <v>5.6392691421911785</v>
      </c>
      <c r="ER141" s="139">
        <v>5.647765866151202</v>
      </c>
      <c r="ES141" s="139">
        <v>5.6568947630109863</v>
      </c>
      <c r="ET141" s="139">
        <v>5.6653169689220277</v>
      </c>
      <c r="EU141" s="139">
        <v>5.6743742853084163</v>
      </c>
      <c r="EV141" s="139">
        <v>5.6830604411805172</v>
      </c>
      <c r="EW141" s="139">
        <v>5.6917114723734494</v>
      </c>
      <c r="EX141" s="139">
        <v>5.6999902982982817</v>
      </c>
      <c r="EY141" s="139">
        <v>5.7089099452713041</v>
      </c>
      <c r="EZ141" s="139">
        <v>5.7171197683851975</v>
      </c>
      <c r="FA141" s="139">
        <v>5.7259731899573634</v>
      </c>
      <c r="FB141" s="139">
        <v>5.7341157136105716</v>
      </c>
      <c r="FC141" s="139">
        <v>5.7429045639490424</v>
      </c>
      <c r="FD141" s="139">
        <v>5.7509814294542752</v>
      </c>
      <c r="FE141" s="139">
        <v>5.7590256091099326</v>
      </c>
      <c r="FF141" s="139">
        <v>5.7677200922169733</v>
      </c>
      <c r="FG141" s="139">
        <v>5.7757009700374216</v>
      </c>
      <c r="FH141" s="139">
        <v>5.7843347647271406</v>
      </c>
      <c r="FI141" s="139">
        <v>5.7922538395516554</v>
      </c>
      <c r="FJ141" s="139">
        <v>5.800142115035932</v>
      </c>
      <c r="FK141" s="139">
        <v>5.8086871200641568</v>
      </c>
      <c r="FL141" s="139">
        <v>5.8165157474402411</v>
      </c>
      <c r="FM141" s="139">
        <v>5.8243146308172378</v>
      </c>
      <c r="FN141" s="139">
        <v>5.8320841112358011</v>
      </c>
      <c r="FO141" s="139">
        <v>5.8405152453247586</v>
      </c>
      <c r="FP141" s="139">
        <v>5.8482277836489018</v>
      </c>
      <c r="FQ141" s="139">
        <v>5.8559119041178676</v>
      </c>
      <c r="FR141" s="139">
        <v>5.8635679253642401</v>
      </c>
      <c r="FS141" s="139">
        <v>5.8718903734343151</v>
      </c>
      <c r="FT141" s="139">
        <v>5.8794919801824967</v>
      </c>
      <c r="FU141" s="139">
        <v>5.8870664087088249</v>
      </c>
      <c r="FV141" s="139">
        <v>5.8946139571719183</v>
      </c>
      <c r="FW141" s="139">
        <v>5.9028325648507742</v>
      </c>
      <c r="FX141" s="139">
        <v>5.9103280634165465</v>
      </c>
      <c r="FY141" s="139">
        <v>5.9177975442924629</v>
      </c>
      <c r="FZ141" s="139">
        <v>5.9252412868918913</v>
      </c>
      <c r="GA141" s="139">
        <v>5.9326595661822106</v>
      </c>
      <c r="GB141" s="139">
        <v>5.940052652779082</v>
      </c>
      <c r="GC141" s="139">
        <v>5.9474208130389075</v>
      </c>
      <c r="GD141" s="139">
        <v>5.9554677871635633</v>
      </c>
      <c r="GE141" s="139">
        <v>5.9627876889310993</v>
      </c>
      <c r="GF141" s="139">
        <v>5.9700834355543364</v>
      </c>
      <c r="GG141" s="139">
        <v>5.9773552772514842</v>
      </c>
      <c r="GH141" s="139">
        <v>5.9846034604060998</v>
      </c>
      <c r="GI141" s="139">
        <v>5.9918282276444099</v>
      </c>
      <c r="GJ141" s="139">
        <v>5.9990298179114641</v>
      </c>
      <c r="GK141" s="139">
        <v>6.0062084665467301</v>
      </c>
      <c r="GL141" s="139">
        <v>6.0133644053556319</v>
      </c>
      <c r="GM141" s="139">
        <v>6.0204978626807559</v>
      </c>
      <c r="GN141" s="139">
        <v>6.0276090634712176</v>
      </c>
      <c r="GO141" s="139">
        <v>6.0346982293488205</v>
      </c>
      <c r="GP141" s="139">
        <v>6.0417655786750109</v>
      </c>
      <c r="GQ141" s="139">
        <v>6.0488113266138237</v>
      </c>
      <c r="GR141" s="139">
        <v>6.0558356851948512</v>
      </c>
      <c r="GS141" s="139">
        <v>6.0628388633742558</v>
      </c>
    </row>
    <row r="142" spans="1:201" x14ac:dyDescent="0.2">
      <c r="A142" s="138">
        <v>40909.097222222219</v>
      </c>
      <c r="B142" s="139">
        <v>1.5749576005383124</v>
      </c>
      <c r="C142" s="139">
        <v>1.9103094695922032</v>
      </c>
      <c r="D142" s="139">
        <v>2.1261404730198405</v>
      </c>
      <c r="E142" s="139">
        <v>2.2890654890051296</v>
      </c>
      <c r="F142" s="139">
        <v>2.4214652898914744</v>
      </c>
      <c r="G142" s="139">
        <v>2.5337856987471192</v>
      </c>
      <c r="H142" s="139">
        <v>2.6317641943738241</v>
      </c>
      <c r="I142" s="139">
        <v>2.7190434589764796</v>
      </c>
      <c r="J142" s="139">
        <v>2.7977756681046966</v>
      </c>
      <c r="K142" s="139">
        <v>2.86985866332035</v>
      </c>
      <c r="L142" s="139">
        <v>2.936191583416365</v>
      </c>
      <c r="M142" s="139">
        <v>2.9980389320383254</v>
      </c>
      <c r="N142" s="139">
        <v>3.0556870138657217</v>
      </c>
      <c r="O142" s="139">
        <v>3.1099409975191468</v>
      </c>
      <c r="P142" s="139">
        <v>3.1611878312977111</v>
      </c>
      <c r="Q142" s="139">
        <v>3.2097405291920489</v>
      </c>
      <c r="R142" s="139">
        <v>3.2558557427050738</v>
      </c>
      <c r="S142" s="139">
        <v>3.2999278473407108</v>
      </c>
      <c r="T142" s="139">
        <v>3.3421428962261825</v>
      </c>
      <c r="U142" s="139">
        <v>3.3824724082513793</v>
      </c>
      <c r="V142" s="139">
        <v>3.4212332850701008</v>
      </c>
      <c r="W142" s="139">
        <v>3.4587332647084885</v>
      </c>
      <c r="X142" s="139">
        <v>3.4946939850254295</v>
      </c>
      <c r="Y142" s="139">
        <v>3.529587896354629</v>
      </c>
      <c r="Z142" s="139">
        <v>3.5631044068879949</v>
      </c>
      <c r="AA142" s="139">
        <v>3.5959035347236923</v>
      </c>
      <c r="AB142" s="139">
        <v>3.62745439346457</v>
      </c>
      <c r="AC142" s="139">
        <v>3.6582110688295009</v>
      </c>
      <c r="AD142" s="139">
        <v>3.6880225685857413</v>
      </c>
      <c r="AE142" s="139">
        <v>3.717138443970041</v>
      </c>
      <c r="AF142" s="139">
        <v>3.7453945796780919</v>
      </c>
      <c r="AG142" s="139">
        <v>3.7730356293835774</v>
      </c>
      <c r="AH142" s="139">
        <v>3.7998867765760576</v>
      </c>
      <c r="AI142" s="139">
        <v>3.8261894920455277</v>
      </c>
      <c r="AJ142" s="139">
        <v>3.8517600485788925</v>
      </c>
      <c r="AK142" s="139">
        <v>3.8768379566425963</v>
      </c>
      <c r="AL142" s="139">
        <v>3.9014492141970205</v>
      </c>
      <c r="AM142" s="139">
        <v>3.925617820497783</v>
      </c>
      <c r="AN142" s="139">
        <v>3.9491458540796902</v>
      </c>
      <c r="AO142" s="139">
        <v>3.9722712658220711</v>
      </c>
      <c r="AP142" s="139">
        <v>3.9947904195387487</v>
      </c>
      <c r="AQ142" s="139">
        <v>4.0169413506804812</v>
      </c>
      <c r="AR142" s="139">
        <v>4.0387407567226292</v>
      </c>
      <c r="AS142" s="139">
        <v>4.0602042286092619</v>
      </c>
      <c r="AT142" s="139">
        <v>4.081118444114221</v>
      </c>
      <c r="AU142" s="139">
        <v>4.1017225220932954</v>
      </c>
      <c r="AV142" s="139">
        <v>4.122029323559234</v>
      </c>
      <c r="AW142" s="139">
        <v>4.142050928990102</v>
      </c>
      <c r="AX142" s="139">
        <v>4.1615660719240601</v>
      </c>
      <c r="AY142" s="139">
        <v>4.1808158073700721</v>
      </c>
      <c r="AZ142" s="139">
        <v>4.1998102688783803</v>
      </c>
      <c r="BA142" s="139">
        <v>4.218559022810453</v>
      </c>
      <c r="BB142" s="139">
        <v>4.2370711101936607</v>
      </c>
      <c r="BC142" s="139">
        <v>4.2553550847639769</v>
      </c>
      <c r="BD142" s="139">
        <v>4.2731798819419335</v>
      </c>
      <c r="BE142" s="139">
        <v>4.2907902731181355</v>
      </c>
      <c r="BF142" s="139">
        <v>4.3081935824377879</v>
      </c>
      <c r="BG142" s="139">
        <v>4.3253967668338671</v>
      </c>
      <c r="BH142" s="139">
        <v>4.3421632517901987</v>
      </c>
      <c r="BI142" s="139">
        <v>4.3589847259858994</v>
      </c>
      <c r="BJ142" s="139">
        <v>4.3756249868969466</v>
      </c>
      <c r="BK142" s="139">
        <v>4.3918436621953711</v>
      </c>
      <c r="BL142" s="139">
        <v>4.4078904011702358</v>
      </c>
      <c r="BM142" s="139">
        <v>4.4237704339270563</v>
      </c>
      <c r="BN142" s="139">
        <v>4.4394887567807952</v>
      </c>
      <c r="BO142" s="139">
        <v>4.4550501460843694</v>
      </c>
      <c r="BP142" s="139">
        <v>4.47020853703187</v>
      </c>
      <c r="BQ142" s="139">
        <v>4.4852171831113239</v>
      </c>
      <c r="BR142" s="139">
        <v>4.5003326615953387</v>
      </c>
      <c r="BS142" s="139">
        <v>4.5153083718726617</v>
      </c>
      <c r="BT142" s="139">
        <v>4.5296399978152859</v>
      </c>
      <c r="BU142" s="139">
        <v>4.5443458625442013</v>
      </c>
      <c r="BV142" s="139">
        <v>4.5586673139061533</v>
      </c>
      <c r="BW142" s="139">
        <v>4.5728618579007776</v>
      </c>
      <c r="BX142" s="139">
        <v>4.5866754226113153</v>
      </c>
      <c r="BY142" s="139">
        <v>4.6006251160118117</v>
      </c>
      <c r="BZ142" s="139">
        <v>4.6144574331288588</v>
      </c>
      <c r="CA142" s="139">
        <v>4.6279155644805021</v>
      </c>
      <c r="CB142" s="139">
        <v>4.6412605374303579</v>
      </c>
      <c r="CC142" s="139">
        <v>4.6547563763842987</v>
      </c>
      <c r="CD142" s="139">
        <v>4.6681459807283385</v>
      </c>
      <c r="CE142" s="139">
        <v>4.6811690730253721</v>
      </c>
      <c r="CF142" s="139">
        <v>4.6940894142671103</v>
      </c>
      <c r="CG142" s="139">
        <v>4.7069093859604401</v>
      </c>
      <c r="CH142" s="139">
        <v>4.7196312883247069</v>
      </c>
      <c r="CI142" s="139">
        <v>4.7322573439743012</v>
      </c>
      <c r="CJ142" s="139">
        <v>4.7447897013947156</v>
      </c>
      <c r="CK142" s="139">
        <v>4.7569632771548056</v>
      </c>
      <c r="CL142" s="139">
        <v>4.7690458441520001</v>
      </c>
      <c r="CM142" s="139">
        <v>4.7813078995830161</v>
      </c>
      <c r="CN142" s="139">
        <v>4.793484182826858</v>
      </c>
      <c r="CO142" s="139">
        <v>4.8055765173113603</v>
      </c>
      <c r="CP142" s="139">
        <v>4.8170454607070798</v>
      </c>
      <c r="CQ142" s="139">
        <v>4.8289737779243751</v>
      </c>
      <c r="CR142" s="139">
        <v>4.8408232941173681</v>
      </c>
      <c r="CS142" s="139">
        <v>4.852050414118386</v>
      </c>
      <c r="CT142" s="139">
        <v>4.8637457714692722</v>
      </c>
      <c r="CU142" s="139">
        <v>4.8748192236878083</v>
      </c>
      <c r="CV142" s="139">
        <v>4.8863665194208847</v>
      </c>
      <c r="CW142" s="139">
        <v>4.8972922581892755</v>
      </c>
      <c r="CX142" s="139">
        <v>4.9086972388756491</v>
      </c>
      <c r="CY142" s="139">
        <v>4.9194808802218777</v>
      </c>
      <c r="CZ142" s="139">
        <v>4.9307489683080368</v>
      </c>
      <c r="DA142" s="139">
        <v>4.9413958152814876</v>
      </c>
      <c r="DB142" s="139">
        <v>4.9519755628812065</v>
      </c>
      <c r="DC142" s="139">
        <v>4.963047198804162</v>
      </c>
      <c r="DD142" s="139">
        <v>4.9734975772697396</v>
      </c>
      <c r="DE142" s="139">
        <v>4.9838844300153484</v>
      </c>
      <c r="DF142" s="139">
        <v>4.9944895575633854</v>
      </c>
      <c r="DG142" s="139">
        <v>5.0050345688466535</v>
      </c>
      <c r="DH142" s="139">
        <v>5.0152386636669108</v>
      </c>
      <c r="DI142" s="139">
        <v>5.0253835736511476</v>
      </c>
      <c r="DJ142" s="139">
        <v>5.0354703165365979</v>
      </c>
      <c r="DK142" s="139">
        <v>5.0457834548377338</v>
      </c>
      <c r="DL142" s="139">
        <v>5.0560415276642123</v>
      </c>
      <c r="DM142" s="139">
        <v>5.0659607404688005</v>
      </c>
      <c r="DN142" s="139">
        <v>5.07582560049965</v>
      </c>
      <c r="DO142" s="139">
        <v>5.0856370046740214</v>
      </c>
      <c r="DP142" s="139">
        <v>5.0953958280679155</v>
      </c>
      <c r="DQ142" s="139">
        <v>5.1051029246257862</v>
      </c>
      <c r="DR142" s="139">
        <v>5.1147591278380116</v>
      </c>
      <c r="DS142" s="139">
        <v>5.1243652513940807</v>
      </c>
      <c r="DT142" s="139">
        <v>5.1339220898075206</v>
      </c>
      <c r="DU142" s="139">
        <v>5.1434304190190696</v>
      </c>
      <c r="DV142" s="139">
        <v>5.1528909969737615</v>
      </c>
      <c r="DW142" s="139">
        <v>5.1620144320646411</v>
      </c>
      <c r="DX142" s="139">
        <v>5.1710905452171847</v>
      </c>
      <c r="DY142" s="139">
        <v>5.1804111992596598</v>
      </c>
      <c r="DZ142" s="139">
        <v>5.18968697021295</v>
      </c>
      <c r="EA142" s="139">
        <v>5.1989185338884525</v>
      </c>
      <c r="EB142" s="139">
        <v>5.2081065511349598</v>
      </c>
      <c r="EC142" s="139">
        <v>5.2169584562099702</v>
      </c>
      <c r="ED142" s="139">
        <v>5.2257670911091161</v>
      </c>
      <c r="EE142" s="139">
        <v>5.2348272771497797</v>
      </c>
      <c r="EF142" s="139">
        <v>5.2438464242381944</v>
      </c>
      <c r="EG142" s="139">
        <v>5.2525299233215463</v>
      </c>
      <c r="EH142" s="139">
        <v>5.2611725733986594</v>
      </c>
      <c r="EI142" s="139">
        <v>5.2700711135862797</v>
      </c>
      <c r="EJ142" s="139">
        <v>5.2786342561782202</v>
      </c>
      <c r="EK142" s="139">
        <v>5.2871582364741867</v>
      </c>
      <c r="EL142" s="139">
        <v>5.2959412017167882</v>
      </c>
      <c r="EM142" s="139">
        <v>5.3043889371440134</v>
      </c>
      <c r="EN142" s="139">
        <v>5.3127990952147153</v>
      </c>
      <c r="EO142" s="139">
        <v>5.3214712131273165</v>
      </c>
      <c r="EP142" s="139">
        <v>5.329508700629999</v>
      </c>
      <c r="EQ142" s="139">
        <v>5.3381090886176219</v>
      </c>
      <c r="ER142" s="139">
        <v>5.3460739608253878</v>
      </c>
      <c r="ES142" s="139">
        <v>5.3546045233823092</v>
      </c>
      <c r="ET142" s="139">
        <v>5.3624986647994834</v>
      </c>
      <c r="EU142" s="139">
        <v>5.3709612327055147</v>
      </c>
      <c r="EV142" s="139">
        <v>5.3790886872862771</v>
      </c>
      <c r="EW142" s="139">
        <v>5.3871827897314093</v>
      </c>
      <c r="EX142" s="139">
        <v>5.3949408379544295</v>
      </c>
      <c r="EY142" s="139">
        <v>5.4032726326661615</v>
      </c>
      <c r="EZ142" s="139">
        <v>5.4109651848577371</v>
      </c>
      <c r="FA142" s="139">
        <v>5.4192340715254401</v>
      </c>
      <c r="FB142" s="139">
        <v>5.4268627444898208</v>
      </c>
      <c r="FC142" s="139">
        <v>5.4350702944642233</v>
      </c>
      <c r="FD142" s="139">
        <v>5.4426366461553144</v>
      </c>
      <c r="FE142" s="139">
        <v>5.4501719867917853</v>
      </c>
      <c r="FF142" s="139">
        <v>5.4582899060797008</v>
      </c>
      <c r="FG142" s="139">
        <v>5.4657651618706433</v>
      </c>
      <c r="FH142" s="139">
        <v>5.4738254328213118</v>
      </c>
      <c r="FI142" s="139">
        <v>5.4812420265744564</v>
      </c>
      <c r="FJ142" s="139">
        <v>5.4886293992504376</v>
      </c>
      <c r="FK142" s="139">
        <v>5.4966053372589672</v>
      </c>
      <c r="FL142" s="139">
        <v>5.5039360932692087</v>
      </c>
      <c r="FM142" s="139">
        <v>5.511238629530494</v>
      </c>
      <c r="FN142" s="139">
        <v>5.5185132695481993</v>
      </c>
      <c r="FO142" s="139">
        <v>5.5263810577728982</v>
      </c>
      <c r="FP142" s="139">
        <v>5.5336016495561431</v>
      </c>
      <c r="FQ142" s="139">
        <v>5.5407952798211557</v>
      </c>
      <c r="FR142" s="139">
        <v>5.5479622508293778</v>
      </c>
      <c r="FS142" s="139">
        <v>5.5557268137767766</v>
      </c>
      <c r="FT142" s="139">
        <v>5.562842135758741</v>
      </c>
      <c r="FU142" s="139">
        <v>5.5699316724213013</v>
      </c>
      <c r="FV142" s="139">
        <v>5.5769957066138636</v>
      </c>
      <c r="FW142" s="139">
        <v>5.5846616468573895</v>
      </c>
      <c r="FX142" s="139">
        <v>5.5916762766325654</v>
      </c>
      <c r="FY142" s="139">
        <v>5.5986662222787293</v>
      </c>
      <c r="FZ142" s="139">
        <v>5.6056317488720104</v>
      </c>
      <c r="GA142" s="139">
        <v>5.6125731172745539</v>
      </c>
      <c r="GB142" s="139">
        <v>5.6194905842230947</v>
      </c>
      <c r="GC142" s="139">
        <v>5.6263844024150043</v>
      </c>
      <c r="GD142" s="139">
        <v>5.6338873441485431</v>
      </c>
      <c r="GE142" s="139">
        <v>5.6407353568585119</v>
      </c>
      <c r="GF142" s="139">
        <v>5.6475604526867942</v>
      </c>
      <c r="GG142" s="139">
        <v>5.6543628690307086</v>
      </c>
      <c r="GH142" s="139">
        <v>5.6611428396502896</v>
      </c>
      <c r="GI142" s="139">
        <v>5.6679005947438199</v>
      </c>
      <c r="GJ142" s="139">
        <v>5.6746363610200223</v>
      </c>
      <c r="GK142" s="139">
        <v>5.6813503617680965</v>
      </c>
      <c r="GL142" s="139">
        <v>5.6880428169277337</v>
      </c>
      <c r="GM142" s="139">
        <v>5.6947139431547233</v>
      </c>
      <c r="GN142" s="139">
        <v>5.7013639538870686</v>
      </c>
      <c r="GO142" s="139">
        <v>5.7079930594100698</v>
      </c>
      <c r="GP142" s="139">
        <v>5.7146014669152967</v>
      </c>
      <c r="GQ142" s="139">
        <v>5.7211893805646197</v>
      </c>
      <c r="GR142" s="139">
        <v>5.7277570015472969</v>
      </c>
      <c r="GS142" s="139">
        <v>5.7343045281383391</v>
      </c>
    </row>
    <row r="143" spans="1:201" x14ac:dyDescent="0.2">
      <c r="A143" s="138">
        <v>40909.097916666666</v>
      </c>
      <c r="B143" s="139">
        <v>1.5127875870985954</v>
      </c>
      <c r="C143" s="139">
        <v>1.8318133427204797</v>
      </c>
      <c r="D143" s="139">
        <v>2.0368557920495221</v>
      </c>
      <c r="E143" s="139">
        <v>2.1914948282220985</v>
      </c>
      <c r="F143" s="139">
        <v>2.3170722540148585</v>
      </c>
      <c r="G143" s="139">
        <v>2.423542915796467</v>
      </c>
      <c r="H143" s="139">
        <v>2.5163747537739671</v>
      </c>
      <c r="I143" s="139">
        <v>2.59902981446155</v>
      </c>
      <c r="J143" s="139">
        <v>2.673570189828522</v>
      </c>
      <c r="K143" s="139">
        <v>2.7417841055925254</v>
      </c>
      <c r="L143" s="139">
        <v>2.804546697731507</v>
      </c>
      <c r="M143" s="139">
        <v>2.8630359786749127</v>
      </c>
      <c r="N143" s="139">
        <v>2.9175509965507813</v>
      </c>
      <c r="O143" s="139">
        <v>2.968840065144756</v>
      </c>
      <c r="P143" s="139">
        <v>3.0172743413311753</v>
      </c>
      <c r="Q143" s="139">
        <v>3.0631541552905337</v>
      </c>
      <c r="R143" s="139">
        <v>3.1067258357620102</v>
      </c>
      <c r="S143" s="139">
        <v>3.1483547357289732</v>
      </c>
      <c r="T143" s="139">
        <v>3.1882191367384829</v>
      </c>
      <c r="U143" s="139">
        <v>3.2263049759027238</v>
      </c>
      <c r="V143" s="139">
        <v>3.2629030047988121</v>
      </c>
      <c r="W143" s="139">
        <v>3.298294726622538</v>
      </c>
      <c r="X143" s="139">
        <v>3.3322402236030988</v>
      </c>
      <c r="Y143" s="139">
        <v>3.3651653248444333</v>
      </c>
      <c r="Z143" s="139">
        <v>3.3967996773666091</v>
      </c>
      <c r="AA143" s="139">
        <v>3.427734601423198</v>
      </c>
      <c r="AB143" s="139">
        <v>3.4575027107971228</v>
      </c>
      <c r="AC143" s="139">
        <v>3.4865114643067168</v>
      </c>
      <c r="AD143" s="139">
        <v>3.5146301249842495</v>
      </c>
      <c r="AE143" s="139">
        <v>3.5420837422650493</v>
      </c>
      <c r="AF143" s="139">
        <v>3.5687291918108985</v>
      </c>
      <c r="AG143" s="139">
        <v>3.5947866763719869</v>
      </c>
      <c r="AH143" s="139">
        <v>3.6201029892568286</v>
      </c>
      <c r="AI143" s="139">
        <v>3.6448951361090947</v>
      </c>
      <c r="AJ143" s="139">
        <v>3.6690015310250179</v>
      </c>
      <c r="AK143" s="139">
        <v>3.6926371602669499</v>
      </c>
      <c r="AL143" s="139">
        <v>3.7158268467608662</v>
      </c>
      <c r="AM143" s="139">
        <v>3.7385935062165876</v>
      </c>
      <c r="AN143" s="139">
        <v>3.7607622433257384</v>
      </c>
      <c r="AO143" s="139">
        <v>3.7825462921809203</v>
      </c>
      <c r="AP143" s="139">
        <v>3.8037654115124417</v>
      </c>
      <c r="AQ143" s="139">
        <v>3.8246327933103483</v>
      </c>
      <c r="AR143" s="139">
        <v>3.8451643750909694</v>
      </c>
      <c r="AS143" s="139">
        <v>3.8653750388504706</v>
      </c>
      <c r="AT143" s="139">
        <v>3.8850755063299287</v>
      </c>
      <c r="AU143" s="139">
        <v>3.9044797797891437</v>
      </c>
      <c r="AV143" s="139">
        <v>3.9236001327359435</v>
      </c>
      <c r="AW143" s="139">
        <v>3.9424480942644093</v>
      </c>
      <c r="AX143" s="139">
        <v>3.9608269944663386</v>
      </c>
      <c r="AY143" s="139">
        <v>3.9789524803540619</v>
      </c>
      <c r="AZ143" s="139">
        <v>3.9968342204589717</v>
      </c>
      <c r="BA143" s="139">
        <v>4.01448134248602</v>
      </c>
      <c r="BB143" s="139">
        <v>4.0319024732134867</v>
      </c>
      <c r="BC143" s="139">
        <v>4.0491057747577539</v>
      </c>
      <c r="BD143" s="139">
        <v>4.0658854852203241</v>
      </c>
      <c r="BE143" s="139">
        <v>4.0824605264895713</v>
      </c>
      <c r="BF143" s="139">
        <v>4.098837885200715</v>
      </c>
      <c r="BG143" s="139">
        <v>4.1150241979227449</v>
      </c>
      <c r="BH143" s="139">
        <v>4.1308086019689014</v>
      </c>
      <c r="BI143" s="139">
        <v>4.1466305461588675</v>
      </c>
      <c r="BJ143" s="139">
        <v>4.1622794854499006</v>
      </c>
      <c r="BK143" s="139">
        <v>4.177541043967854</v>
      </c>
      <c r="BL143" s="139">
        <v>4.1926385190162749</v>
      </c>
      <c r="BM143" s="139">
        <v>4.2075768985181101</v>
      </c>
      <c r="BN143" s="139">
        <v>4.2223609475769557</v>
      </c>
      <c r="BO143" s="139">
        <v>4.2369952216496758</v>
      </c>
      <c r="BP143" s="139">
        <v>4.2512600860006398</v>
      </c>
      <c r="BQ143" s="139">
        <v>4.265382097440849</v>
      </c>
      <c r="BR143" s="139">
        <v>4.2795908490327932</v>
      </c>
      <c r="BS143" s="139">
        <v>4.2936661970125805</v>
      </c>
      <c r="BT143" s="139">
        <v>4.3071575048155211</v>
      </c>
      <c r="BU143" s="139">
        <v>4.3209753487187559</v>
      </c>
      <c r="BV143" s="139">
        <v>4.33444169712853</v>
      </c>
      <c r="BW143" s="139">
        <v>4.3477869674572753</v>
      </c>
      <c r="BX143" s="139">
        <v>4.3607841359578146</v>
      </c>
      <c r="BY143" s="139">
        <v>4.3738958259109522</v>
      </c>
      <c r="BZ143" s="139">
        <v>4.386895525364972</v>
      </c>
      <c r="CA143" s="139">
        <v>4.3995536857503472</v>
      </c>
      <c r="CB143" s="139">
        <v>4.4121039331702878</v>
      </c>
      <c r="CC143" s="139">
        <v>4.4247826382960742</v>
      </c>
      <c r="CD143" s="139">
        <v>4.4373599768435579</v>
      </c>
      <c r="CE143" s="139">
        <v>4.4496032012423239</v>
      </c>
      <c r="CF143" s="139">
        <v>4.4617484329470409</v>
      </c>
      <c r="CG143" s="139">
        <v>4.4737979419066392</v>
      </c>
      <c r="CH143" s="139">
        <v>4.4857539206428498</v>
      </c>
      <c r="CI143" s="139">
        <v>4.497618487756375</v>
      </c>
      <c r="CJ143" s="139">
        <v>4.5093936912360775</v>
      </c>
      <c r="CK143" s="139">
        <v>4.5208423538081188</v>
      </c>
      <c r="CL143" s="139">
        <v>4.5322042655589527</v>
      </c>
      <c r="CM143" s="139">
        <v>4.543721712934861</v>
      </c>
      <c r="CN143" s="139">
        <v>4.5551573516179964</v>
      </c>
      <c r="CO143" s="139">
        <v>4.5665129199679919</v>
      </c>
      <c r="CP143" s="139">
        <v>4.5773054590746742</v>
      </c>
      <c r="CQ143" s="139">
        <v>4.5885046296825465</v>
      </c>
      <c r="CR143" s="139">
        <v>4.5996286370287898</v>
      </c>
      <c r="CS143" s="139">
        <v>4.6101906985774237</v>
      </c>
      <c r="CT143" s="139">
        <v>4.6211677038478181</v>
      </c>
      <c r="CU143" s="139">
        <v>4.6315833201832755</v>
      </c>
      <c r="CV143" s="139">
        <v>4.6424191342668406</v>
      </c>
      <c r="CW143" s="139">
        <v>4.6526939774972522</v>
      </c>
      <c r="CX143" s="139">
        <v>4.6633940773502189</v>
      </c>
      <c r="CY143" s="139">
        <v>4.6735334975030449</v>
      </c>
      <c r="CZ143" s="139">
        <v>4.6841030514072335</v>
      </c>
      <c r="DA143" s="139">
        <v>4.6941121005360875</v>
      </c>
      <c r="DB143" s="139">
        <v>4.7040572217794701</v>
      </c>
      <c r="DC143" s="139">
        <v>4.7144394450606129</v>
      </c>
      <c r="DD143" s="139">
        <v>4.7242612688076742</v>
      </c>
      <c r="DE143" s="139">
        <v>4.7340225682707056</v>
      </c>
      <c r="DF143" s="139">
        <v>4.7439759974458804</v>
      </c>
      <c r="DG143" s="139">
        <v>4.7538721118323082</v>
      </c>
      <c r="DH143" s="139">
        <v>4.7634592460811307</v>
      </c>
      <c r="DI143" s="139">
        <v>4.7729899904218653</v>
      </c>
      <c r="DJ143" s="139">
        <v>4.7824653140850755</v>
      </c>
      <c r="DK143" s="139">
        <v>4.7921404098700942</v>
      </c>
      <c r="DL143" s="139">
        <v>4.8017630040838606</v>
      </c>
      <c r="DM143" s="139">
        <v>4.8110786687753109</v>
      </c>
      <c r="DN143" s="139">
        <v>4.8203425459591633</v>
      </c>
      <c r="DO143" s="139">
        <v>4.8295554898701445</v>
      </c>
      <c r="DP143" s="139">
        <v>4.8387183339563666</v>
      </c>
      <c r="DQ143" s="139">
        <v>4.8478318915522092</v>
      </c>
      <c r="DR143" s="139">
        <v>4.8568969565254392</v>
      </c>
      <c r="DS143" s="139">
        <v>4.865914303897025</v>
      </c>
      <c r="DT143" s="139">
        <v>4.8748846904375647</v>
      </c>
      <c r="DU143" s="139">
        <v>4.8838088552386312</v>
      </c>
      <c r="DV143" s="139">
        <v>4.8926875202632312</v>
      </c>
      <c r="DW143" s="139">
        <v>4.9012610959052409</v>
      </c>
      <c r="DX143" s="139">
        <v>4.9097896138664447</v>
      </c>
      <c r="DY143" s="139">
        <v>4.9185349823319937</v>
      </c>
      <c r="DZ143" s="139">
        <v>4.9272375827385657</v>
      </c>
      <c r="EA143" s="139">
        <v>4.9358980588779149</v>
      </c>
      <c r="EB143" s="139">
        <v>4.9445170402976757</v>
      </c>
      <c r="EC143" s="139">
        <v>4.9528320084940116</v>
      </c>
      <c r="ED143" s="139">
        <v>4.9611057760177992</v>
      </c>
      <c r="EE143" s="139">
        <v>4.9696029770743664</v>
      </c>
      <c r="EF143" s="139">
        <v>4.9780610718502887</v>
      </c>
      <c r="EG143" s="139">
        <v>4.9862156559197137</v>
      </c>
      <c r="EH143" s="139">
        <v>4.9943313441380823</v>
      </c>
      <c r="EI143" s="139">
        <v>5.0026745386441043</v>
      </c>
      <c r="EJ143" s="139">
        <v>5.0107145052892026</v>
      </c>
      <c r="EK143" s="139">
        <v>5.0187171817258784</v>
      </c>
      <c r="EL143" s="139">
        <v>5.0269502681824765</v>
      </c>
      <c r="EM143" s="139">
        <v>5.0348803294330242</v>
      </c>
      <c r="EN143" s="139">
        <v>5.0427746093007988</v>
      </c>
      <c r="EO143" s="139">
        <v>5.0509020903166304</v>
      </c>
      <c r="EP143" s="139">
        <v>5.0584577490000111</v>
      </c>
      <c r="EQ143" s="139">
        <v>5.0665168996589394</v>
      </c>
      <c r="ER143" s="139">
        <v>5.0740034405511256</v>
      </c>
      <c r="ES143" s="139">
        <v>5.0819960744348016</v>
      </c>
      <c r="ET143" s="139">
        <v>5.0894152908602512</v>
      </c>
      <c r="EU143" s="139">
        <v>5.0973431514134138</v>
      </c>
      <c r="EV143" s="139">
        <v>5.1049682213063585</v>
      </c>
      <c r="EW143" s="139">
        <v>5.1125615321499893</v>
      </c>
      <c r="EX143" s="139">
        <v>5.1198512084365593</v>
      </c>
      <c r="EY143" s="139">
        <v>5.1276544898333603</v>
      </c>
      <c r="EZ143" s="139">
        <v>5.1348818233559266</v>
      </c>
      <c r="FA143" s="139">
        <v>5.1426251757037189</v>
      </c>
      <c r="FB143" s="139">
        <v>5.1497917051799194</v>
      </c>
      <c r="FC143" s="139">
        <v>5.1574766250723867</v>
      </c>
      <c r="FD143" s="139">
        <v>5.1645838332460343</v>
      </c>
      <c r="FE143" s="139">
        <v>5.1716615367092809</v>
      </c>
      <c r="FF143" s="139">
        <v>5.1792610793141209</v>
      </c>
      <c r="FG143" s="139">
        <v>5.186281589738611</v>
      </c>
      <c r="FH143" s="139">
        <v>5.1938262127123016</v>
      </c>
      <c r="FI143" s="139">
        <v>5.2007908843044719</v>
      </c>
      <c r="FJ143" s="139">
        <v>5.2077277540864753</v>
      </c>
      <c r="FK143" s="139">
        <v>5.2151920449424356</v>
      </c>
      <c r="FL143" s="139">
        <v>5.2220750224537831</v>
      </c>
      <c r="FM143" s="139">
        <v>5.2289311507587293</v>
      </c>
      <c r="FN143" s="139">
        <v>5.2357607375507706</v>
      </c>
      <c r="FO143" s="139">
        <v>5.2431220142065751</v>
      </c>
      <c r="FP143" s="139">
        <v>5.2499001530265499</v>
      </c>
      <c r="FQ143" s="139">
        <v>5.2566526396116524</v>
      </c>
      <c r="FR143" s="139">
        <v>5.2633797614579176</v>
      </c>
      <c r="FS143" s="139">
        <v>5.27064271337807</v>
      </c>
      <c r="FT143" s="139">
        <v>5.277320670621938</v>
      </c>
      <c r="FU143" s="139">
        <v>5.2839740946077303</v>
      </c>
      <c r="FV143" s="139">
        <v>5.2906032543779276</v>
      </c>
      <c r="FW143" s="139">
        <v>5.2977722647515346</v>
      </c>
      <c r="FX143" s="139">
        <v>5.3043543962608828</v>
      </c>
      <c r="FY143" s="139">
        <v>5.3109130421718254</v>
      </c>
      <c r="FZ143" s="139">
        <v>5.3174484546298784</v>
      </c>
      <c r="GA143" s="139">
        <v>5.3239608817734965</v>
      </c>
      <c r="GB143" s="139">
        <v>5.3304505678196294</v>
      </c>
      <c r="GC143" s="139">
        <v>5.3369177531471168</v>
      </c>
      <c r="GD143" s="139">
        <v>5.3439315111767653</v>
      </c>
      <c r="GE143" s="139">
        <v>5.3503550935173312</v>
      </c>
      <c r="GF143" s="139">
        <v>5.3567568715434879</v>
      </c>
      <c r="GG143" s="139">
        <v>5.3631370710862782</v>
      </c>
      <c r="GH143" s="139">
        <v>5.369495914519371</v>
      </c>
      <c r="GI143" s="139">
        <v>5.3758336208309556</v>
      </c>
      <c r="GJ143" s="139">
        <v>5.382150405690969</v>
      </c>
      <c r="GK143" s="139">
        <v>5.3884464815201287</v>
      </c>
      <c r="GL143" s="139">
        <v>5.3947220575532908</v>
      </c>
      <c r="GM143" s="139">
        <v>5.4009773399051486</v>
      </c>
      <c r="GN143" s="139">
        <v>5.4072125316307016</v>
      </c>
      <c r="GO143" s="139">
        <v>5.413427832786585</v>
      </c>
      <c r="GP143" s="139">
        <v>5.4196234404906143</v>
      </c>
      <c r="GQ143" s="139">
        <v>5.4257995489785049</v>
      </c>
      <c r="GR143" s="139">
        <v>5.4319563496612027</v>
      </c>
      <c r="GS143" s="139">
        <v>5.4380940311777435</v>
      </c>
    </row>
    <row r="144" spans="1:201" x14ac:dyDescent="0.2">
      <c r="A144" s="138">
        <v>40909.098611111112</v>
      </c>
      <c r="B144" s="139">
        <v>1.455981673461098</v>
      </c>
      <c r="C144" s="139">
        <v>1.7602099610087396</v>
      </c>
      <c r="D144" s="139">
        <v>1.9554826887597501</v>
      </c>
      <c r="E144" s="139">
        <v>2.1026222062091922</v>
      </c>
      <c r="F144" s="139">
        <v>2.2220271104033302</v>
      </c>
      <c r="G144" s="139">
        <v>2.3232067559035685</v>
      </c>
      <c r="H144" s="139">
        <v>2.4113845315796874</v>
      </c>
      <c r="I144" s="139">
        <v>2.4898588739589282</v>
      </c>
      <c r="J144" s="139">
        <v>2.5606098453998691</v>
      </c>
      <c r="K144" s="139">
        <v>2.6253268015794657</v>
      </c>
      <c r="L144" s="139">
        <v>2.6848626084203775</v>
      </c>
      <c r="M144" s="139">
        <v>2.7403175564166649</v>
      </c>
      <c r="N144" s="139">
        <v>2.7920015536631961</v>
      </c>
      <c r="O144" s="139">
        <v>2.8406118531226316</v>
      </c>
      <c r="P144" s="139">
        <v>2.8865052260345445</v>
      </c>
      <c r="Q144" s="139">
        <v>2.9299704480742776</v>
      </c>
      <c r="R144" s="139">
        <v>2.9712444445642241</v>
      </c>
      <c r="S144" s="139">
        <v>3.0106665149838232</v>
      </c>
      <c r="T144" s="139">
        <v>3.0484078670434496</v>
      </c>
      <c r="U144" s="139">
        <v>3.0844671898852609</v>
      </c>
      <c r="V144" s="139">
        <v>3.1191118027539009</v>
      </c>
      <c r="W144" s="139">
        <v>3.1525997046684271</v>
      </c>
      <c r="X144" s="139">
        <v>3.1847252241855992</v>
      </c>
      <c r="Y144" s="139">
        <v>3.2158725053666051</v>
      </c>
      <c r="Z144" s="139">
        <v>3.2458070712076106</v>
      </c>
      <c r="AA144" s="139">
        <v>3.2750588438092167</v>
      </c>
      <c r="AB144" s="139">
        <v>3.3032171064564655</v>
      </c>
      <c r="AC144" s="139">
        <v>3.3306476343678382</v>
      </c>
      <c r="AD144" s="139">
        <v>3.3572377508728666</v>
      </c>
      <c r="AE144" s="139">
        <v>3.3831905845279739</v>
      </c>
      <c r="AF144" s="139">
        <v>3.4083817397169187</v>
      </c>
      <c r="AG144" s="139">
        <v>3.4330095453785758</v>
      </c>
      <c r="AH144" s="139">
        <v>3.4569400858918975</v>
      </c>
      <c r="AI144" s="139">
        <v>3.4803684807354136</v>
      </c>
      <c r="AJ144" s="139">
        <v>3.5031529180971916</v>
      </c>
      <c r="AK144" s="139">
        <v>3.5254864447921568</v>
      </c>
      <c r="AL144" s="139">
        <v>3.5473928160927728</v>
      </c>
      <c r="AM144" s="139">
        <v>3.5688939631378913</v>
      </c>
      <c r="AN144" s="139">
        <v>3.5898355691358805</v>
      </c>
      <c r="AO144" s="139">
        <v>3.6104087538070044</v>
      </c>
      <c r="AP144" s="139">
        <v>3.6304541898421525</v>
      </c>
      <c r="AQ144" s="139">
        <v>3.6501628396205126</v>
      </c>
      <c r="AR144" s="139">
        <v>3.6695499503283262</v>
      </c>
      <c r="AS144" s="139">
        <v>3.6886297599417648</v>
      </c>
      <c r="AT144" s="139">
        <v>3.707234494711575</v>
      </c>
      <c r="AU144" s="139">
        <v>3.7255556785540032</v>
      </c>
      <c r="AV144" s="139">
        <v>3.7436050513718957</v>
      </c>
      <c r="AW144" s="139">
        <v>3.7613936414394229</v>
      </c>
      <c r="AX144" s="139">
        <v>3.7787467864861184</v>
      </c>
      <c r="AY144" s="139">
        <v>3.7958573895311152</v>
      </c>
      <c r="AZ144" s="139">
        <v>3.812734696818179</v>
      </c>
      <c r="BA144" s="139">
        <v>3.8293874376928048</v>
      </c>
      <c r="BB144" s="139">
        <v>3.8458238627257968</v>
      </c>
      <c r="BC144" s="139">
        <v>3.8620517783665131</v>
      </c>
      <c r="BD144" s="139">
        <v>3.877888073889491</v>
      </c>
      <c r="BE144" s="139">
        <v>3.893528524242011</v>
      </c>
      <c r="BF144" s="139">
        <v>3.9089798096104054</v>
      </c>
      <c r="BG144" s="139">
        <v>3.9242482756710957</v>
      </c>
      <c r="BH144" s="139">
        <v>3.9391460840374632</v>
      </c>
      <c r="BI144" s="139">
        <v>3.9540658942972082</v>
      </c>
      <c r="BJ144" s="139">
        <v>3.9688201358669128</v>
      </c>
      <c r="BK144" s="139">
        <v>3.9832177170349334</v>
      </c>
      <c r="BL144" s="139">
        <v>3.9974583290789658</v>
      </c>
      <c r="BM144" s="139">
        <v>4.0115467400647491</v>
      </c>
      <c r="BN144" s="139">
        <v>4.0254875051908243</v>
      </c>
      <c r="BO144" s="139">
        <v>4.0392849793711356</v>
      </c>
      <c r="BP144" s="139">
        <v>4.0527432080354213</v>
      </c>
      <c r="BQ144" s="139">
        <v>4.0660648267287982</v>
      </c>
      <c r="BR144" s="139">
        <v>4.0794552445059695</v>
      </c>
      <c r="BS144" s="139">
        <v>4.0927180218940107</v>
      </c>
      <c r="BT144" s="139">
        <v>4.1054506305058185</v>
      </c>
      <c r="BU144" s="139">
        <v>4.1184670795074281</v>
      </c>
      <c r="BV144" s="139">
        <v>4.1311615912713266</v>
      </c>
      <c r="BW144" s="139">
        <v>4.1437403033443587</v>
      </c>
      <c r="BX144" s="139">
        <v>4.1560004372579504</v>
      </c>
      <c r="BY144" s="139">
        <v>4.1683557737979697</v>
      </c>
      <c r="BZ144" s="139">
        <v>4.180603995674903</v>
      </c>
      <c r="CA144" s="139">
        <v>4.192539994293119</v>
      </c>
      <c r="CB144" s="139">
        <v>4.2043728294472809</v>
      </c>
      <c r="CC144" s="139">
        <v>4.2163140743819234</v>
      </c>
      <c r="CD144" s="139">
        <v>4.2281583585979332</v>
      </c>
      <c r="CE144" s="139">
        <v>4.2396976208785944</v>
      </c>
      <c r="CF144" s="139">
        <v>4.2511431979524676</v>
      </c>
      <c r="CG144" s="139">
        <v>4.2624972585347223</v>
      </c>
      <c r="CH144" s="139">
        <v>4.2737618974131433</v>
      </c>
      <c r="CI144" s="139">
        <v>4.2849391387968927</v>
      </c>
      <c r="CJ144" s="139">
        <v>4.296030939473618</v>
      </c>
      <c r="CK144" s="139">
        <v>4.3068251532638024</v>
      </c>
      <c r="CL144" s="139">
        <v>4.3175364706418691</v>
      </c>
      <c r="CM144" s="139">
        <v>4.3283818696847423</v>
      </c>
      <c r="CN144" s="139">
        <v>4.3391490461927695</v>
      </c>
      <c r="CO144" s="139">
        <v>4.3498396613186037</v>
      </c>
      <c r="CP144" s="139">
        <v>4.3600214328925206</v>
      </c>
      <c r="CQ144" s="139">
        <v>4.3705625448828958</v>
      </c>
      <c r="CR144" s="139">
        <v>4.3810317841517303</v>
      </c>
      <c r="CS144" s="139">
        <v>4.3909933470938789</v>
      </c>
      <c r="CT144" s="139">
        <v>4.4013220589845732</v>
      </c>
      <c r="CU144" s="139">
        <v>4.4111437132844866</v>
      </c>
      <c r="CV144" s="139">
        <v>4.4213374488676385</v>
      </c>
      <c r="CW144" s="139">
        <v>4.4310246106282172</v>
      </c>
      <c r="CX144" s="139">
        <v>4.4410886022069684</v>
      </c>
      <c r="CY144" s="139">
        <v>4.4506463801625591</v>
      </c>
      <c r="CZ144" s="139">
        <v>4.4605855653739059</v>
      </c>
      <c r="DA144" s="139">
        <v>4.4700187838879639</v>
      </c>
      <c r="DB144" s="139">
        <v>4.4793909443035442</v>
      </c>
      <c r="DC144" s="139">
        <v>4.4891510474992247</v>
      </c>
      <c r="DD144" s="139">
        <v>4.498405402956962</v>
      </c>
      <c r="DE144" s="139">
        <v>4.5076019496840605</v>
      </c>
      <c r="DF144" s="139">
        <v>4.5169671733725387</v>
      </c>
      <c r="DG144" s="139">
        <v>4.5262776152802102</v>
      </c>
      <c r="DH144" s="139">
        <v>4.5353077691428192</v>
      </c>
      <c r="DI144" s="139">
        <v>4.5442840613496243</v>
      </c>
      <c r="DJ144" s="139">
        <v>4.553207417139391</v>
      </c>
      <c r="DK144" s="139">
        <v>4.562306655601069</v>
      </c>
      <c r="DL144" s="139">
        <v>4.5713557099388664</v>
      </c>
      <c r="DM144" s="139">
        <v>4.5801265245314271</v>
      </c>
      <c r="DN144" s="139">
        <v>4.588847871560799</v>
      </c>
      <c r="DO144" s="139">
        <v>4.5975205665496688</v>
      </c>
      <c r="DP144" s="139">
        <v>4.6061454051886326</v>
      </c>
      <c r="DQ144" s="139">
        <v>4.6147231639796056</v>
      </c>
      <c r="DR144" s="139">
        <v>4.6232546008513777</v>
      </c>
      <c r="DS144" s="139">
        <v>4.6317404557518307</v>
      </c>
      <c r="DT144" s="139">
        <v>4.6401814512158923</v>
      </c>
      <c r="DU144" s="139">
        <v>4.6485782929121706</v>
      </c>
      <c r="DV144" s="139">
        <v>4.6569316701659362</v>
      </c>
      <c r="DW144" s="139">
        <v>4.6650087663596844</v>
      </c>
      <c r="DX144" s="139">
        <v>4.6730428528568808</v>
      </c>
      <c r="DY144" s="139">
        <v>4.6812689255358126</v>
      </c>
      <c r="DZ144" s="139">
        <v>4.6894541417291657</v>
      </c>
      <c r="EA144" s="139">
        <v>4.6975991161815704</v>
      </c>
      <c r="EB144" s="139">
        <v>4.7057044500475493</v>
      </c>
      <c r="EC144" s="139">
        <v>4.7135346237295099</v>
      </c>
      <c r="ED144" s="139">
        <v>4.7213254681416839</v>
      </c>
      <c r="EE144" s="139">
        <v>4.7293144907713565</v>
      </c>
      <c r="EF144" s="139">
        <v>4.7372661532777549</v>
      </c>
      <c r="EG144" s="139">
        <v>4.7449431952085011</v>
      </c>
      <c r="EH144" s="139">
        <v>4.7525831071974611</v>
      </c>
      <c r="EI144" s="139">
        <v>4.7604250263766961</v>
      </c>
      <c r="EJ144" s="139">
        <v>4.7679926389364926</v>
      </c>
      <c r="EK144" s="139">
        <v>4.7755246536955376</v>
      </c>
      <c r="EL144" s="139">
        <v>4.7832614043371553</v>
      </c>
      <c r="EM144" s="139">
        <v>4.7907240843840722</v>
      </c>
      <c r="EN144" s="139">
        <v>4.7981526064414597</v>
      </c>
      <c r="EO144" s="139">
        <v>4.8057884870748921</v>
      </c>
      <c r="EP144" s="139">
        <v>4.8129090125430114</v>
      </c>
      <c r="EQ144" s="139">
        <v>4.8204796340756451</v>
      </c>
      <c r="ER144" s="139">
        <v>4.8275342040125642</v>
      </c>
      <c r="ES144" s="139">
        <v>4.8350412975785728</v>
      </c>
      <c r="ET144" s="139">
        <v>4.8420316226532183</v>
      </c>
      <c r="EU144" s="139">
        <v>4.8494768524914891</v>
      </c>
      <c r="EV144" s="139">
        <v>4.8566483584477256</v>
      </c>
      <c r="EW144" s="139">
        <v>4.8637895447849679</v>
      </c>
      <c r="EX144" s="139">
        <v>4.8706562536059268</v>
      </c>
      <c r="EY144" s="139">
        <v>4.8779824980202084</v>
      </c>
      <c r="EZ144" s="139">
        <v>4.8847897142804815</v>
      </c>
      <c r="FA144" s="139">
        <v>4.8920587194669825</v>
      </c>
      <c r="FB144" s="139">
        <v>4.898807911093277</v>
      </c>
      <c r="FC144" s="139">
        <v>4.9060211058420098</v>
      </c>
      <c r="FD144" s="139">
        <v>4.9127136873945085</v>
      </c>
      <c r="FE144" s="139">
        <v>4.919378126038267</v>
      </c>
      <c r="FF144" s="139">
        <v>4.9265097839409489</v>
      </c>
      <c r="FG144" s="139">
        <v>4.9331196427236907</v>
      </c>
      <c r="FH144" s="139">
        <v>4.9401988438055007</v>
      </c>
      <c r="FI144" s="139">
        <v>4.9467554147372885</v>
      </c>
      <c r="FJ144" s="139">
        <v>4.9532854667375714</v>
      </c>
      <c r="FK144" s="139">
        <v>4.9602879470749812</v>
      </c>
      <c r="FL144" s="139">
        <v>4.9667665682101552</v>
      </c>
      <c r="FM144" s="139">
        <v>4.9732195788572815</v>
      </c>
      <c r="FN144" s="139">
        <v>4.9796472723777807</v>
      </c>
      <c r="FO144" s="139">
        <v>4.9865513738936018</v>
      </c>
      <c r="FP144" s="139">
        <v>4.9929299683174415</v>
      </c>
      <c r="FQ144" s="139">
        <v>4.9992840937023262</v>
      </c>
      <c r="FR144" s="139">
        <v>5.0056140241638589</v>
      </c>
      <c r="FS144" s="139">
        <v>5.0124242231619247</v>
      </c>
      <c r="FT144" s="139">
        <v>5.0187072328792937</v>
      </c>
      <c r="FU144" s="139">
        <v>5.0249668406721018</v>
      </c>
      <c r="FV144" s="139">
        <v>5.0312033030680183</v>
      </c>
      <c r="FW144" s="139">
        <v>5.037923783768159</v>
      </c>
      <c r="FX144" s="139">
        <v>5.044115363607431</v>
      </c>
      <c r="FY144" s="139">
        <v>5.0502845406623154</v>
      </c>
      <c r="FZ144" s="139">
        <v>5.0564315553584915</v>
      </c>
      <c r="GA144" s="139">
        <v>5.0625566443038181</v>
      </c>
      <c r="GB144" s="139">
        <v>5.0686600403693118</v>
      </c>
      <c r="GC144" s="139">
        <v>5.0747419727677316</v>
      </c>
      <c r="GD144" s="139">
        <v>5.0813141887541464</v>
      </c>
      <c r="GE144" s="139">
        <v>5.0873545064308292</v>
      </c>
      <c r="GF144" s="139">
        <v>5.0933740246927126</v>
      </c>
      <c r="GG144" s="139">
        <v>5.0993729588878844</v>
      </c>
      <c r="GH144" s="139">
        <v>5.1053515210707605</v>
      </c>
      <c r="GI144" s="139">
        <v>5.1113099200685532</v>
      </c>
      <c r="GJ144" s="139">
        <v>5.1172483615483744</v>
      </c>
      <c r="GK144" s="139">
        <v>5.1231670480782094</v>
      </c>
      <c r="GL144" s="139">
        <v>5.1290661791921917</v>
      </c>
      <c r="GM144" s="139">
        <v>5.1349459514499634</v>
      </c>
      <c r="GN144" s="139">
        <v>5.1408065584957026</v>
      </c>
      <c r="GO144" s="139">
        <v>5.1466481911162596</v>
      </c>
      <c r="GP144" s="139">
        <v>5.1524710372977065</v>
      </c>
      <c r="GQ144" s="139">
        <v>5.158275282279746</v>
      </c>
      <c r="GR144" s="139">
        <v>5.1640611086090713</v>
      </c>
      <c r="GS144" s="139">
        <v>5.1698286961934929</v>
      </c>
    </row>
    <row r="145" spans="1:201" x14ac:dyDescent="0.2">
      <c r="A145" s="138">
        <v>40909.099305555559</v>
      </c>
      <c r="B145" s="139">
        <v>1.4038578627049714</v>
      </c>
      <c r="C145" s="139">
        <v>1.6946151364335535</v>
      </c>
      <c r="D145" s="139">
        <v>1.8810019813966403</v>
      </c>
      <c r="E145" s="139">
        <v>2.0213241731937304</v>
      </c>
      <c r="F145" s="139">
        <v>2.1351202359113919</v>
      </c>
      <c r="G145" s="139">
        <v>2.2314935065252484</v>
      </c>
      <c r="H145" s="139">
        <v>2.3154445055505355</v>
      </c>
      <c r="I145" s="139">
        <v>2.3901228256740712</v>
      </c>
      <c r="J145" s="139">
        <v>2.4574334941834834</v>
      </c>
      <c r="K145" s="139">
        <v>2.518976307374758</v>
      </c>
      <c r="L145" s="139">
        <v>2.5755833730923174</v>
      </c>
      <c r="M145" s="139">
        <v>2.6282848552811471</v>
      </c>
      <c r="N145" s="139">
        <v>2.6773998976323869</v>
      </c>
      <c r="O145" s="139">
        <v>2.7235797111550197</v>
      </c>
      <c r="P145" s="139">
        <v>2.7671679014992243</v>
      </c>
      <c r="Q145" s="139">
        <v>2.8084426693506099</v>
      </c>
      <c r="R145" s="139">
        <v>2.8476323335035194</v>
      </c>
      <c r="S145" s="139">
        <v>2.8850527136809525</v>
      </c>
      <c r="T145" s="139">
        <v>2.9208685492034698</v>
      </c>
      <c r="U145" s="139">
        <v>2.9550898356966435</v>
      </c>
      <c r="V145" s="139">
        <v>2.9879628165947882</v>
      </c>
      <c r="W145" s="139">
        <v>3.0197243561236635</v>
      </c>
      <c r="X145" s="139">
        <v>3.0501993854497051</v>
      </c>
      <c r="Y145" s="139">
        <v>3.079734647428475</v>
      </c>
      <c r="Z145" s="139">
        <v>3.1081277524640702</v>
      </c>
      <c r="AA145" s="139">
        <v>3.1358535628633901</v>
      </c>
      <c r="AB145" s="139">
        <v>3.1625520984525246</v>
      </c>
      <c r="AC145" s="139">
        <v>3.1885517439869928</v>
      </c>
      <c r="AD145" s="139">
        <v>3.2137559755281431</v>
      </c>
      <c r="AE145" s="139">
        <v>3.238348243047799</v>
      </c>
      <c r="AF145" s="139">
        <v>3.2622209128859043</v>
      </c>
      <c r="AG145" s="139">
        <v>3.2855526798781773</v>
      </c>
      <c r="AH145" s="139">
        <v>3.3082269028938507</v>
      </c>
      <c r="AI145" s="139">
        <v>3.3304190572919183</v>
      </c>
      <c r="AJ145" s="139">
        <v>3.3520050459662829</v>
      </c>
      <c r="AK145" s="139">
        <v>3.37315822404</v>
      </c>
      <c r="AL145" s="139">
        <v>3.3939013724464098</v>
      </c>
      <c r="AM145" s="139">
        <v>3.4142555237635182</v>
      </c>
      <c r="AN145" s="139">
        <v>3.4340848091062925</v>
      </c>
      <c r="AO145" s="139">
        <v>3.4535604982677968</v>
      </c>
      <c r="AP145" s="139">
        <v>3.4725420177001536</v>
      </c>
      <c r="AQ145" s="139">
        <v>3.4912003752116401</v>
      </c>
      <c r="AR145" s="139">
        <v>3.5095501881558455</v>
      </c>
      <c r="AS145" s="139">
        <v>3.5276051069047858</v>
      </c>
      <c r="AT145" s="139">
        <v>3.5452166499528168</v>
      </c>
      <c r="AU145" s="139">
        <v>3.562556160367564</v>
      </c>
      <c r="AV145" s="139">
        <v>3.5796348912735527</v>
      </c>
      <c r="AW145" s="139">
        <v>3.5964634140606764</v>
      </c>
      <c r="AX145" s="139">
        <v>3.6128868176731763</v>
      </c>
      <c r="AY145" s="139">
        <v>3.6290775822097832</v>
      </c>
      <c r="AZ145" s="139">
        <v>3.6450445687500865</v>
      </c>
      <c r="BA145" s="139">
        <v>3.6607961432876479</v>
      </c>
      <c r="BB145" s="139">
        <v>3.6763402132361307</v>
      </c>
      <c r="BC145" s="139">
        <v>3.6916842606108782</v>
      </c>
      <c r="BD145" s="139">
        <v>3.7066655133615991</v>
      </c>
      <c r="BE145" s="139">
        <v>3.7214589557878823</v>
      </c>
      <c r="BF145" s="139">
        <v>3.7360709886071737</v>
      </c>
      <c r="BG145" s="139">
        <v>3.7505076922075271</v>
      </c>
      <c r="BH145" s="139">
        <v>3.7646019076451873</v>
      </c>
      <c r="BI145" s="139">
        <v>3.7787042603606098</v>
      </c>
      <c r="BJ145" s="139">
        <v>3.7926478135631418</v>
      </c>
      <c r="BK145" s="139">
        <v>3.8062623925327879</v>
      </c>
      <c r="BL145" s="139">
        <v>3.8197264784108071</v>
      </c>
      <c r="BM145" s="139">
        <v>3.8330446387958363</v>
      </c>
      <c r="BN145" s="139">
        <v>3.8462212374905453</v>
      </c>
      <c r="BO145" s="139">
        <v>3.8592604465434071</v>
      </c>
      <c r="BP145" s="139">
        <v>3.8719875904470999</v>
      </c>
      <c r="BQ145" s="139">
        <v>3.8845838062460167</v>
      </c>
      <c r="BR145" s="139">
        <v>3.8972327642483822</v>
      </c>
      <c r="BS145" s="139">
        <v>3.9097593258890537</v>
      </c>
      <c r="BT145" s="139">
        <v>3.9218042046220192</v>
      </c>
      <c r="BU145" s="139">
        <v>3.9340946067617666</v>
      </c>
      <c r="BV145" s="139">
        <v>3.9460897009088245</v>
      </c>
      <c r="BW145" s="139">
        <v>3.9579737979033447</v>
      </c>
      <c r="BX145" s="139">
        <v>3.9695659155000982</v>
      </c>
      <c r="BY145" s="139">
        <v>3.9812359214905833</v>
      </c>
      <c r="BZ145" s="139">
        <v>3.992803248366426</v>
      </c>
      <c r="CA145" s="139">
        <v>4.0040847620771673</v>
      </c>
      <c r="CB145" s="139">
        <v>4.0152674332495879</v>
      </c>
      <c r="CC145" s="139">
        <v>4.0265405342865606</v>
      </c>
      <c r="CD145" s="139">
        <v>4.0377206816740747</v>
      </c>
      <c r="CE145" s="139">
        <v>4.0486220145879734</v>
      </c>
      <c r="CF145" s="139">
        <v>4.0594335803404666</v>
      </c>
      <c r="CG145" s="139">
        <v>4.0701574553779274</v>
      </c>
      <c r="CH145" s="139">
        <v>4.0807956454092205</v>
      </c>
      <c r="CI145" s="139">
        <v>4.0913500886071263</v>
      </c>
      <c r="CJ145" s="139">
        <v>4.1018226586303053</v>
      </c>
      <c r="CK145" s="139">
        <v>4.1120237257251961</v>
      </c>
      <c r="CL145" s="139">
        <v>4.1221454020668302</v>
      </c>
      <c r="CM145" s="139">
        <v>4.1323818961559127</v>
      </c>
      <c r="CN145" s="139">
        <v>4.1425434282912157</v>
      </c>
      <c r="CO145" s="139">
        <v>4.152631589243736</v>
      </c>
      <c r="CP145" s="139">
        <v>4.1622596930125129</v>
      </c>
      <c r="CQ145" s="139">
        <v>4.1722046196735461</v>
      </c>
      <c r="CR145" s="139">
        <v>4.1820806647270405</v>
      </c>
      <c r="CS145" s="139">
        <v>4.1914978982059807</v>
      </c>
      <c r="CT145" s="139">
        <v>4.2012393020281298</v>
      </c>
      <c r="CU145" s="139">
        <v>4.2105225706634304</v>
      </c>
      <c r="CV145" s="139">
        <v>4.2201346475338521</v>
      </c>
      <c r="CW145" s="139">
        <v>4.2292891341924932</v>
      </c>
      <c r="CX145" s="139">
        <v>4.2387768934356362</v>
      </c>
      <c r="CY145" s="139">
        <v>4.2478074870110305</v>
      </c>
      <c r="CZ145" s="139">
        <v>4.2571756560469041</v>
      </c>
      <c r="DA145" s="139">
        <v>4.2660869734515519</v>
      </c>
      <c r="DB145" s="139">
        <v>4.274939841840629</v>
      </c>
      <c r="DC145" s="139">
        <v>4.2841364248217619</v>
      </c>
      <c r="DD145" s="139">
        <v>4.2928764808447291</v>
      </c>
      <c r="DE145" s="139">
        <v>4.3015611967212886</v>
      </c>
      <c r="DF145" s="139">
        <v>4.3103934983350838</v>
      </c>
      <c r="DG145" s="139">
        <v>4.3191733197137943</v>
      </c>
      <c r="DH145" s="139">
        <v>4.3276987069051804</v>
      </c>
      <c r="DI145" s="139">
        <v>4.3361725304019609</v>
      </c>
      <c r="DJ145" s="139">
        <v>4.3445956753702344</v>
      </c>
      <c r="DK145" s="139">
        <v>4.3531732120784818</v>
      </c>
      <c r="DL145" s="139">
        <v>4.3617026697610699</v>
      </c>
      <c r="DM145" s="139">
        <v>4.3699797413372954</v>
      </c>
      <c r="DN145" s="139">
        <v>4.3782094535449296</v>
      </c>
      <c r="DO145" s="139">
        <v>4.3863925866407492</v>
      </c>
      <c r="DP145" s="139">
        <v>4.3945299019210653</v>
      </c>
      <c r="DQ145" s="139">
        <v>4.4026221423334153</v>
      </c>
      <c r="DR145" s="139">
        <v>4.4106700330663262</v>
      </c>
      <c r="DS145" s="139">
        <v>4.4186742821162008</v>
      </c>
      <c r="DT145" s="139">
        <v>4.4266355808297844</v>
      </c>
      <c r="DU145" s="139">
        <v>4.4345546044248429</v>
      </c>
      <c r="DV145" s="139">
        <v>4.4424320124935264</v>
      </c>
      <c r="DW145" s="139">
        <v>4.4500591056528016</v>
      </c>
      <c r="DX145" s="139">
        <v>4.4576450502336744</v>
      </c>
      <c r="DY145" s="139">
        <v>4.4654005974431303</v>
      </c>
      <c r="DZ145" s="139">
        <v>4.4731170243406355</v>
      </c>
      <c r="EA145" s="139">
        <v>4.4807949192063905</v>
      </c>
      <c r="EB145" s="139">
        <v>4.4884348573244841</v>
      </c>
      <c r="EC145" s="139">
        <v>4.4958256444278124</v>
      </c>
      <c r="ED145" s="139">
        <v>4.5031788025755928</v>
      </c>
      <c r="EE145" s="139">
        <v>4.5107073969004032</v>
      </c>
      <c r="EF145" s="139">
        <v>4.5182002165699577</v>
      </c>
      <c r="EG145" s="139">
        <v>4.5254444601490018</v>
      </c>
      <c r="EH145" s="139">
        <v>4.5326531780323496</v>
      </c>
      <c r="EI145" s="139">
        <v>4.5400409374402626</v>
      </c>
      <c r="EJ145" s="139">
        <v>4.5471804641758169</v>
      </c>
      <c r="EK145" s="139">
        <v>4.5542859304208383</v>
      </c>
      <c r="EL145" s="139">
        <v>4.5615730062913764</v>
      </c>
      <c r="EM145" s="139">
        <v>4.568612117076789</v>
      </c>
      <c r="EN145" s="139">
        <v>4.5756185443323094</v>
      </c>
      <c r="EO145" s="139">
        <v>4.5828090492868023</v>
      </c>
      <c r="EP145" s="139">
        <v>4.5895351039345549</v>
      </c>
      <c r="EQ145" s="139">
        <v>4.5966631381248151</v>
      </c>
      <c r="ER145" s="139">
        <v>4.6033261099269378</v>
      </c>
      <c r="ES145" s="139">
        <v>4.6103933293876356</v>
      </c>
      <c r="ET145" s="139">
        <v>4.6169948537599064</v>
      </c>
      <c r="EU145" s="139">
        <v>4.624002850581812</v>
      </c>
      <c r="EV145" s="139">
        <v>4.6307633346312489</v>
      </c>
      <c r="EW145" s="139">
        <v>4.6374948059889931</v>
      </c>
      <c r="EX145" s="139">
        <v>4.6439780947153748</v>
      </c>
      <c r="EY145" s="139">
        <v>4.6508721829030071</v>
      </c>
      <c r="EZ145" s="139">
        <v>4.6572985676344896</v>
      </c>
      <c r="FA145" s="139">
        <v>4.6641378574759145</v>
      </c>
      <c r="FB145" s="139">
        <v>4.670508741684011</v>
      </c>
      <c r="FC145" s="139">
        <v>4.677294600200038</v>
      </c>
      <c r="FD145" s="139">
        <v>4.6836113363607534</v>
      </c>
      <c r="FE145" s="139">
        <v>4.6899011665300154</v>
      </c>
      <c r="FF145" s="139">
        <v>4.6966089731105027</v>
      </c>
      <c r="FG145" s="139">
        <v>4.7028465961713568</v>
      </c>
      <c r="FH145" s="139">
        <v>4.7095041800099358</v>
      </c>
      <c r="FI145" s="139">
        <v>4.7156908313410151</v>
      </c>
      <c r="FJ145" s="139">
        <v>4.7218521288136088</v>
      </c>
      <c r="FK145" s="139">
        <v>4.7284362681539776</v>
      </c>
      <c r="FL145" s="139">
        <v>4.7345483693212431</v>
      </c>
      <c r="FM145" s="139">
        <v>4.740635984874384</v>
      </c>
      <c r="FN145" s="139">
        <v>4.7466993951319694</v>
      </c>
      <c r="FO145" s="139">
        <v>4.753189360620909</v>
      </c>
      <c r="FP145" s="139">
        <v>4.7592058038827165</v>
      </c>
      <c r="FQ145" s="139">
        <v>4.765198852439001</v>
      </c>
      <c r="FR145" s="139">
        <v>4.7711687682255661</v>
      </c>
      <c r="FS145" s="139">
        <v>4.777568842001723</v>
      </c>
      <c r="FT145" s="139">
        <v>4.7834938735253418</v>
      </c>
      <c r="FU145" s="139">
        <v>4.789396530246143</v>
      </c>
      <c r="FV145" s="139">
        <v>4.7952770573026804</v>
      </c>
      <c r="FW145" s="139">
        <v>4.8015912423391658</v>
      </c>
      <c r="FX145" s="139">
        <v>4.8074288339438525</v>
      </c>
      <c r="FY145" s="139">
        <v>4.8132450057175031</v>
      </c>
      <c r="FZ145" s="139">
        <v>4.8190399874184537</v>
      </c>
      <c r="GA145" s="139">
        <v>4.8248140051595065</v>
      </c>
      <c r="GB145" s="139">
        <v>4.8305672814831864</v>
      </c>
      <c r="GC145" s="139">
        <v>4.8363000354391836</v>
      </c>
      <c r="GD145" s="139">
        <v>4.8424722913199849</v>
      </c>
      <c r="GE145" s="139">
        <v>4.848165234303333</v>
      </c>
      <c r="GF145" s="139">
        <v>4.8538382898982269</v>
      </c>
      <c r="GG145" s="139">
        <v>4.8594916639121966</v>
      </c>
      <c r="GH145" s="139">
        <v>4.8651255590054401</v>
      </c>
      <c r="GI145" s="139">
        <v>4.8707401747567891</v>
      </c>
      <c r="GJ145" s="139">
        <v>4.8763357077252438</v>
      </c>
      <c r="GK145" s="139">
        <v>4.8819123515130105</v>
      </c>
      <c r="GL145" s="139">
        <v>4.8874702968223644</v>
      </c>
      <c r="GM145" s="139">
        <v>4.8930097315143168</v>
      </c>
      <c r="GN145" s="139">
        <v>4.8985308406670427</v>
      </c>
      <c r="GO145" s="139">
        <v>4.904033806628826</v>
      </c>
      <c r="GP145" s="139">
        <v>4.9095188090726909</v>
      </c>
      <c r="GQ145" s="139">
        <v>4.9149860250491031</v>
      </c>
      <c r="GR145" s="139">
        <v>4.9204356290361044</v>
      </c>
      <c r="GS145" s="139">
        <v>4.9258677929904113</v>
      </c>
    </row>
    <row r="146" spans="1:201" x14ac:dyDescent="0.2">
      <c r="A146" s="138">
        <v>40909.1</v>
      </c>
      <c r="B146" s="139">
        <v>1.3558457709182248</v>
      </c>
      <c r="C146" s="139">
        <v>1.6342900008304508</v>
      </c>
      <c r="D146" s="139">
        <v>1.81256227532353</v>
      </c>
      <c r="E146" s="139">
        <v>1.9466623929730522</v>
      </c>
      <c r="F146" s="139">
        <v>2.0553414201619926</v>
      </c>
      <c r="G146" s="139">
        <v>2.1473311457657509</v>
      </c>
      <c r="H146" s="139">
        <v>2.2274281539763496</v>
      </c>
      <c r="I146" s="139">
        <v>2.2986460775966879</v>
      </c>
      <c r="J146" s="139">
        <v>2.3628210231003823</v>
      </c>
      <c r="K146" s="139">
        <v>2.421471340488933</v>
      </c>
      <c r="L146" s="139">
        <v>2.4754097108239641</v>
      </c>
      <c r="M146" s="139">
        <v>2.525602785097893</v>
      </c>
      <c r="N146" s="139">
        <v>2.5723775388709473</v>
      </c>
      <c r="O146" s="139">
        <v>2.6163435113792555</v>
      </c>
      <c r="P146" s="139">
        <v>2.65783220864401</v>
      </c>
      <c r="Q146" s="139">
        <v>2.6971121117496382</v>
      </c>
      <c r="R146" s="139">
        <v>2.7344036284944488</v>
      </c>
      <c r="S146" s="139">
        <v>2.7700013412210209</v>
      </c>
      <c r="T146" s="139">
        <v>2.8040640497064464</v>
      </c>
      <c r="U146" s="139">
        <v>2.8366117975635357</v>
      </c>
      <c r="V146" s="139">
        <v>2.8678718055714634</v>
      </c>
      <c r="W146" s="139">
        <v>2.898061868693139</v>
      </c>
      <c r="X146" s="139">
        <v>2.9270343452871872</v>
      </c>
      <c r="Y146" s="139">
        <v>2.9551023112261046</v>
      </c>
      <c r="Z146" s="139">
        <v>2.9820921610849265</v>
      </c>
      <c r="AA146" s="139">
        <v>3.0084292247410112</v>
      </c>
      <c r="AB146" s="139">
        <v>3.0337990841314637</v>
      </c>
      <c r="AC146" s="139">
        <v>3.0584964780950301</v>
      </c>
      <c r="AD146" s="139">
        <v>3.0824393711055906</v>
      </c>
      <c r="AE146" s="139">
        <v>3.1057934910686225</v>
      </c>
      <c r="AF146" s="139">
        <v>3.1284662496670572</v>
      </c>
      <c r="AG146" s="139">
        <v>3.1506186624101811</v>
      </c>
      <c r="AH146" s="139">
        <v>3.1721496019721669</v>
      </c>
      <c r="AI146" s="139">
        <v>3.1932168569218469</v>
      </c>
      <c r="AJ146" s="139">
        <v>3.2137122462491949</v>
      </c>
      <c r="AK146" s="139">
        <v>3.2337913962052816</v>
      </c>
      <c r="AL146" s="139">
        <v>3.2534761949715585</v>
      </c>
      <c r="AM146" s="139">
        <v>3.2727868517673717</v>
      </c>
      <c r="AN146" s="139">
        <v>3.2916040837567841</v>
      </c>
      <c r="AO146" s="139">
        <v>3.310081289191741</v>
      </c>
      <c r="AP146" s="139">
        <v>3.328094760090079</v>
      </c>
      <c r="AQ146" s="139">
        <v>3.3457975378187741</v>
      </c>
      <c r="AR146" s="139">
        <v>3.3632036627851489</v>
      </c>
      <c r="AS146" s="139">
        <v>3.3803262470775191</v>
      </c>
      <c r="AT146" s="139">
        <v>3.3970341668090893</v>
      </c>
      <c r="AU146" s="139">
        <v>3.4134805928777503</v>
      </c>
      <c r="AV146" s="139">
        <v>3.4296763325633095</v>
      </c>
      <c r="AW146" s="139">
        <v>3.4456315387759275</v>
      </c>
      <c r="AX146" s="139">
        <v>3.461209077576803</v>
      </c>
      <c r="AY146" s="139">
        <v>3.4765630363222502</v>
      </c>
      <c r="AZ146" s="139">
        <v>3.4917019233746021</v>
      </c>
      <c r="BA146" s="139">
        <v>3.506633771974192</v>
      </c>
      <c r="BB146" s="139">
        <v>3.5213661752651952</v>
      </c>
      <c r="BC146" s="139">
        <v>3.5359063181325632</v>
      </c>
      <c r="BD146" s="139">
        <v>3.55010974282076</v>
      </c>
      <c r="BE146" s="139">
        <v>3.5641327052232632</v>
      </c>
      <c r="BF146" s="139">
        <v>3.5779813501698654</v>
      </c>
      <c r="BG146" s="139">
        <v>3.5916615151375986</v>
      </c>
      <c r="BH146" s="139">
        <v>3.6050246671700226</v>
      </c>
      <c r="BI146" s="139">
        <v>3.618383561398431</v>
      </c>
      <c r="BJ146" s="139">
        <v>3.6315898452379245</v>
      </c>
      <c r="BK146" s="139">
        <v>3.6444921874050169</v>
      </c>
      <c r="BL146" s="139">
        <v>3.6572499571611883</v>
      </c>
      <c r="BM146" s="139">
        <v>3.6698675385851347</v>
      </c>
      <c r="BN146" s="139">
        <v>3.6823491202576233</v>
      </c>
      <c r="BO146" s="139">
        <v>3.6946987068113839</v>
      </c>
      <c r="BP146" s="139">
        <v>3.7067607976457548</v>
      </c>
      <c r="BQ146" s="139">
        <v>3.7186971540212319</v>
      </c>
      <c r="BR146" s="139">
        <v>3.7306718505968353</v>
      </c>
      <c r="BS146" s="139">
        <v>3.7425289435879314</v>
      </c>
      <c r="BT146" s="139">
        <v>3.7539481224547462</v>
      </c>
      <c r="BU146" s="139">
        <v>3.7655783495368476</v>
      </c>
      <c r="BV146" s="139">
        <v>3.7769373337417078</v>
      </c>
      <c r="BW146" s="139">
        <v>3.7881897095818791</v>
      </c>
      <c r="BX146" s="139">
        <v>3.7991741435236301</v>
      </c>
      <c r="BY146" s="139">
        <v>3.8102209126334388</v>
      </c>
      <c r="BZ146" s="139">
        <v>3.8211690555041429</v>
      </c>
      <c r="CA146" s="139">
        <v>3.8318552502773691</v>
      </c>
      <c r="CB146" s="139">
        <v>3.8424465506498251</v>
      </c>
      <c r="CC146" s="139">
        <v>3.8531121180885424</v>
      </c>
      <c r="CD146" s="139">
        <v>3.8636883925352508</v>
      </c>
      <c r="CE146" s="139">
        <v>3.8740095325624653</v>
      </c>
      <c r="CF146" s="139">
        <v>3.8842444848778466</v>
      </c>
      <c r="CG146" s="139">
        <v>3.8943952414937577</v>
      </c>
      <c r="CH146" s="139">
        <v>3.9044637265997864</v>
      </c>
      <c r="CI146" s="139">
        <v>3.9144517996341772</v>
      </c>
      <c r="CJ146" s="139">
        <v>3.9243612581793745</v>
      </c>
      <c r="CK146" s="139">
        <v>3.9340227818371267</v>
      </c>
      <c r="CL146" s="139">
        <v>3.9436081170396768</v>
      </c>
      <c r="CM146" s="139">
        <v>3.9532909311574747</v>
      </c>
      <c r="CN146" s="139">
        <v>3.9629017611084087</v>
      </c>
      <c r="CO146" s="139">
        <v>3.9724421332465418</v>
      </c>
      <c r="CP146" s="139">
        <v>3.981566497222619</v>
      </c>
      <c r="CQ146" s="139">
        <v>3.9909693601657072</v>
      </c>
      <c r="CR146" s="139">
        <v>4.0003060726709965</v>
      </c>
      <c r="CS146" s="139">
        <v>4.0092280953382504</v>
      </c>
      <c r="CT146" s="139">
        <v>4.0184355415232975</v>
      </c>
      <c r="CU146" s="139">
        <v>4.0272290276091791</v>
      </c>
      <c r="CV146" s="139">
        <v>4.0363123050818439</v>
      </c>
      <c r="CW146" s="139">
        <v>4.0449822241060529</v>
      </c>
      <c r="CX146" s="139">
        <v>4.0539461381506294</v>
      </c>
      <c r="CY146" s="139">
        <v>4.0624971779081873</v>
      </c>
      <c r="CZ146" s="139">
        <v>4.0713462635740152</v>
      </c>
      <c r="DA146" s="139">
        <v>4.0797828512056311</v>
      </c>
      <c r="DB146" s="139">
        <v>4.0881633721715067</v>
      </c>
      <c r="DC146" s="139">
        <v>4.096847714453423</v>
      </c>
      <c r="DD146" s="139">
        <v>4.1051199811981771</v>
      </c>
      <c r="DE146" s="139">
        <v>4.1133391616464037</v>
      </c>
      <c r="DF146" s="139">
        <v>4.1216869141500903</v>
      </c>
      <c r="DG146" s="139">
        <v>4.1299842870701511</v>
      </c>
      <c r="DH146" s="139">
        <v>4.1380505876770037</v>
      </c>
      <c r="DI146" s="139">
        <v>4.1460674223843519</v>
      </c>
      <c r="DJ146" s="139">
        <v>4.1540356397097131</v>
      </c>
      <c r="DK146" s="139">
        <v>4.1621388684276317</v>
      </c>
      <c r="DL146" s="139">
        <v>4.1701959390226042</v>
      </c>
      <c r="DM146" s="139">
        <v>4.1780239862682107</v>
      </c>
      <c r="DN146" s="139">
        <v>4.1858065983688943</v>
      </c>
      <c r="DO146" s="139">
        <v>4.1935445233289332</v>
      </c>
      <c r="DP146" s="139">
        <v>4.2012384909840677</v>
      </c>
      <c r="DQ146" s="139">
        <v>4.2088892135929195</v>
      </c>
      <c r="DR146" s="139">
        <v>4.2164973863988866</v>
      </c>
      <c r="DS146" s="139">
        <v>4.2240636881730778</v>
      </c>
      <c r="DT146" s="139">
        <v>4.2315887817340183</v>
      </c>
      <c r="DU146" s="139">
        <v>4.2390733144478761</v>
      </c>
      <c r="DV146" s="139">
        <v>4.2465179187092161</v>
      </c>
      <c r="DW146" s="139">
        <v>4.2537356763869854</v>
      </c>
      <c r="DX146" s="139">
        <v>4.2609139841079182</v>
      </c>
      <c r="DY146" s="139">
        <v>4.2682416950147104</v>
      </c>
      <c r="DZ146" s="139">
        <v>4.2755318695660431</v>
      </c>
      <c r="EA146" s="139">
        <v>4.2827850718326106</v>
      </c>
      <c r="EB146" s="139">
        <v>4.2900018534336253</v>
      </c>
      <c r="EC146" s="139">
        <v>4.2969929930749995</v>
      </c>
      <c r="ED146" s="139">
        <v>4.3039480553601583</v>
      </c>
      <c r="EE146" s="139">
        <v>4.3110580250899773</v>
      </c>
      <c r="EF146" s="139">
        <v>4.3181336662668031</v>
      </c>
      <c r="EG146" s="139">
        <v>4.3249842736459385</v>
      </c>
      <c r="EH146" s="139">
        <v>4.3318008190936563</v>
      </c>
      <c r="EI146" s="139">
        <v>4.3387756718420514</v>
      </c>
      <c r="EJ146" s="139">
        <v>4.3455258618481452</v>
      </c>
      <c r="EK146" s="139">
        <v>4.3522433939279566</v>
      </c>
      <c r="EL146" s="139">
        <v>4.3591216538252517</v>
      </c>
      <c r="EM146" s="139">
        <v>4.3657755481641098</v>
      </c>
      <c r="EN146" s="139">
        <v>4.3723981040705162</v>
      </c>
      <c r="EO146" s="139">
        <v>4.3791837137001925</v>
      </c>
      <c r="EP146" s="139">
        <v>4.385550882869981</v>
      </c>
      <c r="EQ146" s="139">
        <v>4.3922765646469726</v>
      </c>
      <c r="ER146" s="139">
        <v>4.3985832719299998</v>
      </c>
      <c r="ES146" s="139">
        <v>4.405250613207512</v>
      </c>
      <c r="ET146" s="139">
        <v>4.4114984252288512</v>
      </c>
      <c r="EU146" s="139">
        <v>4.4181089521143191</v>
      </c>
      <c r="EV146" s="139">
        <v>4.4244956644938869</v>
      </c>
      <c r="EW146" s="139">
        <v>4.4308545560961976</v>
      </c>
      <c r="EX146" s="139">
        <v>4.4369890409516666</v>
      </c>
      <c r="EY146" s="139">
        <v>4.4434902878497615</v>
      </c>
      <c r="EZ146" s="139">
        <v>4.4495702299468958</v>
      </c>
      <c r="FA146" s="139">
        <v>4.4560189036353144</v>
      </c>
      <c r="FB146" s="139">
        <v>4.462045647522304</v>
      </c>
      <c r="FC146" s="139">
        <v>4.4684430585247403</v>
      </c>
      <c r="FD146" s="139">
        <v>4.4744178999241573</v>
      </c>
      <c r="FE146" s="139">
        <v>4.4803669636622159</v>
      </c>
      <c r="FF146" s="139">
        <v>4.4866894994903657</v>
      </c>
      <c r="FG146" s="139">
        <v>4.4925885200721396</v>
      </c>
      <c r="FH146" s="139">
        <v>4.4988628691438732</v>
      </c>
      <c r="FI146" s="139">
        <v>4.5047130301720566</v>
      </c>
      <c r="FJ146" s="139">
        <v>4.5105389000118423</v>
      </c>
      <c r="FK146" s="139">
        <v>4.5167427905069131</v>
      </c>
      <c r="FL146" s="139">
        <v>4.5225215016587255</v>
      </c>
      <c r="FM146" s="139">
        <v>4.5282767531266774</v>
      </c>
      <c r="FN146" s="139">
        <v>4.5340088133100274</v>
      </c>
      <c r="FO146" s="139">
        <v>4.540122362076672</v>
      </c>
      <c r="FP146" s="139">
        <v>4.5458093992180686</v>
      </c>
      <c r="FQ146" s="139">
        <v>4.5514740213949683</v>
      </c>
      <c r="FR146" s="139">
        <v>4.5571164794125618</v>
      </c>
      <c r="FS146" s="139">
        <v>4.5631437910146992</v>
      </c>
      <c r="FT146" s="139">
        <v>4.5687432213086376</v>
      </c>
      <c r="FU146" s="139">
        <v>4.5743212133913884</v>
      </c>
      <c r="FV146" s="139">
        <v>4.5798780019931904</v>
      </c>
      <c r="FW146" s="139">
        <v>4.5858229136365045</v>
      </c>
      <c r="FX146" s="139">
        <v>4.5913385416158761</v>
      </c>
      <c r="FY146" s="139">
        <v>4.5968336459872958</v>
      </c>
      <c r="FZ146" s="139">
        <v>4.6023084467605981</v>
      </c>
      <c r="GA146" s="139">
        <v>4.6077631604555949</v>
      </c>
      <c r="GB146" s="139">
        <v>4.6131980001776789</v>
      </c>
      <c r="GC146" s="139">
        <v>4.6186131756880799</v>
      </c>
      <c r="GD146" s="139">
        <v>4.6244219293663473</v>
      </c>
      <c r="GE146" s="139">
        <v>4.6297989376763686</v>
      </c>
      <c r="GF146" s="139">
        <v>4.635156889997492</v>
      </c>
      <c r="GG146" s="139">
        <v>4.6404959834149828</v>
      </c>
      <c r="GH146" s="139">
        <v>4.6458164120053027</v>
      </c>
      <c r="GI146" s="139">
        <v>4.6511183668942335</v>
      </c>
      <c r="GJ146" s="139">
        <v>4.6564020363187879</v>
      </c>
      <c r="GK146" s="139">
        <v>4.661667605683216</v>
      </c>
      <c r="GL146" s="139">
        <v>4.6669152576194888</v>
      </c>
      <c r="GM146" s="139">
        <v>4.6721451720403655</v>
      </c>
      <c r="GN146" s="139">
        <v>4.677357526192945</v>
      </c>
      <c r="GO146" s="139">
        <v>4.6825524947135388</v>
      </c>
      <c r="GP146" s="139">
        <v>4.687730249676803</v>
      </c>
      <c r="GQ146" s="139">
        <v>4.6928909606488327</v>
      </c>
      <c r="GR146" s="139">
        <v>4.6980347947321794</v>
      </c>
      <c r="GS146" s="139">
        <v>4.7031619166175744</v>
      </c>
    </row>
    <row r="147" spans="1:201" x14ac:dyDescent="0.2">
      <c r="A147" s="138">
        <v>40909.100694444445</v>
      </c>
      <c r="B147" s="139">
        <v>1.3114646676047739</v>
      </c>
      <c r="C147" s="139">
        <v>1.5786123733312085</v>
      </c>
      <c r="D147" s="139">
        <v>1.7494468985419527</v>
      </c>
      <c r="E147" s="139">
        <v>1.8778471700841652</v>
      </c>
      <c r="F147" s="139">
        <v>1.9818405864231883</v>
      </c>
      <c r="G147" s="139">
        <v>2.0698176585705204</v>
      </c>
      <c r="H147" s="139">
        <v>2.1463876584919444</v>
      </c>
      <c r="I147" s="139">
        <v>2.2144395634731344</v>
      </c>
      <c r="J147" s="139">
        <v>2.275745935950277</v>
      </c>
      <c r="K147" s="139">
        <v>2.3317507864521998</v>
      </c>
      <c r="L147" s="139">
        <v>2.3832485508819601</v>
      </c>
      <c r="M147" s="139">
        <v>2.4311481545070484</v>
      </c>
      <c r="N147" s="139">
        <v>2.4757831892136828</v>
      </c>
      <c r="O147" s="139">
        <v>2.5177253463744407</v>
      </c>
      <c r="P147" s="139">
        <v>2.5572949694361853</v>
      </c>
      <c r="Q147" s="139">
        <v>2.5947515715283305</v>
      </c>
      <c r="R147" s="139">
        <v>2.6303082603598753</v>
      </c>
      <c r="S147" s="139">
        <v>2.6642403438028373</v>
      </c>
      <c r="T147" s="139">
        <v>2.6967011468239934</v>
      </c>
      <c r="U147" s="139">
        <v>2.7277196616769412</v>
      </c>
      <c r="V147" s="139">
        <v>2.7575058834156185</v>
      </c>
      <c r="W147" s="139">
        <v>2.7862603463175208</v>
      </c>
      <c r="X147" s="139">
        <v>2.8138600579193103</v>
      </c>
      <c r="Y147" s="139">
        <v>2.8405876959143401</v>
      </c>
      <c r="Z147" s="139">
        <v>2.8662955478118577</v>
      </c>
      <c r="AA147" s="139">
        <v>2.8913642509107937</v>
      </c>
      <c r="AB147" s="139">
        <v>2.9155204186917532</v>
      </c>
      <c r="AC147" s="139">
        <v>2.9390284234700479</v>
      </c>
      <c r="AD147" s="139">
        <v>2.9618192605778813</v>
      </c>
      <c r="AE147" s="139">
        <v>2.9840426500123876</v>
      </c>
      <c r="AF147" s="139">
        <v>3.0056195448791971</v>
      </c>
      <c r="AG147" s="139">
        <v>3.0266949943529133</v>
      </c>
      <c r="AH147" s="139">
        <v>3.0471818418693699</v>
      </c>
      <c r="AI147" s="139">
        <v>3.0672219048064471</v>
      </c>
      <c r="AJ147" s="139">
        <v>3.0867213415007155</v>
      </c>
      <c r="AK147" s="139">
        <v>3.1058197701154984</v>
      </c>
      <c r="AL147" s="139">
        <v>3.1245382578133998</v>
      </c>
      <c r="AM147" s="139">
        <v>3.142896256580026</v>
      </c>
      <c r="AN147" s="139">
        <v>3.1607894365571068</v>
      </c>
      <c r="AO147" s="139">
        <v>3.178355059631222</v>
      </c>
      <c r="AP147" s="139">
        <v>3.1954846268145616</v>
      </c>
      <c r="AQ147" s="139">
        <v>3.2123149571226026</v>
      </c>
      <c r="AR147" s="139">
        <v>3.2288595605100592</v>
      </c>
      <c r="AS147" s="139">
        <v>3.2451310541384841</v>
      </c>
      <c r="AT147" s="139">
        <v>3.2610139736882795</v>
      </c>
      <c r="AU147" s="139">
        <v>3.2766450807106464</v>
      </c>
      <c r="AV147" s="139">
        <v>3.2920347726228378</v>
      </c>
      <c r="AW147" s="139">
        <v>3.3071928176149692</v>
      </c>
      <c r="AX147" s="139">
        <v>3.3219981254675734</v>
      </c>
      <c r="AY147" s="139">
        <v>3.3365881731695599</v>
      </c>
      <c r="AZ147" s="139">
        <v>3.3509711448849444</v>
      </c>
      <c r="BA147" s="139">
        <v>3.3651547679970255</v>
      </c>
      <c r="BB147" s="139">
        <v>3.3791463467723215</v>
      </c>
      <c r="BC147" s="139">
        <v>3.3929527929628622</v>
      </c>
      <c r="BD147" s="139">
        <v>3.4064461845776037</v>
      </c>
      <c r="BE147" s="139">
        <v>3.4197658606062311</v>
      </c>
      <c r="BF147" s="139">
        <v>3.4329177307145406</v>
      </c>
      <c r="BG147" s="139">
        <v>3.4459074091353123</v>
      </c>
      <c r="BH147" s="139">
        <v>3.4586031842227363</v>
      </c>
      <c r="BI147" s="139">
        <v>3.4712836000350391</v>
      </c>
      <c r="BJ147" s="139">
        <v>3.4838170870690566</v>
      </c>
      <c r="BK147" s="139">
        <v>3.4960693346806937</v>
      </c>
      <c r="BL147" s="139">
        <v>3.5081824444624141</v>
      </c>
      <c r="BM147" s="139">
        <v>3.5201606318631127</v>
      </c>
      <c r="BN147" s="139">
        <v>3.5320079244574298</v>
      </c>
      <c r="BO147" s="139">
        <v>3.5437281730395189</v>
      </c>
      <c r="BP147" s="139">
        <v>3.5551832015189642</v>
      </c>
      <c r="BQ147" s="139">
        <v>3.5665172618021788</v>
      </c>
      <c r="BR147" s="139">
        <v>3.5778767177778734</v>
      </c>
      <c r="BS147" s="139">
        <v>3.5891229683300128</v>
      </c>
      <c r="BT147" s="139">
        <v>3.5999709264733406</v>
      </c>
      <c r="BU147" s="139">
        <v>3.6109988390874146</v>
      </c>
      <c r="BV147" s="139">
        <v>3.6217773204333068</v>
      </c>
      <c r="BW147" s="139">
        <v>3.6324532202552198</v>
      </c>
      <c r="BX147" s="139">
        <v>3.6428829641420202</v>
      </c>
      <c r="BY147" s="139">
        <v>3.6533610414182087</v>
      </c>
      <c r="BZ147" s="139">
        <v>3.6637442106911555</v>
      </c>
      <c r="CA147" s="139">
        <v>3.6738870592694428</v>
      </c>
      <c r="CB147" s="139">
        <v>3.6839386353688739</v>
      </c>
      <c r="CC147" s="139">
        <v>3.6940499170075967</v>
      </c>
      <c r="CD147" s="139">
        <v>3.7040752635378347</v>
      </c>
      <c r="CE147" s="139">
        <v>3.7138669329873553</v>
      </c>
      <c r="CF147" s="139">
        <v>3.7235756980031849</v>
      </c>
      <c r="CG147" s="139">
        <v>3.7332034730429249</v>
      </c>
      <c r="CH147" s="139">
        <v>3.7427521074228296</v>
      </c>
      <c r="CI147" s="139">
        <v>3.7522233882611515</v>
      </c>
      <c r="CJ147" s="139">
        <v>3.7616190432603593</v>
      </c>
      <c r="CK147" s="139">
        <v>3.7707881177740905</v>
      </c>
      <c r="CL147" s="139">
        <v>3.7798839406701927</v>
      </c>
      <c r="CM147" s="139">
        <v>3.7890616008066185</v>
      </c>
      <c r="CN147" s="139">
        <v>3.7981700074171227</v>
      </c>
      <c r="CO147" s="139">
        <v>3.8072106276796722</v>
      </c>
      <c r="CP147" s="139">
        <v>3.8158751177178245</v>
      </c>
      <c r="CQ147" s="139">
        <v>3.8247834785208115</v>
      </c>
      <c r="CR147" s="139">
        <v>3.8336281929879434</v>
      </c>
      <c r="CS147" s="139">
        <v>3.842098162558957</v>
      </c>
      <c r="CT147" s="139">
        <v>3.8508185388187464</v>
      </c>
      <c r="CU147" s="139">
        <v>3.8591649490262858</v>
      </c>
      <c r="CV147" s="139">
        <v>3.8677658856916972</v>
      </c>
      <c r="CW147" s="139">
        <v>3.875993510180344</v>
      </c>
      <c r="CX147" s="139">
        <v>3.8844796251331832</v>
      </c>
      <c r="CY147" s="139">
        <v>3.8925929670621642</v>
      </c>
      <c r="CZ147" s="139">
        <v>3.9009686186608126</v>
      </c>
      <c r="DA147" s="139">
        <v>3.9089719309304822</v>
      </c>
      <c r="DB147" s="139">
        <v>3.9169213605209929</v>
      </c>
      <c r="DC147" s="139">
        <v>3.9251385408488151</v>
      </c>
      <c r="DD147" s="139">
        <v>3.9329838945527769</v>
      </c>
      <c r="DE147" s="139">
        <v>3.9407782279845218</v>
      </c>
      <c r="DF147" s="139">
        <v>3.9486839528977931</v>
      </c>
      <c r="DG147" s="139">
        <v>3.9565412234373203</v>
      </c>
      <c r="DH147" s="139">
        <v>3.9641885879697605</v>
      </c>
      <c r="DI147" s="139">
        <v>3.9717884093695757</v>
      </c>
      <c r="DJ147" s="139">
        <v>3.9793415025130443</v>
      </c>
      <c r="DK147" s="139">
        <v>3.9870120893947907</v>
      </c>
      <c r="DL147" s="139">
        <v>3.9946382782843952</v>
      </c>
      <c r="DM147" s="139">
        <v>4.0020566114190039</v>
      </c>
      <c r="DN147" s="139">
        <v>4.0094312728329262</v>
      </c>
      <c r="DO147" s="139">
        <v>4.0167629809200767</v>
      </c>
      <c r="DP147" s="139">
        <v>4.0240524366385042</v>
      </c>
      <c r="DQ147" s="139">
        <v>4.031300324071065</v>
      </c>
      <c r="DR147" s="139">
        <v>4.0385073109710605</v>
      </c>
      <c r="DS147" s="139">
        <v>4.0456740492797065</v>
      </c>
      <c r="DT147" s="139">
        <v>4.0528011756248841</v>
      </c>
      <c r="DU147" s="139">
        <v>4.0598893118039276</v>
      </c>
      <c r="DV147" s="139">
        <v>4.066939065240005</v>
      </c>
      <c r="DW147" s="139">
        <v>4.0737832378672811</v>
      </c>
      <c r="DX147" s="139">
        <v>4.0805895170225579</v>
      </c>
      <c r="DY147" s="139">
        <v>4.0875269284831575</v>
      </c>
      <c r="DZ147" s="139">
        <v>4.0944282546352877</v>
      </c>
      <c r="EA147" s="139">
        <v>4.1012940373224991</v>
      </c>
      <c r="EB147" s="139">
        <v>4.1081248064341924</v>
      </c>
      <c r="EC147" s="139">
        <v>4.1147512374585196</v>
      </c>
      <c r="ED147" s="139">
        <v>4.1213430126930382</v>
      </c>
      <c r="EE147" s="139">
        <v>4.1280711214704811</v>
      </c>
      <c r="EF147" s="139">
        <v>4.1347662261750227</v>
      </c>
      <c r="EG147" s="139">
        <v>4.1412576319644883</v>
      </c>
      <c r="EH147" s="139">
        <v>4.1477163167805777</v>
      </c>
      <c r="EI147" s="139">
        <v>4.1543145458410935</v>
      </c>
      <c r="EJ147" s="139">
        <v>4.1607094727747906</v>
      </c>
      <c r="EK147" s="139">
        <v>4.1670730265789588</v>
      </c>
      <c r="EL147" s="139">
        <v>4.1735784092817285</v>
      </c>
      <c r="EM147" s="139">
        <v>4.1798808146132584</v>
      </c>
      <c r="EN147" s="139">
        <v>4.1861531135717618</v>
      </c>
      <c r="EO147" s="139">
        <v>4.1925694364032795</v>
      </c>
      <c r="EP147" s="139">
        <v>4.1986090072981659</v>
      </c>
      <c r="EQ147" s="139">
        <v>4.2049677309813225</v>
      </c>
      <c r="ER147" s="139">
        <v>4.2109492408248386</v>
      </c>
      <c r="ES147" s="139">
        <v>4.2172518896679225</v>
      </c>
      <c r="ET147" s="139">
        <v>4.2231768419736051</v>
      </c>
      <c r="EU147" s="139">
        <v>4.2294248815151478</v>
      </c>
      <c r="EV147" s="139">
        <v>4.2354705865858513</v>
      </c>
      <c r="EW147" s="139">
        <v>4.2414895623578719</v>
      </c>
      <c r="EX147" s="139">
        <v>4.2473056832447726</v>
      </c>
      <c r="EY147" s="139">
        <v>4.2534486805438769</v>
      </c>
      <c r="EZ147" s="139">
        <v>4.2592124212128981</v>
      </c>
      <c r="FA147" s="139">
        <v>4.2653048822996711</v>
      </c>
      <c r="FB147" s="139">
        <v>4.2710175332357823</v>
      </c>
      <c r="FC147" s="139">
        <v>4.2770607167670622</v>
      </c>
      <c r="FD147" s="139">
        <v>4.2827235216158392</v>
      </c>
      <c r="FE147" s="139">
        <v>4.2883615821680214</v>
      </c>
      <c r="FF147" s="139">
        <v>4.2943327985545929</v>
      </c>
      <c r="FG147" s="139">
        <v>4.2999227974767598</v>
      </c>
      <c r="FH147" s="139">
        <v>4.305847690457238</v>
      </c>
      <c r="FI147" s="139">
        <v>4.3113907638432156</v>
      </c>
      <c r="FJ147" s="139">
        <v>4.3169105191725148</v>
      </c>
      <c r="FK147" s="139">
        <v>4.3227676864199029</v>
      </c>
      <c r="FL147" s="139">
        <v>4.3282421486673881</v>
      </c>
      <c r="FM147" s="139">
        <v>4.3336940906619823</v>
      </c>
      <c r="FN147" s="139">
        <v>4.3391237698716161</v>
      </c>
      <c r="FO147" s="139">
        <v>4.3448941025135648</v>
      </c>
      <c r="FP147" s="139">
        <v>4.3502805383486987</v>
      </c>
      <c r="FQ147" s="139">
        <v>4.3556454562790909</v>
      </c>
      <c r="FR147" s="139">
        <v>4.3609890969034595</v>
      </c>
      <c r="FS147" s="139">
        <v>4.3666765365041469</v>
      </c>
      <c r="FT147" s="139">
        <v>4.3719788488635629</v>
      </c>
      <c r="FU147" s="139">
        <v>4.3772605804908729</v>
      </c>
      <c r="FV147" s="139">
        <v>4.382521956569092</v>
      </c>
      <c r="FW147" s="139">
        <v>4.3881301881614618</v>
      </c>
      <c r="FX147" s="139">
        <v>4.3933520280999874</v>
      </c>
      <c r="FY147" s="139">
        <v>4.3985541648777913</v>
      </c>
      <c r="FZ147" s="139">
        <v>4.4037368095623872</v>
      </c>
      <c r="GA147" s="139">
        <v>4.408900169875773</v>
      </c>
      <c r="GB147" s="139">
        <v>4.4140444502657612</v>
      </c>
      <c r="GC147" s="139">
        <v>4.4191698519737219</v>
      </c>
      <c r="GD147" s="139">
        <v>4.4246472052673118</v>
      </c>
      <c r="GE147" s="139">
        <v>4.4297359440006181</v>
      </c>
      <c r="GF147" s="139">
        <v>4.4348063877261756</v>
      </c>
      <c r="GG147" s="139">
        <v>4.4398587255319351</v>
      </c>
      <c r="GH147" s="139">
        <v>4.444893143617203</v>
      </c>
      <c r="GI147" s="139">
        <v>4.4499098253551432</v>
      </c>
      <c r="GJ147" s="139">
        <v>4.4549089513471882</v>
      </c>
      <c r="GK147" s="139">
        <v>4.4598906994805292</v>
      </c>
      <c r="GL147" s="139">
        <v>4.4648552449825987</v>
      </c>
      <c r="GM147" s="139">
        <v>4.4698027604732724</v>
      </c>
      <c r="GN147" s="139">
        <v>4.4747334160182515</v>
      </c>
      <c r="GO147" s="139">
        <v>4.479647379178104</v>
      </c>
      <c r="GP147" s="139">
        <v>4.4845448150585607</v>
      </c>
      <c r="GQ147" s="139">
        <v>4.4894258863572762</v>
      </c>
      <c r="GR147" s="139">
        <v>4.494290753413881</v>
      </c>
      <c r="GS147" s="139">
        <v>4.4991395742513429</v>
      </c>
    </row>
    <row r="148" spans="1:201" x14ac:dyDescent="0.2">
      <c r="A148" s="138">
        <v>40909.101388888892</v>
      </c>
      <c r="B148" s="139">
        <v>1.2703065012606016</v>
      </c>
      <c r="C148" s="139">
        <v>1.5270546253749178</v>
      </c>
      <c r="D148" s="139">
        <v>1.6910483344657743</v>
      </c>
      <c r="E148" s="139">
        <v>1.8142092403226089</v>
      </c>
      <c r="F148" s="139">
        <v>1.9138974047827444</v>
      </c>
      <c r="G148" s="139">
        <v>1.9981887828202665</v>
      </c>
      <c r="H148" s="139">
        <v>2.0715200082564342</v>
      </c>
      <c r="I148" s="139">
        <v>2.1366653724076849</v>
      </c>
      <c r="J148" s="139">
        <v>2.1953386479231729</v>
      </c>
      <c r="K148" s="139">
        <v>2.2489157617095401</v>
      </c>
      <c r="L148" s="139">
        <v>2.2981739607702543</v>
      </c>
      <c r="M148" s="139">
        <v>2.3439695321732095</v>
      </c>
      <c r="N148" s="139">
        <v>2.3866416294000987</v>
      </c>
      <c r="O148" s="139">
        <v>2.4267274571441169</v>
      </c>
      <c r="P148" s="139">
        <v>2.4645370246560527</v>
      </c>
      <c r="Q148" s="139">
        <v>2.5003215413685762</v>
      </c>
      <c r="R148" s="139">
        <v>2.5342873545833262</v>
      </c>
      <c r="S148" s="139">
        <v>2.5666922235848642</v>
      </c>
      <c r="T148" s="139">
        <v>2.5976844091991329</v>
      </c>
      <c r="U148" s="139">
        <v>2.6273008888692528</v>
      </c>
      <c r="V148" s="139">
        <v>2.6557360112942514</v>
      </c>
      <c r="W148" s="139">
        <v>2.6831746402231031</v>
      </c>
      <c r="X148" s="139">
        <v>2.709515993068015</v>
      </c>
      <c r="Y148" s="139">
        <v>2.7350152221088897</v>
      </c>
      <c r="Z148" s="139">
        <v>2.7595479678347448</v>
      </c>
      <c r="AA148" s="139">
        <v>2.7834544292361754</v>
      </c>
      <c r="AB148" s="139">
        <v>2.8064982697316045</v>
      </c>
      <c r="AC148" s="139">
        <v>2.8289163782535609</v>
      </c>
      <c r="AD148" s="139">
        <v>2.8506514999243953</v>
      </c>
      <c r="AE148" s="139">
        <v>2.8718388544836304</v>
      </c>
      <c r="AF148" s="139">
        <v>2.8924116141423193</v>
      </c>
      <c r="AG148" s="139">
        <v>2.9125003686136051</v>
      </c>
      <c r="AH148" s="139">
        <v>2.9320305749319986</v>
      </c>
      <c r="AI148" s="139">
        <v>2.9511295887159643</v>
      </c>
      <c r="AJ148" s="139">
        <v>2.9697165204364522</v>
      </c>
      <c r="AK148" s="139">
        <v>2.9879164944333474</v>
      </c>
      <c r="AL148" s="139">
        <v>3.0057498202498363</v>
      </c>
      <c r="AM148" s="139">
        <v>3.0232352510795999</v>
      </c>
      <c r="AN148" s="139">
        <v>3.040281972544483</v>
      </c>
      <c r="AO148" s="139">
        <v>3.0570126376496134</v>
      </c>
      <c r="AP148" s="139">
        <v>3.0733324978884338</v>
      </c>
      <c r="AQ148" s="139">
        <v>3.0893636855361861</v>
      </c>
      <c r="AR148" s="139">
        <v>3.1051192211788488</v>
      </c>
      <c r="AS148" s="139">
        <v>3.1206112653666529</v>
      </c>
      <c r="AT148" s="139">
        <v>3.1357385176892549</v>
      </c>
      <c r="AU148" s="139">
        <v>3.1506228830037828</v>
      </c>
      <c r="AV148" s="139">
        <v>3.1652743806588446</v>
      </c>
      <c r="AW148" s="139">
        <v>3.1797024239530698</v>
      </c>
      <c r="AX148" s="139">
        <v>3.1938004390288142</v>
      </c>
      <c r="AY148" s="139">
        <v>3.2076908629063081</v>
      </c>
      <c r="AZ148" s="139">
        <v>3.2213815807503305</v>
      </c>
      <c r="BA148" s="139">
        <v>3.2348800378483888</v>
      </c>
      <c r="BB148" s="139">
        <v>3.248193272025294</v>
      </c>
      <c r="BC148" s="139">
        <v>3.2613279431035624</v>
      </c>
      <c r="BD148" s="139">
        <v>3.274171096927855</v>
      </c>
      <c r="BE148" s="139">
        <v>3.2868467524136462</v>
      </c>
      <c r="BF148" s="139">
        <v>3.2993606023720634</v>
      </c>
      <c r="BG148" s="139">
        <v>3.3117180551674155</v>
      </c>
      <c r="BH148" s="139">
        <v>3.3238026289962228</v>
      </c>
      <c r="BI148" s="139">
        <v>3.3358618837307015</v>
      </c>
      <c r="BJ148" s="139">
        <v>3.3477794447346025</v>
      </c>
      <c r="BK148" s="139">
        <v>3.3594364141991715</v>
      </c>
      <c r="BL148" s="139">
        <v>3.3709592525477028</v>
      </c>
      <c r="BM148" s="139">
        <v>3.3823520197568713</v>
      </c>
      <c r="BN148" s="139">
        <v>3.3936185949487303</v>
      </c>
      <c r="BO148" s="139">
        <v>3.4047626870731591</v>
      </c>
      <c r="BP148" s="139">
        <v>3.415661811833977</v>
      </c>
      <c r="BQ148" s="139">
        <v>3.4264443584541993</v>
      </c>
      <c r="BR148" s="139">
        <v>3.4372406434285181</v>
      </c>
      <c r="BS148" s="139">
        <v>3.447927774087193</v>
      </c>
      <c r="BT148" s="139">
        <v>3.4582525751016413</v>
      </c>
      <c r="BU148" s="139">
        <v>3.4687292223218797</v>
      </c>
      <c r="BV148" s="139">
        <v>3.4789762619835618</v>
      </c>
      <c r="BW148" s="139">
        <v>3.4891244285537217</v>
      </c>
      <c r="BX148" s="139">
        <v>3.499046238584687</v>
      </c>
      <c r="BY148" s="139">
        <v>3.5090037508975116</v>
      </c>
      <c r="BZ148" s="139">
        <v>3.5188697791541954</v>
      </c>
      <c r="CA148" s="139">
        <v>3.5285151395004344</v>
      </c>
      <c r="CB148" s="139">
        <v>3.5380725622412337</v>
      </c>
      <c r="CC148" s="139">
        <v>3.5476765440684028</v>
      </c>
      <c r="CD148" s="139">
        <v>3.557197682525572</v>
      </c>
      <c r="CE148" s="139">
        <v>3.5665046394278268</v>
      </c>
      <c r="CF148" s="139">
        <v>3.5757317146570791</v>
      </c>
      <c r="CG148" s="139">
        <v>3.5848807511986585</v>
      </c>
      <c r="CH148" s="139">
        <v>3.5939535293587728</v>
      </c>
      <c r="CI148" s="139">
        <v>3.6029517696019386</v>
      </c>
      <c r="CJ148" s="139">
        <v>3.611877135224514</v>
      </c>
      <c r="CK148" s="139">
        <v>3.6205953201907142</v>
      </c>
      <c r="CL148" s="139">
        <v>3.6292429568045472</v>
      </c>
      <c r="CM148" s="139">
        <v>3.6379582895059093</v>
      </c>
      <c r="CN148" s="139">
        <v>3.646606882105921</v>
      </c>
      <c r="CO148" s="139">
        <v>3.6551901472352921</v>
      </c>
      <c r="CP148" s="139">
        <v>3.6634334752119484</v>
      </c>
      <c r="CQ148" s="139">
        <v>3.6718893126994563</v>
      </c>
      <c r="CR148" s="139">
        <v>3.680283808468007</v>
      </c>
      <c r="CS148" s="139">
        <v>3.6883398138201868</v>
      </c>
      <c r="CT148" s="139">
        <v>3.6966145068020047</v>
      </c>
      <c r="CU148" s="139">
        <v>3.7045515332112311</v>
      </c>
      <c r="CV148" s="139">
        <v>3.7127111386334799</v>
      </c>
      <c r="CW148" s="139">
        <v>3.7205337792942084</v>
      </c>
      <c r="CX148" s="139">
        <v>3.72858274233023</v>
      </c>
      <c r="CY148" s="139">
        <v>3.7362953303029838</v>
      </c>
      <c r="CZ148" s="139">
        <v>3.7442378464678834</v>
      </c>
      <c r="DA148" s="139">
        <v>3.7518444741253432</v>
      </c>
      <c r="DB148" s="139">
        <v>3.7593992285927675</v>
      </c>
      <c r="DC148" s="139">
        <v>3.7671890444482843</v>
      </c>
      <c r="DD148" s="139">
        <v>3.7746435674607612</v>
      </c>
      <c r="DE148" s="139">
        <v>3.7820489710331566</v>
      </c>
      <c r="DF148" s="139">
        <v>3.7895502076237744</v>
      </c>
      <c r="DG148" s="139">
        <v>3.7970047609656099</v>
      </c>
      <c r="DH148" s="139">
        <v>3.8042686337355827</v>
      </c>
      <c r="DI148" s="139">
        <v>3.8114867322455148</v>
      </c>
      <c r="DJ148" s="139">
        <v>3.8186598403849032</v>
      </c>
      <c r="DK148" s="139">
        <v>3.825934573270223</v>
      </c>
      <c r="DL148" s="139">
        <v>3.8331665271635864</v>
      </c>
      <c r="DM148" s="139">
        <v>3.8402098519554952</v>
      </c>
      <c r="DN148" s="139">
        <v>3.8472111271156995</v>
      </c>
      <c r="DO148" s="139">
        <v>3.8541710437653012</v>
      </c>
      <c r="DP148" s="139">
        <v>3.8610902762588677</v>
      </c>
      <c r="DQ148" s="139">
        <v>3.8679694827282507</v>
      </c>
      <c r="DR148" s="139">
        <v>3.8748093056020454</v>
      </c>
      <c r="DS148" s="139">
        <v>3.8816103721052535</v>
      </c>
      <c r="DT148" s="139">
        <v>3.8883732947417662</v>
      </c>
      <c r="DU148" s="139">
        <v>3.8950986717507994</v>
      </c>
      <c r="DV148" s="139">
        <v>3.9017870875547436</v>
      </c>
      <c r="DW148" s="139">
        <v>3.9082892398686448</v>
      </c>
      <c r="DX148" s="139">
        <v>3.9147549301855422</v>
      </c>
      <c r="DY148" s="139">
        <v>3.9213351897387509</v>
      </c>
      <c r="DZ148" s="139">
        <v>3.9278806983209513</v>
      </c>
      <c r="EA148" s="139">
        <v>3.9343919772973814</v>
      </c>
      <c r="EB148" s="139">
        <v>3.9408695365395467</v>
      </c>
      <c r="EC148" s="139">
        <v>3.9471621103099537</v>
      </c>
      <c r="ED148" s="139">
        <v>3.9534213355286427</v>
      </c>
      <c r="EE148" s="139">
        <v>3.9598000518726089</v>
      </c>
      <c r="EF148" s="139">
        <v>3.966146981881729</v>
      </c>
      <c r="EG148" s="139">
        <v>3.9723095943165592</v>
      </c>
      <c r="EH148" s="139">
        <v>3.9784407187930153</v>
      </c>
      <c r="EI148" s="139">
        <v>3.9846943706758742</v>
      </c>
      <c r="EJ148" s="139">
        <v>3.990764125599179</v>
      </c>
      <c r="EK148" s="139">
        <v>3.996803688691315</v>
      </c>
      <c r="EL148" s="139">
        <v>4.0029679385623682</v>
      </c>
      <c r="EM148" s="139">
        <v>4.008948641782041</v>
      </c>
      <c r="EN148" s="139">
        <v>4.0149003713627769</v>
      </c>
      <c r="EO148" s="139">
        <v>4.0209788619192288</v>
      </c>
      <c r="EP148" s="139">
        <v>4.0267184625209547</v>
      </c>
      <c r="EQ148" s="139">
        <v>4.03274149461003</v>
      </c>
      <c r="ER148" s="139">
        <v>4.0384252414596782</v>
      </c>
      <c r="ES148" s="139">
        <v>4.0443942813232612</v>
      </c>
      <c r="ET148" s="139">
        <v>4.0500236198299735</v>
      </c>
      <c r="EU148" s="139">
        <v>4.0559400772174943</v>
      </c>
      <c r="EV148" s="139">
        <v>4.0616737159395129</v>
      </c>
      <c r="EW148" s="139">
        <v>4.0673816286438891</v>
      </c>
      <c r="EX148" s="139">
        <v>4.0729062686881603</v>
      </c>
      <c r="EY148" s="139">
        <v>4.0787215786480946</v>
      </c>
      <c r="EZ148" s="139">
        <v>4.0841958263913201</v>
      </c>
      <c r="FA148" s="139">
        <v>4.0899624721280725</v>
      </c>
      <c r="FB148" s="139">
        <v>4.0953875682786025</v>
      </c>
      <c r="FC148" s="139">
        <v>4.1011067606709508</v>
      </c>
      <c r="FD148" s="139">
        <v>4.1064839009285414</v>
      </c>
      <c r="FE148" s="139">
        <v>4.1118372467472781</v>
      </c>
      <c r="FF148" s="139">
        <v>4.1174871443197034</v>
      </c>
      <c r="FG148" s="139">
        <v>4.1227942497707994</v>
      </c>
      <c r="FH148" s="139">
        <v>4.1283995359675583</v>
      </c>
      <c r="FI148" s="139">
        <v>4.1336614934013056</v>
      </c>
      <c r="FJ148" s="139">
        <v>4.138901027196864</v>
      </c>
      <c r="FK148" s="139">
        <v>4.1444410986185778</v>
      </c>
      <c r="FL148" s="139">
        <v>4.149637053866206</v>
      </c>
      <c r="FM148" s="139">
        <v>4.1548113522587746</v>
      </c>
      <c r="FN148" s="139">
        <v>4.1599642412015623</v>
      </c>
      <c r="FO148" s="139">
        <v>4.1654207002203689</v>
      </c>
      <c r="FP148" s="139">
        <v>4.1705319812028687</v>
      </c>
      <c r="FQ148" s="139">
        <v>4.1756225686793798</v>
      </c>
      <c r="FR148" s="139">
        <v>4.180692693854053</v>
      </c>
      <c r="FS148" s="139">
        <v>4.186069331894223</v>
      </c>
      <c r="FT148" s="139">
        <v>4.1910996903696303</v>
      </c>
      <c r="FU148" s="139">
        <v>4.1961102560784047</v>
      </c>
      <c r="FV148" s="139">
        <v>4.2011012454174876</v>
      </c>
      <c r="FW148" s="139">
        <v>4.206401607343742</v>
      </c>
      <c r="FX148" s="139">
        <v>4.2113545530757719</v>
      </c>
      <c r="FY148" s="139">
        <v>4.2162885495244522</v>
      </c>
      <c r="FZ148" s="139">
        <v>4.2212037995283032</v>
      </c>
      <c r="GA148" s="139">
        <v>4.226100502711728</v>
      </c>
      <c r="GB148" s="139">
        <v>4.2309788555535919</v>
      </c>
      <c r="GC148" s="139">
        <v>4.2358390514551694</v>
      </c>
      <c r="GD148" s="139">
        <v>4.2410133841674966</v>
      </c>
      <c r="GE148" s="139">
        <v>4.2458382989033785</v>
      </c>
      <c r="GF148" s="139">
        <v>4.2506456177735972</v>
      </c>
      <c r="GG148" s="139">
        <v>4.2554355225024185</v>
      </c>
      <c r="GH148" s="139">
        <v>4.2602081920431409</v>
      </c>
      <c r="GI148" s="139">
        <v>4.2649638026302341</v>
      </c>
      <c r="GJ148" s="139">
        <v>4.269702527838299</v>
      </c>
      <c r="GK148" s="139">
        <v>4.2744245386355955</v>
      </c>
      <c r="GL148" s="139">
        <v>4.2791300034331243</v>
      </c>
      <c r="GM148" s="139">
        <v>4.2838190881390181</v>
      </c>
      <c r="GN148" s="139">
        <v>4.2884919562075634</v>
      </c>
      <c r="GO148" s="139">
        <v>4.2931487686867422</v>
      </c>
      <c r="GP148" s="139">
        <v>4.2977896842668635</v>
      </c>
      <c r="GQ148" s="139">
        <v>4.3024148593254985</v>
      </c>
      <c r="GR148" s="139">
        <v>4.307024447973764</v>
      </c>
      <c r="GS148" s="139">
        <v>4.3116186020987977</v>
      </c>
    </row>
    <row r="149" spans="1:201" x14ac:dyDescent="0.2">
      <c r="A149" s="138">
        <v>40909.102083333331</v>
      </c>
      <c r="B149" s="139">
        <v>1.2320226394665221</v>
      </c>
      <c r="C149" s="139">
        <v>1.4791663898061531</v>
      </c>
      <c r="D149" s="139">
        <v>1.636848246821629</v>
      </c>
      <c r="E149" s="139">
        <v>1.7551777274105191</v>
      </c>
      <c r="F149" s="139">
        <v>1.8508975432511257</v>
      </c>
      <c r="G149" s="139">
        <v>1.931792796981765</v>
      </c>
      <c r="H149" s="139">
        <v>2.0021404999354679</v>
      </c>
      <c r="I149" s="139">
        <v>2.0646090918055551</v>
      </c>
      <c r="J149" s="139">
        <v>2.1208577805333335</v>
      </c>
      <c r="K149" s="139">
        <v>2.1721999412939397</v>
      </c>
      <c r="L149" s="139">
        <v>2.2193965823779025</v>
      </c>
      <c r="M149" s="139">
        <v>2.2632558444092079</v>
      </c>
      <c r="N149" s="139">
        <v>2.304121525469327</v>
      </c>
      <c r="O149" s="139">
        <v>2.3424993106446768</v>
      </c>
      <c r="P149" s="139">
        <v>2.3786896110845461</v>
      </c>
      <c r="Q149" s="139">
        <v>2.4129359226319873</v>
      </c>
      <c r="R149" s="139">
        <v>2.4454383114860043</v>
      </c>
      <c r="S149" s="139">
        <v>2.4764385121262262</v>
      </c>
      <c r="T149" s="139">
        <v>2.5060800859876036</v>
      </c>
      <c r="U149" s="139">
        <v>2.5344071487193562</v>
      </c>
      <c r="V149" s="139">
        <v>2.5615997963633941</v>
      </c>
      <c r="W149" s="139">
        <v>2.5878286257225529</v>
      </c>
      <c r="X149" s="139">
        <v>2.613012914699627</v>
      </c>
      <c r="Y149" s="139">
        <v>2.6373828243471964</v>
      </c>
      <c r="Z149" s="139">
        <v>2.6608351089629951</v>
      </c>
      <c r="AA149" s="139">
        <v>2.683673282492947</v>
      </c>
      <c r="AB149" s="139">
        <v>2.7056945467431968</v>
      </c>
      <c r="AC149" s="139">
        <v>2.7271108513193214</v>
      </c>
      <c r="AD149" s="139">
        <v>2.747875561331532</v>
      </c>
      <c r="AE149" s="139">
        <v>2.7681107271579286</v>
      </c>
      <c r="AF149" s="139">
        <v>2.7877605734891415</v>
      </c>
      <c r="AG149" s="139">
        <v>2.8069425609508207</v>
      </c>
      <c r="AH149" s="139">
        <v>2.825593562418665</v>
      </c>
      <c r="AI149" s="139">
        <v>2.8438278045700849</v>
      </c>
      <c r="AJ149" s="139">
        <v>2.861576125387475</v>
      </c>
      <c r="AK149" s="139">
        <v>2.8789504926683218</v>
      </c>
      <c r="AL149" s="139">
        <v>2.8959705146399033</v>
      </c>
      <c r="AM149" s="139">
        <v>2.9126542976051244</v>
      </c>
      <c r="AN149" s="139">
        <v>2.9289232730235102</v>
      </c>
      <c r="AO149" s="139">
        <v>2.9448868343939791</v>
      </c>
      <c r="AP149" s="139">
        <v>2.9604626952055684</v>
      </c>
      <c r="AQ149" s="139">
        <v>2.9757596577637542</v>
      </c>
      <c r="AR149" s="139">
        <v>2.9907902897645329</v>
      </c>
      <c r="AS149" s="139">
        <v>3.0055663291673542</v>
      </c>
      <c r="AT149" s="139">
        <v>3.0199993176606181</v>
      </c>
      <c r="AU149" s="139">
        <v>3.0341976756490223</v>
      </c>
      <c r="AV149" s="139">
        <v>3.0481710726385405</v>
      </c>
      <c r="AW149" s="139">
        <v>3.0619285935246889</v>
      </c>
      <c r="AX149" s="139">
        <v>3.0753768305078797</v>
      </c>
      <c r="AY149" s="139">
        <v>3.0886245689856335</v>
      </c>
      <c r="AZ149" s="139">
        <v>3.1016794174894704</v>
      </c>
      <c r="BA149" s="139">
        <v>3.1145485603089011</v>
      </c>
      <c r="BB149" s="139">
        <v>3.1272387887426905</v>
      </c>
      <c r="BC149" s="139">
        <v>3.1397565295097771</v>
      </c>
      <c r="BD149" s="139">
        <v>3.1520024094660801</v>
      </c>
      <c r="BE149" s="139">
        <v>3.1640865397653601</v>
      </c>
      <c r="BF149" s="139">
        <v>3.1760144126169711</v>
      </c>
      <c r="BG149" s="139">
        <v>3.187791245937118</v>
      </c>
      <c r="BH149" s="139">
        <v>3.1993143797276717</v>
      </c>
      <c r="BI149" s="139">
        <v>3.21080324468456</v>
      </c>
      <c r="BJ149" s="139">
        <v>3.2221552559725564</v>
      </c>
      <c r="BK149" s="139">
        <v>3.2332655058235305</v>
      </c>
      <c r="BL149" s="139">
        <v>3.2442462527174367</v>
      </c>
      <c r="BM149" s="139">
        <v>3.2551014128323601</v>
      </c>
      <c r="BN149" s="139">
        <v>3.2658347279854798</v>
      </c>
      <c r="BO149" s="139">
        <v>3.276449775925061</v>
      </c>
      <c r="BP149" s="139">
        <v>3.2868383188546804</v>
      </c>
      <c r="BQ149" s="139">
        <v>3.2971143408413282</v>
      </c>
      <c r="BR149" s="139">
        <v>3.307393583636427</v>
      </c>
      <c r="BS149" s="139">
        <v>3.3175674163963902</v>
      </c>
      <c r="BT149" s="139">
        <v>3.3274116429953535</v>
      </c>
      <c r="BU149" s="139">
        <v>3.3373822513067237</v>
      </c>
      <c r="BV149" s="139">
        <v>3.3471413159654597</v>
      </c>
      <c r="BW149" s="139">
        <v>3.3568049343999848</v>
      </c>
      <c r="BX149" s="139">
        <v>3.3662602367621788</v>
      </c>
      <c r="BY149" s="139">
        <v>3.3757398245871673</v>
      </c>
      <c r="BZ149" s="139">
        <v>3.3851310921437339</v>
      </c>
      <c r="CA149" s="139">
        <v>3.394319596021</v>
      </c>
      <c r="CB149" s="139">
        <v>3.4034232432851015</v>
      </c>
      <c r="CC149" s="139">
        <v>3.4125615571707217</v>
      </c>
      <c r="CD149" s="139">
        <v>3.4216198842450782</v>
      </c>
      <c r="CE149" s="139">
        <v>3.4304817877986222</v>
      </c>
      <c r="CF149" s="139">
        <v>3.4392666021028613</v>
      </c>
      <c r="CG149" s="139">
        <v>3.4479761040611483</v>
      </c>
      <c r="CH149" s="139">
        <v>3.4566120101784636</v>
      </c>
      <c r="CI149" s="139">
        <v>3.465175979291518</v>
      </c>
      <c r="CJ149" s="139">
        <v>3.473669615148324</v>
      </c>
      <c r="CK149" s="139">
        <v>3.4819737385297378</v>
      </c>
      <c r="CL149" s="139">
        <v>3.4902098102515344</v>
      </c>
      <c r="CM149" s="139">
        <v>3.4985007673083381</v>
      </c>
      <c r="CN149" s="139">
        <v>3.5067273057703163</v>
      </c>
      <c r="CO149" s="139">
        <v>3.5148907878296449</v>
      </c>
      <c r="CP149" s="139">
        <v>3.5227472599921583</v>
      </c>
      <c r="CQ149" s="139">
        <v>3.5307877768969163</v>
      </c>
      <c r="CR149" s="139">
        <v>3.5387690805187391</v>
      </c>
      <c r="CS149" s="139">
        <v>3.5464448769994612</v>
      </c>
      <c r="CT149" s="139">
        <v>3.5543105663074117</v>
      </c>
      <c r="CU149" s="139">
        <v>3.5618716134036892</v>
      </c>
      <c r="CV149" s="139">
        <v>3.5696262340896214</v>
      </c>
      <c r="CW149" s="139">
        <v>3.5770769582324919</v>
      </c>
      <c r="CX149" s="139">
        <v>3.584724795799004</v>
      </c>
      <c r="CY149" s="139">
        <v>3.592069372845903</v>
      </c>
      <c r="CZ149" s="139">
        <v>3.5996144722515577</v>
      </c>
      <c r="DA149" s="139">
        <v>3.6068568462130575</v>
      </c>
      <c r="DB149" s="139">
        <v>3.6140492021880082</v>
      </c>
      <c r="DC149" s="139">
        <v>3.6214469297290592</v>
      </c>
      <c r="DD149" s="139">
        <v>3.6285426036166943</v>
      </c>
      <c r="DE149" s="139">
        <v>3.6355909128642114</v>
      </c>
      <c r="DF149" s="139">
        <v>3.642720936116111</v>
      </c>
      <c r="DG149" s="139">
        <v>3.6498059111964114</v>
      </c>
      <c r="DH149" s="139">
        <v>3.6567177099331385</v>
      </c>
      <c r="DI149" s="139">
        <v>3.6635853672721619</v>
      </c>
      <c r="DJ149" s="139">
        <v>3.6704096384728033</v>
      </c>
      <c r="DK149" s="139">
        <v>3.6773211287571228</v>
      </c>
      <c r="DL149" s="139">
        <v>3.684191334497473</v>
      </c>
      <c r="DM149" s="139">
        <v>3.6908904161885734</v>
      </c>
      <c r="DN149" s="139">
        <v>3.6975489454702521</v>
      </c>
      <c r="DO149" s="139">
        <v>3.7041675882616567</v>
      </c>
      <c r="DP149" s="139">
        <v>3.7107469943353331</v>
      </c>
      <c r="DQ149" s="139">
        <v>3.7172877978408798</v>
      </c>
      <c r="DR149" s="139">
        <v>3.7237906178048386</v>
      </c>
      <c r="DS149" s="139">
        <v>3.7302560586141564</v>
      </c>
      <c r="DT149" s="139">
        <v>3.7366847104756382</v>
      </c>
      <c r="DU149" s="139">
        <v>3.7430771498622968</v>
      </c>
      <c r="DV149" s="139">
        <v>3.7494339399369276</v>
      </c>
      <c r="DW149" s="139">
        <v>3.7556220548105226</v>
      </c>
      <c r="DX149" s="139">
        <v>3.7617750286565168</v>
      </c>
      <c r="DY149" s="139">
        <v>3.7680275252344044</v>
      </c>
      <c r="DZ149" s="139">
        <v>3.7742465021564859</v>
      </c>
      <c r="EA149" s="139">
        <v>3.780432461862528</v>
      </c>
      <c r="EB149" s="139">
        <v>3.7865858957211622</v>
      </c>
      <c r="EC149" s="139">
        <v>3.7925719648388894</v>
      </c>
      <c r="ED149" s="139">
        <v>3.7985258916159328</v>
      </c>
      <c r="EE149" s="139">
        <v>3.8045840050315163</v>
      </c>
      <c r="EF149" s="139">
        <v>3.8106114556697119</v>
      </c>
      <c r="EG149" s="139">
        <v>3.8164722359230705</v>
      </c>
      <c r="EH149" s="139">
        <v>3.822302665864362</v>
      </c>
      <c r="EI149" s="139">
        <v>3.8282401576217899</v>
      </c>
      <c r="EJ149" s="139">
        <v>3.8340114215634391</v>
      </c>
      <c r="EK149" s="139">
        <v>3.8397535835495664</v>
      </c>
      <c r="EL149" s="139">
        <v>3.8456048510034191</v>
      </c>
      <c r="EM149" s="139">
        <v>3.8512902645334983</v>
      </c>
      <c r="EN149" s="139">
        <v>3.8569477494376345</v>
      </c>
      <c r="EO149" s="139">
        <v>3.8627163024146092</v>
      </c>
      <c r="EP149" s="139">
        <v>3.8681804289927775</v>
      </c>
      <c r="EQ149" s="139">
        <v>3.8738954982752403</v>
      </c>
      <c r="ER149" s="139">
        <v>3.8793058073728472</v>
      </c>
      <c r="ES149" s="139">
        <v>3.8849688055504363</v>
      </c>
      <c r="ET149" s="139">
        <v>3.8903266889189054</v>
      </c>
      <c r="EU149" s="139">
        <v>3.8959389741917207</v>
      </c>
      <c r="EV149" s="139">
        <v>3.9013862120974325</v>
      </c>
      <c r="EW149" s="139">
        <v>3.9068086494107503</v>
      </c>
      <c r="EX149" s="139">
        <v>3.9120656467540402</v>
      </c>
      <c r="EY149" s="139">
        <v>3.9175803769755935</v>
      </c>
      <c r="EZ149" s="139">
        <v>3.9227888156794943</v>
      </c>
      <c r="FA149" s="139">
        <v>3.928256608173669</v>
      </c>
      <c r="FB149" s="139">
        <v>3.9334176829747931</v>
      </c>
      <c r="FC149" s="139">
        <v>3.9388397044691481</v>
      </c>
      <c r="FD149" s="139">
        <v>3.9439545667824625</v>
      </c>
      <c r="FE149" s="139">
        <v>3.9490465107172148</v>
      </c>
      <c r="FF149" s="139">
        <v>3.9544017018800561</v>
      </c>
      <c r="FG149" s="139">
        <v>3.9594490851905997</v>
      </c>
      <c r="FH149" s="139">
        <v>3.964761243657422</v>
      </c>
      <c r="FI149" s="139">
        <v>3.9697651182909577</v>
      </c>
      <c r="FJ149" s="139">
        <v>3.9747473941536002</v>
      </c>
      <c r="FK149" s="139">
        <v>3.979996653227833</v>
      </c>
      <c r="FL149" s="139">
        <v>3.9849369317116232</v>
      </c>
      <c r="FM149" s="139">
        <v>3.9898563495638024</v>
      </c>
      <c r="FN149" s="139">
        <v>3.9947551449043179</v>
      </c>
      <c r="FO149" s="139">
        <v>3.9999237626491455</v>
      </c>
      <c r="FP149" s="139">
        <v>4.0047824581231568</v>
      </c>
      <c r="FQ149" s="139">
        <v>4.0096212203071984</v>
      </c>
      <c r="FR149" s="139">
        <v>4.0144402717303063</v>
      </c>
      <c r="FS149" s="139">
        <v>4.0195319008457195</v>
      </c>
      <c r="FT149" s="139">
        <v>4.0243126254567647</v>
      </c>
      <c r="FU149" s="139">
        <v>4.0290742838768914</v>
      </c>
      <c r="FV149" s="139">
        <v>4.0338170843891836</v>
      </c>
      <c r="FW149" s="139">
        <v>4.0388351402148484</v>
      </c>
      <c r="FX149" s="139">
        <v>4.0435412732444789</v>
      </c>
      <c r="FY149" s="139">
        <v>4.0482291520893652</v>
      </c>
      <c r="FZ149" s="139">
        <v>4.0528989719886761</v>
      </c>
      <c r="GA149" s="139">
        <v>4.0575509250912338</v>
      </c>
      <c r="GB149" s="139">
        <v>4.0621852005191128</v>
      </c>
      <c r="GC149" s="139">
        <v>4.0668019844323648</v>
      </c>
      <c r="GD149" s="139">
        <v>4.0716984808975774</v>
      </c>
      <c r="GE149" s="139">
        <v>4.0762812575008169</v>
      </c>
      <c r="GF149" s="139">
        <v>4.0808470827941115</v>
      </c>
      <c r="GG149" s="139">
        <v>4.0853961317053678</v>
      </c>
      <c r="GH149" s="139">
        <v>4.0899285764929472</v>
      </c>
      <c r="GI149" s="139">
        <v>4.0944445868033963</v>
      </c>
      <c r="GJ149" s="139">
        <v>4.0989443297223955</v>
      </c>
      <c r="GK149" s="139">
        <v>4.1034279698272034</v>
      </c>
      <c r="GL149" s="139">
        <v>4.107895669236453</v>
      </c>
      <c r="GM149" s="139">
        <v>4.1123475876616933</v>
      </c>
      <c r="GN149" s="139">
        <v>4.1167838824507186</v>
      </c>
      <c r="GO149" s="139">
        <v>4.1212047086387464</v>
      </c>
      <c r="GP149" s="139">
        <v>4.1256102189914996</v>
      </c>
      <c r="GQ149" s="139">
        <v>4.1300005640506745</v>
      </c>
      <c r="GR149" s="139">
        <v>4.1343758921761928</v>
      </c>
      <c r="GS149" s="139">
        <v>4.1387363495901166</v>
      </c>
    </row>
    <row r="150" spans="1:201" x14ac:dyDescent="0.2">
      <c r="A150" s="138">
        <v>40909.102777777778</v>
      </c>
      <c r="B150" s="139">
        <v>1.1963134094939807</v>
      </c>
      <c r="C150" s="139">
        <v>1.4345609235393317</v>
      </c>
      <c r="D150" s="139">
        <v>1.5864017239723682</v>
      </c>
      <c r="E150" s="139">
        <v>1.7002627538263018</v>
      </c>
      <c r="F150" s="139">
        <v>1.7923139306673457</v>
      </c>
      <c r="G150" s="139">
        <v>1.8700706257969129</v>
      </c>
      <c r="H150" s="139">
        <v>1.9376618246881536</v>
      </c>
      <c r="I150" s="139">
        <v>1.9976579785662003</v>
      </c>
      <c r="J150" s="139">
        <v>2.0516675030304765</v>
      </c>
      <c r="K150" s="139">
        <v>2.1009461340561568</v>
      </c>
      <c r="L150" s="139">
        <v>2.1462395008267308</v>
      </c>
      <c r="M150" s="139">
        <v>2.1883115793453611</v>
      </c>
      <c r="N150" s="139">
        <v>2.2275100135452699</v>
      </c>
      <c r="O150" s="139">
        <v>2.2643115985693933</v>
      </c>
      <c r="P150" s="139">
        <v>2.2990078046825349</v>
      </c>
      <c r="Q150" s="139">
        <v>2.3318349409100256</v>
      </c>
      <c r="R150" s="139">
        <v>2.3629872201134305</v>
      </c>
      <c r="S150" s="139">
        <v>2.3926917025634671</v>
      </c>
      <c r="T150" s="139">
        <v>2.4210875758074271</v>
      </c>
      <c r="U150" s="139">
        <v>2.4482253468815487</v>
      </c>
      <c r="V150" s="139">
        <v>2.4742720936602041</v>
      </c>
      <c r="W150" s="139">
        <v>2.4993853894653486</v>
      </c>
      <c r="X150" s="139">
        <v>2.5235026724615524</v>
      </c>
      <c r="Y150" s="139">
        <v>2.546831355933286</v>
      </c>
      <c r="Z150" s="139">
        <v>2.5692873274002985</v>
      </c>
      <c r="AA150" s="139">
        <v>2.5911407385344249</v>
      </c>
      <c r="AB150" s="139">
        <v>2.6122192221286689</v>
      </c>
      <c r="AC150" s="139">
        <v>2.6327120411117093</v>
      </c>
      <c r="AD150" s="139">
        <v>2.6525821809375909</v>
      </c>
      <c r="AE150" s="139">
        <v>2.6719397015744386</v>
      </c>
      <c r="AF150" s="139">
        <v>2.6907388475716596</v>
      </c>
      <c r="AG150" s="139">
        <v>2.7090851290651861</v>
      </c>
      <c r="AH150" s="139">
        <v>2.7269257742533641</v>
      </c>
      <c r="AI150" s="139">
        <v>2.744363061762543</v>
      </c>
      <c r="AJ150" s="139">
        <v>2.7613384724779126</v>
      </c>
      <c r="AK150" s="139">
        <v>2.7779520026411468</v>
      </c>
      <c r="AL150" s="139">
        <v>2.7942226093844678</v>
      </c>
      <c r="AM150" s="139">
        <v>2.8101677984188238</v>
      </c>
      <c r="AN150" s="139">
        <v>2.825720122026095</v>
      </c>
      <c r="AO150" s="139">
        <v>2.840976910210268</v>
      </c>
      <c r="AP150" s="139">
        <v>2.8558671965124911</v>
      </c>
      <c r="AQ150" s="139">
        <v>2.8704876559940327</v>
      </c>
      <c r="AR150" s="139">
        <v>2.8848504359950331</v>
      </c>
      <c r="AS150" s="139">
        <v>2.8989668822278509</v>
      </c>
      <c r="AT150" s="139">
        <v>2.91276020656163</v>
      </c>
      <c r="AU150" s="139">
        <v>2.9263265617212642</v>
      </c>
      <c r="AV150" s="139">
        <v>2.9396752925431331</v>
      </c>
      <c r="AW150" s="139">
        <v>2.9528151791359907</v>
      </c>
      <c r="AX150" s="139">
        <v>2.9656647821917379</v>
      </c>
      <c r="AY150" s="139">
        <v>2.9783204668563283</v>
      </c>
      <c r="AZ150" s="139">
        <v>2.9907895849760791</v>
      </c>
      <c r="BA150" s="139">
        <v>3.0030790786502357</v>
      </c>
      <c r="BB150" s="139">
        <v>3.0151955104130375</v>
      </c>
      <c r="BC150" s="139">
        <v>3.0271450906662181</v>
      </c>
      <c r="BD150" s="139">
        <v>3.0388407967767228</v>
      </c>
      <c r="BE150" s="139">
        <v>3.0503800852448912</v>
      </c>
      <c r="BF150" s="139">
        <v>3.0617682621657871</v>
      </c>
      <c r="BG150" s="139">
        <v>3.0730103687613624</v>
      </c>
      <c r="BH150" s="139">
        <v>3.084016317185057</v>
      </c>
      <c r="BI150" s="139">
        <v>3.0949799429108236</v>
      </c>
      <c r="BJ150" s="139">
        <v>3.1058112039651378</v>
      </c>
      <c r="BK150" s="139">
        <v>3.1164179196336685</v>
      </c>
      <c r="BL150" s="139">
        <v>3.1268994239701398</v>
      </c>
      <c r="BM150" s="139">
        <v>3.1372594997632741</v>
      </c>
      <c r="BN150" s="139">
        <v>3.1475017614587104</v>
      </c>
      <c r="BO150" s="139">
        <v>3.1576296650969851</v>
      </c>
      <c r="BP150" s="139">
        <v>3.1675479360398442</v>
      </c>
      <c r="BQ150" s="139">
        <v>3.1773574473289652</v>
      </c>
      <c r="BR150" s="139">
        <v>3.1871606738043443</v>
      </c>
      <c r="BS150" s="139">
        <v>3.1968619619394416</v>
      </c>
      <c r="BT150" s="139">
        <v>3.2062634903529643</v>
      </c>
      <c r="BU150" s="139">
        <v>3.2157682839053359</v>
      </c>
      <c r="BV150" s="139">
        <v>3.2250780345932633</v>
      </c>
      <c r="BW150" s="139">
        <v>3.234295515737557</v>
      </c>
      <c r="BX150" s="139">
        <v>3.2433211587095654</v>
      </c>
      <c r="BY150" s="139">
        <v>3.2523607489440232</v>
      </c>
      <c r="BZ150" s="139">
        <v>3.2613149515939162</v>
      </c>
      <c r="CA150" s="139">
        <v>3.2700827413098046</v>
      </c>
      <c r="CB150" s="139">
        <v>3.2787685297853009</v>
      </c>
      <c r="CC150" s="139">
        <v>3.2874782066438866</v>
      </c>
      <c r="CD150" s="139">
        <v>3.2961105444138337</v>
      </c>
      <c r="CE150" s="139">
        <v>3.3045626728447131</v>
      </c>
      <c r="CF150" s="139">
        <v>3.3129402998135653</v>
      </c>
      <c r="CG150" s="139">
        <v>3.3212451409499546</v>
      </c>
      <c r="CH150" s="139">
        <v>3.3294788535963611</v>
      </c>
      <c r="CI150" s="139">
        <v>3.3376430394445018</v>
      </c>
      <c r="CJ150" s="139">
        <v>3.3457392470198331</v>
      </c>
      <c r="CK150" s="139">
        <v>3.3536620712186718</v>
      </c>
      <c r="CL150" s="139">
        <v>3.3615191568943374</v>
      </c>
      <c r="CM150" s="139">
        <v>3.369419499921563</v>
      </c>
      <c r="CN150" s="139">
        <v>3.3772575754702814</v>
      </c>
      <c r="CO150" s="139">
        <v>3.3850346989538354</v>
      </c>
      <c r="CP150" s="139">
        <v>3.3925348364462238</v>
      </c>
      <c r="CQ150" s="139">
        <v>3.4001931292925702</v>
      </c>
      <c r="CR150" s="139">
        <v>3.4077941809251642</v>
      </c>
      <c r="CS150" s="139">
        <v>3.4151198002228971</v>
      </c>
      <c r="CT150" s="139">
        <v>3.4226091179914402</v>
      </c>
      <c r="CU150" s="139">
        <v>3.4298239057485542</v>
      </c>
      <c r="CV150" s="139">
        <v>3.4372058781531174</v>
      </c>
      <c r="CW150" s="139">
        <v>3.4443141062313893</v>
      </c>
      <c r="CX150" s="139">
        <v>3.4515928707251757</v>
      </c>
      <c r="CY150" s="139">
        <v>3.4585985692690926</v>
      </c>
      <c r="CZ150" s="139">
        <v>3.4657780312059829</v>
      </c>
      <c r="DA150" s="139">
        <v>3.4726850067065294</v>
      </c>
      <c r="DB150" s="139">
        <v>3.4795436823625976</v>
      </c>
      <c r="DC150" s="139">
        <v>3.4865807082153419</v>
      </c>
      <c r="DD150" s="139">
        <v>3.4933459891565826</v>
      </c>
      <c r="DE150" s="139">
        <v>3.500065530551089</v>
      </c>
      <c r="DF150" s="139">
        <v>3.506853947776372</v>
      </c>
      <c r="DG150" s="139">
        <v>3.5135988311998565</v>
      </c>
      <c r="DH150" s="139">
        <v>3.5201865114248987</v>
      </c>
      <c r="DI150" s="139">
        <v>3.5267315623379418</v>
      </c>
      <c r="DJ150" s="139">
        <v>3.53323471266545</v>
      </c>
      <c r="DK150" s="139">
        <v>3.5398119787878137</v>
      </c>
      <c r="DL150" s="139">
        <v>3.5463493443513094</v>
      </c>
      <c r="DM150" s="139">
        <v>3.5527315592299686</v>
      </c>
      <c r="DN150" s="139">
        <v>3.5590746080743076</v>
      </c>
      <c r="DO150" s="139">
        <v>3.565379133445143</v>
      </c>
      <c r="DP150" s="139">
        <v>3.5716457623334734</v>
      </c>
      <c r="DQ150" s="139">
        <v>3.5778751066619705</v>
      </c>
      <c r="DR150" s="139">
        <v>3.5840677637696401</v>
      </c>
      <c r="DS150" s="139">
        <v>3.5902243168745485</v>
      </c>
      <c r="DT150" s="139">
        <v>3.5963453355199602</v>
      </c>
      <c r="DU150" s="139">
        <v>3.6024313760021434</v>
      </c>
      <c r="DV150" s="139">
        <v>3.6084829817821378</v>
      </c>
      <c r="DW150" s="139">
        <v>3.6143819617621902</v>
      </c>
      <c r="DX150" s="139">
        <v>3.6202470235412916</v>
      </c>
      <c r="DY150" s="139">
        <v>3.6261979119353018</v>
      </c>
      <c r="DZ150" s="139">
        <v>3.6321164206044636</v>
      </c>
      <c r="EA150" s="139">
        <v>3.6380030344452705</v>
      </c>
      <c r="EB150" s="139">
        <v>3.6438582276766209</v>
      </c>
      <c r="EC150" s="139">
        <v>3.6495621351801719</v>
      </c>
      <c r="ED150" s="139">
        <v>3.6552350168516337</v>
      </c>
      <c r="EE150" s="139">
        <v>3.6609981503898346</v>
      </c>
      <c r="EF150" s="139">
        <v>3.6667316612000733</v>
      </c>
      <c r="EG150" s="139">
        <v>3.6723146048938089</v>
      </c>
      <c r="EH150" s="139">
        <v>3.6778682512625545</v>
      </c>
      <c r="EI150" s="139">
        <v>3.6835148756184837</v>
      </c>
      <c r="EJ150" s="139">
        <v>3.6890113955782868</v>
      </c>
      <c r="EK150" s="139">
        <v>3.6944798223108868</v>
      </c>
      <c r="EL150" s="139">
        <v>3.7000431636212605</v>
      </c>
      <c r="EM150" s="139">
        <v>3.7054567961165761</v>
      </c>
      <c r="EN150" s="139">
        <v>3.710843467151888</v>
      </c>
      <c r="EO150" s="139">
        <v>3.7163269121000804</v>
      </c>
      <c r="EP150" s="139">
        <v>3.7215373673901082</v>
      </c>
      <c r="EQ150" s="139">
        <v>3.7269691563056266</v>
      </c>
      <c r="ER150" s="139">
        <v>3.732127678541282</v>
      </c>
      <c r="ES150" s="139">
        <v>3.7375091742940447</v>
      </c>
      <c r="ET150" s="139">
        <v>3.7426171055248862</v>
      </c>
      <c r="EU150" s="139">
        <v>3.7479496185444359</v>
      </c>
      <c r="EV150" s="139">
        <v>3.7531333016661264</v>
      </c>
      <c r="EW150" s="139">
        <v>3.7582930405633177</v>
      </c>
      <c r="EX150" s="139">
        <v>3.7633036136957032</v>
      </c>
      <c r="EY150" s="139">
        <v>3.7685418959888621</v>
      </c>
      <c r="EZ150" s="139">
        <v>3.7735056072360624</v>
      </c>
      <c r="FA150" s="139">
        <v>3.7786985493770149</v>
      </c>
      <c r="FB150" s="139">
        <v>3.7836165508907782</v>
      </c>
      <c r="FC150" s="139">
        <v>3.7887652786844388</v>
      </c>
      <c r="FD150" s="139">
        <v>3.7936386808610592</v>
      </c>
      <c r="FE150" s="139">
        <v>3.7984899751922425</v>
      </c>
      <c r="FF150" s="139">
        <v>3.8035741529748233</v>
      </c>
      <c r="FG150" s="139">
        <v>3.8083824408634057</v>
      </c>
      <c r="FH150" s="139">
        <v>3.8134250465260329</v>
      </c>
      <c r="FI150" s="139">
        <v>3.8181913424900862</v>
      </c>
      <c r="FJ150" s="139">
        <v>3.8229368028103723</v>
      </c>
      <c r="FK150" s="139">
        <v>3.8279186512165517</v>
      </c>
      <c r="FL150" s="139">
        <v>3.8326235770245161</v>
      </c>
      <c r="FM150" s="139">
        <v>3.8373083788032809</v>
      </c>
      <c r="FN150" s="139">
        <v>3.8419732860706706</v>
      </c>
      <c r="FO150" s="139">
        <v>3.8468772417808017</v>
      </c>
      <c r="FP150" s="139">
        <v>3.8515034443608842</v>
      </c>
      <c r="FQ150" s="139">
        <v>3.8561104169054627</v>
      </c>
      <c r="FR150" s="139">
        <v>3.8606983739138956</v>
      </c>
      <c r="FS150" s="139">
        <v>3.8655279610665634</v>
      </c>
      <c r="FT150" s="139">
        <v>3.8700789232590544</v>
      </c>
      <c r="FU150" s="139">
        <v>3.8746114913603225</v>
      </c>
      <c r="FV150" s="139">
        <v>3.8791258661435442</v>
      </c>
      <c r="FW150" s="139">
        <v>3.8838843800409895</v>
      </c>
      <c r="FX150" s="139">
        <v>3.8883633602699548</v>
      </c>
      <c r="FY150" s="139">
        <v>3.8928247292638432</v>
      </c>
      <c r="FZ150" s="139">
        <v>3.8972686752262753</v>
      </c>
      <c r="GA150" s="139">
        <v>3.9016953833815178</v>
      </c>
      <c r="GB150" s="139">
        <v>3.9061050360396532</v>
      </c>
      <c r="GC150" s="139">
        <v>3.9104978126567067</v>
      </c>
      <c r="GD150" s="139">
        <v>3.9151389013611442</v>
      </c>
      <c r="GE150" s="139">
        <v>3.9194988488588414</v>
      </c>
      <c r="GF150" s="139">
        <v>3.923842441190398</v>
      </c>
      <c r="GG150" s="139">
        <v>3.9281698469869371</v>
      </c>
      <c r="GH150" s="139">
        <v>3.9324812323100509</v>
      </c>
      <c r="GI150" s="139">
        <v>3.936776760703415</v>
      </c>
      <c r="GJ150" s="139">
        <v>3.9410565932431667</v>
      </c>
      <c r="GK150" s="139">
        <v>3.9453208885893498</v>
      </c>
      <c r="GL150" s="139">
        <v>3.9495698030345383</v>
      </c>
      <c r="GM150" s="139">
        <v>3.9538034905478443</v>
      </c>
      <c r="GN150" s="139">
        <v>3.9580221028252609</v>
      </c>
      <c r="GO150" s="139">
        <v>3.9622257893322463</v>
      </c>
      <c r="GP150" s="139">
        <v>3.9664146973482239</v>
      </c>
      <c r="GQ150" s="139">
        <v>3.9705889720090939</v>
      </c>
      <c r="GR150" s="139">
        <v>3.9747487563495709</v>
      </c>
      <c r="GS150" s="139">
        <v>3.9788941913429356</v>
      </c>
    </row>
    <row r="151" spans="1:201" x14ac:dyDescent="0.2">
      <c r="A151" s="138">
        <v>40909.103472222225</v>
      </c>
      <c r="B151" s="139">
        <v>1.1629197734167671</v>
      </c>
      <c r="C151" s="139">
        <v>1.3929042556226141</v>
      </c>
      <c r="D151" s="139">
        <v>1.5393247410173019</v>
      </c>
      <c r="E151" s="139">
        <v>1.6490416019553293</v>
      </c>
      <c r="F151" s="139">
        <v>1.7376918437392324</v>
      </c>
      <c r="G151" s="139">
        <v>1.8125400047255618</v>
      </c>
      <c r="H151" s="139">
        <v>1.8775774200971351</v>
      </c>
      <c r="I151" s="139">
        <v>1.9352835802885409</v>
      </c>
      <c r="J151" s="139">
        <v>1.9872194912960446</v>
      </c>
      <c r="K151" s="139">
        <v>2.0345876297809862</v>
      </c>
      <c r="L151" s="139">
        <v>2.0781190274236647</v>
      </c>
      <c r="M151" s="139">
        <v>2.1185370388135127</v>
      </c>
      <c r="N151" s="139">
        <v>2.1561924567593662</v>
      </c>
      <c r="O151" s="139">
        <v>2.1915355258523235</v>
      </c>
      <c r="P151" s="139">
        <v>2.2248493648566354</v>
      </c>
      <c r="Q151" s="139">
        <v>2.2563635683149608</v>
      </c>
      <c r="R151" s="139">
        <v>2.2862668792479148</v>
      </c>
      <c r="S151" s="139">
        <v>2.3147728852116924</v>
      </c>
      <c r="T151" s="139">
        <v>2.3420166916139311</v>
      </c>
      <c r="U151" s="139">
        <v>2.3680545365063086</v>
      </c>
      <c r="V151" s="139">
        <v>2.3930415769462852</v>
      </c>
      <c r="W151" s="139">
        <v>2.4171234682257885</v>
      </c>
      <c r="X151" s="139">
        <v>2.4402541235085318</v>
      </c>
      <c r="Y151" s="139">
        <v>2.46262020106859</v>
      </c>
      <c r="Z151" s="139">
        <v>2.4841549642477925</v>
      </c>
      <c r="AA151" s="139">
        <v>2.5050981537857391</v>
      </c>
      <c r="AB151" s="139">
        <v>2.5253050749206913</v>
      </c>
      <c r="AC151" s="139">
        <v>2.5449443050890364</v>
      </c>
      <c r="AD151" s="139">
        <v>2.5639875628652549</v>
      </c>
      <c r="AE151" s="139">
        <v>2.5825339656112329</v>
      </c>
      <c r="AF151" s="139">
        <v>2.6005468608920013</v>
      </c>
      <c r="AG151" s="139">
        <v>2.6181208559003446</v>
      </c>
      <c r="AH151" s="139">
        <v>2.6352125922432794</v>
      </c>
      <c r="AI151" s="139">
        <v>2.6519134501653672</v>
      </c>
      <c r="AJ151" s="139">
        <v>2.6681745898808731</v>
      </c>
      <c r="AK151" s="139">
        <v>2.6840850894849035</v>
      </c>
      <c r="AL151" s="139">
        <v>2.6996632999985679</v>
      </c>
      <c r="AM151" s="139">
        <v>2.7149261680120467</v>
      </c>
      <c r="AN151" s="139">
        <v>2.7298163666964408</v>
      </c>
      <c r="AO151" s="139">
        <v>2.7444202260010249</v>
      </c>
      <c r="AP151" s="139">
        <v>2.7586770843355612</v>
      </c>
      <c r="AQ151" s="139">
        <v>2.7726725590568626</v>
      </c>
      <c r="AR151" s="139">
        <v>2.7864184062834005</v>
      </c>
      <c r="AS151" s="139">
        <v>2.7999256066540488</v>
      </c>
      <c r="AT151" s="139">
        <v>2.8131280000287116</v>
      </c>
      <c r="AU151" s="139">
        <v>2.8261105537258726</v>
      </c>
      <c r="AV151" s="139">
        <v>2.8388823104524956</v>
      </c>
      <c r="AW151" s="139">
        <v>2.85145176668426</v>
      </c>
      <c r="AX151" s="139">
        <v>2.8637483862712716</v>
      </c>
      <c r="AY151" s="139">
        <v>2.8758572096254573</v>
      </c>
      <c r="AZ151" s="139">
        <v>2.8877853497639925</v>
      </c>
      <c r="BA151" s="139">
        <v>2.8995395234412205</v>
      </c>
      <c r="BB151" s="139">
        <v>2.911126080328581</v>
      </c>
      <c r="BC151" s="139">
        <v>2.9225510295420567</v>
      </c>
      <c r="BD151" s="139">
        <v>2.9337386038818294</v>
      </c>
      <c r="BE151" s="139">
        <v>2.9447747204262757</v>
      </c>
      <c r="BF151" s="139">
        <v>2.9556645121295575</v>
      </c>
      <c r="BG151" s="139">
        <v>2.9664128558312188</v>
      </c>
      <c r="BH151" s="139">
        <v>2.9769411234429279</v>
      </c>
      <c r="BI151" s="139">
        <v>2.9874198109815358</v>
      </c>
      <c r="BJ151" s="139">
        <v>2.9977703094135806</v>
      </c>
      <c r="BK151" s="139">
        <v>3.0079120406151252</v>
      </c>
      <c r="BL151" s="139">
        <v>3.0179325516001452</v>
      </c>
      <c r="BM151" s="139">
        <v>3.0278355010840481</v>
      </c>
      <c r="BN151" s="139">
        <v>3.0376243850370024</v>
      </c>
      <c r="BO151" s="139">
        <v>3.0473025462860441</v>
      </c>
      <c r="BP151" s="139">
        <v>3.056786530460041</v>
      </c>
      <c r="BQ151" s="139">
        <v>3.0661652520441209</v>
      </c>
      <c r="BR151" s="139">
        <v>3.0755290838612024</v>
      </c>
      <c r="BS151" s="139">
        <v>3.0847942057686786</v>
      </c>
      <c r="BT151" s="139">
        <v>3.0937868511890732</v>
      </c>
      <c r="BU151" s="139">
        <v>3.1028617361254764</v>
      </c>
      <c r="BV151" s="139">
        <v>3.1117566861358545</v>
      </c>
      <c r="BW151" s="139">
        <v>3.1205623199853751</v>
      </c>
      <c r="BX151" s="139">
        <v>3.1291912010376071</v>
      </c>
      <c r="BY151" s="139">
        <v>3.1378246517335437</v>
      </c>
      <c r="BZ151" s="139">
        <v>3.1463754413069438</v>
      </c>
      <c r="CA151" s="139">
        <v>3.1547547841731061</v>
      </c>
      <c r="CB151" s="139">
        <v>3.1630547797757576</v>
      </c>
      <c r="CC151" s="139">
        <v>3.1713688781400862</v>
      </c>
      <c r="CD151" s="139">
        <v>3.1796080988485773</v>
      </c>
      <c r="CE151" s="139">
        <v>3.1876819483346495</v>
      </c>
      <c r="CF151" s="139">
        <v>3.1956837015317299</v>
      </c>
      <c r="CG151" s="139">
        <v>3.2036150170982007</v>
      </c>
      <c r="CH151" s="139">
        <v>3.2114774973675213</v>
      </c>
      <c r="CI151" s="139">
        <v>3.2192726908944871</v>
      </c>
      <c r="CJ151" s="139">
        <v>3.2270020948582929</v>
      </c>
      <c r="CK151" s="139">
        <v>3.2345728724201375</v>
      </c>
      <c r="CL151" s="139">
        <v>3.2420800607689069</v>
      </c>
      <c r="CM151" s="139">
        <v>3.2496199327698263</v>
      </c>
      <c r="CN151" s="139">
        <v>3.2570995364423605</v>
      </c>
      <c r="CO151" s="139">
        <v>3.2645201436990408</v>
      </c>
      <c r="CP151" s="139">
        <v>3.2716912001523859</v>
      </c>
      <c r="CQ151" s="139">
        <v>3.2789968187346492</v>
      </c>
      <c r="CR151" s="139">
        <v>3.2862470287601555</v>
      </c>
      <c r="CS151" s="139">
        <v>3.2932492877151947</v>
      </c>
      <c r="CT151" s="139">
        <v>3.3003913696247809</v>
      </c>
      <c r="CU151" s="139">
        <v>3.3072864367241497</v>
      </c>
      <c r="CV151" s="139">
        <v>3.314324632873126</v>
      </c>
      <c r="CW151" s="139">
        <v>3.3211166363197351</v>
      </c>
      <c r="CX151" s="139">
        <v>3.3280549465098153</v>
      </c>
      <c r="CY151" s="139">
        <v>3.3347477810164947</v>
      </c>
      <c r="CZ151" s="139">
        <v>3.3415899807981435</v>
      </c>
      <c r="DA151" s="139">
        <v>3.3481873250352452</v>
      </c>
      <c r="DB151" s="139">
        <v>3.354737965275771</v>
      </c>
      <c r="DC151" s="139">
        <v>3.3614423147354597</v>
      </c>
      <c r="DD151" s="139">
        <v>3.3679026139594055</v>
      </c>
      <c r="DE151" s="139">
        <v>3.3743186830145553</v>
      </c>
      <c r="DF151" s="139">
        <v>3.3807919324386662</v>
      </c>
      <c r="DG151" s="139">
        <v>3.3872230548429827</v>
      </c>
      <c r="DH151" s="139">
        <v>3.3935115812473295</v>
      </c>
      <c r="DI151" s="139">
        <v>3.3997588826990337</v>
      </c>
      <c r="DJ151" s="139">
        <v>3.4059656632688751</v>
      </c>
      <c r="DK151" s="139">
        <v>3.4122346185127519</v>
      </c>
      <c r="DL151" s="139">
        <v>3.4184649587610836</v>
      </c>
      <c r="DM151" s="139">
        <v>3.4245547550126543</v>
      </c>
      <c r="DN151" s="139">
        <v>3.4306066727586328</v>
      </c>
      <c r="DO151" s="139">
        <v>3.4366213328557578</v>
      </c>
      <c r="DP151" s="139">
        <v>3.4425993411230293</v>
      </c>
      <c r="DQ151" s="139">
        <v>3.4485412888267115</v>
      </c>
      <c r="DR151" s="139">
        <v>3.4544477531503022</v>
      </c>
      <c r="DS151" s="139">
        <v>3.4603192976390629</v>
      </c>
      <c r="DT151" s="139">
        <v>3.466156472631658</v>
      </c>
      <c r="DU151" s="139">
        <v>3.4719598156739964</v>
      </c>
      <c r="DV151" s="139">
        <v>3.4777298519156519</v>
      </c>
      <c r="DW151" s="139">
        <v>3.4833619381868908</v>
      </c>
      <c r="DX151" s="139">
        <v>3.4889612415398292</v>
      </c>
      <c r="DY151" s="139">
        <v>3.4946338809642139</v>
      </c>
      <c r="DZ151" s="139">
        <v>3.5002751991640237</v>
      </c>
      <c r="EA151" s="139">
        <v>3.5058856647299463</v>
      </c>
      <c r="EB151" s="139">
        <v>3.5114657359396317</v>
      </c>
      <c r="EC151" s="139">
        <v>3.5169092241191424</v>
      </c>
      <c r="ED151" s="139">
        <v>3.5223227229809555</v>
      </c>
      <c r="EE151" s="139">
        <v>3.5278137620158025</v>
      </c>
      <c r="EF151" s="139">
        <v>3.5332761439928837</v>
      </c>
      <c r="EG151" s="139">
        <v>3.5386026836853834</v>
      </c>
      <c r="EH151" s="139">
        <v>3.5439009035561755</v>
      </c>
      <c r="EI151" s="139">
        <v>3.5492792515911802</v>
      </c>
      <c r="EJ151" s="139">
        <v>3.554522238496252</v>
      </c>
      <c r="EK151" s="139">
        <v>3.5597380685606685</v>
      </c>
      <c r="EL151" s="139">
        <v>3.5650358641701869</v>
      </c>
      <c r="EM151" s="139">
        <v>3.5701987141193308</v>
      </c>
      <c r="EN151" s="139">
        <v>3.5753355003821801</v>
      </c>
      <c r="EO151" s="139">
        <v>3.5805560158081287</v>
      </c>
      <c r="EP151" s="139">
        <v>3.5855322750912824</v>
      </c>
      <c r="EQ151" s="139">
        <v>3.5907028311070261</v>
      </c>
      <c r="ER151" s="139">
        <v>3.5956289063518714</v>
      </c>
      <c r="ES151" s="139">
        <v>3.6007508196280704</v>
      </c>
      <c r="ET151" s="139">
        <v>3.6056280067224518</v>
      </c>
      <c r="EU151" s="139">
        <v>3.610702543295873</v>
      </c>
      <c r="EV151" s="139">
        <v>3.615643079621226</v>
      </c>
      <c r="EW151" s="139">
        <v>3.6205604665616855</v>
      </c>
      <c r="EX151" s="139">
        <v>3.6253435698196053</v>
      </c>
      <c r="EY151" s="139">
        <v>3.6303269613296894</v>
      </c>
      <c r="EZ151" s="139">
        <v>3.6350647774091889</v>
      </c>
      <c r="FA151" s="139">
        <v>3.6400043115736942</v>
      </c>
      <c r="FB151" s="139">
        <v>3.6446979530714834</v>
      </c>
      <c r="FC151" s="139">
        <v>3.6495947176669659</v>
      </c>
      <c r="FD151" s="139">
        <v>3.6542452568757349</v>
      </c>
      <c r="FE151" s="139">
        <v>3.658874440341223</v>
      </c>
      <c r="FF151" s="139">
        <v>3.6637087712982717</v>
      </c>
      <c r="FG151" s="139">
        <v>3.6682963905996924</v>
      </c>
      <c r="FH151" s="139">
        <v>3.6730905049260332</v>
      </c>
      <c r="FI151" s="139">
        <v>3.6776375398143655</v>
      </c>
      <c r="FJ151" s="139">
        <v>3.6821644471365316</v>
      </c>
      <c r="FK151" s="139">
        <v>3.6868997921656526</v>
      </c>
      <c r="FL151" s="139">
        <v>3.6913875224361665</v>
      </c>
      <c r="FM151" s="139">
        <v>3.6958558121237735</v>
      </c>
      <c r="FN151" s="139">
        <v>3.7003048827619027</v>
      </c>
      <c r="FO151" s="139">
        <v>3.7049648857805688</v>
      </c>
      <c r="FP151" s="139">
        <v>3.7093765463197474</v>
      </c>
      <c r="FQ151" s="139">
        <v>3.7137696293053915</v>
      </c>
      <c r="FR151" s="139">
        <v>3.7181443417783946</v>
      </c>
      <c r="FS151" s="139">
        <v>3.7227324074602746</v>
      </c>
      <c r="FT151" s="139">
        <v>3.7270713610174089</v>
      </c>
      <c r="FU151" s="139">
        <v>3.7313925440344824</v>
      </c>
      <c r="FV151" s="139">
        <v>3.7356961503085691</v>
      </c>
      <c r="FW151" s="139">
        <v>3.7402154624042336</v>
      </c>
      <c r="FX151" s="139">
        <v>3.7444848551559815</v>
      </c>
      <c r="FY151" s="139">
        <v>3.7487372331517483</v>
      </c>
      <c r="FZ151" s="139">
        <v>3.7529727780619462</v>
      </c>
      <c r="GA151" s="139">
        <v>3.7571916686829954</v>
      </c>
      <c r="GB151" s="139">
        <v>3.7613940809984889</v>
      </c>
      <c r="GC151" s="139">
        <v>3.7655801882391207</v>
      </c>
      <c r="GD151" s="139">
        <v>3.7699859107726894</v>
      </c>
      <c r="GE151" s="139">
        <v>3.7741402819233922</v>
      </c>
      <c r="GF151" s="139">
        <v>3.7782788509207204</v>
      </c>
      <c r="GG151" s="139">
        <v>3.782401780550861</v>
      </c>
      <c r="GH151" s="139">
        <v>3.7865092311190063</v>
      </c>
      <c r="GI151" s="139">
        <v>3.7906013605024271</v>
      </c>
      <c r="GJ151" s="139">
        <v>3.7946783241978261</v>
      </c>
      <c r="GK151" s="139">
        <v>3.7987402753701804</v>
      </c>
      <c r="GL151" s="139">
        <v>3.8027873648993298</v>
      </c>
      <c r="GM151" s="139">
        <v>3.8068197414248304</v>
      </c>
      <c r="GN151" s="139">
        <v>3.8108375513922521</v>
      </c>
      <c r="GO151" s="139">
        <v>3.8148409390958093</v>
      </c>
      <c r="GP151" s="139">
        <v>3.8188300467189369</v>
      </c>
      <c r="GQ151" s="139">
        <v>3.8228050143787273</v>
      </c>
      <c r="GR151" s="139">
        <v>3.8267659801630827</v>
      </c>
      <c r="GS151" s="139">
        <v>3.8307130801724307</v>
      </c>
    </row>
    <row r="152" spans="1:201" x14ac:dyDescent="0.2">
      <c r="A152" s="138">
        <v>40909.104166666664</v>
      </c>
      <c r="B152" s="139">
        <v>1.1316166465889546</v>
      </c>
      <c r="C152" s="139">
        <v>1.3539064800868386</v>
      </c>
      <c r="D152" s="139">
        <v>1.49528410019575</v>
      </c>
      <c r="E152" s="139">
        <v>1.6011476102875568</v>
      </c>
      <c r="F152" s="139">
        <v>1.686636940682237</v>
      </c>
      <c r="G152" s="139">
        <v>1.758782772388807</v>
      </c>
      <c r="H152" s="139">
        <v>1.8214481096141517</v>
      </c>
      <c r="I152" s="139">
        <v>1.8770277872272927</v>
      </c>
      <c r="J152" s="139">
        <v>1.927038447171352</v>
      </c>
      <c r="K152" s="139">
        <v>1.972633226358814</v>
      </c>
      <c r="L152" s="139">
        <v>2.0145292728833022</v>
      </c>
      <c r="M152" s="139">
        <v>2.0534124841022265</v>
      </c>
      <c r="N152" s="139">
        <v>2.0896361925322928</v>
      </c>
      <c r="O152" s="139">
        <v>2.1236261807471344</v>
      </c>
      <c r="P152" s="139">
        <v>2.1556577467240259</v>
      </c>
      <c r="Q152" s="139">
        <v>2.1859541958020827</v>
      </c>
      <c r="R152" s="139">
        <v>2.2146991464142824</v>
      </c>
      <c r="S152" s="139">
        <v>2.2420937859503329</v>
      </c>
      <c r="T152" s="139">
        <v>2.2682694002375356</v>
      </c>
      <c r="U152" s="139">
        <v>2.2932873728278436</v>
      </c>
      <c r="V152" s="139">
        <v>2.3172919186816032</v>
      </c>
      <c r="W152" s="139">
        <v>2.340417761048954</v>
      </c>
      <c r="X152" s="139">
        <v>2.3626337889936622</v>
      </c>
      <c r="Y152" s="139">
        <v>2.3841076814877291</v>
      </c>
      <c r="Z152" s="139">
        <v>2.404788513640963</v>
      </c>
      <c r="AA152" s="139">
        <v>2.4248882448819518</v>
      </c>
      <c r="AB152" s="139">
        <v>2.4442873966242269</v>
      </c>
      <c r="AC152" s="139">
        <v>2.4631356441513277</v>
      </c>
      <c r="AD152" s="139">
        <v>2.4814126493915545</v>
      </c>
      <c r="AE152" s="139">
        <v>2.499207521256912</v>
      </c>
      <c r="AF152" s="139">
        <v>2.516491893878491</v>
      </c>
      <c r="AG152" s="139">
        <v>2.5333504054628224</v>
      </c>
      <c r="AH152" s="139">
        <v>2.5497482719822582</v>
      </c>
      <c r="AI152" s="139">
        <v>2.5657669112011363</v>
      </c>
      <c r="AJ152" s="139">
        <v>2.5813663040946557</v>
      </c>
      <c r="AK152" s="139">
        <v>2.5966255499141195</v>
      </c>
      <c r="AL152" s="139">
        <v>2.6115624340160779</v>
      </c>
      <c r="AM152" s="139">
        <v>2.6261933811589908</v>
      </c>
      <c r="AN152" s="139">
        <v>2.6404702940411342</v>
      </c>
      <c r="AO152" s="139">
        <v>2.6544694509702147</v>
      </c>
      <c r="AP152" s="139">
        <v>2.6681395900963474</v>
      </c>
      <c r="AQ152" s="139">
        <v>2.6815562250150617</v>
      </c>
      <c r="AR152" s="139">
        <v>2.6947307468178079</v>
      </c>
      <c r="AS152" s="139">
        <v>2.7076737954987906</v>
      </c>
      <c r="AT152" s="139">
        <v>2.7203289093867178</v>
      </c>
      <c r="AU152" s="139">
        <v>2.7327708358957219</v>
      </c>
      <c r="AV152" s="139">
        <v>2.7450083358664328</v>
      </c>
      <c r="AW152" s="139">
        <v>2.7570496411524679</v>
      </c>
      <c r="AX152" s="139">
        <v>2.7688341683256503</v>
      </c>
      <c r="AY152" s="139">
        <v>2.7804366105774725</v>
      </c>
      <c r="AZ152" s="139">
        <v>2.7918638581479489</v>
      </c>
      <c r="BA152" s="139">
        <v>2.8031224175845395</v>
      </c>
      <c r="BB152" s="139">
        <v>2.8142184399917713</v>
      </c>
      <c r="BC152" s="139">
        <v>2.825157746709432</v>
      </c>
      <c r="BD152" s="139">
        <v>2.8358748486182019</v>
      </c>
      <c r="BE152" s="139">
        <v>2.8464451187831354</v>
      </c>
      <c r="BF152" s="139">
        <v>2.8568735286776787</v>
      </c>
      <c r="BG152" s="139">
        <v>2.8671648018211271</v>
      </c>
      <c r="BH152" s="139">
        <v>2.8772507768554454</v>
      </c>
      <c r="BI152" s="139">
        <v>2.8872806242085125</v>
      </c>
      <c r="BJ152" s="139">
        <v>2.897186177013956</v>
      </c>
      <c r="BK152" s="139">
        <v>2.9068974557649065</v>
      </c>
      <c r="BL152" s="139">
        <v>2.9164912359570372</v>
      </c>
      <c r="BM152" s="139">
        <v>2.9259710606079485</v>
      </c>
      <c r="BN152" s="139">
        <v>2.9353403152037014</v>
      </c>
      <c r="BO152" s="139">
        <v>2.9446022369941076</v>
      </c>
      <c r="BP152" s="139">
        <v>2.9536841711895447</v>
      </c>
      <c r="BQ152" s="139">
        <v>2.9626641029506056</v>
      </c>
      <c r="BR152" s="139">
        <v>2.9716213435951317</v>
      </c>
      <c r="BS152" s="139">
        <v>2.9804828847471998</v>
      </c>
      <c r="BT152" s="139">
        <v>2.9890969423326661</v>
      </c>
      <c r="BU152" s="139">
        <v>2.9977740808609199</v>
      </c>
      <c r="BV152" s="139">
        <v>3.006285147511357</v>
      </c>
      <c r="BW152" s="139">
        <v>3.0147096512457847</v>
      </c>
      <c r="BX152" s="139">
        <v>3.0229712428362903</v>
      </c>
      <c r="BY152" s="139">
        <v>3.0312288840411337</v>
      </c>
      <c r="BZ152" s="139">
        <v>3.0394064057977768</v>
      </c>
      <c r="CA152" s="139">
        <v>3.0474262094500335</v>
      </c>
      <c r="CB152" s="139">
        <v>3.0553691393043763</v>
      </c>
      <c r="CC152" s="139">
        <v>3.0633172727875984</v>
      </c>
      <c r="CD152" s="139">
        <v>3.0711928231692593</v>
      </c>
      <c r="CE152" s="139">
        <v>3.0789166102971919</v>
      </c>
      <c r="CF152" s="139">
        <v>3.0865705426693535</v>
      </c>
      <c r="CG152" s="139">
        <v>3.0941562258367115</v>
      </c>
      <c r="CH152" s="139">
        <v>3.101675210854177</v>
      </c>
      <c r="CI152" s="139">
        <v>3.1091289967444666</v>
      </c>
      <c r="CJ152" s="139">
        <v>3.1165190328196433</v>
      </c>
      <c r="CK152" s="139">
        <v>3.1237639726200892</v>
      </c>
      <c r="CL152" s="139">
        <v>3.1309473256985867</v>
      </c>
      <c r="CM152" s="139">
        <v>3.1381537308644685</v>
      </c>
      <c r="CN152" s="139">
        <v>3.1453017307458335</v>
      </c>
      <c r="CO152" s="139">
        <v>3.1523925566987057</v>
      </c>
      <c r="CP152" s="139">
        <v>3.1592589523534116</v>
      </c>
      <c r="CQ152" s="139">
        <v>3.166238369539867</v>
      </c>
      <c r="CR152" s="139">
        <v>3.1731640859974557</v>
      </c>
      <c r="CS152" s="139">
        <v>3.1798670134586584</v>
      </c>
      <c r="CT152" s="139">
        <v>3.186687961529449</v>
      </c>
      <c r="CU152" s="139">
        <v>3.1932870875813797</v>
      </c>
      <c r="CV152" s="139">
        <v>3.2000073734009664</v>
      </c>
      <c r="CW152" s="139">
        <v>3.2065066923862893</v>
      </c>
      <c r="CX152" s="139">
        <v>3.2131301874465761</v>
      </c>
      <c r="CY152" s="139">
        <v>3.2195334678826657</v>
      </c>
      <c r="CZ152" s="139">
        <v>3.2260638267371222</v>
      </c>
      <c r="DA152" s="139">
        <v>3.2323746281842007</v>
      </c>
      <c r="DB152" s="139">
        <v>3.238640211913729</v>
      </c>
      <c r="DC152" s="139">
        <v>3.2450369928746552</v>
      </c>
      <c r="DD152" s="139">
        <v>3.2512150800037931</v>
      </c>
      <c r="DE152" s="139">
        <v>3.2573503426813963</v>
      </c>
      <c r="DF152" s="139">
        <v>3.2635321123345458</v>
      </c>
      <c r="DG152" s="139">
        <v>3.269673065448341</v>
      </c>
      <c r="DH152" s="139">
        <v>3.2756848077287364</v>
      </c>
      <c r="DI152" s="139">
        <v>3.2816566329297423</v>
      </c>
      <c r="DJ152" s="139">
        <v>3.2875892221533669</v>
      </c>
      <c r="DK152" s="139">
        <v>3.2935730846177318</v>
      </c>
      <c r="DL152" s="139">
        <v>3.2995195295832764</v>
      </c>
      <c r="DM152" s="139">
        <v>3.3053388144041564</v>
      </c>
      <c r="DN152" s="139">
        <v>3.3111214197412884</v>
      </c>
      <c r="DO152" s="139">
        <v>3.3168679462291957</v>
      </c>
      <c r="DP152" s="139">
        <v>3.3225789799606584</v>
      </c>
      <c r="DQ152" s="139">
        <v>3.32825509295821</v>
      </c>
      <c r="DR152" s="139">
        <v>3.3338968436243639</v>
      </c>
      <c r="DS152" s="139">
        <v>3.3395047771752688</v>
      </c>
      <c r="DT152" s="139">
        <v>3.3450794260562269</v>
      </c>
      <c r="DU152" s="139">
        <v>3.3506213103419107</v>
      </c>
      <c r="DV152" s="139">
        <v>3.3561309381190143</v>
      </c>
      <c r="DW152" s="139">
        <v>3.3615160623922962</v>
      </c>
      <c r="DX152" s="139">
        <v>3.366869460618259</v>
      </c>
      <c r="DY152" s="139">
        <v>3.3722847833801501</v>
      </c>
      <c r="DZ152" s="139">
        <v>3.3776697705501251</v>
      </c>
      <c r="EA152" s="139">
        <v>3.3830248755237577</v>
      </c>
      <c r="EB152" s="139">
        <v>3.3883505417243924</v>
      </c>
      <c r="EC152" s="139">
        <v>3.3935530955939472</v>
      </c>
      <c r="ED152" s="139">
        <v>3.3987266250273973</v>
      </c>
      <c r="EE152" s="139">
        <v>3.4039660778398781</v>
      </c>
      <c r="EF152" s="139">
        <v>3.4091777727262826</v>
      </c>
      <c r="EG152" s="139">
        <v>3.4142671161536664</v>
      </c>
      <c r="EH152" s="139">
        <v>3.4193290496784963</v>
      </c>
      <c r="EI152" s="139">
        <v>3.4244593663651468</v>
      </c>
      <c r="EJ152" s="139">
        <v>3.4294678295555836</v>
      </c>
      <c r="EK152" s="139">
        <v>3.4344500075318858</v>
      </c>
      <c r="EL152" s="139">
        <v>3.4395023139705359</v>
      </c>
      <c r="EM152" s="139">
        <v>3.444433200575824</v>
      </c>
      <c r="EN152" s="139">
        <v>3.4493388591541336</v>
      </c>
      <c r="EO152" s="139">
        <v>3.4543163209650412</v>
      </c>
      <c r="EP152" s="139">
        <v>3.4590758395590542</v>
      </c>
      <c r="EQ152" s="139">
        <v>3.4640049213637503</v>
      </c>
      <c r="ER152" s="139">
        <v>3.468715883689161</v>
      </c>
      <c r="ES152" s="139">
        <v>3.4735978591167176</v>
      </c>
      <c r="ET152" s="139">
        <v>3.4782615180766081</v>
      </c>
      <c r="EU152" s="139">
        <v>3.4830976118085024</v>
      </c>
      <c r="EV152" s="139">
        <v>3.487813292107119</v>
      </c>
      <c r="EW152" s="139">
        <v>3.492506562806843</v>
      </c>
      <c r="EX152" s="139">
        <v>3.4970791851009966</v>
      </c>
      <c r="EY152" s="139">
        <v>3.5018270060229146</v>
      </c>
      <c r="EZ152" s="139">
        <v>3.5063558065922931</v>
      </c>
      <c r="FA152" s="139">
        <v>3.5110611503713911</v>
      </c>
      <c r="FB152" s="139">
        <v>3.515547204979852</v>
      </c>
      <c r="FC152" s="139">
        <v>3.5202111239588407</v>
      </c>
      <c r="FD152" s="139">
        <v>3.5246554694160084</v>
      </c>
      <c r="FE152" s="139">
        <v>3.5290791589112676</v>
      </c>
      <c r="FF152" s="139">
        <v>3.5336826140487645</v>
      </c>
      <c r="FG152" s="139">
        <v>3.5380660815162996</v>
      </c>
      <c r="FH152" s="139">
        <v>3.5426305815998318</v>
      </c>
      <c r="FI152" s="139">
        <v>3.5469747744121176</v>
      </c>
      <c r="FJ152" s="139">
        <v>3.5512994984554243</v>
      </c>
      <c r="FK152" s="139">
        <v>3.5558070794010002</v>
      </c>
      <c r="FL152" s="139">
        <v>3.5600938895410428</v>
      </c>
      <c r="FM152" s="139">
        <v>3.5643618949617633</v>
      </c>
      <c r="FN152" s="139">
        <v>3.5686113097654633</v>
      </c>
      <c r="FO152" s="139">
        <v>3.573045922474714</v>
      </c>
      <c r="FP152" s="139">
        <v>3.5772591317816125</v>
      </c>
      <c r="FQ152" s="139">
        <v>3.5814543705704045</v>
      </c>
      <c r="FR152" s="139">
        <v>3.5856318389418558</v>
      </c>
      <c r="FS152" s="139">
        <v>3.5899967767910459</v>
      </c>
      <c r="FT152" s="139">
        <v>3.5941396361957976</v>
      </c>
      <c r="FU152" s="139">
        <v>3.598265305161418</v>
      </c>
      <c r="FV152" s="139">
        <v>3.6023739709931681</v>
      </c>
      <c r="FW152" s="139">
        <v>3.6066723138025751</v>
      </c>
      <c r="FX152" s="139">
        <v>3.6107478649617901</v>
      </c>
      <c r="FY152" s="139">
        <v>3.6148069562637639</v>
      </c>
      <c r="FZ152" s="139">
        <v>3.6188497632952985</v>
      </c>
      <c r="GA152" s="139">
        <v>3.6228764588692211</v>
      </c>
      <c r="GB152" s="139">
        <v>3.6268872130798635</v>
      </c>
      <c r="GC152" s="139">
        <v>3.6308821933622819</v>
      </c>
      <c r="GD152" s="139">
        <v>3.6350705155810603</v>
      </c>
      <c r="GE152" s="139">
        <v>3.6390347766699547</v>
      </c>
      <c r="GF152" s="139">
        <v>3.6429837500348343</v>
      </c>
      <c r="GG152" s="139">
        <v>3.6469175930196669</v>
      </c>
      <c r="GH152" s="139">
        <v>3.6508364605732253</v>
      </c>
      <c r="GI152" s="139">
        <v>3.6547405052954449</v>
      </c>
      <c r="GJ152" s="139">
        <v>3.6586298774890529</v>
      </c>
      <c r="GK152" s="139">
        <v>3.6625047252030063</v>
      </c>
      <c r="GL152" s="139">
        <v>3.666365194277224</v>
      </c>
      <c r="GM152" s="139">
        <v>3.6702114283914549</v>
      </c>
      <c r="GN152" s="139">
        <v>3.6740435691018112</v>
      </c>
      <c r="GO152" s="139">
        <v>3.6778617558867528</v>
      </c>
      <c r="GP152" s="139">
        <v>3.6816661261872334</v>
      </c>
      <c r="GQ152" s="139">
        <v>3.6854568154460279</v>
      </c>
      <c r="GR152" s="139">
        <v>3.6892339571465524</v>
      </c>
      <c r="GS152" s="139">
        <v>3.6929976828516238</v>
      </c>
    </row>
    <row r="153" spans="1:201" x14ac:dyDescent="0.2">
      <c r="A153" s="138">
        <v>40909.104861111111</v>
      </c>
      <c r="B153" s="139">
        <v>1.1022074932694981</v>
      </c>
      <c r="C153" s="139">
        <v>1.3173147156799105</v>
      </c>
      <c r="D153" s="139">
        <v>1.4539892976934452</v>
      </c>
      <c r="E153" s="139">
        <v>1.5562611959661163</v>
      </c>
      <c r="F153" s="139">
        <v>1.6388055860813582</v>
      </c>
      <c r="G153" s="139">
        <v>1.7084345956823288</v>
      </c>
      <c r="H153" s="139">
        <v>1.768891299115714</v>
      </c>
      <c r="I153" s="139">
        <v>1.8224915531712513</v>
      </c>
      <c r="J153" s="139">
        <v>1.8707103879673483</v>
      </c>
      <c r="K153" s="139">
        <v>1.9146551205846598</v>
      </c>
      <c r="L153" s="139">
        <v>1.9550296702937211</v>
      </c>
      <c r="M153" s="139">
        <v>1.9924853124465614</v>
      </c>
      <c r="N153" s="139">
        <v>2.0273773860454614</v>
      </c>
      <c r="O153" s="139">
        <v>2.0601090824448782</v>
      </c>
      <c r="P153" s="139">
        <v>2.0909483585418385</v>
      </c>
      <c r="Q153" s="139">
        <v>2.1201126148543441</v>
      </c>
      <c r="R153" s="139">
        <v>2.1477806572602955</v>
      </c>
      <c r="S153" s="139">
        <v>2.1741422335542286</v>
      </c>
      <c r="T153" s="139">
        <v>2.1993250471643586</v>
      </c>
      <c r="U153" s="139">
        <v>2.2233951066633639</v>
      </c>
      <c r="V153" s="139">
        <v>2.2464865605939215</v>
      </c>
      <c r="W153" s="139">
        <v>2.2687240823377786</v>
      </c>
      <c r="X153" s="139">
        <v>2.2900901995583665</v>
      </c>
      <c r="Y153" s="139">
        <v>2.310735198997468</v>
      </c>
      <c r="Z153" s="139">
        <v>2.3306225715835494</v>
      </c>
      <c r="AA153" s="139">
        <v>2.3499388453451253</v>
      </c>
      <c r="AB153" s="139">
        <v>2.3685875644510554</v>
      </c>
      <c r="AC153" s="139">
        <v>2.3867010959451602</v>
      </c>
      <c r="AD153" s="139">
        <v>2.4042663401260818</v>
      </c>
      <c r="AE153" s="139">
        <v>2.4213632327607755</v>
      </c>
      <c r="AF153" s="139">
        <v>2.4379709654602095</v>
      </c>
      <c r="AG153" s="139">
        <v>2.4541650425753629</v>
      </c>
      <c r="AH153" s="139">
        <v>2.469918504944844</v>
      </c>
      <c r="AI153" s="139">
        <v>2.485303644747817</v>
      </c>
      <c r="AJ153" s="139">
        <v>2.5002884965742544</v>
      </c>
      <c r="AK153" s="139">
        <v>2.51494302081485</v>
      </c>
      <c r="AL153" s="139">
        <v>2.5292844736617961</v>
      </c>
      <c r="AM153" s="139">
        <v>2.5433287916939182</v>
      </c>
      <c r="AN153" s="139">
        <v>2.5570363103345186</v>
      </c>
      <c r="AO153" s="139">
        <v>2.5704741045032811</v>
      </c>
      <c r="AP153" s="139">
        <v>2.5835995028367775</v>
      </c>
      <c r="AQ153" s="139">
        <v>2.5964787684402766</v>
      </c>
      <c r="AR153" s="139">
        <v>2.6091229510088709</v>
      </c>
      <c r="AS153" s="139">
        <v>2.6215423719362763</v>
      </c>
      <c r="AT153" s="139">
        <v>2.6336894366887367</v>
      </c>
      <c r="AU153" s="139">
        <v>2.6456295365345155</v>
      </c>
      <c r="AV153" s="139">
        <v>2.6573711687259891</v>
      </c>
      <c r="AW153" s="139">
        <v>2.668922317649828</v>
      </c>
      <c r="AX153" s="139">
        <v>2.680231502326754</v>
      </c>
      <c r="AY153" s="139">
        <v>2.6913639433900971</v>
      </c>
      <c r="AZ153" s="139">
        <v>2.7023263227826035</v>
      </c>
      <c r="BA153" s="139">
        <v>2.7131249505007702</v>
      </c>
      <c r="BB153" s="139">
        <v>2.723765791975842</v>
      </c>
      <c r="BC153" s="139">
        <v>2.7342544929626116</v>
      </c>
      <c r="BD153" s="139">
        <v>2.7445349677529505</v>
      </c>
      <c r="BE153" s="139">
        <v>2.7546729363141176</v>
      </c>
      <c r="BF153" s="139">
        <v>2.7646732191538028</v>
      </c>
      <c r="BG153" s="139">
        <v>2.7745403964525344</v>
      </c>
      <c r="BH153" s="139">
        <v>2.7842158846932459</v>
      </c>
      <c r="BI153" s="139">
        <v>2.7938293315549214</v>
      </c>
      <c r="BJ153" s="139">
        <v>2.8033221255045806</v>
      </c>
      <c r="BK153" s="139">
        <v>2.812633986831075</v>
      </c>
      <c r="BL153" s="139">
        <v>2.8218318287108568</v>
      </c>
      <c r="BM153" s="139">
        <v>2.8309190860136484</v>
      </c>
      <c r="BN153" s="139">
        <v>2.8398990409511824</v>
      </c>
      <c r="BO153" s="139">
        <v>2.8487748320801805</v>
      </c>
      <c r="BP153" s="139">
        <v>2.857483690198809</v>
      </c>
      <c r="BQ153" s="139">
        <v>2.8660935928050568</v>
      </c>
      <c r="BR153" s="139">
        <v>2.8746737216230143</v>
      </c>
      <c r="BS153" s="139">
        <v>2.8831609652170611</v>
      </c>
      <c r="BT153" s="139">
        <v>2.8914236659568338</v>
      </c>
      <c r="BU153" s="139">
        <v>2.8997319604329594</v>
      </c>
      <c r="BV153" s="139">
        <v>2.9078869302178894</v>
      </c>
      <c r="BW153" s="139">
        <v>2.9159579102596527</v>
      </c>
      <c r="BX153" s="139">
        <v>2.9238787030177513</v>
      </c>
      <c r="BY153" s="139">
        <v>2.9317877928315244</v>
      </c>
      <c r="BZ153" s="139">
        <v>2.9396191386347557</v>
      </c>
      <c r="CA153" s="139">
        <v>2.94730538548332</v>
      </c>
      <c r="CB153" s="139">
        <v>2.9549170695770566</v>
      </c>
      <c r="CC153" s="139">
        <v>2.9625258517836812</v>
      </c>
      <c r="CD153" s="139">
        <v>2.9700641953599356</v>
      </c>
      <c r="CE153" s="139">
        <v>2.9774632808458938</v>
      </c>
      <c r="CF153" s="139">
        <v>2.9847946059002552</v>
      </c>
      <c r="CG153" s="139">
        <v>2.9920597264522764</v>
      </c>
      <c r="CH153" s="139">
        <v>2.9992601456424817</v>
      </c>
      <c r="CI153" s="139">
        <v>3.0063973162078526</v>
      </c>
      <c r="CJ153" s="139">
        <v>3.0134726427336518</v>
      </c>
      <c r="CK153" s="139">
        <v>3.0204153031083987</v>
      </c>
      <c r="CL153" s="139">
        <v>3.0272982471696559</v>
      </c>
      <c r="CM153" s="139">
        <v>3.034195455715182</v>
      </c>
      <c r="CN153" s="139">
        <v>3.0410359996363812</v>
      </c>
      <c r="CO153" s="139">
        <v>3.0478210723902084</v>
      </c>
      <c r="CP153" s="139">
        <v>3.0544047601350659</v>
      </c>
      <c r="CQ153" s="139">
        <v>3.0610817683726803</v>
      </c>
      <c r="CR153" s="139">
        <v>3.0677066714989469</v>
      </c>
      <c r="CS153" s="139">
        <v>3.0741318682855723</v>
      </c>
      <c r="CT153" s="139">
        <v>3.0806551415573349</v>
      </c>
      <c r="CU153" s="139">
        <v>3.0869797031986517</v>
      </c>
      <c r="CV153" s="139">
        <v>3.0934053254776921</v>
      </c>
      <c r="CW153" s="139">
        <v>3.0996331212880666</v>
      </c>
      <c r="CX153" s="139">
        <v>3.1059648441817673</v>
      </c>
      <c r="CY153" s="139">
        <v>3.1120995248062275</v>
      </c>
      <c r="CZ153" s="139">
        <v>3.1183408898077323</v>
      </c>
      <c r="DA153" s="139">
        <v>3.1243859035514348</v>
      </c>
      <c r="DB153" s="139">
        <v>3.1303870873128594</v>
      </c>
      <c r="DC153" s="139">
        <v>3.1364988652398416</v>
      </c>
      <c r="DD153" s="139">
        <v>3.1424152086490733</v>
      </c>
      <c r="DE153" s="139">
        <v>3.1482900401062066</v>
      </c>
      <c r="DF153" s="139">
        <v>3.1542016215375552</v>
      </c>
      <c r="DG153" s="139">
        <v>3.1600736103666325</v>
      </c>
      <c r="DH153" s="139">
        <v>3.165828677326354</v>
      </c>
      <c r="DI153" s="139">
        <v>3.1715450483291048</v>
      </c>
      <c r="DJ153" s="139">
        <v>3.1772233830266097</v>
      </c>
      <c r="DK153" s="139">
        <v>3.1829430219120431</v>
      </c>
      <c r="DL153" s="139">
        <v>3.1886263616790429</v>
      </c>
      <c r="DM153" s="139">
        <v>3.1941948281158634</v>
      </c>
      <c r="DN153" s="139">
        <v>3.1997277345309678</v>
      </c>
      <c r="DO153" s="139">
        <v>3.2052256626716713</v>
      </c>
      <c r="DP153" s="139">
        <v>3.2106891802089601</v>
      </c>
      <c r="DQ153" s="139">
        <v>3.2161188411917867</v>
      </c>
      <c r="DR153" s="139">
        <v>3.2215151864832556</v>
      </c>
      <c r="DS153" s="139">
        <v>3.2268787441811213</v>
      </c>
      <c r="DT153" s="139">
        <v>3.2322100300184609</v>
      </c>
      <c r="DU153" s="139">
        <v>3.237509547751773</v>
      </c>
      <c r="DV153" s="139">
        <v>3.2427777895318393</v>
      </c>
      <c r="DW153" s="139">
        <v>3.2479338710999337</v>
      </c>
      <c r="DX153" s="139">
        <v>3.25305921298978</v>
      </c>
      <c r="DY153" s="139">
        <v>3.258236035960016</v>
      </c>
      <c r="DZ153" s="139">
        <v>3.2633834435040137</v>
      </c>
      <c r="EA153" s="139">
        <v>3.2685018748268102</v>
      </c>
      <c r="EB153" s="139">
        <v>3.273591759477025</v>
      </c>
      <c r="EC153" s="139">
        <v>3.2785708968208502</v>
      </c>
      <c r="ED153" s="139">
        <v>3.2835219102179543</v>
      </c>
      <c r="EE153" s="139">
        <v>3.2885282127253728</v>
      </c>
      <c r="EF153" s="139">
        <v>3.2935075966810001</v>
      </c>
      <c r="EG153" s="139">
        <v>3.2983770124331451</v>
      </c>
      <c r="EH153" s="139">
        <v>3.3032198674603674</v>
      </c>
      <c r="EI153" s="139">
        <v>3.3081203521971791</v>
      </c>
      <c r="EJ153" s="139">
        <v>3.3129113819780267</v>
      </c>
      <c r="EK153" s="139">
        <v>3.317676939970005</v>
      </c>
      <c r="EL153" s="139">
        <v>3.3225017873847946</v>
      </c>
      <c r="EM153" s="139">
        <v>3.3272176301042693</v>
      </c>
      <c r="EN153" s="139">
        <v>3.3319090246459688</v>
      </c>
      <c r="EO153" s="139">
        <v>3.3366613007786587</v>
      </c>
      <c r="EP153" s="139">
        <v>3.3412197736492084</v>
      </c>
      <c r="EQ153" s="139">
        <v>3.345925143906975</v>
      </c>
      <c r="ER153" s="139">
        <v>3.3504365792958093</v>
      </c>
      <c r="ES153" s="139">
        <v>3.3550962771149715</v>
      </c>
      <c r="ET153" s="139">
        <v>3.3595618878047633</v>
      </c>
      <c r="EU153" s="139">
        <v>3.3641770992457571</v>
      </c>
      <c r="EV153" s="139">
        <v>3.3686843682362841</v>
      </c>
      <c r="EW153" s="139">
        <v>3.3731699179630366</v>
      </c>
      <c r="EX153" s="139">
        <v>3.3775473350695697</v>
      </c>
      <c r="EY153" s="139">
        <v>3.3820769543586127</v>
      </c>
      <c r="EZ153" s="139">
        <v>3.3864119170208467</v>
      </c>
      <c r="FA153" s="139">
        <v>3.3909003472684049</v>
      </c>
      <c r="FB153" s="139">
        <v>3.3951938968661337</v>
      </c>
      <c r="FC153" s="139">
        <v>3.399642157322099</v>
      </c>
      <c r="FD153" s="139">
        <v>3.4038952975432033</v>
      </c>
      <c r="FE153" s="139">
        <v>3.4081284345596639</v>
      </c>
      <c r="FF153" s="139">
        <v>3.412518069398653</v>
      </c>
      <c r="FG153" s="139">
        <v>3.4167122365574563</v>
      </c>
      <c r="FH153" s="139">
        <v>3.4210640936535173</v>
      </c>
      <c r="FI153" s="139">
        <v>3.4252202081004159</v>
      </c>
      <c r="FJ153" s="139">
        <v>3.4293574682858323</v>
      </c>
      <c r="FK153" s="139">
        <v>3.4336541327410695</v>
      </c>
      <c r="FL153" s="139">
        <v>3.4377546574599953</v>
      </c>
      <c r="FM153" s="139">
        <v>3.4418369705672558</v>
      </c>
      <c r="FN153" s="139">
        <v>3.4459012792280967</v>
      </c>
      <c r="FO153" s="139">
        <v>3.4501271904688626</v>
      </c>
      <c r="FP153" s="139">
        <v>3.4541564174195329</v>
      </c>
      <c r="FQ153" s="139">
        <v>3.4581682400571103</v>
      </c>
      <c r="FR153" s="139">
        <v>3.4621628520043166</v>
      </c>
      <c r="FS153" s="139">
        <v>3.4663211994709382</v>
      </c>
      <c r="FT153" s="139">
        <v>3.4702822752191236</v>
      </c>
      <c r="FU153" s="139">
        <v>3.4742267015970798</v>
      </c>
      <c r="FV153" s="139">
        <v>3.4781546598509872</v>
      </c>
      <c r="FW153" s="139">
        <v>3.4822484263022546</v>
      </c>
      <c r="FX153" s="139">
        <v>3.4861442949507184</v>
      </c>
      <c r="FY153" s="139">
        <v>3.4900242212879777</v>
      </c>
      <c r="FZ153" s="139">
        <v>3.4938883752263399</v>
      </c>
      <c r="GA153" s="139">
        <v>3.4977369239930285</v>
      </c>
      <c r="GB153" s="139">
        <v>3.5015700321878249</v>
      </c>
      <c r="GC153" s="139">
        <v>3.5053878618363221</v>
      </c>
      <c r="GD153" s="139">
        <v>3.5093749375087455</v>
      </c>
      <c r="GE153" s="139">
        <v>3.5131629965261206</v>
      </c>
      <c r="GF153" s="139">
        <v>3.5169362475998631</v>
      </c>
      <c r="GG153" s="139">
        <v>3.5206948429951463</v>
      </c>
      <c r="GH153" s="139">
        <v>3.5244389326593772</v>
      </c>
      <c r="GI153" s="139">
        <v>3.5281686642706163</v>
      </c>
      <c r="GJ153" s="139">
        <v>3.5318841832826529</v>
      </c>
      <c r="GK153" s="139">
        <v>3.5355856329699598</v>
      </c>
      <c r="GL153" s="139">
        <v>3.5392731544722027</v>
      </c>
      <c r="GM153" s="139">
        <v>3.5429468868358698</v>
      </c>
      <c r="GN153" s="139">
        <v>3.5466069670565115</v>
      </c>
      <c r="GO153" s="139">
        <v>3.550253530118368</v>
      </c>
      <c r="GP153" s="139">
        <v>3.5538867090354058</v>
      </c>
      <c r="GQ153" s="139">
        <v>3.5575066348885835</v>
      </c>
      <c r="GR153" s="139">
        <v>3.5611134368633994</v>
      </c>
      <c r="GS153" s="139">
        <v>3.5647072422883164</v>
      </c>
    </row>
    <row r="154" spans="1:201" x14ac:dyDescent="0.2">
      <c r="A154" s="138">
        <v>40909.105555555558</v>
      </c>
      <c r="B154" s="139">
        <v>1.0745199234814196</v>
      </c>
      <c r="C154" s="139">
        <v>1.2829073723073567</v>
      </c>
      <c r="D154" s="139">
        <v>1.4151859007626471</v>
      </c>
      <c r="E154" s="139">
        <v>1.5141025446365723</v>
      </c>
      <c r="F154" s="139">
        <v>1.5938969725789158</v>
      </c>
      <c r="G154" s="139">
        <v>1.6611766028964667</v>
      </c>
      <c r="H154" s="139">
        <v>1.7195721793258523</v>
      </c>
      <c r="I154" s="139">
        <v>1.7713257101456241</v>
      </c>
      <c r="J154" s="139">
        <v>1.8178731094888905</v>
      </c>
      <c r="K154" s="139">
        <v>1.8602790460387519</v>
      </c>
      <c r="L154" s="139">
        <v>1.8992348129897576</v>
      </c>
      <c r="M154" s="139">
        <v>1.9353596122293308</v>
      </c>
      <c r="N154" s="139">
        <v>1.9690103218726966</v>
      </c>
      <c r="O154" s="139">
        <v>2.0005692230969676</v>
      </c>
      <c r="P154" s="139">
        <v>2.0302973668554221</v>
      </c>
      <c r="Q154" s="139">
        <v>2.0584065975122114</v>
      </c>
      <c r="R154" s="139">
        <v>2.0850711914200164</v>
      </c>
      <c r="S154" s="139">
        <v>2.1104703197148487</v>
      </c>
      <c r="T154" s="139">
        <v>2.1347283184436079</v>
      </c>
      <c r="U154" s="139">
        <v>2.1579153573926364</v>
      </c>
      <c r="V154" s="139">
        <v>2.1801563045257879</v>
      </c>
      <c r="W154" s="139">
        <v>2.2015665749774818</v>
      </c>
      <c r="X154" s="139">
        <v>2.2221411388113612</v>
      </c>
      <c r="Y154" s="139">
        <v>2.2420143130762273</v>
      </c>
      <c r="Z154" s="139">
        <v>2.261162755222422</v>
      </c>
      <c r="AA154" s="139">
        <v>2.2797496677373381</v>
      </c>
      <c r="AB154" s="139">
        <v>2.2976996534911085</v>
      </c>
      <c r="AC154" s="139">
        <v>2.315129199901155</v>
      </c>
      <c r="AD154" s="139">
        <v>2.3320318146508399</v>
      </c>
      <c r="AE154" s="139">
        <v>2.3484790093849961</v>
      </c>
      <c r="AF154" s="139">
        <v>2.3644568803812538</v>
      </c>
      <c r="AG154" s="139">
        <v>2.3800325469878074</v>
      </c>
      <c r="AH154" s="139">
        <v>2.3951862036038905</v>
      </c>
      <c r="AI154" s="139">
        <v>2.4099817672701791</v>
      </c>
      <c r="AJ154" s="139">
        <v>2.4243946389020055</v>
      </c>
      <c r="AK154" s="139">
        <v>2.4384863932650975</v>
      </c>
      <c r="AL154" s="139">
        <v>2.4522737904359202</v>
      </c>
      <c r="AM154" s="139">
        <v>2.4657723092842563</v>
      </c>
      <c r="AN154" s="139">
        <v>2.4789500037985364</v>
      </c>
      <c r="AO154" s="139">
        <v>2.4918655062444386</v>
      </c>
      <c r="AP154" s="139">
        <v>2.5044840102929138</v>
      </c>
      <c r="AQ154" s="139">
        <v>2.5168632938488278</v>
      </c>
      <c r="AR154" s="139">
        <v>2.5290140866047279</v>
      </c>
      <c r="AS154" s="139">
        <v>2.5409464113073748</v>
      </c>
      <c r="AT154" s="139">
        <v>2.5526207950912396</v>
      </c>
      <c r="AU154" s="139">
        <v>2.564094047886103</v>
      </c>
      <c r="AV154" s="139">
        <v>2.5753744199053554</v>
      </c>
      <c r="AW154" s="139">
        <v>2.586469663594535</v>
      </c>
      <c r="AX154" s="139">
        <v>2.5973366377649185</v>
      </c>
      <c r="AY154" s="139">
        <v>2.608031875209015</v>
      </c>
      <c r="AZ154" s="139">
        <v>2.6185618626754548</v>
      </c>
      <c r="BA154" s="139">
        <v>2.6289327259717128</v>
      </c>
      <c r="BB154" s="139">
        <v>2.6391502565277567</v>
      </c>
      <c r="BC154" s="139">
        <v>2.649219935545037</v>
      </c>
      <c r="BD154" s="139">
        <v>2.659094295915668</v>
      </c>
      <c r="BE154" s="139">
        <v>2.6688302040025289</v>
      </c>
      <c r="BF154" s="139">
        <v>2.6784323388623474</v>
      </c>
      <c r="BG154" s="139">
        <v>2.687905146371536</v>
      </c>
      <c r="BH154" s="139">
        <v>2.6971988231236281</v>
      </c>
      <c r="BI154" s="139">
        <v>2.7064251121750948</v>
      </c>
      <c r="BJ154" s="139">
        <v>2.7155341614720707</v>
      </c>
      <c r="BK154" s="139">
        <v>2.7244745843399403</v>
      </c>
      <c r="BL154" s="139">
        <v>2.7333042477575464</v>
      </c>
      <c r="BM154" s="139">
        <v>2.7420264852808622</v>
      </c>
      <c r="BN154" s="139">
        <v>2.7506444823692768</v>
      </c>
      <c r="BO154" s="139">
        <v>2.7591612851199292</v>
      </c>
      <c r="BP154" s="139">
        <v>2.7675231893568726</v>
      </c>
      <c r="BQ154" s="139">
        <v>2.7757889923877426</v>
      </c>
      <c r="BR154" s="139">
        <v>2.7840185831394426</v>
      </c>
      <c r="BS154" s="139">
        <v>2.7921579258059914</v>
      </c>
      <c r="BT154" s="139">
        <v>2.8000938225706333</v>
      </c>
      <c r="BU154" s="139">
        <v>2.8080593257010831</v>
      </c>
      <c r="BV154" s="139">
        <v>2.8158832483823186</v>
      </c>
      <c r="BW154" s="139">
        <v>2.8236255918803117</v>
      </c>
      <c r="BX154" s="139">
        <v>2.831229470007016</v>
      </c>
      <c r="BY154" s="139">
        <v>2.838814581034701</v>
      </c>
      <c r="BZ154" s="139">
        <v>2.8463241733989677</v>
      </c>
      <c r="CA154" s="139">
        <v>2.8537002887009004</v>
      </c>
      <c r="CB154" s="139">
        <v>2.8610040056222319</v>
      </c>
      <c r="CC154" s="139">
        <v>2.8682974272546242</v>
      </c>
      <c r="CD154" s="139">
        <v>2.8755224192498203</v>
      </c>
      <c r="CE154" s="139">
        <v>2.8826196670191195</v>
      </c>
      <c r="CF154" s="139">
        <v>2.8896511157733777</v>
      </c>
      <c r="CG154" s="139">
        <v>2.8966182749713973</v>
      </c>
      <c r="CH154" s="139">
        <v>2.9035226028822603</v>
      </c>
      <c r="CI154" s="139">
        <v>2.910365508897387</v>
      </c>
      <c r="CJ154" s="139">
        <v>2.9171483557131497</v>
      </c>
      <c r="CK154" s="139">
        <v>2.9238099776153641</v>
      </c>
      <c r="CL154" s="139">
        <v>2.9304136343574734</v>
      </c>
      <c r="CM154" s="139">
        <v>2.9370235257641588</v>
      </c>
      <c r="CN154" s="139">
        <v>2.9435783827596058</v>
      </c>
      <c r="CO154" s="139">
        <v>2.950079363300453</v>
      </c>
      <c r="CP154" s="139">
        <v>2.9564001388203409</v>
      </c>
      <c r="CQ154" s="139">
        <v>2.9627961864042462</v>
      </c>
      <c r="CR154" s="139">
        <v>2.9691416232444738</v>
      </c>
      <c r="CS154" s="139">
        <v>2.9753085672112545</v>
      </c>
      <c r="CT154" s="139">
        <v>2.9815553131172101</v>
      </c>
      <c r="CU154" s="139">
        <v>2.9876245858275867</v>
      </c>
      <c r="CV154" s="139">
        <v>2.9937765004812316</v>
      </c>
      <c r="CW154" s="139">
        <v>2.9997518542121187</v>
      </c>
      <c r="CX154" s="139">
        <v>3.0058125769554409</v>
      </c>
      <c r="CY154" s="139">
        <v>3.0116975520061748</v>
      </c>
      <c r="CZ154" s="139">
        <v>3.0176705184553847</v>
      </c>
      <c r="DA154" s="139">
        <v>3.0234684589787024</v>
      </c>
      <c r="DB154" s="139">
        <v>3.0292238683089772</v>
      </c>
      <c r="DC154" s="139">
        <v>3.0350709844642387</v>
      </c>
      <c r="DD154" s="139">
        <v>3.0407440398896219</v>
      </c>
      <c r="DE154" s="139">
        <v>3.0463768117329448</v>
      </c>
      <c r="DF154" s="139">
        <v>3.0520374001154793</v>
      </c>
      <c r="DG154" s="139">
        <v>3.0576595417733405</v>
      </c>
      <c r="DH154" s="139">
        <v>3.0631760646827977</v>
      </c>
      <c r="DI154" s="139">
        <v>3.0686550344760644</v>
      </c>
      <c r="DJ154" s="139">
        <v>3.0740970907286083</v>
      </c>
      <c r="DK154" s="139">
        <v>3.0795713202230708</v>
      </c>
      <c r="DL154" s="139">
        <v>3.085010297634136</v>
      </c>
      <c r="DM154" s="139">
        <v>3.090345701855969</v>
      </c>
      <c r="DN154" s="139">
        <v>3.0956465937364426</v>
      </c>
      <c r="DO154" s="139">
        <v>3.1009135373474739</v>
      </c>
      <c r="DP154" s="139">
        <v>3.1061470831159235</v>
      </c>
      <c r="DQ154" s="139">
        <v>3.1113477682672706</v>
      </c>
      <c r="DR154" s="139">
        <v>3.1165161172477731</v>
      </c>
      <c r="DS154" s="139">
        <v>3.121652642129626</v>
      </c>
      <c r="DT154" s="139">
        <v>3.126757843003996</v>
      </c>
      <c r="DU154" s="139">
        <v>3.131832208351927</v>
      </c>
      <c r="DV154" s="139">
        <v>3.1368762154069634</v>
      </c>
      <c r="DW154" s="139">
        <v>3.1418194131243338</v>
      </c>
      <c r="DX154" s="139">
        <v>3.1467327939176291</v>
      </c>
      <c r="DY154" s="139">
        <v>3.1516880829147316</v>
      </c>
      <c r="DZ154" s="139">
        <v>3.1566148176223279</v>
      </c>
      <c r="EA154" s="139">
        <v>3.1615134239579517</v>
      </c>
      <c r="EB154" s="139">
        <v>3.1663843184806995</v>
      </c>
      <c r="EC154" s="139">
        <v>3.1711558359500249</v>
      </c>
      <c r="ED154" s="139">
        <v>3.1759000718712307</v>
      </c>
      <c r="EE154" s="139">
        <v>3.1806898463754338</v>
      </c>
      <c r="EF154" s="139">
        <v>3.1854534878318845</v>
      </c>
      <c r="EG154" s="139">
        <v>3.1901185477916925</v>
      </c>
      <c r="EH154" s="139">
        <v>3.1947578414119069</v>
      </c>
      <c r="EI154" s="139">
        <v>3.1994449032565737</v>
      </c>
      <c r="EJ154" s="139">
        <v>3.2040339107131603</v>
      </c>
      <c r="EK154" s="139">
        <v>3.2085982073133614</v>
      </c>
      <c r="EL154" s="139">
        <v>3.2132118521769257</v>
      </c>
      <c r="EM154" s="139">
        <v>3.217727908025152</v>
      </c>
      <c r="EN154" s="139">
        <v>3.222220245206902</v>
      </c>
      <c r="EO154" s="139">
        <v>3.226763445922789</v>
      </c>
      <c r="EP154" s="139">
        <v>3.2311350279193976</v>
      </c>
      <c r="EQ154" s="139">
        <v>3.235632701993687</v>
      </c>
      <c r="ER154" s="139">
        <v>3.2399586669857716</v>
      </c>
      <c r="ES154" s="139">
        <v>3.244412010238761</v>
      </c>
      <c r="ET154" s="139">
        <v>3.2486935334772014</v>
      </c>
      <c r="EU154" s="139">
        <v>3.2531036958210477</v>
      </c>
      <c r="EV154" s="139">
        <v>3.2574173824474828</v>
      </c>
      <c r="EW154" s="139">
        <v>3.2617099955657491</v>
      </c>
      <c r="EX154" s="139">
        <v>3.2659059842277158</v>
      </c>
      <c r="EY154" s="139">
        <v>3.2702330624235243</v>
      </c>
      <c r="EZ154" s="139">
        <v>3.2743878753824465</v>
      </c>
      <c r="FA154" s="139">
        <v>3.2786749696519477</v>
      </c>
      <c r="FB154" s="139">
        <v>3.2827896161208452</v>
      </c>
      <c r="FC154" s="139">
        <v>3.2870377147370289</v>
      </c>
      <c r="FD154" s="139">
        <v>3.2911131674140561</v>
      </c>
      <c r="FE154" s="139">
        <v>3.2951692272253021</v>
      </c>
      <c r="FF154" s="139">
        <v>3.2993604199038828</v>
      </c>
      <c r="FG154" s="139">
        <v>3.3033786809075152</v>
      </c>
      <c r="FH154" s="139">
        <v>3.3075331972545681</v>
      </c>
      <c r="FI154" s="139">
        <v>3.3115145483169242</v>
      </c>
      <c r="FJ154" s="139">
        <v>3.3154776196820288</v>
      </c>
      <c r="FK154" s="139">
        <v>3.3195785584914415</v>
      </c>
      <c r="FL154" s="139">
        <v>3.3235059964562135</v>
      </c>
      <c r="FM154" s="139">
        <v>3.3274157773571362</v>
      </c>
      <c r="FN154" s="139">
        <v>3.3313081018744071</v>
      </c>
      <c r="FO154" s="139">
        <v>3.3353403594941922</v>
      </c>
      <c r="FP154" s="139">
        <v>3.3391986532398725</v>
      </c>
      <c r="FQ154" s="139">
        <v>3.3430400720585043</v>
      </c>
      <c r="FR154" s="139">
        <v>3.3468648035151571</v>
      </c>
      <c r="FS154" s="139">
        <v>3.3508314721068637</v>
      </c>
      <c r="FT154" s="139">
        <v>3.3546236705726411</v>
      </c>
      <c r="FU154" s="139">
        <v>3.3583997255426006</v>
      </c>
      <c r="FV154" s="139">
        <v>3.3621598125968402</v>
      </c>
      <c r="FW154" s="139">
        <v>3.3660637840693548</v>
      </c>
      <c r="FX154" s="139">
        <v>3.3697927400970538</v>
      </c>
      <c r="FY154" s="139">
        <v>3.3735062376865312</v>
      </c>
      <c r="FZ154" s="139">
        <v>3.3772044414420028</v>
      </c>
      <c r="GA154" s="139">
        <v>3.3808875133687013</v>
      </c>
      <c r="GB154" s="139">
        <v>3.3845556129253924</v>
      </c>
      <c r="GC154" s="139">
        <v>3.388208897081598</v>
      </c>
      <c r="GD154" s="139">
        <v>3.3920092922679812</v>
      </c>
      <c r="GE154" s="139">
        <v>3.395633692792523</v>
      </c>
      <c r="GF154" s="139">
        <v>3.3992437339220318</v>
      </c>
      <c r="GG154" s="139">
        <v>3.40283956317105</v>
      </c>
      <c r="GH154" s="139">
        <v>3.4064213258111362</v>
      </c>
      <c r="GI154" s="139">
        <v>3.409989164915038</v>
      </c>
      <c r="GJ154" s="139">
        <v>3.4135432214024441</v>
      </c>
      <c r="GK154" s="139">
        <v>3.417083634082092</v>
      </c>
      <c r="GL154" s="139">
        <v>3.4206105396959394</v>
      </c>
      <c r="GM154" s="139">
        <v>3.4241240729581817</v>
      </c>
      <c r="GN154" s="139">
        <v>3.4276243665979909</v>
      </c>
      <c r="GO154" s="139">
        <v>3.4311115513967203</v>
      </c>
      <c r="GP154" s="139">
        <v>3.4345857562259323</v>
      </c>
      <c r="GQ154" s="139">
        <v>3.4380471080882016</v>
      </c>
      <c r="GR154" s="139">
        <v>3.4414957321487316</v>
      </c>
      <c r="GS154" s="139">
        <v>3.4449317517741718</v>
      </c>
    </row>
    <row r="155" spans="1:201" x14ac:dyDescent="0.2">
      <c r="A155" s="138">
        <v>40909.106249999997</v>
      </c>
      <c r="B155" s="139">
        <v>1.0484020812296913</v>
      </c>
      <c r="C155" s="139">
        <v>1.2504894501344734</v>
      </c>
      <c r="D155" s="139">
        <v>1.3786501184851501</v>
      </c>
      <c r="E155" s="139">
        <v>1.4744256181366771</v>
      </c>
      <c r="F155" s="139">
        <v>1.5516466629221404</v>
      </c>
      <c r="G155" s="139">
        <v>1.6167285252457086</v>
      </c>
      <c r="H155" s="139">
        <v>1.6731965141786616</v>
      </c>
      <c r="I155" s="139">
        <v>1.7232234387707446</v>
      </c>
      <c r="J155" s="139">
        <v>1.7682083678874583</v>
      </c>
      <c r="K155" s="139">
        <v>1.8091761881505397</v>
      </c>
      <c r="L155" s="139">
        <v>1.846806123403925</v>
      </c>
      <c r="M155" s="139">
        <v>1.881687599797977</v>
      </c>
      <c r="N155" s="139">
        <v>1.9141786244159931</v>
      </c>
      <c r="O155" s="139">
        <v>1.9446420832881322</v>
      </c>
      <c r="P155" s="139">
        <v>1.9733325174421612</v>
      </c>
      <c r="Q155" s="139">
        <v>2.0004565324120933</v>
      </c>
      <c r="R155" s="139">
        <v>2.0261841326153824</v>
      </c>
      <c r="S155" s="139">
        <v>2.0506846900240001</v>
      </c>
      <c r="T155" s="139">
        <v>2.0740793688672814</v>
      </c>
      <c r="U155" s="139">
        <v>2.0964420858792332</v>
      </c>
      <c r="V155" s="139">
        <v>2.1178891356657266</v>
      </c>
      <c r="W155" s="139">
        <v>2.1385273874615178</v>
      </c>
      <c r="X155" s="139">
        <v>2.1583631809924575</v>
      </c>
      <c r="Y155" s="139">
        <v>2.1775161421357221</v>
      </c>
      <c r="Z155" s="139">
        <v>2.1959749739305163</v>
      </c>
      <c r="AA155" s="139">
        <v>2.2138814455200642</v>
      </c>
      <c r="AB155" s="139">
        <v>2.2311794552254627</v>
      </c>
      <c r="AC155" s="139">
        <v>2.2479708947100558</v>
      </c>
      <c r="AD155" s="139">
        <v>2.2642553128603455</v>
      </c>
      <c r="AE155" s="139">
        <v>2.2800964706446805</v>
      </c>
      <c r="AF155" s="139">
        <v>2.2954867830066212</v>
      </c>
      <c r="AG155" s="139">
        <v>2.3104856575594459</v>
      </c>
      <c r="AH155" s="139">
        <v>2.3250798394721892</v>
      </c>
      <c r="AI155" s="139">
        <v>2.3393255453439763</v>
      </c>
      <c r="AJ155" s="139">
        <v>2.3532049251063412</v>
      </c>
      <c r="AK155" s="139">
        <v>2.3667718451207502</v>
      </c>
      <c r="AL155" s="139">
        <v>2.3800425993656256</v>
      </c>
      <c r="AM155" s="139">
        <v>2.3930322366803378</v>
      </c>
      <c r="AN155" s="139">
        <v>2.4057158879032223</v>
      </c>
      <c r="AO155" s="139">
        <v>2.4181444266661525</v>
      </c>
      <c r="AP155" s="139">
        <v>2.4302902596995639</v>
      </c>
      <c r="AQ155" s="139">
        <v>2.4422033678617798</v>
      </c>
      <c r="AR155" s="139">
        <v>2.453894180270181</v>
      </c>
      <c r="AS155" s="139">
        <v>2.4653724391491032</v>
      </c>
      <c r="AT155" s="139">
        <v>2.4766061231357797</v>
      </c>
      <c r="AU155" s="139">
        <v>2.4876441576238868</v>
      </c>
      <c r="AV155" s="139">
        <v>2.4984945608121065</v>
      </c>
      <c r="AW155" s="139">
        <v>2.5091648673068505</v>
      </c>
      <c r="AX155" s="139">
        <v>2.5196195899221521</v>
      </c>
      <c r="AY155" s="139">
        <v>2.5299072794168462</v>
      </c>
      <c r="AZ155" s="139">
        <v>2.5400342392456126</v>
      </c>
      <c r="BA155" s="139">
        <v>2.5500064222495347</v>
      </c>
      <c r="BB155" s="139">
        <v>2.5598294564551778</v>
      </c>
      <c r="BC155" s="139">
        <v>2.5695086685288748</v>
      </c>
      <c r="BD155" s="139">
        <v>2.5790045040279606</v>
      </c>
      <c r="BE155" s="139">
        <v>2.5883656949620177</v>
      </c>
      <c r="BF155" s="139">
        <v>2.5975967875789241</v>
      </c>
      <c r="BG155" s="139">
        <v>2.6067021016491037</v>
      </c>
      <c r="BH155" s="139">
        <v>2.615639896188561</v>
      </c>
      <c r="BI155" s="139">
        <v>2.62450546558253</v>
      </c>
      <c r="BJ155" s="139">
        <v>2.6332570012776175</v>
      </c>
      <c r="BK155" s="139">
        <v>2.6418512837202428</v>
      </c>
      <c r="BL155" s="139">
        <v>2.6503378680916754</v>
      </c>
      <c r="BM155" s="139">
        <v>2.6587199928359673</v>
      </c>
      <c r="BN155" s="139">
        <v>2.6670007525818442</v>
      </c>
      <c r="BO155" s="139">
        <v>2.675183106623332</v>
      </c>
      <c r="BP155" s="139">
        <v>2.6832216773295388</v>
      </c>
      <c r="BQ155" s="139">
        <v>2.6911668265563553</v>
      </c>
      <c r="BR155" s="139">
        <v>2.6990699036669454</v>
      </c>
      <c r="BS155" s="139">
        <v>2.7068852093282714</v>
      </c>
      <c r="BT155" s="139">
        <v>2.7145165053431963</v>
      </c>
      <c r="BU155" s="139">
        <v>2.7221627694023836</v>
      </c>
      <c r="BV155" s="139">
        <v>2.7296782934415051</v>
      </c>
      <c r="BW155" s="139">
        <v>2.7371145015088403</v>
      </c>
      <c r="BX155" s="139">
        <v>2.7444230622706485</v>
      </c>
      <c r="BY155" s="139">
        <v>2.7517064106185138</v>
      </c>
      <c r="BZ155" s="139">
        <v>2.7589163296682027</v>
      </c>
      <c r="CA155" s="139">
        <v>2.7660034948343406</v>
      </c>
      <c r="CB155" s="139">
        <v>2.7730202930972383</v>
      </c>
      <c r="CC155" s="139">
        <v>2.7800200430705604</v>
      </c>
      <c r="CD155" s="139">
        <v>2.786953249684808</v>
      </c>
      <c r="CE155" s="139">
        <v>2.7937693325877389</v>
      </c>
      <c r="CF155" s="139">
        <v>2.8005214574849373</v>
      </c>
      <c r="CG155" s="139">
        <v>2.8072110902263887</v>
      </c>
      <c r="CH155" s="139">
        <v>2.8138396469721547</v>
      </c>
      <c r="CI155" s="139">
        <v>2.8204084964348763</v>
      </c>
      <c r="CJ155" s="139">
        <v>2.8269189619986275</v>
      </c>
      <c r="CK155" s="139">
        <v>2.8333187526416297</v>
      </c>
      <c r="CL155" s="139">
        <v>2.8396622212450291</v>
      </c>
      <c r="CM155" s="139">
        <v>2.8460045766240807</v>
      </c>
      <c r="CN155" s="139">
        <v>2.8522934277800802</v>
      </c>
      <c r="CO155" s="139">
        <v>2.8585298993523414</v>
      </c>
      <c r="CP155" s="139">
        <v>2.8646056651594427</v>
      </c>
      <c r="CQ155" s="139">
        <v>2.8707401427081689</v>
      </c>
      <c r="CR155" s="139">
        <v>2.8768254122085839</v>
      </c>
      <c r="CS155" s="139">
        <v>2.8827517179720381</v>
      </c>
      <c r="CT155" s="139">
        <v>2.8887410547025731</v>
      </c>
      <c r="CU155" s="139">
        <v>2.8945724697974207</v>
      </c>
      <c r="CV155" s="139">
        <v>2.9004696216059633</v>
      </c>
      <c r="CW155" s="139">
        <v>2.9062097885165366</v>
      </c>
      <c r="CX155" s="139">
        <v>2.91201828939306</v>
      </c>
      <c r="CY155" s="139">
        <v>2.9176706449051344</v>
      </c>
      <c r="CZ155" s="139">
        <v>2.9233938311087972</v>
      </c>
      <c r="DA155" s="139">
        <v>2.9289616216654553</v>
      </c>
      <c r="DB155" s="139">
        <v>2.9344880992656401</v>
      </c>
      <c r="DC155" s="139">
        <v>2.940088941989623</v>
      </c>
      <c r="DD155" s="139">
        <v>2.945535398381725</v>
      </c>
      <c r="DE155" s="139">
        <v>2.9509427233755363</v>
      </c>
      <c r="DF155" s="139">
        <v>2.9563696732854297</v>
      </c>
      <c r="DG155" s="139">
        <v>2.9617592516899953</v>
      </c>
      <c r="DH155" s="139">
        <v>2.967053625714505</v>
      </c>
      <c r="DI155" s="139">
        <v>2.9723115185820284</v>
      </c>
      <c r="DJ155" s="139">
        <v>2.9775335510394223</v>
      </c>
      <c r="DK155" s="139">
        <v>2.9827793808542888</v>
      </c>
      <c r="DL155" s="139">
        <v>2.9879909410581065</v>
      </c>
      <c r="DM155" s="139">
        <v>2.9931093386427001</v>
      </c>
      <c r="DN155" s="139">
        <v>2.9981942065878036</v>
      </c>
      <c r="DO155" s="139">
        <v>3.0032460923826068</v>
      </c>
      <c r="DP155" s="139">
        <v>3.0082655302811139</v>
      </c>
      <c r="DQ155" s="139">
        <v>3.0132530417284356</v>
      </c>
      <c r="DR155" s="139">
        <v>3.0182091357707397</v>
      </c>
      <c r="DS155" s="139">
        <v>3.0231343094503687</v>
      </c>
      <c r="DT155" s="139">
        <v>3.0280290481827477</v>
      </c>
      <c r="DU155" s="139">
        <v>3.0328938261216396</v>
      </c>
      <c r="DV155" s="139">
        <v>3.0377291065069567</v>
      </c>
      <c r="DW155" s="139">
        <v>3.0424740335123612</v>
      </c>
      <c r="DX155" s="139">
        <v>3.0471900087546278</v>
      </c>
      <c r="DY155" s="139">
        <v>3.0519391039807018</v>
      </c>
      <c r="DZ155" s="139">
        <v>3.0566604526379089</v>
      </c>
      <c r="EA155" s="139">
        <v>3.0613544681793505</v>
      </c>
      <c r="EB155" s="139">
        <v>3.0660215549779162</v>
      </c>
      <c r="EC155" s="139">
        <v>3.0705997378557655</v>
      </c>
      <c r="ED155" s="139">
        <v>3.0751514289976014</v>
      </c>
      <c r="EE155" s="139">
        <v>3.0797397048615793</v>
      </c>
      <c r="EF155" s="139">
        <v>3.0843025844483041</v>
      </c>
      <c r="EG155" s="139">
        <v>3.0887773704686472</v>
      </c>
      <c r="EH155" s="139">
        <v>3.0932271349409639</v>
      </c>
      <c r="EI155" s="139">
        <v>3.0977156103270493</v>
      </c>
      <c r="EJ155" s="139">
        <v>3.1021165317890871</v>
      </c>
      <c r="EK155" s="139">
        <v>3.1064934558191686</v>
      </c>
      <c r="EL155" s="139">
        <v>3.1109105965287203</v>
      </c>
      <c r="EM155" s="139">
        <v>3.1152406624143825</v>
      </c>
      <c r="EN155" s="139">
        <v>3.1195476935964215</v>
      </c>
      <c r="EO155" s="139">
        <v>3.1238963850341861</v>
      </c>
      <c r="EP155" s="139">
        <v>3.1280938785841839</v>
      </c>
      <c r="EQ155" s="139">
        <v>3.1323983367739894</v>
      </c>
      <c r="ER155" s="139">
        <v>3.1365515448157866</v>
      </c>
      <c r="ES155" s="139">
        <v>3.1408129302945094</v>
      </c>
      <c r="ET155" s="139">
        <v>3.1449229928926363</v>
      </c>
      <c r="EU155" s="139">
        <v>3.1491424216702941</v>
      </c>
      <c r="EV155" s="139">
        <v>3.1532759355308424</v>
      </c>
      <c r="EW155" s="139">
        <v>3.1573889813020988</v>
      </c>
      <c r="EX155" s="139">
        <v>3.1614160017438646</v>
      </c>
      <c r="EY155" s="139">
        <v>3.1655546982427549</v>
      </c>
      <c r="EZ155" s="139">
        <v>3.169541741600947</v>
      </c>
      <c r="FA155" s="139">
        <v>3.1736415842527044</v>
      </c>
      <c r="FB155" s="139">
        <v>3.1775896295815307</v>
      </c>
      <c r="FC155" s="139">
        <v>3.1816515776026852</v>
      </c>
      <c r="FD155" s="139">
        <v>3.1855615685498342</v>
      </c>
      <c r="FE155" s="139">
        <v>3.1894527385812959</v>
      </c>
      <c r="FF155" s="139">
        <v>3.1934593931535362</v>
      </c>
      <c r="FG155" s="139">
        <v>3.197313862035327</v>
      </c>
      <c r="FH155" s="139">
        <v>3.201284873079747</v>
      </c>
      <c r="FI155" s="139">
        <v>3.2051035031633095</v>
      </c>
      <c r="FJ155" s="139">
        <v>3.2089043919671161</v>
      </c>
      <c r="FK155" s="139">
        <v>3.2128233398769144</v>
      </c>
      <c r="FL155" s="139">
        <v>3.2165896282635313</v>
      </c>
      <c r="FM155" s="139">
        <v>3.2203387792423497</v>
      </c>
      <c r="FN155" s="139">
        <v>3.2240709874156481</v>
      </c>
      <c r="FO155" s="139">
        <v>3.2279231968980819</v>
      </c>
      <c r="FP155" s="139">
        <v>3.2316223593495725</v>
      </c>
      <c r="FQ155" s="139">
        <v>3.235305142946062</v>
      </c>
      <c r="FR155" s="139">
        <v>3.2389717295762308</v>
      </c>
      <c r="FS155" s="139">
        <v>3.2427602015531463</v>
      </c>
      <c r="FT155" s="139">
        <v>3.2463951954914458</v>
      </c>
      <c r="FU155" s="139">
        <v>3.2500145199694499</v>
      </c>
      <c r="FV155" s="139">
        <v>3.2536183452574918</v>
      </c>
      <c r="FW155" s="139">
        <v>3.257345886424738</v>
      </c>
      <c r="FX155" s="139">
        <v>3.2609194791403167</v>
      </c>
      <c r="FY155" s="139">
        <v>3.2644780668306952</v>
      </c>
      <c r="FZ155" s="139">
        <v>3.2680218091254583</v>
      </c>
      <c r="GA155" s="139">
        <v>3.2715508631335752</v>
      </c>
      <c r="GB155" s="139">
        <v>3.2750653834981027</v>
      </c>
      <c r="GC155" s="139">
        <v>3.2785655224461494</v>
      </c>
      <c r="GD155" s="139">
        <v>3.2821924072660935</v>
      </c>
      <c r="GE155" s="139">
        <v>3.2856644939276411</v>
      </c>
      <c r="GF155" s="139">
        <v>3.2891226414961365</v>
      </c>
      <c r="GG155" s="139">
        <v>3.2925669930346859</v>
      </c>
      <c r="GH155" s="139">
        <v>3.2959976894304948</v>
      </c>
      <c r="GI155" s="139">
        <v>3.2994148694411711</v>
      </c>
      <c r="GJ155" s="139">
        <v>3.302818669735093</v>
      </c>
      <c r="GK155" s="139">
        <v>3.3062092249372723</v>
      </c>
      <c r="GL155" s="139">
        <v>3.3095866676659336</v>
      </c>
      <c r="GM155" s="139">
        <v>3.3129511285755315</v>
      </c>
      <c r="GN155" s="139">
        <v>3.316302736395154</v>
      </c>
      <c r="GO155" s="139">
        <v>3.3196416179670094</v>
      </c>
      <c r="GP155" s="139">
        <v>3.3229678982819251</v>
      </c>
      <c r="GQ155" s="139">
        <v>3.3262817005162311</v>
      </c>
      <c r="GR155" s="139">
        <v>3.3295831460689307</v>
      </c>
      <c r="GS155" s="139">
        <v>3.3328723545922676</v>
      </c>
    </row>
    <row r="156" spans="1:201" x14ac:dyDescent="0.2">
      <c r="A156" s="138">
        <v>40909.106944444444</v>
      </c>
      <c r="B156" s="139">
        <v>1.0237196629813574</v>
      </c>
      <c r="C156" s="139">
        <v>1.219888660975853</v>
      </c>
      <c r="D156" s="139">
        <v>1.344184323015182</v>
      </c>
      <c r="E156" s="139">
        <v>1.4370132116281382</v>
      </c>
      <c r="F156" s="139">
        <v>1.5118212631914076</v>
      </c>
      <c r="G156" s="139">
        <v>1.5748430397988162</v>
      </c>
      <c r="H156" s="139">
        <v>1.6295046924351242</v>
      </c>
      <c r="I156" s="139">
        <v>1.6779140575133642</v>
      </c>
      <c r="J156" s="139">
        <v>1.7214354308494666</v>
      </c>
      <c r="K156" s="139">
        <v>1.7610565151858701</v>
      </c>
      <c r="L156" s="139">
        <v>1.7974449808176698</v>
      </c>
      <c r="M156" s="139">
        <v>1.831162555640687</v>
      </c>
      <c r="N156" s="139">
        <v>1.8625680154094293</v>
      </c>
      <c r="O156" s="139">
        <v>1.8920062202742174</v>
      </c>
      <c r="P156" s="139">
        <v>1.9197255628651357</v>
      </c>
      <c r="Q156" s="139">
        <v>1.9459276995902715</v>
      </c>
      <c r="R156" s="139">
        <v>1.9707785981116552</v>
      </c>
      <c r="S156" s="139">
        <v>1.9944385336838881</v>
      </c>
      <c r="T156" s="139">
        <v>2.0170256771395838</v>
      </c>
      <c r="U156" s="139">
        <v>2.0386173213230361</v>
      </c>
      <c r="V156" s="139">
        <v>2.0593218256685391</v>
      </c>
      <c r="W156" s="139">
        <v>2.0792381562269382</v>
      </c>
      <c r="X156" s="139">
        <v>2.0983830580081637</v>
      </c>
      <c r="Y156" s="139">
        <v>2.1168626177730845</v>
      </c>
      <c r="Z156" s="139">
        <v>2.1346765759203312</v>
      </c>
      <c r="AA156" s="139">
        <v>2.1519469727820413</v>
      </c>
      <c r="AB156" s="139">
        <v>2.1686354152343044</v>
      </c>
      <c r="AC156" s="139">
        <v>2.1848303559158082</v>
      </c>
      <c r="AD156" s="139">
        <v>2.2005368756512329</v>
      </c>
      <c r="AE156" s="139">
        <v>2.2158115917737362</v>
      </c>
      <c r="AF156" s="139">
        <v>2.2306527105876444</v>
      </c>
      <c r="AG156" s="139">
        <v>2.2451125348185736</v>
      </c>
      <c r="AH156" s="139">
        <v>2.2591838178200221</v>
      </c>
      <c r="AI156" s="139">
        <v>2.2729156838699178</v>
      </c>
      <c r="AJ156" s="139">
        <v>2.2862964761208584</v>
      </c>
      <c r="AK156" s="139">
        <v>2.2993729629248389</v>
      </c>
      <c r="AL156" s="139">
        <v>2.3121609995091865</v>
      </c>
      <c r="AM156" s="139">
        <v>2.3246752298987725</v>
      </c>
      <c r="AN156" s="139">
        <v>2.3368972837739919</v>
      </c>
      <c r="AO156" s="139">
        <v>2.3488708926898569</v>
      </c>
      <c r="AP156" s="139">
        <v>2.3605750890918231</v>
      </c>
      <c r="AQ156" s="139">
        <v>2.3720526770990191</v>
      </c>
      <c r="AR156" s="139">
        <v>2.3833138029532761</v>
      </c>
      <c r="AS156" s="139">
        <v>2.3943679448624984</v>
      </c>
      <c r="AT156" s="139">
        <v>2.4051899290594267</v>
      </c>
      <c r="AU156" s="139">
        <v>2.4158214245754737</v>
      </c>
      <c r="AV156" s="139">
        <v>2.4262702312797</v>
      </c>
      <c r="AW156" s="139">
        <v>2.4365436787816539</v>
      </c>
      <c r="AX156" s="139">
        <v>2.4466133157628289</v>
      </c>
      <c r="AY156" s="139">
        <v>2.4565203473181589</v>
      </c>
      <c r="AZ156" s="139">
        <v>2.4662709044439119</v>
      </c>
      <c r="BA156" s="139">
        <v>2.4758707772361461</v>
      </c>
      <c r="BB156" s="139">
        <v>2.4853254399687637</v>
      </c>
      <c r="BC156" s="139">
        <v>2.4946400738985295</v>
      </c>
      <c r="BD156" s="139">
        <v>2.5037824007526366</v>
      </c>
      <c r="BE156" s="139">
        <v>2.5127936668056656</v>
      </c>
      <c r="BF156" s="139">
        <v>2.5216782933633568</v>
      </c>
      <c r="BG156" s="139">
        <v>2.5304404815573434</v>
      </c>
      <c r="BH156" s="139">
        <v>2.539045905620505</v>
      </c>
      <c r="BI156" s="139">
        <v>2.5475747244078679</v>
      </c>
      <c r="BJ156" s="139">
        <v>2.5559925272214272</v>
      </c>
      <c r="BK156" s="139">
        <v>2.5642636069240563</v>
      </c>
      <c r="BL156" s="139">
        <v>2.5724298693218559</v>
      </c>
      <c r="BM156" s="139">
        <v>2.5804944633949449</v>
      </c>
      <c r="BN156" s="139">
        <v>2.5884603983335763</v>
      </c>
      <c r="BO156" s="139">
        <v>2.5963305517783803</v>
      </c>
      <c r="BP156" s="139">
        <v>2.6040672064736379</v>
      </c>
      <c r="BQ156" s="139">
        <v>2.6117129606829583</v>
      </c>
      <c r="BR156" s="139">
        <v>2.6193113038137774</v>
      </c>
      <c r="BS156" s="139">
        <v>2.6268242062214719</v>
      </c>
      <c r="BT156" s="139">
        <v>2.6341710358013635</v>
      </c>
      <c r="BU156" s="139">
        <v>2.6415194112308304</v>
      </c>
      <c r="BV156" s="139">
        <v>2.6487470705669454</v>
      </c>
      <c r="BW156" s="139">
        <v>2.655897543200552</v>
      </c>
      <c r="BX156" s="139">
        <v>2.662930370033866</v>
      </c>
      <c r="BY156" s="139">
        <v>2.6699320966265905</v>
      </c>
      <c r="BZ156" s="139">
        <v>2.6768623596893235</v>
      </c>
      <c r="CA156" s="139">
        <v>2.6836797801472696</v>
      </c>
      <c r="CB156" s="139">
        <v>2.6904287443799908</v>
      </c>
      <c r="CC156" s="139">
        <v>2.6971544844587383</v>
      </c>
      <c r="CD156" s="139">
        <v>2.7038154559364047</v>
      </c>
      <c r="CE156" s="139">
        <v>2.7103691171747171</v>
      </c>
      <c r="CF156" s="139">
        <v>2.7168605519875619</v>
      </c>
      <c r="CG156" s="139">
        <v>2.7232911852201838</v>
      </c>
      <c r="CH156" s="139">
        <v>2.7296623934361599</v>
      </c>
      <c r="CI156" s="139">
        <v>2.7359755070975962</v>
      </c>
      <c r="CJ156" s="139">
        <v>2.7422318126217515</v>
      </c>
      <c r="CK156" s="139">
        <v>2.7483871880413773</v>
      </c>
      <c r="CL156" s="139">
        <v>2.7544877863608428</v>
      </c>
      <c r="CM156" s="139">
        <v>2.7605805385545077</v>
      </c>
      <c r="CN156" s="139">
        <v>2.7666212258377958</v>
      </c>
      <c r="CO156" s="139">
        <v>2.7726109415162412</v>
      </c>
      <c r="CP156" s="139">
        <v>2.7784579327160026</v>
      </c>
      <c r="CQ156" s="139">
        <v>2.7843484182911222</v>
      </c>
      <c r="CR156" s="139">
        <v>2.7901910152372307</v>
      </c>
      <c r="CS156" s="139">
        <v>2.7958926562971325</v>
      </c>
      <c r="CT156" s="139">
        <v>2.8016419144282398</v>
      </c>
      <c r="CU156" s="139">
        <v>2.8072512788507069</v>
      </c>
      <c r="CV156" s="139">
        <v>2.8129108408645682</v>
      </c>
      <c r="CW156" s="139">
        <v>2.8184314679375628</v>
      </c>
      <c r="CX156" s="139">
        <v>2.8240047687691092</v>
      </c>
      <c r="CY156" s="139">
        <v>2.8294399979785378</v>
      </c>
      <c r="CZ156" s="139">
        <v>2.8349302804598198</v>
      </c>
      <c r="DA156" s="139">
        <v>2.8402832664062885</v>
      </c>
      <c r="DB156" s="139">
        <v>2.8455960844453263</v>
      </c>
      <c r="DC156" s="139">
        <v>2.8509673214049265</v>
      </c>
      <c r="DD156" s="139">
        <v>2.8562023112708972</v>
      </c>
      <c r="DE156" s="139">
        <v>2.8613992527118333</v>
      </c>
      <c r="DF156" s="139">
        <v>2.8666082970571347</v>
      </c>
      <c r="DG156" s="139">
        <v>2.871780980953071</v>
      </c>
      <c r="DH156" s="139">
        <v>2.8768680717390347</v>
      </c>
      <c r="DI156" s="139">
        <v>2.8819196889459588</v>
      </c>
      <c r="DJ156" s="139">
        <v>2.8869364356236242</v>
      </c>
      <c r="DK156" s="139">
        <v>2.891969285480132</v>
      </c>
      <c r="DL156" s="139">
        <v>2.8969687895827643</v>
      </c>
      <c r="DM156" s="139">
        <v>2.9018847377586496</v>
      </c>
      <c r="DN156" s="139">
        <v>2.9067680799795372</v>
      </c>
      <c r="DO156" s="139">
        <v>2.9116193481530681</v>
      </c>
      <c r="DP156" s="139">
        <v>2.9164390613318636</v>
      </c>
      <c r="DQ156" s="139">
        <v>2.9212277261294544</v>
      </c>
      <c r="DR156" s="139">
        <v>2.9259858371188416</v>
      </c>
      <c r="DS156" s="139">
        <v>2.9307138772151742</v>
      </c>
      <c r="DT156" s="139">
        <v>2.9354123180421681</v>
      </c>
      <c r="DU156" s="139">
        <v>2.9400816202861852</v>
      </c>
      <c r="DV156" s="139">
        <v>2.9447222340352743</v>
      </c>
      <c r="DW156" s="139">
        <v>2.9492821415203516</v>
      </c>
      <c r="DX156" s="139">
        <v>2.9538139100925718</v>
      </c>
      <c r="DY156" s="139">
        <v>2.9583707191665543</v>
      </c>
      <c r="DZ156" s="139">
        <v>2.9629005408989837</v>
      </c>
      <c r="EA156" s="139">
        <v>2.9674037770286112</v>
      </c>
      <c r="EB156" s="139">
        <v>2.9718808204729901</v>
      </c>
      <c r="EC156" s="139">
        <v>2.9762786222310709</v>
      </c>
      <c r="ED156" s="139">
        <v>2.98065067431433</v>
      </c>
      <c r="EE156" s="139">
        <v>2.9850510769709699</v>
      </c>
      <c r="EF156" s="139">
        <v>2.9894267758910686</v>
      </c>
      <c r="EG156" s="139">
        <v>2.9937240567351719</v>
      </c>
      <c r="EH156" s="139">
        <v>2.9979970157929552</v>
      </c>
      <c r="EI156" s="139">
        <v>3.0023003550336287</v>
      </c>
      <c r="EJ156" s="139">
        <v>3.0065258271436965</v>
      </c>
      <c r="EK156" s="139">
        <v>3.010727972112929</v>
      </c>
      <c r="EL156" s="139">
        <v>3.0149619336951625</v>
      </c>
      <c r="EM156" s="139">
        <v>3.0191185196900121</v>
      </c>
      <c r="EN156" s="139">
        <v>3.0232527135913561</v>
      </c>
      <c r="EO156" s="139">
        <v>3.0274201007515869</v>
      </c>
      <c r="EP156" s="139">
        <v>3.0314551165117636</v>
      </c>
      <c r="EQ156" s="139">
        <v>3.0355794859101652</v>
      </c>
      <c r="ER156" s="139">
        <v>3.0395714668636433</v>
      </c>
      <c r="ES156" s="139">
        <v>3.0436539458836283</v>
      </c>
      <c r="ET156" s="139">
        <v>3.0476039990440551</v>
      </c>
      <c r="EU156" s="139">
        <v>3.0516456718331697</v>
      </c>
      <c r="EV156" s="139">
        <v>3.0556111714278593</v>
      </c>
      <c r="EW156" s="139">
        <v>3.0595567717482122</v>
      </c>
      <c r="EX156" s="139">
        <v>3.0634261239318734</v>
      </c>
      <c r="EY156" s="139">
        <v>3.0673892746445341</v>
      </c>
      <c r="EZ156" s="139">
        <v>3.0712197756287107</v>
      </c>
      <c r="FA156" s="139">
        <v>3.075145134500318</v>
      </c>
      <c r="FB156" s="139">
        <v>3.0789377350102467</v>
      </c>
      <c r="FC156" s="139">
        <v>3.0828262339481283</v>
      </c>
      <c r="FD156" s="139">
        <v>3.0865818503373563</v>
      </c>
      <c r="FE156" s="139">
        <v>3.0903191829080381</v>
      </c>
      <c r="FF156" s="139">
        <v>3.0941539036447003</v>
      </c>
      <c r="FG156" s="139">
        <v>3.0978555661090974</v>
      </c>
      <c r="FH156" s="139">
        <v>3.1016556138982252</v>
      </c>
      <c r="FI156" s="139">
        <v>3.1053224436980469</v>
      </c>
      <c r="FJ156" s="139">
        <v>3.1089720378231691</v>
      </c>
      <c r="FK156" s="139">
        <v>3.112721445542924</v>
      </c>
      <c r="FL156" s="139">
        <v>3.1163374095363094</v>
      </c>
      <c r="FM156" s="139">
        <v>3.1199367241064877</v>
      </c>
      <c r="FN156" s="139">
        <v>3.1235195781474507</v>
      </c>
      <c r="FO156" s="139">
        <v>3.1272040729647439</v>
      </c>
      <c r="FP156" s="139">
        <v>3.1307548065439463</v>
      </c>
      <c r="FQ156" s="139">
        <v>3.13428962710279</v>
      </c>
      <c r="FR156" s="139">
        <v>3.1378087112010444</v>
      </c>
      <c r="FS156" s="139">
        <v>3.1414312082914995</v>
      </c>
      <c r="FT156" s="139">
        <v>3.1449195829172458</v>
      </c>
      <c r="FU156" s="139">
        <v>3.1483927332218511</v>
      </c>
      <c r="FV156" s="139">
        <v>3.1518508244881938</v>
      </c>
      <c r="FW156" s="139">
        <v>3.155414050462876</v>
      </c>
      <c r="FX156" s="139">
        <v>3.1588427530668368</v>
      </c>
      <c r="FY156" s="139">
        <v>3.1622568764153165</v>
      </c>
      <c r="FZ156" s="139">
        <v>3.1656565754660422</v>
      </c>
      <c r="GA156" s="139">
        <v>3.1690420027322506</v>
      </c>
      <c r="GB156" s="139">
        <v>3.1724133083317358</v>
      </c>
      <c r="GC156" s="139">
        <v>3.1757706400398726</v>
      </c>
      <c r="GD156" s="139">
        <v>3.1792359532221619</v>
      </c>
      <c r="GE156" s="139">
        <v>3.182566013508167</v>
      </c>
      <c r="GF156" s="139">
        <v>3.1858825293736004</v>
      </c>
      <c r="GG156" s="139">
        <v>3.189185639701213</v>
      </c>
      <c r="GH156" s="139">
        <v>3.1924754812615594</v>
      </c>
      <c r="GI156" s="139">
        <v>3.1957521887582567</v>
      </c>
      <c r="GJ156" s="139">
        <v>3.1990158948694001</v>
      </c>
      <c r="GK156" s="139">
        <v>3.20226673028654</v>
      </c>
      <c r="GL156" s="139">
        <v>3.2055048237585857</v>
      </c>
      <c r="GM156" s="139">
        <v>3.2087303021268991</v>
      </c>
      <c r="GN156" s="139">
        <v>3.2119432903639407</v>
      </c>
      <c r="GO156" s="139">
        <v>3.2151439116101423</v>
      </c>
      <c r="GP156" s="139">
        <v>3.2183322872126152</v>
      </c>
      <c r="GQ156" s="139">
        <v>3.2215085367553247</v>
      </c>
      <c r="GR156" s="139">
        <v>3.2246727780971676</v>
      </c>
      <c r="GS156" s="139">
        <v>3.2278251274046132</v>
      </c>
    </row>
    <row r="157" spans="1:201" x14ac:dyDescent="0.2">
      <c r="A157" s="138">
        <v>40909.107638888891</v>
      </c>
      <c r="B157" s="139">
        <v>1.000353441713397</v>
      </c>
      <c r="C157" s="139">
        <v>1.1909522091147677</v>
      </c>
      <c r="D157" s="139">
        <v>1.3116133330451234</v>
      </c>
      <c r="E157" s="139">
        <v>1.4016728523413915</v>
      </c>
      <c r="F157" s="139">
        <v>1.4742140032345747</v>
      </c>
      <c r="G157" s="139">
        <v>1.5353010759941341</v>
      </c>
      <c r="H157" s="139">
        <v>1.5882667925616047</v>
      </c>
      <c r="I157" s="139">
        <v>1.6351578698995475</v>
      </c>
      <c r="J157" s="139">
        <v>1.6773057272694571</v>
      </c>
      <c r="K157" s="139">
        <v>1.7156632451801339</v>
      </c>
      <c r="L157" s="139">
        <v>1.7508870196027733</v>
      </c>
      <c r="M157" s="139">
        <v>1.7835129635864091</v>
      </c>
      <c r="N157" s="139">
        <v>1.813900304780391</v>
      </c>
      <c r="O157" s="139">
        <v>1.8423771182846429</v>
      </c>
      <c r="P157" s="139">
        <v>1.8691859793381858</v>
      </c>
      <c r="Q157" s="139">
        <v>1.8945238604840189</v>
      </c>
      <c r="R157" s="139">
        <v>1.9185529079787458</v>
      </c>
      <c r="S157" s="139">
        <v>1.9414249366721166</v>
      </c>
      <c r="T157" s="139">
        <v>1.963255287254275</v>
      </c>
      <c r="U157" s="139">
        <v>1.9841242960193468</v>
      </c>
      <c r="V157" s="139">
        <v>2.004132964593317</v>
      </c>
      <c r="W157" s="139">
        <v>2.0233729371987601</v>
      </c>
      <c r="X157" s="139">
        <v>2.0418704951460818</v>
      </c>
      <c r="Y157" s="139">
        <v>2.0597192267263904</v>
      </c>
      <c r="Z157" s="139">
        <v>2.0769290007214254</v>
      </c>
      <c r="AA157" s="139">
        <v>2.0936036678446177</v>
      </c>
      <c r="AB157" s="139">
        <v>2.1097211119838102</v>
      </c>
      <c r="AC157" s="139">
        <v>2.1253573914475301</v>
      </c>
      <c r="AD157" s="139">
        <v>2.1405226598755847</v>
      </c>
      <c r="AE157" s="139">
        <v>2.155266939471995</v>
      </c>
      <c r="AF157" s="139">
        <v>2.1695937523269824</v>
      </c>
      <c r="AG157" s="139">
        <v>2.1835488445662876</v>
      </c>
      <c r="AH157" s="139">
        <v>2.1971304882141993</v>
      </c>
      <c r="AI157" s="139">
        <v>2.2103812646475358</v>
      </c>
      <c r="AJ157" s="139">
        <v>2.2232952086762587</v>
      </c>
      <c r="AK157" s="139">
        <v>2.2359125421132418</v>
      </c>
      <c r="AL157" s="139">
        <v>2.2482487064178289</v>
      </c>
      <c r="AM157" s="139">
        <v>2.2603179638386393</v>
      </c>
      <c r="AN157" s="139">
        <v>2.2721079210754396</v>
      </c>
      <c r="AO157" s="139">
        <v>2.283655724663042</v>
      </c>
      <c r="AP157" s="139">
        <v>2.2949465024191311</v>
      </c>
      <c r="AQ157" s="139">
        <v>2.3060164421939393</v>
      </c>
      <c r="AR157" s="139">
        <v>2.3168754235154876</v>
      </c>
      <c r="AS157" s="139">
        <v>2.3275326756548815</v>
      </c>
      <c r="AT157" s="139">
        <v>2.3379693269946444</v>
      </c>
      <c r="AU157" s="139">
        <v>2.348220357824105</v>
      </c>
      <c r="AV157" s="139">
        <v>2.3582933621812621</v>
      </c>
      <c r="AW157" s="139">
        <v>2.3681954764091042</v>
      </c>
      <c r="AX157" s="139">
        <v>2.3779047266294895</v>
      </c>
      <c r="AY157" s="139">
        <v>2.3874555473603327</v>
      </c>
      <c r="AZ157" s="139">
        <v>2.3968539070364598</v>
      </c>
      <c r="BA157" s="139">
        <v>2.4061054423406647</v>
      </c>
      <c r="BB157" s="139">
        <v>2.4152154826122354</v>
      </c>
      <c r="BC157" s="139">
        <v>2.4241890720266923</v>
      </c>
      <c r="BD157" s="139">
        <v>2.4330006333035272</v>
      </c>
      <c r="BE157" s="139">
        <v>2.441684513235324</v>
      </c>
      <c r="BF157" s="139">
        <v>2.4502450153696929</v>
      </c>
      <c r="BG157" s="139">
        <v>2.4586862290197664</v>
      </c>
      <c r="BH157" s="139">
        <v>2.4669806586715231</v>
      </c>
      <c r="BI157" s="139">
        <v>2.4751945146770642</v>
      </c>
      <c r="BJ157" s="139">
        <v>2.4833002006585962</v>
      </c>
      <c r="BK157" s="139">
        <v>2.4912689300829651</v>
      </c>
      <c r="BL157" s="139">
        <v>2.4991355582392965</v>
      </c>
      <c r="BM157" s="139">
        <v>2.5069031498002494</v>
      </c>
      <c r="BN157" s="139">
        <v>2.5145746334396466</v>
      </c>
      <c r="BO157" s="139">
        <v>2.5221528098479129</v>
      </c>
      <c r="BP157" s="139">
        <v>2.5296070198624117</v>
      </c>
      <c r="BQ157" s="139">
        <v>2.5369727056274058</v>
      </c>
      <c r="BR157" s="139">
        <v>2.5442861111473416</v>
      </c>
      <c r="BS157" s="139">
        <v>2.5515162736252446</v>
      </c>
      <c r="BT157" s="139">
        <v>2.5585969431291709</v>
      </c>
      <c r="BU157" s="139">
        <v>2.5656668349264269</v>
      </c>
      <c r="BV157" s="139">
        <v>2.5726252951803659</v>
      </c>
      <c r="BW157" s="139">
        <v>2.5795085758781968</v>
      </c>
      <c r="BX157" s="139">
        <v>2.5862834728434638</v>
      </c>
      <c r="BY157" s="139">
        <v>2.5930218849726843</v>
      </c>
      <c r="BZ157" s="139">
        <v>2.5996906866625795</v>
      </c>
      <c r="CA157" s="139">
        <v>2.6062558218316076</v>
      </c>
      <c r="CB157" s="139">
        <v>2.6127543013245478</v>
      </c>
      <c r="CC157" s="139">
        <v>2.6192239019758454</v>
      </c>
      <c r="CD157" s="139">
        <v>2.6256304071339338</v>
      </c>
      <c r="CE157" s="139">
        <v>2.6319386847519337</v>
      </c>
      <c r="CF157" s="139">
        <v>2.6381863677715938</v>
      </c>
      <c r="CG157" s="139">
        <v>2.6443748424111218</v>
      </c>
      <c r="CH157" s="139">
        <v>2.6505054479314833</v>
      </c>
      <c r="CI157" s="139">
        <v>2.6565794787605626</v>
      </c>
      <c r="CJ157" s="139">
        <v>2.6625981864907922</v>
      </c>
      <c r="CK157" s="139">
        <v>2.6685249798334802</v>
      </c>
      <c r="CL157" s="139">
        <v>2.6743984515249997</v>
      </c>
      <c r="CM157" s="139">
        <v>2.6802578999485647</v>
      </c>
      <c r="CN157" s="139">
        <v>2.6860666399562119</v>
      </c>
      <c r="CO157" s="139">
        <v>2.6918257353325159</v>
      </c>
      <c r="CP157" s="139">
        <v>2.6974587134768275</v>
      </c>
      <c r="CQ157" s="139">
        <v>2.7031211831739772</v>
      </c>
      <c r="CR157" s="139">
        <v>2.708737007785448</v>
      </c>
      <c r="CS157" s="139">
        <v>2.7142285072655907</v>
      </c>
      <c r="CT157" s="139">
        <v>2.7197534373821144</v>
      </c>
      <c r="CU157" s="139">
        <v>2.7251551224666395</v>
      </c>
      <c r="CV157" s="139">
        <v>2.7305927017384426</v>
      </c>
      <c r="CW157" s="139">
        <v>2.7359080145355414</v>
      </c>
      <c r="CX157" s="139">
        <v>2.7412615845865056</v>
      </c>
      <c r="CY157" s="139">
        <v>2.7464937729547536</v>
      </c>
      <c r="CZ157" s="139">
        <v>2.7517664886068989</v>
      </c>
      <c r="DA157" s="139">
        <v>2.7569186206528631</v>
      </c>
      <c r="DB157" s="139">
        <v>2.76203166315273</v>
      </c>
      <c r="DC157" s="139">
        <v>2.7671884409763141</v>
      </c>
      <c r="DD157" s="139">
        <v>2.7722257210859178</v>
      </c>
      <c r="DE157" s="139">
        <v>2.7772259726832722</v>
      </c>
      <c r="DF157" s="139">
        <v>2.7822314108600987</v>
      </c>
      <c r="DG157" s="139">
        <v>2.7872014411989547</v>
      </c>
      <c r="DH157" s="139">
        <v>2.792094762386192</v>
      </c>
      <c r="DI157" s="139">
        <v>2.7969535589126844</v>
      </c>
      <c r="DJ157" s="139">
        <v>2.8017784171692073</v>
      </c>
      <c r="DK157" s="139">
        <v>2.8066123011790642</v>
      </c>
      <c r="DL157" s="139">
        <v>2.811413709908813</v>
      </c>
      <c r="DM157" s="139">
        <v>2.8161404413498139</v>
      </c>
      <c r="DN157" s="139">
        <v>2.820835436761632</v>
      </c>
      <c r="DO157" s="139">
        <v>2.8254992133788637</v>
      </c>
      <c r="DP157" s="139">
        <v>2.8301322759422791</v>
      </c>
      <c r="DQ157" s="139">
        <v>2.8347351170996764</v>
      </c>
      <c r="DR157" s="139">
        <v>2.8393082177958022</v>
      </c>
      <c r="DS157" s="139">
        <v>2.8438520476427351</v>
      </c>
      <c r="DT157" s="139">
        <v>2.8483670652777078</v>
      </c>
      <c r="DU157" s="139">
        <v>2.8528537187060596</v>
      </c>
      <c r="DV157" s="139">
        <v>2.8573124456290864</v>
      </c>
      <c r="DW157" s="139">
        <v>2.8616993807554851</v>
      </c>
      <c r="DX157" s="139">
        <v>2.8660589421700204</v>
      </c>
      <c r="DY157" s="139">
        <v>2.8704361060859069</v>
      </c>
      <c r="DZ157" s="139">
        <v>2.8747869977316043</v>
      </c>
      <c r="EA157" s="139">
        <v>2.8791120078123336</v>
      </c>
      <c r="EB157" s="139">
        <v>2.8834115184589488</v>
      </c>
      <c r="EC157" s="139">
        <v>2.8876407150941064</v>
      </c>
      <c r="ED157" s="139">
        <v>2.8918448606217804</v>
      </c>
      <c r="EE157" s="139">
        <v>2.8960697741078278</v>
      </c>
      <c r="EF157" s="139">
        <v>2.9002706361303217</v>
      </c>
      <c r="EG157" s="139">
        <v>2.9044020195774638</v>
      </c>
      <c r="EH157" s="139">
        <v>2.9085097399914419</v>
      </c>
      <c r="EI157" s="139">
        <v>2.9126401676777371</v>
      </c>
      <c r="EJ157" s="139">
        <v>2.9167016778988515</v>
      </c>
      <c r="EK157" s="139">
        <v>2.9207404919907929</v>
      </c>
      <c r="EL157" s="139">
        <v>2.9248033849732473</v>
      </c>
      <c r="EM157" s="139">
        <v>2.9287978632884264</v>
      </c>
      <c r="EN157" s="139">
        <v>2.932770554463715</v>
      </c>
      <c r="EO157" s="139">
        <v>2.9367686386100567</v>
      </c>
      <c r="EP157" s="139">
        <v>2.9406517335341515</v>
      </c>
      <c r="EQ157" s="139">
        <v>2.9446079444853335</v>
      </c>
      <c r="ER157" s="139">
        <v>2.9484491817260854</v>
      </c>
      <c r="ES157" s="139">
        <v>2.9523646156480297</v>
      </c>
      <c r="ET157" s="139">
        <v>2.9561650711153229</v>
      </c>
      <c r="EU157" s="139">
        <v>2.9600407821575967</v>
      </c>
      <c r="EV157" s="139">
        <v>2.9638493195988005</v>
      </c>
      <c r="EW157" s="139">
        <v>2.9676384932542539</v>
      </c>
      <c r="EX157" s="139">
        <v>2.9713604512020901</v>
      </c>
      <c r="EY157" s="139">
        <v>2.9751597214375978</v>
      </c>
      <c r="EZ157" s="139">
        <v>2.9788438878420025</v>
      </c>
      <c r="FA157" s="139">
        <v>2.982606366292079</v>
      </c>
      <c r="FB157" s="139">
        <v>2.9862536652159384</v>
      </c>
      <c r="FC157" s="139">
        <v>2.989980258071617</v>
      </c>
      <c r="FD157" s="139">
        <v>2.9935915801819379</v>
      </c>
      <c r="FE157" s="139">
        <v>2.9971851238329181</v>
      </c>
      <c r="FF157" s="139">
        <v>3.000859365244311</v>
      </c>
      <c r="FG157" s="139">
        <v>3.0044182091863991</v>
      </c>
      <c r="FH157" s="139">
        <v>3.0080586916177721</v>
      </c>
      <c r="FI157" s="139">
        <v>3.011583649847958</v>
      </c>
      <c r="FJ157" s="139">
        <v>3.0150918481305493</v>
      </c>
      <c r="FK157" s="139">
        <v>3.0186830304536283</v>
      </c>
      <c r="FL157" s="139">
        <v>3.0221585118198364</v>
      </c>
      <c r="FM157" s="139">
        <v>3.025617802910979</v>
      </c>
      <c r="FN157" s="139">
        <v>3.0290610872517414</v>
      </c>
      <c r="FO157" s="139">
        <v>3.0325890755307463</v>
      </c>
      <c r="FP157" s="139">
        <v>3.0360011102471489</v>
      </c>
      <c r="FQ157" s="139">
        <v>3.0393976702524719</v>
      </c>
      <c r="FR157" s="139">
        <v>3.042778927088571</v>
      </c>
      <c r="FS157" s="139">
        <v>3.0462465557684579</v>
      </c>
      <c r="FT157" s="139">
        <v>3.0495979344052984</v>
      </c>
      <c r="FU157" s="139">
        <v>3.0529345075548284</v>
      </c>
      <c r="FV157" s="139">
        <v>3.0562564358088182</v>
      </c>
      <c r="FW157" s="139">
        <v>3.0596663560919066</v>
      </c>
      <c r="FX157" s="139">
        <v>3.0629596899563718</v>
      </c>
      <c r="FY157" s="139">
        <v>3.0662388451742251</v>
      </c>
      <c r="FZ157" s="139">
        <v>3.0695039723078157</v>
      </c>
      <c r="GA157" s="139">
        <v>3.072755219544371</v>
      </c>
      <c r="GB157" s="139">
        <v>3.0759927327460024</v>
      </c>
      <c r="GC157" s="139">
        <v>3.0792166554999154</v>
      </c>
      <c r="GD157" s="139">
        <v>3.0825312461268366</v>
      </c>
      <c r="GE157" s="139">
        <v>3.0857286323925051</v>
      </c>
      <c r="GF157" s="139">
        <v>3.0889128455867461</v>
      </c>
      <c r="GG157" s="139">
        <v>3.0920840206561317</v>
      </c>
      <c r="GH157" s="139">
        <v>3.0952422904997152</v>
      </c>
      <c r="GI157" s="139">
        <v>3.0983877860063451</v>
      </c>
      <c r="GJ157" s="139">
        <v>3.101520636098154</v>
      </c>
      <c r="GK157" s="139">
        <v>3.1046409677698339</v>
      </c>
      <c r="GL157" s="139">
        <v>3.1077489061255967</v>
      </c>
      <c r="GM157" s="139">
        <v>3.1108445744181674</v>
      </c>
      <c r="GN157" s="139">
        <v>3.1139280940867278</v>
      </c>
      <c r="GO157" s="139">
        <v>3.1169995847913006</v>
      </c>
      <c r="GP157" s="139">
        <v>3.1200591644452276</v>
      </c>
      <c r="GQ157" s="139">
        <v>3.1231069492556958</v>
      </c>
      <c r="GR157" s="139">
        <v>3.1261430537506221</v>
      </c>
      <c r="GS157" s="139">
        <v>3.1291675908140508</v>
      </c>
    </row>
    <row r="158" spans="1:201" x14ac:dyDescent="0.2">
      <c r="A158" s="138">
        <v>40909.10833333333</v>
      </c>
      <c r="B158" s="139">
        <v>0.97819719924207071</v>
      </c>
      <c r="C158" s="139">
        <v>1.16354410449874</v>
      </c>
      <c r="D158" s="139">
        <v>1.28078131259117</v>
      </c>
      <c r="E158" s="139">
        <v>1.3682333777357103</v>
      </c>
      <c r="F158" s="139">
        <v>1.438641049494606</v>
      </c>
      <c r="G158" s="139">
        <v>1.4979079000938094</v>
      </c>
      <c r="H158" s="139">
        <v>1.5492784656933538</v>
      </c>
      <c r="I158" s="139">
        <v>1.5947418659454373</v>
      </c>
      <c r="J158" s="139">
        <v>1.6355983839130126</v>
      </c>
      <c r="K158" s="139">
        <v>1.6727682301497704</v>
      </c>
      <c r="L158" s="139">
        <v>1.7068973726907746</v>
      </c>
      <c r="M158" s="139">
        <v>1.7384976215640655</v>
      </c>
      <c r="N158" s="139">
        <v>1.7679283776081178</v>
      </c>
      <c r="O158" s="139">
        <v>1.7955020581700207</v>
      </c>
      <c r="P158" s="139">
        <v>1.8214557249813954</v>
      </c>
      <c r="Q158" s="139">
        <v>1.8459819102699384</v>
      </c>
      <c r="R158" s="139">
        <v>1.8692391366277812</v>
      </c>
      <c r="S158" s="139">
        <v>1.8913713363424125</v>
      </c>
      <c r="T158" s="139">
        <v>1.9124911697417137</v>
      </c>
      <c r="U158" s="139">
        <v>1.9326817175603648</v>
      </c>
      <c r="V158" s="139">
        <v>1.9520371472279521</v>
      </c>
      <c r="W158" s="139">
        <v>1.9706423082539548</v>
      </c>
      <c r="X158" s="139">
        <v>1.9885322334845712</v>
      </c>
      <c r="Y158" s="139">
        <v>2.0057889549513366</v>
      </c>
      <c r="Z158" s="139">
        <v>2.0224316485001599</v>
      </c>
      <c r="AA158" s="139">
        <v>2.0385473683185413</v>
      </c>
      <c r="AB158" s="139">
        <v>2.0541289810037981</v>
      </c>
      <c r="AC158" s="139">
        <v>2.0692410962185086</v>
      </c>
      <c r="AD158" s="139">
        <v>2.083898525590544</v>
      </c>
      <c r="AE158" s="139">
        <v>2.0981451929581274</v>
      </c>
      <c r="AF158" s="139">
        <v>2.1119895063264615</v>
      </c>
      <c r="AG158" s="139">
        <v>2.1254711517459031</v>
      </c>
      <c r="AH158" s="139">
        <v>2.1385934773006121</v>
      </c>
      <c r="AI158" s="139">
        <v>2.1513930189871364</v>
      </c>
      <c r="AJ158" s="139">
        <v>2.1638690496523711</v>
      </c>
      <c r="AK158" s="139">
        <v>2.1760557439316548</v>
      </c>
      <c r="AL158" s="139">
        <v>2.1879681524040309</v>
      </c>
      <c r="AM158" s="139">
        <v>2.1996201766419854</v>
      </c>
      <c r="AN158" s="139">
        <v>2.2110049282335016</v>
      </c>
      <c r="AO158" s="139">
        <v>2.2221534731206525</v>
      </c>
      <c r="AP158" s="139">
        <v>2.2330565545752576</v>
      </c>
      <c r="AQ158" s="139">
        <v>2.2437442517077777</v>
      </c>
      <c r="AR158" s="139">
        <v>2.2542261921365161</v>
      </c>
      <c r="AS158" s="139">
        <v>2.2645113700060362</v>
      </c>
      <c r="AT158" s="139">
        <v>2.2745867221256497</v>
      </c>
      <c r="AU158" s="139">
        <v>2.2844810540882716</v>
      </c>
      <c r="AV158" s="139">
        <v>2.2942017655456008</v>
      </c>
      <c r="AW158" s="139">
        <v>2.3037558103170759</v>
      </c>
      <c r="AX158" s="139">
        <v>2.3131271863783347</v>
      </c>
      <c r="AY158" s="139">
        <v>2.3223440785250662</v>
      </c>
      <c r="AZ158" s="139">
        <v>2.3314123016884665</v>
      </c>
      <c r="BA158" s="139">
        <v>2.3403373476881941</v>
      </c>
      <c r="BB158" s="139">
        <v>2.3491244089955154</v>
      </c>
      <c r="BC158" s="139">
        <v>2.3577784003404982</v>
      </c>
      <c r="BD158" s="139">
        <v>2.3662799245317183</v>
      </c>
      <c r="BE158" s="139">
        <v>2.374656959927496</v>
      </c>
      <c r="BF158" s="139">
        <v>2.3829136988945652</v>
      </c>
      <c r="BG158" s="139">
        <v>2.3910541251693469</v>
      </c>
      <c r="BH158" s="139">
        <v>2.3990570436520073</v>
      </c>
      <c r="BI158" s="139">
        <v>2.4069757915320382</v>
      </c>
      <c r="BJ158" s="139">
        <v>2.4147890582156242</v>
      </c>
      <c r="BK158" s="139">
        <v>2.4224744416679203</v>
      </c>
      <c r="BL158" s="139">
        <v>2.4300602892215419</v>
      </c>
      <c r="BM158" s="139">
        <v>2.4375495859618392</v>
      </c>
      <c r="BN158" s="139">
        <v>2.4449451845522665</v>
      </c>
      <c r="BO158" s="139">
        <v>2.4522498130403689</v>
      </c>
      <c r="BP158" s="139">
        <v>2.459439324667902</v>
      </c>
      <c r="BQ158" s="139">
        <v>2.4665425559037137</v>
      </c>
      <c r="BR158" s="139">
        <v>2.473589062260757</v>
      </c>
      <c r="BS158" s="139">
        <v>2.4805544015979937</v>
      </c>
      <c r="BT158" s="139">
        <v>2.4873855970654395</v>
      </c>
      <c r="BU158" s="139">
        <v>2.494194685801931</v>
      </c>
      <c r="BV158" s="139">
        <v>2.5009009564948546</v>
      </c>
      <c r="BW158" s="139">
        <v>2.5075339431128105</v>
      </c>
      <c r="BX158" s="139">
        <v>2.5140671369602936</v>
      </c>
      <c r="BY158" s="139">
        <v>2.5205589165147764</v>
      </c>
      <c r="BZ158" s="139">
        <v>2.5269828357017374</v>
      </c>
      <c r="CA158" s="139">
        <v>2.5333115972293041</v>
      </c>
      <c r="CB158" s="139">
        <v>2.5395754029430431</v>
      </c>
      <c r="CC158" s="139">
        <v>2.5458051466947533</v>
      </c>
      <c r="CD158" s="139">
        <v>2.5519733751335378</v>
      </c>
      <c r="CE158" s="139">
        <v>2.5580517955535598</v>
      </c>
      <c r="CF158" s="139">
        <v>2.564071162012981</v>
      </c>
      <c r="CG158" s="139">
        <v>2.5700328242765758</v>
      </c>
      <c r="CH158" s="139">
        <v>2.57593808640623</v>
      </c>
      <c r="CI158" s="139">
        <v>2.5817882088217123</v>
      </c>
      <c r="CJ158" s="139">
        <v>2.587584410249705</v>
      </c>
      <c r="CK158" s="139">
        <v>2.5932970513489435</v>
      </c>
      <c r="CL158" s="139">
        <v>2.5989577444453178</v>
      </c>
      <c r="CM158" s="139">
        <v>2.604598740356932</v>
      </c>
      <c r="CN158" s="139">
        <v>2.6101903086565188</v>
      </c>
      <c r="CO158" s="139">
        <v>2.6157334852672847</v>
      </c>
      <c r="CP158" s="139">
        <v>2.6211659054741303</v>
      </c>
      <c r="CQ158" s="139">
        <v>2.6266149150637212</v>
      </c>
      <c r="CR158" s="139">
        <v>2.63201845377022</v>
      </c>
      <c r="CS158" s="139">
        <v>2.6373130488758241</v>
      </c>
      <c r="CT158" s="139">
        <v>2.6426280006656753</v>
      </c>
      <c r="CU158" s="139">
        <v>2.6478351048925246</v>
      </c>
      <c r="CV158" s="139">
        <v>2.6530649199526839</v>
      </c>
      <c r="CW158" s="139">
        <v>2.6581878837360615</v>
      </c>
      <c r="CX158" s="139">
        <v>2.6633358156359166</v>
      </c>
      <c r="CY158" s="139">
        <v>2.6683778003954068</v>
      </c>
      <c r="CZ158" s="139">
        <v>2.6734469209043761</v>
      </c>
      <c r="DA158" s="139">
        <v>2.6784109131506524</v>
      </c>
      <c r="DB158" s="139">
        <v>2.6833368332727301</v>
      </c>
      <c r="DC158" s="139">
        <v>2.6882929498092798</v>
      </c>
      <c r="DD158" s="139">
        <v>2.6931450570525537</v>
      </c>
      <c r="DE158" s="139">
        <v>2.6979610980742406</v>
      </c>
      <c r="DF158" s="139">
        <v>2.7027759583074862</v>
      </c>
      <c r="DG158" s="139">
        <v>2.7075563099202635</v>
      </c>
      <c r="DH158" s="139">
        <v>2.7122681762533549</v>
      </c>
      <c r="DI158" s="139">
        <v>2.7169464132538819</v>
      </c>
      <c r="DJ158" s="139">
        <v>2.7215915915970577</v>
      </c>
      <c r="DK158" s="139">
        <v>2.7262392773626267</v>
      </c>
      <c r="DL158" s="139">
        <v>2.7308553095624224</v>
      </c>
      <c r="DM158" s="139">
        <v>2.7354048823316313</v>
      </c>
      <c r="DN158" s="139">
        <v>2.7399235398869286</v>
      </c>
      <c r="DO158" s="139">
        <v>2.7444117856228578</v>
      </c>
      <c r="DP158" s="139">
        <v>2.7488701107780504</v>
      </c>
      <c r="DQ158" s="139">
        <v>2.7532989948288558</v>
      </c>
      <c r="DR158" s="139">
        <v>2.7576989058638066</v>
      </c>
      <c r="DS158" s="139">
        <v>2.7620703009480798</v>
      </c>
      <c r="DT158" s="139">
        <v>2.76641362646793</v>
      </c>
      <c r="DU158" s="139">
        <v>2.7707293184651069</v>
      </c>
      <c r="DV158" s="139">
        <v>2.7750178029597468</v>
      </c>
      <c r="DW158" s="139">
        <v>2.7792427450994532</v>
      </c>
      <c r="DX158" s="139">
        <v>2.7834410351997101</v>
      </c>
      <c r="DY158" s="139">
        <v>2.7876500715615498</v>
      </c>
      <c r="DZ158" s="139">
        <v>2.7918335103987886</v>
      </c>
      <c r="EA158" s="139">
        <v>2.7959917320065277</v>
      </c>
      <c r="EB158" s="139">
        <v>2.8001251083395937</v>
      </c>
      <c r="EC158" s="139">
        <v>2.8041964315428203</v>
      </c>
      <c r="ED158" s="139">
        <v>2.8082433624784642</v>
      </c>
      <c r="EE158" s="139">
        <v>2.812304069737074</v>
      </c>
      <c r="EF158" s="139">
        <v>2.8163413410344975</v>
      </c>
      <c r="EG158" s="139">
        <v>2.8203174051424678</v>
      </c>
      <c r="EH158" s="139">
        <v>2.8242704275136021</v>
      </c>
      <c r="EI158" s="139">
        <v>2.8282390809937774</v>
      </c>
      <c r="EJ158" s="139">
        <v>2.8321470975026561</v>
      </c>
      <c r="EK158" s="139">
        <v>2.836033013021718</v>
      </c>
      <c r="EL158" s="139">
        <v>2.8399358706054687</v>
      </c>
      <c r="EM158" s="139">
        <v>2.8437786041686128</v>
      </c>
      <c r="EN158" s="139">
        <v>2.8476001211601791</v>
      </c>
      <c r="EO158" s="139">
        <v>2.8514398357362358</v>
      </c>
      <c r="EP158" s="139">
        <v>2.8551806322034086</v>
      </c>
      <c r="EQ158" s="139">
        <v>2.8589795533998665</v>
      </c>
      <c r="ER158" s="139">
        <v>2.8626796021092682</v>
      </c>
      <c r="ES158" s="139">
        <v>2.866438796651154</v>
      </c>
      <c r="ET158" s="139">
        <v>2.8700991441898482</v>
      </c>
      <c r="EU158" s="139">
        <v>2.8738196379311751</v>
      </c>
      <c r="EV158" s="139">
        <v>2.8774812838669601</v>
      </c>
      <c r="EW158" s="139">
        <v>2.8811240710801256</v>
      </c>
      <c r="EX158" s="139">
        <v>2.8847079987954869</v>
      </c>
      <c r="EY158" s="139">
        <v>2.8883540153050919</v>
      </c>
      <c r="EZ158" s="139">
        <v>2.8919011506582462</v>
      </c>
      <c r="FA158" s="139">
        <v>2.8955113188942732</v>
      </c>
      <c r="FB158" s="139">
        <v>2.8990225608096982</v>
      </c>
      <c r="FC158" s="139">
        <v>2.9025977627073312</v>
      </c>
      <c r="FD158" s="139">
        <v>2.906073977634358</v>
      </c>
      <c r="FE158" s="139">
        <v>2.9095328904807647</v>
      </c>
      <c r="FF158" s="139">
        <v>2.9130570869241206</v>
      </c>
      <c r="FG158" s="139">
        <v>2.9164822150895788</v>
      </c>
      <c r="FH158" s="139">
        <v>2.9199735148611334</v>
      </c>
      <c r="FI158" s="139">
        <v>2.9233656502379999</v>
      </c>
      <c r="FJ158" s="139">
        <v>2.9267414741149707</v>
      </c>
      <c r="FK158" s="139">
        <v>2.9301847379010857</v>
      </c>
      <c r="FL158" s="139">
        <v>2.9335287059759576</v>
      </c>
      <c r="FM158" s="139">
        <v>2.9368569165957261</v>
      </c>
      <c r="FN158" s="139">
        <v>2.9401695482254366</v>
      </c>
      <c r="FO158" s="139">
        <v>2.9435512394914367</v>
      </c>
      <c r="FP158" s="139">
        <v>2.9468334426582179</v>
      </c>
      <c r="FQ158" s="139">
        <v>2.9501005842909689</v>
      </c>
      <c r="FR158" s="139">
        <v>2.953352831205704</v>
      </c>
      <c r="FS158" s="139">
        <v>2.9566757082506796</v>
      </c>
      <c r="FT158" s="139">
        <v>2.9598988608225705</v>
      </c>
      <c r="FU158" s="139">
        <v>2.9631076027285164</v>
      </c>
      <c r="FV158" s="139">
        <v>2.9663020901374644</v>
      </c>
      <c r="FW158" s="139">
        <v>2.9695687330392082</v>
      </c>
      <c r="FX158" s="139">
        <v>2.9727353750308465</v>
      </c>
      <c r="FY158" s="139">
        <v>2.9758882160164792</v>
      </c>
      <c r="FZ158" s="139">
        <v>2.9790274024164956</v>
      </c>
      <c r="GA158" s="139">
        <v>2.9821530783406094</v>
      </c>
      <c r="GB158" s="139">
        <v>2.9852653856406453</v>
      </c>
      <c r="GC158" s="139">
        <v>2.9883644639539604</v>
      </c>
      <c r="GD158" s="139">
        <v>2.9915382139983588</v>
      </c>
      <c r="GE158" s="139">
        <v>2.994611448848127</v>
      </c>
      <c r="GF158" s="139">
        <v>2.9976718606853412</v>
      </c>
      <c r="GG158" s="139">
        <v>3.0007195807507472</v>
      </c>
      <c r="GH158" s="139">
        <v>3.0037547382901817</v>
      </c>
      <c r="GI158" s="139">
        <v>3.006777460598812</v>
      </c>
      <c r="GJ158" s="139">
        <v>3.0097878730581984</v>
      </c>
      <c r="GK158" s="139">
        <v>3.0127860991760849</v>
      </c>
      <c r="GL158" s="139">
        <v>3.01577226062413</v>
      </c>
      <c r="GM158" s="139">
        <v>3.0187464772730985</v>
      </c>
      <c r="GN158" s="139">
        <v>3.0217088672296142</v>
      </c>
      <c r="GO158" s="139">
        <v>3.0246595468705135</v>
      </c>
      <c r="GP158" s="139">
        <v>3.0275986308788512</v>
      </c>
      <c r="GQ158" s="139">
        <v>3.0305262322730901</v>
      </c>
      <c r="GR158" s="139">
        <v>3.0334424624430136</v>
      </c>
      <c r="GS158" s="139">
        <v>3.0363474311793968</v>
      </c>
    </row>
    <row r="159" spans="1:201" x14ac:dyDescent="0.2">
      <c r="A159" s="138">
        <v>40909.109027777777</v>
      </c>
      <c r="B159" s="139">
        <v>0.95715599035928578</v>
      </c>
      <c r="C159" s="139">
        <v>1.1375429084424005</v>
      </c>
      <c r="D159" s="139">
        <v>1.2515491696334764</v>
      </c>
      <c r="E159" s="139">
        <v>1.3365420655663494</v>
      </c>
      <c r="F159" s="139">
        <v>1.4049384127871274</v>
      </c>
      <c r="G159" s="139">
        <v>1.4624898316069226</v>
      </c>
      <c r="H159" s="139">
        <v>1.5123574832035152</v>
      </c>
      <c r="I159" s="139">
        <v>1.5564761175754318</v>
      </c>
      <c r="J159" s="139">
        <v>1.5961164827186525</v>
      </c>
      <c r="K159" s="139">
        <v>1.6321680855831451</v>
      </c>
      <c r="L159" s="139">
        <v>1.6652666830568299</v>
      </c>
      <c r="M159" s="139">
        <v>1.6959015417959533</v>
      </c>
      <c r="N159" s="139">
        <v>1.7244319905004795</v>
      </c>
      <c r="O159" s="139">
        <v>1.7511558153829156</v>
      </c>
      <c r="P159" s="139">
        <v>1.77630484436888</v>
      </c>
      <c r="Q159" s="139">
        <v>1.8000673935637059</v>
      </c>
      <c r="R159" s="139">
        <v>1.8225985439405672</v>
      </c>
      <c r="S159" s="139">
        <v>1.844034871212999</v>
      </c>
      <c r="T159" s="139">
        <v>1.8644864931218252</v>
      </c>
      <c r="U159" s="139">
        <v>1.8840389655672745</v>
      </c>
      <c r="V159" s="139">
        <v>1.9027800977483909</v>
      </c>
      <c r="W159" s="139">
        <v>1.9207884234907378</v>
      </c>
      <c r="X159" s="139">
        <v>1.9381070169686396</v>
      </c>
      <c r="Y159" s="139">
        <v>1.9548072089386292</v>
      </c>
      <c r="Z159" s="139">
        <v>1.9709167386235367</v>
      </c>
      <c r="AA159" s="139">
        <v>1.986507127309735</v>
      </c>
      <c r="AB159" s="139">
        <v>2.0015850515826559</v>
      </c>
      <c r="AC159" s="139">
        <v>2.0162045303949263</v>
      </c>
      <c r="AD159" s="139">
        <v>2.0303846577744467</v>
      </c>
      <c r="AE159" s="139">
        <v>2.0441637100821133</v>
      </c>
      <c r="AF159" s="139">
        <v>2.0575545918734006</v>
      </c>
      <c r="AG159" s="139">
        <v>2.0705913797421056</v>
      </c>
      <c r="AH159" s="139">
        <v>2.0832820967983636</v>
      </c>
      <c r="AI159" s="139">
        <v>2.095657685158133</v>
      </c>
      <c r="AJ159" s="139">
        <v>2.1077222445840151</v>
      </c>
      <c r="AK159" s="139">
        <v>2.1195043556939761</v>
      </c>
      <c r="AL159" s="139">
        <v>2.1310186991975635</v>
      </c>
      <c r="AM159" s="139">
        <v>2.142278835372613</v>
      </c>
      <c r="AN159" s="139">
        <v>2.1532829526258896</v>
      </c>
      <c r="AO159" s="139">
        <v>2.1640564940540563</v>
      </c>
      <c r="AP159" s="139">
        <v>2.174595383189466</v>
      </c>
      <c r="AQ159" s="139">
        <v>2.1849240509712393</v>
      </c>
      <c r="AR159" s="139">
        <v>2.1950518867002913</v>
      </c>
      <c r="AS159" s="139">
        <v>2.2049876620735205</v>
      </c>
      <c r="AT159" s="139">
        <v>2.2147236744968506</v>
      </c>
      <c r="AU159" s="139">
        <v>2.2242830213729827</v>
      </c>
      <c r="AV159" s="139">
        <v>2.2336729184764148</v>
      </c>
      <c r="AW159" s="139">
        <v>2.2429001469625729</v>
      </c>
      <c r="AX159" s="139">
        <v>2.2519542179722838</v>
      </c>
      <c r="AY159" s="139">
        <v>2.2608575392988661</v>
      </c>
      <c r="AZ159" s="139">
        <v>2.2696157806885311</v>
      </c>
      <c r="BA159" s="139">
        <v>2.2782342969417257</v>
      </c>
      <c r="BB159" s="139">
        <v>2.2867181510743144</v>
      </c>
      <c r="BC159" s="139">
        <v>2.2950721353717665</v>
      </c>
      <c r="BD159" s="139">
        <v>2.3032825600182374</v>
      </c>
      <c r="BE159" s="139">
        <v>2.3113715169783369</v>
      </c>
      <c r="BF159" s="139">
        <v>2.3193430934734214</v>
      </c>
      <c r="BG159" s="139">
        <v>2.3272011733947919</v>
      </c>
      <c r="BH159" s="139">
        <v>2.3349303811536255</v>
      </c>
      <c r="BI159" s="139">
        <v>2.3425721569589588</v>
      </c>
      <c r="BJ159" s="139">
        <v>2.3501109962925297</v>
      </c>
      <c r="BK159" s="139">
        <v>2.3575303949754334</v>
      </c>
      <c r="BL159" s="139">
        <v>2.3648526849577305</v>
      </c>
      <c r="BM159" s="139">
        <v>2.3720807760691849</v>
      </c>
      <c r="BN159" s="139">
        <v>2.3792174490994733</v>
      </c>
      <c r="BO159" s="139">
        <v>2.3862653634017557</v>
      </c>
      <c r="BP159" s="139">
        <v>2.3932063892088067</v>
      </c>
      <c r="BQ159" s="139">
        <v>2.4000632570976217</v>
      </c>
      <c r="BR159" s="139">
        <v>2.4068593398062919</v>
      </c>
      <c r="BS159" s="139">
        <v>2.4135762199658783</v>
      </c>
      <c r="BT159" s="139">
        <v>2.4201731867377658</v>
      </c>
      <c r="BU159" s="139">
        <v>2.426737619798538</v>
      </c>
      <c r="BV159" s="139">
        <v>2.4332072379622418</v>
      </c>
      <c r="BW159" s="139">
        <v>2.4396053651592204</v>
      </c>
      <c r="BX159" s="139">
        <v>2.4459116801490186</v>
      </c>
      <c r="BY159" s="139">
        <v>2.4521720637955768</v>
      </c>
      <c r="BZ159" s="139">
        <v>2.4583662427075668</v>
      </c>
      <c r="CA159" s="139">
        <v>2.4644731659896704</v>
      </c>
      <c r="CB159" s="139">
        <v>2.4705167410221707</v>
      </c>
      <c r="CC159" s="139">
        <v>2.4765214984465445</v>
      </c>
      <c r="CD159" s="139">
        <v>2.4824662355633094</v>
      </c>
      <c r="CE159" s="139">
        <v>2.4883289810626192</v>
      </c>
      <c r="CF159" s="139">
        <v>2.4941341296552824</v>
      </c>
      <c r="CG159" s="139">
        <v>2.4998829966498488</v>
      </c>
      <c r="CH159" s="139">
        <v>2.5055768528322102</v>
      </c>
      <c r="CI159" s="139">
        <v>2.5112169264773794</v>
      </c>
      <c r="CJ159" s="139">
        <v>2.5168044052435508</v>
      </c>
      <c r="CK159" s="139">
        <v>2.5223160760211401</v>
      </c>
      <c r="CL159" s="139">
        <v>2.5277770974751901</v>
      </c>
      <c r="CM159" s="139">
        <v>2.5332132043456324</v>
      </c>
      <c r="CN159" s="139">
        <v>2.5386010950455637</v>
      </c>
      <c r="CO159" s="139">
        <v>2.5439417791561207</v>
      </c>
      <c r="CP159" s="139">
        <v>2.5491859347255881</v>
      </c>
      <c r="CQ159" s="139">
        <v>2.554434776894936</v>
      </c>
      <c r="CR159" s="139">
        <v>2.5596392588475241</v>
      </c>
      <c r="CS159" s="139">
        <v>2.5647490431843356</v>
      </c>
      <c r="CT159" s="139">
        <v>2.5698671204996675</v>
      </c>
      <c r="CU159" s="139">
        <v>2.5748916103564179</v>
      </c>
      <c r="CV159" s="139">
        <v>2.5799266448792744</v>
      </c>
      <c r="CW159" s="139">
        <v>2.5848691040676237</v>
      </c>
      <c r="CX159" s="139">
        <v>2.5898242661391535</v>
      </c>
      <c r="CY159" s="139">
        <v>2.5946877744007284</v>
      </c>
      <c r="CZ159" s="139">
        <v>2.5995660572828352</v>
      </c>
      <c r="DA159" s="139">
        <v>2.604353524021088</v>
      </c>
      <c r="DB159" s="139">
        <v>2.6091038802226909</v>
      </c>
      <c r="DC159" s="139">
        <v>2.613871933734583</v>
      </c>
      <c r="DD159" s="139">
        <v>2.6185503200454283</v>
      </c>
      <c r="DE159" s="139">
        <v>2.6231935496327003</v>
      </c>
      <c r="DF159" s="139">
        <v>2.6278297295475754</v>
      </c>
      <c r="DG159" s="139">
        <v>2.6324322511491722</v>
      </c>
      <c r="DH159" s="139">
        <v>2.6369739110511161</v>
      </c>
      <c r="DI159" s="139">
        <v>2.6414827878519374</v>
      </c>
      <c r="DJ159" s="139">
        <v>2.6459594373805122</v>
      </c>
      <c r="DK159" s="139">
        <v>2.6504325837906828</v>
      </c>
      <c r="DL159" s="139">
        <v>2.6548748536906128</v>
      </c>
      <c r="DM159" s="139">
        <v>2.6592582810798584</v>
      </c>
      <c r="DN159" s="139">
        <v>2.6636115690837636</v>
      </c>
      <c r="DO159" s="139">
        <v>2.6679352080208383</v>
      </c>
      <c r="DP159" s="139">
        <v>2.6722296763748106</v>
      </c>
      <c r="DQ159" s="139">
        <v>2.6764954411753972</v>
      </c>
      <c r="DR159" s="139">
        <v>2.6807329583649797</v>
      </c>
      <c r="DS159" s="139">
        <v>2.684942673151884</v>
      </c>
      <c r="DT159" s="139">
        <v>2.6891250203474004</v>
      </c>
      <c r="DU159" s="139">
        <v>2.6932804246917676</v>
      </c>
      <c r="DV159" s="139">
        <v>2.6974093011641349</v>
      </c>
      <c r="DW159" s="139">
        <v>2.7014822798691389</v>
      </c>
      <c r="DX159" s="139">
        <v>2.7055292883388926</v>
      </c>
      <c r="DY159" s="139">
        <v>2.7095807154323248</v>
      </c>
      <c r="DZ159" s="139">
        <v>2.713607182816022</v>
      </c>
      <c r="EA159" s="139">
        <v>2.7176090609507844</v>
      </c>
      <c r="EB159" s="139">
        <v>2.721586712175236</v>
      </c>
      <c r="EC159" s="139">
        <v>2.7255099646600014</v>
      </c>
      <c r="ED159" s="139">
        <v>2.7294094473361845</v>
      </c>
      <c r="EE159" s="139">
        <v>2.7333162517669565</v>
      </c>
      <c r="EF159" s="139">
        <v>2.7372002020742254</v>
      </c>
      <c r="EG159" s="139">
        <v>2.7410306088638765</v>
      </c>
      <c r="EH159" s="139">
        <v>2.7448385609139785</v>
      </c>
      <c r="EI159" s="139">
        <v>2.7486556102782949</v>
      </c>
      <c r="EJ159" s="139">
        <v>2.752419694477974</v>
      </c>
      <c r="EK159" s="139">
        <v>2.756162239977892</v>
      </c>
      <c r="EL159" s="139">
        <v>2.759915136898615</v>
      </c>
      <c r="EM159" s="139">
        <v>2.7636155907419755</v>
      </c>
      <c r="EN159" s="139">
        <v>2.7672953670951963</v>
      </c>
      <c r="EO159" s="139">
        <v>2.7709866955089439</v>
      </c>
      <c r="EP159" s="139">
        <v>2.7745939844849841</v>
      </c>
      <c r="EQ159" s="139">
        <v>2.7782455400562118</v>
      </c>
      <c r="ER159" s="139">
        <v>2.7818131296696111</v>
      </c>
      <c r="ES159" s="139">
        <v>2.7854259513064319</v>
      </c>
      <c r="ET159" s="139">
        <v>2.788954860453301</v>
      </c>
      <c r="EU159" s="139">
        <v>2.7925299472806659</v>
      </c>
      <c r="EV159" s="139">
        <v>2.7960538991429678</v>
      </c>
      <c r="EW159" s="139">
        <v>2.7995594694906725</v>
      </c>
      <c r="EX159" s="139">
        <v>2.803013921356909</v>
      </c>
      <c r="EY159" s="139">
        <v>2.8065163868006211</v>
      </c>
      <c r="EZ159" s="139">
        <v>2.8099349901170645</v>
      </c>
      <c r="FA159" s="139">
        <v>2.8134024990475957</v>
      </c>
      <c r="FB159" s="139">
        <v>2.8167861289982437</v>
      </c>
      <c r="FC159" s="139">
        <v>2.8202195404318884</v>
      </c>
      <c r="FD159" s="139">
        <v>2.823569040595042</v>
      </c>
      <c r="FE159" s="139">
        <v>2.8269016885233511</v>
      </c>
      <c r="FF159" s="139">
        <v>2.8302853665730763</v>
      </c>
      <c r="FG159" s="139">
        <v>2.8335850941602576</v>
      </c>
      <c r="FH159" s="139">
        <v>2.8369366905723741</v>
      </c>
      <c r="FI159" s="139">
        <v>2.8402042688333915</v>
      </c>
      <c r="FJ159" s="139">
        <v>2.8434559590684274</v>
      </c>
      <c r="FK159" s="139">
        <v>2.8467607142195503</v>
      </c>
      <c r="FL159" s="139">
        <v>2.8499813620749315</v>
      </c>
      <c r="FM159" s="139">
        <v>2.853186661194838</v>
      </c>
      <c r="FN159" s="139">
        <v>2.8563767852652715</v>
      </c>
      <c r="FO159" s="139">
        <v>2.8596215003529197</v>
      </c>
      <c r="FP159" s="139">
        <v>2.8627819716531948</v>
      </c>
      <c r="FQ159" s="139">
        <v>2.8659277715919926</v>
      </c>
      <c r="FR159" s="139">
        <v>2.8690590625223376</v>
      </c>
      <c r="FS159" s="139">
        <v>2.8722464239062693</v>
      </c>
      <c r="FT159" s="139">
        <v>2.8753493609561809</v>
      </c>
      <c r="FU159" s="139">
        <v>2.8784382601806353</v>
      </c>
      <c r="FV159" s="139">
        <v>2.8815132735742166</v>
      </c>
      <c r="FW159" s="139">
        <v>2.8846457941313073</v>
      </c>
      <c r="FX159" s="139">
        <v>2.8876936696225277</v>
      </c>
      <c r="FY159" s="139">
        <v>2.8907281007275607</v>
      </c>
      <c r="FZ159" s="139">
        <v>2.8937492299540346</v>
      </c>
      <c r="GA159" s="139">
        <v>2.8967571975652073</v>
      </c>
      <c r="GB159" s="139">
        <v>2.8997521416232916</v>
      </c>
      <c r="GC159" s="139">
        <v>2.9027341980400365</v>
      </c>
      <c r="GD159" s="139">
        <v>2.9057761286708588</v>
      </c>
      <c r="GE159" s="139">
        <v>2.9087329962994728</v>
      </c>
      <c r="GF159" s="139">
        <v>2.9116773714927522</v>
      </c>
      <c r="GG159" s="139">
        <v>2.9146093819899082</v>
      </c>
      <c r="GH159" s="139">
        <v>2.9175291535906904</v>
      </c>
      <c r="GI159" s="139">
        <v>2.9204368101959428</v>
      </c>
      <c r="GJ159" s="139">
        <v>2.9233324738446842</v>
      </c>
      <c r="GK159" s="139">
        <v>2.9262162647532857</v>
      </c>
      <c r="GL159" s="139">
        <v>2.9290883013501627</v>
      </c>
      <c r="GM159" s="139">
        <v>2.9319487003135452</v>
      </c>
      <c r="GN159" s="139">
        <v>2.9347975766038781</v>
      </c>
      <c r="GO159" s="139">
        <v>2.9376350435009346</v>
      </c>
      <c r="GP159" s="139">
        <v>2.9404612126319232</v>
      </c>
      <c r="GQ159" s="139">
        <v>2.9432761940086891</v>
      </c>
      <c r="GR159" s="139">
        <v>2.9460800960567406</v>
      </c>
      <c r="GS159" s="139">
        <v>2.9488730256459825</v>
      </c>
    </row>
    <row r="160" spans="1:201" x14ac:dyDescent="0.2">
      <c r="A160" s="138">
        <v>40909.109722222223</v>
      </c>
      <c r="B160" s="139">
        <v>0.93714467824510439</v>
      </c>
      <c r="C160" s="139">
        <v>1.1128398327980524</v>
      </c>
      <c r="D160" s="139">
        <v>1.223792363213005</v>
      </c>
      <c r="E160" s="139">
        <v>1.3064622149371381</v>
      </c>
      <c r="F160" s="139">
        <v>1.3729593422297588</v>
      </c>
      <c r="G160" s="139">
        <v>1.4288914761164329</v>
      </c>
      <c r="H160" s="139">
        <v>1.4773408273523543</v>
      </c>
      <c r="I160" s="139">
        <v>1.5201907411449764</v>
      </c>
      <c r="J160" s="139">
        <v>1.5586839069976242</v>
      </c>
      <c r="K160" s="139">
        <v>1.5936809289903917</v>
      </c>
      <c r="L160" s="139">
        <v>1.625807742864569</v>
      </c>
      <c r="M160" s="139">
        <v>1.6555324961885756</v>
      </c>
      <c r="N160" s="139">
        <v>1.6832142295099612</v>
      </c>
      <c r="O160" s="139">
        <v>1.7091370349834987</v>
      </c>
      <c r="P160" s="139">
        <v>1.7335277647968379</v>
      </c>
      <c r="Q160" s="139">
        <v>1.7565707258099486</v>
      </c>
      <c r="R160" s="139">
        <v>1.7784177253815716</v>
      </c>
      <c r="S160" s="139">
        <v>1.7991984625234103</v>
      </c>
      <c r="T160" s="139">
        <v>1.8190206394238941</v>
      </c>
      <c r="U160" s="139">
        <v>1.8379720442178462</v>
      </c>
      <c r="V160" s="139">
        <v>1.8561345614834581</v>
      </c>
      <c r="W160" s="139">
        <v>1.8735808456417269</v>
      </c>
      <c r="X160" s="139">
        <v>1.8903613681639715</v>
      </c>
      <c r="Y160" s="139">
        <v>1.9065375360173777</v>
      </c>
      <c r="Z160" s="139">
        <v>1.9221449770389996</v>
      </c>
      <c r="AA160" s="139">
        <v>1.937240828209323</v>
      </c>
      <c r="AB160" s="139">
        <v>1.9518445113679173</v>
      </c>
      <c r="AC160" s="139">
        <v>1.9660002347155823</v>
      </c>
      <c r="AD160" s="139">
        <v>1.9797310339418679</v>
      </c>
      <c r="AE160" s="139">
        <v>1.9930699480432681</v>
      </c>
      <c r="AF160" s="139">
        <v>2.0060340247332977</v>
      </c>
      <c r="AG160" s="139">
        <v>2.018652140974623</v>
      </c>
      <c r="AH160" s="139">
        <v>2.0309366308033305</v>
      </c>
      <c r="AI160" s="139">
        <v>2.0429132530435554</v>
      </c>
      <c r="AJ160" s="139">
        <v>2.0545905610247432</v>
      </c>
      <c r="AK160" s="139">
        <v>2.0659919534226798</v>
      </c>
      <c r="AL160" s="139">
        <v>2.0771317604205515</v>
      </c>
      <c r="AM160" s="139">
        <v>2.08802321883925</v>
      </c>
      <c r="AN160" s="139">
        <v>2.0986692050092444</v>
      </c>
      <c r="AO160" s="139">
        <v>2.1090899554241442</v>
      </c>
      <c r="AP160" s="139">
        <v>2.1192861784412398</v>
      </c>
      <c r="AQ160" s="139">
        <v>2.1292770756405721</v>
      </c>
      <c r="AR160" s="139">
        <v>2.13907181051303</v>
      </c>
      <c r="AS160" s="139">
        <v>2.148678943976269</v>
      </c>
      <c r="AT160" s="139">
        <v>2.1580957270155539</v>
      </c>
      <c r="AU160" s="139">
        <v>2.1673399730693039</v>
      </c>
      <c r="AV160" s="139">
        <v>2.176418723702739</v>
      </c>
      <c r="AW160" s="139">
        <v>2.1853385964833696</v>
      </c>
      <c r="AX160" s="139">
        <v>2.1940941987410065</v>
      </c>
      <c r="AY160" s="139">
        <v>2.2027025911707767</v>
      </c>
      <c r="AZ160" s="139">
        <v>2.2111693059864246</v>
      </c>
      <c r="BA160" s="139">
        <v>2.2194995681879441</v>
      </c>
      <c r="BB160" s="139">
        <v>2.2276983181522354</v>
      </c>
      <c r="BC160" s="139">
        <v>2.2357702321666335</v>
      </c>
      <c r="BD160" s="139">
        <v>2.2437068979580514</v>
      </c>
      <c r="BE160" s="139">
        <v>2.2515249595219213</v>
      </c>
      <c r="BF160" s="139">
        <v>2.2592284044908393</v>
      </c>
      <c r="BG160" s="139">
        <v>2.2668210221805136</v>
      </c>
      <c r="BH160" s="139">
        <v>2.2742928191708649</v>
      </c>
      <c r="BI160" s="139">
        <v>2.2816742266115333</v>
      </c>
      <c r="BJ160" s="139">
        <v>2.2889551098070227</v>
      </c>
      <c r="BK160" s="139">
        <v>2.296124419827906</v>
      </c>
      <c r="BL160" s="139">
        <v>2.3031989213155484</v>
      </c>
      <c r="BM160" s="139">
        <v>2.3101814528301574</v>
      </c>
      <c r="BN160" s="139">
        <v>2.3170747270921281</v>
      </c>
      <c r="BO160" s="139">
        <v>2.3238813383945871</v>
      </c>
      <c r="BP160" s="139">
        <v>2.3305887233010973</v>
      </c>
      <c r="BQ160" s="139">
        <v>2.3372139611878455</v>
      </c>
      <c r="BR160" s="139">
        <v>2.3437747021356921</v>
      </c>
      <c r="BS160" s="139">
        <v>2.3502581024657978</v>
      </c>
      <c r="BT160" s="139">
        <v>2.3566348011218929</v>
      </c>
      <c r="BU160" s="139">
        <v>2.3629693587793259</v>
      </c>
      <c r="BV160" s="139">
        <v>2.369216548392707</v>
      </c>
      <c r="BW160" s="139">
        <v>2.3753939460553886</v>
      </c>
      <c r="BX160" s="139">
        <v>2.3814869557507312</v>
      </c>
      <c r="BY160" s="139">
        <v>2.3875298914061402</v>
      </c>
      <c r="BZ160" s="139">
        <v>2.3935081911644258</v>
      </c>
      <c r="CA160" s="139">
        <v>2.3994065842890899</v>
      </c>
      <c r="CB160" s="139">
        <v>2.4052431519086297</v>
      </c>
      <c r="CC160" s="139">
        <v>2.4110365344751115</v>
      </c>
      <c r="CD160" s="139">
        <v>2.4167713134615938</v>
      </c>
      <c r="CE160" s="139">
        <v>2.4224313676237608</v>
      </c>
      <c r="CF160" s="139">
        <v>2.4280352051272764</v>
      </c>
      <c r="CG160" s="139">
        <v>2.4335841086578918</v>
      </c>
      <c r="CH160" s="139">
        <v>2.4390793175000769</v>
      </c>
      <c r="CI160" s="139">
        <v>2.4445220294928407</v>
      </c>
      <c r="CJ160" s="139">
        <v>2.4499134028817191</v>
      </c>
      <c r="CK160" s="139">
        <v>2.4552361723129716</v>
      </c>
      <c r="CL160" s="139">
        <v>2.4605095222204092</v>
      </c>
      <c r="CM160" s="139">
        <v>2.4657531550423744</v>
      </c>
      <c r="CN160" s="139">
        <v>2.4709497194064713</v>
      </c>
      <c r="CO160" s="139">
        <v>2.4761001999533043</v>
      </c>
      <c r="CP160" s="139">
        <v>2.4811673479627729</v>
      </c>
      <c r="CQ160" s="139">
        <v>2.4862281889254083</v>
      </c>
      <c r="CR160" s="139">
        <v>2.4912457219697419</v>
      </c>
      <c r="CS160" s="139">
        <v>2.496181769159592</v>
      </c>
      <c r="CT160" s="139">
        <v>2.5011149647371722</v>
      </c>
      <c r="CU160" s="139">
        <v>2.5059677970687613</v>
      </c>
      <c r="CV160" s="139">
        <v>2.5108199333958972</v>
      </c>
      <c r="CW160" s="139">
        <v>2.515592732700485</v>
      </c>
      <c r="CX160" s="139">
        <v>2.5203669013237064</v>
      </c>
      <c r="CY160" s="139">
        <v>2.5250626700390009</v>
      </c>
      <c r="CZ160" s="139">
        <v>2.5297617898962632</v>
      </c>
      <c r="DA160" s="139">
        <v>2.5343833644514659</v>
      </c>
      <c r="DB160" s="139">
        <v>2.538968738772323</v>
      </c>
      <c r="DC160" s="139">
        <v>2.5435602575865706</v>
      </c>
      <c r="DD160" s="139">
        <v>2.5480754071608915</v>
      </c>
      <c r="DE160" s="139">
        <v>2.5525562610245895</v>
      </c>
      <c r="DF160" s="139">
        <v>2.557024649805546</v>
      </c>
      <c r="DG160" s="139">
        <v>2.5614601856637509</v>
      </c>
      <c r="DH160" s="139">
        <v>2.565841936416867</v>
      </c>
      <c r="DI160" s="139">
        <v>2.5701917052110339</v>
      </c>
      <c r="DJ160" s="139">
        <v>2.5745100338264262</v>
      </c>
      <c r="DK160" s="139">
        <v>2.5788193108156738</v>
      </c>
      <c r="DL160" s="139">
        <v>2.5830984473405181</v>
      </c>
      <c r="DM160" s="139">
        <v>2.5873258106955861</v>
      </c>
      <c r="DN160" s="139">
        <v>2.5915237691820683</v>
      </c>
      <c r="DO160" s="139">
        <v>2.5956928007459039</v>
      </c>
      <c r="DP160" s="139">
        <v>2.5998333717985593</v>
      </c>
      <c r="DQ160" s="139">
        <v>2.6039459375917571</v>
      </c>
      <c r="DR160" s="139">
        <v>2.6080309425750361</v>
      </c>
      <c r="DS160" s="139">
        <v>2.6120888207356012</v>
      </c>
      <c r="DT160" s="139">
        <v>2.616119995931371</v>
      </c>
      <c r="DU160" s="139">
        <v>2.6201248822048422</v>
      </c>
      <c r="DV160" s="139">
        <v>2.6241038840886062</v>
      </c>
      <c r="DW160" s="139">
        <v>2.6280340816032646</v>
      </c>
      <c r="DX160" s="139">
        <v>2.6319389540803035</v>
      </c>
      <c r="DY160" s="139">
        <v>2.6358423987157873</v>
      </c>
      <c r="DZ160" s="139">
        <v>2.6397214875535564</v>
      </c>
      <c r="EA160" s="139">
        <v>2.6435765817460437</v>
      </c>
      <c r="EB160" s="139">
        <v>2.6474080345288105</v>
      </c>
      <c r="EC160" s="139">
        <v>2.651192190265097</v>
      </c>
      <c r="ED160" s="139">
        <v>2.6549531652479561</v>
      </c>
      <c r="EE160" s="139">
        <v>2.6587154963808133</v>
      </c>
      <c r="EF160" s="139">
        <v>2.6624555243247245</v>
      </c>
      <c r="EG160" s="139">
        <v>2.6661491185975041</v>
      </c>
      <c r="EH160" s="139">
        <v>2.6698208136383554</v>
      </c>
      <c r="EI160" s="139">
        <v>2.6734955660382433</v>
      </c>
      <c r="EJ160" s="139">
        <v>2.6771244703589727</v>
      </c>
      <c r="EK160" s="139">
        <v>2.6807323681135404</v>
      </c>
      <c r="EL160" s="139">
        <v>2.6843445239937243</v>
      </c>
      <c r="EM160" s="139">
        <v>2.6879113620789412</v>
      </c>
      <c r="EN160" s="139">
        <v>2.6914580328518851</v>
      </c>
      <c r="EO160" s="139">
        <v>2.695010110898314</v>
      </c>
      <c r="EP160" s="139">
        <v>2.6984919415920179</v>
      </c>
      <c r="EQ160" s="139">
        <v>2.7020052129218386</v>
      </c>
      <c r="ER160" s="139">
        <v>2.7054483361614503</v>
      </c>
      <c r="ES160" s="139">
        <v>2.7089238133659426</v>
      </c>
      <c r="ET160" s="139">
        <v>2.7123292218565624</v>
      </c>
      <c r="EU160" s="139">
        <v>2.7157678787636645</v>
      </c>
      <c r="EV160" s="139">
        <v>2.7191625548794605</v>
      </c>
      <c r="EW160" s="139">
        <v>2.722539301122771</v>
      </c>
      <c r="EX160" s="139">
        <v>2.7258721091767844</v>
      </c>
      <c r="EY160" s="139">
        <v>2.7292399016825724</v>
      </c>
      <c r="EZ160" s="139">
        <v>2.7325377541760916</v>
      </c>
      <c r="FA160" s="139">
        <v>2.7358714344372905</v>
      </c>
      <c r="FB160" s="139">
        <v>2.7391351841003346</v>
      </c>
      <c r="FC160" s="139">
        <v>2.7424355894449617</v>
      </c>
      <c r="FD160" s="139">
        <v>2.7456660582206482</v>
      </c>
      <c r="FE160" s="139">
        <v>2.748880100252391</v>
      </c>
      <c r="FF160" s="139">
        <v>2.7521319764526919</v>
      </c>
      <c r="FG160" s="139">
        <v>2.7553139159632813</v>
      </c>
      <c r="FH160" s="139">
        <v>2.7585344821872608</v>
      </c>
      <c r="FI160" s="139">
        <v>2.7616850704415015</v>
      </c>
      <c r="FJ160" s="139">
        <v>2.7648201712224307</v>
      </c>
      <c r="FK160" s="139">
        <v>2.7679950272338387</v>
      </c>
      <c r="FL160" s="139">
        <v>2.7710998552916237</v>
      </c>
      <c r="FM160" s="139">
        <v>2.7741897212116768</v>
      </c>
      <c r="FN160" s="139">
        <v>2.777264794165895</v>
      </c>
      <c r="FO160" s="139">
        <v>2.7803810608521213</v>
      </c>
      <c r="FP160" s="139">
        <v>2.7834272150032842</v>
      </c>
      <c r="FQ160" s="139">
        <v>2.7864590668534279</v>
      </c>
      <c r="FR160" s="139">
        <v>2.7894767745370714</v>
      </c>
      <c r="FS160" s="139">
        <v>2.7925370701866483</v>
      </c>
      <c r="FT160" s="139">
        <v>2.7955271246324886</v>
      </c>
      <c r="FU160" s="139">
        <v>2.7985034939231586</v>
      </c>
      <c r="FV160" s="139">
        <v>2.8014663261065489</v>
      </c>
      <c r="FW160" s="139">
        <v>2.8044731000059646</v>
      </c>
      <c r="FX160" s="139">
        <v>2.8074094637637046</v>
      </c>
      <c r="FY160" s="139">
        <v>2.810332720465377</v>
      </c>
      <c r="FZ160" s="139">
        <v>2.8132430089203235</v>
      </c>
      <c r="GA160" s="139">
        <v>2.8161404657511464</v>
      </c>
      <c r="GB160" s="139">
        <v>2.8190252254396819</v>
      </c>
      <c r="GC160" s="139">
        <v>2.8218974203716951</v>
      </c>
      <c r="GD160" s="139">
        <v>2.8248157844881838</v>
      </c>
      <c r="GE160" s="139">
        <v>2.8276634101281837</v>
      </c>
      <c r="GF160" s="139">
        <v>2.8304988560351485</v>
      </c>
      <c r="GG160" s="139">
        <v>2.8333222466376156</v>
      </c>
      <c r="GH160" s="139">
        <v>2.8361337044756074</v>
      </c>
      <c r="GI160" s="139">
        <v>2.8389333502395715</v>
      </c>
      <c r="GJ160" s="139">
        <v>2.8417213028083994</v>
      </c>
      <c r="GK160" s="139">
        <v>2.84449767928536</v>
      </c>
      <c r="GL160" s="139">
        <v>2.8472625950329458</v>
      </c>
      <c r="GM160" s="139">
        <v>2.850016163709411</v>
      </c>
      <c r="GN160" s="139">
        <v>2.8527584973010276</v>
      </c>
      <c r="GO160" s="139">
        <v>2.8554897061551907</v>
      </c>
      <c r="GP160" s="139">
        <v>2.8582098990134979</v>
      </c>
      <c r="GQ160" s="139">
        <v>2.8609191830423413</v>
      </c>
      <c r="GR160" s="139">
        <v>2.863617663863959</v>
      </c>
      <c r="GS160" s="139">
        <v>2.8663054455850867</v>
      </c>
    </row>
    <row r="161" spans="1:201" x14ac:dyDescent="0.2">
      <c r="A161" s="138">
        <v>40909.11041666667</v>
      </c>
      <c r="B161" s="139">
        <v>0.91808669292202116</v>
      </c>
      <c r="C161" s="139">
        <v>1.0893371296265466</v>
      </c>
      <c r="D161" s="139">
        <v>1.1973990461727939</v>
      </c>
      <c r="E161" s="139">
        <v>1.2778710979098635</v>
      </c>
      <c r="F161" s="139">
        <v>1.3425721186243988</v>
      </c>
      <c r="G161" s="139">
        <v>1.3969733824188972</v>
      </c>
      <c r="H161" s="139">
        <v>1.4440822281753019</v>
      </c>
      <c r="I161" s="139">
        <v>1.4857333259476224</v>
      </c>
      <c r="J161" s="139">
        <v>1.5231426715403127</v>
      </c>
      <c r="K161" s="139">
        <v>1.5571436189294072</v>
      </c>
      <c r="L161" s="139">
        <v>1.5883526483858545</v>
      </c>
      <c r="M161" s="139">
        <v>1.617218091914308</v>
      </c>
      <c r="N161" s="139">
        <v>1.6440985116935622</v>
      </c>
      <c r="O161" s="139">
        <v>1.6692651630353856</v>
      </c>
      <c r="P161" s="139">
        <v>1.6929401610383248</v>
      </c>
      <c r="Q161" s="139">
        <v>1.7153039946527004</v>
      </c>
      <c r="R161" s="139">
        <v>1.7365053530330257</v>
      </c>
      <c r="S161" s="139">
        <v>1.7566674972261567</v>
      </c>
      <c r="T161" s="139">
        <v>1.7758958312714697</v>
      </c>
      <c r="U161" s="139">
        <v>1.7942801559967574</v>
      </c>
      <c r="V161" s="139">
        <v>1.8118968272158047</v>
      </c>
      <c r="W161" s="139">
        <v>1.8288130181152651</v>
      </c>
      <c r="X161" s="139">
        <v>1.8450860123207804</v>
      </c>
      <c r="Y161" s="139">
        <v>1.8607680014515235</v>
      </c>
      <c r="Z161" s="139">
        <v>1.8759018885544942</v>
      </c>
      <c r="AA161" s="139">
        <v>1.8905314724239943</v>
      </c>
      <c r="AB161" s="139">
        <v>1.9046879515802313</v>
      </c>
      <c r="AC161" s="139">
        <v>1.9184064339606022</v>
      </c>
      <c r="AD161" s="139">
        <v>1.9317135872017706</v>
      </c>
      <c r="AE161" s="139">
        <v>1.9446375867042804</v>
      </c>
      <c r="AF161" s="139">
        <v>1.9571993019968683</v>
      </c>
      <c r="AG161" s="139">
        <v>1.9694227838629752</v>
      </c>
      <c r="AH161" s="139">
        <v>1.9813243460754093</v>
      </c>
      <c r="AI161" s="139">
        <v>1.9929249382869128</v>
      </c>
      <c r="AJ161" s="139">
        <v>2.0042372276981588</v>
      </c>
      <c r="AK161" s="139">
        <v>2.0152798064979205</v>
      </c>
      <c r="AL161" s="139">
        <v>2.0260666721892533</v>
      </c>
      <c r="AM161" s="139">
        <v>2.0366107545906686</v>
      </c>
      <c r="AN161" s="139">
        <v>2.0469192639776863</v>
      </c>
      <c r="AO161" s="139">
        <v>2.0570076094717806</v>
      </c>
      <c r="AP161" s="139">
        <v>2.066880924274082</v>
      </c>
      <c r="AQ161" s="139">
        <v>2.0765535621772013</v>
      </c>
      <c r="AR161" s="139">
        <v>2.0860344723989068</v>
      </c>
      <c r="AS161" s="139">
        <v>2.0953320158421311</v>
      </c>
      <c r="AT161" s="139">
        <v>2.1044480264450183</v>
      </c>
      <c r="AU161" s="139">
        <v>2.1133954201997267</v>
      </c>
      <c r="AV161" s="139">
        <v>2.1221810733817676</v>
      </c>
      <c r="AW161" s="139">
        <v>2.1308114483392622</v>
      </c>
      <c r="AX161" s="139">
        <v>2.1392858688193588</v>
      </c>
      <c r="AY161" s="139">
        <v>2.1476164401339428</v>
      </c>
      <c r="AZ161" s="139">
        <v>2.1558085640190021</v>
      </c>
      <c r="BA161" s="139">
        <v>2.1638673423336328</v>
      </c>
      <c r="BB161" s="139">
        <v>2.1717975991013962</v>
      </c>
      <c r="BC161" s="139">
        <v>2.1796039005561654</v>
      </c>
      <c r="BD161" s="139">
        <v>2.1872827203846668</v>
      </c>
      <c r="BE161" s="139">
        <v>2.1948456541365839</v>
      </c>
      <c r="BF161" s="139">
        <v>2.2022965949742423</v>
      </c>
      <c r="BG161" s="139">
        <v>2.2096392425006512</v>
      </c>
      <c r="BH161" s="139">
        <v>2.2168685869877227</v>
      </c>
      <c r="BI161" s="139">
        <v>2.2240048596864823</v>
      </c>
      <c r="BJ161" s="139">
        <v>2.231042898251963</v>
      </c>
      <c r="BK161" s="139">
        <v>2.2379767056860667</v>
      </c>
      <c r="BL161" s="139">
        <v>2.2448178876904081</v>
      </c>
      <c r="BM161" s="139">
        <v>2.2515692152292961</v>
      </c>
      <c r="BN161" s="139">
        <v>2.2582333364604681</v>
      </c>
      <c r="BO161" s="139">
        <v>2.2648127839719074</v>
      </c>
      <c r="BP161" s="139">
        <v>2.2713001499440097</v>
      </c>
      <c r="BQ161" s="139">
        <v>2.2777072769855709</v>
      </c>
      <c r="BR161" s="139">
        <v>2.2840465119494029</v>
      </c>
      <c r="BS161" s="139">
        <v>2.2903101737417253</v>
      </c>
      <c r="BT161" s="139">
        <v>2.2964794159571849</v>
      </c>
      <c r="BU161" s="139">
        <v>2.3025976560770225</v>
      </c>
      <c r="BV161" s="139">
        <v>2.3086354669844238</v>
      </c>
      <c r="BW161" s="139">
        <v>2.3146050982684536</v>
      </c>
      <c r="BX161" s="139">
        <v>2.3204972577929279</v>
      </c>
      <c r="BY161" s="139">
        <v>2.326335540969684</v>
      </c>
      <c r="BZ161" s="139">
        <v>2.3321106771256992</v>
      </c>
      <c r="CA161" s="139">
        <v>2.337812750653252</v>
      </c>
      <c r="CB161" s="139">
        <v>2.3434544432865598</v>
      </c>
      <c r="CC161" s="139">
        <v>2.3490489365619474</v>
      </c>
      <c r="CD161" s="139">
        <v>2.3545861708794757</v>
      </c>
      <c r="CE161" s="139">
        <v>2.3600554453437752</v>
      </c>
      <c r="CF161" s="139">
        <v>2.3654698126490721</v>
      </c>
      <c r="CG161" s="139">
        <v>2.370830524552439</v>
      </c>
      <c r="CH161" s="139">
        <v>2.3761387904678872</v>
      </c>
      <c r="CI161" s="139">
        <v>2.3813957793789942</v>
      </c>
      <c r="CJ161" s="139">
        <v>2.3866026216386569</v>
      </c>
      <c r="CK161" s="139">
        <v>2.3917475633710898</v>
      </c>
      <c r="CL161" s="139">
        <v>2.3968442519422619</v>
      </c>
      <c r="CM161" s="139">
        <v>2.4019067986539944</v>
      </c>
      <c r="CN161" s="139">
        <v>2.4069233659268106</v>
      </c>
      <c r="CO161" s="139">
        <v>2.4118949147514388</v>
      </c>
      <c r="CP161" s="139">
        <v>2.4167953855071871</v>
      </c>
      <c r="CQ161" s="139">
        <v>2.4216793840875375</v>
      </c>
      <c r="CR161" s="139">
        <v>2.4265210732959268</v>
      </c>
      <c r="CS161" s="139">
        <v>2.4312935447031796</v>
      </c>
      <c r="CT161" s="139">
        <v>2.4360528576161293</v>
      </c>
      <c r="CU161" s="139">
        <v>2.4407440862564322</v>
      </c>
      <c r="CV161" s="139">
        <v>2.4454242218013107</v>
      </c>
      <c r="CW161" s="139">
        <v>2.4500373118028547</v>
      </c>
      <c r="CX161" s="139">
        <v>2.4546412868220577</v>
      </c>
      <c r="CY161" s="139">
        <v>2.4591791673525072</v>
      </c>
      <c r="CZ161" s="139">
        <v>2.4637098303148255</v>
      </c>
      <c r="DA161" s="139">
        <v>2.4681752686312102</v>
      </c>
      <c r="DB161" s="139">
        <v>2.4726053697978907</v>
      </c>
      <c r="DC161" s="139">
        <v>2.4770309253639646</v>
      </c>
      <c r="DD161" s="139">
        <v>2.4813924568455397</v>
      </c>
      <c r="DE161" s="139">
        <v>2.4857205089886185</v>
      </c>
      <c r="DF161" s="139">
        <v>2.4900310938932697</v>
      </c>
      <c r="DG161" s="139">
        <v>2.49430958991117</v>
      </c>
      <c r="DH161" s="139">
        <v>2.4985408780772986</v>
      </c>
      <c r="DI161" s="139">
        <v>2.5027409439154789</v>
      </c>
      <c r="DJ161" s="139">
        <v>2.5069103158941006</v>
      </c>
      <c r="DK161" s="139">
        <v>2.5110655088747738</v>
      </c>
      <c r="DL161" s="139">
        <v>2.5151912596866062</v>
      </c>
      <c r="DM161" s="139">
        <v>2.5192718067814943</v>
      </c>
      <c r="DN161" s="139">
        <v>2.5233236454965979</v>
      </c>
      <c r="DO161" s="139">
        <v>2.5273472420496526</v>
      </c>
      <c r="DP161" s="139">
        <v>2.5313430514138586</v>
      </c>
      <c r="DQ161" s="139">
        <v>2.5353115176784278</v>
      </c>
      <c r="DR161" s="139">
        <v>2.5392530743977981</v>
      </c>
      <c r="DS161" s="139">
        <v>2.5431681449270922</v>
      </c>
      <c r="DT161" s="139">
        <v>2.5470571427407585</v>
      </c>
      <c r="DU161" s="139">
        <v>2.550920471744472</v>
      </c>
      <c r="DV161" s="139">
        <v>2.554758526567495</v>
      </c>
      <c r="DW161" s="139">
        <v>2.5585543672134223</v>
      </c>
      <c r="DX161" s="139">
        <v>2.5623254943240643</v>
      </c>
      <c r="DY161" s="139">
        <v>2.5660897858970011</v>
      </c>
      <c r="DZ161" s="139">
        <v>2.5698302943804299</v>
      </c>
      <c r="EA161" s="139">
        <v>2.5735473721022406</v>
      </c>
      <c r="EB161" s="139">
        <v>2.5772413636732603</v>
      </c>
      <c r="EC161" s="139">
        <v>2.5808946552915293</v>
      </c>
      <c r="ED161" s="139">
        <v>2.5845253244686379</v>
      </c>
      <c r="EE161" s="139">
        <v>2.5881518301383672</v>
      </c>
      <c r="EF161" s="139">
        <v>2.5917565551134789</v>
      </c>
      <c r="EG161" s="139">
        <v>2.5953214506249038</v>
      </c>
      <c r="EH161" s="139">
        <v>2.5988649734336775</v>
      </c>
      <c r="EI161" s="139">
        <v>2.6024059640873003</v>
      </c>
      <c r="EJ161" s="139">
        <v>2.605907717277903</v>
      </c>
      <c r="EK161" s="139">
        <v>2.6093889682875679</v>
      </c>
      <c r="EL161" s="139">
        <v>2.6128688378009532</v>
      </c>
      <c r="EM161" s="139">
        <v>2.616310007468905</v>
      </c>
      <c r="EN161" s="139">
        <v>2.619731493405161</v>
      </c>
      <c r="EO161" s="139">
        <v>2.6231526986253741</v>
      </c>
      <c r="EP161" s="139">
        <v>2.6265164566656409</v>
      </c>
      <c r="EQ161" s="139">
        <v>2.6298997712323318</v>
      </c>
      <c r="ER161" s="139">
        <v>2.6332257617505994</v>
      </c>
      <c r="ES161" s="139">
        <v>2.6365721733119916</v>
      </c>
      <c r="ET161" s="139">
        <v>2.6398613642041213</v>
      </c>
      <c r="EU161" s="139">
        <v>2.6431718226193857</v>
      </c>
      <c r="EV161" s="139">
        <v>2.6464449443136124</v>
      </c>
      <c r="EW161" s="139">
        <v>2.6497005642561859</v>
      </c>
      <c r="EX161" s="139">
        <v>2.6529189142972034</v>
      </c>
      <c r="EY161" s="139">
        <v>2.6561601743366841</v>
      </c>
      <c r="EZ161" s="139">
        <v>2.6593444150458772</v>
      </c>
      <c r="FA161" s="139">
        <v>2.6625523634218404</v>
      </c>
      <c r="FB161" s="139">
        <v>2.6657033262566125</v>
      </c>
      <c r="FC161" s="139">
        <v>2.6688787797405009</v>
      </c>
      <c r="FD161" s="139">
        <v>2.671997266149396</v>
      </c>
      <c r="FE161" s="139">
        <v>2.6750997289010372</v>
      </c>
      <c r="FF161" s="139">
        <v>2.6782277950822202</v>
      </c>
      <c r="FG161" s="139">
        <v>2.6812989303314909</v>
      </c>
      <c r="FH161" s="139">
        <v>2.6843964183047846</v>
      </c>
      <c r="FI161" s="139">
        <v>2.6874369586084459</v>
      </c>
      <c r="FJ161" s="139">
        <v>2.6904623909034324</v>
      </c>
      <c r="FK161" s="139">
        <v>2.6935152411436234</v>
      </c>
      <c r="FL161" s="139">
        <v>2.6965111301096663</v>
      </c>
      <c r="FM161" s="139">
        <v>2.6994924231886248</v>
      </c>
      <c r="FN161" s="139">
        <v>2.7024592852727252</v>
      </c>
      <c r="FO161" s="139">
        <v>2.705454921765194</v>
      </c>
      <c r="FP161" s="139">
        <v>2.7083935606340592</v>
      </c>
      <c r="FQ161" s="139">
        <v>2.7113182468417887</v>
      </c>
      <c r="FR161" s="139">
        <v>2.7142291345257146</v>
      </c>
      <c r="FS161" s="139">
        <v>2.7171701110494455</v>
      </c>
      <c r="FT161" s="139">
        <v>2.7200540095146697</v>
      </c>
      <c r="FU161" s="139">
        <v>2.7229245569410137</v>
      </c>
      <c r="FV161" s="139">
        <v>2.7257818976376731</v>
      </c>
      <c r="FW161" s="139">
        <v>2.7286706032128456</v>
      </c>
      <c r="FX161" s="139">
        <v>2.7315021099771739</v>
      </c>
      <c r="FY161" s="139">
        <v>2.7343208292714491</v>
      </c>
      <c r="FZ161" s="139">
        <v>2.7371268964041477</v>
      </c>
      <c r="GA161" s="139">
        <v>2.7399204445504446</v>
      </c>
      <c r="GB161" s="139">
        <v>2.7427016048006942</v>
      </c>
      <c r="GC161" s="139">
        <v>2.7454705062016065</v>
      </c>
      <c r="GD161" s="139">
        <v>2.7482728692293517</v>
      </c>
      <c r="GE161" s="139">
        <v>2.7510177884801097</v>
      </c>
      <c r="GF161" s="139">
        <v>2.7537508242610822</v>
      </c>
      <c r="GG161" s="139">
        <v>2.7564720978626456</v>
      </c>
      <c r="GH161" s="139">
        <v>2.7591817287395806</v>
      </c>
      <c r="GI161" s="139">
        <v>2.7618798345422566</v>
      </c>
      <c r="GJ161" s="139">
        <v>2.7645665311559102</v>
      </c>
      <c r="GK161" s="139">
        <v>2.7672419327346547</v>
      </c>
      <c r="GL161" s="139">
        <v>2.7699061517384589</v>
      </c>
      <c r="GM161" s="139">
        <v>2.7725592989644769</v>
      </c>
      <c r="GN161" s="139">
        <v>2.7752014835821339</v>
      </c>
      <c r="GO161" s="139">
        <v>2.7778328131623979</v>
      </c>
      <c r="GP161" s="139">
        <v>2.7804533937126248</v>
      </c>
      <c r="GQ161" s="139">
        <v>2.7830633297047562</v>
      </c>
      <c r="GR161" s="139">
        <v>2.7856627241058374</v>
      </c>
      <c r="GS161" s="139">
        <v>2.7882516784068838</v>
      </c>
    </row>
    <row r="162" spans="1:201" x14ac:dyDescent="0.2">
      <c r="A162" s="138">
        <v>40909.111111111109</v>
      </c>
      <c r="B162" s="139">
        <v>0.89991297407246973</v>
      </c>
      <c r="C162" s="139">
        <v>1.0669467208817822</v>
      </c>
      <c r="D162" s="139">
        <v>1.1722684851757326</v>
      </c>
      <c r="E162" s="139">
        <v>1.2506582172234439</v>
      </c>
      <c r="F162" s="139">
        <v>1.3136581777926979</v>
      </c>
      <c r="G162" s="139">
        <v>1.3666100501428404</v>
      </c>
      <c r="H162" s="139">
        <v>1.412450068961542</v>
      </c>
      <c r="I162" s="139">
        <v>1.4529667476299619</v>
      </c>
      <c r="J162" s="139">
        <v>1.4893506524323361</v>
      </c>
      <c r="K162" s="139">
        <v>1.522409407440966</v>
      </c>
      <c r="L162" s="139">
        <v>1.5527503809714074</v>
      </c>
      <c r="M162" s="139">
        <v>1.5808032849687454</v>
      </c>
      <c r="N162" s="139">
        <v>1.6069260357651518</v>
      </c>
      <c r="O162" s="139">
        <v>1.6313778376211245</v>
      </c>
      <c r="P162" s="139">
        <v>1.6543762897150114</v>
      </c>
      <c r="Q162" s="139">
        <v>1.676098240438189</v>
      </c>
      <c r="R162" s="139">
        <v>1.6966894048065138</v>
      </c>
      <c r="S162" s="139">
        <v>1.716267007861386</v>
      </c>
      <c r="T162" s="139">
        <v>1.7349342642264873</v>
      </c>
      <c r="U162" s="139">
        <v>1.7527827886956169</v>
      </c>
      <c r="V162" s="139">
        <v>1.7698837704367081</v>
      </c>
      <c r="W162" s="139">
        <v>1.7862992655147494</v>
      </c>
      <c r="X162" s="139">
        <v>1.8020928370920317</v>
      </c>
      <c r="Y162" s="139">
        <v>1.8173081082198088</v>
      </c>
      <c r="Z162" s="139">
        <v>1.8319946985032107</v>
      </c>
      <c r="AA162" s="139">
        <v>1.8461840231546518</v>
      </c>
      <c r="AB162" s="139">
        <v>1.8599181746380911</v>
      </c>
      <c r="AC162" s="139">
        <v>1.8732238090638536</v>
      </c>
      <c r="AD162" s="139">
        <v>1.8861309439929119</v>
      </c>
      <c r="AE162" s="139">
        <v>1.8986632325326072</v>
      </c>
      <c r="AF162" s="139">
        <v>1.9108450732802655</v>
      </c>
      <c r="AG162" s="139">
        <v>1.9226960318092843</v>
      </c>
      <c r="AH162" s="139">
        <v>1.9342360998151804</v>
      </c>
      <c r="AI162" s="139">
        <v>1.9454817593194327</v>
      </c>
      <c r="AJ162" s="139">
        <v>1.9564494817526599</v>
      </c>
      <c r="AK162" s="139">
        <v>1.9671533955538316</v>
      </c>
      <c r="AL162" s="139">
        <v>1.9776071820397616</v>
      </c>
      <c r="AM162" s="139">
        <v>1.9878234792419436</v>
      </c>
      <c r="AN162" s="139">
        <v>1.9978135085915412</v>
      </c>
      <c r="AO162" s="139">
        <v>2.0075881980027654</v>
      </c>
      <c r="AP162" s="139">
        <v>2.0171567772022296</v>
      </c>
      <c r="AQ162" s="139">
        <v>2.0265291004961252</v>
      </c>
      <c r="AR162" s="139">
        <v>2.0357139134923226</v>
      </c>
      <c r="AS162" s="139">
        <v>2.0447193870281959</v>
      </c>
      <c r="AT162" s="139">
        <v>2.0535515998870562</v>
      </c>
      <c r="AU162" s="139">
        <v>2.0622189234368484</v>
      </c>
      <c r="AV162" s="139">
        <v>2.0707280769011458</v>
      </c>
      <c r="AW162" s="139">
        <v>2.0790853751475318</v>
      </c>
      <c r="AX162" s="139">
        <v>2.087294511822265</v>
      </c>
      <c r="AY162" s="139">
        <v>2.0953629944267353</v>
      </c>
      <c r="AZ162" s="139">
        <v>2.1032961007438766</v>
      </c>
      <c r="BA162" s="139">
        <v>2.1110988156398744</v>
      </c>
      <c r="BB162" s="139">
        <v>2.1187758525982812</v>
      </c>
      <c r="BC162" s="139">
        <v>2.1263316732917956</v>
      </c>
      <c r="BD162" s="139">
        <v>2.133767279988354</v>
      </c>
      <c r="BE162" s="139">
        <v>2.1410895845241837</v>
      </c>
      <c r="BF162" s="139">
        <v>2.1483023903231957</v>
      </c>
      <c r="BG162" s="139">
        <v>2.1554093117685502</v>
      </c>
      <c r="BH162" s="139">
        <v>2.1624099590998189</v>
      </c>
      <c r="BI162" s="139">
        <v>2.1693151024044548</v>
      </c>
      <c r="BJ162" s="139">
        <v>2.1761241888828047</v>
      </c>
      <c r="BK162" s="139">
        <v>2.182835905296669</v>
      </c>
      <c r="BL162" s="139">
        <v>2.1894570712632118</v>
      </c>
      <c r="BM162" s="139">
        <v>2.1959903935432301</v>
      </c>
      <c r="BN162" s="139">
        <v>2.2024384589748158</v>
      </c>
      <c r="BO162" s="139">
        <v>2.2088037415338939</v>
      </c>
      <c r="BP162" s="139">
        <v>2.2150836140440688</v>
      </c>
      <c r="BQ162" s="139">
        <v>2.2212850607771513</v>
      </c>
      <c r="BR162" s="139">
        <v>2.2274155083679417</v>
      </c>
      <c r="BS162" s="139">
        <v>2.2334720629727398</v>
      </c>
      <c r="BT162" s="139">
        <v>2.2394456302646466</v>
      </c>
      <c r="BU162" s="139">
        <v>2.2453600148079498</v>
      </c>
      <c r="BV162" s="139">
        <v>2.2512004441569791</v>
      </c>
      <c r="BW162" s="139">
        <v>2.2569742261608896</v>
      </c>
      <c r="BX162" s="139">
        <v>2.2626769878066626</v>
      </c>
      <c r="BY162" s="139">
        <v>2.2683223808099684</v>
      </c>
      <c r="BZ162" s="139">
        <v>2.2739060418350023</v>
      </c>
      <c r="CA162" s="139">
        <v>2.2794230222546301</v>
      </c>
      <c r="CB162" s="139">
        <v>2.2848809942542214</v>
      </c>
      <c r="CC162" s="139">
        <v>2.2902880743657974</v>
      </c>
      <c r="CD162" s="139">
        <v>2.2956391735643602</v>
      </c>
      <c r="CE162" s="139">
        <v>2.3009286188402429</v>
      </c>
      <c r="CF162" s="139">
        <v>2.3061644011442164</v>
      </c>
      <c r="CG162" s="139">
        <v>2.3113477428652476</v>
      </c>
      <c r="CH162" s="139">
        <v>2.3164798250578271</v>
      </c>
      <c r="CI162" s="139">
        <v>2.3215617893042002</v>
      </c>
      <c r="CJ162" s="139">
        <v>2.3265947394762327</v>
      </c>
      <c r="CK162" s="139">
        <v>2.3315720346633424</v>
      </c>
      <c r="CL162" s="139">
        <v>2.3365021844996705</v>
      </c>
      <c r="CM162" s="139">
        <v>2.341394112158365</v>
      </c>
      <c r="CN162" s="139">
        <v>2.3462410952192863</v>
      </c>
      <c r="CO162" s="139">
        <v>2.3510440722141288</v>
      </c>
      <c r="CP162" s="139">
        <v>2.3557873649418211</v>
      </c>
      <c r="CQ162" s="139">
        <v>2.3605047767145146</v>
      </c>
      <c r="CR162" s="139">
        <v>2.3651808280455855</v>
      </c>
      <c r="CS162" s="139">
        <v>2.3697990669745881</v>
      </c>
      <c r="CT162" s="139">
        <v>2.3743946053442619</v>
      </c>
      <c r="CU162" s="139">
        <v>2.3789334743564257</v>
      </c>
      <c r="CV162" s="139">
        <v>2.3834516234151728</v>
      </c>
      <c r="CW162" s="139">
        <v>2.3879141528873244</v>
      </c>
      <c r="CX162" s="139">
        <v>2.3923578585493592</v>
      </c>
      <c r="CY162" s="139">
        <v>2.396746908100893</v>
      </c>
      <c r="CZ162" s="139">
        <v>2.4011189519251128</v>
      </c>
      <c r="DA162" s="139">
        <v>2.4054372231563499</v>
      </c>
      <c r="DB162" s="139">
        <v>2.4097209767529817</v>
      </c>
      <c r="DC162" s="139">
        <v>2.4139902825372928</v>
      </c>
      <c r="DD162" s="139">
        <v>2.4182070383793763</v>
      </c>
      <c r="DE162" s="139">
        <v>2.4223910900635977</v>
      </c>
      <c r="DF162" s="139">
        <v>2.4265530495857091</v>
      </c>
      <c r="DG162" s="139">
        <v>2.4306836460988337</v>
      </c>
      <c r="DH162" s="139">
        <v>2.4347731553436853</v>
      </c>
      <c r="DI162" s="139">
        <v>2.4388321635922261</v>
      </c>
      <c r="DJ162" s="139">
        <v>2.4428611866769523</v>
      </c>
      <c r="DK162" s="139">
        <v>2.4468712878950063</v>
      </c>
      <c r="DL162" s="139">
        <v>2.450852610408826</v>
      </c>
      <c r="DM162" s="139">
        <v>2.4547948414924838</v>
      </c>
      <c r="DN162" s="139">
        <v>2.4587090255981194</v>
      </c>
      <c r="DO162" s="139">
        <v>2.4625956178148227</v>
      </c>
      <c r="DP162" s="139">
        <v>2.4664550622579644</v>
      </c>
      <c r="DQ162" s="139">
        <v>2.4702877924221713</v>
      </c>
      <c r="DR162" s="139">
        <v>2.4740942315241723</v>
      </c>
      <c r="DS162" s="139">
        <v>2.477874792824637</v>
      </c>
      <c r="DT162" s="139">
        <v>2.4816298799466567</v>
      </c>
      <c r="DU162" s="139">
        <v>2.4853598871713856</v>
      </c>
      <c r="DV162" s="139">
        <v>2.4890651997321052</v>
      </c>
      <c r="DW162" s="139">
        <v>2.4927344280865449</v>
      </c>
      <c r="DX162" s="139">
        <v>2.4963795233285455</v>
      </c>
      <c r="DY162" s="139">
        <v>2.5000127761071416</v>
      </c>
      <c r="DZ162" s="139">
        <v>2.5036227897197536</v>
      </c>
      <c r="EA162" s="139">
        <v>2.5072099081196368</v>
      </c>
      <c r="EB162" s="139">
        <v>2.5107744677278374</v>
      </c>
      <c r="EC162" s="139">
        <v>2.5143044629793847</v>
      </c>
      <c r="ED162" s="139">
        <v>2.517812365745935</v>
      </c>
      <c r="EE162" s="139">
        <v>2.5213109927409891</v>
      </c>
      <c r="EF162" s="139">
        <v>2.5247883353056264</v>
      </c>
      <c r="EG162" s="139">
        <v>2.5282319901584627</v>
      </c>
      <c r="EH162" s="139">
        <v>2.5316547721079328</v>
      </c>
      <c r="EI162" s="139">
        <v>2.5350698439301476</v>
      </c>
      <c r="EJ162" s="139">
        <v>2.5384518256880684</v>
      </c>
      <c r="EK162" s="139">
        <v>2.5418137840535757</v>
      </c>
      <c r="EL162" s="139">
        <v>2.5451691358276372</v>
      </c>
      <c r="EM162" s="139">
        <v>2.5484919416896483</v>
      </c>
      <c r="EN162" s="139">
        <v>2.551795522870095</v>
      </c>
      <c r="EO162" s="139">
        <v>2.5550935527534731</v>
      </c>
      <c r="EP162" s="139">
        <v>2.5583460285828137</v>
      </c>
      <c r="EQ162" s="139">
        <v>2.5616070377036033</v>
      </c>
      <c r="ER162" s="139">
        <v>2.564822638005241</v>
      </c>
      <c r="ES162" s="139">
        <v>2.5680475903422981</v>
      </c>
      <c r="ET162" s="139">
        <v>2.5712272594791479</v>
      </c>
      <c r="EU162" s="139">
        <v>2.5744170821429395</v>
      </c>
      <c r="EV162" s="139">
        <v>2.5775757455855448</v>
      </c>
      <c r="EW162" s="139">
        <v>2.5807173137039827</v>
      </c>
      <c r="EX162" s="139">
        <v>2.5838278118825828</v>
      </c>
      <c r="EY162" s="139">
        <v>2.5869500183226553</v>
      </c>
      <c r="EZ162" s="139">
        <v>2.590027210275879</v>
      </c>
      <c r="FA162" s="139">
        <v>2.5931168653470098</v>
      </c>
      <c r="FB162" s="139">
        <v>2.5961615623526226</v>
      </c>
      <c r="FC162" s="139">
        <v>2.5992194633175001</v>
      </c>
      <c r="FD162" s="139">
        <v>2.6022324473813758</v>
      </c>
      <c r="FE162" s="139">
        <v>2.6052297902097479</v>
      </c>
      <c r="FF162" s="139">
        <v>2.6082413881810393</v>
      </c>
      <c r="FG162" s="139">
        <v>2.6112081390618256</v>
      </c>
      <c r="FH162" s="139">
        <v>2.6141898538102226</v>
      </c>
      <c r="FI162" s="139">
        <v>2.6171267275509815</v>
      </c>
      <c r="FJ162" s="139">
        <v>2.6200488533041222</v>
      </c>
      <c r="FK162" s="139">
        <v>2.6229869487998809</v>
      </c>
      <c r="FL162" s="139">
        <v>2.6258802234943688</v>
      </c>
      <c r="FM162" s="139">
        <v>2.6287592497894607</v>
      </c>
      <c r="FN162" s="139">
        <v>2.6316241885211924</v>
      </c>
      <c r="FO162" s="139">
        <v>2.6345063765514505</v>
      </c>
      <c r="FP162" s="139">
        <v>2.6373437522670797</v>
      </c>
      <c r="FQ162" s="139">
        <v>2.6401675070546187</v>
      </c>
      <c r="FR162" s="139">
        <v>2.6429777912645491</v>
      </c>
      <c r="FS162" s="139">
        <v>2.6458065643890758</v>
      </c>
      <c r="FT162" s="139">
        <v>2.6485904896290422</v>
      </c>
      <c r="FU162" s="139">
        <v>2.6513613808412333</v>
      </c>
      <c r="FV162" s="139">
        <v>2.6541193787897437</v>
      </c>
      <c r="FW162" s="139">
        <v>2.6568970688348093</v>
      </c>
      <c r="FX162" s="139">
        <v>2.6596298350898042</v>
      </c>
      <c r="FY162" s="139">
        <v>2.6623501171055191</v>
      </c>
      <c r="FZ162" s="139">
        <v>2.6650580468670624</v>
      </c>
      <c r="GA162" s="139">
        <v>2.6677537542816188</v>
      </c>
      <c r="GB162" s="139">
        <v>2.670437367222553</v>
      </c>
      <c r="GC162" s="139">
        <v>2.6731090115717757</v>
      </c>
      <c r="GD162" s="139">
        <v>2.6758023222295706</v>
      </c>
      <c r="GE162" s="139">
        <v>2.6784505417474644</v>
      </c>
      <c r="GF162" s="139">
        <v>2.6810871589004885</v>
      </c>
      <c r="GG162" s="139">
        <v>2.6837122920088574</v>
      </c>
      <c r="GH162" s="139">
        <v>2.6863260575969639</v>
      </c>
      <c r="GI162" s="139">
        <v>2.6889285704324855</v>
      </c>
      <c r="GJ162" s="139">
        <v>2.6915199435614054</v>
      </c>
      <c r="GK162" s="139">
        <v>2.6941002883426983</v>
      </c>
      <c r="GL162" s="139">
        <v>2.6966697144813478</v>
      </c>
      <c r="GM162" s="139">
        <v>2.6992283300623154</v>
      </c>
      <c r="GN162" s="139">
        <v>2.701776241580911</v>
      </c>
      <c r="GO162" s="139">
        <v>2.7043135539778129</v>
      </c>
      <c r="GP162" s="139">
        <v>2.7068403706653394</v>
      </c>
      <c r="GQ162" s="139">
        <v>2.7093567935604996</v>
      </c>
      <c r="GR162" s="139">
        <v>2.7118629231103708</v>
      </c>
      <c r="GS162" s="139">
        <v>2.714358858326376</v>
      </c>
    </row>
    <row r="163" spans="1:201" x14ac:dyDescent="0.2">
      <c r="A163" s="138">
        <v>40909.111805555556</v>
      </c>
      <c r="B163" s="139">
        <v>0.88256106702755466</v>
      </c>
      <c r="C163" s="139">
        <v>1.0455890274080202</v>
      </c>
      <c r="D163" s="139">
        <v>1.1483097109238558</v>
      </c>
      <c r="E163" s="139">
        <v>1.2247238181205766</v>
      </c>
      <c r="F163" s="139">
        <v>1.2861105078181869</v>
      </c>
      <c r="G163" s="139">
        <v>1.3376882283104694</v>
      </c>
      <c r="H163" s="139">
        <v>1.3823255977009281</v>
      </c>
      <c r="I163" s="139">
        <v>1.421767301111698</v>
      </c>
      <c r="J163" s="139">
        <v>1.4571796486698501</v>
      </c>
      <c r="K163" s="139">
        <v>1.4893459356565359</v>
      </c>
      <c r="L163" s="139">
        <v>1.5188647416943879</v>
      </c>
      <c r="M163" s="139">
        <v>1.5461482572961041</v>
      </c>
      <c r="N163" s="139">
        <v>1.5715536055500243</v>
      </c>
      <c r="O163" s="139">
        <v>1.5953286614175328</v>
      </c>
      <c r="P163" s="139">
        <v>1.6176867135452151</v>
      </c>
      <c r="Q163" s="139">
        <v>1.6388011344848366</v>
      </c>
      <c r="R163" s="139">
        <v>1.6588147989490989</v>
      </c>
      <c r="S163" s="139">
        <v>1.6778392649519449</v>
      </c>
      <c r="T163" s="139">
        <v>1.6959756586146366</v>
      </c>
      <c r="U163" s="139">
        <v>1.7133172285363358</v>
      </c>
      <c r="V163" s="139">
        <v>1.7299303291305519</v>
      </c>
      <c r="W163" s="139">
        <v>1.7458722329402456</v>
      </c>
      <c r="X163" s="139">
        <v>1.7612122970083799</v>
      </c>
      <c r="Y163" s="139">
        <v>1.7759861673981823</v>
      </c>
      <c r="Z163" s="139">
        <v>1.7902496705823066</v>
      </c>
      <c r="AA163" s="139">
        <v>1.8040227108854936</v>
      </c>
      <c r="AB163" s="139">
        <v>1.8173574687680518</v>
      </c>
      <c r="AC163" s="139">
        <v>1.830272741407686</v>
      </c>
      <c r="AD163" s="139">
        <v>1.8428016390302677</v>
      </c>
      <c r="AE163" s="139">
        <v>1.8549636046731988</v>
      </c>
      <c r="AF163" s="139">
        <v>1.8667862988525901</v>
      </c>
      <c r="AG163" s="139">
        <v>1.8782851138007726</v>
      </c>
      <c r="AH163" s="139">
        <v>1.8894834436164483</v>
      </c>
      <c r="AI163" s="139">
        <v>1.9003936150524496</v>
      </c>
      <c r="AJ163" s="139">
        <v>1.9110356210257426</v>
      </c>
      <c r="AK163" s="139">
        <v>1.9214194396593298</v>
      </c>
      <c r="AL163" s="139">
        <v>1.931558451365009</v>
      </c>
      <c r="AM163" s="139">
        <v>1.9414650164802072</v>
      </c>
      <c r="AN163" s="139">
        <v>1.9511540727307051</v>
      </c>
      <c r="AO163" s="139">
        <v>1.960632383364951</v>
      </c>
      <c r="AP163" s="139">
        <v>1.9699129746820294</v>
      </c>
      <c r="AQ163" s="139">
        <v>1.9790015199902007</v>
      </c>
      <c r="AR163" s="139">
        <v>1.9879065711644732</v>
      </c>
      <c r="AS163" s="139">
        <v>1.9966361181906698</v>
      </c>
      <c r="AT163" s="139">
        <v>2.0052001757252595</v>
      </c>
      <c r="AU163" s="139">
        <v>2.0136028931328864</v>
      </c>
      <c r="AV163" s="139">
        <v>2.0218508402212212</v>
      </c>
      <c r="AW163" s="139">
        <v>2.0299501915382412</v>
      </c>
      <c r="AX163" s="139">
        <v>2.0379086939091171</v>
      </c>
      <c r="AY163" s="139">
        <v>2.0457295840065557</v>
      </c>
      <c r="AZ163" s="139">
        <v>2.0534180216972868</v>
      </c>
      <c r="BA163" s="139">
        <v>2.0609788805549547</v>
      </c>
      <c r="BB163" s="139">
        <v>2.0684167689007897</v>
      </c>
      <c r="BC163" s="139">
        <v>2.0757360489360837</v>
      </c>
      <c r="BD163" s="139">
        <v>2.0829419247800001</v>
      </c>
      <c r="BE163" s="139">
        <v>2.0900369581095557</v>
      </c>
      <c r="BF163" s="139">
        <v>2.0970248669940408</v>
      </c>
      <c r="BG163" s="139">
        <v>2.103909184752458</v>
      </c>
      <c r="BH163" s="139">
        <v>2.1106938090253009</v>
      </c>
      <c r="BI163" s="139">
        <v>2.1173807243339517</v>
      </c>
      <c r="BJ163" s="139">
        <v>2.1239736556972959</v>
      </c>
      <c r="BK163" s="139">
        <v>2.1304756369705795</v>
      </c>
      <c r="BL163" s="139">
        <v>2.1368890427007203</v>
      </c>
      <c r="BM163" s="139">
        <v>2.1432165185904335</v>
      </c>
      <c r="BN163" s="139">
        <v>2.1494605931563835</v>
      </c>
      <c r="BO163" s="139">
        <v>2.1556236846322046</v>
      </c>
      <c r="BP163" s="139">
        <v>2.1617076035467249</v>
      </c>
      <c r="BQ163" s="139">
        <v>2.1677148219775542</v>
      </c>
      <c r="BR163" s="139">
        <v>2.1736481967095367</v>
      </c>
      <c r="BS163" s="139">
        <v>2.1795092778794078</v>
      </c>
      <c r="BT163" s="139">
        <v>2.1852980257235139</v>
      </c>
      <c r="BU163" s="139">
        <v>2.1910200316808099</v>
      </c>
      <c r="BV163" s="139">
        <v>2.1966741304084185</v>
      </c>
      <c r="BW163" s="139">
        <v>2.2022630399962591</v>
      </c>
      <c r="BX163" s="139">
        <v>2.2077869546013615</v>
      </c>
      <c r="BY163" s="139">
        <v>2.2132502910574767</v>
      </c>
      <c r="BZ163" s="139">
        <v>2.2186532422575427</v>
      </c>
      <c r="CA163" s="139">
        <v>2.2239954714772634</v>
      </c>
      <c r="CB163" s="139">
        <v>2.2292799980104339</v>
      </c>
      <c r="CC163" s="139">
        <v>2.2345102337819558</v>
      </c>
      <c r="CD163" s="139">
        <v>2.239685705081973</v>
      </c>
      <c r="CE163" s="139">
        <v>2.2448054077345692</v>
      </c>
      <c r="CF163" s="139">
        <v>2.2498726311749682</v>
      </c>
      <c r="CG163" s="139">
        <v>2.2548885698727044</v>
      </c>
      <c r="CH163" s="139">
        <v>2.2598543779166445</v>
      </c>
      <c r="CI163" s="139">
        <v>2.2647711708382476</v>
      </c>
      <c r="CJ163" s="139">
        <v>2.2696400273295603</v>
      </c>
      <c r="CK163" s="139">
        <v>2.2744590548232164</v>
      </c>
      <c r="CL163" s="139">
        <v>2.27923199061367</v>
      </c>
      <c r="CM163" s="139">
        <v>2.2839629385282025</v>
      </c>
      <c r="CN163" s="139">
        <v>2.2886499265659102</v>
      </c>
      <c r="CO163" s="139">
        <v>2.2932938719034701</v>
      </c>
      <c r="CP163" s="139">
        <v>2.2978887386756361</v>
      </c>
      <c r="CQ163" s="139">
        <v>2.3024490073150168</v>
      </c>
      <c r="CR163" s="139">
        <v>2.3069688185485986</v>
      </c>
      <c r="CS163" s="139">
        <v>2.311441432856093</v>
      </c>
      <c r="CT163" s="139">
        <v>2.3158825039636297</v>
      </c>
      <c r="CU163" s="139">
        <v>2.3202775294203914</v>
      </c>
      <c r="CV163" s="139">
        <v>2.3246429124883945</v>
      </c>
      <c r="CW163" s="139">
        <v>2.3289633093732975</v>
      </c>
      <c r="CX163" s="139">
        <v>2.3332558828820966</v>
      </c>
      <c r="CY163" s="139">
        <v>2.3375044447141522</v>
      </c>
      <c r="CZ163" s="139">
        <v>2.3417269266097818</v>
      </c>
      <c r="DA163" s="139">
        <v>2.3459062925825105</v>
      </c>
      <c r="DB163" s="139">
        <v>2.3500519201428447</v>
      </c>
      <c r="DC163" s="139">
        <v>2.3541739183998667</v>
      </c>
      <c r="DD163" s="139">
        <v>2.3582540432610286</v>
      </c>
      <c r="DE163" s="139">
        <v>2.362302201054447</v>
      </c>
      <c r="DF163" s="139">
        <v>2.3663239866643524</v>
      </c>
      <c r="DG163" s="139">
        <v>2.3703150998535745</v>
      </c>
      <c r="DH163" s="139">
        <v>2.3742708280009071</v>
      </c>
      <c r="DI163" s="139">
        <v>2.3781967410658278</v>
      </c>
      <c r="DJ163" s="139">
        <v>2.382093342875836</v>
      </c>
      <c r="DK163" s="139">
        <v>2.3859666315706272</v>
      </c>
      <c r="DL163" s="139">
        <v>2.389811772816623</v>
      </c>
      <c r="DM163" s="139">
        <v>2.3936235161099866</v>
      </c>
      <c r="DN163" s="139">
        <v>2.3974078413853488</v>
      </c>
      <c r="DO163" s="139">
        <v>2.4011651931553177</v>
      </c>
      <c r="DP163" s="139">
        <v>2.4048960052165773</v>
      </c>
      <c r="DQ163" s="139">
        <v>2.4086007009969115</v>
      </c>
      <c r="DR163" s="139">
        <v>2.412279693884944</v>
      </c>
      <c r="DS163" s="139">
        <v>2.4159333875519637</v>
      </c>
      <c r="DT163" s="139">
        <v>2.4195621762537494</v>
      </c>
      <c r="DU163" s="139">
        <v>2.4231664451283388</v>
      </c>
      <c r="DV163" s="139">
        <v>2.4267465704761579</v>
      </c>
      <c r="DW163" s="139">
        <v>2.4302963199739542</v>
      </c>
      <c r="DX163" s="139">
        <v>2.433822488049314</v>
      </c>
      <c r="DY163" s="139">
        <v>2.4373321733897666</v>
      </c>
      <c r="DZ163" s="139">
        <v>2.44081913687614</v>
      </c>
      <c r="EA163" s="139">
        <v>2.4442837145024208</v>
      </c>
      <c r="EB163" s="139">
        <v>2.4477262349063169</v>
      </c>
      <c r="EC163" s="139">
        <v>2.4511399037576891</v>
      </c>
      <c r="ED163" s="139">
        <v>2.4545319838674691</v>
      </c>
      <c r="EE163" s="139">
        <v>2.4579100487173791</v>
      </c>
      <c r="EF163" s="139">
        <v>2.4612673011502815</v>
      </c>
      <c r="EG163" s="139">
        <v>2.4645965839510149</v>
      </c>
      <c r="EH163" s="139">
        <v>2.4679054689416038</v>
      </c>
      <c r="EI163" s="139">
        <v>2.4712018424399025</v>
      </c>
      <c r="EJ163" s="139">
        <v>2.4744708488976235</v>
      </c>
      <c r="EK163" s="139">
        <v>2.477720287093538</v>
      </c>
      <c r="EL163" s="139">
        <v>2.4809582729687798</v>
      </c>
      <c r="EM163" s="139">
        <v>2.4841694417535929</v>
      </c>
      <c r="EN163" s="139">
        <v>2.4873618222347891</v>
      </c>
      <c r="EO163" s="139">
        <v>2.4905437628684211</v>
      </c>
      <c r="EP163" s="139">
        <v>2.4936912117510528</v>
      </c>
      <c r="EQ163" s="139">
        <v>2.4968369588358343</v>
      </c>
      <c r="ER163" s="139">
        <v>2.4999483798808892</v>
      </c>
      <c r="ES163" s="139">
        <v>2.5030588749052187</v>
      </c>
      <c r="ET163" s="139">
        <v>2.5061351901205215</v>
      </c>
      <c r="EU163" s="139">
        <v>2.5092113385769896</v>
      </c>
      <c r="EV163" s="139">
        <v>2.5122620778428422</v>
      </c>
      <c r="EW163" s="139">
        <v>2.5152961081659413</v>
      </c>
      <c r="EX163" s="139">
        <v>2.5183048394223926</v>
      </c>
      <c r="EY163" s="139">
        <v>2.5213148762898894</v>
      </c>
      <c r="EZ163" s="139">
        <v>2.5242910645743288</v>
      </c>
      <c r="FA163" s="139">
        <v>2.5272692731378315</v>
      </c>
      <c r="FB163" s="139">
        <v>2.5302137105589129</v>
      </c>
      <c r="FC163" s="139">
        <v>2.5331608695406844</v>
      </c>
      <c r="FD163" s="139">
        <v>2.5360743196337454</v>
      </c>
      <c r="FE163" s="139">
        <v>2.5389724918240408</v>
      </c>
      <c r="FF163" s="139">
        <v>2.5418743789512406</v>
      </c>
      <c r="FG163" s="139">
        <v>2.5447426582785071</v>
      </c>
      <c r="FH163" s="139">
        <v>2.5476153231796133</v>
      </c>
      <c r="FI163" s="139">
        <v>2.5504544075875657</v>
      </c>
      <c r="FJ163" s="139">
        <v>2.553279086063903</v>
      </c>
      <c r="FK163" s="139">
        <v>2.5561091002955592</v>
      </c>
      <c r="FL163" s="139">
        <v>2.5589055856785707</v>
      </c>
      <c r="FM163" s="139">
        <v>2.5616881528126418</v>
      </c>
      <c r="FN163" s="139">
        <v>2.5644569586821819</v>
      </c>
      <c r="FO163" s="139">
        <v>2.5672323077030423</v>
      </c>
      <c r="FP163" s="139">
        <v>2.5699741780566274</v>
      </c>
      <c r="FQ163" s="139">
        <v>2.5727027426724507</v>
      </c>
      <c r="FR163" s="139">
        <v>2.5754181483006136</v>
      </c>
      <c r="FS163" s="139">
        <v>2.5781412664933065</v>
      </c>
      <c r="FT163" s="139">
        <v>2.5808309122026412</v>
      </c>
      <c r="FU163" s="139">
        <v>2.5835078250895336</v>
      </c>
      <c r="FV163" s="139">
        <v>2.5861721425520221</v>
      </c>
      <c r="FW163" s="139">
        <v>2.5888453073899216</v>
      </c>
      <c r="FX163" s="139">
        <v>2.5914849655996748</v>
      </c>
      <c r="FY163" s="139">
        <v>2.5941124276869498</v>
      </c>
      <c r="FZ163" s="139">
        <v>2.5967278224824666</v>
      </c>
      <c r="GA163" s="139">
        <v>2.5993312767904677</v>
      </c>
      <c r="GB163" s="139">
        <v>2.6019229154280903</v>
      </c>
      <c r="GC163" s="139">
        <v>2.6045028612703796</v>
      </c>
      <c r="GD163" s="139">
        <v>2.6070935137362428</v>
      </c>
      <c r="GE163" s="139">
        <v>2.6096505645138577</v>
      </c>
      <c r="GF163" s="139">
        <v>2.6121962800323577</v>
      </c>
      <c r="GG163" s="139">
        <v>2.614730775787681</v>
      </c>
      <c r="GH163" s="139">
        <v>2.6172541655239288</v>
      </c>
      <c r="GI163" s="139">
        <v>2.6197665612704069</v>
      </c>
      <c r="GJ163" s="139">
        <v>2.6222680733765955</v>
      </c>
      <c r="GK163" s="139">
        <v>2.6247588105452921</v>
      </c>
      <c r="GL163" s="139">
        <v>2.6272388798663786</v>
      </c>
      <c r="GM163" s="139">
        <v>2.6297083868478111</v>
      </c>
      <c r="GN163" s="139">
        <v>2.6321674354481823</v>
      </c>
      <c r="GO163" s="139">
        <v>2.6346161281065119</v>
      </c>
      <c r="GP163" s="139">
        <v>2.6370545657716566</v>
      </c>
      <c r="GQ163" s="139">
        <v>2.6394828479327388</v>
      </c>
      <c r="GR163" s="139">
        <v>2.6419010726475767</v>
      </c>
      <c r="GS163" s="139">
        <v>2.6443093365672805</v>
      </c>
    </row>
    <row r="164" spans="1:201" x14ac:dyDescent="0.2">
      <c r="A164" s="138">
        <v>40909.112500000003</v>
      </c>
      <c r="B164" s="139">
        <v>0.86597434661645534</v>
      </c>
      <c r="C164" s="139">
        <v>1.0251919642328609</v>
      </c>
      <c r="D164" s="139">
        <v>1.1254403604258079</v>
      </c>
      <c r="E164" s="139">
        <v>1.1999776121478196</v>
      </c>
      <c r="F164" s="139">
        <v>1.2598322747482673</v>
      </c>
      <c r="G164" s="139">
        <v>1.3101054565572698</v>
      </c>
      <c r="H164" s="139">
        <v>1.3536013937237095</v>
      </c>
      <c r="I164" s="139">
        <v>1.3920230999962639</v>
      </c>
      <c r="J164" s="139">
        <v>1.4265137205112275</v>
      </c>
      <c r="K164" s="139">
        <v>1.4578335156246105</v>
      </c>
      <c r="L164" s="139">
        <v>1.4865725809686392</v>
      </c>
      <c r="M164" s="139">
        <v>1.5131265971539996</v>
      </c>
      <c r="N164" s="139">
        <v>1.5378517643843967</v>
      </c>
      <c r="O164" s="139">
        <v>1.5609852925139065</v>
      </c>
      <c r="P164" s="139">
        <v>1.5827363507588252</v>
      </c>
      <c r="Q164" s="139">
        <v>1.6032749891240141</v>
      </c>
      <c r="R164" s="139">
        <v>1.6227413665836929</v>
      </c>
      <c r="S164" s="139">
        <v>1.6412417134721355</v>
      </c>
      <c r="T164" s="139">
        <v>1.6588751612419468</v>
      </c>
      <c r="U164" s="139">
        <v>1.6757364287293801</v>
      </c>
      <c r="V164" s="139">
        <v>1.6918873403398029</v>
      </c>
      <c r="W164" s="139">
        <v>1.7073806912974607</v>
      </c>
      <c r="X164" s="139">
        <v>1.7222911889421211</v>
      </c>
      <c r="Y164" s="139">
        <v>1.7366470444019544</v>
      </c>
      <c r="Z164" s="139">
        <v>1.7505098252164768</v>
      </c>
      <c r="AA164" s="139">
        <v>1.763888724021347</v>
      </c>
      <c r="AB164" s="139">
        <v>1.7768452721917625</v>
      </c>
      <c r="AC164" s="139">
        <v>1.7893909510202153</v>
      </c>
      <c r="AD164" s="139">
        <v>1.8015617283406486</v>
      </c>
      <c r="AE164" s="139">
        <v>1.8133731232481705</v>
      </c>
      <c r="AF164" s="139">
        <v>1.8248558139730211</v>
      </c>
      <c r="AG164" s="139">
        <v>1.8360213051588434</v>
      </c>
      <c r="AH164" s="139">
        <v>1.8468961413717664</v>
      </c>
      <c r="AI164" s="139">
        <v>1.8574887802646383</v>
      </c>
      <c r="AJ164" s="139">
        <v>1.8678224776339658</v>
      </c>
      <c r="AK164" s="139">
        <v>1.8779033484126542</v>
      </c>
      <c r="AL164" s="139">
        <v>1.8877444862906643</v>
      </c>
      <c r="AM164" s="139">
        <v>1.897357986992158</v>
      </c>
      <c r="AN164" s="139">
        <v>1.906762234736741</v>
      </c>
      <c r="AO164" s="139">
        <v>1.9159601180593184</v>
      </c>
      <c r="AP164" s="139">
        <v>1.9249681853267691</v>
      </c>
      <c r="AQ164" s="139">
        <v>1.9337882205816295</v>
      </c>
      <c r="AR164" s="139">
        <v>1.9424285911305796</v>
      </c>
      <c r="AS164" s="139">
        <v>1.9508971146592353</v>
      </c>
      <c r="AT164" s="139">
        <v>1.9592074588706592</v>
      </c>
      <c r="AU164" s="139">
        <v>1.9673598466422231</v>
      </c>
      <c r="AV164" s="139">
        <v>1.9753607054465239</v>
      </c>
      <c r="AW164" s="139">
        <v>1.9832160761608655</v>
      </c>
      <c r="AX164" s="139">
        <v>1.9909374688143613</v>
      </c>
      <c r="AY164" s="139">
        <v>1.9985241487664609</v>
      </c>
      <c r="AZ164" s="139">
        <v>2.0059811635703615</v>
      </c>
      <c r="BA164" s="139">
        <v>2.0133132807910012</v>
      </c>
      <c r="BB164" s="139">
        <v>2.0205250085821302</v>
      </c>
      <c r="BC164" s="139">
        <v>2.0276206143904738</v>
      </c>
      <c r="BD164" s="139">
        <v>2.0346092049876812</v>
      </c>
      <c r="BE164" s="139">
        <v>2.0414892974431109</v>
      </c>
      <c r="BF164" s="139">
        <v>2.0482645285327954</v>
      </c>
      <c r="BG164" s="139">
        <v>2.0549383543748445</v>
      </c>
      <c r="BH164" s="139">
        <v>2.0615186554192841</v>
      </c>
      <c r="BI164" s="139">
        <v>2.0679992495095139</v>
      </c>
      <c r="BJ164" s="139">
        <v>2.0743878356718426</v>
      </c>
      <c r="BK164" s="139">
        <v>2.0806914864808101</v>
      </c>
      <c r="BL164" s="139">
        <v>2.0869084438354961</v>
      </c>
      <c r="BM164" s="139">
        <v>2.0930412952933541</v>
      </c>
      <c r="BN164" s="139">
        <v>2.0990925138347705</v>
      </c>
      <c r="BO164" s="139">
        <v>2.1050644646077652</v>
      </c>
      <c r="BP164" s="139">
        <v>2.110963081696434</v>
      </c>
      <c r="BQ164" s="139">
        <v>2.1167866421261294</v>
      </c>
      <c r="BR164" s="139">
        <v>2.1225337538573092</v>
      </c>
      <c r="BS164" s="139">
        <v>2.1282100965514377</v>
      </c>
      <c r="BT164" s="139">
        <v>2.1338240459547397</v>
      </c>
      <c r="BU164" s="139">
        <v>2.1393642629102776</v>
      </c>
      <c r="BV164" s="139">
        <v>2.1448422294014833</v>
      </c>
      <c r="BW164" s="139">
        <v>2.1502563962719496</v>
      </c>
      <c r="BX164" s="139">
        <v>2.1556112023835805</v>
      </c>
      <c r="BY164" s="139">
        <v>2.1609024791802649</v>
      </c>
      <c r="BZ164" s="139">
        <v>2.1661346540927391</v>
      </c>
      <c r="CA164" s="139">
        <v>2.1713116769503218</v>
      </c>
      <c r="CB164" s="139">
        <v>2.1764322409796089</v>
      </c>
      <c r="CC164" s="139">
        <v>2.1814953837747058</v>
      </c>
      <c r="CD164" s="139">
        <v>2.186504921419568</v>
      </c>
      <c r="CE164" s="139">
        <v>2.1914641895527778</v>
      </c>
      <c r="CF164" s="139">
        <v>2.1963721062162804</v>
      </c>
      <c r="CG164" s="139">
        <v>2.2012298392982208</v>
      </c>
      <c r="CH164" s="139">
        <v>2.2060385172187984</v>
      </c>
      <c r="CI164" s="139">
        <v>2.2107992307088256</v>
      </c>
      <c r="CJ164" s="139">
        <v>2.2155130344899092</v>
      </c>
      <c r="CK164" s="139">
        <v>2.220182450173275</v>
      </c>
      <c r="CL164" s="139">
        <v>2.2248067776003468</v>
      </c>
      <c r="CM164" s="139">
        <v>2.2293856392608546</v>
      </c>
      <c r="CN164" s="139">
        <v>2.2339214793027091</v>
      </c>
      <c r="CO164" s="139">
        <v>2.2384151945714024</v>
      </c>
      <c r="CP164" s="139">
        <v>2.2428697141344438</v>
      </c>
      <c r="CQ164" s="139">
        <v>2.2472815517861213</v>
      </c>
      <c r="CR164" s="139">
        <v>2.2516537925228963</v>
      </c>
      <c r="CS164" s="139">
        <v>2.255988727296899</v>
      </c>
      <c r="CT164" s="139">
        <v>2.260283916861987</v>
      </c>
      <c r="CU164" s="139">
        <v>2.2645429587902917</v>
      </c>
      <c r="CV164" s="139">
        <v>2.268764081145624</v>
      </c>
      <c r="CW164" s="139">
        <v>2.2729501237981786</v>
      </c>
      <c r="CX164" s="139">
        <v>2.2770999932339242</v>
      </c>
      <c r="CY164" s="139">
        <v>2.2812157672221431</v>
      </c>
      <c r="CZ164" s="139">
        <v>2.2852970411262672</v>
      </c>
      <c r="DA164" s="139">
        <v>2.2893451262519671</v>
      </c>
      <c r="DB164" s="139">
        <v>2.2933602148521084</v>
      </c>
      <c r="DC164" s="139">
        <v>2.2973431529809907</v>
      </c>
      <c r="DD164" s="139">
        <v>2.3012941626952115</v>
      </c>
      <c r="DE164" s="139">
        <v>2.3052139071398448</v>
      </c>
      <c r="DF164" s="139">
        <v>2.3091033152117526</v>
      </c>
      <c r="DG164" s="139">
        <v>2.3129627087485432</v>
      </c>
      <c r="DH164" s="139">
        <v>2.3167920355724454</v>
      </c>
      <c r="DI164" s="139">
        <v>2.3205922004132953</v>
      </c>
      <c r="DJ164" s="139">
        <v>2.3243636956745446</v>
      </c>
      <c r="DK164" s="139">
        <v>2.328107808622041</v>
      </c>
      <c r="DL164" s="139">
        <v>2.3318243755275678</v>
      </c>
      <c r="DM164" s="139">
        <v>2.3355128536565766</v>
      </c>
      <c r="DN164" s="139">
        <v>2.3391745126695946</v>
      </c>
      <c r="DO164" s="139">
        <v>2.3428097870143785</v>
      </c>
      <c r="DP164" s="139">
        <v>2.346419100668947</v>
      </c>
      <c r="DQ164" s="139">
        <v>2.3500028674811611</v>
      </c>
      <c r="DR164" s="139">
        <v>2.3535614914889393</v>
      </c>
      <c r="DS164" s="139">
        <v>2.3570953672361825</v>
      </c>
      <c r="DT164" s="139">
        <v>2.36060488006789</v>
      </c>
      <c r="DU164" s="139">
        <v>2.3640904064186152</v>
      </c>
      <c r="DV164" s="139">
        <v>2.3675523140878587</v>
      </c>
      <c r="DW164" s="139">
        <v>2.3709891673853378</v>
      </c>
      <c r="DX164" s="139">
        <v>2.3744029643333162</v>
      </c>
      <c r="DY164" s="139">
        <v>2.3777959742353434</v>
      </c>
      <c r="DZ164" s="139">
        <v>2.3811667549433415</v>
      </c>
      <c r="EA164" s="139">
        <v>2.3845156348747523</v>
      </c>
      <c r="EB164" s="139">
        <v>2.387842935260919</v>
      </c>
      <c r="EC164" s="139">
        <v>2.3911467089392642</v>
      </c>
      <c r="ED164" s="139">
        <v>2.3944293733388724</v>
      </c>
      <c r="EE164" s="139">
        <v>2.3976936246141412</v>
      </c>
      <c r="EF164" s="139">
        <v>2.4009375130246888</v>
      </c>
      <c r="EG164" s="139">
        <v>2.404158761112186</v>
      </c>
      <c r="EH164" s="139">
        <v>2.4073600635966637</v>
      </c>
      <c r="EI164" s="139">
        <v>2.4105443983959418</v>
      </c>
      <c r="EJ164" s="139">
        <v>2.4137066997618803</v>
      </c>
      <c r="EK164" s="139">
        <v>2.4168498660839099</v>
      </c>
      <c r="EL164" s="139">
        <v>2.4199770820800399</v>
      </c>
      <c r="EM164" s="139">
        <v>2.4230828197126555</v>
      </c>
      <c r="EN164" s="139">
        <v>2.4261701844193695</v>
      </c>
      <c r="EO164" s="139">
        <v>2.429242570918408</v>
      </c>
      <c r="EP164" s="139">
        <v>2.4322907657549622</v>
      </c>
      <c r="EQ164" s="139">
        <v>2.4353277463925549</v>
      </c>
      <c r="ER164" s="139">
        <v>2.4383407200502605</v>
      </c>
      <c r="ES164" s="139">
        <v>2.4413432149131893</v>
      </c>
      <c r="ET164" s="139">
        <v>2.4443218681373362</v>
      </c>
      <c r="EU164" s="139">
        <v>2.4472907621498132</v>
      </c>
      <c r="EV164" s="139">
        <v>2.4502396047344353</v>
      </c>
      <c r="EW164" s="139">
        <v>2.4531721061911678</v>
      </c>
      <c r="EX164" s="139">
        <v>2.4560846856889333</v>
      </c>
      <c r="EY164" s="139">
        <v>2.4589889009545378</v>
      </c>
      <c r="EZ164" s="139">
        <v>2.4618696638285562</v>
      </c>
      <c r="FA164" s="139">
        <v>2.4647427393764993</v>
      </c>
      <c r="FB164" s="139">
        <v>2.4675924595004415</v>
      </c>
      <c r="FC164" s="139">
        <v>2.4704351564096299</v>
      </c>
      <c r="FD164" s="139">
        <v>2.4732545797531769</v>
      </c>
      <c r="FE164" s="139">
        <v>2.4760590708454</v>
      </c>
      <c r="FF164" s="139">
        <v>2.4788574778020385</v>
      </c>
      <c r="FG164" s="139">
        <v>2.4816327413426316</v>
      </c>
      <c r="FH164" s="139">
        <v>2.4844025555977787</v>
      </c>
      <c r="FI164" s="139">
        <v>2.4871492734929577</v>
      </c>
      <c r="FJ164" s="139">
        <v>2.4898819108744648</v>
      </c>
      <c r="FK164" s="139">
        <v>2.4926099968382198</v>
      </c>
      <c r="FL164" s="139">
        <v>2.4953150673276463</v>
      </c>
      <c r="FM164" s="139">
        <v>2.4980065336671453</v>
      </c>
      <c r="FN164" s="139">
        <v>2.5006845491787151</v>
      </c>
      <c r="FO164" s="139">
        <v>2.5033591528959436</v>
      </c>
      <c r="FP164" s="139">
        <v>2.5060108301155393</v>
      </c>
      <c r="FQ164" s="139">
        <v>2.5086495014672652</v>
      </c>
      <c r="FR164" s="139">
        <v>2.511275310281365</v>
      </c>
      <c r="FS164" s="139">
        <v>2.5138988107818112</v>
      </c>
      <c r="FT164" s="139">
        <v>2.5164994298386132</v>
      </c>
      <c r="FU164" s="139">
        <v>2.5190876026469002</v>
      </c>
      <c r="FV164" s="139">
        <v>2.5216634634028128</v>
      </c>
      <c r="FW164" s="139">
        <v>2.5242380864393286</v>
      </c>
      <c r="FX164" s="139">
        <v>2.5267898327925842</v>
      </c>
      <c r="FY164" s="139">
        <v>2.5293296571499981</v>
      </c>
      <c r="FZ164" s="139">
        <v>2.5318576853419943</v>
      </c>
      <c r="GA164" s="139">
        <v>2.5343740412198295</v>
      </c>
      <c r="GB164" s="139">
        <v>2.5368788466974301</v>
      </c>
      <c r="GC164" s="139">
        <v>2.5393722217899093</v>
      </c>
      <c r="GD164" s="139">
        <v>2.5418661104559925</v>
      </c>
      <c r="GE164" s="139">
        <v>2.5443370947420867</v>
      </c>
      <c r="GF164" s="139">
        <v>2.5467969979141252</v>
      </c>
      <c r="GG164" s="139">
        <v>2.5492459327814094</v>
      </c>
      <c r="GH164" s="139">
        <v>2.5516840104436906</v>
      </c>
      <c r="GI164" s="139">
        <v>2.5541113403273643</v>
      </c>
      <c r="GJ164" s="139">
        <v>2.5565280302164792</v>
      </c>
      <c r="GK164" s="139">
        <v>2.5589341862897261</v>
      </c>
      <c r="GL164" s="139">
        <v>2.5613299131483851</v>
      </c>
      <c r="GM164" s="139">
        <v>2.5637153138507398</v>
      </c>
      <c r="GN164" s="139">
        <v>2.5660904899414079</v>
      </c>
      <c r="GO164" s="139">
        <v>2.5684555414813182</v>
      </c>
      <c r="GP164" s="139">
        <v>2.5708105670776531</v>
      </c>
      <c r="GQ164" s="139">
        <v>2.5731556639107822</v>
      </c>
      <c r="GR164" s="139">
        <v>2.5754909277626616</v>
      </c>
      <c r="GS164" s="139">
        <v>2.5778164530444059</v>
      </c>
    </row>
    <row r="165" spans="1:201" x14ac:dyDescent="0.2">
      <c r="A165" s="138">
        <v>40909.113194444442</v>
      </c>
      <c r="B165" s="139">
        <v>0.85010134824493333</v>
      </c>
      <c r="C165" s="139">
        <v>1.0056900752508324</v>
      </c>
      <c r="D165" s="139">
        <v>1.103585680189388</v>
      </c>
      <c r="E165" s="139">
        <v>1.1763376785613144</v>
      </c>
      <c r="F165" s="139">
        <v>1.2347356397118665</v>
      </c>
      <c r="G165" s="139">
        <v>1.2837688096554178</v>
      </c>
      <c r="H165" s="139">
        <v>1.3261800481360249</v>
      </c>
      <c r="I165" s="139">
        <v>1.3636326992250265</v>
      </c>
      <c r="J165" s="139">
        <v>1.3972477596628106</v>
      </c>
      <c r="K165" s="139">
        <v>1.4277636519187686</v>
      </c>
      <c r="L165" s="139">
        <v>1.4557622752864858</v>
      </c>
      <c r="M165" s="139">
        <v>1.4816237335131406</v>
      </c>
      <c r="N165" s="139">
        <v>1.5057031900035751</v>
      </c>
      <c r="O165" s="139">
        <v>1.5282278018377329</v>
      </c>
      <c r="P165" s="139">
        <v>1.5494027969415967</v>
      </c>
      <c r="Q165" s="139">
        <v>1.5693950456867187</v>
      </c>
      <c r="R165" s="139">
        <v>1.5883421074683879</v>
      </c>
      <c r="S165" s="139">
        <v>1.6063451975911658</v>
      </c>
      <c r="T165" s="139">
        <v>1.6235015402554274</v>
      </c>
      <c r="U165" s="139">
        <v>1.6399071758231212</v>
      </c>
      <c r="V165" s="139">
        <v>1.6556196790087758</v>
      </c>
      <c r="W165" s="139">
        <v>1.6706876492566041</v>
      </c>
      <c r="X165" s="139">
        <v>1.6851907384070735</v>
      </c>
      <c r="Y165" s="139">
        <v>1.6991502201610766</v>
      </c>
      <c r="Z165" s="139">
        <v>1.712632976749334</v>
      </c>
      <c r="AA165" s="139">
        <v>1.7256382222407025</v>
      </c>
      <c r="AB165" s="139">
        <v>1.7382361637176569</v>
      </c>
      <c r="AC165" s="139">
        <v>1.7504314648181389</v>
      </c>
      <c r="AD165" s="139">
        <v>1.7622627358720153</v>
      </c>
      <c r="AE165" s="139">
        <v>1.7737418346821636</v>
      </c>
      <c r="AF165" s="139">
        <v>1.784902233606614</v>
      </c>
      <c r="AG165" s="139">
        <v>1.795751811964319</v>
      </c>
      <c r="AH165" s="139">
        <v>1.8063200340442349</v>
      </c>
      <c r="AI165" s="139">
        <v>1.8166117510115138</v>
      </c>
      <c r="AJ165" s="139">
        <v>1.826653244625206</v>
      </c>
      <c r="AK165" s="139">
        <v>1.8364470300943321</v>
      </c>
      <c r="AL165" s="139">
        <v>1.8460059275753944</v>
      </c>
      <c r="AM165" s="139">
        <v>1.855341780341607</v>
      </c>
      <c r="AN165" s="139">
        <v>1.8644761718404512</v>
      </c>
      <c r="AO165" s="139">
        <v>1.873408381922995</v>
      </c>
      <c r="AP165" s="139">
        <v>1.882158229411941</v>
      </c>
      <c r="AQ165" s="139">
        <v>1.890723876739109</v>
      </c>
      <c r="AR165" s="139">
        <v>1.8991135151624263</v>
      </c>
      <c r="AS165" s="139">
        <v>1.9073347980172943</v>
      </c>
      <c r="AT165" s="139">
        <v>1.9154047867509782</v>
      </c>
      <c r="AU165" s="139">
        <v>1.92332004887518</v>
      </c>
      <c r="AV165" s="139">
        <v>1.9310868761110884</v>
      </c>
      <c r="AW165" s="139">
        <v>1.9387111818465941</v>
      </c>
      <c r="AX165" s="139">
        <v>1.9462079734071227</v>
      </c>
      <c r="AY165" s="139">
        <v>1.9535728196328885</v>
      </c>
      <c r="AZ165" s="139">
        <v>1.9608106609714908</v>
      </c>
      <c r="BA165" s="139">
        <v>1.9679261638937915</v>
      </c>
      <c r="BB165" s="139">
        <v>1.9749237410247802</v>
      </c>
      <c r="BC165" s="139">
        <v>1.9818075694460955</v>
      </c>
      <c r="BD165" s="139">
        <v>1.988590384149806</v>
      </c>
      <c r="BE165" s="139">
        <v>1.9952669379474723</v>
      </c>
      <c r="BF165" s="139">
        <v>2.0018407901023085</v>
      </c>
      <c r="BG165" s="139">
        <v>2.0083153231140103</v>
      </c>
      <c r="BH165" s="139">
        <v>2.0147021208376903</v>
      </c>
      <c r="BI165" s="139">
        <v>2.0209874022850247</v>
      </c>
      <c r="BJ165" s="139">
        <v>2.027182561794362</v>
      </c>
      <c r="BK165" s="139">
        <v>2.0332984277645636</v>
      </c>
      <c r="BL165" s="139">
        <v>2.0393293961186072</v>
      </c>
      <c r="BM165" s="139">
        <v>2.0452779989795853</v>
      </c>
      <c r="BN165" s="139">
        <v>2.0511466563766168</v>
      </c>
      <c r="BO165" s="139">
        <v>2.0569376828456991</v>
      </c>
      <c r="BP165" s="139">
        <v>2.0626608477888269</v>
      </c>
      <c r="BQ165" s="139">
        <v>2.0683105242048447</v>
      </c>
      <c r="BR165" s="139">
        <v>2.073881365845839</v>
      </c>
      <c r="BS165" s="139">
        <v>2.0793828933738321</v>
      </c>
      <c r="BT165" s="139">
        <v>2.0848313116343937</v>
      </c>
      <c r="BU165" s="139">
        <v>2.0901995278260896</v>
      </c>
      <c r="BV165" s="139">
        <v>2.0955107905224595</v>
      </c>
      <c r="BW165" s="139">
        <v>2.100759579304647</v>
      </c>
      <c r="BX165" s="139">
        <v>2.1059542818214609</v>
      </c>
      <c r="BY165" s="139">
        <v>2.111082740204659</v>
      </c>
      <c r="BZ165" s="139">
        <v>2.1161533212198749</v>
      </c>
      <c r="CA165" s="139">
        <v>2.1211739626706971</v>
      </c>
      <c r="CB165" s="139">
        <v>2.1261393316776251</v>
      </c>
      <c r="CC165" s="139">
        <v>2.1310443946485655</v>
      </c>
      <c r="CD165" s="139">
        <v>2.1358969587265486</v>
      </c>
      <c r="CE165" s="139">
        <v>2.1407043973928013</v>
      </c>
      <c r="CF165" s="139">
        <v>2.1454615602967428</v>
      </c>
      <c r="CG165" s="139">
        <v>2.1501695899943152</v>
      </c>
      <c r="CH165" s="139">
        <v>2.1548295904386436</v>
      </c>
      <c r="CI165" s="139">
        <v>2.159442628720913</v>
      </c>
      <c r="CJ165" s="139">
        <v>2.1640097367144477</v>
      </c>
      <c r="CK165" s="139">
        <v>2.1685375434912499</v>
      </c>
      <c r="CL165" s="139">
        <v>2.1730212188375511</v>
      </c>
      <c r="CM165" s="139">
        <v>2.1774562141915355</v>
      </c>
      <c r="CN165" s="139">
        <v>2.1818490830322199</v>
      </c>
      <c r="CO165" s="139">
        <v>2.1862007028240558</v>
      </c>
      <c r="CP165" s="139">
        <v>2.1905223457247756</v>
      </c>
      <c r="CQ165" s="139">
        <v>2.1947938039090613</v>
      </c>
      <c r="CR165" s="139">
        <v>2.1990264861561815</v>
      </c>
      <c r="CS165" s="139">
        <v>2.2032310878317327</v>
      </c>
      <c r="CT165" s="139">
        <v>2.2073883299594437</v>
      </c>
      <c r="CU165" s="139">
        <v>2.2115186558101323</v>
      </c>
      <c r="CV165" s="139">
        <v>2.2156033768546521</v>
      </c>
      <c r="CW165" s="139">
        <v>2.2196622568909037</v>
      </c>
      <c r="CX165" s="139">
        <v>2.223677209961652</v>
      </c>
      <c r="CY165" s="139">
        <v>2.2276673148534099</v>
      </c>
      <c r="CZ165" s="139">
        <v>2.2316150996201363</v>
      </c>
      <c r="DA165" s="139">
        <v>2.2355389525773353</v>
      </c>
      <c r="DB165" s="139">
        <v>2.2394305162332242</v>
      </c>
      <c r="DC165" s="139">
        <v>2.2432820141529937</v>
      </c>
      <c r="DD165" s="139">
        <v>2.2471108565917155</v>
      </c>
      <c r="DE165" s="139">
        <v>2.2509091027891355</v>
      </c>
      <c r="DF165" s="139">
        <v>2.2546733380673571</v>
      </c>
      <c r="DG165" s="139">
        <v>2.2584081863315442</v>
      </c>
      <c r="DH165" s="139">
        <v>2.262117933379904</v>
      </c>
      <c r="DI165" s="139">
        <v>2.2657991410799987</v>
      </c>
      <c r="DJ165" s="139">
        <v>2.2694522909513806</v>
      </c>
      <c r="DK165" s="139">
        <v>2.2730742847109111</v>
      </c>
      <c r="DL165" s="139">
        <v>2.2766693061244605</v>
      </c>
      <c r="DM165" s="139">
        <v>2.2802411947415639</v>
      </c>
      <c r="DN165" s="139">
        <v>2.2837868352401403</v>
      </c>
      <c r="DO165" s="139">
        <v>2.287306652479292</v>
      </c>
      <c r="DP165" s="139">
        <v>2.2908010610836431</v>
      </c>
      <c r="DQ165" s="139">
        <v>2.2942704657710964</v>
      </c>
      <c r="DR165" s="139">
        <v>2.2977152616741097</v>
      </c>
      <c r="DS165" s="139">
        <v>2.3011358346374826</v>
      </c>
      <c r="DT165" s="139">
        <v>2.3045325615164773</v>
      </c>
      <c r="DU165" s="139">
        <v>2.3079058104544106</v>
      </c>
      <c r="DV165" s="139">
        <v>2.3112559411524654</v>
      </c>
      <c r="DW165" s="139">
        <v>2.3145859833933771</v>
      </c>
      <c r="DX165" s="139">
        <v>2.3178934696576974</v>
      </c>
      <c r="DY165" s="139">
        <v>2.3211761728581517</v>
      </c>
      <c r="DZ165" s="139">
        <v>2.324437116639908</v>
      </c>
      <c r="EA165" s="139">
        <v>2.3276766222025342</v>
      </c>
      <c r="EB165" s="139">
        <v>2.330895003718612</v>
      </c>
      <c r="EC165" s="139">
        <v>2.3340948268198036</v>
      </c>
      <c r="ED165" s="139">
        <v>2.3372739975723906</v>
      </c>
      <c r="EE165" s="139">
        <v>2.3404306708778932</v>
      </c>
      <c r="EF165" s="139">
        <v>2.3435674100202912</v>
      </c>
      <c r="EG165" s="139">
        <v>2.3466864808515902</v>
      </c>
      <c r="EH165" s="139">
        <v>2.3497860370487436</v>
      </c>
      <c r="EI165" s="139">
        <v>2.3528644861981673</v>
      </c>
      <c r="EJ165" s="139">
        <v>2.3559258776276462</v>
      </c>
      <c r="EK165" s="139">
        <v>2.3589685468963131</v>
      </c>
      <c r="EL165" s="139">
        <v>2.3619910870272878</v>
      </c>
      <c r="EM165" s="139">
        <v>2.3649971290063196</v>
      </c>
      <c r="EN165" s="139">
        <v>2.3679851939489831</v>
      </c>
      <c r="EO165" s="139">
        <v>2.3709540638030835</v>
      </c>
      <c r="EP165" s="139">
        <v>2.3739083417430837</v>
      </c>
      <c r="EQ165" s="139">
        <v>2.3768425567389997</v>
      </c>
      <c r="ER165" s="139">
        <v>2.3797623820835074</v>
      </c>
      <c r="ES165" s="139">
        <v>2.382662841920395</v>
      </c>
      <c r="ET165" s="139">
        <v>2.3855490951676765</v>
      </c>
      <c r="EU165" s="139">
        <v>2.3884166651741032</v>
      </c>
      <c r="EV165" s="139">
        <v>2.391269180995292</v>
      </c>
      <c r="EW165" s="139">
        <v>2.3941057062749089</v>
      </c>
      <c r="EX165" s="139">
        <v>2.39692732479672</v>
      </c>
      <c r="EY165" s="139">
        <v>2.3997315822761061</v>
      </c>
      <c r="EZ165" s="139">
        <v>2.4025220762778079</v>
      </c>
      <c r="FA165" s="139">
        <v>2.4052958506305551</v>
      </c>
      <c r="FB165" s="139">
        <v>2.4080559766219669</v>
      </c>
      <c r="FC165" s="139">
        <v>2.4108000121171091</v>
      </c>
      <c r="FD165" s="139">
        <v>2.4135304993347719</v>
      </c>
      <c r="FE165" s="139">
        <v>2.4162463835529588</v>
      </c>
      <c r="FF165" s="139">
        <v>2.4189470653097196</v>
      </c>
      <c r="FG165" s="139">
        <v>2.4216343559537203</v>
      </c>
      <c r="FH165" s="139">
        <v>2.4243070453276707</v>
      </c>
      <c r="FI165" s="139">
        <v>2.4269664090288732</v>
      </c>
      <c r="FJ165" s="139">
        <v>2.4296120022016137</v>
      </c>
      <c r="FK165" s="139">
        <v>2.4322438427897524</v>
      </c>
      <c r="FL165" s="139">
        <v>2.4348624658002236</v>
      </c>
      <c r="FM165" s="139">
        <v>2.4374677838679975</v>
      </c>
      <c r="FN165" s="139">
        <v>2.4400599468276867</v>
      </c>
      <c r="FO165" s="139">
        <v>2.4426394331249144</v>
      </c>
      <c r="FP165" s="139">
        <v>2.4452058269267929</v>
      </c>
      <c r="FQ165" s="139">
        <v>2.4477595005217903</v>
      </c>
      <c r="FR165" s="139">
        <v>2.450300593981884</v>
      </c>
      <c r="FS165" s="139">
        <v>2.4528300522826467</v>
      </c>
      <c r="FT165" s="139">
        <v>2.4553464993478213</v>
      </c>
      <c r="FU165" s="139">
        <v>2.4578507731634831</v>
      </c>
      <c r="FV165" s="139">
        <v>2.4603430048775019</v>
      </c>
      <c r="FW165" s="139">
        <v>2.4628246116611474</v>
      </c>
      <c r="FX165" s="139">
        <v>2.4652932482289907</v>
      </c>
      <c r="FY165" s="139">
        <v>2.4677502239468669</v>
      </c>
      <c r="FZ165" s="139">
        <v>2.4701956617913017</v>
      </c>
      <c r="GA165" s="139">
        <v>2.4726296828030048</v>
      </c>
      <c r="GB165" s="139">
        <v>2.4750524061286527</v>
      </c>
      <c r="GC165" s="139">
        <v>2.4774639490623955</v>
      </c>
      <c r="GD165" s="139">
        <v>2.4798665168989644</v>
      </c>
      <c r="GE165" s="139">
        <v>2.4822561496235549</v>
      </c>
      <c r="GF165" s="139">
        <v>2.4846349433555868</v>
      </c>
      <c r="GG165" s="139">
        <v>2.4870030083471657</v>
      </c>
      <c r="GH165" s="139">
        <v>2.4893604531813054</v>
      </c>
      <c r="GI165" s="139">
        <v>2.4917073848035152</v>
      </c>
      <c r="GJ165" s="139">
        <v>2.4940439085589325</v>
      </c>
      <c r="GK165" s="139">
        <v>2.4963701282188748</v>
      </c>
      <c r="GL165" s="139">
        <v>2.4986861460172958</v>
      </c>
      <c r="GM165" s="139">
        <v>2.5009920626794586</v>
      </c>
      <c r="GN165" s="139">
        <v>2.5032879774527443</v>
      </c>
      <c r="GO165" s="139">
        <v>2.5055739881334014</v>
      </c>
      <c r="GP165" s="139">
        <v>2.5078501910977389</v>
      </c>
      <c r="GQ165" s="139">
        <v>2.5101166813275855</v>
      </c>
      <c r="GR165" s="139">
        <v>2.5123735524398834</v>
      </c>
      <c r="GS165" s="139">
        <v>2.5146208967112127</v>
      </c>
    </row>
    <row r="166" spans="1:201" x14ac:dyDescent="0.2">
      <c r="A166" s="138">
        <v>40909.113888888889</v>
      </c>
      <c r="B166" s="139">
        <v>0.8348951892859281</v>
      </c>
      <c r="C166" s="139">
        <v>0.98702378524413259</v>
      </c>
      <c r="D166" s="139">
        <v>1.082677664862707</v>
      </c>
      <c r="E166" s="139">
        <v>1.1537295151939873</v>
      </c>
      <c r="F166" s="139">
        <v>1.2107407371069108</v>
      </c>
      <c r="G166" s="139">
        <v>1.2585938131046064</v>
      </c>
      <c r="H166" s="139">
        <v>1.29997302413981</v>
      </c>
      <c r="I166" s="139">
        <v>1.3365039055777352</v>
      </c>
      <c r="J166" s="139">
        <v>1.3692862545232261</v>
      </c>
      <c r="K166" s="139">
        <v>1.3990377649868109</v>
      </c>
      <c r="L166" s="139">
        <v>1.4263324118671994</v>
      </c>
      <c r="M166" s="139">
        <v>1.4515355841903781</v>
      </c>
      <c r="N166" s="139">
        <v>1.4750013085978879</v>
      </c>
      <c r="O166" s="139">
        <v>1.496947254900304</v>
      </c>
      <c r="P166" s="139">
        <v>1.5175748760759029</v>
      </c>
      <c r="Q166" s="139">
        <v>1.5370479963428298</v>
      </c>
      <c r="R166" s="139">
        <v>1.555501684024954</v>
      </c>
      <c r="S166" s="139">
        <v>1.5730324279479286</v>
      </c>
      <c r="T166" s="139">
        <v>1.5897356266378562</v>
      </c>
      <c r="U166" s="139">
        <v>1.6057085066025851</v>
      </c>
      <c r="V166" s="139">
        <v>1.6210046511447209</v>
      </c>
      <c r="W166" s="139">
        <v>1.6356687232288076</v>
      </c>
      <c r="X166" s="139">
        <v>1.6497849473875674</v>
      </c>
      <c r="Y166" s="139">
        <v>1.6633681172685113</v>
      </c>
      <c r="Z166" s="139">
        <v>1.6764900389014519</v>
      </c>
      <c r="AA166" s="139">
        <v>1.6891406213730633</v>
      </c>
      <c r="AB166" s="139">
        <v>1.7013981279845831</v>
      </c>
      <c r="AC166" s="139">
        <v>1.7132608625639152</v>
      </c>
      <c r="AD166" s="139">
        <v>1.7247698807737526</v>
      </c>
      <c r="AE166" s="139">
        <v>1.7359336206138909</v>
      </c>
      <c r="AF166" s="139">
        <v>1.7467881435508399</v>
      </c>
      <c r="AG166" s="139">
        <v>1.7573379446669681</v>
      </c>
      <c r="AH166" s="139">
        <v>1.7676151963158273</v>
      </c>
      <c r="AI166" s="139">
        <v>1.777621384553862</v>
      </c>
      <c r="AJ166" s="139">
        <v>1.787385599721605</v>
      </c>
      <c r="AK166" s="139">
        <v>1.796906999446628</v>
      </c>
      <c r="AL166" s="139">
        <v>1.8061981426320985</v>
      </c>
      <c r="AM166" s="139">
        <v>1.8152706314316804</v>
      </c>
      <c r="AN166" s="139">
        <v>1.8241490215577472</v>
      </c>
      <c r="AO166" s="139">
        <v>1.8328292286441934</v>
      </c>
      <c r="AP166" s="139">
        <v>1.8413341109827852</v>
      </c>
      <c r="AQ166" s="139">
        <v>1.8496584553464295</v>
      </c>
      <c r="AR166" s="139">
        <v>1.8578102848815596</v>
      </c>
      <c r="AS166" s="139">
        <v>1.8657970959761587</v>
      </c>
      <c r="AT166" s="139">
        <v>1.8736391057168853</v>
      </c>
      <c r="AU166" s="139">
        <v>1.8813294753846999</v>
      </c>
      <c r="AV166" s="139">
        <v>1.8888743670790182</v>
      </c>
      <c r="AW166" s="139">
        <v>1.8962795724516535</v>
      </c>
      <c r="AX166" s="139">
        <v>1.9035633519140669</v>
      </c>
      <c r="AY166" s="139">
        <v>1.9107178302964249</v>
      </c>
      <c r="AZ166" s="139">
        <v>1.9177478457888766</v>
      </c>
      <c r="BA166" s="139">
        <v>1.9246579683418112</v>
      </c>
      <c r="BB166" s="139">
        <v>1.9314525193736998</v>
      </c>
      <c r="BC166" s="139">
        <v>1.9381355896856609</v>
      </c>
      <c r="BD166" s="139">
        <v>1.9447232903970328</v>
      </c>
      <c r="BE166" s="139">
        <v>1.9512068676846726</v>
      </c>
      <c r="BF166" s="139">
        <v>1.9575898068145445</v>
      </c>
      <c r="BG166" s="139">
        <v>1.963875420008405</v>
      </c>
      <c r="BH166" s="139">
        <v>1.9700787378329769</v>
      </c>
      <c r="BI166" s="139">
        <v>1.976178902270735</v>
      </c>
      <c r="BJ166" s="139">
        <v>1.9821907469369753</v>
      </c>
      <c r="BK166" s="139">
        <v>1.9881285961306681</v>
      </c>
      <c r="BL166" s="139">
        <v>1.9939832632537839</v>
      </c>
      <c r="BM166" s="139">
        <v>1.9997572275159381</v>
      </c>
      <c r="BN166" s="139">
        <v>2.005452858403566</v>
      </c>
      <c r="BO166" s="139">
        <v>2.0110724221404417</v>
      </c>
      <c r="BP166" s="139">
        <v>2.0166292585872401</v>
      </c>
      <c r="BQ166" s="139">
        <v>2.0221141041870863</v>
      </c>
      <c r="BR166" s="139">
        <v>2.0275179292660446</v>
      </c>
      <c r="BS166" s="139">
        <v>2.0328538303642056</v>
      </c>
      <c r="BT166" s="139">
        <v>2.0381453025014729</v>
      </c>
      <c r="BU166" s="139">
        <v>2.0433505809300763</v>
      </c>
      <c r="BV166" s="139">
        <v>2.0485038713933998</v>
      </c>
      <c r="BW166" s="139">
        <v>2.0535959542519961</v>
      </c>
      <c r="BX166" s="139">
        <v>2.0586388939839506</v>
      </c>
      <c r="BY166" s="139">
        <v>2.0636130912839414</v>
      </c>
      <c r="BZ166" s="139">
        <v>2.06853058095232</v>
      </c>
      <c r="CA166" s="139">
        <v>2.0734030143416624</v>
      </c>
      <c r="CB166" s="139">
        <v>2.0782213081869845</v>
      </c>
      <c r="CC166" s="139">
        <v>2.0829766363753501</v>
      </c>
      <c r="CD166" s="139">
        <v>2.0876805225355906</v>
      </c>
      <c r="CE166" s="139">
        <v>2.0923441004333201</v>
      </c>
      <c r="CF166" s="139">
        <v>2.0969584298565884</v>
      </c>
      <c r="CG166" s="139">
        <v>2.1015246291860388</v>
      </c>
      <c r="CH166" s="139">
        <v>2.106043779028608</v>
      </c>
      <c r="CI166" s="139">
        <v>2.1105169239186852</v>
      </c>
      <c r="CJ166" s="139">
        <v>2.1149450739257873</v>
      </c>
      <c r="CK166" s="139">
        <v>2.1193386836238268</v>
      </c>
      <c r="CL166" s="139">
        <v>2.1236890753442741</v>
      </c>
      <c r="CM166" s="139">
        <v>2.1279878147368323</v>
      </c>
      <c r="CN166" s="139">
        <v>2.1322452825639524</v>
      </c>
      <c r="CO166" s="139">
        <v>2.1364623377939314</v>
      </c>
      <c r="CP166" s="139">
        <v>2.1406580239921924</v>
      </c>
      <c r="CQ166" s="139">
        <v>2.1447965563333571</v>
      </c>
      <c r="CR166" s="139">
        <v>2.1488970969458414</v>
      </c>
      <c r="CS166" s="139">
        <v>2.1529781700206159</v>
      </c>
      <c r="CT166" s="139">
        <v>2.1570048090832676</v>
      </c>
      <c r="CU166" s="139">
        <v>2.1610131498817302</v>
      </c>
      <c r="CV166" s="139">
        <v>2.1649687444806216</v>
      </c>
      <c r="CW166" s="139">
        <v>2.1689071223800775</v>
      </c>
      <c r="CX166" s="139">
        <v>2.1727943672466599</v>
      </c>
      <c r="CY166" s="139">
        <v>2.1766653957363493</v>
      </c>
      <c r="CZ166" s="139">
        <v>2.1804868354654476</v>
      </c>
      <c r="DA166" s="139">
        <v>2.1842929837685454</v>
      </c>
      <c r="DB166" s="139">
        <v>2.1880675177553952</v>
      </c>
      <c r="DC166" s="139">
        <v>2.1917946275180324</v>
      </c>
      <c r="DD166" s="139">
        <v>2.1955077364257085</v>
      </c>
      <c r="DE166" s="139">
        <v>2.1991908876455311</v>
      </c>
      <c r="DF166" s="139">
        <v>2.2028366193990156</v>
      </c>
      <c r="DG166" s="139">
        <v>2.2064535634106091</v>
      </c>
      <c r="DH166" s="139">
        <v>2.2100500469314275</v>
      </c>
      <c r="DI166" s="139">
        <v>2.2136185854031916</v>
      </c>
      <c r="DJ166" s="139">
        <v>2.2171596499644255</v>
      </c>
      <c r="DK166" s="139">
        <v>2.2206660559620666</v>
      </c>
      <c r="DL166" s="139">
        <v>2.2241460375294446</v>
      </c>
      <c r="DM166" s="139">
        <v>2.2276075171823915</v>
      </c>
      <c r="DN166" s="139">
        <v>2.2310432937612745</v>
      </c>
      <c r="DO166" s="139">
        <v>2.2344537829801712</v>
      </c>
      <c r="DP166" s="139">
        <v>2.2378393905405756</v>
      </c>
      <c r="DQ166" s="139">
        <v>2.2412005124547751</v>
      </c>
      <c r="DR166" s="139">
        <v>2.244537535355636</v>
      </c>
      <c r="DS166" s="139">
        <v>2.2478508367950822</v>
      </c>
      <c r="DT166" s="139">
        <v>2.2511407855281722</v>
      </c>
      <c r="DU166" s="139">
        <v>2.2544077417884116</v>
      </c>
      <c r="DV166" s="139">
        <v>2.2576520575525691</v>
      </c>
      <c r="DW166" s="139">
        <v>2.260880923506178</v>
      </c>
      <c r="DX166" s="139">
        <v>2.2640877108863111</v>
      </c>
      <c r="DY166" s="139">
        <v>2.2672660024955458</v>
      </c>
      <c r="DZ166" s="139">
        <v>2.2704229831785727</v>
      </c>
      <c r="EA166" s="139">
        <v>2.2735589672498855</v>
      </c>
      <c r="EB166" s="139">
        <v>2.2766742621492568</v>
      </c>
      <c r="EC166" s="139">
        <v>2.2797756387492503</v>
      </c>
      <c r="ED166" s="139">
        <v>2.2828567989779298</v>
      </c>
      <c r="EE166" s="139">
        <v>2.2859116656171494</v>
      </c>
      <c r="EF166" s="139">
        <v>2.2889470074049356</v>
      </c>
      <c r="EG166" s="139">
        <v>2.2919693240306809</v>
      </c>
      <c r="EH166" s="139">
        <v>2.2949725372451732</v>
      </c>
      <c r="EI166" s="139">
        <v>2.2979507952776128</v>
      </c>
      <c r="EJ166" s="139">
        <v>2.3009166418946467</v>
      </c>
      <c r="EK166" s="139">
        <v>2.3038641603258903</v>
      </c>
      <c r="EL166" s="139">
        <v>2.30678766423204</v>
      </c>
      <c r="EM166" s="139">
        <v>2.309699320211017</v>
      </c>
      <c r="EN166" s="139">
        <v>2.3125933769246458</v>
      </c>
      <c r="EO166" s="139">
        <v>2.3154643172142499</v>
      </c>
      <c r="EP166" s="139">
        <v>2.3183296208991417</v>
      </c>
      <c r="EQ166" s="139">
        <v>2.3211666232242263</v>
      </c>
      <c r="ER166" s="139">
        <v>2.3239982075017185</v>
      </c>
      <c r="ES166" s="139">
        <v>2.3268021521166609</v>
      </c>
      <c r="ET166" s="139">
        <v>2.3296008781813877</v>
      </c>
      <c r="EU166" s="139">
        <v>2.3323726117241206</v>
      </c>
      <c r="EV166" s="139">
        <v>2.3351339564909117</v>
      </c>
      <c r="EW166" s="139">
        <v>2.3378796452856845</v>
      </c>
      <c r="EX166" s="139">
        <v>2.3406151094085121</v>
      </c>
      <c r="EY166" s="139">
        <v>2.3433248347011109</v>
      </c>
      <c r="EZ166" s="139">
        <v>2.3460298345739594</v>
      </c>
      <c r="FA166" s="139">
        <v>2.3487097035829199</v>
      </c>
      <c r="FB166" s="139">
        <v>2.3513849791594681</v>
      </c>
      <c r="FC166" s="139">
        <v>2.3540357201206197</v>
      </c>
      <c r="FD166" s="139">
        <v>2.3566819846851974</v>
      </c>
      <c r="FE166" s="139">
        <v>2.3593139602553554</v>
      </c>
      <c r="FF166" s="139">
        <v>2.3619222412159604</v>
      </c>
      <c r="FG166" s="139">
        <v>2.3645262280636339</v>
      </c>
      <c r="FH166" s="139">
        <v>2.3671070898102964</v>
      </c>
      <c r="FI166" s="139">
        <v>2.3696837399990107</v>
      </c>
      <c r="FJ166" s="139">
        <v>2.3722469153014876</v>
      </c>
      <c r="FK166" s="139">
        <v>2.3747877679103242</v>
      </c>
      <c r="FL166" s="139">
        <v>2.3773245423864156</v>
      </c>
      <c r="FM166" s="139">
        <v>2.3798482972859643</v>
      </c>
      <c r="FN166" s="139">
        <v>2.3823591791202756</v>
      </c>
      <c r="FO166" s="139">
        <v>2.3848487542544539</v>
      </c>
      <c r="FP166" s="139">
        <v>2.3873344099555109</v>
      </c>
      <c r="FQ166" s="139">
        <v>2.3898076179034544</v>
      </c>
      <c r="FR166" s="139">
        <v>2.3922685150643406</v>
      </c>
      <c r="FS166" s="139">
        <v>2.3947090887211009</v>
      </c>
      <c r="FT166" s="139">
        <v>2.397145857939083</v>
      </c>
      <c r="FU166" s="139">
        <v>2.3995707142906806</v>
      </c>
      <c r="FV166" s="139">
        <v>2.4019837860201818</v>
      </c>
      <c r="FW166" s="139">
        <v>2.4043774876805579</v>
      </c>
      <c r="FX166" s="139">
        <v>2.4067674597293114</v>
      </c>
      <c r="FY166" s="139">
        <v>2.4091460200140915</v>
      </c>
      <c r="FZ166" s="139">
        <v>2.411513288787738</v>
      </c>
      <c r="GA166" s="139">
        <v>2.4138693844125378</v>
      </c>
      <c r="GB166" s="139">
        <v>2.4162144233993823</v>
      </c>
      <c r="GC166" s="139">
        <v>2.4185485204468877</v>
      </c>
      <c r="GD166" s="139">
        <v>2.4208648018274799</v>
      </c>
      <c r="GE166" s="139">
        <v>2.4231774472718439</v>
      </c>
      <c r="GF166" s="139">
        <v>2.4254794846722185</v>
      </c>
      <c r="GG166" s="139">
        <v>2.4277710218434687</v>
      </c>
      <c r="GH166" s="139">
        <v>2.4300521649676736</v>
      </c>
      <c r="GI166" s="139">
        <v>2.4323230186293285</v>
      </c>
      <c r="GJ166" s="139">
        <v>2.4345836858431205</v>
      </c>
      <c r="GK166" s="139">
        <v>2.4368342680910149</v>
      </c>
      <c r="GL166" s="139">
        <v>2.4390748653483842</v>
      </c>
      <c r="GM166" s="139">
        <v>2.4413055761165521</v>
      </c>
      <c r="GN166" s="139">
        <v>2.4435264974506024</v>
      </c>
      <c r="GO166" s="139">
        <v>2.4457377249903471</v>
      </c>
      <c r="GP166" s="139">
        <v>2.4479393529839077</v>
      </c>
      <c r="GQ166" s="139">
        <v>2.4501314743200684</v>
      </c>
      <c r="GR166" s="139">
        <v>2.4523141805492541</v>
      </c>
      <c r="GS166" s="139">
        <v>2.4544875619136035</v>
      </c>
    </row>
    <row r="167" spans="1:201" x14ac:dyDescent="0.2">
      <c r="A167" s="138">
        <v>40909.114583333336</v>
      </c>
      <c r="B167" s="139">
        <v>0.82031306685084004</v>
      </c>
      <c r="C167" s="139">
        <v>0.96913875108729164</v>
      </c>
      <c r="D167" s="139">
        <v>1.0626543103340251</v>
      </c>
      <c r="E167" s="139">
        <v>1.1320852156151167</v>
      </c>
      <c r="F167" s="139">
        <v>1.1877747888733885</v>
      </c>
      <c r="G167" s="139">
        <v>1.2345035032408143</v>
      </c>
      <c r="H167" s="139">
        <v>1.2748996693275017</v>
      </c>
      <c r="I167" s="139">
        <v>1.3105527468496072</v>
      </c>
      <c r="J167" s="139">
        <v>1.3425422202096273</v>
      </c>
      <c r="K167" s="139">
        <v>1.3715660849230646</v>
      </c>
      <c r="L167" s="139">
        <v>1.3981906489400504</v>
      </c>
      <c r="M167" s="139">
        <v>1.4227673845329967</v>
      </c>
      <c r="N167" s="139">
        <v>1.4456490940027598</v>
      </c>
      <c r="O167" s="139">
        <v>1.4670444830186906</v>
      </c>
      <c r="P167" s="139">
        <v>1.4871513852022531</v>
      </c>
      <c r="Q167" s="139">
        <v>1.5061307034876079</v>
      </c>
      <c r="R167" s="139">
        <v>1.5241151166584306</v>
      </c>
      <c r="S167" s="139">
        <v>1.5411966538102542</v>
      </c>
      <c r="T167" s="139">
        <v>1.5574689640518948</v>
      </c>
      <c r="U167" s="139">
        <v>1.5730303366420206</v>
      </c>
      <c r="V167" s="139">
        <v>1.587930601829189</v>
      </c>
      <c r="W167" s="139">
        <v>1.6022107252937074</v>
      </c>
      <c r="X167" s="139">
        <v>1.6159591631006021</v>
      </c>
      <c r="Y167" s="139">
        <v>1.6291846499736486</v>
      </c>
      <c r="Z167" s="139">
        <v>1.6419635568480093</v>
      </c>
      <c r="AA167" s="139">
        <v>1.6542771076665861</v>
      </c>
      <c r="AB167" s="139">
        <v>1.6662110527280898</v>
      </c>
      <c r="AC167" s="139">
        <v>1.6777577574288922</v>
      </c>
      <c r="AD167" s="139">
        <v>1.6889605417931108</v>
      </c>
      <c r="AE167" s="139">
        <v>1.6998246463918174</v>
      </c>
      <c r="AF167" s="139">
        <v>1.7103885335293787</v>
      </c>
      <c r="AG167" s="139">
        <v>1.7206535360125621</v>
      </c>
      <c r="AH167" s="139">
        <v>1.7306543398288634</v>
      </c>
      <c r="AI167" s="139">
        <v>1.7403892881191827</v>
      </c>
      <c r="AJ167" s="139">
        <v>1.7498900800662589</v>
      </c>
      <c r="AK167" s="139">
        <v>1.7591527385891443</v>
      </c>
      <c r="AL167" s="139">
        <v>1.7681895727992658</v>
      </c>
      <c r="AM167" s="139">
        <v>1.7770119543001024</v>
      </c>
      <c r="AN167" s="139">
        <v>1.7856472024376147</v>
      </c>
      <c r="AO167" s="139">
        <v>1.7940880936167247</v>
      </c>
      <c r="AP167" s="139">
        <v>1.8023603132356361</v>
      </c>
      <c r="AQ167" s="139">
        <v>1.8104554987601151</v>
      </c>
      <c r="AR167" s="139">
        <v>1.8183815126227001</v>
      </c>
      <c r="AS167" s="139">
        <v>1.8261457011737876</v>
      </c>
      <c r="AT167" s="139">
        <v>1.8337712181815125</v>
      </c>
      <c r="AU167" s="139">
        <v>1.8412480479622289</v>
      </c>
      <c r="AV167" s="139">
        <v>1.8485822287133782</v>
      </c>
      <c r="AW167" s="139">
        <v>1.8557794357191832</v>
      </c>
      <c r="AX167" s="139">
        <v>1.8628609578595492</v>
      </c>
      <c r="AY167" s="139">
        <v>1.869815708330105</v>
      </c>
      <c r="AZ167" s="139">
        <v>1.8766484275849953</v>
      </c>
      <c r="BA167" s="139">
        <v>1.883363593321949</v>
      </c>
      <c r="BB167" s="139">
        <v>1.8899654397809664</v>
      </c>
      <c r="BC167" s="139">
        <v>1.8964579752957562</v>
      </c>
      <c r="BD167" s="139">
        <v>1.9028604551961574</v>
      </c>
      <c r="BE167" s="139">
        <v>1.909160856113552</v>
      </c>
      <c r="BF167" s="139">
        <v>1.9153625925965916</v>
      </c>
      <c r="BG167" s="139">
        <v>1.9214689097022533</v>
      </c>
      <c r="BH167" s="139">
        <v>1.9274980485357101</v>
      </c>
      <c r="BI167" s="139">
        <v>1.9334225542553334</v>
      </c>
      <c r="BJ167" s="139">
        <v>1.9392604641838673</v>
      </c>
      <c r="BK167" s="139">
        <v>1.945029359357247</v>
      </c>
      <c r="BL167" s="139">
        <v>1.9507167131275496</v>
      </c>
      <c r="BM167" s="139">
        <v>1.9563249541415924</v>
      </c>
      <c r="BN167" s="139">
        <v>1.9618564035887762</v>
      </c>
      <c r="BO167" s="139">
        <v>1.9673132815258536</v>
      </c>
      <c r="BP167" s="139">
        <v>1.9727122545403855</v>
      </c>
      <c r="BQ167" s="139">
        <v>1.978040668698346</v>
      </c>
      <c r="BR167" s="139">
        <v>1.9832860601432536</v>
      </c>
      <c r="BS167" s="139">
        <v>1.9884648573148833</v>
      </c>
      <c r="BT167" s="139">
        <v>1.99360734940905</v>
      </c>
      <c r="BU167" s="139">
        <v>1.9986580953322526</v>
      </c>
      <c r="BV167" s="139">
        <v>2.0036615130302202</v>
      </c>
      <c r="BW167" s="139">
        <v>2.0086049340558283</v>
      </c>
      <c r="BX167" s="139">
        <v>2.0135038494041639</v>
      </c>
      <c r="BY167" s="139">
        <v>2.0183317226419963</v>
      </c>
      <c r="BZ167" s="139">
        <v>2.0231040069077793</v>
      </c>
      <c r="CA167" s="139">
        <v>2.0278358145157651</v>
      </c>
      <c r="CB167" s="139">
        <v>2.0325145656202936</v>
      </c>
      <c r="CC167" s="139">
        <v>2.0371278981186682</v>
      </c>
      <c r="CD167" s="139">
        <v>2.0416907994026521</v>
      </c>
      <c r="CE167" s="139">
        <v>2.0462179080274789</v>
      </c>
      <c r="CF167" s="139">
        <v>2.0506967503270506</v>
      </c>
      <c r="CG167" s="139">
        <v>2.0551284215898868</v>
      </c>
      <c r="CH167" s="139">
        <v>2.0595139801186559</v>
      </c>
      <c r="CI167" s="139">
        <v>2.0638544488986517</v>
      </c>
      <c r="CJ167" s="139">
        <v>2.0681508171712526</v>
      </c>
      <c r="CK167" s="139">
        <v>2.0724171054502967</v>
      </c>
      <c r="CL167" s="139">
        <v>2.0766410487789471</v>
      </c>
      <c r="CM167" s="139">
        <v>2.0808105896570055</v>
      </c>
      <c r="CN167" s="139">
        <v>2.0849396764835237</v>
      </c>
      <c r="CO167" s="139">
        <v>2.089029150556208</v>
      </c>
      <c r="CP167" s="139">
        <v>2.0931053005169415</v>
      </c>
      <c r="CQ167" s="139">
        <v>2.0971178183759247</v>
      </c>
      <c r="CR167" s="139">
        <v>2.1010930944389399</v>
      </c>
      <c r="CS167" s="139">
        <v>2.1050569517790567</v>
      </c>
      <c r="CT167" s="139">
        <v>2.1089597973012384</v>
      </c>
      <c r="CU167" s="139">
        <v>2.112852397444974</v>
      </c>
      <c r="CV167" s="139">
        <v>2.1166856103367477</v>
      </c>
      <c r="CW167" s="139">
        <v>2.120509664758186</v>
      </c>
      <c r="CX167" s="139">
        <v>2.1242758839856379</v>
      </c>
      <c r="CY167" s="139">
        <v>2.12803395156637</v>
      </c>
      <c r="CZ167" s="139">
        <v>2.131735669110943</v>
      </c>
      <c r="DA167" s="139">
        <v>2.1354301675145622</v>
      </c>
      <c r="DB167" s="139">
        <v>2.1390936965467859</v>
      </c>
      <c r="DC167" s="139">
        <v>2.1427029552163881</v>
      </c>
      <c r="DD167" s="139">
        <v>2.1463062979706455</v>
      </c>
      <c r="DE167" s="139">
        <v>2.1498802931934784</v>
      </c>
      <c r="DF167" s="139">
        <v>2.1534137050264972</v>
      </c>
      <c r="DG167" s="139">
        <v>2.1569189020656481</v>
      </c>
      <c r="DH167" s="139">
        <v>2.1604079799515628</v>
      </c>
      <c r="DI167" s="139">
        <v>2.1638696806882258</v>
      </c>
      <c r="DJ167" s="139">
        <v>2.1673044655018021</v>
      </c>
      <c r="DK167" s="139">
        <v>2.1707013388884318</v>
      </c>
      <c r="DL167" s="139">
        <v>2.1740723117365097</v>
      </c>
      <c r="DM167" s="139">
        <v>2.1774291138790534</v>
      </c>
      <c r="DN167" s="139">
        <v>2.1807607338128157</v>
      </c>
      <c r="DO167" s="139">
        <v>2.1840675785174493</v>
      </c>
      <c r="DP167" s="139">
        <v>2.1873500451746066</v>
      </c>
      <c r="DQ167" s="139">
        <v>2.1906085214826665</v>
      </c>
      <c r="DR167" s="139">
        <v>2.1938433859598243</v>
      </c>
      <c r="DS167" s="139">
        <v>2.1970550082372009</v>
      </c>
      <c r="DT167" s="139">
        <v>2.2002437493351499</v>
      </c>
      <c r="DU167" s="139">
        <v>2.2034099619349155</v>
      </c>
      <c r="DV167" s="139">
        <v>2.2065539906346081</v>
      </c>
      <c r="DW167" s="139">
        <v>2.2096869065074811</v>
      </c>
      <c r="DX167" s="139">
        <v>2.2127981998153978</v>
      </c>
      <c r="DY167" s="139">
        <v>2.2158775453511077</v>
      </c>
      <c r="DZ167" s="139">
        <v>2.2189360086274759</v>
      </c>
      <c r="EA167" s="139">
        <v>2.2219738973808272</v>
      </c>
      <c r="EB167" s="139">
        <v>2.2249915126215765</v>
      </c>
      <c r="EC167" s="139">
        <v>2.2279995471830576</v>
      </c>
      <c r="ED167" s="139">
        <v>2.2309877818351742</v>
      </c>
      <c r="EE167" s="139">
        <v>2.2339461919857029</v>
      </c>
      <c r="EF167" s="139">
        <v>2.2368854685338215</v>
      </c>
      <c r="EG167" s="139">
        <v>2.2398160599437031</v>
      </c>
      <c r="EH167" s="139">
        <v>2.2427279407722511</v>
      </c>
      <c r="EI167" s="139">
        <v>2.2456112863486082</v>
      </c>
      <c r="EJ167" s="139">
        <v>2.2484865631856628</v>
      </c>
      <c r="EK167" s="139">
        <v>2.2513438882017214</v>
      </c>
      <c r="EL167" s="139">
        <v>2.2541735834075904</v>
      </c>
      <c r="EM167" s="139">
        <v>2.2569957767533557</v>
      </c>
      <c r="EN167" s="139">
        <v>2.2598007317296669</v>
      </c>
      <c r="EO167" s="139">
        <v>2.2625789210181169</v>
      </c>
      <c r="EP167" s="139">
        <v>2.2653598351765565</v>
      </c>
      <c r="EQ167" s="139">
        <v>2.2681047716216467</v>
      </c>
      <c r="ER167" s="139">
        <v>2.2708526665980631</v>
      </c>
      <c r="ES167" s="139">
        <v>2.2735652118882759</v>
      </c>
      <c r="ET167" s="139">
        <v>2.2762809304518505</v>
      </c>
      <c r="EU167" s="139">
        <v>2.2789619133792609</v>
      </c>
      <c r="EV167" s="139">
        <v>2.2816368670757563</v>
      </c>
      <c r="EW167" s="139">
        <v>2.2842964844521436</v>
      </c>
      <c r="EX167" s="139">
        <v>2.2869502521904534</v>
      </c>
      <c r="EY167" s="139">
        <v>2.2895704734461271</v>
      </c>
      <c r="EZ167" s="139">
        <v>2.2921944075612077</v>
      </c>
      <c r="FA167" s="139">
        <v>2.2947853716693296</v>
      </c>
      <c r="FB167" s="139">
        <v>2.2973801963100069</v>
      </c>
      <c r="FC167" s="139">
        <v>2.2999426161944618</v>
      </c>
      <c r="FD167" s="139">
        <v>2.3025090294187671</v>
      </c>
      <c r="FE167" s="139">
        <v>2.3050614534599339</v>
      </c>
      <c r="FF167" s="139">
        <v>2.3075822675194737</v>
      </c>
      <c r="FG167" s="139">
        <v>2.3101072805646155</v>
      </c>
      <c r="FH167" s="139">
        <v>2.3126012232915567</v>
      </c>
      <c r="FI167" s="139">
        <v>2.3150994635013853</v>
      </c>
      <c r="FJ167" s="139">
        <v>2.3175845111099433</v>
      </c>
      <c r="FK167" s="139">
        <v>2.3200392472282294</v>
      </c>
      <c r="FL167" s="139">
        <v>2.3224984378361988</v>
      </c>
      <c r="FM167" s="139">
        <v>2.3249448813481011</v>
      </c>
      <c r="FN167" s="139">
        <v>2.3273787211034107</v>
      </c>
      <c r="FO167" s="139">
        <v>2.3297832089358179</v>
      </c>
      <c r="FP167" s="139">
        <v>2.3321923412710417</v>
      </c>
      <c r="FQ167" s="139">
        <v>2.3345892860088537</v>
      </c>
      <c r="FR167" s="139">
        <v>2.3369741771536989</v>
      </c>
      <c r="FS167" s="139">
        <v>2.3393306446719797</v>
      </c>
      <c r="FT167" s="139">
        <v>2.3416919031302927</v>
      </c>
      <c r="FU167" s="139">
        <v>2.3440414973613266</v>
      </c>
      <c r="FV167" s="139">
        <v>2.3463795528346356</v>
      </c>
      <c r="FW167" s="139">
        <v>2.3486900846434664</v>
      </c>
      <c r="FX167" s="139">
        <v>2.3510055137520691</v>
      </c>
      <c r="FY167" s="139">
        <v>2.3533097689519917</v>
      </c>
      <c r="FZ167" s="139">
        <v>2.3556029678987338</v>
      </c>
      <c r="GA167" s="139">
        <v>2.3578852263976375</v>
      </c>
      <c r="GB167" s="139">
        <v>2.360156658444053</v>
      </c>
      <c r="GC167" s="139">
        <v>2.3624173762604888</v>
      </c>
      <c r="GD167" s="139">
        <v>2.3646520349771709</v>
      </c>
      <c r="GE167" s="139">
        <v>2.3668917393204434</v>
      </c>
      <c r="GF167" s="139">
        <v>2.3691210561662208</v>
      </c>
      <c r="GG167" s="139">
        <v>2.3713400910037139</v>
      </c>
      <c r="GH167" s="139">
        <v>2.3735489477259208</v>
      </c>
      <c r="GI167" s="139">
        <v>2.3757477286592477</v>
      </c>
      <c r="GJ167" s="139">
        <v>2.3779365345994385</v>
      </c>
      <c r="GK167" s="139">
        <v>2.3801154648396405</v>
      </c>
      <c r="GL167" s="139">
        <v>2.3822846172020022</v>
      </c>
      <c r="GM167" s="139">
        <v>2.3844440880643805</v>
      </c>
      <c r="GN167" s="139">
        <v>2.3865939723920455</v>
      </c>
      <c r="GO167" s="139">
        <v>2.3887343637637337</v>
      </c>
      <c r="GP167" s="139">
        <v>2.3908653543998715</v>
      </c>
      <c r="GQ167" s="139">
        <v>2.3929870351874811</v>
      </c>
      <c r="GR167" s="139">
        <v>2.3950994957079836</v>
      </c>
      <c r="GS167" s="139">
        <v>2.3972028242610235</v>
      </c>
    </row>
    <row r="168" spans="1:201" x14ac:dyDescent="0.2">
      <c r="A168" s="138">
        <v>40909.115277777775</v>
      </c>
      <c r="B168" s="139">
        <v>0.80631582041632344</v>
      </c>
      <c r="C168" s="139">
        <v>0.95198529712215829</v>
      </c>
      <c r="D168" s="139">
        <v>1.043458963943231</v>
      </c>
      <c r="E168" s="139">
        <v>1.1113427534211662</v>
      </c>
      <c r="F168" s="139">
        <v>1.1657713341997442</v>
      </c>
      <c r="G168" s="139">
        <v>1.2114276099310108</v>
      </c>
      <c r="H168" s="139">
        <v>1.2508863568638258</v>
      </c>
      <c r="I168" s="139">
        <v>1.2857025756158456</v>
      </c>
      <c r="J168" s="139">
        <v>1.316936268325962</v>
      </c>
      <c r="K168" s="139">
        <v>1.3452666897671435</v>
      </c>
      <c r="L168" s="139">
        <v>1.3712527249713924</v>
      </c>
      <c r="M168" s="139">
        <v>1.3952326692142283</v>
      </c>
      <c r="N168" s="139">
        <v>1.4175580238907637</v>
      </c>
      <c r="O168" s="139">
        <v>1.4384290152335675</v>
      </c>
      <c r="P168" s="139">
        <v>1.4580400032655954</v>
      </c>
      <c r="Q168" s="139">
        <v>1.4765490866428994</v>
      </c>
      <c r="R168" s="139">
        <v>1.4940866497629872</v>
      </c>
      <c r="S168" s="139">
        <v>1.5107405089748389</v>
      </c>
      <c r="T168" s="139">
        <v>1.5266026353666813</v>
      </c>
      <c r="U168" s="139">
        <v>1.5417722683422874</v>
      </c>
      <c r="V168" s="139">
        <v>1.5562957054126609</v>
      </c>
      <c r="W168" s="139">
        <v>1.5702104359649118</v>
      </c>
      <c r="X168" s="139">
        <v>1.5836088341153807</v>
      </c>
      <c r="Y168" s="139">
        <v>1.5964939639995461</v>
      </c>
      <c r="Z168" s="139">
        <v>1.6089464314823299</v>
      </c>
      <c r="AA168" s="139">
        <v>1.6209393465799027</v>
      </c>
      <c r="AB168" s="139">
        <v>1.6325654228064463</v>
      </c>
      <c r="AC168" s="139">
        <v>1.6438114755182804</v>
      </c>
      <c r="AD168" s="139">
        <v>1.6547229227548717</v>
      </c>
      <c r="AE168" s="139">
        <v>1.6653020127402554</v>
      </c>
      <c r="AF168" s="139">
        <v>1.675589435479186</v>
      </c>
      <c r="AG168" s="139">
        <v>1.6855835661617111</v>
      </c>
      <c r="AH168" s="139">
        <v>1.6953214255422018</v>
      </c>
      <c r="AI168" s="139">
        <v>1.7047984186900866</v>
      </c>
      <c r="AJ168" s="139">
        <v>1.71404866983071</v>
      </c>
      <c r="AK168" s="139">
        <v>1.7230652726190527</v>
      </c>
      <c r="AL168" s="139">
        <v>1.7318602970842045</v>
      </c>
      <c r="AM168" s="139">
        <v>1.7404448941579578</v>
      </c>
      <c r="AN168" s="139">
        <v>1.7488489547652266</v>
      </c>
      <c r="AO168" s="139">
        <v>1.7570623234468239</v>
      </c>
      <c r="AP168" s="139">
        <v>1.7651133171897113</v>
      </c>
      <c r="AQ168" s="139">
        <v>1.7729906327596501</v>
      </c>
      <c r="AR168" s="139">
        <v>1.7807019787962088</v>
      </c>
      <c r="AS168" s="139">
        <v>1.7882545580610911</v>
      </c>
      <c r="AT168" s="139">
        <v>1.7956742593695079</v>
      </c>
      <c r="AU168" s="139">
        <v>1.8029481013630437</v>
      </c>
      <c r="AV168" s="139">
        <v>1.8100820036796961</v>
      </c>
      <c r="AW168" s="139">
        <v>1.8170815302504959</v>
      </c>
      <c r="AX168" s="139">
        <v>1.8239707915422654</v>
      </c>
      <c r="AY168" s="139">
        <v>1.8307357032634461</v>
      </c>
      <c r="AZ168" s="139">
        <v>1.8373809123591889</v>
      </c>
      <c r="BA168" s="139">
        <v>1.8439108082582623</v>
      </c>
      <c r="BB168" s="139">
        <v>1.8503295417895997</v>
      </c>
      <c r="BC168" s="139">
        <v>1.8566410423769719</v>
      </c>
      <c r="BD168" s="139">
        <v>1.8628674959120468</v>
      </c>
      <c r="BE168" s="139">
        <v>1.8689938279792762</v>
      </c>
      <c r="BF168" s="139">
        <v>1.8750233854741478</v>
      </c>
      <c r="BG168" s="139">
        <v>1.8809593491974177</v>
      </c>
      <c r="BH168" s="139">
        <v>1.8868229531938943</v>
      </c>
      <c r="BI168" s="139">
        <v>1.8925805883423705</v>
      </c>
      <c r="BJ168" s="139">
        <v>1.8982532786312696</v>
      </c>
      <c r="BK168" s="139">
        <v>1.9038616414648617</v>
      </c>
      <c r="BL168" s="139">
        <v>1.9093900336173675</v>
      </c>
      <c r="BM168" s="139">
        <v>1.9148408353692388</v>
      </c>
      <c r="BN168" s="139">
        <v>1.9202163217100161</v>
      </c>
      <c r="BO168" s="139">
        <v>1.9255186685326582</v>
      </c>
      <c r="BP168" s="139">
        <v>1.9307676445474207</v>
      </c>
      <c r="BQ168" s="139">
        <v>1.9359474323464947</v>
      </c>
      <c r="BR168" s="139">
        <v>1.941042363629272</v>
      </c>
      <c r="BS168" s="139">
        <v>1.9460719738998109</v>
      </c>
      <c r="BT168" s="139">
        <v>1.9510728893999609</v>
      </c>
      <c r="BU168" s="139">
        <v>1.9559769103286999</v>
      </c>
      <c r="BV168" s="139">
        <v>1.9608379802358424</v>
      </c>
      <c r="BW168" s="139">
        <v>1.9656402126778789</v>
      </c>
      <c r="BX168" s="139">
        <v>1.9704022944726667</v>
      </c>
      <c r="BY168" s="139">
        <v>1.9750912169084156</v>
      </c>
      <c r="BZ168" s="139">
        <v>1.9797256213272416</v>
      </c>
      <c r="CA168" s="139">
        <v>1.9843238481913363</v>
      </c>
      <c r="CB168" s="139">
        <v>1.9888700550383691</v>
      </c>
      <c r="CC168" s="139">
        <v>1.9933485802558641</v>
      </c>
      <c r="CD168" s="139">
        <v>1.9977776420610482</v>
      </c>
      <c r="CE168" s="139">
        <v>2.002175148295259</v>
      </c>
      <c r="CF168" s="139">
        <v>2.0065253282056585</v>
      </c>
      <c r="CG168" s="139">
        <v>2.0108292549966951</v>
      </c>
      <c r="CH168" s="139">
        <v>2.0150879656418459</v>
      </c>
      <c r="CI168" s="139">
        <v>2.0193024625199758</v>
      </c>
      <c r="CJ168" s="139">
        <v>2.0234737149517512</v>
      </c>
      <c r="CK168" s="139">
        <v>2.0276190701149397</v>
      </c>
      <c r="CL168" s="139">
        <v>2.0317229156181957</v>
      </c>
      <c r="CM168" s="139">
        <v>2.0357698129481547</v>
      </c>
      <c r="CN168" s="139">
        <v>2.0397770387848091</v>
      </c>
      <c r="CO168" s="139">
        <v>2.043745417526531</v>
      </c>
      <c r="CP168" s="139">
        <v>2.0477079976536374</v>
      </c>
      <c r="CQ168" s="139">
        <v>2.0516009195924956</v>
      </c>
      <c r="CR168" s="139">
        <v>2.0554573176628672</v>
      </c>
      <c r="CS168" s="139">
        <v>2.0593098252296098</v>
      </c>
      <c r="CT168" s="139">
        <v>2.0630952006906687</v>
      </c>
      <c r="CU168" s="139">
        <v>2.0668778622315518</v>
      </c>
      <c r="CV168" s="139">
        <v>2.0705949564062003</v>
      </c>
      <c r="CW168" s="139">
        <v>2.0743104280371774</v>
      </c>
      <c r="CX168" s="139">
        <v>2.0779618265668418</v>
      </c>
      <c r="CY168" s="139">
        <v>2.081612614963865</v>
      </c>
      <c r="CZ168" s="139">
        <v>2.0852007595171469</v>
      </c>
      <c r="DA168" s="139">
        <v>2.0887892330514046</v>
      </c>
      <c r="DB168" s="139">
        <v>2.0923473541236861</v>
      </c>
      <c r="DC168" s="139">
        <v>2.0958448307970965</v>
      </c>
      <c r="DD168" s="139">
        <v>2.0993439508727643</v>
      </c>
      <c r="DE168" s="139">
        <v>2.1028143070725758</v>
      </c>
      <c r="DF168" s="139">
        <v>2.1062411412189057</v>
      </c>
      <c r="DG168" s="139">
        <v>2.1096403089415103</v>
      </c>
      <c r="DH168" s="139">
        <v>2.1130274224820886</v>
      </c>
      <c r="DI168" s="139">
        <v>2.116387702132688</v>
      </c>
      <c r="DJ168" s="139">
        <v>2.1197215996451106</v>
      </c>
      <c r="DK168" s="139">
        <v>2.1230145627477555</v>
      </c>
      <c r="DL168" s="139">
        <v>2.1262821267773897</v>
      </c>
      <c r="DM168" s="139">
        <v>2.1295395746866035</v>
      </c>
      <c r="DN168" s="139">
        <v>2.1327723386843451</v>
      </c>
      <c r="DO168" s="139">
        <v>2.1359808174029769</v>
      </c>
      <c r="DP168" s="139">
        <v>2.1391653998783711</v>
      </c>
      <c r="DQ168" s="139">
        <v>2.1423264658617334</v>
      </c>
      <c r="DR168" s="139">
        <v>2.1454643861153739</v>
      </c>
      <c r="DS168" s="139">
        <v>2.148579522695615</v>
      </c>
      <c r="DT168" s="139">
        <v>2.1516722292310768</v>
      </c>
      <c r="DU168" s="139">
        <v>2.1547428511820104</v>
      </c>
      <c r="DV168" s="139">
        <v>2.1577917260942874</v>
      </c>
      <c r="DW168" s="139">
        <v>2.1608335467147541</v>
      </c>
      <c r="DX168" s="139">
        <v>2.1638541808179101</v>
      </c>
      <c r="DY168" s="139">
        <v>2.1668396553737193</v>
      </c>
      <c r="DZ168" s="139">
        <v>2.1698046578298338</v>
      </c>
      <c r="EA168" s="139">
        <v>2.1727494896384285</v>
      </c>
      <c r="EB168" s="139">
        <v>2.1756744456604982</v>
      </c>
      <c r="EC168" s="139">
        <v>2.1785938794135049</v>
      </c>
      <c r="ED168" s="139">
        <v>2.1814939115118195</v>
      </c>
      <c r="EE168" s="139">
        <v>2.1843608326290234</v>
      </c>
      <c r="EF168" s="139">
        <v>2.187208994534346</v>
      </c>
      <c r="EG168" s="139">
        <v>2.1900525315367205</v>
      </c>
      <c r="EH168" s="139">
        <v>2.192877733628201</v>
      </c>
      <c r="EI168" s="139">
        <v>2.1956710674664643</v>
      </c>
      <c r="EJ168" s="139">
        <v>2.1984603949892101</v>
      </c>
      <c r="EK168" s="139">
        <v>2.2012321306264693</v>
      </c>
      <c r="EL168" s="139">
        <v>2.2039728701319095</v>
      </c>
      <c r="EM168" s="139">
        <v>2.2067101731050673</v>
      </c>
      <c r="EN168" s="139">
        <v>2.2094305828584577</v>
      </c>
      <c r="EO168" s="139">
        <v>2.2121208284599776</v>
      </c>
      <c r="EP168" s="139">
        <v>2.2148216124516056</v>
      </c>
      <c r="EQ168" s="139">
        <v>2.2174792606840459</v>
      </c>
      <c r="ER168" s="139">
        <v>2.2201476949701511</v>
      </c>
      <c r="ES168" s="139">
        <v>2.2227735897754179</v>
      </c>
      <c r="ET168" s="139">
        <v>2.2254104995198087</v>
      </c>
      <c r="EU168" s="139">
        <v>2.2280054526314275</v>
      </c>
      <c r="EV168" s="139">
        <v>2.2305984537468686</v>
      </c>
      <c r="EW168" s="139">
        <v>2.2331764242754666</v>
      </c>
      <c r="EX168" s="139">
        <v>2.2357526367889813</v>
      </c>
      <c r="EY168" s="139">
        <v>2.2382880209729796</v>
      </c>
      <c r="EZ168" s="139">
        <v>2.2408350028353463</v>
      </c>
      <c r="FA168" s="139">
        <v>2.2433417031546363</v>
      </c>
      <c r="FB168" s="139">
        <v>2.2458601634143629</v>
      </c>
      <c r="FC168" s="139">
        <v>2.2483388781568436</v>
      </c>
      <c r="FD168" s="139">
        <v>2.2508295003211902</v>
      </c>
      <c r="FE168" s="139">
        <v>2.2533064198757002</v>
      </c>
      <c r="FF168" s="139">
        <v>2.255744346058338</v>
      </c>
      <c r="FG168" s="139">
        <v>2.2581944070423927</v>
      </c>
      <c r="FH168" s="139">
        <v>2.2606059861797596</v>
      </c>
      <c r="FI168" s="139">
        <v>2.2630298134681222</v>
      </c>
      <c r="FJ168" s="139">
        <v>2.2654407179841876</v>
      </c>
      <c r="FK168" s="139">
        <v>2.267813858408029</v>
      </c>
      <c r="FL168" s="139">
        <v>2.2701994259561524</v>
      </c>
      <c r="FM168" s="139">
        <v>2.2725725068691944</v>
      </c>
      <c r="FN168" s="139">
        <v>2.2749332414583265</v>
      </c>
      <c r="FO168" s="139">
        <v>2.2772571183526944</v>
      </c>
      <c r="FP168" s="139">
        <v>2.2795936415549281</v>
      </c>
      <c r="FQ168" s="139">
        <v>2.281918225849656</v>
      </c>
      <c r="FR168" s="139">
        <v>2.2842310024098267</v>
      </c>
      <c r="FS168" s="139">
        <v>2.286507797839632</v>
      </c>
      <c r="FT168" s="139">
        <v>2.2887974153342938</v>
      </c>
      <c r="FU168" s="139">
        <v>2.2910756062849171</v>
      </c>
      <c r="FV168" s="139">
        <v>2.293342493514869</v>
      </c>
      <c r="FW168" s="139">
        <v>2.2955742491883555</v>
      </c>
      <c r="FX168" s="139">
        <v>2.2978189627075416</v>
      </c>
      <c r="FY168" s="139">
        <v>2.3000527297009667</v>
      </c>
      <c r="FZ168" s="139">
        <v>2.3022756653412482</v>
      </c>
      <c r="GA168" s="139">
        <v>2.3044878829931252</v>
      </c>
      <c r="GB168" s="139">
        <v>2.3066894942478187</v>
      </c>
      <c r="GC168" s="139">
        <v>2.3088806089626757</v>
      </c>
      <c r="GD168" s="139">
        <v>2.3110379720542156</v>
      </c>
      <c r="GE168" s="139">
        <v>2.313208492327171</v>
      </c>
      <c r="GF168" s="139">
        <v>2.3153688359494469</v>
      </c>
      <c r="GG168" s="139">
        <v>2.3175191061884206</v>
      </c>
      <c r="GH168" s="139">
        <v>2.3196594047468455</v>
      </c>
      <c r="GI168" s="139">
        <v>2.321789831799375</v>
      </c>
      <c r="GJ168" s="139">
        <v>2.3239104860188631</v>
      </c>
      <c r="GK168" s="139">
        <v>2.3260214646081527</v>
      </c>
      <c r="GL168" s="139">
        <v>2.3281228633301478</v>
      </c>
      <c r="GM168" s="139">
        <v>2.3302147765369474</v>
      </c>
      <c r="GN168" s="139">
        <v>2.332297297195864</v>
      </c>
      <c r="GO168" s="139">
        <v>2.3343705169170819</v>
      </c>
      <c r="GP168" s="139">
        <v>2.3364345259822348</v>
      </c>
      <c r="GQ168" s="139">
        <v>2.3384894133685239</v>
      </c>
      <c r="GR168" s="139">
        <v>2.3405352667736965</v>
      </c>
      <c r="GS168" s="139">
        <v>2.342572172642913</v>
      </c>
    </row>
    <row r="169" spans="1:201" x14ac:dyDescent="0.2">
      <c r="A169" s="138">
        <v>40909.115972222222</v>
      </c>
      <c r="B169" s="139">
        <v>0.7928675497250991</v>
      </c>
      <c r="C169" s="139">
        <v>0.93551792222803054</v>
      </c>
      <c r="D169" s="139">
        <v>1.0250397573928709</v>
      </c>
      <c r="E169" s="139">
        <v>1.0914453577473013</v>
      </c>
      <c r="F169" s="139">
        <v>1.1446695575039278</v>
      </c>
      <c r="G169" s="139">
        <v>1.189301843618314</v>
      </c>
      <c r="H169" s="139">
        <v>1.2278657363916736</v>
      </c>
      <c r="I169" s="139">
        <v>1.2618832875495485</v>
      </c>
      <c r="J169" s="139">
        <v>1.2923957956905907</v>
      </c>
      <c r="K169" s="139">
        <v>1.320064666827776</v>
      </c>
      <c r="L169" s="139">
        <v>1.345441594674976</v>
      </c>
      <c r="M169" s="139">
        <v>1.368852384354841</v>
      </c>
      <c r="N169" s="139">
        <v>1.3906471696002465</v>
      </c>
      <c r="O169" s="139">
        <v>1.4110181469925747</v>
      </c>
      <c r="P169" s="139">
        <v>1.4301563397153227</v>
      </c>
      <c r="Q169" s="139">
        <v>1.4482171519476637</v>
      </c>
      <c r="R169" s="139">
        <v>1.465328763014911</v>
      </c>
      <c r="S169" s="139">
        <v>1.4815750055468067</v>
      </c>
      <c r="T169" s="139">
        <v>1.4970462395617974</v>
      </c>
      <c r="U169" s="139">
        <v>1.5118425517351002</v>
      </c>
      <c r="V169" s="139">
        <v>1.526006910784296</v>
      </c>
      <c r="W169" s="139">
        <v>1.5395735342742376</v>
      </c>
      <c r="X169" s="139">
        <v>1.5526384259365147</v>
      </c>
      <c r="Y169" s="139">
        <v>1.5651993379326421</v>
      </c>
      <c r="Z169" s="139">
        <v>1.5773408072525135</v>
      </c>
      <c r="AA169" s="139">
        <v>1.5890283571434032</v>
      </c>
      <c r="AB169" s="139">
        <v>1.6003611817017425</v>
      </c>
      <c r="AC169" s="139">
        <v>1.6113209047363952</v>
      </c>
      <c r="AD169" s="139">
        <v>1.6219548891992341</v>
      </c>
      <c r="AE169" s="139">
        <v>1.6322625803630175</v>
      </c>
      <c r="AF169" s="139">
        <v>1.6422867365036296</v>
      </c>
      <c r="AG169" s="139">
        <v>1.6520229641615984</v>
      </c>
      <c r="AH169" s="139">
        <v>1.6615104540934404</v>
      </c>
      <c r="AI169" s="139">
        <v>1.6707418624068646</v>
      </c>
      <c r="AJ169" s="139">
        <v>1.6797535690117387</v>
      </c>
      <c r="AK169" s="139">
        <v>1.6885359279427417</v>
      </c>
      <c r="AL169" s="139">
        <v>1.6971007801687721</v>
      </c>
      <c r="AM169" s="139">
        <v>1.7054590651958821</v>
      </c>
      <c r="AN169" s="139">
        <v>1.713643068492064</v>
      </c>
      <c r="AO169" s="139">
        <v>1.7216398941234157</v>
      </c>
      <c r="AP169" s="139">
        <v>1.7294803104100227</v>
      </c>
      <c r="AQ169" s="139">
        <v>1.7371502659478499</v>
      </c>
      <c r="AR169" s="139">
        <v>1.7446573220514598</v>
      </c>
      <c r="AS169" s="139">
        <v>1.752008543935232</v>
      </c>
      <c r="AT169" s="139">
        <v>1.7592323695231407</v>
      </c>
      <c r="AU169" s="139">
        <v>1.7663130467736015</v>
      </c>
      <c r="AV169" s="139">
        <v>1.7732563817626625</v>
      </c>
      <c r="AW169" s="139">
        <v>1.7800678317620606</v>
      </c>
      <c r="AX169" s="139">
        <v>1.7867741380144053</v>
      </c>
      <c r="AY169" s="139">
        <v>1.7933584163695342</v>
      </c>
      <c r="AZ169" s="139">
        <v>1.7998252242148822</v>
      </c>
      <c r="BA169" s="139">
        <v>1.8061788664408247</v>
      </c>
      <c r="BB169" s="139">
        <v>1.8124234139857134</v>
      </c>
      <c r="BC169" s="139">
        <v>1.8185627206960904</v>
      </c>
      <c r="BD169" s="139">
        <v>1.8246217059324275</v>
      </c>
      <c r="BE169" s="139">
        <v>1.8305824458777287</v>
      </c>
      <c r="BF169" s="139">
        <v>1.8364482226391468</v>
      </c>
      <c r="BG169" s="139">
        <v>1.8422221554822724</v>
      </c>
      <c r="BH169" s="139">
        <v>1.8479282706385805</v>
      </c>
      <c r="BI169" s="139">
        <v>1.8535272130934735</v>
      </c>
      <c r="BJ169" s="139">
        <v>1.8590427932639004</v>
      </c>
      <c r="BK169" s="139">
        <v>1.8644984615963489</v>
      </c>
      <c r="BL169" s="139">
        <v>1.8698756645283605</v>
      </c>
      <c r="BM169" s="139">
        <v>1.8751767360289973</v>
      </c>
      <c r="BN169" s="139">
        <v>1.8804039068488601</v>
      </c>
      <c r="BO169" s="139">
        <v>1.8855593105933306</v>
      </c>
      <c r="BP169" s="139">
        <v>1.8906656108382875</v>
      </c>
      <c r="BQ169" s="139">
        <v>1.8957040361203596</v>
      </c>
      <c r="BR169" s="139">
        <v>1.9006559257381492</v>
      </c>
      <c r="BS169" s="139">
        <v>1.905543714792606</v>
      </c>
      <c r="BT169" s="139">
        <v>1.9104099446990606</v>
      </c>
      <c r="BU169" s="139">
        <v>1.9151745038612862</v>
      </c>
      <c r="BV169" s="139">
        <v>1.9199002277821078</v>
      </c>
      <c r="BW169" s="139">
        <v>1.924568225061283</v>
      </c>
      <c r="BX169" s="139">
        <v>1.9292001654303139</v>
      </c>
      <c r="BY169" s="139">
        <v>1.9337569969519139</v>
      </c>
      <c r="BZ169" s="139">
        <v>1.9382603367855209</v>
      </c>
      <c r="CA169" s="139">
        <v>1.9427315386730857</v>
      </c>
      <c r="CB169" s="139">
        <v>1.947151713486422</v>
      </c>
      <c r="CC169" s="139">
        <v>1.9515021183995032</v>
      </c>
      <c r="CD169" s="139">
        <v>1.9558039874663022</v>
      </c>
      <c r="CE169" s="139">
        <v>1.9600782804440888</v>
      </c>
      <c r="CF169" s="139">
        <v>1.9643061476796433</v>
      </c>
      <c r="CG169" s="139">
        <v>1.968488641237697</v>
      </c>
      <c r="CH169" s="139">
        <v>1.9726267776752844</v>
      </c>
      <c r="CI169" s="139">
        <v>1.9767215396418658</v>
      </c>
      <c r="CJ169" s="139">
        <v>1.9807738773910002</v>
      </c>
      <c r="CK169" s="139">
        <v>1.9848042438926088</v>
      </c>
      <c r="CL169" s="139">
        <v>1.988793900738324</v>
      </c>
      <c r="CM169" s="139">
        <v>1.9927242519377888</v>
      </c>
      <c r="CN169" s="139">
        <v>1.9966156815112985</v>
      </c>
      <c r="CO169" s="139">
        <v>2.0004689976757937</v>
      </c>
      <c r="CP169" s="139">
        <v>2.0043235608012866</v>
      </c>
      <c r="CQ169" s="139">
        <v>2.0081028566712225</v>
      </c>
      <c r="CR169" s="139">
        <v>2.0118463166656553</v>
      </c>
      <c r="CS169" s="139">
        <v>2.0155929333805047</v>
      </c>
      <c r="CT169" s="139">
        <v>2.0192667197083329</v>
      </c>
      <c r="CU169" s="139">
        <v>2.0229448418151912</v>
      </c>
      <c r="CV169" s="139">
        <v>2.0265516416339131</v>
      </c>
      <c r="CW169" s="139">
        <v>2.0301638722754416</v>
      </c>
      <c r="CX169" s="139">
        <v>2.0337062201814571</v>
      </c>
      <c r="CY169" s="139">
        <v>2.0372550160709126</v>
      </c>
      <c r="CZ169" s="139">
        <v>2.0407353055716615</v>
      </c>
      <c r="DA169" s="139">
        <v>2.0442229879068319</v>
      </c>
      <c r="DB169" s="139">
        <v>2.0476809084811567</v>
      </c>
      <c r="DC169" s="139">
        <v>2.0510722461972342</v>
      </c>
      <c r="DD169" s="139">
        <v>2.054472301019763</v>
      </c>
      <c r="DE169" s="139">
        <v>2.0578441508463365</v>
      </c>
      <c r="DF169" s="139">
        <v>2.0611697476485284</v>
      </c>
      <c r="DG169" s="139">
        <v>2.0644682034189472</v>
      </c>
      <c r="DH169" s="139">
        <v>2.0677584145074395</v>
      </c>
      <c r="DI169" s="139">
        <v>2.071022311932484</v>
      </c>
      <c r="DJ169" s="139">
        <v>2.0742603383820857</v>
      </c>
      <c r="DK169" s="139">
        <v>2.0774546194347718</v>
      </c>
      <c r="DL169" s="139">
        <v>2.0806239819077512</v>
      </c>
      <c r="DM169" s="139">
        <v>2.0837870271564141</v>
      </c>
      <c r="DN169" s="139">
        <v>2.0869258656953389</v>
      </c>
      <c r="DO169" s="139">
        <v>2.0900408881689327</v>
      </c>
      <c r="DP169" s="139">
        <v>2.0931324758198357</v>
      </c>
      <c r="DQ169" s="139">
        <v>2.0962010007938576</v>
      </c>
      <c r="DR169" s="139">
        <v>2.0992468264292778</v>
      </c>
      <c r="DS169" s="139">
        <v>2.1022703075395794</v>
      </c>
      <c r="DT169" s="139">
        <v>2.105271790675789</v>
      </c>
      <c r="DU169" s="139">
        <v>2.1082516143894656</v>
      </c>
      <c r="DV169" s="139">
        <v>2.1112101094768021</v>
      </c>
      <c r="DW169" s="139">
        <v>2.1141653514430332</v>
      </c>
      <c r="DX169" s="139">
        <v>2.1170998242873651</v>
      </c>
      <c r="DY169" s="139">
        <v>2.1199961474400051</v>
      </c>
      <c r="DZ169" s="139">
        <v>2.1228723913579737</v>
      </c>
      <c r="EA169" s="139">
        <v>2.1257288514749764</v>
      </c>
      <c r="EB169" s="139">
        <v>2.1285658167698722</v>
      </c>
      <c r="EC169" s="139">
        <v>2.1314010601436117</v>
      </c>
      <c r="ED169" s="139">
        <v>2.1342172831028856</v>
      </c>
      <c r="EE169" s="139">
        <v>2.1369973341534134</v>
      </c>
      <c r="EF169" s="139">
        <v>2.1397589846244549</v>
      </c>
      <c r="EG169" s="139">
        <v>2.142519811836896</v>
      </c>
      <c r="EH169" s="139">
        <v>2.1452626637723067</v>
      </c>
      <c r="EI169" s="139">
        <v>2.1479705424586752</v>
      </c>
      <c r="EJ169" s="139">
        <v>2.1506782182360893</v>
      </c>
      <c r="EK169" s="139">
        <v>2.1533686467081461</v>
      </c>
      <c r="EL169" s="139">
        <v>2.15602494250105</v>
      </c>
      <c r="EM169" s="139">
        <v>2.1586816076208346</v>
      </c>
      <c r="EN169" s="139">
        <v>2.1613217099591076</v>
      </c>
      <c r="EO169" s="139">
        <v>2.1639284811566326</v>
      </c>
      <c r="EP169" s="139">
        <v>2.1665530979894596</v>
      </c>
      <c r="EQ169" s="139">
        <v>2.1691278995856167</v>
      </c>
      <c r="ER169" s="139">
        <v>2.1717208074588661</v>
      </c>
      <c r="ES169" s="139">
        <v>2.1742644664131321</v>
      </c>
      <c r="ET169" s="139">
        <v>2.1768264736516514</v>
      </c>
      <c r="EU169" s="139">
        <v>2.1793397853774334</v>
      </c>
      <c r="EV169" s="139">
        <v>2.1818549614209686</v>
      </c>
      <c r="EW169" s="139">
        <v>2.1843553996093412</v>
      </c>
      <c r="EX169" s="139">
        <v>2.1868579094634275</v>
      </c>
      <c r="EY169" s="139">
        <v>2.1893127946911042</v>
      </c>
      <c r="EZ169" s="139">
        <v>2.1917866510295401</v>
      </c>
      <c r="FA169" s="139">
        <v>2.1942134015137169</v>
      </c>
      <c r="FB169" s="139">
        <v>2.1966592989411717</v>
      </c>
      <c r="FC169" s="139">
        <v>2.1990585989644429</v>
      </c>
      <c r="FD169" s="139">
        <v>2.2014772070697672</v>
      </c>
      <c r="FE169" s="139">
        <v>2.2038823867716131</v>
      </c>
      <c r="FF169" s="139">
        <v>2.2062416810038332</v>
      </c>
      <c r="FG169" s="139">
        <v>2.2086205309225786</v>
      </c>
      <c r="FH169" s="139">
        <v>2.2109539803467704</v>
      </c>
      <c r="FI169" s="139">
        <v>2.2133071126474038</v>
      </c>
      <c r="FJ169" s="139">
        <v>2.215647580368862</v>
      </c>
      <c r="FK169" s="139">
        <v>2.217943326610873</v>
      </c>
      <c r="FL169" s="139">
        <v>2.2202589551646552</v>
      </c>
      <c r="FM169" s="139">
        <v>2.2225623463188615</v>
      </c>
      <c r="FN169" s="139">
        <v>2.2248536374865009</v>
      </c>
      <c r="FO169" s="139">
        <v>2.2271010634311201</v>
      </c>
      <c r="FP169" s="139">
        <v>2.2293686180600534</v>
      </c>
      <c r="FQ169" s="139">
        <v>2.231624471755786</v>
      </c>
      <c r="FR169" s="139">
        <v>2.2338687529871164</v>
      </c>
      <c r="FS169" s="139">
        <v>2.2360699967777449</v>
      </c>
      <c r="FT169" s="139">
        <v>2.2382915723510695</v>
      </c>
      <c r="FU169" s="139">
        <v>2.2405019488325979</v>
      </c>
      <c r="FV169" s="139">
        <v>2.2427012465130209</v>
      </c>
      <c r="FW169" s="139">
        <v>2.2448583088075567</v>
      </c>
      <c r="FX169" s="139">
        <v>2.2470358661294312</v>
      </c>
      <c r="FY169" s="139">
        <v>2.2492026945239463</v>
      </c>
      <c r="FZ169" s="139">
        <v>2.2513589067933006</v>
      </c>
      <c r="GA169" s="139">
        <v>2.2535046139646431</v>
      </c>
      <c r="GB169" s="139">
        <v>2.2556399253320141</v>
      </c>
      <c r="GC169" s="139">
        <v>2.2577649484902143</v>
      </c>
      <c r="GD169" s="139">
        <v>2.2598490364062371</v>
      </c>
      <c r="GE169" s="139">
        <v>2.2619538663134362</v>
      </c>
      <c r="GF169" s="139">
        <v>2.264048721354881</v>
      </c>
      <c r="GG169" s="139">
        <v>2.2661337026727808</v>
      </c>
      <c r="GH169" s="139">
        <v>2.2682089098792479</v>
      </c>
      <c r="GI169" s="139">
        <v>2.2702744410868561</v>
      </c>
      <c r="GJ169" s="139">
        <v>2.2723303929389833</v>
      </c>
      <c r="GK169" s="139">
        <v>2.2743768606408485</v>
      </c>
      <c r="GL169" s="139">
        <v>2.2764139379875044</v>
      </c>
      <c r="GM169" s="139">
        <v>2.2784417173901104</v>
      </c>
      <c r="GN169" s="139">
        <v>2.2804602899060664</v>
      </c>
      <c r="GO169" s="139">
        <v>2.2824697452648754</v>
      </c>
      <c r="GP169" s="139">
        <v>2.2844701718930418</v>
      </c>
      <c r="GQ169" s="139">
        <v>2.2864616569397729</v>
      </c>
      <c r="GR169" s="139">
        <v>2.2884442863041987</v>
      </c>
      <c r="GS169" s="139">
        <v>2.2904181446554519</v>
      </c>
    </row>
    <row r="170" spans="1:201" x14ac:dyDescent="0.2">
      <c r="A170" s="138">
        <v>40909.116666666669</v>
      </c>
      <c r="B170" s="139">
        <v>0.77993527996628198</v>
      </c>
      <c r="C170" s="139">
        <v>0.91969486818391921</v>
      </c>
      <c r="D170" s="139">
        <v>1.00734911033792</v>
      </c>
      <c r="E170" s="139">
        <v>1.072340966726899</v>
      </c>
      <c r="F170" s="139">
        <v>1.1244137003883543</v>
      </c>
      <c r="G170" s="139">
        <v>1.1680672715291054</v>
      </c>
      <c r="H170" s="139">
        <v>1.2057760786763656</v>
      </c>
      <c r="I170" s="139">
        <v>1.2390306376131759</v>
      </c>
      <c r="J170" s="139">
        <v>1.2688542746765903</v>
      </c>
      <c r="K170" s="139">
        <v>1.295891379096149</v>
      </c>
      <c r="L170" s="139">
        <v>1.3206866733144036</v>
      </c>
      <c r="M170" s="139">
        <v>1.3435541109695552</v>
      </c>
      <c r="N170" s="139">
        <v>1.3648424001068771</v>
      </c>
      <c r="O170" s="139">
        <v>1.3847361256605701</v>
      </c>
      <c r="P170" s="139">
        <v>1.4034231024733042</v>
      </c>
      <c r="Q170" s="139">
        <v>1.4210561434358209</v>
      </c>
      <c r="R170" s="139">
        <v>1.4377613067534367</v>
      </c>
      <c r="S170" s="139">
        <v>1.4536186540292049</v>
      </c>
      <c r="T170" s="139">
        <v>1.4687169970795497</v>
      </c>
      <c r="U170" s="139">
        <v>1.483157175770474</v>
      </c>
      <c r="V170" s="139">
        <v>1.4969790190857233</v>
      </c>
      <c r="W170" s="139">
        <v>1.5102136622238704</v>
      </c>
      <c r="X170" s="139">
        <v>1.5229604727953712</v>
      </c>
      <c r="Y170" s="139">
        <v>1.5352122226124798</v>
      </c>
      <c r="Z170" s="139">
        <v>1.5470570997150035</v>
      </c>
      <c r="AA170" s="139">
        <v>1.5584535277419622</v>
      </c>
      <c r="AB170" s="139">
        <v>1.5695067360673898</v>
      </c>
      <c r="AC170" s="139">
        <v>1.5801934882988669</v>
      </c>
      <c r="AD170" s="139">
        <v>1.5905629512027573</v>
      </c>
      <c r="AE170" s="139">
        <v>1.6006119422539615</v>
      </c>
      <c r="AF170" s="139">
        <v>1.6103851410007626</v>
      </c>
      <c r="AG170" s="139">
        <v>1.6198755600528139</v>
      </c>
      <c r="AH170" s="139">
        <v>1.6291244081954328</v>
      </c>
      <c r="AI170" s="139">
        <v>1.638121767392958</v>
      </c>
      <c r="AJ170" s="139">
        <v>1.6469061169889478</v>
      </c>
      <c r="AK170" s="139">
        <v>1.6554652466907838</v>
      </c>
      <c r="AL170" s="139">
        <v>1.6638107777997926</v>
      </c>
      <c r="AM170" s="139">
        <v>1.6719534470612694</v>
      </c>
      <c r="AN170" s="139">
        <v>1.6799277710878642</v>
      </c>
      <c r="AO170" s="139">
        <v>1.6877182903431958</v>
      </c>
      <c r="AP170" s="139">
        <v>1.6953580580876138</v>
      </c>
      <c r="AQ170" s="139">
        <v>1.7028304526661759</v>
      </c>
      <c r="AR170" s="139">
        <v>1.7101428941330099</v>
      </c>
      <c r="AS170" s="139">
        <v>1.7173023158157197</v>
      </c>
      <c r="AT170" s="139">
        <v>1.7243395330616733</v>
      </c>
      <c r="AU170" s="139">
        <v>1.7312362033341844</v>
      </c>
      <c r="AV170" s="139">
        <v>1.737998023831921</v>
      </c>
      <c r="AW170" s="139">
        <v>1.7446303495630848</v>
      </c>
      <c r="AX170" s="139">
        <v>1.7511623763339055</v>
      </c>
      <c r="AY170" s="139">
        <v>1.7575746027550501</v>
      </c>
      <c r="AZ170" s="139">
        <v>1.7638715003579939</v>
      </c>
      <c r="BA170" s="139">
        <v>1.7700572929890275</v>
      </c>
      <c r="BB170" s="139">
        <v>1.7761359749973633</v>
      </c>
      <c r="BC170" s="139">
        <v>1.7821113277718852</v>
      </c>
      <c r="BD170" s="139">
        <v>1.7880108220925497</v>
      </c>
      <c r="BE170" s="139">
        <v>1.7938138710715403</v>
      </c>
      <c r="BF170" s="139">
        <v>1.7995236947123929</v>
      </c>
      <c r="BG170" s="139">
        <v>1.8051433532962449</v>
      </c>
      <c r="BH170" s="139">
        <v>1.8106994797859104</v>
      </c>
      <c r="BI170" s="139">
        <v>1.816147350634707</v>
      </c>
      <c r="BJ170" s="139">
        <v>1.8215133777089729</v>
      </c>
      <c r="BK170" s="139">
        <v>1.8268236566550682</v>
      </c>
      <c r="BL170" s="139">
        <v>1.8320569141622944</v>
      </c>
      <c r="BM170" s="139">
        <v>1.8372154398128446</v>
      </c>
      <c r="BN170" s="139">
        <v>1.8423014219559173</v>
      </c>
      <c r="BO170" s="139">
        <v>1.8473169536640224</v>
      </c>
      <c r="BP170" s="139">
        <v>1.8522874018868065</v>
      </c>
      <c r="BQ170" s="139">
        <v>1.8571912346371706</v>
      </c>
      <c r="BR170" s="139">
        <v>1.8620069947776505</v>
      </c>
      <c r="BS170" s="139">
        <v>1.8667598253141382</v>
      </c>
      <c r="BT170" s="139">
        <v>1.8714977929994914</v>
      </c>
      <c r="BU170" s="139">
        <v>1.8761296570942894</v>
      </c>
      <c r="BV170" s="139">
        <v>1.8807265595085587</v>
      </c>
      <c r="BW170" s="139">
        <v>1.8852668007760958</v>
      </c>
      <c r="BX170" s="139">
        <v>1.8897748367948239</v>
      </c>
      <c r="BY170" s="139">
        <v>1.8942059689292732</v>
      </c>
      <c r="BZ170" s="139">
        <v>1.8985845938943453</v>
      </c>
      <c r="CA170" s="139">
        <v>1.9029348801449004</v>
      </c>
      <c r="CB170" s="139">
        <v>1.9072350914814524</v>
      </c>
      <c r="CC170" s="139">
        <v>1.9114636056248513</v>
      </c>
      <c r="CD170" s="139">
        <v>1.915644473789718</v>
      </c>
      <c r="CE170" s="139">
        <v>1.9198015067614596</v>
      </c>
      <c r="CF170" s="139">
        <v>1.9239129776489368</v>
      </c>
      <c r="CG170" s="139">
        <v>1.9279799182606312</v>
      </c>
      <c r="CH170" s="139">
        <v>1.9320033255902531</v>
      </c>
      <c r="CI170" s="139">
        <v>1.9359841633847195</v>
      </c>
      <c r="CJ170" s="139">
        <v>1.9399233636248314</v>
      </c>
      <c r="CK170" s="139">
        <v>1.9438442809337084</v>
      </c>
      <c r="CL170" s="139">
        <v>1.947725255545373</v>
      </c>
      <c r="CM170" s="139">
        <v>1.9515447406233728</v>
      </c>
      <c r="CN170" s="139">
        <v>1.955326023316982</v>
      </c>
      <c r="CO170" s="139">
        <v>1.9590698963409583</v>
      </c>
      <c r="CP170" s="139">
        <v>1.9628216178967766</v>
      </c>
      <c r="CQ170" s="139">
        <v>1.9664928482177497</v>
      </c>
      <c r="CR170" s="139">
        <v>1.9701289026165472</v>
      </c>
      <c r="CS170" s="139">
        <v>1.973774715975972</v>
      </c>
      <c r="CT170" s="139">
        <v>1.9773423904001142</v>
      </c>
      <c r="CU170" s="139">
        <v>1.9809210046212176</v>
      </c>
      <c r="CV170" s="139">
        <v>1.9844229343325623</v>
      </c>
      <c r="CW170" s="139">
        <v>1.9879369018130728</v>
      </c>
      <c r="CX170" s="139">
        <v>1.9913755724985529</v>
      </c>
      <c r="CY170" s="139">
        <v>1.9948273020933511</v>
      </c>
      <c r="CZ170" s="139">
        <v>1.9982050611133999</v>
      </c>
      <c r="DA170" s="139">
        <v>2.0015968288296859</v>
      </c>
      <c r="DB170" s="139">
        <v>2.004959400949454</v>
      </c>
      <c r="DC170" s="139">
        <v>2.0082498541286231</v>
      </c>
      <c r="DD170" s="139">
        <v>2.0115556488876911</v>
      </c>
      <c r="DE170" s="139">
        <v>2.0148337743382863</v>
      </c>
      <c r="DF170" s="139">
        <v>2.0180631075185427</v>
      </c>
      <c r="DG170" s="139">
        <v>2.0212658035388102</v>
      </c>
      <c r="DH170" s="139">
        <v>2.0244638279203127</v>
      </c>
      <c r="DI170" s="139">
        <v>2.0276360373032176</v>
      </c>
      <c r="DJ170" s="139">
        <v>2.0307828656896074</v>
      </c>
      <c r="DK170" s="139">
        <v>2.0338833334326769</v>
      </c>
      <c r="DL170" s="139">
        <v>2.0369593434510476</v>
      </c>
      <c r="DM170" s="139">
        <v>2.0400325984907934</v>
      </c>
      <c r="DN170" s="139">
        <v>2.0430821042734038</v>
      </c>
      <c r="DO170" s="139">
        <v>2.0461082437907994</v>
      </c>
      <c r="DP170" s="139">
        <v>2.0491113908212486</v>
      </c>
      <c r="DQ170" s="139">
        <v>2.0520919102264132</v>
      </c>
      <c r="DR170" s="139">
        <v>2.0550501582355802</v>
      </c>
      <c r="DS170" s="139">
        <v>2.0579864827193393</v>
      </c>
      <c r="DT170" s="139">
        <v>2.060901223453047</v>
      </c>
      <c r="DU170" s="139">
        <v>2.0637947123698686</v>
      </c>
      <c r="DV170" s="139">
        <v>2.0666672738013361</v>
      </c>
      <c r="DW170" s="139">
        <v>2.0695401451008246</v>
      </c>
      <c r="DX170" s="139">
        <v>2.0723926472130985</v>
      </c>
      <c r="DY170" s="139">
        <v>2.0752042142207232</v>
      </c>
      <c r="DZ170" s="139">
        <v>2.0779960786621339</v>
      </c>
      <c r="EA170" s="139">
        <v>2.0807685302084491</v>
      </c>
      <c r="EB170" s="139">
        <v>2.0835218522034928</v>
      </c>
      <c r="EC170" s="139">
        <v>2.0862770138071625</v>
      </c>
      <c r="ED170" s="139">
        <v>2.0890135203098477</v>
      </c>
      <c r="EE170" s="139">
        <v>2.0917110023600878</v>
      </c>
      <c r="EF170" s="139">
        <v>2.0943904277099299</v>
      </c>
      <c r="EG170" s="139">
        <v>2.0970725921383422</v>
      </c>
      <c r="EH170" s="139">
        <v>2.0997371259145079</v>
      </c>
      <c r="EI170" s="139">
        <v>2.1023637921176235</v>
      </c>
      <c r="EJ170" s="139">
        <v>2.1049938191203492</v>
      </c>
      <c r="EK170" s="139">
        <v>2.107606929029207</v>
      </c>
      <c r="EL170" s="139">
        <v>2.1101829820249147</v>
      </c>
      <c r="EM170" s="139">
        <v>2.1127629700966919</v>
      </c>
      <c r="EN170" s="139">
        <v>2.1153267120529722</v>
      </c>
      <c r="EO170" s="139">
        <v>2.1178541697906934</v>
      </c>
      <c r="EP170" s="139">
        <v>2.1204063120454157</v>
      </c>
      <c r="EQ170" s="139">
        <v>2.1229024020096774</v>
      </c>
      <c r="ER170" s="139">
        <v>2.1254234491655208</v>
      </c>
      <c r="ES170" s="139">
        <v>2.1278889820552291</v>
      </c>
      <c r="ET170" s="139">
        <v>2.1303797263150699</v>
      </c>
      <c r="EU170" s="139">
        <v>2.1328154819089478</v>
      </c>
      <c r="EV170" s="139">
        <v>2.1352566766871277</v>
      </c>
      <c r="EW170" s="139">
        <v>2.1376834141658514</v>
      </c>
      <c r="EX170" s="139">
        <v>2.1401158105949043</v>
      </c>
      <c r="EY170" s="139">
        <v>2.1424942350220491</v>
      </c>
      <c r="EZ170" s="139">
        <v>2.1448985308941029</v>
      </c>
      <c r="FA170" s="139">
        <v>2.1472493470816065</v>
      </c>
      <c r="FB170" s="139">
        <v>2.1496262231707113</v>
      </c>
      <c r="FC170" s="139">
        <v>2.1519501019868668</v>
      </c>
      <c r="FD170" s="139">
        <v>2.1543002145557253</v>
      </c>
      <c r="FE170" s="139">
        <v>2.1566371613567585</v>
      </c>
      <c r="FF170" s="139">
        <v>2.1589217848634679</v>
      </c>
      <c r="FG170" s="139">
        <v>2.1612329085474178</v>
      </c>
      <c r="FH170" s="139">
        <v>2.1634921688442081</v>
      </c>
      <c r="FI170" s="139">
        <v>2.1657780694072044</v>
      </c>
      <c r="FJ170" s="139">
        <v>2.16805155269912</v>
      </c>
      <c r="FK170" s="139">
        <v>2.1702738150497516</v>
      </c>
      <c r="FL170" s="139">
        <v>2.1725229361714491</v>
      </c>
      <c r="FM170" s="139">
        <v>2.174760058623848</v>
      </c>
      <c r="FN170" s="139">
        <v>2.1769853170486502</v>
      </c>
      <c r="FO170" s="139">
        <v>2.1791601634713751</v>
      </c>
      <c r="FP170" s="139">
        <v>2.1813621403777397</v>
      </c>
      <c r="FQ170" s="139">
        <v>2.1835526443050894</v>
      </c>
      <c r="FR170" s="139">
        <v>2.1857318011303706</v>
      </c>
      <c r="FS170" s="139">
        <v>2.1878613276977577</v>
      </c>
      <c r="FT170" s="139">
        <v>2.1900182133587895</v>
      </c>
      <c r="FU170" s="139">
        <v>2.1921641178067204</v>
      </c>
      <c r="FV170" s="139">
        <v>2.1942991589073522</v>
      </c>
      <c r="FW170" s="139">
        <v>2.1963853269658897</v>
      </c>
      <c r="FX170" s="139">
        <v>2.1984990429981592</v>
      </c>
      <c r="FY170" s="139">
        <v>2.2006022385512884</v>
      </c>
      <c r="FZ170" s="139">
        <v>2.202695024153829</v>
      </c>
      <c r="GA170" s="139">
        <v>2.2047775085997077</v>
      </c>
      <c r="GB170" s="139">
        <v>2.2068497989817488</v>
      </c>
      <c r="GC170" s="139">
        <v>2.2089120007295229</v>
      </c>
      <c r="GD170" s="139">
        <v>2.2109265542975969</v>
      </c>
      <c r="GE170" s="139">
        <v>2.2129689472884819</v>
      </c>
      <c r="GF170" s="139">
        <v>2.2150015587232375</v>
      </c>
      <c r="GG170" s="139">
        <v>2.217024487708652</v>
      </c>
      <c r="GH170" s="139">
        <v>2.219037831853881</v>
      </c>
      <c r="GI170" s="139">
        <v>2.2210416872983338</v>
      </c>
      <c r="GJ170" s="139">
        <v>2.2230361487446966</v>
      </c>
      <c r="GK170" s="139">
        <v>2.2250213094840485</v>
      </c>
      <c r="GL170" s="139">
        <v>2.22699726142582</v>
      </c>
      <c r="GM170" s="139">
        <v>2.2289640951266105</v>
      </c>
      <c r="GN170" s="139">
        <v>2.2309218998143816</v>
      </c>
      <c r="GO170" s="139">
        <v>2.232870763417051</v>
      </c>
      <c r="GP170" s="139">
        <v>2.2348107725855622</v>
      </c>
      <c r="GQ170" s="139">
        <v>2.2367420127215856</v>
      </c>
      <c r="GR170" s="139">
        <v>2.2386645679985362</v>
      </c>
      <c r="GS170" s="139">
        <v>2.2405785213881844</v>
      </c>
    </row>
    <row r="171" spans="1:201" x14ac:dyDescent="0.2">
      <c r="A171" s="138">
        <v>40909.117361111108</v>
      </c>
      <c r="B171" s="139">
        <v>0.76748866753678602</v>
      </c>
      <c r="C171" s="139">
        <v>0.90447774060601549</v>
      </c>
      <c r="D171" s="139">
        <v>0.99034329458719195</v>
      </c>
      <c r="E171" s="139">
        <v>1.0539817477883913</v>
      </c>
      <c r="F171" s="139">
        <v>1.1049525455847156</v>
      </c>
      <c r="G171" s="139">
        <v>1.1476697703105569</v>
      </c>
      <c r="H171" s="139">
        <v>1.1845607006035292</v>
      </c>
      <c r="I171" s="139">
        <v>1.2170856401352792</v>
      </c>
      <c r="J171" s="139">
        <v>1.2462506306588674</v>
      </c>
      <c r="K171" s="139">
        <v>1.2726838217330605</v>
      </c>
      <c r="L171" s="139">
        <v>1.29692317383472</v>
      </c>
      <c r="M171" s="139">
        <v>1.3192713838250294</v>
      </c>
      <c r="N171" s="139">
        <v>1.3400756838322079</v>
      </c>
      <c r="O171" s="139">
        <v>1.3595134361576511</v>
      </c>
      <c r="P171" s="139">
        <v>1.3777693682064782</v>
      </c>
      <c r="Q171" s="139">
        <v>1.3949937986913097</v>
      </c>
      <c r="R171" s="139">
        <v>1.4113107437215651</v>
      </c>
      <c r="S171" s="139">
        <v>1.4267966916654788</v>
      </c>
      <c r="T171" s="139">
        <v>1.4415389652584276</v>
      </c>
      <c r="U171" s="139">
        <v>1.4556390714347409</v>
      </c>
      <c r="V171" s="139">
        <v>1.4691338749429121</v>
      </c>
      <c r="W171" s="139">
        <v>1.4820516043997212</v>
      </c>
      <c r="X171" s="139">
        <v>1.494494746170554</v>
      </c>
      <c r="Y171" s="139">
        <v>1.5064513987877846</v>
      </c>
      <c r="Z171" s="139">
        <v>1.5180131428236032</v>
      </c>
      <c r="AA171" s="139">
        <v>1.5291317530950266</v>
      </c>
      <c r="AB171" s="139">
        <v>1.5399180828669907</v>
      </c>
      <c r="AC171" s="139">
        <v>1.5503443422029959</v>
      </c>
      <c r="AD171" s="139">
        <v>1.5604613714900608</v>
      </c>
      <c r="AE171" s="139">
        <v>1.5702635226018566</v>
      </c>
      <c r="AF171" s="139">
        <v>1.5797972606513511</v>
      </c>
      <c r="AG171" s="139">
        <v>1.58905316607194</v>
      </c>
      <c r="AH171" s="139">
        <v>1.5980743253287923</v>
      </c>
      <c r="AI171" s="139">
        <v>1.6068484080654886</v>
      </c>
      <c r="AJ171" s="139">
        <v>1.6154158487169279</v>
      </c>
      <c r="AK171" s="139">
        <v>1.6237620348988842</v>
      </c>
      <c r="AL171" s="139">
        <v>1.631898377064056</v>
      </c>
      <c r="AM171" s="139">
        <v>1.6398354173300289</v>
      </c>
      <c r="AN171" s="139">
        <v>1.6476097524460802</v>
      </c>
      <c r="AO171" s="139">
        <v>1.6552035229513273</v>
      </c>
      <c r="AP171" s="139">
        <v>1.6626519132461368</v>
      </c>
      <c r="AQ171" s="139">
        <v>1.6699358960591222</v>
      </c>
      <c r="AR171" s="139">
        <v>1.6770627558772833</v>
      </c>
      <c r="AS171" s="139">
        <v>1.6840392994492246</v>
      </c>
      <c r="AT171" s="139">
        <v>1.6908985608266487</v>
      </c>
      <c r="AU171" s="139">
        <v>1.6976197736965213</v>
      </c>
      <c r="AV171" s="139">
        <v>1.7042085307752191</v>
      </c>
      <c r="AW171" s="139">
        <v>1.710670088934205</v>
      </c>
      <c r="AX171" s="139">
        <v>1.7170359356051683</v>
      </c>
      <c r="AY171" s="139">
        <v>1.7232841211247449</v>
      </c>
      <c r="AZ171" s="139">
        <v>1.7294190346435916</v>
      </c>
      <c r="BA171" s="139">
        <v>1.7354448222421506</v>
      </c>
      <c r="BB171" s="139">
        <v>1.7413654047761438</v>
      </c>
      <c r="BC171" s="139">
        <v>1.7471844941063326</v>
      </c>
      <c r="BD171" s="139">
        <v>1.7529319440632345</v>
      </c>
      <c r="BE171" s="139">
        <v>1.7585846770876097</v>
      </c>
      <c r="BF171" s="139">
        <v>1.7641458536008336</v>
      </c>
      <c r="BG171" s="139">
        <v>1.7696184772873358</v>
      </c>
      <c r="BH171" s="139">
        <v>1.7750316163100719</v>
      </c>
      <c r="BI171" s="139">
        <v>1.7803355277182178</v>
      </c>
      <c r="BJ171" s="139">
        <v>1.7855590537325088</v>
      </c>
      <c r="BK171" s="139">
        <v>1.7907307614429486</v>
      </c>
      <c r="BL171" s="139">
        <v>1.7958268341363701</v>
      </c>
      <c r="BM171" s="139">
        <v>1.8008495188125848</v>
      </c>
      <c r="BN171" s="139">
        <v>1.8058009631428749</v>
      </c>
      <c r="BO171" s="139">
        <v>1.8106832213147848</v>
      </c>
      <c r="BP171" s="139">
        <v>1.8155241865028471</v>
      </c>
      <c r="BQ171" s="139">
        <v>1.8202997452646712</v>
      </c>
      <c r="BR171" s="139">
        <v>1.8249858253676445</v>
      </c>
      <c r="BS171" s="139">
        <v>1.829610100380991</v>
      </c>
      <c r="BT171" s="139">
        <v>1.8342258017167952</v>
      </c>
      <c r="BU171" s="139">
        <v>1.8387312836600416</v>
      </c>
      <c r="BV171" s="139">
        <v>1.8432054527641504</v>
      </c>
      <c r="BW171" s="139">
        <v>1.8476239836846102</v>
      </c>
      <c r="BX171" s="139">
        <v>1.8520139364563761</v>
      </c>
      <c r="BY171" s="139">
        <v>1.8563253326599027</v>
      </c>
      <c r="BZ171" s="139">
        <v>1.8605851669858151</v>
      </c>
      <c r="CA171" s="139">
        <v>1.864820238872497</v>
      </c>
      <c r="CB171" s="139">
        <v>1.8690061497487702</v>
      </c>
      <c r="CC171" s="139">
        <v>1.8731185845955569</v>
      </c>
      <c r="CD171" s="139">
        <v>1.8771842279593285</v>
      </c>
      <c r="CE171" s="139">
        <v>1.8812295557692083</v>
      </c>
      <c r="CF171" s="139">
        <v>1.8852301505159554</v>
      </c>
      <c r="CG171" s="139">
        <v>1.8891870245819011</v>
      </c>
      <c r="CH171" s="139">
        <v>1.8931011561964313</v>
      </c>
      <c r="CI171" s="139">
        <v>1.8969734909775364</v>
      </c>
      <c r="CJ171" s="139">
        <v>1.9008049433806495</v>
      </c>
      <c r="CK171" s="139">
        <v>1.9046215807729412</v>
      </c>
      <c r="CL171" s="139">
        <v>1.9083990114379219</v>
      </c>
      <c r="CM171" s="139">
        <v>1.9121129289249077</v>
      </c>
      <c r="CN171" s="139">
        <v>1.9157893345418959</v>
      </c>
      <c r="CO171" s="139">
        <v>1.9194290061320889</v>
      </c>
      <c r="CP171" s="139">
        <v>1.9230827165387328</v>
      </c>
      <c r="CQ171" s="139">
        <v>1.9266510677573572</v>
      </c>
      <c r="CR171" s="139">
        <v>1.9301848767016248</v>
      </c>
      <c r="CS171" s="139">
        <v>1.9337346346615258</v>
      </c>
      <c r="CT171" s="139">
        <v>1.9372013055001702</v>
      </c>
      <c r="CU171" s="139">
        <v>1.9406851073279008</v>
      </c>
      <c r="CV171" s="139">
        <v>1.9440872255532955</v>
      </c>
      <c r="CW171" s="139">
        <v>1.9475075749917743</v>
      </c>
      <c r="CX171" s="139">
        <v>1.9508475793846229</v>
      </c>
      <c r="CY171" s="139">
        <v>1.9542068394005752</v>
      </c>
      <c r="CZ171" s="139">
        <v>1.9574870330637599</v>
      </c>
      <c r="DA171" s="139">
        <v>1.9607874363345399</v>
      </c>
      <c r="DB171" s="139">
        <v>1.964059187169231</v>
      </c>
      <c r="DC171" s="139">
        <v>1.9672536551355371</v>
      </c>
      <c r="DD171" s="139">
        <v>1.9704696730647848</v>
      </c>
      <c r="DE171" s="139">
        <v>1.9736585356243568</v>
      </c>
      <c r="DF171" s="139">
        <v>1.9767962438652287</v>
      </c>
      <c r="DG171" s="139">
        <v>1.9799077986328462</v>
      </c>
      <c r="DH171" s="139">
        <v>1.9830180356709861</v>
      </c>
      <c r="DI171" s="139">
        <v>1.9861029361541047</v>
      </c>
      <c r="DJ171" s="139">
        <v>1.9891629257625918</v>
      </c>
      <c r="DK171" s="139">
        <v>1.9921741204242456</v>
      </c>
      <c r="DL171" s="139">
        <v>1.9951612997973112</v>
      </c>
      <c r="DM171" s="139">
        <v>1.9981490671370867</v>
      </c>
      <c r="DN171" s="139">
        <v>2.0011135241534017</v>
      </c>
      <c r="DO171" s="139">
        <v>2.0040550465032689</v>
      </c>
      <c r="DP171" s="139">
        <v>2.006974000808226</v>
      </c>
      <c r="DQ171" s="139">
        <v>2.0098707449457529</v>
      </c>
      <c r="DR171" s="139">
        <v>2.0127456283288061</v>
      </c>
      <c r="DS171" s="139">
        <v>2.0155989921740978</v>
      </c>
      <c r="DT171" s="139">
        <v>2.0184311697595914</v>
      </c>
      <c r="DU171" s="139">
        <v>2.0212424866720125</v>
      </c>
      <c r="DV171" s="139">
        <v>2.0240332610462297</v>
      </c>
      <c r="DW171" s="139">
        <v>2.0268276875733524</v>
      </c>
      <c r="DX171" s="139">
        <v>2.0296021284840604</v>
      </c>
      <c r="DY171" s="139">
        <v>2.0323330382134479</v>
      </c>
      <c r="DZ171" s="139">
        <v>2.0350446068620154</v>
      </c>
      <c r="EA171" s="139">
        <v>2.0377371185743396</v>
      </c>
      <c r="EB171" s="139">
        <v>2.0404108512906602</v>
      </c>
      <c r="EC171" s="139">
        <v>2.0430897638581946</v>
      </c>
      <c r="ED171" s="139">
        <v>2.0457503717138437</v>
      </c>
      <c r="EE171" s="139">
        <v>2.0483692953188504</v>
      </c>
      <c r="EF171" s="139">
        <v>2.0509704922700207</v>
      </c>
      <c r="EG171" s="139">
        <v>2.0535777689033043</v>
      </c>
      <c r="EH171" s="139">
        <v>2.0561677454426075</v>
      </c>
      <c r="EI171" s="139">
        <v>2.0587171549678231</v>
      </c>
      <c r="EJ171" s="139">
        <v>2.0612732669072376</v>
      </c>
      <c r="EK171" s="139">
        <v>2.063812778494551</v>
      </c>
      <c r="EL171" s="139">
        <v>2.0663125053557945</v>
      </c>
      <c r="EM171" s="139">
        <v>2.0688195105649854</v>
      </c>
      <c r="EN171" s="139">
        <v>2.0713105734202801</v>
      </c>
      <c r="EO171" s="139">
        <v>2.0737625968814357</v>
      </c>
      <c r="EP171" s="139">
        <v>2.0762457099300966</v>
      </c>
      <c r="EQ171" s="139">
        <v>2.0786669431312035</v>
      </c>
      <c r="ER171" s="139">
        <v>2.0811195497465707</v>
      </c>
      <c r="ES171" s="139">
        <v>2.0835107877960102</v>
      </c>
      <c r="ET171" s="139">
        <v>2.0859336647305016</v>
      </c>
      <c r="EU171" s="139">
        <v>2.0882956724216175</v>
      </c>
      <c r="EV171" s="139">
        <v>2.0906664704505431</v>
      </c>
      <c r="EW171" s="139">
        <v>2.0930230803304251</v>
      </c>
      <c r="EX171" s="139">
        <v>2.0953887118536136</v>
      </c>
      <c r="EY171" s="139">
        <v>2.0976944395545147</v>
      </c>
      <c r="EZ171" s="139">
        <v>2.1000325008205709</v>
      </c>
      <c r="FA171" s="139">
        <v>2.1023111255839879</v>
      </c>
      <c r="FB171" s="139">
        <v>2.1046222841130393</v>
      </c>
      <c r="FC171" s="139">
        <v>2.1068744639448904</v>
      </c>
      <c r="FD171" s="139">
        <v>2.1091593632281542</v>
      </c>
      <c r="FE171" s="139">
        <v>2.1114313485384217</v>
      </c>
      <c r="FF171" s="139">
        <v>2.1136449932744794</v>
      </c>
      <c r="FG171" s="139">
        <v>2.1158916414043363</v>
      </c>
      <c r="FH171" s="139">
        <v>2.1180803851786596</v>
      </c>
      <c r="FI171" s="139">
        <v>2.120302284461093</v>
      </c>
      <c r="FJ171" s="139">
        <v>2.122512003578187</v>
      </c>
      <c r="FK171" s="139">
        <v>2.1246644262456025</v>
      </c>
      <c r="FL171" s="139">
        <v>2.1268502406955156</v>
      </c>
      <c r="FM171" s="139">
        <v>2.1290242853661807</v>
      </c>
      <c r="FN171" s="139">
        <v>2.131186692242637</v>
      </c>
      <c r="FO171" s="139">
        <v>2.1332925669173819</v>
      </c>
      <c r="FP171" s="139">
        <v>2.1354321287159883</v>
      </c>
      <c r="FQ171" s="139">
        <v>2.1375604360982114</v>
      </c>
      <c r="FR171" s="139">
        <v>2.1396776124590291</v>
      </c>
      <c r="FS171" s="139">
        <v>2.1417389948867611</v>
      </c>
      <c r="FT171" s="139">
        <v>2.1438343168511276</v>
      </c>
      <c r="FU171" s="139">
        <v>2.1459188665120954</v>
      </c>
      <c r="FV171" s="139">
        <v>2.1479927594135599</v>
      </c>
      <c r="FW171" s="139">
        <v>2.1500115732480189</v>
      </c>
      <c r="FX171" s="139">
        <v>2.1520645394432876</v>
      </c>
      <c r="FY171" s="139">
        <v>2.154107185031402</v>
      </c>
      <c r="FZ171" s="139">
        <v>2.1561396183653363</v>
      </c>
      <c r="GA171" s="139">
        <v>2.1581619460959041</v>
      </c>
      <c r="GB171" s="139">
        <v>2.1601742732083249</v>
      </c>
      <c r="GC171" s="139">
        <v>2.1621767030572268</v>
      </c>
      <c r="GD171" s="139">
        <v>2.1641252076300082</v>
      </c>
      <c r="GE171" s="139">
        <v>2.1661081975727758</v>
      </c>
      <c r="GF171" s="139">
        <v>2.168081591324647</v>
      </c>
      <c r="GG171" s="139">
        <v>2.1700454860444909</v>
      </c>
      <c r="GH171" s="139">
        <v>2.1719999774218426</v>
      </c>
      <c r="GI171" s="139">
        <v>2.1739451597067871</v>
      </c>
      <c r="GJ171" s="139">
        <v>2.1758811257398212</v>
      </c>
      <c r="GK171" s="139">
        <v>2.1778079669789561</v>
      </c>
      <c r="GL171" s="139">
        <v>2.1797257735289395</v>
      </c>
      <c r="GM171" s="139">
        <v>2.1816346341669566</v>
      </c>
      <c r="GN171" s="139">
        <v>2.1835346363691377</v>
      </c>
      <c r="GO171" s="139">
        <v>2.1854258663362804</v>
      </c>
      <c r="GP171" s="139">
        <v>2.1873084090191162</v>
      </c>
      <c r="GQ171" s="139">
        <v>2.1891823481424195</v>
      </c>
      <c r="GR171" s="139">
        <v>2.1910477662292762</v>
      </c>
      <c r="GS171" s="139">
        <v>2.1929047446227807</v>
      </c>
    </row>
    <row r="172" spans="1:201" x14ac:dyDescent="0.2">
      <c r="A172" s="138">
        <v>40909.118055555555</v>
      </c>
      <c r="B172" s="139">
        <v>0.75549974074797266</v>
      </c>
      <c r="C172" s="139">
        <v>0.88983117513394061</v>
      </c>
      <c r="D172" s="139">
        <v>0.97398205045789066</v>
      </c>
      <c r="E172" s="139">
        <v>1.0363236754509744</v>
      </c>
      <c r="F172" s="139">
        <v>1.0862389628249149</v>
      </c>
      <c r="G172" s="139">
        <v>1.128059544412249</v>
      </c>
      <c r="H172" s="139">
        <v>1.1641674592871547</v>
      </c>
      <c r="I172" s="139">
        <v>1.1959940410392527</v>
      </c>
      <c r="J172" s="139">
        <v>1.2245286943636768</v>
      </c>
      <c r="K172" s="139">
        <v>1.2503840560193982</v>
      </c>
      <c r="L172" s="139">
        <v>1.2740915238070343</v>
      </c>
      <c r="M172" s="139">
        <v>1.2959430923467441</v>
      </c>
      <c r="N172" s="139">
        <v>1.3162844745752815</v>
      </c>
      <c r="O172" s="139">
        <v>1.3352861726914615</v>
      </c>
      <c r="P172" s="139">
        <v>1.3531299405707395</v>
      </c>
      <c r="Q172" s="139">
        <v>1.3699636942563946</v>
      </c>
      <c r="R172" s="139">
        <v>1.3859094822436848</v>
      </c>
      <c r="S172" s="139">
        <v>1.4010404038567046</v>
      </c>
      <c r="T172" s="139">
        <v>1.415442348416347</v>
      </c>
      <c r="U172" s="139">
        <v>1.4292174110127807</v>
      </c>
      <c r="V172" s="139">
        <v>1.442399655291994</v>
      </c>
      <c r="W172" s="139">
        <v>1.4550145665982357</v>
      </c>
      <c r="X172" s="139">
        <v>1.4671675236713573</v>
      </c>
      <c r="Y172" s="139">
        <v>1.4788422364631086</v>
      </c>
      <c r="Z172" s="139">
        <v>1.4901334391708103</v>
      </c>
      <c r="AA172" s="139">
        <v>1.5009866754401937</v>
      </c>
      <c r="AB172" s="139">
        <v>1.5115180419133514</v>
      </c>
      <c r="AC172" s="139">
        <v>1.5216954792761004</v>
      </c>
      <c r="AD172" s="139">
        <v>1.5315713812617198</v>
      </c>
      <c r="AE172" s="139">
        <v>1.5411377845274319</v>
      </c>
      <c r="AF172" s="139">
        <v>1.5504428143212787</v>
      </c>
      <c r="AG172" s="139">
        <v>1.5594747688433539</v>
      </c>
      <c r="AH172" s="139">
        <v>1.5682784824675862</v>
      </c>
      <c r="AI172" s="139">
        <v>1.5768393624931654</v>
      </c>
      <c r="AJ172" s="139">
        <v>1.5851996649476929</v>
      </c>
      <c r="AK172" s="139">
        <v>1.5933425256991349</v>
      </c>
      <c r="AL172" s="139">
        <v>1.6012791526354853</v>
      </c>
      <c r="AM172" s="139">
        <v>1.6090199008919557</v>
      </c>
      <c r="AN172" s="139">
        <v>1.6166033076340045</v>
      </c>
      <c r="AO172" s="139">
        <v>1.6240092651239655</v>
      </c>
      <c r="AP172" s="139">
        <v>1.6312749465768865</v>
      </c>
      <c r="AQ172" s="139">
        <v>1.6383790716344133</v>
      </c>
      <c r="AR172" s="139">
        <v>1.6453287945619022</v>
      </c>
      <c r="AS172" s="139">
        <v>1.6521308005209843</v>
      </c>
      <c r="AT172" s="139">
        <v>1.6588201953520891</v>
      </c>
      <c r="AU172" s="139">
        <v>1.6653739434153196</v>
      </c>
      <c r="AV172" s="139">
        <v>1.6717975370731357</v>
      </c>
      <c r="AW172" s="139">
        <v>1.6780961389390456</v>
      </c>
      <c r="AX172" s="139">
        <v>1.6843033772249993</v>
      </c>
      <c r="AY172" s="139">
        <v>1.6903950105174241</v>
      </c>
      <c r="AZ172" s="139">
        <v>1.6963753488506919</v>
      </c>
      <c r="BA172" s="139">
        <v>1.7022484636182682</v>
      </c>
      <c r="BB172" s="139">
        <v>1.7080182050946133</v>
      </c>
      <c r="BC172" s="139">
        <v>1.7136882183615207</v>
      </c>
      <c r="BD172" s="139">
        <v>1.7192905843982735</v>
      </c>
      <c r="BE172" s="139">
        <v>1.7247998946795109</v>
      </c>
      <c r="BF172" s="139">
        <v>1.7302192524070465</v>
      </c>
      <c r="BG172" s="139">
        <v>1.7355516069202308</v>
      </c>
      <c r="BH172" s="139">
        <v>1.7408283027304023</v>
      </c>
      <c r="BI172" s="139">
        <v>1.7459949008813629</v>
      </c>
      <c r="BJ172" s="139">
        <v>1.7510825155049037</v>
      </c>
      <c r="BK172" s="139">
        <v>1.7561220242182352</v>
      </c>
      <c r="BL172" s="139">
        <v>1.7610872302673601</v>
      </c>
      <c r="BM172" s="139">
        <v>1.7659803397639366</v>
      </c>
      <c r="BN172" s="139">
        <v>1.7708034613219572</v>
      </c>
      <c r="BO172" s="139">
        <v>1.7755586117909763</v>
      </c>
      <c r="BP172" s="139">
        <v>1.7802760464928225</v>
      </c>
      <c r="BQ172" s="139">
        <v>1.7849292364287928</v>
      </c>
      <c r="BR172" s="139">
        <v>1.7894916622592489</v>
      </c>
      <c r="BS172" s="139">
        <v>1.793993363870648</v>
      </c>
      <c r="BT172" s="139">
        <v>1.7984924032298364</v>
      </c>
      <c r="BU172" s="139">
        <v>1.8028774004972954</v>
      </c>
      <c r="BV172" s="139">
        <v>1.8072345250208499</v>
      </c>
      <c r="BW172" s="139">
        <v>1.8115369943645672</v>
      </c>
      <c r="BX172" s="139">
        <v>1.8158143040783528</v>
      </c>
      <c r="BY172" s="139">
        <v>1.8200115358850668</v>
      </c>
      <c r="BZ172" s="139">
        <v>1.8241581142468464</v>
      </c>
      <c r="CA172" s="139">
        <v>1.8282832993891116</v>
      </c>
      <c r="CB172" s="139">
        <v>1.8323602014876657</v>
      </c>
      <c r="CC172" s="139">
        <v>1.8363619857785489</v>
      </c>
      <c r="CD172" s="139">
        <v>1.8403177998453777</v>
      </c>
      <c r="CE172" s="139">
        <v>1.8442566125539575</v>
      </c>
      <c r="CF172" s="139">
        <v>1.8481514886850041</v>
      </c>
      <c r="CG172" s="139">
        <v>1.8520034219712767</v>
      </c>
      <c r="CH172" s="139">
        <v>1.8558133726319839</v>
      </c>
      <c r="CI172" s="139">
        <v>1.8595822688795107</v>
      </c>
      <c r="CJ172" s="139">
        <v>1.863311008348256</v>
      </c>
      <c r="CK172" s="139">
        <v>1.86702819612576</v>
      </c>
      <c r="CL172" s="139">
        <v>1.8707068840419134</v>
      </c>
      <c r="CM172" s="139">
        <v>1.8743201832287126</v>
      </c>
      <c r="CN172" s="139">
        <v>1.8778966340730427</v>
      </c>
      <c r="CO172" s="139">
        <v>1.8814370001394842</v>
      </c>
      <c r="CP172" s="139">
        <v>1.8849972138620534</v>
      </c>
      <c r="CQ172" s="139">
        <v>1.8884675299819771</v>
      </c>
      <c r="CR172" s="139">
        <v>1.8919039127622115</v>
      </c>
      <c r="CS172" s="139">
        <v>1.8953620523497585</v>
      </c>
      <c r="CT172" s="139">
        <v>1.8987324902153895</v>
      </c>
      <c r="CU172" s="139">
        <v>1.9021258674107129</v>
      </c>
      <c r="CV172" s="139">
        <v>1.905432898080091</v>
      </c>
      <c r="CW172" s="139">
        <v>1.9087639699358405</v>
      </c>
      <c r="CX172" s="139">
        <v>1.9120099871665397</v>
      </c>
      <c r="CY172" s="139">
        <v>1.9152810726102947</v>
      </c>
      <c r="CZ172" s="139">
        <v>1.9184683370213345</v>
      </c>
      <c r="DA172" s="139">
        <v>1.9216816271484161</v>
      </c>
      <c r="DB172" s="139">
        <v>1.9248667863988072</v>
      </c>
      <c r="DC172" s="139">
        <v>1.9279698434494521</v>
      </c>
      <c r="DD172" s="139">
        <v>1.9311002729915052</v>
      </c>
      <c r="DE172" s="139">
        <v>1.9342040406856185</v>
      </c>
      <c r="DF172" s="139">
        <v>1.9372544559602956</v>
      </c>
      <c r="DG172" s="139">
        <v>1.94027918249262</v>
      </c>
      <c r="DH172" s="139">
        <v>1.9433057418751181</v>
      </c>
      <c r="DI172" s="139">
        <v>1.9463074241652694</v>
      </c>
      <c r="DJ172" s="139">
        <v>1.949284647054156</v>
      </c>
      <c r="DK172" s="139">
        <v>1.9522108081468355</v>
      </c>
      <c r="DL172" s="139">
        <v>1.9551133790866639</v>
      </c>
      <c r="DM172" s="139">
        <v>1.9580196774692331</v>
      </c>
      <c r="DN172" s="139">
        <v>1.9609030870758213</v>
      </c>
      <c r="DO172" s="139">
        <v>1.9637639765239785</v>
      </c>
      <c r="DP172" s="139">
        <v>1.966602705567968</v>
      </c>
      <c r="DQ172" s="139">
        <v>1.9694196253832277</v>
      </c>
      <c r="DR172" s="139">
        <v>1.9722150788424753</v>
      </c>
      <c r="DS172" s="139">
        <v>1.9749894007762148</v>
      </c>
      <c r="DT172" s="139">
        <v>1.9777429182281472</v>
      </c>
      <c r="DU172" s="139">
        <v>1.9804759506954002</v>
      </c>
      <c r="DV172" s="139">
        <v>1.9831888103639277</v>
      </c>
      <c r="DW172" s="139">
        <v>1.9859084597180057</v>
      </c>
      <c r="DX172" s="139">
        <v>1.9886084916671281</v>
      </c>
      <c r="DY172" s="139">
        <v>1.9912625716583479</v>
      </c>
      <c r="DZ172" s="139">
        <v>1.9938976577966239</v>
      </c>
      <c r="EA172" s="139">
        <v>1.9965140289229024</v>
      </c>
      <c r="EB172" s="139">
        <v>1.999111957791432</v>
      </c>
      <c r="EC172" s="139">
        <v>2.0017182014700454</v>
      </c>
      <c r="ED172" s="139">
        <v>2.004306476813781</v>
      </c>
      <c r="EE172" s="139">
        <v>2.0068505865974129</v>
      </c>
      <c r="EF172" s="139">
        <v>2.0093772867848756</v>
      </c>
      <c r="EG172" s="139">
        <v>2.0119132015628272</v>
      </c>
      <c r="EH172" s="139">
        <v>2.0144321336006565</v>
      </c>
      <c r="EI172" s="139">
        <v>2.0169079796651923</v>
      </c>
      <c r="EJ172" s="139">
        <v>2.0193936637337573</v>
      </c>
      <c r="EK172" s="139">
        <v>2.0218630515491447</v>
      </c>
      <c r="EL172" s="139">
        <v>2.0242901087425533</v>
      </c>
      <c r="EM172" s="139">
        <v>2.0267275811816692</v>
      </c>
      <c r="EN172" s="139">
        <v>2.0291494029108605</v>
      </c>
      <c r="EO172" s="139">
        <v>2.031529613375529</v>
      </c>
      <c r="EP172" s="139">
        <v>2.0339469162160184</v>
      </c>
      <c r="EQ172" s="139">
        <v>2.036296891106371</v>
      </c>
      <c r="ER172" s="139">
        <v>2.0386842525330389</v>
      </c>
      <c r="ES172" s="139">
        <v>2.0410047719981121</v>
      </c>
      <c r="ET172" s="139">
        <v>2.0433629539448699</v>
      </c>
      <c r="EU172" s="139">
        <v>2.0456547683974646</v>
      </c>
      <c r="EV172" s="139">
        <v>2.0479585168266592</v>
      </c>
      <c r="EW172" s="139">
        <v>2.0502483355464816</v>
      </c>
      <c r="EX172" s="139">
        <v>2.0525503302671244</v>
      </c>
      <c r="EY172" s="139">
        <v>2.0547868744549294</v>
      </c>
      <c r="EZ172" s="139">
        <v>2.0570618079551246</v>
      </c>
      <c r="FA172" s="139">
        <v>2.0592717346000069</v>
      </c>
      <c r="FB172" s="139">
        <v>2.0615202616859745</v>
      </c>
      <c r="FC172" s="139">
        <v>2.0637042164529302</v>
      </c>
      <c r="FD172" s="139">
        <v>2.06592696836372</v>
      </c>
      <c r="FE172" s="139">
        <v>2.0681370479249459</v>
      </c>
      <c r="FF172" s="139">
        <v>2.0702831593947812</v>
      </c>
      <c r="FG172" s="139">
        <v>2.0724683682569838</v>
      </c>
      <c r="FH172" s="139">
        <v>2.0745900228475138</v>
      </c>
      <c r="FI172" s="139">
        <v>2.0767509381553846</v>
      </c>
      <c r="FJ172" s="139">
        <v>2.0788999008343017</v>
      </c>
      <c r="FK172" s="139">
        <v>2.0809858844969296</v>
      </c>
      <c r="FL172" s="139">
        <v>2.0831113817155407</v>
      </c>
      <c r="FM172" s="139">
        <v>2.0852253288104032</v>
      </c>
      <c r="FN172" s="139">
        <v>2.0873278552179944</v>
      </c>
      <c r="FO172" s="139">
        <v>2.0893681246239528</v>
      </c>
      <c r="FP172" s="139">
        <v>2.0914482249589588</v>
      </c>
      <c r="FQ172" s="139">
        <v>2.093517280628642</v>
      </c>
      <c r="FR172" s="139">
        <v>2.0955754126491497</v>
      </c>
      <c r="FS172" s="139">
        <v>2.0975719848471663</v>
      </c>
      <c r="FT172" s="139">
        <v>2.0996086626034862</v>
      </c>
      <c r="FU172" s="139">
        <v>2.1016347685497943</v>
      </c>
      <c r="FV172" s="139">
        <v>2.1036504160028953</v>
      </c>
      <c r="FW172" s="139">
        <v>2.105605178481877</v>
      </c>
      <c r="FX172" s="139">
        <v>2.1076002817074766</v>
      </c>
      <c r="FY172" s="139">
        <v>2.1095852561515929</v>
      </c>
      <c r="FZ172" s="139">
        <v>2.11156020807995</v>
      </c>
      <c r="GA172" s="139">
        <v>2.1135252420901254</v>
      </c>
      <c r="GB172" s="139">
        <v>2.1154804611453732</v>
      </c>
      <c r="GC172" s="139">
        <v>2.1174259666115582</v>
      </c>
      <c r="GD172" s="139">
        <v>2.1193116737437636</v>
      </c>
      <c r="GE172" s="139">
        <v>2.1212380934705761</v>
      </c>
      <c r="GF172" s="139">
        <v>2.1231550949200431</v>
      </c>
      <c r="GG172" s="139">
        <v>2.1250627733826972</v>
      </c>
      <c r="GH172" s="139">
        <v>2.1269612227062766</v>
      </c>
      <c r="GI172" s="139">
        <v>2.1288505353297391</v>
      </c>
      <c r="GJ172" s="139">
        <v>2.1307308023073626</v>
      </c>
      <c r="GK172" s="139">
        <v>2.132602113340293</v>
      </c>
      <c r="GL172" s="139">
        <v>2.1344645568008698</v>
      </c>
      <c r="GM172" s="139">
        <v>2.1363182197598456</v>
      </c>
      <c r="GN172" s="139">
        <v>2.1381631880138663</v>
      </c>
      <c r="GO172" s="139">
        <v>2.1399995461073869</v>
      </c>
      <c r="GP172" s="139">
        <v>2.1418273773602623</v>
      </c>
      <c r="GQ172" s="139">
        <v>2.1436467638896799</v>
      </c>
      <c r="GR172" s="139">
        <v>2.1454577866344913</v>
      </c>
      <c r="GS172" s="139">
        <v>2.1472605253770545</v>
      </c>
    </row>
    <row r="173" spans="1:201" x14ac:dyDescent="0.2">
      <c r="A173" s="138">
        <v>40909.118750000001</v>
      </c>
      <c r="B173" s="139">
        <v>0.74394267072036346</v>
      </c>
      <c r="C173" s="139">
        <v>0.87572254268438998</v>
      </c>
      <c r="D173" s="139">
        <v>0.95822824814221963</v>
      </c>
      <c r="E173" s="139">
        <v>1.0193261587369034</v>
      </c>
      <c r="F173" s="139">
        <v>1.0682295081485071</v>
      </c>
      <c r="G173" s="139">
        <v>1.1091907011835014</v>
      </c>
      <c r="H173" s="139">
        <v>1.1445483058008832</v>
      </c>
      <c r="I173" s="139">
        <v>1.1757058523075492</v>
      </c>
      <c r="J173" s="139">
        <v>1.2036367188359554</v>
      </c>
      <c r="K173" s="139">
        <v>1.2289387101206555</v>
      </c>
      <c r="L173" s="139">
        <v>1.2521368512291724</v>
      </c>
      <c r="M173" s="139">
        <v>1.2735129522960464</v>
      </c>
      <c r="N173" s="139">
        <v>1.2934111700071955</v>
      </c>
      <c r="O173" s="139">
        <v>1.3119954847497242</v>
      </c>
      <c r="P173" s="139">
        <v>1.3294447843239114</v>
      </c>
      <c r="Q173" s="139">
        <v>1.3459046684442224</v>
      </c>
      <c r="R173" s="139">
        <v>1.3614952882809574</v>
      </c>
      <c r="S173" s="139">
        <v>1.376286525858144</v>
      </c>
      <c r="T173" s="139">
        <v>1.3903628895667099</v>
      </c>
      <c r="U173" s="139">
        <v>1.4038269902843079</v>
      </c>
      <c r="V173" s="139">
        <v>1.4167102423821194</v>
      </c>
      <c r="W173" s="139">
        <v>1.4290355398447037</v>
      </c>
      <c r="X173" s="139">
        <v>1.4409109444811632</v>
      </c>
      <c r="Y173" s="139">
        <v>1.4523160419432717</v>
      </c>
      <c r="Z173" s="139">
        <v>1.4633484990123928</v>
      </c>
      <c r="AA173" s="139">
        <v>1.4739480155859963</v>
      </c>
      <c r="AB173" s="139">
        <v>1.4842355793131055</v>
      </c>
      <c r="AC173" s="139">
        <v>1.4941751251449074</v>
      </c>
      <c r="AD173" s="139">
        <v>1.5038204889223208</v>
      </c>
      <c r="AE173" s="139">
        <v>1.5131615316938536</v>
      </c>
      <c r="AF173" s="139">
        <v>1.5222479227758416</v>
      </c>
      <c r="AG173" s="139">
        <v>1.5310658172972</v>
      </c>
      <c r="AH173" s="139">
        <v>1.5396616774133394</v>
      </c>
      <c r="AI173" s="139">
        <v>1.5480187872482398</v>
      </c>
      <c r="AJ173" s="139">
        <v>1.556181100806824</v>
      </c>
      <c r="AK173" s="139">
        <v>1.5641296416957891</v>
      </c>
      <c r="AL173" s="139">
        <v>1.5718754230366117</v>
      </c>
      <c r="AM173" s="139">
        <v>1.5794286201752874</v>
      </c>
      <c r="AN173" s="139">
        <v>1.5868295812659707</v>
      </c>
      <c r="AO173" s="139">
        <v>1.5940560909651162</v>
      </c>
      <c r="AP173" s="139">
        <v>1.6011471794444805</v>
      </c>
      <c r="AQ173" s="139">
        <v>1.6080794547360555</v>
      </c>
      <c r="AR173" s="139">
        <v>1.6148599459157709</v>
      </c>
      <c r="AS173" s="139">
        <v>1.6214952212535991</v>
      </c>
      <c r="AT173" s="139">
        <v>1.6280223222349901</v>
      </c>
      <c r="AU173" s="139">
        <v>1.6344160871418596</v>
      </c>
      <c r="AV173" s="139">
        <v>1.6406819118695948</v>
      </c>
      <c r="AW173" s="139">
        <v>1.6468248684197435</v>
      </c>
      <c r="AX173" s="139">
        <v>1.6528805859760889</v>
      </c>
      <c r="AY173" s="139">
        <v>1.658822676543197</v>
      </c>
      <c r="AZ173" s="139">
        <v>1.6646553741092478</v>
      </c>
      <c r="BA173" s="139">
        <v>1.6703826782795999</v>
      </c>
      <c r="BB173" s="139">
        <v>1.6760083714814362</v>
      </c>
      <c r="BC173" s="139">
        <v>1.6815360346097146</v>
      </c>
      <c r="BD173" s="139">
        <v>1.6869998312659873</v>
      </c>
      <c r="BE173" s="139">
        <v>1.6923721700726659</v>
      </c>
      <c r="BF173" s="139">
        <v>1.6976560992410126</v>
      </c>
      <c r="BG173" s="139">
        <v>1.7028545158742918</v>
      </c>
      <c r="BH173" s="139">
        <v>1.7080008935647406</v>
      </c>
      <c r="BI173" s="139">
        <v>1.7130363972584512</v>
      </c>
      <c r="BJ173" s="139">
        <v>1.7179942661052199</v>
      </c>
      <c r="BK173" s="139">
        <v>1.7229075390511099</v>
      </c>
      <c r="BL173" s="139">
        <v>1.7277477908082233</v>
      </c>
      <c r="BM173" s="139">
        <v>1.73251718819821</v>
      </c>
      <c r="BN173" s="139">
        <v>1.7372178022983316</v>
      </c>
      <c r="BO173" s="139">
        <v>1.7418516140763711</v>
      </c>
      <c r="BP173" s="139">
        <v>1.7464510888603564</v>
      </c>
      <c r="BQ173" s="139">
        <v>1.7509874359542086</v>
      </c>
      <c r="BR173" s="139">
        <v>1.7554318447343902</v>
      </c>
      <c r="BS173" s="139">
        <v>1.7598165690937446</v>
      </c>
      <c r="BT173" s="139">
        <v>1.7642041917159703</v>
      </c>
      <c r="BU173" s="139">
        <v>1.7684742208153419</v>
      </c>
      <c r="BV173" s="139">
        <v>1.7727196231178495</v>
      </c>
      <c r="BW173" s="139">
        <v>1.7769113156497258</v>
      </c>
      <c r="BX173" s="139">
        <v>1.7810810731001769</v>
      </c>
      <c r="BY173" s="139">
        <v>1.7851693526158974</v>
      </c>
      <c r="BZ173" s="139">
        <v>1.7892078524399551</v>
      </c>
      <c r="CA173" s="139">
        <v>1.7932281357417004</v>
      </c>
      <c r="CB173" s="139">
        <v>1.79720098016436</v>
      </c>
      <c r="CC173" s="139">
        <v>1.8010971916647867</v>
      </c>
      <c r="CD173" s="139">
        <v>1.804948222929212</v>
      </c>
      <c r="CE173" s="139">
        <v>1.8087853760430239</v>
      </c>
      <c r="CF173" s="139">
        <v>1.8125793584587255</v>
      </c>
      <c r="CG173" s="139">
        <v>1.8163311459937297</v>
      </c>
      <c r="CH173" s="139">
        <v>1.820041681562095</v>
      </c>
      <c r="CI173" s="139">
        <v>1.8237118766565508</v>
      </c>
      <c r="CJ173" s="139">
        <v>1.8273426127463879</v>
      </c>
      <c r="CK173" s="139">
        <v>1.8309648703018837</v>
      </c>
      <c r="CL173" s="139">
        <v>1.8345493074938333</v>
      </c>
      <c r="CM173" s="139">
        <v>1.8380666174131768</v>
      </c>
      <c r="CN173" s="139">
        <v>1.8415477171292758</v>
      </c>
      <c r="CO173" s="139">
        <v>1.8449933564893413</v>
      </c>
      <c r="CP173" s="139">
        <v>1.848464298166673</v>
      </c>
      <c r="CQ173" s="139">
        <v>1.8518411091822569</v>
      </c>
      <c r="CR173" s="139">
        <v>1.8551845725479608</v>
      </c>
      <c r="CS173" s="139">
        <v>1.8585552455820871</v>
      </c>
      <c r="CT173" s="139">
        <v>1.8618339114362463</v>
      </c>
      <c r="CU173" s="139">
        <v>1.8651409694959846</v>
      </c>
      <c r="CV173" s="139">
        <v>1.8683573296635041</v>
      </c>
      <c r="CW173" s="139">
        <v>1.8716031849531862</v>
      </c>
      <c r="CX173" s="139">
        <v>1.8747595899362801</v>
      </c>
      <c r="CY173" s="139">
        <v>1.877946519086781</v>
      </c>
      <c r="CZ173" s="139">
        <v>1.8810451886879298</v>
      </c>
      <c r="DA173" s="139">
        <v>1.8841753428529369</v>
      </c>
      <c r="DB173" s="139">
        <v>1.887277867393977</v>
      </c>
      <c r="DC173" s="139">
        <v>1.8902937898372238</v>
      </c>
      <c r="DD173" s="139">
        <v>1.8933425490691185</v>
      </c>
      <c r="DE173" s="139">
        <v>1.8963651207784218</v>
      </c>
      <c r="DF173" s="139">
        <v>1.8993322938256987</v>
      </c>
      <c r="DG173" s="139">
        <v>1.9022742250314517</v>
      </c>
      <c r="DH173" s="139">
        <v>1.9052209507878206</v>
      </c>
      <c r="DI173" s="139">
        <v>1.9081432410648034</v>
      </c>
      <c r="DJ173" s="139">
        <v>1.9110415058836345</v>
      </c>
      <c r="DK173" s="139">
        <v>1.9138865971930064</v>
      </c>
      <c r="DL173" s="139">
        <v>1.9167085072134844</v>
      </c>
      <c r="DM173" s="139">
        <v>1.9195370951558959</v>
      </c>
      <c r="DN173" s="139">
        <v>1.9223431995214011</v>
      </c>
      <c r="DO173" s="139">
        <v>1.9251271821676954</v>
      </c>
      <c r="DP173" s="139">
        <v>1.9278893962537536</v>
      </c>
      <c r="DQ173" s="139">
        <v>1.9306301865190336</v>
      </c>
      <c r="DR173" s="139">
        <v>1.9333498895533361</v>
      </c>
      <c r="DS173" s="139">
        <v>1.9360488340549373</v>
      </c>
      <c r="DT173" s="139">
        <v>1.938727341078714</v>
      </c>
      <c r="DU173" s="139">
        <v>1.9413857242744985</v>
      </c>
      <c r="DV173" s="139">
        <v>1.9440242901148095</v>
      </c>
      <c r="DW173" s="139">
        <v>1.9466725929984268</v>
      </c>
      <c r="DX173" s="139">
        <v>1.949301632250926</v>
      </c>
      <c r="DY173" s="139">
        <v>1.9518824612525094</v>
      </c>
      <c r="DZ173" s="139">
        <v>1.9544446302222096</v>
      </c>
      <c r="EA173" s="139">
        <v>1.9569884129083395</v>
      </c>
      <c r="EB173" s="139">
        <v>1.9595140770832367</v>
      </c>
      <c r="EC173" s="139">
        <v>1.9620510003690368</v>
      </c>
      <c r="ED173" s="139">
        <v>1.9645702785277825</v>
      </c>
      <c r="EE173" s="139">
        <v>1.967043075278782</v>
      </c>
      <c r="EF173" s="139">
        <v>1.9694987672780351</v>
      </c>
      <c r="EG173" s="139">
        <v>1.9719666177428965</v>
      </c>
      <c r="EH173" s="139">
        <v>1.9744177904093128</v>
      </c>
      <c r="EI173" s="139">
        <v>1.9768235254726989</v>
      </c>
      <c r="EJ173" s="139">
        <v>1.9792420427900399</v>
      </c>
      <c r="EK173" s="139">
        <v>1.9816445560705844</v>
      </c>
      <c r="EL173" s="139">
        <v>1.9840023615036819</v>
      </c>
      <c r="EM173" s="139">
        <v>1.9863735274162784</v>
      </c>
      <c r="EN173" s="139">
        <v>1.9887293228765464</v>
      </c>
      <c r="EO173" s="139">
        <v>1.9910411051721524</v>
      </c>
      <c r="EP173" s="139">
        <v>1.993395609163789</v>
      </c>
      <c r="EQ173" s="139">
        <v>1.9956776891083017</v>
      </c>
      <c r="ER173" s="139">
        <v>1.9980027944865772</v>
      </c>
      <c r="ES173" s="139">
        <v>2.0002559378641482</v>
      </c>
      <c r="ET173" s="139">
        <v>2.0025523923343811</v>
      </c>
      <c r="EU173" s="139">
        <v>2.0047773357498464</v>
      </c>
      <c r="EV173" s="139">
        <v>2.0070171640630088</v>
      </c>
      <c r="EW173" s="139">
        <v>2.009243311041748</v>
      </c>
      <c r="EX173" s="139">
        <v>2.0114845949030591</v>
      </c>
      <c r="EY173" s="139">
        <v>2.0136552388062103</v>
      </c>
      <c r="EZ173" s="139">
        <v>2.0158699504999649</v>
      </c>
      <c r="FA173" s="139">
        <v>2.0180144435417215</v>
      </c>
      <c r="FB173" s="139">
        <v>2.0202032256675686</v>
      </c>
      <c r="FC173" s="139">
        <v>2.0223222016594269</v>
      </c>
      <c r="FD173" s="139">
        <v>2.0244856736963435</v>
      </c>
      <c r="FE173" s="139">
        <v>2.0266367054490804</v>
      </c>
      <c r="FF173" s="139">
        <v>2.0287185032296495</v>
      </c>
      <c r="FG173" s="139">
        <v>2.0308451124820204</v>
      </c>
      <c r="FH173" s="139">
        <v>2.032902880387129</v>
      </c>
      <c r="FI173" s="139">
        <v>2.0350056335425761</v>
      </c>
      <c r="FJ173" s="139">
        <v>2.0370966526135397</v>
      </c>
      <c r="FK173" s="139">
        <v>2.0391193747060421</v>
      </c>
      <c r="FL173" s="139">
        <v>2.0411873503295479</v>
      </c>
      <c r="FM173" s="139">
        <v>2.0432439868080481</v>
      </c>
      <c r="FN173" s="139">
        <v>2.0452894111350228</v>
      </c>
      <c r="FO173" s="139">
        <v>2.047267220555586</v>
      </c>
      <c r="FP173" s="139">
        <v>2.0492906214265756</v>
      </c>
      <c r="FQ173" s="139">
        <v>2.0513031791054313</v>
      </c>
      <c r="FR173" s="139">
        <v>2.0533050123237486</v>
      </c>
      <c r="FS173" s="139">
        <v>2.0552398889599028</v>
      </c>
      <c r="FT173" s="139">
        <v>2.0572206524141108</v>
      </c>
      <c r="FU173" s="139">
        <v>2.05919103664437</v>
      </c>
      <c r="FV173" s="139">
        <v>2.0611511528303512</v>
      </c>
      <c r="FW173" s="139">
        <v>2.0630449494384338</v>
      </c>
      <c r="FX173" s="139">
        <v>2.0649848889460278</v>
      </c>
      <c r="FY173" s="139">
        <v>2.0669148839392966</v>
      </c>
      <c r="FZ173" s="139">
        <v>2.0688350386792624</v>
      </c>
      <c r="GA173" s="139">
        <v>2.0707454557921143</v>
      </c>
      <c r="GB173" s="139">
        <v>2.0726462363024223</v>
      </c>
      <c r="GC173" s="139">
        <v>2.0745374796638414</v>
      </c>
      <c r="GD173" s="139">
        <v>2.0763634266047957</v>
      </c>
      <c r="GE173" s="139">
        <v>2.0782359245954289</v>
      </c>
      <c r="GF173" s="139">
        <v>2.0800991752219153</v>
      </c>
      <c r="GG173" s="139">
        <v>2.0819532719789553</v>
      </c>
      <c r="GH173" s="139">
        <v>2.0837983069487347</v>
      </c>
      <c r="GI173" s="139">
        <v>2.0856343708297875</v>
      </c>
      <c r="GJ173" s="139">
        <v>2.0874615529635832</v>
      </c>
      <c r="GK173" s="139">
        <v>2.0892799413626753</v>
      </c>
      <c r="GL173" s="139">
        <v>2.0910896227376661</v>
      </c>
      <c r="GM173" s="139">
        <v>2.092890682522651</v>
      </c>
      <c r="GN173" s="139">
        <v>2.0946832048995323</v>
      </c>
      <c r="GO173" s="139">
        <v>2.0964672728253109</v>
      </c>
      <c r="GP173" s="139">
        <v>2.0982429680527543</v>
      </c>
      <c r="GQ173" s="139">
        <v>2.1000103711569529</v>
      </c>
      <c r="GR173" s="139">
        <v>2.101769561555189</v>
      </c>
      <c r="GS173" s="139">
        <v>2.1035206175314114</v>
      </c>
    </row>
    <row r="174" spans="1:201" x14ac:dyDescent="0.2">
      <c r="A174" s="138">
        <v>40909.119444444441</v>
      </c>
      <c r="B174" s="139">
        <v>0.73279356843630905</v>
      </c>
      <c r="C174" s="139">
        <v>0.86212168853264015</v>
      </c>
      <c r="D174" s="139">
        <v>0.94304758804441935</v>
      </c>
      <c r="E174" s="139">
        <v>1.0029517115352375</v>
      </c>
      <c r="F174" s="139">
        <v>1.0508840694522075</v>
      </c>
      <c r="G174" s="139">
        <v>1.0910208750627997</v>
      </c>
      <c r="H174" s="139">
        <v>1.1256588905012868</v>
      </c>
      <c r="I174" s="139">
        <v>1.1561749403027832</v>
      </c>
      <c r="J174" s="139">
        <v>1.1835269523166996</v>
      </c>
      <c r="K174" s="139">
        <v>1.208298537667656</v>
      </c>
      <c r="L174" s="139">
        <v>1.2310085298934463</v>
      </c>
      <c r="M174" s="139">
        <v>1.2519290386743009</v>
      </c>
      <c r="N174" s="139">
        <v>1.2714026329385864</v>
      </c>
      <c r="O174" s="139">
        <v>1.2895870873376183</v>
      </c>
      <c r="P174" s="139">
        <v>1.3066585250812386</v>
      </c>
      <c r="Q174" s="139">
        <v>1.3227603111189605</v>
      </c>
      <c r="R174" s="139">
        <v>1.338010765711253</v>
      </c>
      <c r="S174" s="139">
        <v>1.3524767139212686</v>
      </c>
      <c r="T174" s="139">
        <v>1.3662413327527361</v>
      </c>
      <c r="U174" s="139">
        <v>1.3794076824486916</v>
      </c>
      <c r="V174" s="139">
        <v>1.3920046695881847</v>
      </c>
      <c r="W174" s="139">
        <v>1.4040527382834802</v>
      </c>
      <c r="X174" s="139">
        <v>1.4156624396754267</v>
      </c>
      <c r="Y174" s="139">
        <v>1.4268094807363583</v>
      </c>
      <c r="Z174" s="139">
        <v>1.4375942560964772</v>
      </c>
      <c r="AA174" s="139">
        <v>1.4479509817049248</v>
      </c>
      <c r="AB174" s="139">
        <v>1.4580052095402689</v>
      </c>
      <c r="AC174" s="139">
        <v>1.4677171137076759</v>
      </c>
      <c r="AD174" s="139">
        <v>1.4771418691640359</v>
      </c>
      <c r="AE174" s="139">
        <v>1.4862672911012456</v>
      </c>
      <c r="AF174" s="139">
        <v>1.4951444853871716</v>
      </c>
      <c r="AG174" s="139">
        <v>1.5037575933835772</v>
      </c>
      <c r="AH174" s="139">
        <v>1.5121545937063168</v>
      </c>
      <c r="AI174" s="139">
        <v>1.5203167765905512</v>
      </c>
      <c r="AJ174" s="139">
        <v>1.5282896794305176</v>
      </c>
      <c r="AK174" s="139">
        <v>1.536052343137069</v>
      </c>
      <c r="AL174" s="139">
        <v>1.5436155934117599</v>
      </c>
      <c r="AM174" s="139">
        <v>1.5509894325886251</v>
      </c>
      <c r="AN174" s="139">
        <v>1.5582158997837923</v>
      </c>
      <c r="AO174" s="139">
        <v>1.5652708026885587</v>
      </c>
      <c r="AP174" s="139">
        <v>1.5721949061291385</v>
      </c>
      <c r="AQ174" s="139">
        <v>1.5789628379091818</v>
      </c>
      <c r="AR174" s="139">
        <v>1.5855815066551493</v>
      </c>
      <c r="AS174" s="139">
        <v>1.5920573681710799</v>
      </c>
      <c r="AT174" s="139">
        <v>1.5984292732804384</v>
      </c>
      <c r="AU174" s="139">
        <v>1.6046700672016967</v>
      </c>
      <c r="AV174" s="139">
        <v>1.6107850530233208</v>
      </c>
      <c r="AW174" s="139">
        <v>1.6167792155703762</v>
      </c>
      <c r="AX174" s="139">
        <v>1.6226900552741108</v>
      </c>
      <c r="AY174" s="139">
        <v>1.6284891723437145</v>
      </c>
      <c r="AZ174" s="139">
        <v>1.6341807276143916</v>
      </c>
      <c r="BA174" s="139">
        <v>1.6397686516313223</v>
      </c>
      <c r="BB174" s="139">
        <v>1.6452566615557633</v>
      </c>
      <c r="BC174" s="139">
        <v>1.6506482765309769</v>
      </c>
      <c r="BD174" s="139">
        <v>1.6559796086544365</v>
      </c>
      <c r="BE174" s="139">
        <v>1.6612210212182505</v>
      </c>
      <c r="BF174" s="139">
        <v>1.6663755095384685</v>
      </c>
      <c r="BG174" s="139">
        <v>1.6714459204753536</v>
      </c>
      <c r="BH174" s="139">
        <v>1.6764677200098228</v>
      </c>
      <c r="BI174" s="139">
        <v>1.681377955432064</v>
      </c>
      <c r="BJ174" s="139">
        <v>1.6862118545683082</v>
      </c>
      <c r="BK174" s="139">
        <v>1.6910044792053516</v>
      </c>
      <c r="BL174" s="139">
        <v>1.6957253161989143</v>
      </c>
      <c r="BM174" s="139">
        <v>1.7003764945795699</v>
      </c>
      <c r="BN174" s="139">
        <v>1.7049600493253285</v>
      </c>
      <c r="BO174" s="139">
        <v>1.7094779268895841</v>
      </c>
      <c r="BP174" s="139">
        <v>1.7139646613760027</v>
      </c>
      <c r="BQ174" s="139">
        <v>1.7183893432542727</v>
      </c>
      <c r="BR174" s="139">
        <v>1.7227210152995931</v>
      </c>
      <c r="BS174" s="139">
        <v>1.7269940040251588</v>
      </c>
      <c r="BT174" s="139">
        <v>1.7312751251730161</v>
      </c>
      <c r="BU174" s="139">
        <v>1.7354353526884769</v>
      </c>
      <c r="BV174" s="139">
        <v>1.7395740185743493</v>
      </c>
      <c r="BW174" s="139">
        <v>1.7436598846838898</v>
      </c>
      <c r="BX174" s="139">
        <v>1.7477268596631295</v>
      </c>
      <c r="BY174" s="139">
        <v>1.7517110688317643</v>
      </c>
      <c r="BZ174" s="139">
        <v>1.7556463393946542</v>
      </c>
      <c r="CA174" s="139">
        <v>1.759566390912171</v>
      </c>
      <c r="CB174" s="139">
        <v>1.7634398158803453</v>
      </c>
      <c r="CC174" s="139">
        <v>1.767235209987535</v>
      </c>
      <c r="CD174" s="139">
        <v>1.7709861843863646</v>
      </c>
      <c r="CE174" s="139">
        <v>1.7747262260832781</v>
      </c>
      <c r="CF174" s="139">
        <v>1.7784238341374843</v>
      </c>
      <c r="CG174" s="139">
        <v>1.7820799671399463</v>
      </c>
      <c r="CH174" s="139">
        <v>1.7856955513645842</v>
      </c>
      <c r="CI174" s="139">
        <v>1.7892714822258422</v>
      </c>
      <c r="CJ174" s="139">
        <v>1.7928086256527718</v>
      </c>
      <c r="CK174" s="139">
        <v>1.7963401867536688</v>
      </c>
      <c r="CL174" s="139">
        <v>1.7998345812172434</v>
      </c>
      <c r="CM174" s="139">
        <v>1.8032602367479738</v>
      </c>
      <c r="CN174" s="139">
        <v>1.8066502963015689</v>
      </c>
      <c r="CO174" s="139">
        <v>1.8100054965359722</v>
      </c>
      <c r="CP174" s="139">
        <v>1.8133911245155401</v>
      </c>
      <c r="CQ174" s="139">
        <v>1.8166786720290367</v>
      </c>
      <c r="CR174" s="139">
        <v>1.8199334356830685</v>
      </c>
      <c r="CS174" s="139">
        <v>1.8232205319510035</v>
      </c>
      <c r="CT174" s="139">
        <v>1.8264116023756529</v>
      </c>
      <c r="CU174" s="139">
        <v>1.8296361874727947</v>
      </c>
      <c r="CV174" s="139">
        <v>1.8327660123659983</v>
      </c>
      <c r="CW174" s="139">
        <v>1.8359304553874818</v>
      </c>
      <c r="CX174" s="139">
        <v>1.8390013436617616</v>
      </c>
      <c r="CY174" s="139">
        <v>1.8421078805760591</v>
      </c>
      <c r="CZ174" s="139">
        <v>1.8451220127898338</v>
      </c>
      <c r="DA174" s="139">
        <v>1.8481727563550605</v>
      </c>
      <c r="DB174" s="139">
        <v>1.8511963524320039</v>
      </c>
      <c r="DC174" s="139">
        <v>1.8541291429385154</v>
      </c>
      <c r="DD174" s="139">
        <v>1.8570999015778218</v>
      </c>
      <c r="DE174" s="139">
        <v>1.8600449289465744</v>
      </c>
      <c r="DF174" s="139">
        <v>1.8629326522167495</v>
      </c>
      <c r="DG174" s="139">
        <v>1.8657955637560562</v>
      </c>
      <c r="DH174" s="139">
        <v>1.8686660558869554</v>
      </c>
      <c r="DI174" s="139">
        <v>1.8715125373493253</v>
      </c>
      <c r="DJ174" s="139">
        <v>1.8743354107929056</v>
      </c>
      <c r="DK174" s="139">
        <v>1.8771031428911022</v>
      </c>
      <c r="DL174" s="139">
        <v>1.8798480872404792</v>
      </c>
      <c r="DM174" s="139">
        <v>1.8826024842348188</v>
      </c>
      <c r="DN174" s="139">
        <v>1.8853347874620139</v>
      </c>
      <c r="DO174" s="139">
        <v>1.8880453522821317</v>
      </c>
      <c r="DP174" s="139">
        <v>1.8907345255137344</v>
      </c>
      <c r="DQ174" s="139">
        <v>1.8934026457102409</v>
      </c>
      <c r="DR174" s="139">
        <v>1.896050043423432</v>
      </c>
      <c r="DS174" s="139">
        <v>1.8986770414560896</v>
      </c>
      <c r="DT174" s="139">
        <v>1.9012839551074969</v>
      </c>
      <c r="DU174" s="139">
        <v>1.9038710924049453</v>
      </c>
      <c r="DV174" s="139">
        <v>1.9064387543304737</v>
      </c>
      <c r="DW174" s="139">
        <v>1.9090189238274256</v>
      </c>
      <c r="DX174" s="139">
        <v>1.9115801698803179</v>
      </c>
      <c r="DY174" s="139">
        <v>1.9140910981468351</v>
      </c>
      <c r="DZ174" s="139">
        <v>1.9165836875818643</v>
      </c>
      <c r="EA174" s="139">
        <v>1.9190582070380182</v>
      </c>
      <c r="EB174" s="139">
        <v>1.9215149194991203</v>
      </c>
      <c r="EC174" s="139">
        <v>1.923985658098778</v>
      </c>
      <c r="ED174" s="139">
        <v>1.9264390623867289</v>
      </c>
      <c r="EE174" s="139">
        <v>1.9288438229688651</v>
      </c>
      <c r="EF174" s="139">
        <v>1.9312317721447474</v>
      </c>
      <c r="EG174" s="139">
        <v>1.9336346460444183</v>
      </c>
      <c r="EH174" s="139">
        <v>1.936021135406687</v>
      </c>
      <c r="EI174" s="139">
        <v>1.9383599908344669</v>
      </c>
      <c r="EJ174" s="139">
        <v>1.9407143948685426</v>
      </c>
      <c r="EK174" s="139">
        <v>1.9430530758984761</v>
      </c>
      <c r="EL174" s="139">
        <v>1.9453448284104211</v>
      </c>
      <c r="EM174" s="139">
        <v>1.9476527084408255</v>
      </c>
      <c r="EN174" s="139">
        <v>1.9499454875595406</v>
      </c>
      <c r="EO174" s="139">
        <v>1.9521920093803227</v>
      </c>
      <c r="EP174" s="139">
        <v>1.9544865351271146</v>
      </c>
      <c r="EQ174" s="139">
        <v>1.956703867618929</v>
      </c>
      <c r="ER174" s="139">
        <v>1.9589695166421794</v>
      </c>
      <c r="ES174" s="139">
        <v>1.9611584117820218</v>
      </c>
      <c r="ET174" s="139">
        <v>1.963395918119075</v>
      </c>
      <c r="EU174" s="139">
        <v>1.9655570992379197</v>
      </c>
      <c r="EV174" s="139">
        <v>1.9677359370114369</v>
      </c>
      <c r="EW174" s="139">
        <v>1.969901332351746</v>
      </c>
      <c r="EX174" s="139">
        <v>1.9720846455818886</v>
      </c>
      <c r="EY174" s="139">
        <v>1.9741924612559887</v>
      </c>
      <c r="EZ174" s="139">
        <v>1.976349672568104</v>
      </c>
      <c r="FA174" s="139">
        <v>1.9784317864439529</v>
      </c>
      <c r="FB174" s="139">
        <v>1.9805635267100583</v>
      </c>
      <c r="FC174" s="139">
        <v>1.9826205612059244</v>
      </c>
      <c r="FD174" s="139">
        <v>1.984727438603356</v>
      </c>
      <c r="FE174" s="139">
        <v>1.9868220987905856</v>
      </c>
      <c r="FF174" s="139">
        <v>1.9888425950167035</v>
      </c>
      <c r="FG174" s="139">
        <v>1.9909132636980837</v>
      </c>
      <c r="FH174" s="139">
        <v>1.9929101409748051</v>
      </c>
      <c r="FI174" s="139">
        <v>1.9949573742330884</v>
      </c>
      <c r="FJ174" s="139">
        <v>1.9969930834909322</v>
      </c>
      <c r="FK174" s="139">
        <v>1.9989555164785195</v>
      </c>
      <c r="FL174" s="139">
        <v>2.0009685881226589</v>
      </c>
      <c r="FM174" s="139">
        <v>2.0029705234394983</v>
      </c>
      <c r="FN174" s="139">
        <v>2.0049614470734429</v>
      </c>
      <c r="FO174" s="139">
        <v>2.0068797387093542</v>
      </c>
      <c r="FP174" s="139">
        <v>2.0088490260845107</v>
      </c>
      <c r="FQ174" s="139">
        <v>2.010807663953023</v>
      </c>
      <c r="FR174" s="139">
        <v>2.0127557688504067</v>
      </c>
      <c r="FS174" s="139">
        <v>2.0146318633059348</v>
      </c>
      <c r="FT174" s="139">
        <v>2.016559268228201</v>
      </c>
      <c r="FU174" s="139">
        <v>2.0184764790747227</v>
      </c>
      <c r="FV174" s="139">
        <v>2.0203836049710655</v>
      </c>
      <c r="FW174" s="139">
        <v>2.0222193216175217</v>
      </c>
      <c r="FX174" s="139">
        <v>2.0241066243362051</v>
      </c>
      <c r="FY174" s="139">
        <v>2.0259841596947998</v>
      </c>
      <c r="FZ174" s="139">
        <v>2.0278520300309619</v>
      </c>
      <c r="GA174" s="139">
        <v>2.0297103360754036</v>
      </c>
      <c r="GB174" s="139">
        <v>2.0315591769883508</v>
      </c>
      <c r="GC174" s="139">
        <v>2.0333986503910597</v>
      </c>
      <c r="GD174" s="139">
        <v>2.0351676776464585</v>
      </c>
      <c r="GE174" s="139">
        <v>2.0369887330623029</v>
      </c>
      <c r="GF174" s="139">
        <v>2.0388007054385682</v>
      </c>
      <c r="GG174" s="139">
        <v>2.040603686546588</v>
      </c>
      <c r="GH174" s="139">
        <v>2.0423977667722983</v>
      </c>
      <c r="GI174" s="139">
        <v>2.0441830351415384</v>
      </c>
      <c r="GJ174" s="139">
        <v>2.0459595793501544</v>
      </c>
      <c r="GK174" s="139">
        <v>2.0477274857904235</v>
      </c>
      <c r="GL174" s="139">
        <v>2.0494868395753869</v>
      </c>
      <c r="GM174" s="139">
        <v>2.0512377245651225</v>
      </c>
      <c r="GN174" s="139">
        <v>2.0529802233941514</v>
      </c>
      <c r="GO174" s="139">
        <v>2.0547144174908754</v>
      </c>
      <c r="GP174" s="139">
        <v>2.0564403871036956</v>
      </c>
      <c r="GQ174" s="139">
        <v>2.0581582113254959</v>
      </c>
      <c r="GR174" s="139">
        <v>2.0598679681130374</v>
      </c>
      <c r="GS174" s="139">
        <v>2.061569734311135</v>
      </c>
    </row>
    <row r="175" spans="1:201" x14ac:dyDescent="0.2">
      <c r="A175" s="138">
        <v>40909.120138888888</v>
      </c>
      <c r="B175" s="139">
        <v>0.72203030452298245</v>
      </c>
      <c r="C175" s="139">
        <v>0.84900070077748013</v>
      </c>
      <c r="D175" s="139">
        <v>0.92840833495108943</v>
      </c>
      <c r="E175" s="139">
        <v>0.98716566024767038</v>
      </c>
      <c r="F175" s="139">
        <v>1.0341655521822677</v>
      </c>
      <c r="G175" s="139">
        <v>1.0735108943626743</v>
      </c>
      <c r="H175" s="139">
        <v>1.1074582131295392</v>
      </c>
      <c r="I175" s="139">
        <v>1.1373586608263186</v>
      </c>
      <c r="J175" s="139">
        <v>1.1641552596355409</v>
      </c>
      <c r="K175" s="139">
        <v>1.1884180264972453</v>
      </c>
      <c r="L175" s="139">
        <v>1.2106597764437885</v>
      </c>
      <c r="M175" s="139">
        <v>1.2311433717517546</v>
      </c>
      <c r="N175" s="139">
        <v>1.2502097670581589</v>
      </c>
      <c r="O175" s="139">
        <v>1.2680108269521431</v>
      </c>
      <c r="P175" s="139">
        <v>1.2847200060172164</v>
      </c>
      <c r="Q175" s="139">
        <v>1.3004785115760693</v>
      </c>
      <c r="R175" s="139">
        <v>1.3154028958057067</v>
      </c>
      <c r="S175" s="139">
        <v>1.3295570766810867</v>
      </c>
      <c r="T175" s="139">
        <v>1.343022946641689</v>
      </c>
      <c r="U175" s="139">
        <v>1.3559039542863744</v>
      </c>
      <c r="V175" s="139">
        <v>1.3682266303986352</v>
      </c>
      <c r="W175" s="139">
        <v>1.3800091011465188</v>
      </c>
      <c r="X175" s="139">
        <v>1.3913642274940448</v>
      </c>
      <c r="Y175" s="139">
        <v>1.4022640662697048</v>
      </c>
      <c r="Z175" s="139">
        <v>1.4128115501177554</v>
      </c>
      <c r="AA175" s="139">
        <v>1.4229357455593095</v>
      </c>
      <c r="AB175" s="139">
        <v>1.4327664657211714</v>
      </c>
      <c r="AC175" s="139">
        <v>1.4422603515834731</v>
      </c>
      <c r="AD175" s="139">
        <v>1.4514738217631429</v>
      </c>
      <c r="AE175" s="139">
        <v>1.4603927663240586</v>
      </c>
      <c r="AF175" s="139">
        <v>1.4690696279816473</v>
      </c>
      <c r="AG175" s="139">
        <v>1.4774866546157366</v>
      </c>
      <c r="AH175" s="139">
        <v>1.4856932380271273</v>
      </c>
      <c r="AI175" s="139">
        <v>1.4936687948060421</v>
      </c>
      <c r="AJ175" s="139">
        <v>1.5014603394014738</v>
      </c>
      <c r="AK175" s="139">
        <v>1.509045050510752</v>
      </c>
      <c r="AL175" s="139">
        <v>1.5164335733457655</v>
      </c>
      <c r="AM175" s="139">
        <v>1.5236357436227794</v>
      </c>
      <c r="AN175" s="139">
        <v>1.5306951799914843</v>
      </c>
      <c r="AO175" s="139">
        <v>1.5375858346355171</v>
      </c>
      <c r="AP175" s="139">
        <v>1.5443500934781764</v>
      </c>
      <c r="AQ175" s="139">
        <v>1.5509607262336409</v>
      </c>
      <c r="AR175" s="139">
        <v>1.5574245255507615</v>
      </c>
      <c r="AS175" s="139">
        <v>1.5637478389359811</v>
      </c>
      <c r="AT175" s="139">
        <v>1.5699712092539109</v>
      </c>
      <c r="AU175" s="139">
        <v>1.5760656123025649</v>
      </c>
      <c r="AV175" s="139">
        <v>1.5820362618150487</v>
      </c>
      <c r="AW175" s="139">
        <v>1.5878880586814736</v>
      </c>
      <c r="AX175" s="139">
        <v>1.5936602540783551</v>
      </c>
      <c r="AY175" s="139">
        <v>1.5993225617098243</v>
      </c>
      <c r="AZ175" s="139">
        <v>1.6048790719853272</v>
      </c>
      <c r="BA175" s="139">
        <v>1.610333648964549</v>
      </c>
      <c r="BB175" s="139">
        <v>1.6156899469711345</v>
      </c>
      <c r="BC175" s="139">
        <v>1.6209514256983519</v>
      </c>
      <c r="BD175" s="139">
        <v>1.6261560211273642</v>
      </c>
      <c r="BE175" s="139">
        <v>1.6312721790453628</v>
      </c>
      <c r="BF175" s="139">
        <v>1.6363028438491649</v>
      </c>
      <c r="BG175" s="139">
        <v>1.6412508140322242</v>
      </c>
      <c r="BH175" s="139">
        <v>1.6461534209618798</v>
      </c>
      <c r="BI175" s="139">
        <v>1.6509438530582945</v>
      </c>
      <c r="BJ175" s="139">
        <v>1.6556592001430899</v>
      </c>
      <c r="BK175" s="139">
        <v>1.6603364181601983</v>
      </c>
      <c r="BL175" s="139">
        <v>1.6649430368655804</v>
      </c>
      <c r="BM175" s="139">
        <v>1.6694811489169428</v>
      </c>
      <c r="BN175" s="139">
        <v>1.673952754541876</v>
      </c>
      <c r="BO175" s="139">
        <v>1.6783597669758108</v>
      </c>
      <c r="BP175" s="139">
        <v>1.682738657847894</v>
      </c>
      <c r="BQ175" s="139">
        <v>1.6870565315890618</v>
      </c>
      <c r="BR175" s="139">
        <v>1.6912804188634576</v>
      </c>
      <c r="BS175" s="139">
        <v>1.6954465874099589</v>
      </c>
      <c r="BT175" s="139">
        <v>1.6996258186836088</v>
      </c>
      <c r="BU175" s="139">
        <v>1.7036810892942731</v>
      </c>
      <c r="BV175" s="139">
        <v>1.7077176949154564</v>
      </c>
      <c r="BW175" s="139">
        <v>1.7117023773522939</v>
      </c>
      <c r="BX175" s="139">
        <v>1.7156710442769192</v>
      </c>
      <c r="BY175" s="139">
        <v>1.7195557612975731</v>
      </c>
      <c r="BZ175" s="139">
        <v>1.7233923499844146</v>
      </c>
      <c r="CA175" s="139">
        <v>1.7272165500791383</v>
      </c>
      <c r="CB175" s="139">
        <v>1.7309949059349756</v>
      </c>
      <c r="CC175" s="139">
        <v>1.7346939414924554</v>
      </c>
      <c r="CD175" s="139">
        <v>1.7383492900787756</v>
      </c>
      <c r="CE175" s="139">
        <v>1.7419964857841765</v>
      </c>
      <c r="CF175" s="139">
        <v>1.7456019577209494</v>
      </c>
      <c r="CG175" s="139">
        <v>1.7491666479015961</v>
      </c>
      <c r="CH175" s="139">
        <v>1.7526914665891178</v>
      </c>
      <c r="CI175" s="139">
        <v>1.7561772937262474</v>
      </c>
      <c r="CJ175" s="139">
        <v>1.7596249802840962</v>
      </c>
      <c r="CK175" s="139">
        <v>1.7630698158899589</v>
      </c>
      <c r="CL175" s="139">
        <v>1.7664781142905825</v>
      </c>
      <c r="CM175" s="139">
        <v>1.7698161797152645</v>
      </c>
      <c r="CN175" s="139">
        <v>1.7731192408403256</v>
      </c>
      <c r="CO175" s="139">
        <v>1.7763880216266397</v>
      </c>
      <c r="CP175" s="139">
        <v>1.7796920492119312</v>
      </c>
      <c r="CQ175" s="139">
        <v>1.7828943095446192</v>
      </c>
      <c r="CR175" s="139">
        <v>1.7860643291566638</v>
      </c>
      <c r="CS175" s="139">
        <v>1.7892714973298511</v>
      </c>
      <c r="CT175" s="139">
        <v>1.7923788873329787</v>
      </c>
      <c r="CU175" s="139">
        <v>1.7955246070252509</v>
      </c>
      <c r="CV175" s="139">
        <v>1.7985717726564106</v>
      </c>
      <c r="CW175" s="139">
        <v>1.8016583714900987</v>
      </c>
      <c r="CX175" s="139">
        <v>1.8046475816418146</v>
      </c>
      <c r="CY175" s="139">
        <v>1.8076772564678654</v>
      </c>
      <c r="CZ175" s="139">
        <v>1.8106106539336841</v>
      </c>
      <c r="DA175" s="139">
        <v>1.8135854805705776</v>
      </c>
      <c r="DB175" s="139">
        <v>1.8165336238370726</v>
      </c>
      <c r="DC175" s="139">
        <v>1.8193870334154756</v>
      </c>
      <c r="DD175" s="139">
        <v>1.822283232677586</v>
      </c>
      <c r="DE175" s="139">
        <v>1.8251541398894506</v>
      </c>
      <c r="DF175" s="139">
        <v>1.8279659682519536</v>
      </c>
      <c r="DG175" s="139">
        <v>1.8307533991632456</v>
      </c>
      <c r="DH175" s="139">
        <v>1.8335510331676432</v>
      </c>
      <c r="DI175" s="139">
        <v>1.8363250654782983</v>
      </c>
      <c r="DJ175" s="139">
        <v>1.8390758916515166</v>
      </c>
      <c r="DK175" s="139">
        <v>1.8417697422115831</v>
      </c>
      <c r="DL175" s="139">
        <v>1.8444411841136767</v>
      </c>
      <c r="DM175" s="139">
        <v>1.8471246897689353</v>
      </c>
      <c r="DN175" s="139">
        <v>1.8497864769595442</v>
      </c>
      <c r="DO175" s="139">
        <v>1.8524268947950828</v>
      </c>
      <c r="DP175" s="139">
        <v>1.8550462839966353</v>
      </c>
      <c r="DQ175" s="139">
        <v>1.8576449771660448</v>
      </c>
      <c r="DR175" s="139">
        <v>1.8602232990457086</v>
      </c>
      <c r="DS175" s="139">
        <v>1.8627815667692142</v>
      </c>
      <c r="DT175" s="139">
        <v>1.8653200900960711</v>
      </c>
      <c r="DU175" s="139">
        <v>1.8678391716475746</v>
      </c>
      <c r="DV175" s="139">
        <v>1.8703391071220901</v>
      </c>
      <c r="DW175" s="139">
        <v>1.8728541560970022</v>
      </c>
      <c r="DX175" s="139">
        <v>1.8753506090142376</v>
      </c>
      <c r="DY175" s="139">
        <v>1.877794776630713</v>
      </c>
      <c r="DZ175" s="139">
        <v>1.8802209147200304</v>
      </c>
      <c r="EA175" s="139">
        <v>1.8826292874221073</v>
      </c>
      <c r="EB175" s="139">
        <v>1.8850201531161848</v>
      </c>
      <c r="EC175" s="139">
        <v>1.8874276469749489</v>
      </c>
      <c r="ED175" s="139">
        <v>1.8898181056592589</v>
      </c>
      <c r="EE175" s="139">
        <v>1.8921579009783212</v>
      </c>
      <c r="EF175" s="139">
        <v>1.8944811673971771</v>
      </c>
      <c r="EG175" s="139">
        <v>1.8968219594807454</v>
      </c>
      <c r="EH175" s="139">
        <v>1.8991466492823872</v>
      </c>
      <c r="EI175" s="139">
        <v>1.9014216530915486</v>
      </c>
      <c r="EJ175" s="139">
        <v>1.9037148062890163</v>
      </c>
      <c r="EK175" s="139">
        <v>1.9059925069751769</v>
      </c>
      <c r="EL175" s="139">
        <v>1.9082212039239956</v>
      </c>
      <c r="EM175" s="139">
        <v>1.9104686295846989</v>
      </c>
      <c r="EN175" s="139">
        <v>1.9127012137749022</v>
      </c>
      <c r="EO175" s="139">
        <v>1.9148854431257494</v>
      </c>
      <c r="EP175" s="139">
        <v>1.9171226357131497</v>
      </c>
      <c r="EQ175" s="139">
        <v>1.9192781697151087</v>
      </c>
      <c r="ER175" s="139">
        <v>1.921486987770453</v>
      </c>
      <c r="ES175" s="139">
        <v>1.9236145651197869</v>
      </c>
      <c r="ET175" s="139">
        <v>1.9257957295368433</v>
      </c>
      <c r="EU175" s="139">
        <v>1.9278960607974742</v>
      </c>
      <c r="EV175" s="139">
        <v>1.9300166537243506</v>
      </c>
      <c r="EW175" s="139">
        <v>1.9321240341924268</v>
      </c>
      <c r="EX175" s="139">
        <v>1.9342519461531436</v>
      </c>
      <c r="EY175" s="139">
        <v>1.936299811456154</v>
      </c>
      <c r="EZ175" s="139">
        <v>1.9384020740325125</v>
      </c>
      <c r="FA175" s="139">
        <v>1.9404246699952583</v>
      </c>
      <c r="FB175" s="139">
        <v>1.9425019027814174</v>
      </c>
      <c r="FC175" s="139">
        <v>1.9444998408630052</v>
      </c>
      <c r="FD175" s="139">
        <v>1.9465526411675715</v>
      </c>
      <c r="FE175" s="139">
        <v>1.9485934388680324</v>
      </c>
      <c r="FF175" s="139">
        <v>1.9505554549204858</v>
      </c>
      <c r="FG175" s="139">
        <v>1.9525726759010371</v>
      </c>
      <c r="FH175" s="139">
        <v>1.9545114687757832</v>
      </c>
      <c r="FI175" s="139">
        <v>1.9565056591922418</v>
      </c>
      <c r="FJ175" s="139">
        <v>1.9584885277255422</v>
      </c>
      <c r="FK175" s="139">
        <v>1.9603934555972842</v>
      </c>
      <c r="FL175" s="139">
        <v>1.9623540771061172</v>
      </c>
      <c r="FM175" s="139">
        <v>1.9643037574166706</v>
      </c>
      <c r="FN175" s="139">
        <v>1.9662426189145756</v>
      </c>
      <c r="FO175" s="139">
        <v>1.9681041482309323</v>
      </c>
      <c r="FP175" s="139">
        <v>1.9700217461401726</v>
      </c>
      <c r="FQ175" s="139">
        <v>1.9719288808910618</v>
      </c>
      <c r="FR175" s="139">
        <v>1.9738256669105898</v>
      </c>
      <c r="FS175" s="139">
        <v>1.975645707485074</v>
      </c>
      <c r="FT175" s="139">
        <v>1.9775221494578217</v>
      </c>
      <c r="FU175" s="139">
        <v>1.9793885754946572</v>
      </c>
      <c r="FV175" s="139">
        <v>1.9812450927464229</v>
      </c>
      <c r="FW175" s="139">
        <v>1.983025431840669</v>
      </c>
      <c r="FX175" s="139">
        <v>1.9848624661815715</v>
      </c>
      <c r="FY175" s="139">
        <v>1.9866899036162056</v>
      </c>
      <c r="FZ175" s="139">
        <v>1.9885078446332891</v>
      </c>
      <c r="GA175" s="139">
        <v>1.9903163881433275</v>
      </c>
      <c r="GB175" s="139">
        <v>1.9921156315138779</v>
      </c>
      <c r="GC175" s="139">
        <v>1.9939056706017237</v>
      </c>
      <c r="GD175" s="139">
        <v>1.9956204377852547</v>
      </c>
      <c r="GE175" s="139">
        <v>1.9973923740364923</v>
      </c>
      <c r="GF175" s="139">
        <v>1.9991553853673929</v>
      </c>
      <c r="GG175" s="139">
        <v>2.0009095618935988</v>
      </c>
      <c r="GH175" s="139">
        <v>2.0026549923685275</v>
      </c>
      <c r="GI175" s="139">
        <v>2.0043917642111921</v>
      </c>
      <c r="GJ175" s="139">
        <v>2.0061199635353741</v>
      </c>
      <c r="GK175" s="139">
        <v>2.0078396751734817</v>
      </c>
      <c r="GL175" s="139">
        <v>2.0095509827039448</v>
      </c>
      <c r="GM175" s="139">
        <v>2.0112539684758142</v>
      </c>
      <c r="GN175" s="139">
        <v>2.0129487136307556</v>
      </c>
      <c r="GO175" s="139">
        <v>2.0146352981301354</v>
      </c>
      <c r="GP175" s="139">
        <v>2.0163138007779597</v>
      </c>
      <c r="GQ175" s="139">
        <v>2.0179842992397585</v>
      </c>
      <c r="GR175" s="139">
        <v>2.0196468700680361</v>
      </c>
      <c r="GS175" s="139">
        <v>2.0213015887240995</v>
      </c>
    </row>
    <row r="176" spans="1:201" x14ac:dyDescent="0.2">
      <c r="A176" s="138">
        <v>40909.120833333334</v>
      </c>
      <c r="B176" s="139">
        <v>0.71163234884495397</v>
      </c>
      <c r="C176" s="139">
        <v>0.83633370439253774</v>
      </c>
      <c r="D176" s="139">
        <v>0.91428108166158484</v>
      </c>
      <c r="E176" s="139">
        <v>0.97193588389051055</v>
      </c>
      <c r="F176" s="139">
        <v>1.0180395999663208</v>
      </c>
      <c r="G176" s="139">
        <v>1.0566244851375661</v>
      </c>
      <c r="H176" s="139">
        <v>1.0899083118761548</v>
      </c>
      <c r="I176" s="139">
        <v>1.1192175348416344</v>
      </c>
      <c r="J176" s="139">
        <v>1.1454807858191773</v>
      </c>
      <c r="K176" s="139">
        <v>1.1692550510466262</v>
      </c>
      <c r="L176" s="139">
        <v>1.1910472924025948</v>
      </c>
      <c r="M176" s="139">
        <v>1.2111115493187912</v>
      </c>
      <c r="N176" s="139">
        <v>1.2297871400546916</v>
      </c>
      <c r="O176" s="139">
        <v>1.2472202960519185</v>
      </c>
      <c r="P176" s="139">
        <v>1.2635818941094659</v>
      </c>
      <c r="Q176" s="139">
        <v>1.2790110569614064</v>
      </c>
      <c r="R176" s="139">
        <v>1.293622628197129</v>
      </c>
      <c r="S176" s="139">
        <v>1.3074777589579538</v>
      </c>
      <c r="T176" s="139">
        <v>1.3206571014177115</v>
      </c>
      <c r="U176" s="139">
        <v>1.3332644364547499</v>
      </c>
      <c r="V176" s="139">
        <v>1.3453240423454385</v>
      </c>
      <c r="W176" s="139">
        <v>1.3568518504694886</v>
      </c>
      <c r="X176" s="139">
        <v>1.3679628651188185</v>
      </c>
      <c r="Y176" s="139">
        <v>1.3786257058510201</v>
      </c>
      <c r="Z176" s="139">
        <v>1.3889456671254783</v>
      </c>
      <c r="AA176" s="139">
        <v>1.3988469773943979</v>
      </c>
      <c r="AB176" s="139">
        <v>1.4084634292537224</v>
      </c>
      <c r="AC176" s="139">
        <v>1.4177483425526831</v>
      </c>
      <c r="AD176" s="139">
        <v>1.4267592910053393</v>
      </c>
      <c r="AE176" s="139">
        <v>1.4354803520051578</v>
      </c>
      <c r="AF176" s="139">
        <v>1.4439652125621194</v>
      </c>
      <c r="AG176" s="139">
        <v>1.4521943390853413</v>
      </c>
      <c r="AH176" s="139">
        <v>1.4602184406582723</v>
      </c>
      <c r="AI176" s="139">
        <v>1.4680151721767634</v>
      </c>
      <c r="AJ176" s="139">
        <v>1.4756329263673811</v>
      </c>
      <c r="AK176" s="139">
        <v>1.483047131872584</v>
      </c>
      <c r="AL176" s="139">
        <v>1.4902682599590449</v>
      </c>
      <c r="AM176" s="139">
        <v>1.4973059857635123</v>
      </c>
      <c r="AN176" s="139">
        <v>1.5042054039162727</v>
      </c>
      <c r="AO176" s="139">
        <v>1.5109387241339816</v>
      </c>
      <c r="AP176" s="139">
        <v>1.5175498478920149</v>
      </c>
      <c r="AQ176" s="139">
        <v>1.52400980048056</v>
      </c>
      <c r="AR176" s="139">
        <v>1.5303252627901909</v>
      </c>
      <c r="AS176" s="139">
        <v>1.5365024779733676</v>
      </c>
      <c r="AT176" s="139">
        <v>1.5425835718809648</v>
      </c>
      <c r="AU176" s="139">
        <v>1.5485377659474784</v>
      </c>
      <c r="AV176" s="139">
        <v>1.5543701878099074</v>
      </c>
      <c r="AW176" s="139">
        <v>1.5600856574829889</v>
      </c>
      <c r="AX176" s="139">
        <v>1.5657250648443379</v>
      </c>
      <c r="AY176" s="139">
        <v>1.5712563536718003</v>
      </c>
      <c r="AZ176" s="139">
        <v>1.5766835465231628</v>
      </c>
      <c r="BA176" s="139">
        <v>1.5820104434028543</v>
      </c>
      <c r="BB176" s="139">
        <v>1.5872406380938471</v>
      </c>
      <c r="BC176" s="139">
        <v>1.5923775330093339</v>
      </c>
      <c r="BD176" s="139">
        <v>1.5974607721234102</v>
      </c>
      <c r="BE176" s="139">
        <v>1.6024570026543958</v>
      </c>
      <c r="BF176" s="139">
        <v>1.6073691199461697</v>
      </c>
      <c r="BG176" s="139">
        <v>1.6121998758973828</v>
      </c>
      <c r="BH176" s="139">
        <v>1.6169883491333799</v>
      </c>
      <c r="BI176" s="139">
        <v>1.6216641099771836</v>
      </c>
      <c r="BJ176" s="139">
        <v>1.6262659924158747</v>
      </c>
      <c r="BK176" s="139">
        <v>1.6308327268556488</v>
      </c>
      <c r="BL176" s="139">
        <v>1.6353300076177908</v>
      </c>
      <c r="BM176" s="139">
        <v>1.6397598923212686</v>
      </c>
      <c r="BN176" s="139">
        <v>1.6441243477219936</v>
      </c>
      <c r="BO176" s="139">
        <v>1.6484252550553449</v>
      </c>
      <c r="BP176" s="139">
        <v>1.6527009013866301</v>
      </c>
      <c r="BQ176" s="139">
        <v>1.6569165286688505</v>
      </c>
      <c r="BR176" s="139">
        <v>1.66103728059644</v>
      </c>
      <c r="BS176" s="139">
        <v>1.6651012439082233</v>
      </c>
      <c r="BT176" s="139">
        <v>1.6691829170425372</v>
      </c>
      <c r="BU176" s="139">
        <v>1.6731377788503943</v>
      </c>
      <c r="BV176" s="139">
        <v>1.6770767150354977</v>
      </c>
      <c r="BW176" s="139">
        <v>1.6809645730860363</v>
      </c>
      <c r="BX176" s="139">
        <v>1.6848391341666433</v>
      </c>
      <c r="BY176" s="139">
        <v>1.6886286573733054</v>
      </c>
      <c r="BZ176" s="139">
        <v>1.6923708334201035</v>
      </c>
      <c r="CA176" s="139">
        <v>1.6961032955007818</v>
      </c>
      <c r="CB176" s="139">
        <v>1.6997906673144574</v>
      </c>
      <c r="CC176" s="139">
        <v>1.7033975299490844</v>
      </c>
      <c r="CD176" s="139">
        <v>1.7069614121092567</v>
      </c>
      <c r="CE176" s="139">
        <v>1.7105197667136161</v>
      </c>
      <c r="CF176" s="139">
        <v>1.7140370817598469</v>
      </c>
      <c r="CG176" s="139">
        <v>1.7175142832970118</v>
      </c>
      <c r="CH176" s="139">
        <v>1.7209522661679721</v>
      </c>
      <c r="CI176" s="139">
        <v>1.724351895415587</v>
      </c>
      <c r="CJ176" s="139">
        <v>1.7277140076080169</v>
      </c>
      <c r="CK176" s="139">
        <v>1.7310758465040161</v>
      </c>
      <c r="CL176" s="139">
        <v>1.7344017546947816</v>
      </c>
      <c r="CM176" s="139">
        <v>1.7376560450055591</v>
      </c>
      <c r="CN176" s="139">
        <v>1.7408759013983057</v>
      </c>
      <c r="CO176" s="139">
        <v>1.7440620356089231</v>
      </c>
      <c r="CP176" s="139">
        <v>1.7472879502712666</v>
      </c>
      <c r="CQ176" s="139">
        <v>1.7504086553653317</v>
      </c>
      <c r="CR176" s="139">
        <v>1.7534976433770153</v>
      </c>
      <c r="CS176" s="139">
        <v>1.7566283099244207</v>
      </c>
      <c r="CT176" s="139">
        <v>1.7596556935573098</v>
      </c>
      <c r="CU176" s="139">
        <v>1.7627259355131373</v>
      </c>
      <c r="CV176" s="139">
        <v>1.7656940791169924</v>
      </c>
      <c r="CW176" s="139">
        <v>1.7687061841735237</v>
      </c>
      <c r="CX176" s="139">
        <v>1.7716173181025017</v>
      </c>
      <c r="CY176" s="139">
        <v>1.7745734454485855</v>
      </c>
      <c r="CZ176" s="139">
        <v>1.7774296761278725</v>
      </c>
      <c r="DA176" s="139">
        <v>1.7803318660170142</v>
      </c>
      <c r="DB176" s="139">
        <v>1.7832078196500207</v>
      </c>
      <c r="DC176" s="139">
        <v>1.7859853675173931</v>
      </c>
      <c r="DD176" s="139">
        <v>1.788810238077712</v>
      </c>
      <c r="DE176" s="139">
        <v>1.7916102397331473</v>
      </c>
      <c r="DF176" s="139">
        <v>1.7943495092026707</v>
      </c>
      <c r="DG176" s="139">
        <v>1.7970647805539681</v>
      </c>
      <c r="DH176" s="139">
        <v>1.7997927250858401</v>
      </c>
      <c r="DI176" s="139">
        <v>1.8024974619509704</v>
      </c>
      <c r="DJ176" s="139">
        <v>1.805179379880208</v>
      </c>
      <c r="DK176" s="139">
        <v>1.8078026120477162</v>
      </c>
      <c r="DL176" s="139">
        <v>1.8104038010060266</v>
      </c>
      <c r="DM176" s="139">
        <v>1.8130195123492523</v>
      </c>
      <c r="DN176" s="139">
        <v>1.8156138668412112</v>
      </c>
      <c r="DO176" s="139">
        <v>1.8181872075740098</v>
      </c>
      <c r="DP176" s="139">
        <v>1.8207398693973924</v>
      </c>
      <c r="DQ176" s="139">
        <v>1.8232721791839925</v>
      </c>
      <c r="DR176" s="139">
        <v>1.8257844560843846</v>
      </c>
      <c r="DS176" s="139">
        <v>1.8282770117716534</v>
      </c>
      <c r="DT176" s="139">
        <v>1.8307501506762753</v>
      </c>
      <c r="DU176" s="139">
        <v>1.833204170211248</v>
      </c>
      <c r="DV176" s="139">
        <v>1.8356393609906749</v>
      </c>
      <c r="DW176" s="139">
        <v>1.8380921178273875</v>
      </c>
      <c r="DX176" s="139">
        <v>1.8405265939134492</v>
      </c>
      <c r="DY176" s="139">
        <v>1.8429069473635054</v>
      </c>
      <c r="DZ176" s="139">
        <v>1.8452695693599879</v>
      </c>
      <c r="EA176" s="139">
        <v>1.847614719509151</v>
      </c>
      <c r="EB176" s="139">
        <v>1.8499426517542066</v>
      </c>
      <c r="EC176" s="139">
        <v>1.852289660453643</v>
      </c>
      <c r="ED176" s="139">
        <v>1.854619922097404</v>
      </c>
      <c r="EE176" s="139">
        <v>1.8568976333474894</v>
      </c>
      <c r="EF176" s="139">
        <v>1.8591590879745268</v>
      </c>
      <c r="EG176" s="139">
        <v>1.8614405151789042</v>
      </c>
      <c r="EH176" s="139">
        <v>1.863706111972719</v>
      </c>
      <c r="EI176" s="139">
        <v>1.8659201048845993</v>
      </c>
      <c r="EJ176" s="139">
        <v>1.8681546937018059</v>
      </c>
      <c r="EK176" s="139">
        <v>1.8703740905593382</v>
      </c>
      <c r="EL176" s="139">
        <v>1.8725425437338796</v>
      </c>
      <c r="EM176" s="139">
        <v>1.8747321722964141</v>
      </c>
      <c r="EN176" s="139">
        <v>1.8769072093013976</v>
      </c>
      <c r="EO176" s="139">
        <v>1.8790319302669385</v>
      </c>
      <c r="EP176" s="139">
        <v>1.8812142730431896</v>
      </c>
      <c r="EQ176" s="139">
        <v>1.8833107746704678</v>
      </c>
      <c r="ER176" s="139">
        <v>1.8854652265262348</v>
      </c>
      <c r="ES176" s="139">
        <v>1.8875342347275064</v>
      </c>
      <c r="ET176" s="139">
        <v>1.8896615039063371</v>
      </c>
      <c r="EU176" s="139">
        <v>1.8917037169556685</v>
      </c>
      <c r="EV176" s="139">
        <v>1.8937686413382935</v>
      </c>
      <c r="EW176" s="139">
        <v>1.8958205748135804</v>
      </c>
      <c r="EX176" s="139">
        <v>1.8978954974240088</v>
      </c>
      <c r="EY176" s="139">
        <v>1.8998861113715597</v>
      </c>
      <c r="EZ176" s="139">
        <v>1.9019358204209182</v>
      </c>
      <c r="FA176" s="139">
        <v>1.9039015818143004</v>
      </c>
      <c r="FB176" s="139">
        <v>1.9059266860425601</v>
      </c>
      <c r="FC176" s="139">
        <v>1.9078681957909185</v>
      </c>
      <c r="FD176" s="139">
        <v>1.9098692820482337</v>
      </c>
      <c r="FE176" s="139">
        <v>1.9118585723203243</v>
      </c>
      <c r="FF176" s="139">
        <v>1.9137647539146336</v>
      </c>
      <c r="FG176" s="139">
        <v>1.9157308669625557</v>
      </c>
      <c r="FH176" s="139">
        <v>1.9176142068480404</v>
      </c>
      <c r="FI176" s="139">
        <v>1.9195576792751188</v>
      </c>
      <c r="FJ176" s="139">
        <v>1.9214900244196358</v>
      </c>
      <c r="FK176" s="139">
        <v>1.9233400576045467</v>
      </c>
      <c r="FL176" s="139">
        <v>1.9252505319349436</v>
      </c>
      <c r="FM176" s="139">
        <v>1.9271502529450388</v>
      </c>
      <c r="FN176" s="139">
        <v>1.929039340849525</v>
      </c>
      <c r="FO176" s="139">
        <v>1.9308466913561577</v>
      </c>
      <c r="FP176" s="139">
        <v>1.9327148746354772</v>
      </c>
      <c r="FQ176" s="139">
        <v>1.9345727741858714</v>
      </c>
      <c r="FR176" s="139">
        <v>1.9364205024048564</v>
      </c>
      <c r="FS176" s="139">
        <v>1.9381870469761739</v>
      </c>
      <c r="FT176" s="139">
        <v>1.940014774002176</v>
      </c>
      <c r="FU176" s="139">
        <v>1.9418326566234503</v>
      </c>
      <c r="FV176" s="139">
        <v>1.9436408000929066</v>
      </c>
      <c r="FW176" s="139">
        <v>1.9453682950760933</v>
      </c>
      <c r="FX176" s="139">
        <v>1.9471572834131234</v>
      </c>
      <c r="FY176" s="139">
        <v>1.9489368389821482</v>
      </c>
      <c r="FZ176" s="139">
        <v>1.9507070604886407</v>
      </c>
      <c r="GA176" s="139">
        <v>1.9524680450935488</v>
      </c>
      <c r="GB176" s="139">
        <v>1.9542198884390942</v>
      </c>
      <c r="GC176" s="139">
        <v>1.9559626846856422</v>
      </c>
      <c r="GD176" s="139">
        <v>1.9576256848550675</v>
      </c>
      <c r="GE176" s="139">
        <v>1.9593506818727768</v>
      </c>
      <c r="GF176" s="139">
        <v>1.9610669062392878</v>
      </c>
      <c r="GG176" s="139">
        <v>1.9627744464743624</v>
      </c>
      <c r="GH176" s="139">
        <v>1.9644733897605617</v>
      </c>
      <c r="GI176" s="139">
        <v>1.9661638219728954</v>
      </c>
      <c r="GJ176" s="139">
        <v>1.9678458277011146</v>
      </c>
      <c r="GK176" s="139">
        <v>1.9695194902782678</v>
      </c>
      <c r="GL176" s="139">
        <v>1.9711848918053065</v>
      </c>
      <c r="GM176" s="139">
        <v>1.9728421131758189</v>
      </c>
      <c r="GN176" s="139">
        <v>1.9744912340983916</v>
      </c>
      <c r="GO176" s="139">
        <v>1.9761323331225353</v>
      </c>
      <c r="GP176" s="139">
        <v>1.9777654876579491</v>
      </c>
      <c r="GQ176" s="139">
        <v>1.9793907740010328</v>
      </c>
      <c r="GR176" s="139">
        <v>1.9810082673523648</v>
      </c>
      <c r="GS176" s="139">
        <v>1.9826180418399699</v>
      </c>
    </row>
    <row r="177" spans="1:201" x14ac:dyDescent="0.2">
      <c r="A177" s="138">
        <v>40909.121527777781</v>
      </c>
      <c r="B177" s="139">
        <v>0.70158062740499705</v>
      </c>
      <c r="C177" s="139">
        <v>0.82409667762473471</v>
      </c>
      <c r="D177" s="139">
        <v>0.90063853833606655</v>
      </c>
      <c r="E177" s="139">
        <v>0.9572325825285839</v>
      </c>
      <c r="F177" s="139">
        <v>1.0024743457344665</v>
      </c>
      <c r="G177" s="139">
        <v>1.0403280074031163</v>
      </c>
      <c r="H177" s="139">
        <v>1.0729739864481811</v>
      </c>
      <c r="I177" s="139">
        <v>1.1017149596862637</v>
      </c>
      <c r="J177" s="139">
        <v>1.127465656533887</v>
      </c>
      <c r="K177" s="139">
        <v>1.1507705628240137</v>
      </c>
      <c r="L177" s="139">
        <v>1.1721309454344944</v>
      </c>
      <c r="M177" s="139">
        <v>1.1917924192609399</v>
      </c>
      <c r="N177" s="139">
        <v>1.2100926480787764</v>
      </c>
      <c r="O177" s="139">
        <v>1.2271724898274061</v>
      </c>
      <c r="P177" s="139">
        <v>1.2432003296047724</v>
      </c>
      <c r="Q177" s="139">
        <v>1.258313274783122</v>
      </c>
      <c r="R177" s="139">
        <v>1.272624516770402</v>
      </c>
      <c r="S177" s="139">
        <v>1.2861925712740596</v>
      </c>
      <c r="T177" s="139">
        <v>1.2990968921598791</v>
      </c>
      <c r="U177" s="139">
        <v>1.3114415410073046</v>
      </c>
      <c r="V177" s="139">
        <v>1.3232486588685786</v>
      </c>
      <c r="W177" s="139">
        <v>1.3345320974281432</v>
      </c>
      <c r="X177" s="139">
        <v>1.345408849730938</v>
      </c>
      <c r="Y177" s="139">
        <v>1.3558442965585513</v>
      </c>
      <c r="Z177" s="139">
        <v>1.3659459304823349</v>
      </c>
      <c r="AA177" s="139">
        <v>1.3756334319840027</v>
      </c>
      <c r="AB177" s="139">
        <v>1.3850443111760546</v>
      </c>
      <c r="AC177" s="139">
        <v>1.3941287643261875</v>
      </c>
      <c r="AD177" s="139">
        <v>1.4029454380013824</v>
      </c>
      <c r="AE177" s="139">
        <v>1.4114767017885033</v>
      </c>
      <c r="AF177" s="139">
        <v>1.4197774009916819</v>
      </c>
      <c r="AG177" s="139">
        <v>1.4278263249703436</v>
      </c>
      <c r="AH177" s="139">
        <v>1.4356754109399483</v>
      </c>
      <c r="AI177" s="139">
        <v>1.4433006564440918</v>
      </c>
      <c r="AJ177" s="139">
        <v>1.4507517406410555</v>
      </c>
      <c r="AK177" s="139">
        <v>1.458002446632181</v>
      </c>
      <c r="AL177" s="139">
        <v>1.4650630779276326</v>
      </c>
      <c r="AM177" s="139">
        <v>1.4719431547932158</v>
      </c>
      <c r="AN177" s="139">
        <v>1.4786891515115361</v>
      </c>
      <c r="AO177" s="139">
        <v>1.4852716406479725</v>
      </c>
      <c r="AP177" s="139">
        <v>1.4917359410293152</v>
      </c>
      <c r="AQ177" s="139">
        <v>1.4980514394120596</v>
      </c>
      <c r="AR177" s="139">
        <v>1.5042247089210226</v>
      </c>
      <c r="AS177" s="139">
        <v>1.510261892077077</v>
      </c>
      <c r="AT177" s="139">
        <v>1.5162065962316504</v>
      </c>
      <c r="AU177" s="139">
        <v>1.5220263956340856</v>
      </c>
      <c r="AV177" s="139">
        <v>1.5277263349020158</v>
      </c>
      <c r="AW177" s="139">
        <v>1.5333111560693271</v>
      </c>
      <c r="AX177" s="139">
        <v>1.5388232834245203</v>
      </c>
      <c r="AY177" s="139">
        <v>1.5442289994074099</v>
      </c>
      <c r="AZ177" s="139">
        <v>1.5495322611577094</v>
      </c>
      <c r="BA177" s="139">
        <v>1.5547368069205152</v>
      </c>
      <c r="BB177" s="139">
        <v>1.5598461721078929</v>
      </c>
      <c r="BC177" s="139">
        <v>1.5648637039048952</v>
      </c>
      <c r="BD177" s="139">
        <v>1.5698306463915026</v>
      </c>
      <c r="BE177" s="139">
        <v>1.5747119589932823</v>
      </c>
      <c r="BF177" s="139">
        <v>1.5795104897657695</v>
      </c>
      <c r="BG177" s="139">
        <v>1.5842289456862275</v>
      </c>
      <c r="BH177" s="139">
        <v>1.5889080426598281</v>
      </c>
      <c r="BI177" s="139">
        <v>1.5934739571433436</v>
      </c>
      <c r="BJ177" s="139">
        <v>1.5979671575892718</v>
      </c>
      <c r="BK177" s="139">
        <v>1.6024280374177191</v>
      </c>
      <c r="BL177" s="139">
        <v>1.6068205688316093</v>
      </c>
      <c r="BM177" s="139">
        <v>1.6111467756761209</v>
      </c>
      <c r="BN177" s="139">
        <v>1.6154085924410231</v>
      </c>
      <c r="BO177" s="139">
        <v>1.6196078695133775</v>
      </c>
      <c r="BP177" s="139">
        <v>1.6237845957100117</v>
      </c>
      <c r="BQ177" s="139">
        <v>1.6279022655886501</v>
      </c>
      <c r="BR177" s="139">
        <v>1.6319242524377939</v>
      </c>
      <c r="BS177" s="139">
        <v>1.6358903481780487</v>
      </c>
      <c r="BT177" s="139">
        <v>1.6398785365950954</v>
      </c>
      <c r="BU177" s="139">
        <v>1.6437372640667445</v>
      </c>
      <c r="BV177" s="139">
        <v>1.647582658354108</v>
      </c>
      <c r="BW177" s="139">
        <v>1.6513777897374926</v>
      </c>
      <c r="BX177" s="139">
        <v>1.6551621959691463</v>
      </c>
      <c r="BY177" s="139">
        <v>1.6588605654616868</v>
      </c>
      <c r="BZ177" s="139">
        <v>1.6625123414584477</v>
      </c>
      <c r="CA177" s="139">
        <v>1.6661569325825041</v>
      </c>
      <c r="CB177" s="139">
        <v>1.6697571606244341</v>
      </c>
      <c r="CC177" s="139">
        <v>1.6732757838917085</v>
      </c>
      <c r="CD177" s="139">
        <v>1.676752108365311</v>
      </c>
      <c r="CE177" s="139">
        <v>1.6802253863497469</v>
      </c>
      <c r="CF177" s="139">
        <v>1.6836582847317023</v>
      </c>
      <c r="CG177" s="139">
        <v>1.6870517141742698</v>
      </c>
      <c r="CH177" s="139">
        <v>1.6904065546601026</v>
      </c>
      <c r="CI177" s="139">
        <v>1.6937236568711969</v>
      </c>
      <c r="CJ177" s="139">
        <v>1.6970038434950974</v>
      </c>
      <c r="CK177" s="139">
        <v>1.700286190984553</v>
      </c>
      <c r="CL177" s="139">
        <v>1.7035331925990864</v>
      </c>
      <c r="CM177" s="139">
        <v>1.7067072927833602</v>
      </c>
      <c r="CN177" s="139">
        <v>1.7098475093054557</v>
      </c>
      <c r="CO177" s="139">
        <v>1.7129545421174392</v>
      </c>
      <c r="CP177" s="139">
        <v>1.7161056228984095</v>
      </c>
      <c r="CQ177" s="139">
        <v>1.7191482792432573</v>
      </c>
      <c r="CR177" s="139">
        <v>1.7221597237112021</v>
      </c>
      <c r="CS177" s="139">
        <v>1.7252171100347076</v>
      </c>
      <c r="CT177" s="139">
        <v>1.7281679390696392</v>
      </c>
      <c r="CU177" s="139">
        <v>1.731165888027594</v>
      </c>
      <c r="CV177" s="139">
        <v>1.7340584265777301</v>
      </c>
      <c r="CW177" s="139">
        <v>1.7369991873930941</v>
      </c>
      <c r="CX177" s="139">
        <v>1.73983562867096</v>
      </c>
      <c r="CY177" s="139">
        <v>1.7427213242452428</v>
      </c>
      <c r="CZ177" s="139">
        <v>1.7455037396312993</v>
      </c>
      <c r="DA177" s="139">
        <v>1.748336375949322</v>
      </c>
      <c r="DB177" s="139">
        <v>1.7511432070631217</v>
      </c>
      <c r="DC177" s="139">
        <v>1.7538481986369698</v>
      </c>
      <c r="DD177" s="139">
        <v>1.7566047768966606</v>
      </c>
      <c r="DE177" s="139">
        <v>1.7593368942108036</v>
      </c>
      <c r="DF177" s="139">
        <v>1.7620067389056513</v>
      </c>
      <c r="DG177" s="139">
        <v>1.7646529706899945</v>
      </c>
      <c r="DH177" s="139">
        <v>1.7673142035476648</v>
      </c>
      <c r="DI177" s="139">
        <v>1.7699526086476627</v>
      </c>
      <c r="DJ177" s="139">
        <v>1.7725685681423524</v>
      </c>
      <c r="DK177" s="139">
        <v>1.7751242471699176</v>
      </c>
      <c r="DL177" s="139">
        <v>1.7776582355445611</v>
      </c>
      <c r="DM177" s="139">
        <v>1.7802090627006333</v>
      </c>
      <c r="DN177" s="139">
        <v>1.7827388816833607</v>
      </c>
      <c r="DO177" s="139">
        <v>1.7852480297881299</v>
      </c>
      <c r="DP177" s="139">
        <v>1.7877368362085024</v>
      </c>
      <c r="DQ177" s="139">
        <v>1.7902056222984879</v>
      </c>
      <c r="DR177" s="139">
        <v>1.7926547018205214</v>
      </c>
      <c r="DS177" s="139">
        <v>1.7950843811870507</v>
      </c>
      <c r="DT177" s="139">
        <v>1.7974949596938472</v>
      </c>
      <c r="DU177" s="139">
        <v>1.7998867297374113</v>
      </c>
      <c r="DV177" s="139">
        <v>1.802259977031182</v>
      </c>
      <c r="DW177" s="139">
        <v>1.8046530998845165</v>
      </c>
      <c r="DX177" s="139">
        <v>1.8070282458879952</v>
      </c>
      <c r="DY177" s="139">
        <v>1.809347553057695</v>
      </c>
      <c r="DZ177" s="139">
        <v>1.811649416239093</v>
      </c>
      <c r="EA177" s="139">
        <v>1.8139340906680359</v>
      </c>
      <c r="EB177" s="139">
        <v>1.816201826014743</v>
      </c>
      <c r="EC177" s="139">
        <v>1.8184909427171121</v>
      </c>
      <c r="ED177" s="139">
        <v>1.8207635900778956</v>
      </c>
      <c r="EE177" s="139">
        <v>1.8229819234599332</v>
      </c>
      <c r="EF177" s="139">
        <v>1.8251842628268344</v>
      </c>
      <c r="EG177" s="139">
        <v>1.8274088780327553</v>
      </c>
      <c r="EH177" s="139">
        <v>1.8296179248922451</v>
      </c>
      <c r="EI177" s="139">
        <v>1.8317735748669461</v>
      </c>
      <c r="EJ177" s="139">
        <v>1.8339521233950025</v>
      </c>
      <c r="EK177" s="139">
        <v>1.8361157311239296</v>
      </c>
      <c r="EL177" s="139">
        <v>1.838226581146466</v>
      </c>
      <c r="EM177" s="139">
        <v>1.8403609091314392</v>
      </c>
      <c r="EN177" s="139">
        <v>1.84248088647408</v>
      </c>
      <c r="EO177" s="139">
        <v>1.8445487135016769</v>
      </c>
      <c r="EP177" s="139">
        <v>1.8466785405649477</v>
      </c>
      <c r="EQ177" s="139">
        <v>1.8487186072885575</v>
      </c>
      <c r="ER177" s="139">
        <v>1.85082100949543</v>
      </c>
      <c r="ES177" s="139">
        <v>1.8528340295118582</v>
      </c>
      <c r="ET177" s="139">
        <v>1.8549097029232762</v>
      </c>
      <c r="EU177" s="139">
        <v>1.8568963626672141</v>
      </c>
      <c r="EV177" s="139">
        <v>1.8589080385446157</v>
      </c>
      <c r="EW177" s="139">
        <v>1.8609069371107092</v>
      </c>
      <c r="EX177" s="139">
        <v>1.8629311370151889</v>
      </c>
      <c r="EY177" s="139">
        <v>1.864867033680333</v>
      </c>
      <c r="EZ177" s="139">
        <v>1.8668664400651738</v>
      </c>
      <c r="FA177" s="139">
        <v>1.868777886156306</v>
      </c>
      <c r="FB177" s="139">
        <v>1.8707530973093689</v>
      </c>
      <c r="FC177" s="139">
        <v>1.8726406835704115</v>
      </c>
      <c r="FD177" s="139">
        <v>1.874592276267947</v>
      </c>
      <c r="FE177" s="139">
        <v>1.8765322720570772</v>
      </c>
      <c r="FF177" s="139">
        <v>1.8783851029103225</v>
      </c>
      <c r="FG177" s="139">
        <v>1.8803023065320006</v>
      </c>
      <c r="FH177" s="139">
        <v>1.8821326636311102</v>
      </c>
      <c r="FI177" s="139">
        <v>1.8840276024879783</v>
      </c>
      <c r="FJ177" s="139">
        <v>1.8859116015681021</v>
      </c>
      <c r="FK177" s="139">
        <v>1.8877091904423531</v>
      </c>
      <c r="FL177" s="139">
        <v>1.8895716813372114</v>
      </c>
      <c r="FM177" s="139">
        <v>1.891423599945196</v>
      </c>
      <c r="FN177" s="139">
        <v>1.8932650643876388</v>
      </c>
      <c r="FO177" s="139">
        <v>1.8950206610292166</v>
      </c>
      <c r="FP177" s="139">
        <v>1.8968415668679104</v>
      </c>
      <c r="FQ177" s="139">
        <v>1.8986523618745577</v>
      </c>
      <c r="FR177" s="139">
        <v>1.9004531564937905</v>
      </c>
      <c r="FS177" s="139">
        <v>1.9021686057865785</v>
      </c>
      <c r="FT177" s="139">
        <v>1.9039497297165251</v>
      </c>
      <c r="FU177" s="139">
        <v>1.9057211745339824</v>
      </c>
      <c r="FV177" s="139">
        <v>1.9074830436623114</v>
      </c>
      <c r="FW177" s="139">
        <v>1.9091600721730955</v>
      </c>
      <c r="FX177" s="139">
        <v>1.9109031021566731</v>
      </c>
      <c r="FY177" s="139">
        <v>1.9126368575421775</v>
      </c>
      <c r="FZ177" s="139">
        <v>1.9143614353233578</v>
      </c>
      <c r="GA177" s="139">
        <v>1.916076930972537</v>
      </c>
      <c r="GB177" s="139">
        <v>1.9177834384731762</v>
      </c>
      <c r="GC177" s="139">
        <v>1.9194810503502271</v>
      </c>
      <c r="GD177" s="139">
        <v>1.9210946229896579</v>
      </c>
      <c r="GE177" s="139">
        <v>1.9227747283452727</v>
      </c>
      <c r="GF177" s="139">
        <v>1.9244462077927074</v>
      </c>
      <c r="GG177" s="139">
        <v>1.926109148314884</v>
      </c>
      <c r="GH177" s="139">
        <v>1.9277636355849037</v>
      </c>
      <c r="GI177" s="139">
        <v>1.929409753986892</v>
      </c>
      <c r="GJ177" s="139">
        <v>1.9310475866451968</v>
      </c>
      <c r="GK177" s="139">
        <v>1.932677215448803</v>
      </c>
      <c r="GL177" s="139">
        <v>1.9342987210762843</v>
      </c>
      <c r="GM177" s="139">
        <v>1.9359121830187804</v>
      </c>
      <c r="GN177" s="139">
        <v>1.937517679605989</v>
      </c>
      <c r="GO177" s="139">
        <v>1.9391152880258378</v>
      </c>
      <c r="GP177" s="139">
        <v>1.9407050843492715</v>
      </c>
      <c r="GQ177" s="139">
        <v>1.9422871435504154</v>
      </c>
      <c r="GR177" s="139">
        <v>1.9438615395301564</v>
      </c>
      <c r="GS177" s="139">
        <v>1.9454283451333887</v>
      </c>
    </row>
    <row r="178" spans="1:201" x14ac:dyDescent="0.2">
      <c r="A178" s="138">
        <v>40909.12222222222</v>
      </c>
      <c r="B178" s="139">
        <v>0.6918573944068408</v>
      </c>
      <c r="C178" s="139">
        <v>0.81226728795533532</v>
      </c>
      <c r="D178" s="139">
        <v>0.88745534435298334</v>
      </c>
      <c r="E178" s="139">
        <v>0.94302807049470883</v>
      </c>
      <c r="F178" s="139">
        <v>0.98744018952325807</v>
      </c>
      <c r="G178" s="139">
        <v>1.0245902196655601</v>
      </c>
      <c r="H178" s="139">
        <v>1.0566225508810636</v>
      </c>
      <c r="I178" s="139">
        <v>1.0848169513231771</v>
      </c>
      <c r="J178" s="139">
        <v>1.1100747107451194</v>
      </c>
      <c r="K178" s="139">
        <v>1.1329283141910653</v>
      </c>
      <c r="L178" s="139">
        <v>1.1538734849248333</v>
      </c>
      <c r="M178" s="139">
        <v>1.173147787397512</v>
      </c>
      <c r="N178" s="139">
        <v>1.1910872163625368</v>
      </c>
      <c r="O178" s="139">
        <v>1.2078274999686283</v>
      </c>
      <c r="P178" s="139">
        <v>1.2235346132766052</v>
      </c>
      <c r="Q178" s="139">
        <v>1.2383437139799227</v>
      </c>
      <c r="R178" s="139">
        <v>1.2523663948346018</v>
      </c>
      <c r="S178" s="139">
        <v>1.2656586593501287</v>
      </c>
      <c r="T178" s="139">
        <v>1.2782988028685507</v>
      </c>
      <c r="U178" s="139">
        <v>1.2903911202015381</v>
      </c>
      <c r="V178" s="139">
        <v>1.3019557230894729</v>
      </c>
      <c r="W178" s="139">
        <v>1.3130044911920662</v>
      </c>
      <c r="X178" s="139">
        <v>1.3236562626643744</v>
      </c>
      <c r="Y178" s="139">
        <v>1.3338733647923546</v>
      </c>
      <c r="Z178" s="139">
        <v>1.343765336021459</v>
      </c>
      <c r="AA178" s="139">
        <v>1.3532475794250756</v>
      </c>
      <c r="AB178" s="139">
        <v>1.3624610787826656</v>
      </c>
      <c r="AC178" s="139">
        <v>1.3713530910640643</v>
      </c>
      <c r="AD178" s="139">
        <v>1.3799832592394516</v>
      </c>
      <c r="AE178" s="139">
        <v>1.3883323429679002</v>
      </c>
      <c r="AF178" s="139">
        <v>1.39645626586571</v>
      </c>
      <c r="AG178" s="139">
        <v>1.4043322376797998</v>
      </c>
      <c r="AH178" s="139">
        <v>1.4120133408125459</v>
      </c>
      <c r="AI178" s="139">
        <v>1.4194740127991987</v>
      </c>
      <c r="AJ178" s="139">
        <v>1.4267651337442506</v>
      </c>
      <c r="AK178" s="139">
        <v>1.4338589387024432</v>
      </c>
      <c r="AL178" s="139">
        <v>1.4407655692822396</v>
      </c>
      <c r="AM178" s="139">
        <v>1.4474943962812388</v>
      </c>
      <c r="AN178" s="139">
        <v>1.4540931839398121</v>
      </c>
      <c r="AO178" s="139">
        <v>1.4605309658864303</v>
      </c>
      <c r="AP178" s="139">
        <v>1.4668543868507602</v>
      </c>
      <c r="AQ178" s="139">
        <v>1.4730312937985528</v>
      </c>
      <c r="AR178" s="139">
        <v>1.4790681558631693</v>
      </c>
      <c r="AS178" s="139">
        <v>1.484971018459041</v>
      </c>
      <c r="AT178" s="139">
        <v>1.4907848759081215</v>
      </c>
      <c r="AU178" s="139">
        <v>1.4964757551992716</v>
      </c>
      <c r="AV178" s="139">
        <v>1.5020486208505175</v>
      </c>
      <c r="AW178" s="139">
        <v>1.5075081396477958</v>
      </c>
      <c r="AX178" s="139">
        <v>1.5128981731329176</v>
      </c>
      <c r="AY178" s="139">
        <v>1.5181834436453157</v>
      </c>
      <c r="AZ178" s="139">
        <v>1.5233678452110375</v>
      </c>
      <c r="BA178" s="139">
        <v>1.5284550564877351</v>
      </c>
      <c r="BB178" s="139">
        <v>1.5334485565700064</v>
      </c>
      <c r="BC178" s="139">
        <v>1.5383516393559835</v>
      </c>
      <c r="BD178" s="139">
        <v>1.5432070484974014</v>
      </c>
      <c r="BE178" s="139">
        <v>1.5479781589069703</v>
      </c>
      <c r="BF178" s="139">
        <v>1.5526677730180987</v>
      </c>
      <c r="BG178" s="139">
        <v>1.5572785544725567</v>
      </c>
      <c r="BH178" s="139">
        <v>1.5618527539616713</v>
      </c>
      <c r="BI178" s="139">
        <v>1.5663133631089716</v>
      </c>
      <c r="BJ178" s="139">
        <v>1.5707023825980386</v>
      </c>
      <c r="BK178" s="139">
        <v>1.5750617649963994</v>
      </c>
      <c r="BL178" s="139">
        <v>1.5793538660342179</v>
      </c>
      <c r="BM178" s="139">
        <v>1.583580676977036</v>
      </c>
      <c r="BN178" s="139">
        <v>1.5877441011890847</v>
      </c>
      <c r="BO178" s="139">
        <v>1.5918459593013279</v>
      </c>
      <c r="BP178" s="139">
        <v>1.595927835916664</v>
      </c>
      <c r="BQ178" s="139">
        <v>1.5999515854930364</v>
      </c>
      <c r="BR178" s="139">
        <v>1.6038789195873675</v>
      </c>
      <c r="BS178" s="139">
        <v>1.6077512292159053</v>
      </c>
      <c r="BT178" s="139">
        <v>1.6116497675884482</v>
      </c>
      <c r="BU178" s="139">
        <v>1.6154163823688605</v>
      </c>
      <c r="BV178" s="139">
        <v>1.6191721189974664</v>
      </c>
      <c r="BW178" s="139">
        <v>1.6228783797345319</v>
      </c>
      <c r="BX178" s="139">
        <v>1.6265763499390946</v>
      </c>
      <c r="BY178" s="139">
        <v>1.6301873672093459</v>
      </c>
      <c r="BZ178" s="139">
        <v>1.6337525186115787</v>
      </c>
      <c r="CA178" s="139">
        <v>1.6373128781769783</v>
      </c>
      <c r="CB178" s="139">
        <v>1.6408295765009253</v>
      </c>
      <c r="CC178" s="139">
        <v>1.6442636610558727</v>
      </c>
      <c r="CD178" s="139">
        <v>1.6476561050155067</v>
      </c>
      <c r="CE178" s="139">
        <v>1.6510478487138645</v>
      </c>
      <c r="CF178" s="139">
        <v>1.654399849812356</v>
      </c>
      <c r="CG178" s="139">
        <v>1.6577130041372603</v>
      </c>
      <c r="CH178" s="139">
        <v>1.6609881773391308</v>
      </c>
      <c r="CI178" s="139">
        <v>1.6642262062525717</v>
      </c>
      <c r="CJ178" s="139">
        <v>1.6674279001762713</v>
      </c>
      <c r="CK178" s="139">
        <v>1.670634055038132</v>
      </c>
      <c r="CL178" s="139">
        <v>1.6738054283567556</v>
      </c>
      <c r="CM178" s="139">
        <v>1.67690271090736</v>
      </c>
      <c r="CN178" s="139">
        <v>1.6799666410040139</v>
      </c>
      <c r="CO178" s="139">
        <v>1.6829979072318151</v>
      </c>
      <c r="CP178" s="139">
        <v>1.6860772405385334</v>
      </c>
      <c r="CQ178" s="139">
        <v>1.6890451463468601</v>
      </c>
      <c r="CR178" s="139">
        <v>1.6919823280364878</v>
      </c>
      <c r="CS178" s="139">
        <v>1.6949694660197969</v>
      </c>
      <c r="CT178" s="139">
        <v>1.6978469868893076</v>
      </c>
      <c r="CU178" s="139">
        <v>1.700775640056289</v>
      </c>
      <c r="CV178" s="139">
        <v>1.7035957870550826</v>
      </c>
      <c r="CW178" s="139">
        <v>1.7064681675356173</v>
      </c>
      <c r="CX178" s="139">
        <v>1.709233098063391</v>
      </c>
      <c r="CY178" s="139">
        <v>1.7120512937716059</v>
      </c>
      <c r="CZ178" s="139">
        <v>1.7147630454065836</v>
      </c>
      <c r="DA178" s="139">
        <v>1.7175290292891372</v>
      </c>
      <c r="DB178" s="139">
        <v>1.7202696238245374</v>
      </c>
      <c r="DC178" s="139">
        <v>1.7229051670503932</v>
      </c>
      <c r="DD178" s="139">
        <v>1.7255963098985923</v>
      </c>
      <c r="DE178" s="139">
        <v>1.7282633853971454</v>
      </c>
      <c r="DF178" s="139">
        <v>1.7308667529261881</v>
      </c>
      <c r="DG178" s="139">
        <v>1.7334468793858533</v>
      </c>
      <c r="DH178" s="139">
        <v>1.7360442020285753</v>
      </c>
      <c r="DI178" s="139">
        <v>1.7386190634652499</v>
      </c>
      <c r="DJ178" s="139">
        <v>1.7411718395093574</v>
      </c>
      <c r="DK178" s="139">
        <v>1.7436628478550082</v>
      </c>
      <c r="DL178" s="139">
        <v>1.7461325059025055</v>
      </c>
      <c r="DM178" s="139">
        <v>1.7486211863137828</v>
      </c>
      <c r="DN178" s="139">
        <v>1.7510891949961469</v>
      </c>
      <c r="DO178" s="139">
        <v>1.7535368636556024</v>
      </c>
      <c r="DP178" s="139">
        <v>1.7559645160339485</v>
      </c>
      <c r="DQ178" s="139">
        <v>1.7583724681620556</v>
      </c>
      <c r="DR178" s="139">
        <v>1.7607610286089861</v>
      </c>
      <c r="DS178" s="139">
        <v>1.7631304987176488</v>
      </c>
      <c r="DT178" s="139">
        <v>1.7654811728303483</v>
      </c>
      <c r="DU178" s="139">
        <v>1.767813338508073</v>
      </c>
      <c r="DV178" s="139">
        <v>1.7701272767406069</v>
      </c>
      <c r="DW178" s="139">
        <v>1.7724632664731268</v>
      </c>
      <c r="DX178" s="139">
        <v>1.7747815724712446</v>
      </c>
      <c r="DY178" s="139">
        <v>1.7770424362668467</v>
      </c>
      <c r="DZ178" s="139">
        <v>1.7792861335032013</v>
      </c>
      <c r="EA178" s="139">
        <v>1.7815129152022662</v>
      </c>
      <c r="EB178" s="139">
        <v>1.7837230269141935</v>
      </c>
      <c r="EC178" s="139">
        <v>1.7859566910210884</v>
      </c>
      <c r="ED178" s="139">
        <v>1.788174153661152</v>
      </c>
      <c r="EE178" s="139">
        <v>1.7903356537328567</v>
      </c>
      <c r="EF178" s="139">
        <v>1.7924814132536417</v>
      </c>
      <c r="EG178" s="139">
        <v>1.7946516177706915</v>
      </c>
      <c r="EH178" s="139">
        <v>1.7968065067303829</v>
      </c>
      <c r="EI178" s="139">
        <v>1.7989063221542281</v>
      </c>
      <c r="EJ178" s="139">
        <v>1.8010312044764261</v>
      </c>
      <c r="EK178" s="139">
        <v>1.8031413882794041</v>
      </c>
      <c r="EL178" s="139">
        <v>1.8051971176798483</v>
      </c>
      <c r="EM178" s="139">
        <v>1.8072784931010677</v>
      </c>
      <c r="EN178" s="139">
        <v>1.8093457502836015</v>
      </c>
      <c r="EO178" s="139">
        <v>1.8113591411435932</v>
      </c>
      <c r="EP178" s="139">
        <v>1.8134386486710641</v>
      </c>
      <c r="EQ178" s="139">
        <v>1.8154247222049802</v>
      </c>
      <c r="ER178" s="139">
        <v>1.8174772543505759</v>
      </c>
      <c r="ES178" s="139">
        <v>1.8194367122813717</v>
      </c>
      <c r="ET178" s="139">
        <v>1.8214629533681883</v>
      </c>
      <c r="EU178" s="139">
        <v>1.8233964707175145</v>
      </c>
      <c r="EV178" s="139">
        <v>1.8253571737776288</v>
      </c>
      <c r="EW178" s="139">
        <v>1.827305305599467</v>
      </c>
      <c r="EX178" s="139">
        <v>1.829280915204091</v>
      </c>
      <c r="EY178" s="139">
        <v>1.8311644763345654</v>
      </c>
      <c r="EZ178" s="139">
        <v>1.8331156975422851</v>
      </c>
      <c r="FA178" s="139">
        <v>1.8349751960733967</v>
      </c>
      <c r="FB178" s="139">
        <v>1.836902617095991</v>
      </c>
      <c r="FC178" s="139">
        <v>1.8387386339720349</v>
      </c>
      <c r="FD178" s="139">
        <v>1.8406428218779944</v>
      </c>
      <c r="FE178" s="139">
        <v>1.8425356048259758</v>
      </c>
      <c r="FF178" s="139">
        <v>1.8443374190552007</v>
      </c>
      <c r="FG178" s="139">
        <v>1.8462077812397482</v>
      </c>
      <c r="FH178" s="139">
        <v>1.8479874768859608</v>
      </c>
      <c r="FI178" s="139">
        <v>1.849835936842112</v>
      </c>
      <c r="FJ178" s="139">
        <v>1.8516736378207419</v>
      </c>
      <c r="FK178" s="139">
        <v>1.8534210849639539</v>
      </c>
      <c r="FL178" s="139">
        <v>1.85523762754886</v>
      </c>
      <c r="FM178" s="139">
        <v>1.8570437724060034</v>
      </c>
      <c r="FN178" s="139">
        <v>1.8588396356444499</v>
      </c>
      <c r="FO178" s="139">
        <v>1.8605457569471353</v>
      </c>
      <c r="FP178" s="139">
        <v>1.862321395365174</v>
      </c>
      <c r="FQ178" s="139">
        <v>1.8640870896735715</v>
      </c>
      <c r="FR178" s="139">
        <v>1.8658429484327295</v>
      </c>
      <c r="FS178" s="139">
        <v>1.8675095580654764</v>
      </c>
      <c r="FT178" s="139">
        <v>1.8692460649660485</v>
      </c>
      <c r="FU178" s="139">
        <v>1.8709730521475296</v>
      </c>
      <c r="FV178" s="139">
        <v>1.8726906212720955</v>
      </c>
      <c r="FW178" s="139">
        <v>1.8743194170910822</v>
      </c>
      <c r="FX178" s="139">
        <v>1.876018451908076</v>
      </c>
      <c r="FY178" s="139">
        <v>1.877708364658444</v>
      </c>
      <c r="FZ178" s="139">
        <v>1.8793892506853356</v>
      </c>
      <c r="GA178" s="139">
        <v>1.881061203834884</v>
      </c>
      <c r="GB178" s="139">
        <v>1.8827243164907823</v>
      </c>
      <c r="GC178" s="139">
        <v>1.8843786796059647</v>
      </c>
      <c r="GD178" s="139">
        <v>1.8859450224054064</v>
      </c>
      <c r="GE178" s="139">
        <v>1.8875821613995933</v>
      </c>
      <c r="GF178" s="139">
        <v>1.8892108160034884</v>
      </c>
      <c r="GG178" s="139">
        <v>1.8908310717233716</v>
      </c>
      <c r="GH178" s="139">
        <v>1.8924430127732264</v>
      </c>
      <c r="GI178" s="139">
        <v>1.8940467221038568</v>
      </c>
      <c r="GJ178" s="139">
        <v>1.895642281426051</v>
      </c>
      <c r="GK178" s="139">
        <v>1.8972297712382589</v>
      </c>
      <c r="GL178" s="139">
        <v>1.898809270847841</v>
      </c>
      <c r="GM178" s="139">
        <v>1.9003808583958601</v>
      </c>
      <c r="GN178" s="139">
        <v>1.9019446108807656</v>
      </c>
      <c r="GO178" s="139">
        <v>1.9035006041805593</v>
      </c>
      <c r="GP178" s="139">
        <v>1.9050489130748671</v>
      </c>
      <c r="GQ178" s="139">
        <v>1.9065896112657117</v>
      </c>
      <c r="GR178" s="139">
        <v>1.9081227713977342</v>
      </c>
      <c r="GS178" s="139">
        <v>1.9096484650822991</v>
      </c>
    </row>
    <row r="179" spans="1:201" x14ac:dyDescent="0.2">
      <c r="A179" s="138">
        <v>40909.122916666667</v>
      </c>
      <c r="B179" s="139">
        <v>0.6824461176362715</v>
      </c>
      <c r="C179" s="139">
        <v>0.80082474523329883</v>
      </c>
      <c r="D179" s="139">
        <v>0.87470789991933195</v>
      </c>
      <c r="E179" s="139">
        <v>0.92929659136527509</v>
      </c>
      <c r="F179" s="139">
        <v>0.97290959968215529</v>
      </c>
      <c r="G179" s="139">
        <v>1.0093820682784207</v>
      </c>
      <c r="H179" s="139">
        <v>1.0408236124395864</v>
      </c>
      <c r="I179" s="139">
        <v>1.0684919138141671</v>
      </c>
      <c r="J179" s="139">
        <v>1.0932752616311228</v>
      </c>
      <c r="K179" s="139">
        <v>1.1156946113532527</v>
      </c>
      <c r="L179" s="139">
        <v>1.1362402876488229</v>
      </c>
      <c r="M179" s="139">
        <v>1.1551421562455837</v>
      </c>
      <c r="N179" s="139">
        <v>1.1727345315311504</v>
      </c>
      <c r="O179" s="139">
        <v>1.1891482408670226</v>
      </c>
      <c r="P179" s="139">
        <v>1.2045469268205558</v>
      </c>
      <c r="Q179" s="139">
        <v>1.2190638597885983</v>
      </c>
      <c r="R179" s="139">
        <v>1.2328090847257627</v>
      </c>
      <c r="S179" s="139">
        <v>1.2458362086487487</v>
      </c>
      <c r="T179" s="139">
        <v>1.2582224061307932</v>
      </c>
      <c r="U179" s="139">
        <v>1.2700721615074091</v>
      </c>
      <c r="V179" s="139">
        <v>1.2814036583230493</v>
      </c>
      <c r="W179" s="139">
        <v>1.2922269050434567</v>
      </c>
      <c r="X179" s="139">
        <v>1.3026624513339162</v>
      </c>
      <c r="Y179" s="139">
        <v>1.3126697440953345</v>
      </c>
      <c r="Z179" s="139">
        <v>1.3223602259438743</v>
      </c>
      <c r="AA179" s="139">
        <v>1.33164527513564</v>
      </c>
      <c r="AB179" s="139">
        <v>1.3406691219078468</v>
      </c>
      <c r="AC179" s="139">
        <v>1.3493762560024689</v>
      </c>
      <c r="AD179" s="139">
        <v>1.3578272456686393</v>
      </c>
      <c r="AE179" s="139">
        <v>1.3660013320904354</v>
      </c>
      <c r="AF179" s="139">
        <v>1.3739554427376526</v>
      </c>
      <c r="AG179" s="139">
        <v>1.3816652987623876</v>
      </c>
      <c r="AH179" s="139">
        <v>1.389185050503259</v>
      </c>
      <c r="AI179" s="139">
        <v>1.3964876663951897</v>
      </c>
      <c r="AJ179" s="139">
        <v>1.4036251478528683</v>
      </c>
      <c r="AK179" s="139">
        <v>1.4105682729124192</v>
      </c>
      <c r="AL179" s="139">
        <v>1.4173270268277014</v>
      </c>
      <c r="AM179" s="139">
        <v>1.4239106360493974</v>
      </c>
      <c r="AN179" s="139">
        <v>1.4303680711774516</v>
      </c>
      <c r="AO179" s="139">
        <v>1.4366669185885901</v>
      </c>
      <c r="AP179" s="139">
        <v>1.4428550636667676</v>
      </c>
      <c r="AQ179" s="139">
        <v>1.448898905755742</v>
      </c>
      <c r="AR179" s="139">
        <v>1.4548048135757743</v>
      </c>
      <c r="AS179" s="139">
        <v>1.4605787387727422</v>
      </c>
      <c r="AT179" s="139">
        <v>1.4662669744973036</v>
      </c>
      <c r="AU179" s="139">
        <v>1.4718340937463408</v>
      </c>
      <c r="AV179" s="139">
        <v>1.4772849836956559</v>
      </c>
      <c r="AW179" s="139">
        <v>1.4826242384784345</v>
      </c>
      <c r="AX179" s="139">
        <v>1.487897066280611</v>
      </c>
      <c r="AY179" s="139">
        <v>1.493066723825949</v>
      </c>
      <c r="AZ179" s="139">
        <v>1.4981370442040862</v>
      </c>
      <c r="BA179" s="139">
        <v>1.5031116485457807</v>
      </c>
      <c r="BB179" s="139">
        <v>1.5079939615711129</v>
      </c>
      <c r="BC179" s="139">
        <v>1.5127872257304356</v>
      </c>
      <c r="BD179" s="139">
        <v>1.5175355904805075</v>
      </c>
      <c r="BE179" s="139">
        <v>1.5222009425966954</v>
      </c>
      <c r="BF179" s="139">
        <v>1.5267860404719276</v>
      </c>
      <c r="BG179" s="139">
        <v>1.5312935059117554</v>
      </c>
      <c r="BH179" s="139">
        <v>1.5357670287899581</v>
      </c>
      <c r="BI179" s="139">
        <v>1.540126610943888</v>
      </c>
      <c r="BJ179" s="139">
        <v>1.5444156899221448</v>
      </c>
      <c r="BK179" s="139">
        <v>1.5486776805493749</v>
      </c>
      <c r="BL179" s="139">
        <v>1.5528734206678021</v>
      </c>
      <c r="BM179" s="139">
        <v>1.5570048700935348</v>
      </c>
      <c r="BN179" s="139">
        <v>1.5610739021471283</v>
      </c>
      <c r="BO179" s="139">
        <v>1.5650823087346644</v>
      </c>
      <c r="BP179" s="139">
        <v>1.5690731713907917</v>
      </c>
      <c r="BQ179" s="139">
        <v>1.5730068045986507</v>
      </c>
      <c r="BR179" s="139">
        <v>1.5768433595956677</v>
      </c>
      <c r="BS179" s="139">
        <v>1.580625727523618</v>
      </c>
      <c r="BT179" s="139">
        <v>1.5844382295529331</v>
      </c>
      <c r="BU179" s="139">
        <v>1.5881165193790716</v>
      </c>
      <c r="BV179" s="139">
        <v>1.5917862574609181</v>
      </c>
      <c r="BW179" s="139">
        <v>1.5954072799263115</v>
      </c>
      <c r="BX179" s="139">
        <v>1.5990223180688148</v>
      </c>
      <c r="BY179" s="139">
        <v>1.6025495638352549</v>
      </c>
      <c r="BZ179" s="139">
        <v>1.6060316466928941</v>
      </c>
      <c r="CA179" s="139">
        <v>1.6095112034271775</v>
      </c>
      <c r="CB179" s="139">
        <v>1.6129477767555365</v>
      </c>
      <c r="CC179" s="139">
        <v>1.616300807787399</v>
      </c>
      <c r="CD179" s="139">
        <v>1.6196128341689155</v>
      </c>
      <c r="CE179" s="139">
        <v>1.6229263803617833</v>
      </c>
      <c r="CF179" s="139">
        <v>1.6262007992177179</v>
      </c>
      <c r="CG179" s="139">
        <v>1.6294369722438629</v>
      </c>
      <c r="CH179" s="139">
        <v>1.6326357512606331</v>
      </c>
      <c r="CI179" s="139">
        <v>1.635797959736121</v>
      </c>
      <c r="CJ179" s="139">
        <v>1.6389243940501439</v>
      </c>
      <c r="CK179" s="139">
        <v>1.6420574639538221</v>
      </c>
      <c r="CL179" s="139">
        <v>1.6451562972343312</v>
      </c>
      <c r="CM179" s="139">
        <v>1.6481799380545292</v>
      </c>
      <c r="CN179" s="139">
        <v>1.6511707395837991</v>
      </c>
      <c r="CO179" s="139">
        <v>1.654129379439959</v>
      </c>
      <c r="CP179" s="139">
        <v>1.6571398733988227</v>
      </c>
      <c r="CQ179" s="139">
        <v>1.6600361342110175</v>
      </c>
      <c r="CR179" s="139">
        <v>1.6629021421354271</v>
      </c>
      <c r="CS179" s="139">
        <v>1.6658218882759837</v>
      </c>
      <c r="CT179" s="139">
        <v>1.6686291574707386</v>
      </c>
      <c r="CU179" s="139">
        <v>1.6714913385071528</v>
      </c>
      <c r="CV179" s="139">
        <v>1.6742421192557682</v>
      </c>
      <c r="CW179" s="139">
        <v>1.6770489115310734</v>
      </c>
      <c r="CX179" s="139">
        <v>1.6797453266690456</v>
      </c>
      <c r="CY179" s="139">
        <v>1.6824987843401391</v>
      </c>
      <c r="CZ179" s="139">
        <v>1.685142838829601</v>
      </c>
      <c r="DA179" s="139">
        <v>1.6878449029641756</v>
      </c>
      <c r="DB179" s="139">
        <v>1.6905219792281689</v>
      </c>
      <c r="DC179" s="139">
        <v>1.6930909994112466</v>
      </c>
      <c r="DD179" s="139">
        <v>1.6957193976408387</v>
      </c>
      <c r="DE179" s="139">
        <v>1.6983241085194323</v>
      </c>
      <c r="DF179" s="139">
        <v>1.7008637739645198</v>
      </c>
      <c r="DG179" s="139">
        <v>1.7033805575238565</v>
      </c>
      <c r="DH179" s="139">
        <v>1.7059166082560164</v>
      </c>
      <c r="DI179" s="139">
        <v>1.7084305516912106</v>
      </c>
      <c r="DJ179" s="139">
        <v>1.7109227575230941</v>
      </c>
      <c r="DK179" s="139">
        <v>1.7133518085646031</v>
      </c>
      <c r="DL179" s="139">
        <v>1.7157598381076924</v>
      </c>
      <c r="DM179" s="139">
        <v>1.7181889494634892</v>
      </c>
      <c r="DN179" s="139">
        <v>1.7205977139496751</v>
      </c>
      <c r="DO179" s="139">
        <v>1.7229864578820653</v>
      </c>
      <c r="DP179" s="139">
        <v>1.7253554997403733</v>
      </c>
      <c r="DQ179" s="139">
        <v>1.7277051504229348</v>
      </c>
      <c r="DR179" s="139">
        <v>1.7300357134876079</v>
      </c>
      <c r="DS179" s="139">
        <v>1.7323474853839858</v>
      </c>
      <c r="DT179" s="139">
        <v>1.7346407556780774</v>
      </c>
      <c r="DU179" s="139">
        <v>1.7369158072652053</v>
      </c>
      <c r="DV179" s="139">
        <v>1.7391729165767877</v>
      </c>
      <c r="DW179" s="139">
        <v>1.7414541285159955</v>
      </c>
      <c r="DX179" s="139">
        <v>1.7437179396269169</v>
      </c>
      <c r="DY179" s="139">
        <v>1.745922810349565</v>
      </c>
      <c r="DZ179" s="139">
        <v>1.7481107824368862</v>
      </c>
      <c r="EA179" s="139">
        <v>1.7502821028473721</v>
      </c>
      <c r="EB179" s="139">
        <v>1.7524370131552878</v>
      </c>
      <c r="EC179" s="139">
        <v>1.7546175218106699</v>
      </c>
      <c r="ED179" s="139">
        <v>1.7567820875588935</v>
      </c>
      <c r="EE179" s="139">
        <v>1.7588891493715713</v>
      </c>
      <c r="EF179" s="139">
        <v>1.7609807154360793</v>
      </c>
      <c r="EG179" s="139">
        <v>1.7630987703464303</v>
      </c>
      <c r="EH179" s="139">
        <v>1.7652017537104687</v>
      </c>
      <c r="EI179" s="139">
        <v>1.7672480953830394</v>
      </c>
      <c r="EJ179" s="139">
        <v>1.7693215468090431</v>
      </c>
      <c r="EK179" s="139">
        <v>1.7713805335905859</v>
      </c>
      <c r="EL179" s="139">
        <v>1.7733834786840563</v>
      </c>
      <c r="EM179" s="139">
        <v>1.7754141121702165</v>
      </c>
      <c r="EN179" s="139">
        <v>1.7774308517655686</v>
      </c>
      <c r="EO179" s="139">
        <v>1.779392119330895</v>
      </c>
      <c r="EP179" s="139">
        <v>1.7814233758782247</v>
      </c>
      <c r="EQ179" s="139">
        <v>1.783357753889292</v>
      </c>
      <c r="ER179" s="139">
        <v>1.7853624688297804</v>
      </c>
      <c r="ES179" s="139">
        <v>1.7872706475599551</v>
      </c>
      <c r="ET179" s="139">
        <v>1.7892494938954513</v>
      </c>
      <c r="EU179" s="139">
        <v>1.7911321373537563</v>
      </c>
      <c r="EV179" s="139">
        <v>1.793044009759871</v>
      </c>
      <c r="EW179" s="139">
        <v>1.7949435098770334</v>
      </c>
      <c r="EX179" s="139">
        <v>1.7968725373845655</v>
      </c>
      <c r="EY179" s="139">
        <v>1.798706003869547</v>
      </c>
      <c r="EZ179" s="139">
        <v>1.8006110339790367</v>
      </c>
      <c r="FA179" s="139">
        <v>1.8024208125780032</v>
      </c>
      <c r="FB179" s="139">
        <v>1.8043024237878422</v>
      </c>
      <c r="FC179" s="139">
        <v>1.8060890859893843</v>
      </c>
      <c r="FD179" s="139">
        <v>1.8079478360055292</v>
      </c>
      <c r="FE179" s="139">
        <v>1.8097953662700808</v>
      </c>
      <c r="FF179" s="139">
        <v>1.8115483596601756</v>
      </c>
      <c r="FG179" s="139">
        <v>1.8133738276426599</v>
      </c>
      <c r="FH179" s="139">
        <v>1.81510504551775</v>
      </c>
      <c r="FI179" s="139">
        <v>1.8169089612035381</v>
      </c>
      <c r="FJ179" s="139">
        <v>1.8187022923648806</v>
      </c>
      <c r="FK179" s="139">
        <v>1.8204017637009315</v>
      </c>
      <c r="FL179" s="139">
        <v>1.8221742741059312</v>
      </c>
      <c r="FM179" s="139">
        <v>1.8239365552220912</v>
      </c>
      <c r="FN179" s="139">
        <v>1.8256887212145783</v>
      </c>
      <c r="FO179" s="139">
        <v>1.8273475103246726</v>
      </c>
      <c r="FP179" s="139">
        <v>1.8290797736969358</v>
      </c>
      <c r="FQ179" s="139">
        <v>1.8308022538393134</v>
      </c>
      <c r="FR179" s="139">
        <v>1.8325150574965132</v>
      </c>
      <c r="FS179" s="139">
        <v>1.8341349489232939</v>
      </c>
      <c r="FT179" s="139">
        <v>1.8358287084996385</v>
      </c>
      <c r="FU179" s="139">
        <v>1.83751310217001</v>
      </c>
      <c r="FV179" s="139">
        <v>1.8391882298967386</v>
      </c>
      <c r="FW179" s="139">
        <v>1.8407708938006093</v>
      </c>
      <c r="FX179" s="139">
        <v>1.8424277815026753</v>
      </c>
      <c r="FY179" s="139">
        <v>1.8440756943351235</v>
      </c>
      <c r="FZ179" s="139">
        <v>1.8457147260468172</v>
      </c>
      <c r="GA179" s="139">
        <v>1.8473449689181962</v>
      </c>
      <c r="GB179" s="139">
        <v>1.8489665137900977</v>
      </c>
      <c r="GC179" s="139">
        <v>1.8505794500951993</v>
      </c>
      <c r="GD179" s="139">
        <v>1.8521006296585922</v>
      </c>
      <c r="GE179" s="139">
        <v>1.8536966144891189</v>
      </c>
      <c r="GF179" s="139">
        <v>1.8552842515052759</v>
      </c>
      <c r="GG179" s="139">
        <v>1.8568636247874342</v>
      </c>
      <c r="GH179" s="139">
        <v>1.8584348171453871</v>
      </c>
      <c r="GI179" s="139">
        <v>1.8599979101453337</v>
      </c>
      <c r="GJ179" s="139">
        <v>1.8615529841382104</v>
      </c>
      <c r="GK179" s="139">
        <v>1.8631001182779647</v>
      </c>
      <c r="GL179" s="139">
        <v>1.8646393905510723</v>
      </c>
      <c r="GM179" s="139">
        <v>1.8661708777972443</v>
      </c>
      <c r="GN179" s="139">
        <v>1.8676946557316638</v>
      </c>
      <c r="GO179" s="139">
        <v>1.8692107989689157</v>
      </c>
      <c r="GP179" s="139">
        <v>1.8707193810423539</v>
      </c>
      <c r="GQ179" s="139">
        <v>1.8722204744272071</v>
      </c>
      <c r="GR179" s="139">
        <v>1.8737141505601527</v>
      </c>
      <c r="GS179" s="139">
        <v>1.8752004798588107</v>
      </c>
    </row>
    <row r="180" spans="1:201" x14ac:dyDescent="0.2">
      <c r="A180" s="138">
        <v>40909.123611111114</v>
      </c>
      <c r="B180" s="139">
        <v>0.67333137556330847</v>
      </c>
      <c r="C180" s="139">
        <v>0.78974966991544382</v>
      </c>
      <c r="D180" s="139">
        <v>0.86237421505089817</v>
      </c>
      <c r="E180" s="139">
        <v>0.91601415205391823</v>
      </c>
      <c r="F180" s="139">
        <v>0.9588569346572472</v>
      </c>
      <c r="G180" s="139">
        <v>0.99467649862838792</v>
      </c>
      <c r="H180" s="139">
        <v>1.0255488734466522</v>
      </c>
      <c r="I180" s="139">
        <v>1.0527104327234738</v>
      </c>
      <c r="J180" s="139">
        <v>1.0770368823293579</v>
      </c>
      <c r="K180" s="139">
        <v>1.0990380930180028</v>
      </c>
      <c r="L180" s="139">
        <v>1.1191991298839921</v>
      </c>
      <c r="M180" s="139">
        <v>1.1377424909579494</v>
      </c>
      <c r="N180" s="139">
        <v>1.1550008017795084</v>
      </c>
      <c r="O180" s="139">
        <v>1.1711002043252849</v>
      </c>
      <c r="P180" s="139">
        <v>1.1862020823703754</v>
      </c>
      <c r="Q180" s="139">
        <v>1.2004378783203613</v>
      </c>
      <c r="R180" s="139">
        <v>1.2139161376806458</v>
      </c>
      <c r="S180" s="139">
        <v>1.2266881797145743</v>
      </c>
      <c r="T180" s="139">
        <v>1.2388300940987642</v>
      </c>
      <c r="U180" s="139">
        <v>1.2504465144220411</v>
      </c>
      <c r="V180" s="139">
        <v>1.261553790875487</v>
      </c>
      <c r="W180" s="139">
        <v>1.2721601552508508</v>
      </c>
      <c r="X180" s="139">
        <v>1.2823877443548137</v>
      </c>
      <c r="Y180" s="139">
        <v>1.2921932866017898</v>
      </c>
      <c r="Z180" s="139">
        <v>1.3016899967651716</v>
      </c>
      <c r="AA180" s="139">
        <v>1.310785464313863</v>
      </c>
      <c r="AB180" s="139">
        <v>1.319626954050406</v>
      </c>
      <c r="AC180" s="139">
        <v>1.3281563493117805</v>
      </c>
      <c r="AD180" s="139">
        <v>1.3364350773943936</v>
      </c>
      <c r="AE180" s="139">
        <v>1.3444409465353537</v>
      </c>
      <c r="AF180" s="139">
        <v>1.3522318186879247</v>
      </c>
      <c r="AG180" s="139">
        <v>1.3597820115003896</v>
      </c>
      <c r="AH180" s="139">
        <v>1.3671466712454048</v>
      </c>
      <c r="AI180" s="139">
        <v>1.3742973822318649</v>
      </c>
      <c r="AJ180" s="139">
        <v>1.3812871929304071</v>
      </c>
      <c r="AK180" s="139">
        <v>1.3880855094313524</v>
      </c>
      <c r="AL180" s="139">
        <v>1.3947021658963605</v>
      </c>
      <c r="AM180" s="139">
        <v>1.4011462492808104</v>
      </c>
      <c r="AN180" s="139">
        <v>1.4074678585684699</v>
      </c>
      <c r="AO180" s="139">
        <v>1.4136332185422618</v>
      </c>
      <c r="AP180" s="139">
        <v>1.4196913757121126</v>
      </c>
      <c r="AQ180" s="139">
        <v>1.4256073679072478</v>
      </c>
      <c r="AR180" s="139">
        <v>1.4313874668254547</v>
      </c>
      <c r="AS180" s="139">
        <v>1.4370375335104966</v>
      </c>
      <c r="AT180" s="139">
        <v>1.4426050776905601</v>
      </c>
      <c r="AU180" s="139">
        <v>1.4480533054919928</v>
      </c>
      <c r="AV180" s="139">
        <v>1.4533870293677085</v>
      </c>
      <c r="AW180" s="139">
        <v>1.4586107732539237</v>
      </c>
      <c r="AX180" s="139">
        <v>1.4637710074164108</v>
      </c>
      <c r="AY180" s="139">
        <v>1.4688296112118384</v>
      </c>
      <c r="AZ180" s="139">
        <v>1.473790358864711</v>
      </c>
      <c r="BA180" s="139">
        <v>1.4786568159271922</v>
      </c>
      <c r="BB180" s="139">
        <v>1.4834323545889074</v>
      </c>
      <c r="BC180" s="139">
        <v>1.4881201675964999</v>
      </c>
      <c r="BD180" s="139">
        <v>1.4927657226767252</v>
      </c>
      <c r="BE180" s="139">
        <v>1.4973295084856433</v>
      </c>
      <c r="BF180" s="139">
        <v>1.501814240873294</v>
      </c>
      <c r="BG180" s="139">
        <v>1.5062225012308856</v>
      </c>
      <c r="BH180" s="139">
        <v>1.5105993293594371</v>
      </c>
      <c r="BI180" s="139">
        <v>1.5148619194651705</v>
      </c>
      <c r="BJ180" s="139">
        <v>1.5190550569285253</v>
      </c>
      <c r="BK180" s="139">
        <v>1.5232235283660953</v>
      </c>
      <c r="BL180" s="139">
        <v>1.5273267458103805</v>
      </c>
      <c r="BM180" s="139">
        <v>1.5313666387024523</v>
      </c>
      <c r="BN180" s="139">
        <v>1.5353450513401377</v>
      </c>
      <c r="BO180" s="139">
        <v>1.5392637478862359</v>
      </c>
      <c r="BP180" s="139">
        <v>1.5431672144998898</v>
      </c>
      <c r="BQ180" s="139">
        <v>1.5470143192051713</v>
      </c>
      <c r="BR180" s="139">
        <v>1.5507637476455154</v>
      </c>
      <c r="BS180" s="139">
        <v>1.5544597986709061</v>
      </c>
      <c r="BT180" s="139">
        <v>1.5581896732728795</v>
      </c>
      <c r="BU180" s="139">
        <v>1.5617832091895982</v>
      </c>
      <c r="BV180" s="139">
        <v>1.565370399247564</v>
      </c>
      <c r="BW180" s="139">
        <v>1.5689096086104641</v>
      </c>
      <c r="BX180" s="139">
        <v>1.5724450195519197</v>
      </c>
      <c r="BY180" s="139">
        <v>1.5758918699962861</v>
      </c>
      <c r="BZ180" s="139">
        <v>1.5792942370979757</v>
      </c>
      <c r="CA180" s="139">
        <v>1.5826962245233351</v>
      </c>
      <c r="CB180" s="139">
        <v>1.5860558836172556</v>
      </c>
      <c r="CC180" s="139">
        <v>1.5893311467124565</v>
      </c>
      <c r="CD180" s="139">
        <v>1.5925660199969589</v>
      </c>
      <c r="CE180" s="139">
        <v>1.595804515021332</v>
      </c>
      <c r="CF180" s="139">
        <v>1.5990044773569481</v>
      </c>
      <c r="CG180" s="139">
        <v>1.6021667746850368</v>
      </c>
      <c r="CH180" s="139">
        <v>1.6052922454679963</v>
      </c>
      <c r="CI180" s="139">
        <v>1.6083817002686627</v>
      </c>
      <c r="CJ180" s="139">
        <v>1.6114359229892039</v>
      </c>
      <c r="CK180" s="139">
        <v>1.6144988385286791</v>
      </c>
      <c r="CL180" s="139">
        <v>1.6175280439643189</v>
      </c>
      <c r="CM180" s="139">
        <v>1.6204810368468701</v>
      </c>
      <c r="CN180" s="139">
        <v>1.6234016864917702</v>
      </c>
      <c r="CO180" s="139">
        <v>1.6262906599230507</v>
      </c>
      <c r="CP180" s="139">
        <v>1.6292350574527001</v>
      </c>
      <c r="CQ180" s="139">
        <v>1.6320626003419136</v>
      </c>
      <c r="CR180" s="139">
        <v>1.6348603458999253</v>
      </c>
      <c r="CS180" s="139">
        <v>1.6377153941772999</v>
      </c>
      <c r="CT180" s="139">
        <v>1.6404552922613103</v>
      </c>
      <c r="CU180" s="139">
        <v>1.6432536640215956</v>
      </c>
      <c r="CV180" s="139">
        <v>1.6459379295074181</v>
      </c>
      <c r="CW180" s="139">
        <v>1.6486817665437334</v>
      </c>
      <c r="CX180" s="139">
        <v>1.6513124888909081</v>
      </c>
      <c r="CY180" s="139">
        <v>1.6540038127695798</v>
      </c>
      <c r="CZ180" s="139">
        <v>1.6565829654419668</v>
      </c>
      <c r="DA180" s="139">
        <v>1.6592236864531547</v>
      </c>
      <c r="DB180" s="139">
        <v>1.6618398074350316</v>
      </c>
      <c r="DC180" s="139">
        <v>1.6643450607452288</v>
      </c>
      <c r="DD180" s="139">
        <v>1.6669132512669043</v>
      </c>
      <c r="DE180" s="139">
        <v>1.6694581215477</v>
      </c>
      <c r="DF180" s="139">
        <v>1.6719367001954106</v>
      </c>
      <c r="DG180" s="139">
        <v>1.6743927441354725</v>
      </c>
      <c r="DH180" s="139">
        <v>1.6768700101184426</v>
      </c>
      <c r="DI180" s="139">
        <v>1.6793255107251248</v>
      </c>
      <c r="DJ180" s="139">
        <v>1.6817596097478471</v>
      </c>
      <c r="DK180" s="139">
        <v>1.684129260271426</v>
      </c>
      <c r="DL180" s="139">
        <v>1.6864782071372786</v>
      </c>
      <c r="DM180" s="139">
        <v>1.6888501791386201</v>
      </c>
      <c r="DN180" s="139">
        <v>1.6912021181517911</v>
      </c>
      <c r="DO180" s="139">
        <v>1.6935343452862943</v>
      </c>
      <c r="DP180" s="139">
        <v>1.6958471739433867</v>
      </c>
      <c r="DQ180" s="139">
        <v>1.6981409100655223</v>
      </c>
      <c r="DR180" s="139">
        <v>1.7004158523727093</v>
      </c>
      <c r="DS180" s="139">
        <v>1.7026722925929139</v>
      </c>
      <c r="DT180" s="139">
        <v>1.7049105156781281</v>
      </c>
      <c r="DU180" s="139">
        <v>1.7071308000206529</v>
      </c>
      <c r="DV180" s="139">
        <v>1.709333417651987</v>
      </c>
      <c r="DW180" s="139">
        <v>1.7115620722923175</v>
      </c>
      <c r="DX180" s="139">
        <v>1.7137735993396499</v>
      </c>
      <c r="DY180" s="139">
        <v>1.7159247859469708</v>
      </c>
      <c r="DZ180" s="139">
        <v>1.7180593328347271</v>
      </c>
      <c r="EA180" s="139">
        <v>1.7201774830367367</v>
      </c>
      <c r="EB180" s="139">
        <v>1.7222794742901519</v>
      </c>
      <c r="EC180" s="139">
        <v>1.7244089928514634</v>
      </c>
      <c r="ED180" s="139">
        <v>1.7265228182423999</v>
      </c>
      <c r="EE180" s="139">
        <v>1.7285776983832637</v>
      </c>
      <c r="EF180" s="139">
        <v>1.7306173193702614</v>
      </c>
      <c r="EG180" s="139">
        <v>1.7326853558578714</v>
      </c>
      <c r="EH180" s="139">
        <v>1.7347385564935862</v>
      </c>
      <c r="EI180" s="139">
        <v>1.7367336485367211</v>
      </c>
      <c r="EJ180" s="139">
        <v>1.7387577758283075</v>
      </c>
      <c r="EK180" s="139">
        <v>1.7407676643850505</v>
      </c>
      <c r="EL180" s="139">
        <v>1.7427200260878353</v>
      </c>
      <c r="EM180" s="139">
        <v>1.7447020010111813</v>
      </c>
      <c r="EN180" s="139">
        <v>1.7466702987605178</v>
      </c>
      <c r="EO180" s="139">
        <v>1.7485816217226857</v>
      </c>
      <c r="EP180" s="139">
        <v>1.7505665776003829</v>
      </c>
      <c r="EQ180" s="139">
        <v>1.7524514243726217</v>
      </c>
      <c r="ER180" s="139">
        <v>1.7544102575468254</v>
      </c>
      <c r="ES180" s="139">
        <v>1.7562693073439586</v>
      </c>
      <c r="ET180" s="139">
        <v>1.7582026798888164</v>
      </c>
      <c r="EU180" s="139">
        <v>1.7600365860936138</v>
      </c>
      <c r="EV180" s="139">
        <v>1.7619016463377302</v>
      </c>
      <c r="EW180" s="139">
        <v>1.7637545264958356</v>
      </c>
      <c r="EX180" s="139">
        <v>1.7656388650384314</v>
      </c>
      <c r="EY180" s="139">
        <v>1.7674243473397313</v>
      </c>
      <c r="EZ180" s="139">
        <v>1.7692850661085626</v>
      </c>
      <c r="FA180" s="139">
        <v>1.7710472226643079</v>
      </c>
      <c r="FB180" s="139">
        <v>1.7728848907789341</v>
      </c>
      <c r="FC180" s="139">
        <v>1.7746242839530246</v>
      </c>
      <c r="FD180" s="139">
        <v>1.7764394500838896</v>
      </c>
      <c r="FE180" s="139">
        <v>1.778243575280231</v>
      </c>
      <c r="FF180" s="139">
        <v>1.779949815542599</v>
      </c>
      <c r="FG180" s="139">
        <v>1.7817322246995375</v>
      </c>
      <c r="FH180" s="139">
        <v>1.7834170210379541</v>
      </c>
      <c r="FI180" s="139">
        <v>1.7851782158841027</v>
      </c>
      <c r="FJ180" s="139">
        <v>1.7869289946487772</v>
      </c>
      <c r="FK180" s="139">
        <v>1.788582529580856</v>
      </c>
      <c r="FL180" s="139">
        <v>1.7903128137124096</v>
      </c>
      <c r="FM180" s="139">
        <v>1.7920330311941848</v>
      </c>
      <c r="FN180" s="139">
        <v>1.7937432943150542</v>
      </c>
      <c r="FO180" s="139">
        <v>1.7953567690467302</v>
      </c>
      <c r="FP180" s="139">
        <v>1.7970474407732926</v>
      </c>
      <c r="FQ180" s="139">
        <v>1.7987284846150733</v>
      </c>
      <c r="FR180" s="139">
        <v>1.8004000055651952</v>
      </c>
      <c r="FS180" s="139">
        <v>1.801975176039291</v>
      </c>
      <c r="FT180" s="139">
        <v>1.8036279502152712</v>
      </c>
      <c r="FU180" s="139">
        <v>1.8052715070121819</v>
      </c>
      <c r="FV180" s="139">
        <v>1.806905944752373</v>
      </c>
      <c r="FW180" s="139">
        <v>1.8084444543923495</v>
      </c>
      <c r="FX180" s="139">
        <v>1.810060936390897</v>
      </c>
      <c r="FY180" s="139">
        <v>1.8116685856609804</v>
      </c>
      <c r="FZ180" s="139">
        <v>1.8132674944159024</v>
      </c>
      <c r="GA180" s="139">
        <v>1.8148577534229893</v>
      </c>
      <c r="GB180" s="139">
        <v>1.8164394520355092</v>
      </c>
      <c r="GC180" s="139">
        <v>1.8180126782202697</v>
      </c>
      <c r="GD180" s="139">
        <v>1.8194906398061577</v>
      </c>
      <c r="GE180" s="139">
        <v>1.8210471779162449</v>
      </c>
      <c r="GF180" s="139">
        <v>1.8225955001071463</v>
      </c>
      <c r="GG180" s="139">
        <v>1.8241356890817773</v>
      </c>
      <c r="GH180" s="139">
        <v>1.8256678262945369</v>
      </c>
      <c r="GI180" s="139">
        <v>1.8271919919790442</v>
      </c>
      <c r="GJ180" s="139">
        <v>1.8287082651684432</v>
      </c>
      <c r="GK180" s="139">
        <v>1.8302167237250171</v>
      </c>
      <c r="GL180" s="139">
        <v>1.831717444357144</v>
      </c>
      <c r="GM180" s="139">
        <v>1.833210502650128</v>
      </c>
      <c r="GN180" s="139">
        <v>1.834695973080217</v>
      </c>
      <c r="GO180" s="139">
        <v>1.8361739290425432</v>
      </c>
      <c r="GP180" s="139">
        <v>1.837644442869836</v>
      </c>
      <c r="GQ180" s="139">
        <v>1.8391075858518922</v>
      </c>
      <c r="GR180" s="139">
        <v>1.8405634282597492</v>
      </c>
      <c r="GS180" s="139">
        <v>1.8420120393599502</v>
      </c>
    </row>
    <row r="181" spans="1:201" x14ac:dyDescent="0.2">
      <c r="A181" s="138">
        <v>40909.124305555553</v>
      </c>
      <c r="B181" s="139">
        <v>0.66449876478894587</v>
      </c>
      <c r="C181" s="139">
        <v>0.77902397462876305</v>
      </c>
      <c r="D181" s="139">
        <v>0.85043377387101915</v>
      </c>
      <c r="E181" s="139">
        <v>0.90315837376901031</v>
      </c>
      <c r="F181" s="139">
        <v>0.94525828291062786</v>
      </c>
      <c r="G181" s="139">
        <v>0.98044828555634223</v>
      </c>
      <c r="H181" s="139">
        <v>1.0107719533256458</v>
      </c>
      <c r="I181" s="139">
        <v>1.0374450896008507</v>
      </c>
      <c r="J181" s="139">
        <v>1.0613312135607953</v>
      </c>
      <c r="K181" s="139">
        <v>1.0829295316736107</v>
      </c>
      <c r="L181" s="139">
        <v>1.102719982822828</v>
      </c>
      <c r="M181" s="139">
        <v>1.1209180092020377</v>
      </c>
      <c r="N181" s="139">
        <v>1.1378545415856689</v>
      </c>
      <c r="O181" s="139">
        <v>1.1536512393713108</v>
      </c>
      <c r="P181" s="139">
        <v>1.1684672976601433</v>
      </c>
      <c r="Q181" s="139">
        <v>1.1824323872974658</v>
      </c>
      <c r="R181" s="139">
        <v>1.1956536003547449</v>
      </c>
      <c r="S181" s="139">
        <v>1.2081800706426586</v>
      </c>
      <c r="T181" s="139">
        <v>1.2200868370475573</v>
      </c>
      <c r="U181" s="139">
        <v>1.2314786452955082</v>
      </c>
      <c r="V181" s="139">
        <v>1.2423701012717603</v>
      </c>
      <c r="W181" s="139">
        <v>1.2527677487785482</v>
      </c>
      <c r="X181" s="139">
        <v>1.2627951958934935</v>
      </c>
      <c r="Y181" s="139">
        <v>1.2724066040978583</v>
      </c>
      <c r="Z181" s="139">
        <v>1.2817168372328434</v>
      </c>
      <c r="AA181" s="139">
        <v>1.2906299167356923</v>
      </c>
      <c r="AB181" s="139">
        <v>1.2992959441965761</v>
      </c>
      <c r="AC181" s="139">
        <v>1.3076543469869242</v>
      </c>
      <c r="AD181" s="139">
        <v>1.3157673497315863</v>
      </c>
      <c r="AE181" s="139">
        <v>1.3236114077808834</v>
      </c>
      <c r="AF181" s="139">
        <v>1.3312452528817915</v>
      </c>
      <c r="AG181" s="139">
        <v>1.3386418788102856</v>
      </c>
      <c r="AH181" s="139">
        <v>1.345857360601256</v>
      </c>
      <c r="AI181" s="139">
        <v>1.3528619779369064</v>
      </c>
      <c r="AJ181" s="139">
        <v>1.3597097570517014</v>
      </c>
      <c r="AK181" s="139">
        <v>1.3663688116668615</v>
      </c>
      <c r="AL181" s="139">
        <v>1.3728488298455113</v>
      </c>
      <c r="AM181" s="139">
        <v>1.3791587636577731</v>
      </c>
      <c r="AN181" s="139">
        <v>1.3853497676640343</v>
      </c>
      <c r="AO181" s="139">
        <v>1.3913867851659776</v>
      </c>
      <c r="AP181" s="139">
        <v>1.3973199495330033</v>
      </c>
      <c r="AQ181" s="139">
        <v>1.4031130175996256</v>
      </c>
      <c r="AR181" s="139">
        <v>1.4087721672605586</v>
      </c>
      <c r="AS181" s="139">
        <v>1.4143031719608901</v>
      </c>
      <c r="AT181" s="139">
        <v>1.419754681184308</v>
      </c>
      <c r="AU181" s="139">
        <v>1.4250886156442029</v>
      </c>
      <c r="AV181" s="139">
        <v>1.4303097155529378</v>
      </c>
      <c r="AW181" s="139">
        <v>1.4354224369859037</v>
      </c>
      <c r="AX181" s="139">
        <v>1.4404744332843926</v>
      </c>
      <c r="AY181" s="139">
        <v>1.4454262889492002</v>
      </c>
      <c r="AZ181" s="139">
        <v>1.4502817212988219</v>
      </c>
      <c r="BA181" s="139">
        <v>1.4550442421594552</v>
      </c>
      <c r="BB181" s="139">
        <v>1.4597171729401728</v>
      </c>
      <c r="BC181" s="139">
        <v>1.4643036583365818</v>
      </c>
      <c r="BD181" s="139">
        <v>1.4688504025586777</v>
      </c>
      <c r="BE181" s="139">
        <v>1.4733165802983901</v>
      </c>
      <c r="BF181" s="139">
        <v>1.4777048662824825</v>
      </c>
      <c r="BG181" s="139">
        <v>1.4820178028380533</v>
      </c>
      <c r="BH181" s="139">
        <v>1.4863016962878679</v>
      </c>
      <c r="BI181" s="139">
        <v>1.4904711034772526</v>
      </c>
      <c r="BJ181" s="139">
        <v>1.4945720744222155</v>
      </c>
      <c r="BK181" s="139">
        <v>1.4986506829928465</v>
      </c>
      <c r="BL181" s="139">
        <v>1.5026650014885599</v>
      </c>
      <c r="BM181" s="139">
        <v>1.5066169299923415</v>
      </c>
      <c r="BN181" s="139">
        <v>1.510508284753552</v>
      </c>
      <c r="BO181" s="139">
        <v>1.5143408031170673</v>
      </c>
      <c r="BP181" s="139">
        <v>1.5181602896031758</v>
      </c>
      <c r="BQ181" s="139">
        <v>1.5219242531994992</v>
      </c>
      <c r="BR181" s="139">
        <v>1.5255900025046183</v>
      </c>
      <c r="BS181" s="139">
        <v>1.5292031577078491</v>
      </c>
      <c r="BT181" s="139">
        <v>1.5328536237742028</v>
      </c>
      <c r="BU181" s="139">
        <v>1.5363657758307223</v>
      </c>
      <c r="BV181" s="139">
        <v>1.539873674879789</v>
      </c>
      <c r="BW181" s="139">
        <v>1.5433343040852694</v>
      </c>
      <c r="BX181" s="139">
        <v>1.5467932079563462</v>
      </c>
      <c r="BY181" s="139">
        <v>1.550162849525567</v>
      </c>
      <c r="BZ181" s="139">
        <v>1.5534886651068252</v>
      </c>
      <c r="CA181" s="139">
        <v>1.5568161356430443</v>
      </c>
      <c r="CB181" s="139">
        <v>1.5601019113230012</v>
      </c>
      <c r="CC181" s="139">
        <v>1.5633025069264319</v>
      </c>
      <c r="CD181" s="139">
        <v>1.5664633075226817</v>
      </c>
      <c r="CE181" s="139">
        <v>1.5696297210453067</v>
      </c>
      <c r="CF181" s="139">
        <v>1.5727581769633221</v>
      </c>
      <c r="CG181" s="139">
        <v>1.5758495295950414</v>
      </c>
      <c r="CH181" s="139">
        <v>1.5789046044988906</v>
      </c>
      <c r="CI181" s="139">
        <v>1.5819241997651357</v>
      </c>
      <c r="CJ181" s="139">
        <v>1.5849090872383811</v>
      </c>
      <c r="CK181" s="139">
        <v>1.5879046147267581</v>
      </c>
      <c r="CL181" s="139">
        <v>1.5908669411690395</v>
      </c>
      <c r="CM181" s="139">
        <v>1.5937521109997133</v>
      </c>
      <c r="CN181" s="139">
        <v>1.5966054174031072</v>
      </c>
      <c r="CO181" s="139">
        <v>1.5994275171657881</v>
      </c>
      <c r="CP181" s="139">
        <v>1.6023084078937035</v>
      </c>
      <c r="CQ181" s="139">
        <v>1.6050699944164786</v>
      </c>
      <c r="CR181" s="139">
        <v>1.6078022242872505</v>
      </c>
      <c r="CS181" s="139">
        <v>1.6105951178935054</v>
      </c>
      <c r="CT181" s="139">
        <v>1.6132703622776423</v>
      </c>
      <c r="CU181" s="139">
        <v>1.616007438424252</v>
      </c>
      <c r="CV181" s="139">
        <v>1.6186278779847261</v>
      </c>
      <c r="CW181" s="139">
        <v>1.6213112450868559</v>
      </c>
      <c r="CX181" s="139">
        <v>1.6238789370350146</v>
      </c>
      <c r="CY181" s="139">
        <v>1.6265105851736856</v>
      </c>
      <c r="CZ181" s="139">
        <v>1.6290274725389693</v>
      </c>
      <c r="DA181" s="139">
        <v>1.6316092822693335</v>
      </c>
      <c r="DB181" s="139">
        <v>1.6341668668819349</v>
      </c>
      <c r="DC181" s="139">
        <v>1.6366109526570845</v>
      </c>
      <c r="DD181" s="139">
        <v>1.639121329636628</v>
      </c>
      <c r="DE181" s="139">
        <v>1.6416087412567386</v>
      </c>
      <c r="DF181" s="139">
        <v>1.6440287001981395</v>
      </c>
      <c r="DG181" s="139">
        <v>1.6464264602189362</v>
      </c>
      <c r="DH181" s="139">
        <v>1.6488472884126681</v>
      </c>
      <c r="DI181" s="139">
        <v>1.6512466817826219</v>
      </c>
      <c r="DJ181" s="139">
        <v>1.6536249984167724</v>
      </c>
      <c r="DK181" s="139">
        <v>1.6559376599971027</v>
      </c>
      <c r="DL181" s="139">
        <v>1.6582299253592616</v>
      </c>
      <c r="DM181" s="139">
        <v>1.6605470504512279</v>
      </c>
      <c r="DN181" s="139">
        <v>1.6628444460177401</v>
      </c>
      <c r="DO181" s="139">
        <v>1.6651224281398609</v>
      </c>
      <c r="DP181" s="139">
        <v>1.6673813053156277</v>
      </c>
      <c r="DQ181" s="139">
        <v>1.6696213786974392</v>
      </c>
      <c r="DR181" s="139">
        <v>1.6718429423331251</v>
      </c>
      <c r="DS181" s="139">
        <v>1.6740462833878376</v>
      </c>
      <c r="DT181" s="139">
        <v>1.6762316823596461</v>
      </c>
      <c r="DU181" s="139">
        <v>1.678399413288715</v>
      </c>
      <c r="DV181" s="139">
        <v>1.6805497439546915</v>
      </c>
      <c r="DW181" s="139">
        <v>1.6827279367198693</v>
      </c>
      <c r="DX181" s="139">
        <v>1.6848892659513144</v>
      </c>
      <c r="DY181" s="139">
        <v>1.6869889463281844</v>
      </c>
      <c r="DZ181" s="139">
        <v>1.6890722373532125</v>
      </c>
      <c r="EA181" s="139">
        <v>1.6911393782683195</v>
      </c>
      <c r="EB181" s="139">
        <v>1.693190603102962</v>
      </c>
      <c r="EC181" s="139">
        <v>1.6952711746899296</v>
      </c>
      <c r="ED181" s="139">
        <v>1.6973362944735342</v>
      </c>
      <c r="EE181" s="139">
        <v>1.6993411211380125</v>
      </c>
      <c r="EF181" s="139">
        <v>1.7013309174510864</v>
      </c>
      <c r="EG181" s="139">
        <v>1.7033509462218483</v>
      </c>
      <c r="EH181" s="139">
        <v>1.705356366943483</v>
      </c>
      <c r="EI181" s="139">
        <v>1.7073023067483268</v>
      </c>
      <c r="EJ181" s="139">
        <v>1.7092790974427583</v>
      </c>
      <c r="EK181" s="139">
        <v>1.7112418677575361</v>
      </c>
      <c r="EL181" s="139">
        <v>1.7131457214395256</v>
      </c>
      <c r="EM181" s="139">
        <v>1.7150810031535295</v>
      </c>
      <c r="EN181" s="139">
        <v>1.7170028171669971</v>
      </c>
      <c r="EO181" s="139">
        <v>1.7188662498124399</v>
      </c>
      <c r="EP181" s="139">
        <v>1.7208067456393497</v>
      </c>
      <c r="EQ181" s="139">
        <v>1.7226441017847274</v>
      </c>
      <c r="ER181" s="139">
        <v>1.7245588797044029</v>
      </c>
      <c r="ES181" s="139">
        <v>1.7263708278874821</v>
      </c>
      <c r="ET181" s="139">
        <v>1.7282605394260575</v>
      </c>
      <c r="EU181" s="139">
        <v>1.7300477227604183</v>
      </c>
      <c r="EV181" s="139">
        <v>1.7318678746531064</v>
      </c>
      <c r="EW181" s="139">
        <v>1.7336760322567297</v>
      </c>
      <c r="EX181" s="139">
        <v>1.7355174682290837</v>
      </c>
      <c r="EY181" s="139">
        <v>1.7372569558952833</v>
      </c>
      <c r="EZ181" s="139">
        <v>1.739075137028641</v>
      </c>
      <c r="FA181" s="139">
        <v>1.7407916491626856</v>
      </c>
      <c r="FB181" s="139">
        <v>1.7425871355238851</v>
      </c>
      <c r="FC181" s="139">
        <v>1.7442812256730711</v>
      </c>
      <c r="FD181" s="139">
        <v>1.7460545572054578</v>
      </c>
      <c r="FE181" s="139">
        <v>1.747817020563786</v>
      </c>
      <c r="FF181" s="139">
        <v>1.7494784566826125</v>
      </c>
      <c r="FG181" s="139">
        <v>1.7512195386315261</v>
      </c>
      <c r="FH181" s="139">
        <v>1.7528598515287233</v>
      </c>
      <c r="FI181" s="139">
        <v>1.7545800458284826</v>
      </c>
      <c r="FJ181" s="139">
        <v>1.7562899867893049</v>
      </c>
      <c r="FK181" s="139">
        <v>1.757899507442183</v>
      </c>
      <c r="FL181" s="139">
        <v>1.7595892689741093</v>
      </c>
      <c r="FM181" s="139">
        <v>1.761269120994668</v>
      </c>
      <c r="FN181" s="139">
        <v>1.7629391739847082</v>
      </c>
      <c r="FO181" s="139">
        <v>1.7645092359778751</v>
      </c>
      <c r="FP181" s="139">
        <v>1.7661599983905709</v>
      </c>
      <c r="FQ181" s="139">
        <v>1.7678012830155765</v>
      </c>
      <c r="FR181" s="139">
        <v>1.7694331931557308</v>
      </c>
      <c r="FS181" s="139">
        <v>1.7709655248061256</v>
      </c>
      <c r="FT181" s="139">
        <v>1.7725789755490231</v>
      </c>
      <c r="FU181" s="139">
        <v>1.7741833524245676</v>
      </c>
      <c r="FV181" s="139">
        <v>1.7757787521742801</v>
      </c>
      <c r="FW181" s="139">
        <v>1.7772749710799429</v>
      </c>
      <c r="FX181" s="139">
        <v>1.7788526898882515</v>
      </c>
      <c r="FY181" s="139">
        <v>1.7804217133161591</v>
      </c>
      <c r="FZ181" s="139">
        <v>1.7819821320939684</v>
      </c>
      <c r="GA181" s="139">
        <v>1.7835340355286955</v>
      </c>
      <c r="GB181" s="139">
        <v>1.7850775115373436</v>
      </c>
      <c r="GC181" s="139">
        <v>1.7866126466733889</v>
      </c>
      <c r="GD181" s="139">
        <v>1.7880492230744653</v>
      </c>
      <c r="GE181" s="139">
        <v>1.789567924767091</v>
      </c>
      <c r="GF181" s="139">
        <v>1.7910785379955643</v>
      </c>
      <c r="GG181" s="139">
        <v>1.792581144133728</v>
      </c>
      <c r="GH181" s="139">
        <v>1.7940758233279022</v>
      </c>
      <c r="GI181" s="139">
        <v>1.7955626545211523</v>
      </c>
      <c r="GJ181" s="139">
        <v>1.7970417154798546</v>
      </c>
      <c r="GK181" s="139">
        <v>1.7985130828136255</v>
      </c>
      <c r="GL181" s="139">
        <v>1.799976832002923</v>
      </c>
      <c r="GM181" s="139">
        <v>1.8014330374156191</v>
      </c>
      <c r="GN181" s="139">
        <v>1.8028817723365049</v>
      </c>
      <c r="GO181" s="139">
        <v>1.804323108981926</v>
      </c>
      <c r="GP181" s="139">
        <v>1.8057571185238031</v>
      </c>
      <c r="GQ181" s="139">
        <v>1.8071838711104093</v>
      </c>
      <c r="GR181" s="139">
        <v>1.8086034358833822</v>
      </c>
      <c r="GS181" s="139">
        <v>1.8100158810010263</v>
      </c>
    </row>
    <row r="182" spans="1:201" x14ac:dyDescent="0.2">
      <c r="A182" s="138">
        <v>40909.125</v>
      </c>
      <c r="B182" s="139">
        <v>0.65593481663994857</v>
      </c>
      <c r="C182" s="139">
        <v>0.76863075750885723</v>
      </c>
      <c r="D182" s="139">
        <v>0.83886741243794427</v>
      </c>
      <c r="E182" s="139">
        <v>0.89070835785962588</v>
      </c>
      <c r="F182" s="139">
        <v>0.93209131885642638</v>
      </c>
      <c r="G182" s="139">
        <v>0.96667388076640959</v>
      </c>
      <c r="H182" s="139">
        <v>0.99646822848116912</v>
      </c>
      <c r="I182" s="139">
        <v>1.0226702950869433</v>
      </c>
      <c r="J182" s="139">
        <v>1.0461317905771155</v>
      </c>
      <c r="K182" s="139">
        <v>1.0673416548328529</v>
      </c>
      <c r="L182" s="139">
        <v>1.0867748285522323</v>
      </c>
      <c r="M182" s="139">
        <v>1.1046399921743451</v>
      </c>
      <c r="N182" s="139">
        <v>1.1212663780862597</v>
      </c>
      <c r="O182" s="139">
        <v>1.1367713542422464</v>
      </c>
      <c r="P182" s="139">
        <v>1.1513119938330578</v>
      </c>
      <c r="Q182" s="139">
        <v>1.1650162498861245</v>
      </c>
      <c r="R182" s="139">
        <v>1.1779898048753907</v>
      </c>
      <c r="S182" s="139">
        <v>1.1902797034861243</v>
      </c>
      <c r="T182" s="139">
        <v>1.2019599662759479</v>
      </c>
      <c r="U182" s="139">
        <v>1.2131354168876309</v>
      </c>
      <c r="V182" s="139">
        <v>1.2238190005778908</v>
      </c>
      <c r="W182" s="139">
        <v>1.2340156564506666</v>
      </c>
      <c r="X182" s="139">
        <v>1.2438503558193659</v>
      </c>
      <c r="Y182" s="139">
        <v>1.2532748352242673</v>
      </c>
      <c r="Z182" s="139">
        <v>1.2624054927092214</v>
      </c>
      <c r="AA182" s="139">
        <v>1.2711429883359371</v>
      </c>
      <c r="AB182" s="139">
        <v>1.2796400757194251</v>
      </c>
      <c r="AC182" s="139">
        <v>1.2878338671236202</v>
      </c>
      <c r="AD182" s="139">
        <v>1.2957873269366893</v>
      </c>
      <c r="AE182" s="139">
        <v>1.3034756326297148</v>
      </c>
      <c r="AF182" s="139">
        <v>1.3109583253746742</v>
      </c>
      <c r="AG182" s="139">
        <v>1.3182071496594185</v>
      </c>
      <c r="AH182" s="139">
        <v>1.32527904656497</v>
      </c>
      <c r="AI182" s="139">
        <v>1.3321430655897517</v>
      </c>
      <c r="AJ182" s="139">
        <v>1.3388541460159451</v>
      </c>
      <c r="AK182" s="139">
        <v>1.3453791836976856</v>
      </c>
      <c r="AL182" s="139">
        <v>1.3517277253443645</v>
      </c>
      <c r="AM182" s="139">
        <v>1.3579085925181589</v>
      </c>
      <c r="AN182" s="139">
        <v>1.3639739273305604</v>
      </c>
      <c r="AO182" s="139">
        <v>1.369887466580924</v>
      </c>
      <c r="AP182" s="139">
        <v>1.3757003610948979</v>
      </c>
      <c r="AQ182" s="139">
        <v>1.3813751620692842</v>
      </c>
      <c r="AR182" s="139">
        <v>1.3869179566540684</v>
      </c>
      <c r="AS182" s="139">
        <v>1.3923344335498353</v>
      </c>
      <c r="AT182" s="139">
        <v>1.3976743101829872</v>
      </c>
      <c r="AU182" s="139">
        <v>1.4028982980795177</v>
      </c>
      <c r="AV182" s="139">
        <v>1.4080110675731832</v>
      </c>
      <c r="AW182" s="139">
        <v>1.413017009089345</v>
      </c>
      <c r="AX182" s="139">
        <v>1.4179648851903974</v>
      </c>
      <c r="AY182" s="139">
        <v>1.422814062718474</v>
      </c>
      <c r="AZ182" s="139">
        <v>1.4275682039516142</v>
      </c>
      <c r="BA182" s="139">
        <v>1.4322307687485489</v>
      </c>
      <c r="BB182" s="139">
        <v>1.4368050293986376</v>
      </c>
      <c r="BC182" s="139">
        <v>1.4412940841188928</v>
      </c>
      <c r="BD182" s="139">
        <v>1.4457457971217016</v>
      </c>
      <c r="BE182" s="139">
        <v>1.4501181078700898</v>
      </c>
      <c r="BF182" s="139">
        <v>1.4544136513190007</v>
      </c>
      <c r="BG182" s="139">
        <v>1.4586349320120577</v>
      </c>
      <c r="BH182" s="139">
        <v>1.4628294447948904</v>
      </c>
      <c r="BI182" s="139">
        <v>1.4669092684424363</v>
      </c>
      <c r="BJ182" s="139">
        <v>1.470921639798384</v>
      </c>
      <c r="BK182" s="139">
        <v>1.4749138409216895</v>
      </c>
      <c r="BL182" s="139">
        <v>1.4788426849150762</v>
      </c>
      <c r="BM182" s="139">
        <v>1.4827100434674643</v>
      </c>
      <c r="BN182" s="139">
        <v>1.4865177057031869</v>
      </c>
      <c r="BO182" s="139">
        <v>1.4902673830322621</v>
      </c>
      <c r="BP182" s="139">
        <v>1.4940061176485171</v>
      </c>
      <c r="BQ182" s="139">
        <v>1.4976901412918096</v>
      </c>
      <c r="BR182" s="139">
        <v>1.5012754683719727</v>
      </c>
      <c r="BS182" s="139">
        <v>1.5048089596305081</v>
      </c>
      <c r="BT182" s="139">
        <v>1.5083830595058876</v>
      </c>
      <c r="BU182" s="139">
        <v>1.511817011084333</v>
      </c>
      <c r="BV182" s="139">
        <v>1.5152486964005705</v>
      </c>
      <c r="BW182" s="139">
        <v>1.5186337998564969</v>
      </c>
      <c r="BX182" s="139">
        <v>1.5220191451765253</v>
      </c>
      <c r="BY182" s="139">
        <v>1.5253145880963777</v>
      </c>
      <c r="BZ182" s="139">
        <v>1.5285668412798772</v>
      </c>
      <c r="CA182" s="139">
        <v>1.5318226791214868</v>
      </c>
      <c r="CB182" s="139">
        <v>1.5350374350595022</v>
      </c>
      <c r="CC182" s="139">
        <v>1.5381662916820806</v>
      </c>
      <c r="CD182" s="139">
        <v>1.5412559290597128</v>
      </c>
      <c r="CE182" s="139">
        <v>1.5443530666543077</v>
      </c>
      <c r="CF182" s="139">
        <v>1.5474128031410446</v>
      </c>
      <c r="CG182" s="139">
        <v>1.5504359799203677</v>
      </c>
      <c r="CH182" s="139">
        <v>1.5534234100702506</v>
      </c>
      <c r="CI182" s="139">
        <v>1.5563758796230733</v>
      </c>
      <c r="CJ182" s="139">
        <v>1.5592941487662129</v>
      </c>
      <c r="CK182" s="139">
        <v>1.5622249019198351</v>
      </c>
      <c r="CL182" s="139">
        <v>1.5651229465020964</v>
      </c>
      <c r="CM182" s="139">
        <v>1.5679429613084286</v>
      </c>
      <c r="CN182" s="139">
        <v>1.5707315770664052</v>
      </c>
      <c r="CO182" s="139">
        <v>1.5734894406636641</v>
      </c>
      <c r="CP182" s="139">
        <v>1.5763092718100136</v>
      </c>
      <c r="CQ182" s="139">
        <v>1.579007509830443</v>
      </c>
      <c r="CR182" s="139">
        <v>1.5816768177401139</v>
      </c>
      <c r="CS182" s="139">
        <v>1.5844099597957768</v>
      </c>
      <c r="CT182" s="139">
        <v>1.5870231164002999</v>
      </c>
      <c r="CU182" s="139">
        <v>1.5897012720088768</v>
      </c>
      <c r="CV182" s="139">
        <v>1.5922604248962458</v>
      </c>
      <c r="CW182" s="139">
        <v>1.5948856702081231</v>
      </c>
      <c r="CX182" s="139">
        <v>1.597392845408796</v>
      </c>
      <c r="CY182" s="139">
        <v>1.5999671400694953</v>
      </c>
      <c r="CZ182" s="139">
        <v>1.6024242511854492</v>
      </c>
      <c r="DA182" s="139">
        <v>1.6049494470068362</v>
      </c>
      <c r="DB182" s="139">
        <v>1.6074507803403113</v>
      </c>
      <c r="DC182" s="139">
        <v>1.6098361523250801</v>
      </c>
      <c r="DD182" s="139">
        <v>1.6122909773499621</v>
      </c>
      <c r="DE182" s="139">
        <v>1.6147231802863429</v>
      </c>
      <c r="DF182" s="139">
        <v>1.6170868490124366</v>
      </c>
      <c r="DG182" s="139">
        <v>1.6194286437822176</v>
      </c>
      <c r="DH182" s="139">
        <v>1.6217952509446238</v>
      </c>
      <c r="DI182" s="139">
        <v>1.6241407430375296</v>
      </c>
      <c r="DJ182" s="139">
        <v>1.6264654726363892</v>
      </c>
      <c r="DK182" s="139">
        <v>1.6287234220288072</v>
      </c>
      <c r="DL182" s="139">
        <v>1.6309612727623031</v>
      </c>
      <c r="DM182" s="139">
        <v>1.6332257159259334</v>
      </c>
      <c r="DN182" s="139">
        <v>1.6354707231340748</v>
      </c>
      <c r="DO182" s="139">
        <v>1.6376966056085001</v>
      </c>
      <c r="DP182" s="139">
        <v>1.6399036671037621</v>
      </c>
      <c r="DQ182" s="139">
        <v>1.6420922041478183</v>
      </c>
      <c r="DR182" s="139">
        <v>1.6442625062692293</v>
      </c>
      <c r="DS182" s="139">
        <v>1.64641485622312</v>
      </c>
      <c r="DT182" s="139">
        <v>1.6485495302017532</v>
      </c>
      <c r="DU182" s="139">
        <v>1.6506667980383676</v>
      </c>
      <c r="DV182" s="139">
        <v>1.6527669234057774</v>
      </c>
      <c r="DW182" s="139">
        <v>1.6548966335579229</v>
      </c>
      <c r="DX182" s="139">
        <v>1.6570097355270816</v>
      </c>
      <c r="DY182" s="139">
        <v>1.6590599658599372</v>
      </c>
      <c r="DZ182" s="139">
        <v>1.6610940490895567</v>
      </c>
      <c r="EA182" s="139">
        <v>1.6631122207920768</v>
      </c>
      <c r="EB182" s="139">
        <v>1.665114711412564</v>
      </c>
      <c r="EC182" s="139">
        <v>1.6671482656281091</v>
      </c>
      <c r="ED182" s="139">
        <v>1.6691666014599538</v>
      </c>
      <c r="EE182" s="139">
        <v>1.6711233836411492</v>
      </c>
      <c r="EF182" s="139">
        <v>1.6730653568770331</v>
      </c>
      <c r="EG182" s="139">
        <v>1.6750392767519844</v>
      </c>
      <c r="EH182" s="139">
        <v>1.6769988088928736</v>
      </c>
      <c r="EI182" s="139">
        <v>1.6788975761979743</v>
      </c>
      <c r="EJ182" s="139">
        <v>1.6808289071219893</v>
      </c>
      <c r="EK182" s="139">
        <v>1.68274642884896</v>
      </c>
      <c r="EL182" s="139">
        <v>1.6846037333377679</v>
      </c>
      <c r="EM182" s="139">
        <v>1.6864941776019962</v>
      </c>
      <c r="EN182" s="139">
        <v>1.6883713567683074</v>
      </c>
      <c r="EO182" s="139">
        <v>1.690188837897473</v>
      </c>
      <c r="EP182" s="139">
        <v>1.692086612404359</v>
      </c>
      <c r="EQ182" s="139">
        <v>1.6938784037395556</v>
      </c>
      <c r="ER182" s="139">
        <v>1.6957508517503013</v>
      </c>
      <c r="ES182" s="139">
        <v>1.6975176115070256</v>
      </c>
      <c r="ET182" s="139">
        <v>1.6993653743508081</v>
      </c>
      <c r="EU182" s="139">
        <v>1.7011077357221176</v>
      </c>
      <c r="EV182" s="139">
        <v>1.7028847765880382</v>
      </c>
      <c r="EW182" s="139">
        <v>1.7046500028868952</v>
      </c>
      <c r="EX182" s="139">
        <v>1.7064502235511567</v>
      </c>
      <c r="EY182" s="139">
        <v>1.7081455938997769</v>
      </c>
      <c r="EZ182" s="139">
        <v>1.7099229126177202</v>
      </c>
      <c r="FA182" s="139">
        <v>1.7115956463191677</v>
      </c>
      <c r="FB182" s="139">
        <v>1.7133506144062021</v>
      </c>
      <c r="FC182" s="139">
        <v>1.7150012564864261</v>
      </c>
      <c r="FD182" s="139">
        <v>1.7167344054555163</v>
      </c>
      <c r="FE182" s="139">
        <v>1.7184568532643389</v>
      </c>
      <c r="FF182" s="139">
        <v>1.7200753240314421</v>
      </c>
      <c r="FG182" s="139">
        <v>1.7217767140409561</v>
      </c>
      <c r="FH182" s="139">
        <v>1.7233743719461172</v>
      </c>
      <c r="FI182" s="139">
        <v>1.7250551902130056</v>
      </c>
      <c r="FJ182" s="139">
        <v>1.7267259124764118</v>
      </c>
      <c r="FK182" s="139">
        <v>1.7282932321295235</v>
      </c>
      <c r="FL182" s="139">
        <v>1.7299440798011863</v>
      </c>
      <c r="FM182" s="139">
        <v>1.7315851698805924</v>
      </c>
      <c r="FN182" s="139">
        <v>1.7332166111019676</v>
      </c>
      <c r="FO182" s="139">
        <v>1.7347450541830793</v>
      </c>
      <c r="FP182" s="139">
        <v>1.7363574957634043</v>
      </c>
      <c r="FQ182" s="139">
        <v>1.737960604672941</v>
      </c>
      <c r="FR182" s="139">
        <v>1.7395544825793088</v>
      </c>
      <c r="FS182" s="139">
        <v>1.7410457507038113</v>
      </c>
      <c r="FT182" s="139">
        <v>1.7426214471607351</v>
      </c>
      <c r="FU182" s="139">
        <v>1.7441882085084817</v>
      </c>
      <c r="FV182" s="139">
        <v>1.7457461299565635</v>
      </c>
      <c r="FW182" s="139">
        <v>1.7472018157596314</v>
      </c>
      <c r="FX182" s="139">
        <v>1.7487423220596496</v>
      </c>
      <c r="FY182" s="139">
        <v>1.7502742657809582</v>
      </c>
      <c r="FZ182" s="139">
        <v>1.7517977362179065</v>
      </c>
      <c r="GA182" s="139">
        <v>1.7533128212683771</v>
      </c>
      <c r="GB182" s="139">
        <v>1.7548196074606501</v>
      </c>
      <c r="GC182" s="139">
        <v>1.7563181799821193</v>
      </c>
      <c r="GD182" s="139">
        <v>1.7577150996369075</v>
      </c>
      <c r="GE182" s="139">
        <v>1.7591974850221825</v>
      </c>
      <c r="GF182" s="139">
        <v>1.7606719051846804</v>
      </c>
      <c r="GG182" s="139">
        <v>1.7621384402136984</v>
      </c>
      <c r="GH182" s="139">
        <v>1.7635971689912826</v>
      </c>
      <c r="GI182" s="139">
        <v>1.765048169216433</v>
      </c>
      <c r="GJ182" s="139">
        <v>1.7664915174286484</v>
      </c>
      <c r="GK182" s="139">
        <v>1.767927289029495</v>
      </c>
      <c r="GL182" s="139">
        <v>1.7693555583097496</v>
      </c>
      <c r="GM182" s="139">
        <v>1.7707763984671256</v>
      </c>
      <c r="GN182" s="139">
        <v>1.7721898816295949</v>
      </c>
      <c r="GO182" s="139">
        <v>1.7735960788761909</v>
      </c>
      <c r="GP182" s="139">
        <v>1.7749950602585969</v>
      </c>
      <c r="GQ182" s="139">
        <v>1.7763868948193837</v>
      </c>
      <c r="GR182" s="139">
        <v>1.7777716506133314</v>
      </c>
      <c r="GS182" s="139">
        <v>1.7791493947241326</v>
      </c>
    </row>
    <row r="183" spans="1:201" x14ac:dyDescent="0.2">
      <c r="A183" s="138">
        <v>40909.125694444447</v>
      </c>
      <c r="B183" s="139">
        <v>0.64762692187031323</v>
      </c>
      <c r="C183" s="139">
        <v>0.75855420596549894</v>
      </c>
      <c r="D183" s="139">
        <v>0.82765720855502245</v>
      </c>
      <c r="E183" s="139">
        <v>0.87864456484609155</v>
      </c>
      <c r="F183" s="139">
        <v>0.91933517297877343</v>
      </c>
      <c r="G183" s="139">
        <v>0.9533312752706804</v>
      </c>
      <c r="H183" s="139">
        <v>0.98261468797801232</v>
      </c>
      <c r="I183" s="139">
        <v>1.0083621384900219</v>
      </c>
      <c r="J183" s="139">
        <v>1.0314138871980132</v>
      </c>
      <c r="K183" s="139">
        <v>1.0522489839489968</v>
      </c>
      <c r="L183" s="139">
        <v>1.071337494231932</v>
      </c>
      <c r="M183" s="139">
        <v>1.0888816143117988</v>
      </c>
      <c r="N183" s="139">
        <v>1.105208876624207</v>
      </c>
      <c r="O183" s="139">
        <v>1.1204325379762414</v>
      </c>
      <c r="P183" s="139">
        <v>1.1347076132778331</v>
      </c>
      <c r="Q183" s="139">
        <v>1.1481603889638763</v>
      </c>
      <c r="R183" s="139">
        <v>1.1608951797037184</v>
      </c>
      <c r="S183" s="139">
        <v>1.1729570318470335</v>
      </c>
      <c r="T183" s="139">
        <v>1.184418978545779</v>
      </c>
      <c r="U183" s="139">
        <v>1.1953858897912297</v>
      </c>
      <c r="V183" s="139">
        <v>1.2058691289224557</v>
      </c>
      <c r="W183" s="139">
        <v>1.2158721086389774</v>
      </c>
      <c r="X183" s="139">
        <v>1.2255210626769095</v>
      </c>
      <c r="Y183" s="139">
        <v>1.2347654357889495</v>
      </c>
      <c r="Z183" s="139">
        <v>1.2437230529550527</v>
      </c>
      <c r="AA183" s="139">
        <v>1.2522914064699637</v>
      </c>
      <c r="AB183" s="139">
        <v>1.2606257292402905</v>
      </c>
      <c r="AC183" s="139">
        <v>1.2686609504142006</v>
      </c>
      <c r="AD183" s="139">
        <v>1.276460720413825</v>
      </c>
      <c r="AE183" s="139">
        <v>1.2839990091685245</v>
      </c>
      <c r="AF183" s="139">
        <v>1.2913361108916437</v>
      </c>
      <c r="AG183" s="139">
        <v>1.2984425906962551</v>
      </c>
      <c r="AH183" s="139">
        <v>1.3053761971127193</v>
      </c>
      <c r="AI183" s="139">
        <v>1.3121048192230067</v>
      </c>
      <c r="AJ183" s="139">
        <v>1.3186842488631116</v>
      </c>
      <c r="AK183" s="139">
        <v>1.3250802338324783</v>
      </c>
      <c r="AL183" s="139">
        <v>1.331302183997481</v>
      </c>
      <c r="AM183" s="139">
        <v>1.3373587945757905</v>
      </c>
      <c r="AN183" s="139">
        <v>1.3433031316149133</v>
      </c>
      <c r="AO183" s="139">
        <v>1.349097795650358</v>
      </c>
      <c r="AP183" s="139">
        <v>1.3547948900510092</v>
      </c>
      <c r="AQ183" s="139">
        <v>1.3603558309621704</v>
      </c>
      <c r="AR183" s="139">
        <v>1.3657866176950519</v>
      </c>
      <c r="AS183" s="139">
        <v>1.3710928569216378</v>
      </c>
      <c r="AT183" s="139">
        <v>1.376325266825871</v>
      </c>
      <c r="AU183" s="139">
        <v>1.3814434211368281</v>
      </c>
      <c r="AV183" s="139">
        <v>1.3864519225516645</v>
      </c>
      <c r="AW183" s="139">
        <v>1.3913550979551468</v>
      </c>
      <c r="AX183" s="139">
        <v>1.3962027500159475</v>
      </c>
      <c r="AY183" s="139">
        <v>1.4009531002190387</v>
      </c>
      <c r="AZ183" s="139">
        <v>1.4056097575696587</v>
      </c>
      <c r="BA183" s="139">
        <v>1.4101761316332844</v>
      </c>
      <c r="BB183" s="139">
        <v>1.4146554471568911</v>
      </c>
      <c r="BC183" s="139">
        <v>1.4190507573753126</v>
      </c>
      <c r="BD183" s="139">
        <v>1.4234110149257935</v>
      </c>
      <c r="BE183" s="139">
        <v>1.4276929977724921</v>
      </c>
      <c r="BF183" s="139">
        <v>1.4318993023802475</v>
      </c>
      <c r="BG183" s="139">
        <v>1.436032396728933</v>
      </c>
      <c r="BH183" s="139">
        <v>1.4401408911816662</v>
      </c>
      <c r="BI183" s="139">
        <v>1.4441345355851434</v>
      </c>
      <c r="BJ183" s="139">
        <v>1.4480616807850795</v>
      </c>
      <c r="BK183" s="139">
        <v>1.4519707430252733</v>
      </c>
      <c r="BL183" s="139">
        <v>1.455817351618689</v>
      </c>
      <c r="BM183" s="139">
        <v>1.4596033507811783</v>
      </c>
      <c r="BN183" s="139">
        <v>1.4633305033884985</v>
      </c>
      <c r="BO183" s="139">
        <v>1.4670004957530831</v>
      </c>
      <c r="BP183" s="139">
        <v>1.4706615322122067</v>
      </c>
      <c r="BQ183" s="139">
        <v>1.4742686438488868</v>
      </c>
      <c r="BR183" s="139">
        <v>1.4777766284596812</v>
      </c>
      <c r="BS183" s="139">
        <v>1.4812335117152484</v>
      </c>
      <c r="BT183" s="139">
        <v>1.4847341235278075</v>
      </c>
      <c r="BU183" s="139">
        <v>1.4880928844469095</v>
      </c>
      <c r="BV183" s="139">
        <v>1.491451266158029</v>
      </c>
      <c r="BW183" s="139">
        <v>1.4947637322423493</v>
      </c>
      <c r="BX183" s="139">
        <v>1.4980783079226589</v>
      </c>
      <c r="BY183" s="139">
        <v>1.5013023985573926</v>
      </c>
      <c r="BZ183" s="139">
        <v>1.5044839156353642</v>
      </c>
      <c r="CA183" s="139">
        <v>1.5076708485243513</v>
      </c>
      <c r="CB183" s="139">
        <v>1.510817292952666</v>
      </c>
      <c r="CC183" s="139">
        <v>1.5138771792444894</v>
      </c>
      <c r="CD183" s="139">
        <v>1.516898403941632</v>
      </c>
      <c r="CE183" s="139">
        <v>1.5199289185911276</v>
      </c>
      <c r="CF183" s="139">
        <v>1.5229225709549852</v>
      </c>
      <c r="CG183" s="139">
        <v>1.5258801899358587</v>
      </c>
      <c r="CH183" s="139">
        <v>1.5288025765405797</v>
      </c>
      <c r="CI183" s="139">
        <v>1.5316905051336724</v>
      </c>
      <c r="CJ183" s="139">
        <v>1.5345447246251307</v>
      </c>
      <c r="CK183" s="139">
        <v>1.537413175246334</v>
      </c>
      <c r="CL183" s="139">
        <v>1.5402493940068891</v>
      </c>
      <c r="CM183" s="139">
        <v>1.5430067759826203</v>
      </c>
      <c r="CN183" s="139">
        <v>1.5457332086126179</v>
      </c>
      <c r="CO183" s="139">
        <v>1.5484293292075169</v>
      </c>
      <c r="CP183" s="139">
        <v>1.5511904155394209</v>
      </c>
      <c r="CQ183" s="139">
        <v>1.5538277700375189</v>
      </c>
      <c r="CR183" s="139">
        <v>1.5564366075192868</v>
      </c>
      <c r="CS183" s="139">
        <v>1.5591122708719987</v>
      </c>
      <c r="CT183" s="139">
        <v>1.5616657647928402</v>
      </c>
      <c r="CU183" s="139">
        <v>1.5642872460527777</v>
      </c>
      <c r="CV183" s="139">
        <v>1.566787512000736</v>
      </c>
      <c r="CW183" s="139">
        <v>1.5693568561113262</v>
      </c>
      <c r="CX183" s="139">
        <v>1.5718058899532843</v>
      </c>
      <c r="CY183" s="139">
        <v>1.5743250271220681</v>
      </c>
      <c r="CZ183" s="139">
        <v>1.5767247139915208</v>
      </c>
      <c r="DA183" s="139">
        <v>1.5791954682273917</v>
      </c>
      <c r="DB183" s="139">
        <v>1.5816427109344564</v>
      </c>
      <c r="DC183" s="139">
        <v>1.5839716875484107</v>
      </c>
      <c r="DD183" s="139">
        <v>1.5863730989271019</v>
      </c>
      <c r="DE183" s="139">
        <v>1.5887522204544466</v>
      </c>
      <c r="DF183" s="139">
        <v>1.5910618005418906</v>
      </c>
      <c r="DG183" s="139">
        <v>1.5933498213466502</v>
      </c>
      <c r="DH183" s="139">
        <v>1.5956643031723361</v>
      </c>
      <c r="DI183" s="139">
        <v>1.5979579794201018</v>
      </c>
      <c r="DJ183" s="139">
        <v>1.6002311973326697</v>
      </c>
      <c r="DK183" s="139">
        <v>1.6024365859747947</v>
      </c>
      <c r="DL183" s="139">
        <v>1.6046221641197131</v>
      </c>
      <c r="DM183" s="139">
        <v>1.6068359718315477</v>
      </c>
      <c r="DN183" s="139">
        <v>1.6090306277537234</v>
      </c>
      <c r="DO183" s="139">
        <v>1.6112064384093641</v>
      </c>
      <c r="DP183" s="139">
        <v>1.6133637029659711</v>
      </c>
      <c r="DQ183" s="139">
        <v>1.6155027134753615</v>
      </c>
      <c r="DR183" s="139">
        <v>1.6176237550985171</v>
      </c>
      <c r="DS183" s="139">
        <v>1.6197271063249361</v>
      </c>
      <c r="DT183" s="139">
        <v>1.6218130391810948</v>
      </c>
      <c r="DU183" s="139">
        <v>1.6238818194336437</v>
      </c>
      <c r="DV183" s="139">
        <v>1.6259337067803983</v>
      </c>
      <c r="DW183" s="139">
        <v>1.6280168055695352</v>
      </c>
      <c r="DX183" s="139">
        <v>1.6300835432521643</v>
      </c>
      <c r="DY183" s="139">
        <v>1.6320862666013822</v>
      </c>
      <c r="DZ183" s="139">
        <v>1.6340730773766938</v>
      </c>
      <c r="EA183" s="139">
        <v>1.6360442076096231</v>
      </c>
      <c r="EB183" s="139">
        <v>1.6379998842802284</v>
      </c>
      <c r="EC183" s="139">
        <v>1.6399882451780241</v>
      </c>
      <c r="ED183" s="139">
        <v>1.6419616135622934</v>
      </c>
      <c r="EE183" s="139">
        <v>1.6438722494616713</v>
      </c>
      <c r="EF183" s="139">
        <v>1.6457682907823774</v>
      </c>
      <c r="EG183" s="139">
        <v>1.6476978965675346</v>
      </c>
      <c r="EH183" s="139">
        <v>1.6496133278139051</v>
      </c>
      <c r="EI183" s="139">
        <v>1.6514667930090154</v>
      </c>
      <c r="EJ183" s="139">
        <v>1.6533544380616958</v>
      </c>
      <c r="EK183" s="139">
        <v>1.6552284782852349</v>
      </c>
      <c r="EL183" s="139">
        <v>1.6570410840898968</v>
      </c>
      <c r="EM183" s="139">
        <v>1.658888444785759</v>
      </c>
      <c r="EN183" s="139">
        <v>1.6607227364511221</v>
      </c>
      <c r="EO183" s="139">
        <v>1.6624960975367618</v>
      </c>
      <c r="EP183" s="139">
        <v>1.6643527947125916</v>
      </c>
      <c r="EQ183" s="139">
        <v>1.6661008403672726</v>
      </c>
      <c r="ER183" s="139">
        <v>1.6679325897354726</v>
      </c>
      <c r="ES183" s="139">
        <v>1.6696559681934624</v>
      </c>
      <c r="ET183" s="139">
        <v>1.6714634012287224</v>
      </c>
      <c r="EU183" s="139">
        <v>1.6731627360861812</v>
      </c>
      <c r="EV183" s="139">
        <v>1.6748983642724951</v>
      </c>
      <c r="EW183" s="139">
        <v>1.676622351836335</v>
      </c>
      <c r="EX183" s="139">
        <v>1.6783829522769664</v>
      </c>
      <c r="EY183" s="139">
        <v>1.6800359783358161</v>
      </c>
      <c r="EZ183" s="139">
        <v>1.6817740182797078</v>
      </c>
      <c r="FA183" s="139">
        <v>1.6834047358053166</v>
      </c>
      <c r="FB183" s="139">
        <v>1.6851207581090828</v>
      </c>
      <c r="FC183" s="139">
        <v>1.6867297038857199</v>
      </c>
      <c r="FD183" s="139">
        <v>1.6884242319090133</v>
      </c>
      <c r="FE183" s="139">
        <v>1.690108220324559</v>
      </c>
      <c r="FF183" s="139">
        <v>1.6916854621415636</v>
      </c>
      <c r="FG183" s="139">
        <v>1.6933487058960099</v>
      </c>
      <c r="FH183" s="139">
        <v>1.6949054353785555</v>
      </c>
      <c r="FI183" s="139">
        <v>1.6965484130800834</v>
      </c>
      <c r="FJ183" s="139">
        <v>1.6981814469740517</v>
      </c>
      <c r="FK183" s="139">
        <v>1.6997082777791819</v>
      </c>
      <c r="FL183" s="139">
        <v>1.7013217320678076</v>
      </c>
      <c r="FM183" s="139">
        <v>1.7029255757283759</v>
      </c>
      <c r="FN183" s="139">
        <v>1.7045199158021662</v>
      </c>
      <c r="FO183" s="139">
        <v>1.7060084336256434</v>
      </c>
      <c r="FP183" s="139">
        <v>1.7075840556053392</v>
      </c>
      <c r="FQ183" s="139">
        <v>1.7091504852998569</v>
      </c>
      <c r="FR183" s="139">
        <v>1.7107078227980317</v>
      </c>
      <c r="FS183" s="139">
        <v>1.7121597034347602</v>
      </c>
      <c r="FT183" s="139">
        <v>1.713699128473247</v>
      </c>
      <c r="FU183" s="139">
        <v>1.7152297526381812</v>
      </c>
      <c r="FV183" s="139">
        <v>1.7167516696618093</v>
      </c>
      <c r="FW183" s="139">
        <v>1.718168481604667</v>
      </c>
      <c r="FX183" s="139">
        <v>1.7196732407200355</v>
      </c>
      <c r="FY183" s="139">
        <v>1.7211695657322537</v>
      </c>
      <c r="FZ183" s="139">
        <v>1.7226575445548233</v>
      </c>
      <c r="GA183" s="139">
        <v>1.7241372637206378</v>
      </c>
      <c r="GB183" s="139">
        <v>1.7256088084158334</v>
      </c>
      <c r="GC183" s="139">
        <v>1.7270722625081663</v>
      </c>
      <c r="GD183" s="139">
        <v>1.7284311569064765</v>
      </c>
      <c r="GE183" s="139">
        <v>1.7298786622572164</v>
      </c>
      <c r="GF183" s="139">
        <v>1.7313183216230756</v>
      </c>
      <c r="GG183" s="139">
        <v>1.7327502138522863</v>
      </c>
      <c r="GH183" s="139">
        <v>1.7341744166050104</v>
      </c>
      <c r="GI183" s="139">
        <v>1.735591006376644</v>
      </c>
      <c r="GJ183" s="139">
        <v>1.7370000585195144</v>
      </c>
      <c r="GK183" s="139">
        <v>1.7384016472707724</v>
      </c>
      <c r="GL183" s="139">
        <v>1.7397958457686034</v>
      </c>
      <c r="GM183" s="139">
        <v>1.7411827260783146</v>
      </c>
      <c r="GN183" s="139">
        <v>1.7425623592125925</v>
      </c>
      <c r="GO183" s="139">
        <v>1.7439348151497616</v>
      </c>
      <c r="GP183" s="139">
        <v>1.7453001628577336</v>
      </c>
      <c r="GQ183" s="139">
        <v>1.7466584703126184</v>
      </c>
      <c r="GR183" s="139">
        <v>1.7480098045146188</v>
      </c>
      <c r="GS183" s="139">
        <v>1.7493542315121937</v>
      </c>
    </row>
    <row r="184" spans="1:201" x14ac:dyDescent="0.2">
      <c r="A184" s="138">
        <v>40909.126388888886</v>
      </c>
      <c r="B184" s="139">
        <v>0.63956326256153362</v>
      </c>
      <c r="C184" s="139">
        <v>0.74877950970579055</v>
      </c>
      <c r="D184" s="139">
        <v>0.81678638221559641</v>
      </c>
      <c r="E184" s="139">
        <v>0.86694870514716926</v>
      </c>
      <c r="F184" s="139">
        <v>0.90697031452308885</v>
      </c>
      <c r="G184" s="139">
        <v>0.94039987517010937</v>
      </c>
      <c r="H184" s="139">
        <v>0.9691898032221683</v>
      </c>
      <c r="I184" s="139">
        <v>0.99449825197269792</v>
      </c>
      <c r="J184" s="139">
        <v>1.0171543750095855</v>
      </c>
      <c r="K184" s="139">
        <v>1.037627688993948</v>
      </c>
      <c r="L184" s="139">
        <v>1.0563835024102224</v>
      </c>
      <c r="M184" s="139">
        <v>1.0736177895868486</v>
      </c>
      <c r="N184" s="139">
        <v>1.0896563832828472</v>
      </c>
      <c r="O184" s="139">
        <v>1.1046085993905721</v>
      </c>
      <c r="P184" s="139">
        <v>1.1186274552234909</v>
      </c>
      <c r="Q184" s="139">
        <v>1.1318376194966027</v>
      </c>
      <c r="R184" s="139">
        <v>1.144342078948398</v>
      </c>
      <c r="S184" s="139">
        <v>1.1561839672413714</v>
      </c>
      <c r="T184" s="139">
        <v>1.167435359602611</v>
      </c>
      <c r="U184" s="139">
        <v>1.1782011432469766</v>
      </c>
      <c r="V184" s="139">
        <v>1.1884911736947739</v>
      </c>
      <c r="W184" s="139">
        <v>1.1983074109001259</v>
      </c>
      <c r="X184" s="139">
        <v>1.2077772568868452</v>
      </c>
      <c r="Y184" s="139">
        <v>1.216847989583995</v>
      </c>
      <c r="Z184" s="139">
        <v>1.2256387606559174</v>
      </c>
      <c r="AA184" s="139">
        <v>1.23404407617608</v>
      </c>
      <c r="AB184" s="139">
        <v>1.2422214867204215</v>
      </c>
      <c r="AC184" s="139">
        <v>1.2501038621130407</v>
      </c>
      <c r="AD184" s="139">
        <v>1.2577554886219462</v>
      </c>
      <c r="AE184" s="139">
        <v>1.2651491946438536</v>
      </c>
      <c r="AF184" s="139">
        <v>1.2723459747351245</v>
      </c>
      <c r="AG184" s="139">
        <v>1.279315280230666</v>
      </c>
      <c r="AH184" s="139">
        <v>1.2861156123107287</v>
      </c>
      <c r="AI184" s="139">
        <v>1.2927137650804923</v>
      </c>
      <c r="AJ184" s="139">
        <v>1.2991663263470214</v>
      </c>
      <c r="AK184" s="139">
        <v>1.3054379613179581</v>
      </c>
      <c r="AL184" s="139">
        <v>1.3115379473130577</v>
      </c>
      <c r="AM184" s="139">
        <v>1.3174748571676971</v>
      </c>
      <c r="AN184" s="139">
        <v>1.3233026213293266</v>
      </c>
      <c r="AO184" s="139">
        <v>1.328982769919995</v>
      </c>
      <c r="AP184" s="139">
        <v>1.334568298092935</v>
      </c>
      <c r="AQ184" s="139">
        <v>1.3400195531090024</v>
      </c>
      <c r="AR184" s="139">
        <v>1.3453424492083128</v>
      </c>
      <c r="AS184" s="139">
        <v>1.3505425136156066</v>
      </c>
      <c r="AT184" s="139">
        <v>1.3556714023742515</v>
      </c>
      <c r="AU184" s="139">
        <v>1.3606876183279846</v>
      </c>
      <c r="AV184" s="139">
        <v>1.3655956986714097</v>
      </c>
      <c r="AW184" s="139">
        <v>1.3703999087537653</v>
      </c>
      <c r="AX184" s="139">
        <v>1.375151026633979</v>
      </c>
      <c r="AY184" s="139">
        <v>1.3798061961943928</v>
      </c>
      <c r="AZ184" s="139">
        <v>1.3843689748576673</v>
      </c>
      <c r="BA184" s="139">
        <v>1.3888427234814056</v>
      </c>
      <c r="BB184" s="139">
        <v>1.3932306207784968</v>
      </c>
      <c r="BC184" s="139">
        <v>1.3975356764185103</v>
      </c>
      <c r="BD184" s="139">
        <v>1.4018078644288339</v>
      </c>
      <c r="BE184" s="139">
        <v>1.4060028703671401</v>
      </c>
      <c r="BF184" s="139">
        <v>1.4101232534304633</v>
      </c>
      <c r="BG184" s="139">
        <v>1.4141714461933885</v>
      </c>
      <c r="BH184" s="139">
        <v>1.4181971061545031</v>
      </c>
      <c r="BI184" s="139">
        <v>1.4221077939794906</v>
      </c>
      <c r="BJ184" s="139">
        <v>1.4259529063014376</v>
      </c>
      <c r="BK184" s="139">
        <v>1.4297819242255541</v>
      </c>
      <c r="BL184" s="139">
        <v>1.4335493639431551</v>
      </c>
      <c r="BM184" s="139">
        <v>1.4372570430700524</v>
      </c>
      <c r="BN184" s="139">
        <v>1.4409066990657056</v>
      </c>
      <c r="BO184" s="139">
        <v>1.4444999939452399</v>
      </c>
      <c r="BP184" s="139">
        <v>1.4480862234314185</v>
      </c>
      <c r="BQ184" s="139">
        <v>1.4516192897177822</v>
      </c>
      <c r="BR184" s="139">
        <v>1.4550528466913271</v>
      </c>
      <c r="BS184" s="139">
        <v>1.458436014104842</v>
      </c>
      <c r="BT184" s="139">
        <v>1.4618658630543091</v>
      </c>
      <c r="BU184" s="139">
        <v>1.4651522815661688</v>
      </c>
      <c r="BV184" s="139">
        <v>1.4684401141835979</v>
      </c>
      <c r="BW184" s="139">
        <v>1.4716826767050593</v>
      </c>
      <c r="BX184" s="139">
        <v>1.4749291230354515</v>
      </c>
      <c r="BY184" s="139">
        <v>1.4780845552024069</v>
      </c>
      <c r="BZ184" s="139">
        <v>1.4811980108861662</v>
      </c>
      <c r="CA184" s="139">
        <v>1.4843186208983696</v>
      </c>
      <c r="CB184" s="139">
        <v>1.4873993173252629</v>
      </c>
      <c r="CC184" s="139">
        <v>1.490392853129842</v>
      </c>
      <c r="CD184" s="139">
        <v>1.4933482677493606</v>
      </c>
      <c r="CE184" s="139">
        <v>1.4963146703750205</v>
      </c>
      <c r="CF184" s="139">
        <v>1.4992447327185932</v>
      </c>
      <c r="CG184" s="139">
        <v>1.5021392715838247</v>
      </c>
      <c r="CH184" s="139">
        <v>1.5049990762904282</v>
      </c>
      <c r="CI184" s="139">
        <v>1.5078249099104779</v>
      </c>
      <c r="CJ184" s="139">
        <v>1.5106175104360584</v>
      </c>
      <c r="CK184" s="139">
        <v>1.5134259982020946</v>
      </c>
      <c r="CL184" s="139">
        <v>1.5162027158169251</v>
      </c>
      <c r="CM184" s="139">
        <v>1.518899851409329</v>
      </c>
      <c r="CN184" s="139">
        <v>1.5215664733895404</v>
      </c>
      <c r="CO184" s="139">
        <v>1.5242032097973741</v>
      </c>
      <c r="CP184" s="139">
        <v>1.5269077427472828</v>
      </c>
      <c r="CQ184" s="139">
        <v>1.5294865457179863</v>
      </c>
      <c r="CR184" s="139">
        <v>1.5320372319686621</v>
      </c>
      <c r="CS184" s="139">
        <v>1.5346575681647747</v>
      </c>
      <c r="CT184" s="139">
        <v>1.5371536934340591</v>
      </c>
      <c r="CU184" s="139">
        <v>1.5397206265310905</v>
      </c>
      <c r="CV184" s="139">
        <v>1.5421642754345957</v>
      </c>
      <c r="CW184" s="139">
        <v>1.5446798201730594</v>
      </c>
      <c r="CX184" s="139">
        <v>1.5470729593799488</v>
      </c>
      <c r="CY184" s="139">
        <v>1.54953901747711</v>
      </c>
      <c r="CZ184" s="139">
        <v>1.5518835045643304</v>
      </c>
      <c r="DA184" s="139">
        <v>1.5543018731227565</v>
      </c>
      <c r="DB184" s="139">
        <v>1.556697070007145</v>
      </c>
      <c r="DC184" s="139">
        <v>1.5589718437528259</v>
      </c>
      <c r="DD184" s="139">
        <v>1.5613218650309257</v>
      </c>
      <c r="DE184" s="139">
        <v>1.5636499181946644</v>
      </c>
      <c r="DF184" s="139">
        <v>1.5659074921749438</v>
      </c>
      <c r="DG184" s="139">
        <v>1.5681438117514745</v>
      </c>
      <c r="DH184" s="139">
        <v>1.570408151242507</v>
      </c>
      <c r="DI184" s="139">
        <v>1.5726519848828096</v>
      </c>
      <c r="DJ184" s="139">
        <v>1.5748756547559586</v>
      </c>
      <c r="DK184" s="139">
        <v>1.5770305174650758</v>
      </c>
      <c r="DL184" s="139">
        <v>1.5791658488954199</v>
      </c>
      <c r="DM184" s="139">
        <v>1.581330957327802</v>
      </c>
      <c r="DN184" s="139">
        <v>1.5834771891908144</v>
      </c>
      <c r="DO184" s="139">
        <v>1.5856048464589245</v>
      </c>
      <c r="DP184" s="139">
        <v>1.587714223862623</v>
      </c>
      <c r="DQ184" s="139">
        <v>1.5898056091204504</v>
      </c>
      <c r="DR184" s="139">
        <v>1.5918792831674895</v>
      </c>
      <c r="DS184" s="139">
        <v>1.5939355203648136</v>
      </c>
      <c r="DT184" s="139">
        <v>1.5959745887083243</v>
      </c>
      <c r="DU184" s="139">
        <v>1.5979967500283359</v>
      </c>
      <c r="DV184" s="139">
        <v>1.6000022601758042</v>
      </c>
      <c r="DW184" s="139">
        <v>1.6020405183058473</v>
      </c>
      <c r="DX184" s="139">
        <v>1.6040626545339978</v>
      </c>
      <c r="DY184" s="139">
        <v>1.6060197086825267</v>
      </c>
      <c r="DZ184" s="139">
        <v>1.6079610774421935</v>
      </c>
      <c r="EA184" s="139">
        <v>1.6098869894147645</v>
      </c>
      <c r="EB184" s="139">
        <v>1.611797668224499</v>
      </c>
      <c r="EC184" s="139">
        <v>1.6137425616150576</v>
      </c>
      <c r="ED184" s="139">
        <v>1.6156726811806827</v>
      </c>
      <c r="EE184" s="139">
        <v>1.6175389658963977</v>
      </c>
      <c r="EF184" s="139">
        <v>1.6193908637087566</v>
      </c>
      <c r="EG184" s="139">
        <v>1.6212778533896639</v>
      </c>
      <c r="EH184" s="139">
        <v>1.6231508749581141</v>
      </c>
      <c r="EI184" s="139">
        <v>1.6249608066807815</v>
      </c>
      <c r="EJ184" s="139">
        <v>1.6268064439663137</v>
      </c>
      <c r="EK184" s="139">
        <v>1.6286386743048487</v>
      </c>
      <c r="EL184" s="139">
        <v>1.6304083311506963</v>
      </c>
      <c r="EM184" s="139">
        <v>1.6322142673363669</v>
      </c>
      <c r="EN184" s="139">
        <v>1.6340073243476565</v>
      </c>
      <c r="EO184" s="139">
        <v>1.6357382970001491</v>
      </c>
      <c r="EP184" s="139">
        <v>1.6375554726277861</v>
      </c>
      <c r="EQ184" s="139">
        <v>1.6392614924694497</v>
      </c>
      <c r="ER184" s="139">
        <v>1.6410540868830494</v>
      </c>
      <c r="ES184" s="139">
        <v>1.6427357924909363</v>
      </c>
      <c r="ET184" s="139">
        <v>1.6445044276302518</v>
      </c>
      <c r="EU184" s="139">
        <v>1.6461624333117542</v>
      </c>
      <c r="EV184" s="139">
        <v>1.6478582550539573</v>
      </c>
      <c r="EW184" s="139">
        <v>1.6495426046223307</v>
      </c>
      <c r="EX184" s="139">
        <v>1.6512650941194855</v>
      </c>
      <c r="EY184" s="139">
        <v>1.6528774518909564</v>
      </c>
      <c r="EZ184" s="139">
        <v>1.6545777114592168</v>
      </c>
      <c r="FA184" s="139">
        <v>1.6561680785640949</v>
      </c>
      <c r="FB184" s="139">
        <v>1.657846642875729</v>
      </c>
      <c r="FC184" s="139">
        <v>1.6594155481222994</v>
      </c>
      <c r="FD184" s="139">
        <v>1.6610729326502558</v>
      </c>
      <c r="FE184" s="139">
        <v>1.662719933932141</v>
      </c>
      <c r="FF184" s="139">
        <v>1.6642575879544064</v>
      </c>
      <c r="FG184" s="139">
        <v>1.6658841477526418</v>
      </c>
      <c r="FH184" s="139">
        <v>1.6674015806105098</v>
      </c>
      <c r="FI184" s="139">
        <v>1.6690081703298409</v>
      </c>
      <c r="FJ184" s="139">
        <v>1.6706049635536269</v>
      </c>
      <c r="FK184" s="139">
        <v>1.6720929235864377</v>
      </c>
      <c r="FL184" s="139">
        <v>1.6736704228236838</v>
      </c>
      <c r="FM184" s="139">
        <v>1.6752384536813028</v>
      </c>
      <c r="FN184" s="139">
        <v>1.6767971215667776</v>
      </c>
      <c r="FO184" s="139">
        <v>1.6782473146128583</v>
      </c>
      <c r="FP184" s="139">
        <v>1.6797875370207416</v>
      </c>
      <c r="FQ184" s="139">
        <v>1.6813187030292998</v>
      </c>
      <c r="FR184" s="139">
        <v>1.6828409112035287</v>
      </c>
      <c r="FS184" s="139">
        <v>1.6842549880706248</v>
      </c>
      <c r="FT184" s="139">
        <v>1.685759544251566</v>
      </c>
      <c r="FU184" s="139">
        <v>1.6872554294984086</v>
      </c>
      <c r="FV184" s="139">
        <v>1.6887427361147755</v>
      </c>
      <c r="FW184" s="139">
        <v>1.6901222419364679</v>
      </c>
      <c r="FX184" s="139">
        <v>1.6915926397413983</v>
      </c>
      <c r="FY184" s="139">
        <v>1.6930547278160573</v>
      </c>
      <c r="FZ184" s="139">
        <v>1.6945085927285675</v>
      </c>
      <c r="GA184" s="139">
        <v>1.6959543196957545</v>
      </c>
      <c r="GB184" s="139">
        <v>1.6973919926057495</v>
      </c>
      <c r="GC184" s="139">
        <v>1.6988216940470591</v>
      </c>
      <c r="GD184" s="139">
        <v>1.7001441045189729</v>
      </c>
      <c r="GE184" s="139">
        <v>1.7015580880912495</v>
      </c>
      <c r="GF184" s="139">
        <v>1.7029643411092779</v>
      </c>
      <c r="GG184" s="139">
        <v>1.704362941221147</v>
      </c>
      <c r="GH184" s="139">
        <v>1.7057539649059477</v>
      </c>
      <c r="GI184" s="139">
        <v>1.7071374874928147</v>
      </c>
      <c r="GJ184" s="139">
        <v>1.7085135831904061</v>
      </c>
      <c r="GK184" s="139">
        <v>1.7098823251045272</v>
      </c>
      <c r="GL184" s="139">
        <v>1.7112437852622677</v>
      </c>
      <c r="GM184" s="139">
        <v>1.7125980346314149</v>
      </c>
      <c r="GN184" s="139">
        <v>1.7139451431443316</v>
      </c>
      <c r="GO184" s="139">
        <v>1.7152851797188171</v>
      </c>
      <c r="GP184" s="139">
        <v>1.7166182122725986</v>
      </c>
      <c r="GQ184" s="139">
        <v>1.7179443077475272</v>
      </c>
      <c r="GR184" s="139">
        <v>1.7192635321285437</v>
      </c>
      <c r="GS184" s="139">
        <v>1.7205759504595513</v>
      </c>
    </row>
    <row r="185" spans="1:201" x14ac:dyDescent="0.2">
      <c r="A185" s="138">
        <v>40909.127083333333</v>
      </c>
      <c r="B185" s="139">
        <v>0.63173275043171806</v>
      </c>
      <c r="C185" s="139">
        <v>0.73929278198953252</v>
      </c>
      <c r="D185" s="139">
        <v>0.80623920549578421</v>
      </c>
      <c r="E185" s="139">
        <v>0.85560364020271507</v>
      </c>
      <c r="F185" s="139">
        <v>0.89497844536809956</v>
      </c>
      <c r="G185" s="139">
        <v>0.92786038928714698</v>
      </c>
      <c r="H185" s="139">
        <v>0.95617341008899792</v>
      </c>
      <c r="I185" s="139">
        <v>0.98105768772266411</v>
      </c>
      <c r="J185" s="139">
        <v>1.003331596031517</v>
      </c>
      <c r="K185" s="139">
        <v>1.0234554569604655</v>
      </c>
      <c r="L185" s="139">
        <v>1.0418899356753186</v>
      </c>
      <c r="M185" s="139">
        <v>1.0588250325272694</v>
      </c>
      <c r="N185" s="139">
        <v>1.0745848825219213</v>
      </c>
      <c r="O185" s="139">
        <v>1.0892750215000937</v>
      </c>
      <c r="P185" s="139">
        <v>1.1030465271093135</v>
      </c>
      <c r="Q185" s="139">
        <v>1.1160224970019244</v>
      </c>
      <c r="R185" s="139">
        <v>1.1283046280658182</v>
      </c>
      <c r="S185" s="139">
        <v>1.1399342221416917</v>
      </c>
      <c r="T185" s="139">
        <v>1.150982424657998</v>
      </c>
      <c r="U185" s="139">
        <v>1.1615541131768932</v>
      </c>
      <c r="V185" s="139">
        <v>1.1716577052162427</v>
      </c>
      <c r="W185" s="139">
        <v>1.1812937773446601</v>
      </c>
      <c r="X185" s="139">
        <v>1.1905908119071189</v>
      </c>
      <c r="Y185" s="139">
        <v>1.1994940373871046</v>
      </c>
      <c r="Z185" s="139">
        <v>1.2081238383710458</v>
      </c>
      <c r="AA185" s="139">
        <v>1.216371905073772</v>
      </c>
      <c r="AB185" s="139">
        <v>1.2243979544077681</v>
      </c>
      <c r="AC185" s="139">
        <v>1.2321329130616216</v>
      </c>
      <c r="AD185" s="139">
        <v>1.2396416562387247</v>
      </c>
      <c r="AE185" s="139">
        <v>1.2468959328030051</v>
      </c>
      <c r="AF185" s="139">
        <v>1.2539573883617177</v>
      </c>
      <c r="AG185" s="139">
        <v>1.2607944220596408</v>
      </c>
      <c r="AH185" s="139">
        <v>1.2674662364514728</v>
      </c>
      <c r="AI185" s="139">
        <v>1.2739385920926174</v>
      </c>
      <c r="AJ185" s="139">
        <v>1.2802688197921241</v>
      </c>
      <c r="AK185" s="139">
        <v>1.2864205636080244</v>
      </c>
      <c r="AL185" s="139">
        <v>1.2924029724014272</v>
      </c>
      <c r="AM185" s="139">
        <v>1.2982245004006165</v>
      </c>
      <c r="AN185" s="139">
        <v>1.3039398866950058</v>
      </c>
      <c r="AO185" s="139">
        <v>1.3095096527781851</v>
      </c>
      <c r="AP185" s="139">
        <v>1.3149876286708375</v>
      </c>
      <c r="AQ185" s="139">
        <v>1.3203331548270216</v>
      </c>
      <c r="AR185" s="139">
        <v>1.3255520630508151</v>
      </c>
      <c r="AS185" s="139">
        <v>1.3306498035782734</v>
      </c>
      <c r="AT185" s="139">
        <v>1.3356789113785241</v>
      </c>
      <c r="AU185" s="139">
        <v>1.3405968811743829</v>
      </c>
      <c r="AV185" s="139">
        <v>1.3454081866921921</v>
      </c>
      <c r="AW185" s="139">
        <v>1.350117033653164</v>
      </c>
      <c r="AX185" s="139">
        <v>1.3547751148599874</v>
      </c>
      <c r="AY185" s="139">
        <v>1.3593385601438825</v>
      </c>
      <c r="AZ185" s="139">
        <v>1.3638108769478834</v>
      </c>
      <c r="BA185" s="139">
        <v>1.3681953789411265</v>
      </c>
      <c r="BB185" s="139">
        <v>1.372495200227952</v>
      </c>
      <c r="BC185" s="139">
        <v>1.3767133082714615</v>
      </c>
      <c r="BD185" s="139">
        <v>1.3809006356513835</v>
      </c>
      <c r="BE185" s="139">
        <v>1.3850118403212355</v>
      </c>
      <c r="BF185" s="139">
        <v>1.3890494453720319</v>
      </c>
      <c r="BG185" s="139">
        <v>1.3930158490756135</v>
      </c>
      <c r="BH185" s="139">
        <v>1.396961691967108</v>
      </c>
      <c r="BI185" s="139">
        <v>1.4007924765763251</v>
      </c>
      <c r="BJ185" s="139">
        <v>1.4045585813796002</v>
      </c>
      <c r="BK185" s="139">
        <v>1.4083104873552412</v>
      </c>
      <c r="BL185" s="139">
        <v>1.4120016638462405</v>
      </c>
      <c r="BM185" s="139">
        <v>1.4156339026994624</v>
      </c>
      <c r="BN185" s="139">
        <v>1.4192089167547</v>
      </c>
      <c r="BO185" s="139">
        <v>1.4227283444867569</v>
      </c>
      <c r="BP185" s="139">
        <v>1.4262425066689919</v>
      </c>
      <c r="BQ185" s="139">
        <v>1.4297042439116903</v>
      </c>
      <c r="BR185" s="139">
        <v>1.433066134371451</v>
      </c>
      <c r="BS185" s="139">
        <v>1.4363783254620701</v>
      </c>
      <c r="BT185" s="139">
        <v>1.4397399941759643</v>
      </c>
      <c r="BU185" s="139">
        <v>1.4429567679660573</v>
      </c>
      <c r="BV185" s="139">
        <v>1.4461766609574178</v>
      </c>
      <c r="BW185" s="139">
        <v>1.4493519096594754</v>
      </c>
      <c r="BX185" s="139">
        <v>1.4525327283894716</v>
      </c>
      <c r="BY185" s="139">
        <v>1.4556220537366047</v>
      </c>
      <c r="BZ185" s="139">
        <v>1.4586699814711765</v>
      </c>
      <c r="CA185" s="139">
        <v>1.4617267149041269</v>
      </c>
      <c r="CB185" s="139">
        <v>1.4647440919427173</v>
      </c>
      <c r="CC185" s="139">
        <v>1.4676737584345028</v>
      </c>
      <c r="CD185" s="139">
        <v>1.4705658277236278</v>
      </c>
      <c r="CE185" s="139">
        <v>1.4734704968462877</v>
      </c>
      <c r="CF185" s="139">
        <v>1.4763393316675288</v>
      </c>
      <c r="CG185" s="139">
        <v>1.4791731372743824</v>
      </c>
      <c r="CH185" s="139">
        <v>1.4819726916670379</v>
      </c>
      <c r="CI185" s="139">
        <v>1.4847387469809139</v>
      </c>
      <c r="CJ185" s="139">
        <v>1.4874720306332518</v>
      </c>
      <c r="CK185" s="139">
        <v>1.4902227720644019</v>
      </c>
      <c r="CL185" s="139">
        <v>1.4929421907724278</v>
      </c>
      <c r="CM185" s="139">
        <v>1.4955813399351574</v>
      </c>
      <c r="CN185" s="139">
        <v>1.4981903979132529</v>
      </c>
      <c r="CO185" s="139">
        <v>1.5007699837652551</v>
      </c>
      <c r="CP185" s="139">
        <v>1.5034200397883244</v>
      </c>
      <c r="CQ185" s="139">
        <v>1.5059424993147035</v>
      </c>
      <c r="CR185" s="139">
        <v>1.5084372302251567</v>
      </c>
      <c r="CS185" s="139">
        <v>1.5110042777427495</v>
      </c>
      <c r="CT185" s="139">
        <v>1.5134452062816608</v>
      </c>
      <c r="CU185" s="139">
        <v>1.515959605542919</v>
      </c>
      <c r="CV185" s="139">
        <v>1.5183487863304956</v>
      </c>
      <c r="CW185" s="139">
        <v>1.5208125228323242</v>
      </c>
      <c r="CX185" s="139">
        <v>1.5231518942591677</v>
      </c>
      <c r="CY185" s="139">
        <v>1.5255668421293187</v>
      </c>
      <c r="CZ185" s="139">
        <v>1.527858235084868</v>
      </c>
      <c r="DA185" s="139">
        <v>1.5302261653717704</v>
      </c>
      <c r="DB185" s="139">
        <v>1.5325712532695259</v>
      </c>
      <c r="DC185" s="139">
        <v>1.5347938993475736</v>
      </c>
      <c r="DD185" s="139">
        <v>1.5370944471147572</v>
      </c>
      <c r="DE185" s="139">
        <v>1.5393733385099875</v>
      </c>
      <c r="DF185" s="139">
        <v>1.5415808780006701</v>
      </c>
      <c r="DG185" s="139">
        <v>1.5437674586367289</v>
      </c>
      <c r="DH185" s="139">
        <v>1.5459835337761261</v>
      </c>
      <c r="DI185" s="139">
        <v>1.5481793934945898</v>
      </c>
      <c r="DJ185" s="139">
        <v>1.5503553748819379</v>
      </c>
      <c r="DK185" s="139">
        <v>1.5524616378301666</v>
      </c>
      <c r="DL185" s="139">
        <v>1.5545486401974449</v>
      </c>
      <c r="DM185" s="139">
        <v>1.5566668827420547</v>
      </c>
      <c r="DN185" s="139">
        <v>1.5587665154181825</v>
      </c>
      <c r="DO185" s="139">
        <v>1.5608478357969391</v>
      </c>
      <c r="DP185" s="139">
        <v>1.5629111343094495</v>
      </c>
      <c r="DQ185" s="139">
        <v>1.5649566944844471</v>
      </c>
      <c r="DR185" s="139">
        <v>1.5669847931610656</v>
      </c>
      <c r="DS185" s="139">
        <v>1.5689957007039352</v>
      </c>
      <c r="DT185" s="139">
        <v>1.5709896812083026</v>
      </c>
      <c r="DU185" s="139">
        <v>1.572966992689363</v>
      </c>
      <c r="DV185" s="139">
        <v>1.5749278872762436</v>
      </c>
      <c r="DW185" s="139">
        <v>1.5769229817445789</v>
      </c>
      <c r="DX185" s="139">
        <v>1.5789021860254577</v>
      </c>
      <c r="DY185" s="139">
        <v>1.5808153106734757</v>
      </c>
      <c r="DZ185" s="139">
        <v>1.582712970124631</v>
      </c>
      <c r="EA185" s="139">
        <v>1.5845953896587952</v>
      </c>
      <c r="EB185" s="139">
        <v>1.5864627896503147</v>
      </c>
      <c r="EC185" s="139">
        <v>1.5883658497927768</v>
      </c>
      <c r="ED185" s="139">
        <v>1.5902543479614344</v>
      </c>
      <c r="EE185" s="139">
        <v>1.5920779805496976</v>
      </c>
      <c r="EF185" s="139">
        <v>1.5938874275345793</v>
      </c>
      <c r="EG185" s="139">
        <v>1.595733408880893</v>
      </c>
      <c r="EH185" s="139">
        <v>1.5975656220969143</v>
      </c>
      <c r="EI185" s="139">
        <v>1.5993336942050604</v>
      </c>
      <c r="EJ185" s="139">
        <v>1.6011389125620012</v>
      </c>
      <c r="EK185" s="139">
        <v>1.6029309156854035</v>
      </c>
      <c r="EL185" s="139">
        <v>1.6046592794173431</v>
      </c>
      <c r="EM185" s="139">
        <v>1.6064253618038371</v>
      </c>
      <c r="EN185" s="139">
        <v>1.6081787489552197</v>
      </c>
      <c r="EO185" s="139">
        <v>1.6098689717717281</v>
      </c>
      <c r="EP185" s="139">
        <v>1.6116480994275897</v>
      </c>
      <c r="EQ185" s="139">
        <v>1.6133137208705821</v>
      </c>
      <c r="ER185" s="139">
        <v>1.6150686223938178</v>
      </c>
      <c r="ES185" s="139">
        <v>1.6167102716890962</v>
      </c>
      <c r="ET185" s="139">
        <v>1.6184415597908068</v>
      </c>
      <c r="EU185" s="139">
        <v>1.6200598422565433</v>
      </c>
      <c r="EV185" s="139">
        <v>1.6217173779748408</v>
      </c>
      <c r="EW185" s="139">
        <v>1.6233636047359916</v>
      </c>
      <c r="EX185" s="139">
        <v>1.6250494126046089</v>
      </c>
      <c r="EY185" s="139">
        <v>1.6266226877306809</v>
      </c>
      <c r="EZ185" s="139">
        <v>1.6282865858800832</v>
      </c>
      <c r="FA185" s="139">
        <v>1.629838178446553</v>
      </c>
      <c r="FB185" s="139">
        <v>1.6314806936287063</v>
      </c>
      <c r="FC185" s="139">
        <v>1.633011124722394</v>
      </c>
      <c r="FD185" s="139">
        <v>1.6346327647748944</v>
      </c>
      <c r="FE185" s="139">
        <v>1.6362441730029704</v>
      </c>
      <c r="FF185" s="139">
        <v>1.6377437916862192</v>
      </c>
      <c r="FG185" s="139">
        <v>1.6393350521295151</v>
      </c>
      <c r="FH185" s="139">
        <v>1.6408147319067368</v>
      </c>
      <c r="FI185" s="139">
        <v>1.6423863089952588</v>
      </c>
      <c r="FJ185" s="139">
        <v>1.6439482322514896</v>
      </c>
      <c r="FK185" s="139">
        <v>1.6453988519900122</v>
      </c>
      <c r="FL185" s="139">
        <v>1.6469417579611478</v>
      </c>
      <c r="FM185" s="139">
        <v>1.6484753333155528</v>
      </c>
      <c r="FN185" s="139">
        <v>1.649999681879188</v>
      </c>
      <c r="FO185" s="139">
        <v>1.6514130638672762</v>
      </c>
      <c r="FP185" s="139">
        <v>1.6529192310694496</v>
      </c>
      <c r="FQ185" s="139">
        <v>1.6544164734803826</v>
      </c>
      <c r="FR185" s="139">
        <v>1.6559048881827285</v>
      </c>
      <c r="FS185" s="139">
        <v>1.6572826590367302</v>
      </c>
      <c r="FT185" s="139">
        <v>1.6587536741038196</v>
      </c>
      <c r="FU185" s="139">
        <v>1.6602161440861323</v>
      </c>
      <c r="FV185" s="139">
        <v>1.6616701599046688</v>
      </c>
      <c r="FW185" s="139">
        <v>1.663013842139442</v>
      </c>
      <c r="FX185" s="139">
        <v>1.6644511904997004</v>
      </c>
      <c r="FY185" s="139">
        <v>1.6658803495863579</v>
      </c>
      <c r="FZ185" s="139">
        <v>1.6673014046757051</v>
      </c>
      <c r="GA185" s="139">
        <v>1.6687144397060802</v>
      </c>
      <c r="GB185" s="139">
        <v>1.6701195373086364</v>
      </c>
      <c r="GC185" s="139">
        <v>1.6715167788362129</v>
      </c>
      <c r="GD185" s="139">
        <v>1.6728041627653563</v>
      </c>
      <c r="GE185" s="139">
        <v>1.6741859101312866</v>
      </c>
      <c r="GF185" s="139">
        <v>1.6755600387510017</v>
      </c>
      <c r="GG185" s="139">
        <v>1.6769266251127635</v>
      </c>
      <c r="GH185" s="139">
        <v>1.6782857445488277</v>
      </c>
      <c r="GI185" s="139">
        <v>1.6796374712648923</v>
      </c>
      <c r="GJ185" s="139">
        <v>1.6809818783565789</v>
      </c>
      <c r="GK185" s="139">
        <v>1.6823190378383566</v>
      </c>
      <c r="GL185" s="139">
        <v>1.6836490206593284</v>
      </c>
      <c r="GM185" s="139">
        <v>1.6849718967290315</v>
      </c>
      <c r="GN185" s="139">
        <v>1.6862877349348677</v>
      </c>
      <c r="GO185" s="139">
        <v>1.6875966031620253</v>
      </c>
      <c r="GP185" s="139">
        <v>1.6888985683163444</v>
      </c>
      <c r="GQ185" s="139">
        <v>1.6901936963396178</v>
      </c>
      <c r="GR185" s="139">
        <v>1.6914820522309619</v>
      </c>
      <c r="GS185" s="139">
        <v>1.692763700062988</v>
      </c>
    </row>
    <row r="186" spans="1:201" x14ac:dyDescent="0.2">
      <c r="A186" s="138">
        <v>40909.12777777778</v>
      </c>
      <c r="B186" s="139">
        <v>0.62412497085424057</v>
      </c>
      <c r="C186" s="139">
        <v>0.73008098822131329</v>
      </c>
      <c r="D186" s="139">
        <v>0.79600092087174223</v>
      </c>
      <c r="E186" s="139">
        <v>0.84459329285717588</v>
      </c>
      <c r="F186" s="139">
        <v>0.88334240385138252</v>
      </c>
      <c r="G186" s="139">
        <v>0.9156947273509134</v>
      </c>
      <c r="H186" s="139">
        <v>0.94354660213219221</v>
      </c>
      <c r="I186" s="139">
        <v>0.96802080667886758</v>
      </c>
      <c r="J186" s="139">
        <v>0.9899252473719522</v>
      </c>
      <c r="K186" s="139">
        <v>1.0097113727502491</v>
      </c>
      <c r="L186" s="139">
        <v>1.027835314065465</v>
      </c>
      <c r="M186" s="139">
        <v>1.0444813323475719</v>
      </c>
      <c r="N186" s="139">
        <v>1.0599718682432688</v>
      </c>
      <c r="O186" s="139">
        <v>1.0744088296839269</v>
      </c>
      <c r="P186" s="139">
        <v>1.08794140999278</v>
      </c>
      <c r="Q186" s="139">
        <v>1.1006911803383306</v>
      </c>
      <c r="R186" s="139">
        <v>1.1127585841485115</v>
      </c>
      <c r="S186" s="139">
        <v>1.1241831678578604</v>
      </c>
      <c r="T186" s="139">
        <v>1.1350351739540747</v>
      </c>
      <c r="U186" s="139">
        <v>1.1454194455389302</v>
      </c>
      <c r="V186" s="139">
        <v>1.1553430279643717</v>
      </c>
      <c r="W186" s="139">
        <v>1.1648051797756236</v>
      </c>
      <c r="X186" s="139">
        <v>1.1739353813848474</v>
      </c>
      <c r="Y186" s="139">
        <v>1.182676922165135</v>
      </c>
      <c r="Z186" s="139">
        <v>1.1911513318732068</v>
      </c>
      <c r="AA186" s="139">
        <v>1.1992476448567353</v>
      </c>
      <c r="AB186" s="139">
        <v>1.2071276025641591</v>
      </c>
      <c r="AC186" s="139">
        <v>1.2147202976833931</v>
      </c>
      <c r="AD186" s="139">
        <v>1.222091150477628</v>
      </c>
      <c r="AE186" s="139">
        <v>1.2292108885528366</v>
      </c>
      <c r="AF186" s="139">
        <v>1.2361417624345143</v>
      </c>
      <c r="AG186" s="139">
        <v>1.2428511769491584</v>
      </c>
      <c r="AH186" s="139">
        <v>1.2493989880084828</v>
      </c>
      <c r="AI186" s="139">
        <v>1.2557499803252974</v>
      </c>
      <c r="AJ186" s="139">
        <v>1.2619621780903139</v>
      </c>
      <c r="AK186" s="139">
        <v>1.2679982619178864</v>
      </c>
      <c r="AL186" s="139">
        <v>1.2738672561100843</v>
      </c>
      <c r="AM186" s="139">
        <v>1.2795774998870779</v>
      </c>
      <c r="AN186" s="139">
        <v>1.28518448872324</v>
      </c>
      <c r="AO186" s="139">
        <v>1.2906477934932317</v>
      </c>
      <c r="AP186" s="139">
        <v>1.2960220257364417</v>
      </c>
      <c r="AQ186" s="139">
        <v>1.3012655773788078</v>
      </c>
      <c r="AR186" s="139">
        <v>1.3063842003003285</v>
      </c>
      <c r="AS186" s="139">
        <v>1.3113832700950454</v>
      </c>
      <c r="AT186" s="139">
        <v>1.3163161453968195</v>
      </c>
      <c r="AU186" s="139">
        <v>1.3211393717262205</v>
      </c>
      <c r="AV186" s="139">
        <v>1.3258573612793556</v>
      </c>
      <c r="AW186" s="139">
        <v>1.3304742619698788</v>
      </c>
      <c r="AX186" s="139">
        <v>1.3350426244672555</v>
      </c>
      <c r="AY186" s="139">
        <v>1.3395176242047253</v>
      </c>
      <c r="AZ186" s="139">
        <v>1.3439027201739489</v>
      </c>
      <c r="BA186" s="139">
        <v>1.3482011802980307</v>
      </c>
      <c r="BB186" s="139">
        <v>1.352416095440736</v>
      </c>
      <c r="BC186" s="139">
        <v>1.3565503921447584</v>
      </c>
      <c r="BD186" s="139">
        <v>1.3606559026074074</v>
      </c>
      <c r="BE186" s="139">
        <v>1.3646863179954674</v>
      </c>
      <c r="BF186" s="139">
        <v>1.3686441264001294</v>
      </c>
      <c r="BG186" s="139">
        <v>1.3725316928445501</v>
      </c>
      <c r="BH186" s="139">
        <v>1.3764005807699684</v>
      </c>
      <c r="BI186" s="139">
        <v>1.3801543575436708</v>
      </c>
      <c r="BJ186" s="139">
        <v>1.3838443234993745</v>
      </c>
      <c r="BK186" s="139">
        <v>1.3875218985265001</v>
      </c>
      <c r="BL186" s="139">
        <v>1.3911395673142193</v>
      </c>
      <c r="BM186" s="139">
        <v>1.394699096732964</v>
      </c>
      <c r="BN186" s="139">
        <v>1.3982021757599381</v>
      </c>
      <c r="BO186" s="139">
        <v>1.4016504200545361</v>
      </c>
      <c r="BP186" s="139">
        <v>1.4050951132028615</v>
      </c>
      <c r="BQ186" s="139">
        <v>1.40848809739865</v>
      </c>
      <c r="BR186" s="139">
        <v>1.4117809390564722</v>
      </c>
      <c r="BS186" s="139">
        <v>1.4150247509355591</v>
      </c>
      <c r="BT186" s="139">
        <v>1.4183206889782065</v>
      </c>
      <c r="BU186" s="139">
        <v>1.4214703752653803</v>
      </c>
      <c r="BV186" s="139">
        <v>1.4246248027613233</v>
      </c>
      <c r="BW186" s="139">
        <v>1.4277351929721118</v>
      </c>
      <c r="BX186" s="139">
        <v>1.4308527565631248</v>
      </c>
      <c r="BY186" s="139">
        <v>1.433878394096626</v>
      </c>
      <c r="BZ186" s="139">
        <v>1.4368631955300049</v>
      </c>
      <c r="CA186" s="139">
        <v>1.4398583719853129</v>
      </c>
      <c r="CB186" s="139">
        <v>1.4428147323777258</v>
      </c>
      <c r="CC186" s="139">
        <v>1.445682881369164</v>
      </c>
      <c r="CD186" s="139">
        <v>1.4485139414734296</v>
      </c>
      <c r="CE186" s="139">
        <v>1.4513591320792365</v>
      </c>
      <c r="CF186" s="139">
        <v>1.4541689790900703</v>
      </c>
      <c r="CG186" s="139">
        <v>1.4569442762386202</v>
      </c>
      <c r="CH186" s="139">
        <v>1.4596857905600749</v>
      </c>
      <c r="CI186" s="139">
        <v>1.462394263586736</v>
      </c>
      <c r="CJ186" s="139">
        <v>1.4650704124891394</v>
      </c>
      <c r="CK186" s="139">
        <v>1.4677655091934243</v>
      </c>
      <c r="CL186" s="139">
        <v>1.4704297169868981</v>
      </c>
      <c r="CM186" s="139">
        <v>1.4730130216759389</v>
      </c>
      <c r="CN186" s="139">
        <v>1.4755666449185612</v>
      </c>
      <c r="CO186" s="139">
        <v>1.4780911970724149</v>
      </c>
      <c r="CP186" s="139">
        <v>1.4806887453303266</v>
      </c>
      <c r="CQ186" s="139">
        <v>1.4831569539158906</v>
      </c>
      <c r="CR186" s="139">
        <v>1.4855978103626017</v>
      </c>
      <c r="CS186" s="139">
        <v>1.4881135021673872</v>
      </c>
      <c r="CT186" s="139">
        <v>1.4905012920034824</v>
      </c>
      <c r="CU186" s="139">
        <v>1.4929650673800507</v>
      </c>
      <c r="CV186" s="139">
        <v>1.4953018161578711</v>
      </c>
      <c r="CW186" s="139">
        <v>1.4977156322705345</v>
      </c>
      <c r="CX186" s="139">
        <v>1.5000032509811061</v>
      </c>
      <c r="CY186" s="139">
        <v>1.5023689552290684</v>
      </c>
      <c r="CZ186" s="139">
        <v>1.5046092488977019</v>
      </c>
      <c r="DA186" s="139">
        <v>1.5069285870853679</v>
      </c>
      <c r="DB186" s="139">
        <v>1.5092254020964051</v>
      </c>
      <c r="DC186" s="139">
        <v>1.5113978863242135</v>
      </c>
      <c r="DD186" s="139">
        <v>1.5136507773851895</v>
      </c>
      <c r="DE186" s="139">
        <v>1.5158823142914741</v>
      </c>
      <c r="DF186" s="139">
        <v>1.5180416874588705</v>
      </c>
      <c r="DG186" s="139">
        <v>1.5201803884270877</v>
      </c>
      <c r="DH186" s="139">
        <v>1.5223499792263671</v>
      </c>
      <c r="DI186" s="139">
        <v>1.5244996361757865</v>
      </c>
      <c r="DJ186" s="139">
        <v>1.5266296915265576</v>
      </c>
      <c r="DK186" s="139">
        <v>1.5286891795616588</v>
      </c>
      <c r="DL186" s="139">
        <v>1.5307296695919208</v>
      </c>
      <c r="DM186" s="139">
        <v>1.5328027837604608</v>
      </c>
      <c r="DN186" s="139">
        <v>1.5348575466439516</v>
      </c>
      <c r="DO186" s="139">
        <v>1.536894251544743</v>
      </c>
      <c r="DP186" s="139">
        <v>1.5389131847351396</v>
      </c>
      <c r="DQ186" s="139">
        <v>1.5409146256780188</v>
      </c>
      <c r="DR186" s="139">
        <v>1.5428988472475504</v>
      </c>
      <c r="DS186" s="139">
        <v>1.5448661159374641</v>
      </c>
      <c r="DT186" s="139">
        <v>1.5468166920598889</v>
      </c>
      <c r="DU186" s="139">
        <v>1.5487508299391177</v>
      </c>
      <c r="DV186" s="139">
        <v>1.5506687780962443</v>
      </c>
      <c r="DW186" s="139">
        <v>1.552622298480558</v>
      </c>
      <c r="DX186" s="139">
        <v>1.5545601532554241</v>
      </c>
      <c r="DY186" s="139">
        <v>1.5564309966293199</v>
      </c>
      <c r="DZ186" s="139">
        <v>1.5582865883316575</v>
      </c>
      <c r="EA186" s="139">
        <v>1.5601271504232459</v>
      </c>
      <c r="EB186" s="139">
        <v>1.5619529001332426</v>
      </c>
      <c r="EC186" s="139">
        <v>1.5638156758809836</v>
      </c>
      <c r="ED186" s="139">
        <v>1.5656640949962155</v>
      </c>
      <c r="EE186" s="139">
        <v>1.5674466849443458</v>
      </c>
      <c r="EF186" s="139">
        <v>1.5692152845108973</v>
      </c>
      <c r="EG186" s="139">
        <v>1.5710217811389384</v>
      </c>
      <c r="EH186" s="139">
        <v>1.5728147034793918</v>
      </c>
      <c r="EI186" s="139">
        <v>1.5745425014446541</v>
      </c>
      <c r="EJ186" s="139">
        <v>1.5763088064527619</v>
      </c>
      <c r="EK186" s="139">
        <v>1.5780620820598461</v>
      </c>
      <c r="EL186" s="139">
        <v>1.5797507209842012</v>
      </c>
      <c r="EM186" s="139">
        <v>1.5814784378753628</v>
      </c>
      <c r="EN186" s="139">
        <v>1.5831936378366032</v>
      </c>
      <c r="EO186" s="139">
        <v>1.5848446626813459</v>
      </c>
      <c r="EP186" s="139">
        <v>1.5865871392425153</v>
      </c>
      <c r="EQ186" s="139">
        <v>1.5882139034951812</v>
      </c>
      <c r="ER186" s="139">
        <v>1.5899324980395984</v>
      </c>
      <c r="ES186" s="139">
        <v>1.5915356218662569</v>
      </c>
      <c r="ET186" s="139">
        <v>1.593230938165485</v>
      </c>
      <c r="EU186" s="139">
        <v>1.5948110181756849</v>
      </c>
      <c r="EV186" s="139">
        <v>1.5964317082559063</v>
      </c>
      <c r="EW186" s="139">
        <v>1.5980412476125363</v>
      </c>
      <c r="EX186" s="139">
        <v>1.599691728569258</v>
      </c>
      <c r="EY186" s="139">
        <v>1.6012274224438408</v>
      </c>
      <c r="EZ186" s="139">
        <v>1.6028563040247739</v>
      </c>
      <c r="FA186" s="139">
        <v>1.6043706141468563</v>
      </c>
      <c r="FB186" s="139">
        <v>1.6059784154311694</v>
      </c>
      <c r="FC186" s="139">
        <v>1.6074718554050473</v>
      </c>
      <c r="FD186" s="139">
        <v>1.6090590768374367</v>
      </c>
      <c r="FE186" s="139">
        <v>1.6106362131648611</v>
      </c>
      <c r="FF186" s="139">
        <v>1.6120992662712741</v>
      </c>
      <c r="FG186" s="139">
        <v>1.6136565394813218</v>
      </c>
      <c r="FH186" s="139">
        <v>1.6150999274479323</v>
      </c>
      <c r="FI186" s="139">
        <v>1.6166377952155493</v>
      </c>
      <c r="FJ186" s="139">
        <v>1.6181661473867515</v>
      </c>
      <c r="FK186" s="139">
        <v>1.6195808756464083</v>
      </c>
      <c r="FL186" s="139">
        <v>1.6210904787387759</v>
      </c>
      <c r="FM186" s="139">
        <v>1.6225908847051194</v>
      </c>
      <c r="FN186" s="139">
        <v>1.6240821958412535</v>
      </c>
      <c r="FO186" s="139">
        <v>1.6254601996148559</v>
      </c>
      <c r="FP186" s="139">
        <v>1.626933585405405</v>
      </c>
      <c r="FQ186" s="139">
        <v>1.6283981739345292</v>
      </c>
      <c r="FR186" s="139">
        <v>1.6298540608542846</v>
      </c>
      <c r="FS186" s="139">
        <v>1.6311969433231548</v>
      </c>
      <c r="FT186" s="139">
        <v>1.6326356752350519</v>
      </c>
      <c r="FU186" s="139">
        <v>1.6340659840178031</v>
      </c>
      <c r="FV186" s="139">
        <v>1.6354879592521023</v>
      </c>
      <c r="FW186" s="139">
        <v>1.6367972210208168</v>
      </c>
      <c r="FX186" s="139">
        <v>1.6382027627666402</v>
      </c>
      <c r="FY186" s="139">
        <v>1.6396002319752563</v>
      </c>
      <c r="FZ186" s="139">
        <v>1.6409897126641113</v>
      </c>
      <c r="GA186" s="139">
        <v>1.6423712875376111</v>
      </c>
      <c r="GB186" s="139">
        <v>1.6437450380116621</v>
      </c>
      <c r="GC186" s="139">
        <v>1.6451110442404568</v>
      </c>
      <c r="GD186" s="139">
        <v>1.6463647807747361</v>
      </c>
      <c r="GE186" s="139">
        <v>1.6477155097230314</v>
      </c>
      <c r="GF186" s="139">
        <v>1.6490587282838765</v>
      </c>
      <c r="GG186" s="139">
        <v>1.6503945118188181</v>
      </c>
      <c r="GH186" s="139">
        <v>1.6517229345535032</v>
      </c>
      <c r="GI186" s="139">
        <v>1.6530440696016426</v>
      </c>
      <c r="GJ186" s="139">
        <v>1.6543579889865556</v>
      </c>
      <c r="GK186" s="139">
        <v>1.6556647636621733</v>
      </c>
      <c r="GL186" s="139">
        <v>1.6569644635359313</v>
      </c>
      <c r="GM186" s="139">
        <v>1.6582571574905816</v>
      </c>
      <c r="GN186" s="139">
        <v>1.6595429133999533</v>
      </c>
      <c r="GO186" s="139">
        <v>1.6608217981544706</v>
      </c>
      <c r="GP186" s="139">
        <v>1.6620938776758674</v>
      </c>
      <c r="GQ186" s="139">
        <v>1.6633592169384301</v>
      </c>
      <c r="GR186" s="139">
        <v>1.6646178799869231</v>
      </c>
      <c r="GS186" s="139">
        <v>1.6658699299546744</v>
      </c>
    </row>
    <row r="187" spans="1:201" x14ac:dyDescent="0.2">
      <c r="A187" s="138">
        <v>40909.128472222219</v>
      </c>
      <c r="B187" s="139">
        <v>0.61673013198318982</v>
      </c>
      <c r="C187" s="139">
        <v>0.72113188108935444</v>
      </c>
      <c r="D187" s="139">
        <v>0.78605766705026736</v>
      </c>
      <c r="E187" s="139">
        <v>0.83390256600627366</v>
      </c>
      <c r="F187" s="139">
        <v>0.87204607747815299</v>
      </c>
      <c r="G187" s="139">
        <v>0.90388590759607246</v>
      </c>
      <c r="H187" s="139">
        <v>0.93129163367879142</v>
      </c>
      <c r="I187" s="139">
        <v>0.95536917756506146</v>
      </c>
      <c r="J187" s="139">
        <v>0.97691627657905677</v>
      </c>
      <c r="K187" s="139">
        <v>0.99637581111820173</v>
      </c>
      <c r="L187" s="139">
        <v>1.0141994838616217</v>
      </c>
      <c r="M187" s="139">
        <v>1.0305660387702624</v>
      </c>
      <c r="N187" s="139">
        <v>1.0457962268420433</v>
      </c>
      <c r="O187" s="139">
        <v>1.0599884721088302</v>
      </c>
      <c r="P187" s="139">
        <v>1.0732901364746241</v>
      </c>
      <c r="Q187" s="139">
        <v>1.0858213072521514</v>
      </c>
      <c r="R187" s="139">
        <v>1.0976812092129706</v>
      </c>
      <c r="S187" s="139">
        <v>1.1089077056515599</v>
      </c>
      <c r="T187" s="139">
        <v>1.1195701617831642</v>
      </c>
      <c r="U187" s="139">
        <v>1.1297733633450282</v>
      </c>
      <c r="V187" s="139">
        <v>1.139523045659055</v>
      </c>
      <c r="W187" s="139">
        <v>1.1488172108906922</v>
      </c>
      <c r="X187" s="139">
        <v>1.1577862605554659</v>
      </c>
      <c r="Y187" s="139">
        <v>1.1663716487108235</v>
      </c>
      <c r="Z187" s="139">
        <v>1.1746959681019817</v>
      </c>
      <c r="AA187" s="139">
        <v>1.18264574757314</v>
      </c>
      <c r="AB187" s="139">
        <v>1.1903846201429709</v>
      </c>
      <c r="AC187" s="139">
        <v>1.1978399470926715</v>
      </c>
      <c r="AD187" s="139">
        <v>1.2050776526735745</v>
      </c>
      <c r="AE187" s="139">
        <v>1.2120674980577366</v>
      </c>
      <c r="AF187" s="139">
        <v>1.2188722954755842</v>
      </c>
      <c r="AG187" s="139">
        <v>1.2254585098586872</v>
      </c>
      <c r="AH187" s="139">
        <v>1.2318866054798079</v>
      </c>
      <c r="AI187" s="139">
        <v>1.2381204454594885</v>
      </c>
      <c r="AJ187" s="139">
        <v>1.2442187008573093</v>
      </c>
      <c r="AK187" s="139">
        <v>1.2501431430831556</v>
      </c>
      <c r="AL187" s="139">
        <v>1.2559026756017844</v>
      </c>
      <c r="AM187" s="139">
        <v>1.261505526055323</v>
      </c>
      <c r="AN187" s="139">
        <v>1.2670078972928487</v>
      </c>
      <c r="AO187" s="139">
        <v>1.272368464081606</v>
      </c>
      <c r="AP187" s="139">
        <v>1.2776425694324667</v>
      </c>
      <c r="AQ187" s="139">
        <v>1.2827877115019217</v>
      </c>
      <c r="AR187" s="139">
        <v>1.2878095646412955</v>
      </c>
      <c r="AS187" s="139">
        <v>1.2927134320371667</v>
      </c>
      <c r="AT187" s="139">
        <v>1.2975534441419789</v>
      </c>
      <c r="AU187" s="139">
        <v>1.3022852526218338</v>
      </c>
      <c r="AV187" s="139">
        <v>1.3069132099895555</v>
      </c>
      <c r="AW187" s="139">
        <v>1.3114414080868835</v>
      </c>
      <c r="AX187" s="139">
        <v>1.3159232020763074</v>
      </c>
      <c r="AY187" s="139">
        <v>1.3203128690218862</v>
      </c>
      <c r="AZ187" s="139">
        <v>1.3246138209241987</v>
      </c>
      <c r="BA187" s="139">
        <v>1.3288292813370441</v>
      </c>
      <c r="BB187" s="139">
        <v>1.3329622991824177</v>
      </c>
      <c r="BC187" s="139">
        <v>1.3370157613163081</v>
      </c>
      <c r="BD187" s="139">
        <v>1.3410423442320722</v>
      </c>
      <c r="BE187" s="139">
        <v>1.3449948294300988</v>
      </c>
      <c r="BF187" s="139">
        <v>1.3488756710584864</v>
      </c>
      <c r="BG187" s="139">
        <v>1.3526872018953269</v>
      </c>
      <c r="BH187" s="139">
        <v>1.3564818518418</v>
      </c>
      <c r="BI187" s="139">
        <v>1.3601613685853975</v>
      </c>
      <c r="BJ187" s="139">
        <v>1.3637779180085403</v>
      </c>
      <c r="BK187" s="139">
        <v>1.3673838016766362</v>
      </c>
      <c r="BL187" s="139">
        <v>1.3709305780394185</v>
      </c>
      <c r="BM187" s="139">
        <v>1.3744199897476568</v>
      </c>
      <c r="BN187" s="139">
        <v>1.377853702637228</v>
      </c>
      <c r="BO187" s="139">
        <v>1.3812333102417249</v>
      </c>
      <c r="BP187" s="139">
        <v>1.3846110005306391</v>
      </c>
      <c r="BQ187" s="139">
        <v>1.3879376766023026</v>
      </c>
      <c r="BR187" s="139">
        <v>1.3911639532272855</v>
      </c>
      <c r="BS187" s="139">
        <v>1.3943418499984381</v>
      </c>
      <c r="BT187" s="139">
        <v>1.3975743826153735</v>
      </c>
      <c r="BU187" s="139">
        <v>1.4006594074367651</v>
      </c>
      <c r="BV187" s="139">
        <v>1.4037507171587753</v>
      </c>
      <c r="BW187" s="139">
        <v>1.4067985786554069</v>
      </c>
      <c r="BX187" s="139">
        <v>1.4098551387951943</v>
      </c>
      <c r="BY187" s="139">
        <v>1.412819383636287</v>
      </c>
      <c r="BZ187" s="139">
        <v>1.4157433373278996</v>
      </c>
      <c r="CA187" s="139">
        <v>1.4186791580572555</v>
      </c>
      <c r="CB187" s="139">
        <v>1.4215766869737294</v>
      </c>
      <c r="CC187" s="139">
        <v>1.4243855494693882</v>
      </c>
      <c r="CD187" s="139">
        <v>1.4271578164448477</v>
      </c>
      <c r="CE187" s="139">
        <v>1.4299456681365181</v>
      </c>
      <c r="CF187" s="139">
        <v>1.4326986523687215</v>
      </c>
      <c r="CG187" s="139">
        <v>1.435417551866798</v>
      </c>
      <c r="CH187" s="139">
        <v>1.4381031230287</v>
      </c>
      <c r="CI187" s="139">
        <v>1.4407560971136204</v>
      </c>
      <c r="CJ187" s="139">
        <v>1.4433771813544876</v>
      </c>
      <c r="CK187" s="139">
        <v>1.4460186275987033</v>
      </c>
      <c r="CL187" s="139">
        <v>1.4486296057619386</v>
      </c>
      <c r="CM187" s="139">
        <v>1.4511590977411135</v>
      </c>
      <c r="CN187" s="139">
        <v>1.4536593059078944</v>
      </c>
      <c r="CO187" s="139">
        <v>1.4561308321805726</v>
      </c>
      <c r="CP187" s="139">
        <v>1.458677741595972</v>
      </c>
      <c r="CQ187" s="139">
        <v>1.4610936838241715</v>
      </c>
      <c r="CR187" s="139">
        <v>1.463482639294897</v>
      </c>
      <c r="CS187" s="139">
        <v>1.4659488097889213</v>
      </c>
      <c r="CT187" s="139">
        <v>1.4682854126079063</v>
      </c>
      <c r="CU187" s="139">
        <v>1.4707003765529854</v>
      </c>
      <c r="CV187" s="139">
        <v>1.4729866240938101</v>
      </c>
      <c r="CW187" s="139">
        <v>1.4753523111885216</v>
      </c>
      <c r="CX187" s="139">
        <v>1.4775900878745791</v>
      </c>
      <c r="CY187" s="139">
        <v>1.4799083196106684</v>
      </c>
      <c r="CZ187" s="139">
        <v>1.4820994053931693</v>
      </c>
      <c r="DA187" s="139">
        <v>1.4843719031041116</v>
      </c>
      <c r="DB187" s="139">
        <v>1.4866221872433194</v>
      </c>
      <c r="DC187" s="139">
        <v>1.4887463733244679</v>
      </c>
      <c r="DD187" s="139">
        <v>1.4909533312900296</v>
      </c>
      <c r="DE187" s="139">
        <v>1.4931392282344196</v>
      </c>
      <c r="DF187" s="139">
        <v>1.4952522066574614</v>
      </c>
      <c r="DG187" s="139">
        <v>1.4973447910520665</v>
      </c>
      <c r="DH187" s="139">
        <v>1.4994695860294132</v>
      </c>
      <c r="DI187" s="139">
        <v>1.5015747202791214</v>
      </c>
      <c r="DJ187" s="139">
        <v>1.5036605213614758</v>
      </c>
      <c r="DK187" s="139">
        <v>1.5056749647354184</v>
      </c>
      <c r="DL187" s="139">
        <v>1.5076706649309972</v>
      </c>
      <c r="DM187" s="139">
        <v>1.5097002987065387</v>
      </c>
      <c r="DN187" s="139">
        <v>1.5117118320371068</v>
      </c>
      <c r="DO187" s="139">
        <v>1.5137055540900133</v>
      </c>
      <c r="DP187" s="139">
        <v>1.5156817471007022</v>
      </c>
      <c r="DQ187" s="139">
        <v>1.5176406865959484</v>
      </c>
      <c r="DR187" s="139">
        <v>1.5195826416065346</v>
      </c>
      <c r="DS187" s="139">
        <v>1.5215078748713715</v>
      </c>
      <c r="DT187" s="139">
        <v>1.5234166430395353</v>
      </c>
      <c r="DU187" s="139">
        <v>1.5253091968551213</v>
      </c>
      <c r="DV187" s="139">
        <v>1.5271857813417218</v>
      </c>
      <c r="DW187" s="139">
        <v>1.5290992355775122</v>
      </c>
      <c r="DX187" s="139">
        <v>1.5309972419749369</v>
      </c>
      <c r="DY187" s="139">
        <v>1.5328273668976578</v>
      </c>
      <c r="DZ187" s="139">
        <v>1.5346424473151066</v>
      </c>
      <c r="EA187" s="139">
        <v>1.5364427021695419</v>
      </c>
      <c r="EB187" s="139">
        <v>1.5382283456369541</v>
      </c>
      <c r="EC187" s="139">
        <v>1.5400523060936928</v>
      </c>
      <c r="ED187" s="139">
        <v>1.5418621090474141</v>
      </c>
      <c r="EE187" s="139">
        <v>1.5436051822279369</v>
      </c>
      <c r="EF187" s="139">
        <v>1.5453344544527701</v>
      </c>
      <c r="EG187" s="139">
        <v>1.5471029113963648</v>
      </c>
      <c r="EH187" s="139">
        <v>1.548857982041588</v>
      </c>
      <c r="EI187" s="139">
        <v>1.5505470088300581</v>
      </c>
      <c r="EJ187" s="139">
        <v>1.5522758283242031</v>
      </c>
      <c r="EK187" s="139">
        <v>1.5539917986438927</v>
      </c>
      <c r="EL187" s="139">
        <v>1.5556421993520855</v>
      </c>
      <c r="EM187" s="139">
        <v>1.5573329621092771</v>
      </c>
      <c r="EN187" s="139">
        <v>1.559011380867676</v>
      </c>
      <c r="EO187" s="139">
        <v>1.560624678651672</v>
      </c>
      <c r="EP187" s="139">
        <v>1.562331829360827</v>
      </c>
      <c r="EQ187" s="139">
        <v>1.5639211971681131</v>
      </c>
      <c r="ER187" s="139">
        <v>1.5656047995200415</v>
      </c>
      <c r="ES187" s="139">
        <v>1.5671708487379361</v>
      </c>
      <c r="ET187" s="139">
        <v>1.5688314978463869</v>
      </c>
      <c r="EU187" s="139">
        <v>1.5703748166426665</v>
      </c>
      <c r="EV187" s="139">
        <v>1.5719600267538731</v>
      </c>
      <c r="EW187" s="139">
        <v>1.5735342396191616</v>
      </c>
      <c r="EX187" s="139">
        <v>1.5751506787106997</v>
      </c>
      <c r="EY187" s="139">
        <v>1.5766502141044358</v>
      </c>
      <c r="EZ187" s="139">
        <v>1.578245354757686</v>
      </c>
      <c r="FA187" s="139">
        <v>1.5797237963309605</v>
      </c>
      <c r="FB187" s="139">
        <v>1.5812981501907843</v>
      </c>
      <c r="FC187" s="139">
        <v>1.5827560042971915</v>
      </c>
      <c r="FD187" s="139">
        <v>1.584310064643998</v>
      </c>
      <c r="FE187" s="139">
        <v>1.5858541821183352</v>
      </c>
      <c r="FF187" s="139">
        <v>1.5872820622474608</v>
      </c>
      <c r="FG187" s="139">
        <v>1.5888065926621926</v>
      </c>
      <c r="FH187" s="139">
        <v>1.5902150733125306</v>
      </c>
      <c r="FI187" s="139">
        <v>1.591720467798112</v>
      </c>
      <c r="FJ187" s="139">
        <v>1.5932164807029134</v>
      </c>
      <c r="FK187" s="139">
        <v>1.5945966900978081</v>
      </c>
      <c r="FL187" s="139">
        <v>1.596074214030391</v>
      </c>
      <c r="FM187" s="139">
        <v>1.5975426702562332</v>
      </c>
      <c r="FN187" s="139">
        <v>1.5990021595869921</v>
      </c>
      <c r="FO187" s="139">
        <v>1.6003461425230301</v>
      </c>
      <c r="FP187" s="139">
        <v>1.6017879548052552</v>
      </c>
      <c r="FQ187" s="139">
        <v>1.6032210934672961</v>
      </c>
      <c r="FR187" s="139">
        <v>1.6046456527769131</v>
      </c>
      <c r="FS187" s="139">
        <v>1.6059549897236574</v>
      </c>
      <c r="FT187" s="139">
        <v>1.6073626312860942</v>
      </c>
      <c r="FU187" s="139">
        <v>1.6087619679602998</v>
      </c>
      <c r="FV187" s="139">
        <v>1.6101530880310966</v>
      </c>
      <c r="FW187" s="139">
        <v>1.6114292583565362</v>
      </c>
      <c r="FX187" s="139">
        <v>1.6128041718709734</v>
      </c>
      <c r="FY187" s="139">
        <v>1.6141711260329827</v>
      </c>
      <c r="FZ187" s="139">
        <v>1.615530203644048</v>
      </c>
      <c r="GA187" s="139">
        <v>1.6168814862103429</v>
      </c>
      <c r="GB187" s="139">
        <v>1.6182250539691478</v>
      </c>
      <c r="GC187" s="139">
        <v>1.6195609859163027</v>
      </c>
      <c r="GD187" s="139">
        <v>1.6207823812084035</v>
      </c>
      <c r="GE187" s="139">
        <v>1.6221032462477702</v>
      </c>
      <c r="GF187" s="139">
        <v>1.6234167059681146</v>
      </c>
      <c r="GG187" s="139">
        <v>1.6247228346408318</v>
      </c>
      <c r="GH187" s="139">
        <v>1.6260217054197297</v>
      </c>
      <c r="GI187" s="139">
        <v>1.627313390359616</v>
      </c>
      <c r="GJ187" s="139">
        <v>1.628597960443334</v>
      </c>
      <c r="GK187" s="139">
        <v>1.6298754855997333</v>
      </c>
      <c r="GL187" s="139">
        <v>1.631146034727444</v>
      </c>
      <c r="GM187" s="139">
        <v>1.6324096757109885</v>
      </c>
      <c r="GN187" s="139">
        <v>1.6336664754468047</v>
      </c>
      <c r="GO187" s="139">
        <v>1.634916499857336</v>
      </c>
      <c r="GP187" s="139">
        <v>1.6361598139139135</v>
      </c>
      <c r="GQ187" s="139">
        <v>1.6373964816532907</v>
      </c>
      <c r="GR187" s="139">
        <v>1.6386265661944643</v>
      </c>
      <c r="GS187" s="139">
        <v>1.6398501297602979</v>
      </c>
    </row>
    <row r="188" spans="1:201" x14ac:dyDescent="0.2">
      <c r="A188" s="138">
        <v>40909.129166666666</v>
      </c>
      <c r="B188" s="139">
        <v>0.6095390184417212</v>
      </c>
      <c r="C188" s="139">
        <v>0.71243394156513684</v>
      </c>
      <c r="D188" s="139">
        <v>0.77639641152142302</v>
      </c>
      <c r="E188" s="139">
        <v>0.82351726863033281</v>
      </c>
      <c r="F188" s="139">
        <v>0.86107432356626967</v>
      </c>
      <c r="G188" s="139">
        <v>0.89241797277803026</v>
      </c>
      <c r="H188" s="139">
        <v>0.91939183175528416</v>
      </c>
      <c r="I188" s="139">
        <v>0.94308548514122859</v>
      </c>
      <c r="J188" s="139">
        <v>0.96428678654638555</v>
      </c>
      <c r="K188" s="139">
        <v>0.98343033848278594</v>
      </c>
      <c r="L188" s="139">
        <v>1.0009635165449633</v>
      </c>
      <c r="M188" s="139">
        <v>1.0170597582945369</v>
      </c>
      <c r="N188" s="139">
        <v>1.0320381309590081</v>
      </c>
      <c r="O188" s="139">
        <v>1.0459937110975688</v>
      </c>
      <c r="P188" s="139">
        <v>1.0590720798078732</v>
      </c>
      <c r="Q188" s="139">
        <v>1.0713918813360401</v>
      </c>
      <c r="R188" s="139">
        <v>1.083051155105317</v>
      </c>
      <c r="S188" s="139">
        <v>1.0940861496721799</v>
      </c>
      <c r="T188" s="139">
        <v>1.1045653775209521</v>
      </c>
      <c r="U188" s="139">
        <v>1.1145935458836003</v>
      </c>
      <c r="V188" s="139">
        <v>1.124175138734737</v>
      </c>
      <c r="W188" s="139">
        <v>1.1333069600437151</v>
      </c>
      <c r="X188" s="139">
        <v>1.1421202603716274</v>
      </c>
      <c r="Y188" s="139">
        <v>1.1505547561738583</v>
      </c>
      <c r="Z188" s="139">
        <v>1.1587340261681829</v>
      </c>
      <c r="AA188" s="139">
        <v>1.1665422351099912</v>
      </c>
      <c r="AB188" s="139">
        <v>1.1741447828320908</v>
      </c>
      <c r="AC188" s="139">
        <v>1.1814673957100323</v>
      </c>
      <c r="AD188" s="139">
        <v>1.188576463526295</v>
      </c>
      <c r="AE188" s="139">
        <v>1.1954408326201469</v>
      </c>
      <c r="AF188" s="139">
        <v>1.2021238364347457</v>
      </c>
      <c r="AG188" s="139">
        <v>1.2085910512160303</v>
      </c>
      <c r="AH188" s="139">
        <v>1.2149035074108405</v>
      </c>
      <c r="AI188" s="139">
        <v>1.2210241975834861</v>
      </c>
      <c r="AJ188" s="139">
        <v>1.2270123960330683</v>
      </c>
      <c r="AK188" s="139">
        <v>1.2328290159819</v>
      </c>
      <c r="AL188" s="139">
        <v>1.2384828436067379</v>
      </c>
      <c r="AM188" s="139">
        <v>1.2439819982525206</v>
      </c>
      <c r="AN188" s="139">
        <v>1.2493833441454691</v>
      </c>
      <c r="AO188" s="139">
        <v>1.254644711199667</v>
      </c>
      <c r="AP188" s="139">
        <v>1.2598221269240151</v>
      </c>
      <c r="AQ188" s="139">
        <v>1.2648722471860494</v>
      </c>
      <c r="AR188" s="139">
        <v>1.2698006710954339</v>
      </c>
      <c r="AS188" s="139">
        <v>1.2746126315693631</v>
      </c>
      <c r="AT188" s="139">
        <v>1.27936298219454</v>
      </c>
      <c r="AU188" s="139">
        <v>1.2840065328128911</v>
      </c>
      <c r="AV188" s="139">
        <v>1.2885475780190514</v>
      </c>
      <c r="AW188" s="139">
        <v>1.292990155238672</v>
      </c>
      <c r="AX188" s="139">
        <v>1.2973883740039975</v>
      </c>
      <c r="AY188" s="139">
        <v>1.3016956656749945</v>
      </c>
      <c r="AZ188" s="139">
        <v>1.3059153966538071</v>
      </c>
      <c r="BA188" s="139">
        <v>1.3100507474390795</v>
      </c>
      <c r="BB188" s="139">
        <v>1.3141047262550685</v>
      </c>
      <c r="BC188" s="139">
        <v>1.3180801814426715</v>
      </c>
      <c r="BD188" s="139">
        <v>1.3220305818311378</v>
      </c>
      <c r="BE188" s="139">
        <v>1.3259078529410881</v>
      </c>
      <c r="BF188" s="139">
        <v>1.3297144159873289</v>
      </c>
      <c r="BG188" s="139">
        <v>1.3334525724566995</v>
      </c>
      <c r="BH188" s="139">
        <v>1.3371755656903535</v>
      </c>
      <c r="BI188" s="139">
        <v>1.3407834322179524</v>
      </c>
      <c r="BJ188" s="139">
        <v>1.3443291505724648</v>
      </c>
      <c r="BK188" s="139">
        <v>1.3478658502317593</v>
      </c>
      <c r="BL188" s="139">
        <v>1.3513442183029514</v>
      </c>
      <c r="BM188" s="139">
        <v>1.3547659739387956</v>
      </c>
      <c r="BN188" s="139">
        <v>1.3581327605225613</v>
      </c>
      <c r="BO188" s="139">
        <v>1.3614461501193744</v>
      </c>
      <c r="BP188" s="139">
        <v>1.3647591801894075</v>
      </c>
      <c r="BQ188" s="139">
        <v>1.368021870487548</v>
      </c>
      <c r="BR188" s="139">
        <v>1.3711839406157809</v>
      </c>
      <c r="BS188" s="139">
        <v>1.3742982620362612</v>
      </c>
      <c r="BT188" s="139">
        <v>1.3774695982063401</v>
      </c>
      <c r="BU188" s="139">
        <v>1.3804922649618818</v>
      </c>
      <c r="BV188" s="139">
        <v>1.3835226864397503</v>
      </c>
      <c r="BW188" s="139">
        <v>1.3865102316158631</v>
      </c>
      <c r="BX188" s="139">
        <v>1.3895079270486872</v>
      </c>
      <c r="BY188" s="139">
        <v>1.3924129584987193</v>
      </c>
      <c r="BZ188" s="139">
        <v>1.3952782279303699</v>
      </c>
      <c r="CA188" s="139">
        <v>1.3981567835252142</v>
      </c>
      <c r="CB188" s="139">
        <v>1.4009975562015171</v>
      </c>
      <c r="CC188" s="139">
        <v>1.4037492502750253</v>
      </c>
      <c r="CD188" s="139">
        <v>1.4064648279153293</v>
      </c>
      <c r="CE188" s="139">
        <v>1.409197372418634</v>
      </c>
      <c r="CF188" s="139">
        <v>1.4118955116870364</v>
      </c>
      <c r="CG188" s="139">
        <v>1.4145600177646669</v>
      </c>
      <c r="CH188" s="139">
        <v>1.4171916367344697</v>
      </c>
      <c r="CI188" s="139">
        <v>1.4197910898864121</v>
      </c>
      <c r="CJ188" s="139">
        <v>1.4223590748173141</v>
      </c>
      <c r="CK188" s="139">
        <v>1.424948764505527</v>
      </c>
      <c r="CL188" s="139">
        <v>1.4275083945463813</v>
      </c>
      <c r="CM188" s="139">
        <v>1.4299860025783917</v>
      </c>
      <c r="CN188" s="139">
        <v>1.4324347128702599</v>
      </c>
      <c r="CO188" s="139">
        <v>1.4348551191548577</v>
      </c>
      <c r="CP188" s="139">
        <v>1.4373531649173255</v>
      </c>
      <c r="CQ188" s="139">
        <v>1.4397187244963303</v>
      </c>
      <c r="CR188" s="139">
        <v>1.4420576521065291</v>
      </c>
      <c r="CS188" s="139">
        <v>1.444476043526318</v>
      </c>
      <c r="CT188" s="139">
        <v>1.446763311626474</v>
      </c>
      <c r="CU188" s="139">
        <v>1.4491311854262237</v>
      </c>
      <c r="CV188" s="139">
        <v>1.4513687640559398</v>
      </c>
      <c r="CW188" s="139">
        <v>1.4536880232979916</v>
      </c>
      <c r="CX188" s="139">
        <v>1.4558777711131032</v>
      </c>
      <c r="CY188" s="139">
        <v>1.4581502121612335</v>
      </c>
      <c r="CZ188" s="139">
        <v>1.4602938847913949</v>
      </c>
      <c r="DA188" s="139">
        <v>1.4625212052461916</v>
      </c>
      <c r="DB188" s="139">
        <v>1.4647266125677614</v>
      </c>
      <c r="DC188" s="139">
        <v>1.4668042687855867</v>
      </c>
      <c r="DD188" s="139">
        <v>1.4689669301413093</v>
      </c>
      <c r="DE188" s="139">
        <v>1.4711088149387892</v>
      </c>
      <c r="DF188" s="139">
        <v>1.4731770799237744</v>
      </c>
      <c r="DG188" s="139">
        <v>1.4752252209476482</v>
      </c>
      <c r="DH188" s="139">
        <v>1.4773068230910564</v>
      </c>
      <c r="DI188" s="139">
        <v>1.4793690295653295</v>
      </c>
      <c r="DJ188" s="139">
        <v>1.4814121633815265</v>
      </c>
      <c r="DK188" s="139">
        <v>1.4833832039454933</v>
      </c>
      <c r="DL188" s="139">
        <v>1.4853357487560082</v>
      </c>
      <c r="DM188" s="139">
        <v>1.4873234664347788</v>
      </c>
      <c r="DN188" s="139">
        <v>1.4892933271160391</v>
      </c>
      <c r="DO188" s="139">
        <v>1.4912456159585248</v>
      </c>
      <c r="DP188" s="139">
        <v>1.493180611286421</v>
      </c>
      <c r="DQ188" s="139">
        <v>1.4950985848053373</v>
      </c>
      <c r="DR188" s="139">
        <v>1.4969998018191106</v>
      </c>
      <c r="DS188" s="139">
        <v>1.4988845214279507</v>
      </c>
      <c r="DT188" s="139">
        <v>1.5007529967256001</v>
      </c>
      <c r="DU188" s="139">
        <v>1.5026054749856441</v>
      </c>
      <c r="DV188" s="139">
        <v>1.5044421978402078</v>
      </c>
      <c r="DW188" s="139">
        <v>1.5063170175350109</v>
      </c>
      <c r="DX188" s="139">
        <v>1.5081766006742019</v>
      </c>
      <c r="DY188" s="139">
        <v>1.5099674901535851</v>
      </c>
      <c r="DZ188" s="139">
        <v>1.5117435362249394</v>
      </c>
      <c r="EA188" s="139">
        <v>1.5135049548041011</v>
      </c>
      <c r="EB188" s="139">
        <v>1.5152519571086109</v>
      </c>
      <c r="EC188" s="139">
        <v>1.5170384968236004</v>
      </c>
      <c r="ED188" s="139">
        <v>1.5188110722411066</v>
      </c>
      <c r="EE188" s="139">
        <v>1.5205160763930066</v>
      </c>
      <c r="EF188" s="139">
        <v>1.5222074634789549</v>
      </c>
      <c r="EG188" s="139">
        <v>1.5239392523211539</v>
      </c>
      <c r="EH188" s="139">
        <v>1.5256578372667</v>
      </c>
      <c r="EI188" s="139">
        <v>1.5273095187487644</v>
      </c>
      <c r="EJ188" s="139">
        <v>1.5290022078978838</v>
      </c>
      <c r="EK188" s="139">
        <v>1.5306822227487415</v>
      </c>
      <c r="EL188" s="139">
        <v>1.5322957954815797</v>
      </c>
      <c r="EM188" s="139">
        <v>1.533950943554405</v>
      </c>
      <c r="EN188" s="139">
        <v>1.5355939154299683</v>
      </c>
      <c r="EO188" s="139">
        <v>1.5371708814220433</v>
      </c>
      <c r="EP188" s="139">
        <v>1.5388439645457446</v>
      </c>
      <c r="EQ188" s="139">
        <v>1.5403973214751681</v>
      </c>
      <c r="ER188" s="139">
        <v>1.5420471799295961</v>
      </c>
      <c r="ES188" s="139">
        <v>1.543577530668754</v>
      </c>
      <c r="ET188" s="139">
        <v>1.545204751170226</v>
      </c>
      <c r="EU188" s="139">
        <v>1.5467126757016609</v>
      </c>
      <c r="EV188" s="139">
        <v>1.5482637016833147</v>
      </c>
      <c r="EW188" s="139">
        <v>1.5498038793629234</v>
      </c>
      <c r="EX188" s="139">
        <v>1.5513874965083143</v>
      </c>
      <c r="EY188" s="139">
        <v>1.5528522227374399</v>
      </c>
      <c r="EZ188" s="139">
        <v>1.5544148334075738</v>
      </c>
      <c r="FA188" s="139">
        <v>1.555858747277256</v>
      </c>
      <c r="FB188" s="139">
        <v>1.5574008559092305</v>
      </c>
      <c r="FC188" s="139">
        <v>1.5588244567412646</v>
      </c>
      <c r="FD188" s="139">
        <v>1.5603465496704174</v>
      </c>
      <c r="FE188" s="139">
        <v>1.5618588376828613</v>
      </c>
      <c r="FF188" s="139">
        <v>1.5632528653454816</v>
      </c>
      <c r="FG188" s="139">
        <v>1.5647458341414158</v>
      </c>
      <c r="FH188" s="139">
        <v>1.5661207202502516</v>
      </c>
      <c r="FI188" s="139">
        <v>1.5675948146129026</v>
      </c>
      <c r="FJ188" s="139">
        <v>1.5690596573854716</v>
      </c>
      <c r="FK188" s="139">
        <v>1.5704066493500657</v>
      </c>
      <c r="FL188" s="139">
        <v>1.5718532555278031</v>
      </c>
      <c r="FM188" s="139">
        <v>1.5732909195343003</v>
      </c>
      <c r="FN188" s="139">
        <v>1.5747197407410749</v>
      </c>
      <c r="FO188" s="139">
        <v>1.5760309897302192</v>
      </c>
      <c r="FP188" s="139">
        <v>1.5774423748159516</v>
      </c>
      <c r="FQ188" s="139">
        <v>1.5788452062182023</v>
      </c>
      <c r="FR188" s="139">
        <v>1.5802395768593351</v>
      </c>
      <c r="FS188" s="139">
        <v>1.5815166413171058</v>
      </c>
      <c r="FT188" s="139">
        <v>1.582894324439174</v>
      </c>
      <c r="FU188" s="139">
        <v>1.5842638173748433</v>
      </c>
      <c r="FV188" s="139">
        <v>1.5856252071492813</v>
      </c>
      <c r="FW188" s="139">
        <v>1.586869545849495</v>
      </c>
      <c r="FX188" s="139">
        <v>1.5882149492832507</v>
      </c>
      <c r="FY188" s="139">
        <v>1.5895525031617364</v>
      </c>
      <c r="FZ188" s="139">
        <v>1.5908822891085366</v>
      </c>
      <c r="GA188" s="139">
        <v>1.5922043874686382</v>
      </c>
      <c r="GB188" s="139">
        <v>1.5935188773371529</v>
      </c>
      <c r="GC188" s="139">
        <v>1.5948258365859858</v>
      </c>
      <c r="GD188" s="139">
        <v>1.5960161286214114</v>
      </c>
      <c r="GE188" s="139">
        <v>1.5973082251236079</v>
      </c>
      <c r="GF188" s="139">
        <v>1.5985930182372896</v>
      </c>
      <c r="GG188" s="139">
        <v>1.5998705811778462</v>
      </c>
      <c r="GH188" s="139">
        <v>1.6011409860566683</v>
      </c>
      <c r="GI188" s="139">
        <v>1.6024043039068132</v>
      </c>
      <c r="GJ188" s="139">
        <v>1.603660604700359</v>
      </c>
      <c r="GK188" s="139">
        <v>1.6049099573729522</v>
      </c>
      <c r="GL188" s="139">
        <v>1.6061524298426499</v>
      </c>
      <c r="GM188" s="139">
        <v>1.6073880890312899</v>
      </c>
      <c r="GN188" s="139">
        <v>1.60861700088335</v>
      </c>
      <c r="GO188" s="139">
        <v>1.6098392303869284</v>
      </c>
      <c r="GP188" s="139">
        <v>1.6110548415883845</v>
      </c>
      <c r="GQ188" s="139">
        <v>1.6122638976154802</v>
      </c>
      <c r="GR188" s="139">
        <v>1.6134664606943208</v>
      </c>
      <c r="GS188" s="139">
        <v>1.6146625921610003</v>
      </c>
    </row>
    <row r="189" spans="1:201" x14ac:dyDescent="0.2">
      <c r="A189" s="138">
        <v>40909.129861111112</v>
      </c>
      <c r="B189" s="139">
        <v>0.60254294910597817</v>
      </c>
      <c r="C189" s="139">
        <v>0.70397632514955288</v>
      </c>
      <c r="D189" s="139">
        <v>0.7670048891283815</v>
      </c>
      <c r="E189" s="139">
        <v>0.81342404844230864</v>
      </c>
      <c r="F189" s="139">
        <v>0.8504128970035808</v>
      </c>
      <c r="G189" s="139">
        <v>0.88127591371961023</v>
      </c>
      <c r="H189" s="139">
        <v>0.90783151592601041</v>
      </c>
      <c r="I189" s="139">
        <v>0.93115344669361433</v>
      </c>
      <c r="J189" s="139">
        <v>0.95201994897285924</v>
      </c>
      <c r="K189" s="139">
        <v>0.970857623582003</v>
      </c>
      <c r="L189" s="139">
        <v>0.98810961685914811</v>
      </c>
      <c r="M189" s="139">
        <v>1.0039442598085462</v>
      </c>
      <c r="N189" s="139">
        <v>1.018678942816833</v>
      </c>
      <c r="O189" s="139">
        <v>1.0324055243017287</v>
      </c>
      <c r="P189" s="139">
        <v>1.0452678530131168</v>
      </c>
      <c r="Q189" s="139">
        <v>1.0573831691884614</v>
      </c>
      <c r="R189" s="139">
        <v>1.0688483588028892</v>
      </c>
      <c r="S189" s="139">
        <v>1.079698120462746</v>
      </c>
      <c r="T189" s="139">
        <v>1.0900001374119597</v>
      </c>
      <c r="U189" s="139">
        <v>1.0998590188548047</v>
      </c>
      <c r="V189" s="139">
        <v>1.1092780528883548</v>
      </c>
      <c r="W189" s="139">
        <v>1.1182529002434098</v>
      </c>
      <c r="X189" s="139">
        <v>1.1269155930190498</v>
      </c>
      <c r="Y189" s="139">
        <v>1.1352042021250621</v>
      </c>
      <c r="Z189" s="139">
        <v>1.1432432200322267</v>
      </c>
      <c r="AA189" s="139">
        <v>1.150914580500122</v>
      </c>
      <c r="AB189" s="139">
        <v>1.1583853330384437</v>
      </c>
      <c r="AC189" s="139">
        <v>1.1655796599628134</v>
      </c>
      <c r="AD189" s="139">
        <v>1.1725643805427772</v>
      </c>
      <c r="AE189" s="139">
        <v>1.1793074749010928</v>
      </c>
      <c r="AF189" s="139">
        <v>1.1858727597147902</v>
      </c>
      <c r="AG189" s="139">
        <v>1.1922249707742696</v>
      </c>
      <c r="AH189" s="139">
        <v>1.198425665112032</v>
      </c>
      <c r="AI189" s="139">
        <v>1.2044370127891577</v>
      </c>
      <c r="AJ189" s="139">
        <v>1.2103188503899913</v>
      </c>
      <c r="AK189" s="139">
        <v>1.2160312809684226</v>
      </c>
      <c r="AL189" s="139">
        <v>1.2215829768084199</v>
      </c>
      <c r="AM189" s="139">
        <v>1.2269819520874379</v>
      </c>
      <c r="AN189" s="139">
        <v>1.2322856892132035</v>
      </c>
      <c r="AO189" s="139">
        <v>1.2374512214780757</v>
      </c>
      <c r="AP189" s="139">
        <v>1.2425352167625754</v>
      </c>
      <c r="AQ189" s="139">
        <v>1.2474935370838862</v>
      </c>
      <c r="AR189" s="139">
        <v>1.2523317084960672</v>
      </c>
      <c r="AS189" s="139">
        <v>1.2570548956824299</v>
      </c>
      <c r="AT189" s="139">
        <v>1.2617186296311347</v>
      </c>
      <c r="AU189" s="139">
        <v>1.2662769273011383</v>
      </c>
      <c r="AV189" s="139">
        <v>1.2707340270539966</v>
      </c>
      <c r="AW189" s="139">
        <v>1.2750939134836814</v>
      </c>
      <c r="AX189" s="139">
        <v>1.2794114033892241</v>
      </c>
      <c r="AY189" s="139">
        <v>1.2836391319629505</v>
      </c>
      <c r="AZ189" s="139">
        <v>1.2877804213399773</v>
      </c>
      <c r="BA189" s="139">
        <v>1.2918384102180889</v>
      </c>
      <c r="BB189" s="139">
        <v>1.2958160673091093</v>
      </c>
      <c r="BC189" s="139">
        <v>1.2997162035641356</v>
      </c>
      <c r="BD189" s="139">
        <v>1.3035930313081627</v>
      </c>
      <c r="BE189" s="139">
        <v>1.3073976705742656</v>
      </c>
      <c r="BF189" s="139">
        <v>1.311132510605042</v>
      </c>
      <c r="BG189" s="139">
        <v>1.314799822514815</v>
      </c>
      <c r="BH189" s="139">
        <v>1.3184536132417253</v>
      </c>
      <c r="BI189" s="139">
        <v>1.3219923102058329</v>
      </c>
      <c r="BJ189" s="139">
        <v>1.3254696548688638</v>
      </c>
      <c r="BK189" s="139">
        <v>1.3289395540798268</v>
      </c>
      <c r="BL189" s="139">
        <v>1.3323518752332035</v>
      </c>
      <c r="BM189" s="139">
        <v>1.3357083146696245</v>
      </c>
      <c r="BN189" s="139">
        <v>1.3390104939798322</v>
      </c>
      <c r="BO189" s="139">
        <v>1.3422599643910922</v>
      </c>
      <c r="BP189" s="139">
        <v>1.3455105612439828</v>
      </c>
      <c r="BQ189" s="139">
        <v>1.3487114733816157</v>
      </c>
      <c r="BR189" s="139">
        <v>1.3518115783512918</v>
      </c>
      <c r="BS189" s="139">
        <v>1.3548645478080172</v>
      </c>
      <c r="BT189" s="139">
        <v>1.3579767876649953</v>
      </c>
      <c r="BU189" s="139">
        <v>1.3609392849941324</v>
      </c>
      <c r="BV189" s="139">
        <v>1.3639109371363971</v>
      </c>
      <c r="BW189" s="139">
        <v>1.3668402685264025</v>
      </c>
      <c r="BX189" s="139">
        <v>1.3697811322775031</v>
      </c>
      <c r="BY189" s="139">
        <v>1.3726290212458492</v>
      </c>
      <c r="BZ189" s="139">
        <v>1.3754376622122459</v>
      </c>
      <c r="CA189" s="139">
        <v>1.3782609396853351</v>
      </c>
      <c r="CB189" s="139">
        <v>1.3810469284645084</v>
      </c>
      <c r="CC189" s="139">
        <v>1.3837434665116048</v>
      </c>
      <c r="CD189" s="139">
        <v>1.3864043535683943</v>
      </c>
      <c r="CE189" s="139">
        <v>1.3890835216515516</v>
      </c>
      <c r="CF189" s="139">
        <v>1.3917287334268895</v>
      </c>
      <c r="CG189" s="139">
        <v>1.3943407505776881</v>
      </c>
      <c r="CH189" s="139">
        <v>1.3969203091754669</v>
      </c>
      <c r="CI189" s="139">
        <v>1.3994681208341608</v>
      </c>
      <c r="CJ189" s="139">
        <v>1.401984873798017</v>
      </c>
      <c r="CK189" s="139">
        <v>1.404524606897056</v>
      </c>
      <c r="CL189" s="139">
        <v>1.407034676942825</v>
      </c>
      <c r="CM189" s="139">
        <v>1.4094622334090876</v>
      </c>
      <c r="CN189" s="139">
        <v>1.4118612671612523</v>
      </c>
      <c r="CO189" s="139">
        <v>1.4142323639867505</v>
      </c>
      <c r="CP189" s="139">
        <v>1.4166832335398225</v>
      </c>
      <c r="CQ189" s="139">
        <v>1.4190001998015371</v>
      </c>
      <c r="CR189" s="139">
        <v>1.4212908787575396</v>
      </c>
      <c r="CS189" s="139">
        <v>1.4236631470724721</v>
      </c>
      <c r="CT189" s="139">
        <v>1.4259028397687408</v>
      </c>
      <c r="CU189" s="139">
        <v>1.4282252593787061</v>
      </c>
      <c r="CV189" s="139">
        <v>1.4304159093312998</v>
      </c>
      <c r="CW189" s="139">
        <v>1.432690357455374</v>
      </c>
      <c r="CX189" s="139">
        <v>1.434833798310682</v>
      </c>
      <c r="CY189" s="139">
        <v>1.4370620469308695</v>
      </c>
      <c r="CZ189" s="139">
        <v>1.4391600107146798</v>
      </c>
      <c r="DA189" s="139">
        <v>1.4413437344047044</v>
      </c>
      <c r="DB189" s="139">
        <v>1.443505836643654</v>
      </c>
      <c r="DC189" s="139">
        <v>1.445538642030977</v>
      </c>
      <c r="DD189" s="139">
        <v>1.447658561726926</v>
      </c>
      <c r="DE189" s="139">
        <v>1.4497579810491581</v>
      </c>
      <c r="DF189" s="139">
        <v>1.4517831294469725</v>
      </c>
      <c r="DG189" s="139">
        <v>1.4537884162108066</v>
      </c>
      <c r="DH189" s="139">
        <v>1.4558283484749905</v>
      </c>
      <c r="DI189" s="139">
        <v>1.4578491424249176</v>
      </c>
      <c r="DJ189" s="139">
        <v>1.4598511166610975</v>
      </c>
      <c r="DK189" s="139">
        <v>1.4617803135687379</v>
      </c>
      <c r="DL189" s="139">
        <v>1.4636912550761283</v>
      </c>
      <c r="DM189" s="139">
        <v>1.4656385426496248</v>
      </c>
      <c r="DN189" s="139">
        <v>1.467568209614857</v>
      </c>
      <c r="DO189" s="139">
        <v>1.4694805372414708</v>
      </c>
      <c r="DP189" s="139">
        <v>1.471375800054038</v>
      </c>
      <c r="DQ189" s="139">
        <v>1.4732542660558785</v>
      </c>
      <c r="DR189" s="139">
        <v>1.475116196931725</v>
      </c>
      <c r="DS189" s="139">
        <v>1.4769618482535358</v>
      </c>
      <c r="DT189" s="139">
        <v>1.4787914696643758</v>
      </c>
      <c r="DU189" s="139">
        <v>1.4806053050699852</v>
      </c>
      <c r="DV189" s="139">
        <v>1.4824035928128099</v>
      </c>
      <c r="DW189" s="139">
        <v>1.48424113815422</v>
      </c>
      <c r="DX189" s="139">
        <v>1.4860636520210757</v>
      </c>
      <c r="DY189" s="139">
        <v>1.4878167144027106</v>
      </c>
      <c r="DZ189" s="139">
        <v>1.4895551286733437</v>
      </c>
      <c r="EA189" s="139">
        <v>1.4912791078133021</v>
      </c>
      <c r="EB189" s="139">
        <v>1.4929888601700116</v>
      </c>
      <c r="EC189" s="139">
        <v>1.494739303937219</v>
      </c>
      <c r="ED189" s="139">
        <v>1.4964759709542603</v>
      </c>
      <c r="EE189" s="139">
        <v>1.4981442807264385</v>
      </c>
      <c r="EF189" s="139">
        <v>1.4997991520375977</v>
      </c>
      <c r="EG189" s="139">
        <v>1.5014955756349952</v>
      </c>
      <c r="EH189" s="139">
        <v>1.5031789724036133</v>
      </c>
      <c r="EI189" s="139">
        <v>1.5047946623402702</v>
      </c>
      <c r="EJ189" s="139">
        <v>1.5064525083258025</v>
      </c>
      <c r="EK189" s="139">
        <v>1.5080978497810569</v>
      </c>
      <c r="EL189" s="139">
        <v>1.5096759333689616</v>
      </c>
      <c r="EM189" s="139">
        <v>1.5112967389224281</v>
      </c>
      <c r="EN189" s="139">
        <v>1.5129055311847639</v>
      </c>
      <c r="EO189" s="139">
        <v>1.5144474899142346</v>
      </c>
      <c r="EP189" s="139">
        <v>1.516087701043846</v>
      </c>
      <c r="EQ189" s="139">
        <v>1.5176063623535727</v>
      </c>
      <c r="ER189" s="139">
        <v>1.5192236629781946</v>
      </c>
      <c r="ES189" s="139">
        <v>1.5207196214825172</v>
      </c>
      <c r="ET189" s="139">
        <v>1.5223145901755037</v>
      </c>
      <c r="EU189" s="139">
        <v>1.5237884179151566</v>
      </c>
      <c r="EV189" s="139">
        <v>1.525306490287472</v>
      </c>
      <c r="EW189" s="139">
        <v>1.5268138589666795</v>
      </c>
      <c r="EX189" s="139">
        <v>1.5283658131418676</v>
      </c>
      <c r="EY189" s="139">
        <v>1.5297970108323173</v>
      </c>
      <c r="EZ189" s="139">
        <v>1.5313282419256289</v>
      </c>
      <c r="FA189" s="139">
        <v>1.5327389006250804</v>
      </c>
      <c r="FB189" s="139">
        <v>1.5342499060837891</v>
      </c>
      <c r="FC189" s="139">
        <v>1.5356405182928294</v>
      </c>
      <c r="FD189" s="139">
        <v>1.5371317777122149</v>
      </c>
      <c r="FE189" s="139">
        <v>1.538613366088762</v>
      </c>
      <c r="FF189" s="139">
        <v>1.5399747943936413</v>
      </c>
      <c r="FG189" s="139">
        <v>1.5414373235523782</v>
      </c>
      <c r="FH189" s="139">
        <v>1.5427798608361496</v>
      </c>
      <c r="FI189" s="139">
        <v>1.5442237694032286</v>
      </c>
      <c r="FJ189" s="139">
        <v>1.5456585525288573</v>
      </c>
      <c r="FK189" s="139">
        <v>1.5469735619443301</v>
      </c>
      <c r="FL189" s="139">
        <v>1.548390353472709</v>
      </c>
      <c r="FM189" s="139">
        <v>1.5497983246555227</v>
      </c>
      <c r="FN189" s="139">
        <v>1.5511975734711159</v>
      </c>
      <c r="FO189" s="139">
        <v>1.5524773094966879</v>
      </c>
      <c r="FP189" s="139">
        <v>1.5538593560826663</v>
      </c>
      <c r="FQ189" s="139">
        <v>1.5552329653821555</v>
      </c>
      <c r="FR189" s="139">
        <v>1.55659822901222</v>
      </c>
      <c r="FS189" s="139">
        <v>1.5578442287264171</v>
      </c>
      <c r="FT189" s="139">
        <v>1.5591930283520217</v>
      </c>
      <c r="FU189" s="139">
        <v>1.5605337491105815</v>
      </c>
      <c r="FV189" s="139">
        <v>1.5618664768055031</v>
      </c>
      <c r="FW189" s="139">
        <v>1.5630801790037021</v>
      </c>
      <c r="FX189" s="139">
        <v>1.5643971341603879</v>
      </c>
      <c r="FY189" s="139">
        <v>1.5657063463262959</v>
      </c>
      <c r="FZ189" s="139">
        <v>1.5670078959809057</v>
      </c>
      <c r="GA189" s="139">
        <v>1.5683018623447682</v>
      </c>
      <c r="GB189" s="139">
        <v>1.5695883234049424</v>
      </c>
      <c r="GC189" s="139">
        <v>1.5708673559417103</v>
      </c>
      <c r="GD189" s="139">
        <v>1.5720277189822436</v>
      </c>
      <c r="GE189" s="139">
        <v>1.5732920870024401</v>
      </c>
      <c r="GF189" s="139">
        <v>1.5745492505682182</v>
      </c>
      <c r="GG189" s="139">
        <v>1.5757992818703779</v>
      </c>
      <c r="GH189" s="139">
        <v>1.5770422520129419</v>
      </c>
      <c r="GI189" s="139">
        <v>1.5782782310324115</v>
      </c>
      <c r="GJ189" s="139">
        <v>1.5795072879245453</v>
      </c>
      <c r="GK189" s="139">
        <v>1.5807294906594489</v>
      </c>
      <c r="GL189" s="139">
        <v>1.5819449062062851</v>
      </c>
      <c r="GM189" s="139">
        <v>1.583153600552176</v>
      </c>
      <c r="GN189" s="139">
        <v>1.5843556387192179</v>
      </c>
      <c r="GO189" s="139">
        <v>1.5855510847869259</v>
      </c>
      <c r="GP189" s="139">
        <v>1.586740001908254</v>
      </c>
      <c r="GQ189" s="139">
        <v>1.5879224523287856</v>
      </c>
      <c r="GR189" s="139">
        <v>1.5890984974030149</v>
      </c>
      <c r="GS189" s="139">
        <v>1.5902681976149249</v>
      </c>
    </row>
    <row r="190" spans="1:201" x14ac:dyDescent="0.2">
      <c r="A190" s="138">
        <v>40909.130555555559</v>
      </c>
      <c r="B190" s="139">
        <v>0.5957337385663477</v>
      </c>
      <c r="C190" s="139">
        <v>0.69574881282970191</v>
      </c>
      <c r="D190" s="139">
        <v>0.75787154604002815</v>
      </c>
      <c r="E190" s="139">
        <v>0.8036103304720088</v>
      </c>
      <c r="F190" s="139">
        <v>0.84004838437828011</v>
      </c>
      <c r="G190" s="139">
        <v>0.87044559961558909</v>
      </c>
      <c r="H190" s="139">
        <v>0.89659592522053533</v>
      </c>
      <c r="I190" s="139">
        <v>0.9195577359256546</v>
      </c>
      <c r="J190" s="139">
        <v>0.94009992549098587</v>
      </c>
      <c r="K190" s="139">
        <v>0.95864135604881773</v>
      </c>
      <c r="L190" s="139">
        <v>0.97562103902490105</v>
      </c>
      <c r="M190" s="139">
        <v>0.99120238858710097</v>
      </c>
      <c r="N190" s="139">
        <v>1.0057011261354689</v>
      </c>
      <c r="O190" s="139">
        <v>1.0192060146528854</v>
      </c>
      <c r="P190" s="139">
        <v>1.0318592169654339</v>
      </c>
      <c r="Q190" s="139">
        <v>1.0437766067239711</v>
      </c>
      <c r="R190" s="139">
        <v>1.0550539470302183</v>
      </c>
      <c r="S190" s="139">
        <v>1.0657244479539274</v>
      </c>
      <c r="T190" s="139">
        <v>1.075854985990834</v>
      </c>
      <c r="U190" s="139">
        <v>1.0855500542984604</v>
      </c>
      <c r="V190" s="139">
        <v>1.0948117975634395</v>
      </c>
      <c r="W190" s="139">
        <v>1.1036347852231823</v>
      </c>
      <c r="X190" s="139">
        <v>1.1121517676410535</v>
      </c>
      <c r="Y190" s="139">
        <v>1.1202992569617303</v>
      </c>
      <c r="Z190" s="139">
        <v>1.12820259164974</v>
      </c>
      <c r="AA190" s="139">
        <v>1.1357415998124183</v>
      </c>
      <c r="AB190" s="139">
        <v>1.1430848705885619</v>
      </c>
      <c r="AC190" s="139">
        <v>1.1501551278058202</v>
      </c>
      <c r="AD190" s="139">
        <v>1.1570195864269579</v>
      </c>
      <c r="AE190" s="139">
        <v>1.1636454061852124</v>
      </c>
      <c r="AF190" s="139">
        <v>1.1700968513585075</v>
      </c>
      <c r="AG190" s="139">
        <v>1.1763378627268208</v>
      </c>
      <c r="AH190" s="139">
        <v>1.1824304867469138</v>
      </c>
      <c r="AI190" s="139">
        <v>1.1883361162400123</v>
      </c>
      <c r="AJ190" s="139">
        <v>1.1941151116167183</v>
      </c>
      <c r="AK190" s="139">
        <v>1.199726810989572</v>
      </c>
      <c r="AL190" s="139">
        <v>1.2051797759931679</v>
      </c>
      <c r="AM190" s="139">
        <v>1.2104819186325271</v>
      </c>
      <c r="AN190" s="139">
        <v>1.2156912989071322</v>
      </c>
      <c r="AO190" s="139">
        <v>1.2207641988973006</v>
      </c>
      <c r="AP190" s="139">
        <v>1.2257578853873661</v>
      </c>
      <c r="AQ190" s="139">
        <v>1.2306274721432862</v>
      </c>
      <c r="AR190" s="139">
        <v>1.2353784142526119</v>
      </c>
      <c r="AS190" s="139">
        <v>1.2400158101176249</v>
      </c>
      <c r="AT190" s="139">
        <v>1.2445958251255997</v>
      </c>
      <c r="AU190" s="139">
        <v>1.24907172942556</v>
      </c>
      <c r="AV190" s="139">
        <v>1.2534477067559988</v>
      </c>
      <c r="AW190" s="139">
        <v>1.2577276903926375</v>
      </c>
      <c r="AX190" s="139">
        <v>1.2619671601119069</v>
      </c>
      <c r="AY190" s="139">
        <v>1.2661180015625622</v>
      </c>
      <c r="AZ190" s="139">
        <v>1.270183493881629</v>
      </c>
      <c r="BA190" s="139">
        <v>1.2741667351689712</v>
      </c>
      <c r="BB190" s="139">
        <v>1.2780706557564221</v>
      </c>
      <c r="BC190" s="139">
        <v>1.2818980302778495</v>
      </c>
      <c r="BD190" s="139">
        <v>1.285703768624445</v>
      </c>
      <c r="BE190" s="139">
        <v>1.2894382328584089</v>
      </c>
      <c r="BF190" s="139">
        <v>1.2931037811718173</v>
      </c>
      <c r="BG190" s="139">
        <v>1.2967026551776211</v>
      </c>
      <c r="BH190" s="139">
        <v>1.3002895785349387</v>
      </c>
      <c r="BI190" s="139">
        <v>1.3037614655768095</v>
      </c>
      <c r="BJ190" s="139">
        <v>1.3071727739255727</v>
      </c>
      <c r="BK190" s="139">
        <v>1.3105781402615948</v>
      </c>
      <c r="BL190" s="139">
        <v>1.313926660848393</v>
      </c>
      <c r="BM190" s="139">
        <v>1.3172200098770899</v>
      </c>
      <c r="BN190" s="139">
        <v>1.3204597877713966</v>
      </c>
      <c r="BO190" s="139">
        <v>1.3236475255220177</v>
      </c>
      <c r="BP190" s="139">
        <v>1.3268378078058263</v>
      </c>
      <c r="BQ190" s="139">
        <v>1.3299790418904109</v>
      </c>
      <c r="BR190" s="139">
        <v>1.3330193132524619</v>
      </c>
      <c r="BS190" s="139">
        <v>1.3360130451241856</v>
      </c>
      <c r="BT190" s="139">
        <v>1.33906818680449</v>
      </c>
      <c r="BU190" s="139">
        <v>1.3419725958541522</v>
      </c>
      <c r="BV190" s="139">
        <v>1.3448874939382804</v>
      </c>
      <c r="BW190" s="139">
        <v>1.3477606111595362</v>
      </c>
      <c r="BX190" s="139">
        <v>1.3506465771982894</v>
      </c>
      <c r="BY190" s="139">
        <v>1.3534392930622015</v>
      </c>
      <c r="BZ190" s="139">
        <v>1.3561932604809339</v>
      </c>
      <c r="CA190" s="139">
        <v>1.3589631498055235</v>
      </c>
      <c r="CB190" s="139">
        <v>1.3616962306357403</v>
      </c>
      <c r="CC190" s="139">
        <v>1.3643395260745845</v>
      </c>
      <c r="CD190" s="139">
        <v>1.3669476229120998</v>
      </c>
      <c r="CE190" s="139">
        <v>1.3695752507626644</v>
      </c>
      <c r="CF190" s="139">
        <v>1.3721693585243477</v>
      </c>
      <c r="CG190" s="139">
        <v>1.3747306978155922</v>
      </c>
      <c r="CH190" s="139">
        <v>1.3772599949892683</v>
      </c>
      <c r="CI190" s="139">
        <v>1.3797579522650438</v>
      </c>
      <c r="CJ190" s="139">
        <v>1.3822252488037523</v>
      </c>
      <c r="CK190" s="139">
        <v>1.3847167372759352</v>
      </c>
      <c r="CL190" s="139">
        <v>1.3871789479701151</v>
      </c>
      <c r="CM190" s="139">
        <v>1.3895581949857503</v>
      </c>
      <c r="CN190" s="139">
        <v>1.3919092837461677</v>
      </c>
      <c r="CO190" s="139">
        <v>1.3942327923265472</v>
      </c>
      <c r="CP190" s="139">
        <v>1.396638090903001</v>
      </c>
      <c r="CQ190" s="139">
        <v>1.398908164793667</v>
      </c>
      <c r="CR190" s="139">
        <v>1.4011522863567336</v>
      </c>
      <c r="CS190" s="139">
        <v>1.4034800067091728</v>
      </c>
      <c r="CT190" s="139">
        <v>1.4056737962453099</v>
      </c>
      <c r="CU190" s="139">
        <v>1.4079523176796185</v>
      </c>
      <c r="CV190" s="139">
        <v>1.4100976929471463</v>
      </c>
      <c r="CW190" s="139">
        <v>1.4123288675937942</v>
      </c>
      <c r="CX190" s="139">
        <v>1.4144276379612797</v>
      </c>
      <c r="CY190" s="139">
        <v>1.4166132141339849</v>
      </c>
      <c r="CZ190" s="139">
        <v>1.4186670887077284</v>
      </c>
      <c r="DA190" s="139">
        <v>1.4208087186253491</v>
      </c>
      <c r="DB190" s="139">
        <v>1.4229290104049552</v>
      </c>
      <c r="DC190" s="139">
        <v>1.4249185604286085</v>
      </c>
      <c r="DD190" s="139">
        <v>1.4269972170440426</v>
      </c>
      <c r="DE190" s="139">
        <v>1.4290556415547928</v>
      </c>
      <c r="DF190" s="139">
        <v>1.4310391911332971</v>
      </c>
      <c r="DG190" s="139">
        <v>1.4330031340002454</v>
      </c>
      <c r="DH190" s="139">
        <v>1.4350028443768916</v>
      </c>
      <c r="DI190" s="139">
        <v>1.4369836664324218</v>
      </c>
      <c r="DJ190" s="139">
        <v>1.4389459144818331</v>
      </c>
      <c r="DK190" s="139">
        <v>1.4408347494579479</v>
      </c>
      <c r="DL190" s="139">
        <v>1.4427055626225525</v>
      </c>
      <c r="DM190" s="139">
        <v>1.4446138327479359</v>
      </c>
      <c r="DN190" s="139">
        <v>1.4465047119073566</v>
      </c>
      <c r="DO190" s="139">
        <v>1.4483784775907351</v>
      </c>
      <c r="DP190" s="139">
        <v>1.4502354006405376</v>
      </c>
      <c r="DQ190" s="139">
        <v>1.4520757454617161</v>
      </c>
      <c r="DR190" s="139">
        <v>1.4538997702303402</v>
      </c>
      <c r="DS190" s="139">
        <v>1.455707727087463</v>
      </c>
      <c r="DT190" s="139">
        <v>1.4574998623313031</v>
      </c>
      <c r="DU190" s="139">
        <v>1.4592764165974819</v>
      </c>
      <c r="DV190" s="139">
        <v>1.4610376250345418</v>
      </c>
      <c r="DW190" s="139">
        <v>1.4628391893076824</v>
      </c>
      <c r="DX190" s="139">
        <v>1.4646259212642541</v>
      </c>
      <c r="DY190" s="139">
        <v>1.4663424949794803</v>
      </c>
      <c r="DZ190" s="139">
        <v>1.4680446103367037</v>
      </c>
      <c r="EA190" s="139">
        <v>1.469732477466857</v>
      </c>
      <c r="EB190" s="139">
        <v>1.4714063019301395</v>
      </c>
      <c r="EC190" s="139">
        <v>1.4731219092084389</v>
      </c>
      <c r="ED190" s="139">
        <v>1.4748239218783215</v>
      </c>
      <c r="EE190" s="139">
        <v>1.4764568434919711</v>
      </c>
      <c r="EF190" s="139">
        <v>1.4780765001913634</v>
      </c>
      <c r="EG190" s="139">
        <v>1.4797387970385047</v>
      </c>
      <c r="EH190" s="139">
        <v>1.4813882390274646</v>
      </c>
      <c r="EI190" s="139">
        <v>1.4829692236682599</v>
      </c>
      <c r="EJ190" s="139">
        <v>1.4845934500036368</v>
      </c>
      <c r="EK190" s="139">
        <v>1.4862053366930728</v>
      </c>
      <c r="EL190" s="139">
        <v>1.4877492031097608</v>
      </c>
      <c r="EM190" s="139">
        <v>1.489336875306654</v>
      </c>
      <c r="EN190" s="139">
        <v>1.4909126924382341</v>
      </c>
      <c r="EO190" s="139">
        <v>1.4924209022066663</v>
      </c>
      <c r="EP190" s="139">
        <v>1.4940293782204785</v>
      </c>
      <c r="EQ190" s="139">
        <v>1.4955145933529921</v>
      </c>
      <c r="ER190" s="139">
        <v>1.4971004639274323</v>
      </c>
      <c r="ES190" s="139">
        <v>1.4985632710201329</v>
      </c>
      <c r="ET190" s="139">
        <v>1.5001271068253763</v>
      </c>
      <c r="EU190" s="139">
        <v>1.5015680702119683</v>
      </c>
      <c r="EV190" s="139">
        <v>1.5030543583307461</v>
      </c>
      <c r="EW190" s="139">
        <v>1.5045300832272617</v>
      </c>
      <c r="EX190" s="139">
        <v>1.5060514763258794</v>
      </c>
      <c r="EY190" s="139">
        <v>1.5074503618093604</v>
      </c>
      <c r="EZ190" s="139">
        <v>1.5089513070311353</v>
      </c>
      <c r="FA190" s="139">
        <v>1.5103299191555397</v>
      </c>
      <c r="FB190" s="139">
        <v>1.5118109071629233</v>
      </c>
      <c r="FC190" s="139">
        <v>1.5131697318059167</v>
      </c>
      <c r="FD190" s="139">
        <v>1.5146312356572249</v>
      </c>
      <c r="FE190" s="139">
        <v>1.5160831984398131</v>
      </c>
      <c r="FF190" s="139">
        <v>1.5174132174098962</v>
      </c>
      <c r="FG190" s="139">
        <v>1.518846373474849</v>
      </c>
      <c r="FH190" s="139">
        <v>1.5201577448900554</v>
      </c>
      <c r="FI190" s="139">
        <v>1.5215725268918157</v>
      </c>
      <c r="FJ190" s="139">
        <v>1.5229783059298247</v>
      </c>
      <c r="FK190" s="139">
        <v>1.5242625053906973</v>
      </c>
      <c r="FL190" s="139">
        <v>1.52565053077604</v>
      </c>
      <c r="FM190" s="139">
        <v>1.5270298540989864</v>
      </c>
      <c r="FN190" s="139">
        <v>1.5284005719854388</v>
      </c>
      <c r="FO190" s="139">
        <v>1.5296499543594075</v>
      </c>
      <c r="FP190" s="139">
        <v>1.5310036971838057</v>
      </c>
      <c r="FQ190" s="139">
        <v>1.5323491157362312</v>
      </c>
      <c r="FR190" s="139">
        <v>1.5336863003716361</v>
      </c>
      <c r="FS190" s="139">
        <v>1.534902381995054</v>
      </c>
      <c r="FT190" s="139">
        <v>1.5362233197214974</v>
      </c>
      <c r="FU190" s="139">
        <v>1.5375362866693887</v>
      </c>
      <c r="FV190" s="139">
        <v>1.5388413674595807</v>
      </c>
      <c r="FW190" s="139">
        <v>1.5400255677353261</v>
      </c>
      <c r="FX190" s="139">
        <v>1.5413150836586</v>
      </c>
      <c r="FY190" s="139">
        <v>1.5425969600656479</v>
      </c>
      <c r="FZ190" s="139">
        <v>1.5438712763270896</v>
      </c>
      <c r="GA190" s="139">
        <v>1.5451381105703117</v>
      </c>
      <c r="GB190" s="139">
        <v>1.5463975397095353</v>
      </c>
      <c r="GC190" s="139">
        <v>1.5476496394669843</v>
      </c>
      <c r="GD190" s="139">
        <v>1.5487811881473639</v>
      </c>
      <c r="GE190" s="139">
        <v>1.5500188159468722</v>
      </c>
      <c r="GF190" s="139">
        <v>1.5512493353636621</v>
      </c>
      <c r="GG190" s="139">
        <v>1.5524728175947395</v>
      </c>
      <c r="GH190" s="139">
        <v>1.5536893327638315</v>
      </c>
      <c r="GI190" s="139">
        <v>1.5548989499456365</v>
      </c>
      <c r="GJ190" s="139">
        <v>1.5561017371832517</v>
      </c>
      <c r="GK190" s="139">
        <v>1.5572977615143133</v>
      </c>
      <c r="GL190" s="139">
        <v>1.5584870889857232</v>
      </c>
      <c r="GM190" s="139">
        <v>1.5596697846762171</v>
      </c>
      <c r="GN190" s="139">
        <v>1.560845912714323</v>
      </c>
      <c r="GO190" s="139">
        <v>1.5620155362980284</v>
      </c>
      <c r="GP190" s="139">
        <v>1.5631787177122844</v>
      </c>
      <c r="GQ190" s="139">
        <v>1.5643355183469252</v>
      </c>
      <c r="GR190" s="139">
        <v>1.5654859987140328</v>
      </c>
      <c r="GS190" s="139">
        <v>1.566630218463811</v>
      </c>
    </row>
    <row r="191" spans="1:201" x14ac:dyDescent="0.2">
      <c r="A191" s="138">
        <v>40909.131249999999</v>
      </c>
      <c r="B191" s="139">
        <v>0.58910366189439833</v>
      </c>
      <c r="C191" s="139">
        <v>0.68774176627143324</v>
      </c>
      <c r="D191" s="139">
        <v>0.74898548857619907</v>
      </c>
      <c r="E191" s="139">
        <v>0.79406426098218341</v>
      </c>
      <c r="F191" s="139">
        <v>0.82996814384031414</v>
      </c>
      <c r="G191" s="139">
        <v>0.85991371440553865</v>
      </c>
      <c r="H191" s="139">
        <v>0.88567115143196973</v>
      </c>
      <c r="I191" s="139">
        <v>0.90828391348820969</v>
      </c>
      <c r="J191" s="139">
        <v>0.92851179568397435</v>
      </c>
      <c r="K191" s="139">
        <v>0.94676617210121494</v>
      </c>
      <c r="L191" s="139">
        <v>0.96348201028810843</v>
      </c>
      <c r="M191" s="139">
        <v>0.97881798781232576</v>
      </c>
      <c r="N191" s="139">
        <v>0.99308816576866332</v>
      </c>
      <c r="O191" s="139">
        <v>1.0063783282072418</v>
      </c>
      <c r="P191" s="139">
        <v>1.0188289965333552</v>
      </c>
      <c r="Q191" s="139">
        <v>1.0305547136963298</v>
      </c>
      <c r="R191" s="139">
        <v>1.0416501492409316</v>
      </c>
      <c r="S191" s="139">
        <v>1.0521470829604125</v>
      </c>
      <c r="T191" s="139">
        <v>1.0621116061551896</v>
      </c>
      <c r="U191" s="139">
        <v>1.0716480793027721</v>
      </c>
      <c r="V191" s="139">
        <v>1.0807575533416716</v>
      </c>
      <c r="W191" s="139">
        <v>1.0894335555540231</v>
      </c>
      <c r="X191" s="139">
        <v>1.0978094952211226</v>
      </c>
      <c r="Y191" s="139">
        <v>1.1058204075911671</v>
      </c>
      <c r="Z191" s="139">
        <v>1.1135924135095685</v>
      </c>
      <c r="AA191" s="139">
        <v>1.1210033535530659</v>
      </c>
      <c r="AB191" s="139">
        <v>1.1282232530377707</v>
      </c>
      <c r="AC191" s="139">
        <v>1.1351734579650055</v>
      </c>
      <c r="AD191" s="139">
        <v>1.1419215472862452</v>
      </c>
      <c r="AE191" s="139">
        <v>1.1484339035742839</v>
      </c>
      <c r="AF191" s="139">
        <v>1.1547752052525992</v>
      </c>
      <c r="AG191" s="139">
        <v>1.1609086409447695</v>
      </c>
      <c r="AH191" s="139">
        <v>1.1668967116220397</v>
      </c>
      <c r="AI191" s="139">
        <v>1.1727000755381436</v>
      </c>
      <c r="AJ191" s="139">
        <v>1.1783795807862534</v>
      </c>
      <c r="AK191" s="139">
        <v>1.1838938431631485</v>
      </c>
      <c r="AL191" s="139">
        <v>1.189251316758674</v>
      </c>
      <c r="AM191" s="139">
        <v>1.1944598142709775</v>
      </c>
      <c r="AN191" s="139">
        <v>1.1995779351256681</v>
      </c>
      <c r="AO191" s="139">
        <v>1.2045612529747594</v>
      </c>
      <c r="AP191" s="139">
        <v>1.2094675945092341</v>
      </c>
      <c r="AQ191" s="139">
        <v>1.2142513682022449</v>
      </c>
      <c r="AR191" s="139">
        <v>1.2189179601724367</v>
      </c>
      <c r="AS191" s="139">
        <v>1.2234724044064604</v>
      </c>
      <c r="AT191" s="139">
        <v>1.2279714602449716</v>
      </c>
      <c r="AU191" s="139">
        <v>1.2323676944176232</v>
      </c>
      <c r="AV191" s="139">
        <v>1.2366652375838552</v>
      </c>
      <c r="AW191" s="139">
        <v>1.2408679731459067</v>
      </c>
      <c r="AX191" s="139">
        <v>1.2450320021882211</v>
      </c>
      <c r="AY191" s="139">
        <v>1.24910850472575</v>
      </c>
      <c r="AZ191" s="139">
        <v>1.2531007181143072</v>
      </c>
      <c r="BA191" s="139">
        <v>1.257011701001463</v>
      </c>
      <c r="BB191" s="139">
        <v>1.2608443464263921</v>
      </c>
      <c r="BC191" s="139">
        <v>1.2646013937291112</v>
      </c>
      <c r="BD191" s="139">
        <v>1.2683384071453738</v>
      </c>
      <c r="BE191" s="139">
        <v>1.2720050355130796</v>
      </c>
      <c r="BF191" s="139">
        <v>1.2756036068524996</v>
      </c>
      <c r="BG191" s="139">
        <v>1.279136334112901</v>
      </c>
      <c r="BH191" s="139">
        <v>1.2826586135577807</v>
      </c>
      <c r="BI191" s="139">
        <v>1.2860659368360359</v>
      </c>
      <c r="BJ191" s="139">
        <v>1.2894134337163699</v>
      </c>
      <c r="BK191" s="139">
        <v>1.2927564259670961</v>
      </c>
      <c r="BL191" s="139">
        <v>1.2960432844695182</v>
      </c>
      <c r="BM191" s="139">
        <v>1.2992756618923436</v>
      </c>
      <c r="BN191" s="139">
        <v>1.3024551380962885</v>
      </c>
      <c r="BO191" s="139">
        <v>1.3055832244090695</v>
      </c>
      <c r="BP191" s="139">
        <v>1.3087152091489511</v>
      </c>
      <c r="BQ191" s="139">
        <v>1.3117987644648534</v>
      </c>
      <c r="BR191" s="139">
        <v>1.3147812308265565</v>
      </c>
      <c r="BS191" s="139">
        <v>1.3177177372844098</v>
      </c>
      <c r="BT191" s="139">
        <v>1.3207176832597061</v>
      </c>
      <c r="BU191" s="139">
        <v>1.3235659843938643</v>
      </c>
      <c r="BV191" s="139">
        <v>1.3264260465211513</v>
      </c>
      <c r="BW191" s="139">
        <v>1.3292448526894445</v>
      </c>
      <c r="BX191" s="139">
        <v>1.3320777620877704</v>
      </c>
      <c r="BY191" s="139">
        <v>1.3348171790220236</v>
      </c>
      <c r="BZ191" s="139">
        <v>1.3375183332329728</v>
      </c>
      <c r="CA191" s="139">
        <v>1.3402366333848152</v>
      </c>
      <c r="CB191" s="139">
        <v>1.3429185918177939</v>
      </c>
      <c r="CC191" s="139">
        <v>1.3455104652715151</v>
      </c>
      <c r="CD191" s="139">
        <v>1.3480675800199322</v>
      </c>
      <c r="CE191" s="139">
        <v>1.3506454151474716</v>
      </c>
      <c r="CF191" s="139">
        <v>1.3531901542394955</v>
      </c>
      <c r="CG191" s="139">
        <v>1.3557025391418156</v>
      </c>
      <c r="CH191" s="139">
        <v>1.3581832867638102</v>
      </c>
      <c r="CI191" s="139">
        <v>1.3606330902001527</v>
      </c>
      <c r="CJ191" s="139">
        <v>1.3630526197904558</v>
      </c>
      <c r="CK191" s="139">
        <v>1.3654974930744916</v>
      </c>
      <c r="CL191" s="139">
        <v>1.3679134630293854</v>
      </c>
      <c r="CM191" s="139">
        <v>1.3702460580825326</v>
      </c>
      <c r="CN191" s="139">
        <v>1.3725508492321963</v>
      </c>
      <c r="CO191" s="139">
        <v>1.3748284070573615</v>
      </c>
      <c r="CP191" s="139">
        <v>1.377189662782917</v>
      </c>
      <c r="CQ191" s="139">
        <v>1.3794144623992846</v>
      </c>
      <c r="CR191" s="139">
        <v>1.3816136353987001</v>
      </c>
      <c r="CS191" s="139">
        <v>1.3838983071335156</v>
      </c>
      <c r="CT191" s="139">
        <v>1.3860477841349905</v>
      </c>
      <c r="CU191" s="139">
        <v>1.3882838884404989</v>
      </c>
      <c r="CV191" s="139">
        <v>1.3903855621889292</v>
      </c>
      <c r="CW191" s="139">
        <v>1.3925749268288667</v>
      </c>
      <c r="CX191" s="139">
        <v>1.3946305831062376</v>
      </c>
      <c r="CY191" s="139">
        <v>1.3967749334085409</v>
      </c>
      <c r="CZ191" s="139">
        <v>1.3987862590600748</v>
      </c>
      <c r="DA191" s="139">
        <v>1.4008872255305667</v>
      </c>
      <c r="DB191" s="139">
        <v>1.4029671291722712</v>
      </c>
      <c r="DC191" s="139">
        <v>1.404914940989515</v>
      </c>
      <c r="DD191" s="139">
        <v>1.4069537414965947</v>
      </c>
      <c r="DE191" s="139">
        <v>1.408972570597842</v>
      </c>
      <c r="DF191" s="139">
        <v>1.410915964997449</v>
      </c>
      <c r="DG191" s="139">
        <v>1.4128400005245996</v>
      </c>
      <c r="DH191" s="139">
        <v>1.4148008667264966</v>
      </c>
      <c r="DI191" s="139">
        <v>1.416743087556922</v>
      </c>
      <c r="DJ191" s="139">
        <v>1.4186669731733628</v>
      </c>
      <c r="DK191" s="139">
        <v>1.4205168553690903</v>
      </c>
      <c r="DL191" s="139">
        <v>1.4223489428727321</v>
      </c>
      <c r="DM191" s="139">
        <v>1.424219539461375</v>
      </c>
      <c r="DN191" s="139">
        <v>1.4260729682697442</v>
      </c>
      <c r="DO191" s="139">
        <v>1.4279095031204831</v>
      </c>
      <c r="DP191" s="139">
        <v>1.4297294112763728</v>
      </c>
      <c r="DQ191" s="139">
        <v>1.4315329536514125</v>
      </c>
      <c r="DR191" s="139">
        <v>1.4333203850101974</v>
      </c>
      <c r="DS191" s="139">
        <v>1.4350919541662108</v>
      </c>
      <c r="DT191" s="139">
        <v>1.436847904166547</v>
      </c>
      <c r="DU191" s="139">
        <v>1.4385884724720621</v>
      </c>
      <c r="DV191" s="139">
        <v>1.4403138911280984</v>
      </c>
      <c r="DW191" s="139">
        <v>1.4420807048962176</v>
      </c>
      <c r="DX191" s="139">
        <v>1.4438328798413349</v>
      </c>
      <c r="DY191" s="139">
        <v>1.4455142377962864</v>
      </c>
      <c r="DZ191" s="139">
        <v>1.4471813218430589</v>
      </c>
      <c r="EA191" s="139">
        <v>1.4488343393443135</v>
      </c>
      <c r="EB191" s="139">
        <v>1.450473493152028</v>
      </c>
      <c r="EC191" s="139">
        <v>1.4521554621544854</v>
      </c>
      <c r="ED191" s="139">
        <v>1.4538240135166349</v>
      </c>
      <c r="EE191" s="139">
        <v>1.4554227890623077</v>
      </c>
      <c r="EF191" s="139">
        <v>1.4570084684053086</v>
      </c>
      <c r="EG191" s="139">
        <v>1.4586378166617375</v>
      </c>
      <c r="EH191" s="139">
        <v>1.4602544771557378</v>
      </c>
      <c r="EI191" s="139">
        <v>1.4618019794859805</v>
      </c>
      <c r="EJ191" s="139">
        <v>1.4633937500018404</v>
      </c>
      <c r="EK191" s="139">
        <v>1.4649733410869881</v>
      </c>
      <c r="EL191" s="139">
        <v>1.4664841996628362</v>
      </c>
      <c r="EM191" s="139">
        <v>1.4680398886101691</v>
      </c>
      <c r="EN191" s="139">
        <v>1.4695838762397744</v>
      </c>
      <c r="EO191" s="139">
        <v>1.4710595332962273</v>
      </c>
      <c r="EP191" s="139">
        <v>1.4726373560244859</v>
      </c>
      <c r="EQ191" s="139">
        <v>1.4740903127500511</v>
      </c>
      <c r="ER191" s="139">
        <v>1.4756458264035799</v>
      </c>
      <c r="ES191" s="139">
        <v>1.4770766616122706</v>
      </c>
      <c r="ET191" s="139">
        <v>1.4786104291912245</v>
      </c>
      <c r="EU191" s="139">
        <v>1.4800196997282635</v>
      </c>
      <c r="EV191" s="139">
        <v>1.4814753156305842</v>
      </c>
      <c r="EW191" s="139">
        <v>1.4829205048177139</v>
      </c>
      <c r="EX191" s="139">
        <v>1.4844123852158866</v>
      </c>
      <c r="EY191" s="139">
        <v>1.485780114589615</v>
      </c>
      <c r="EZ191" s="139">
        <v>1.4872518144865545</v>
      </c>
      <c r="FA191" s="139">
        <v>1.4885995287297915</v>
      </c>
      <c r="FB191" s="139">
        <v>1.4900515322016985</v>
      </c>
      <c r="FC191" s="139">
        <v>1.4913797107608697</v>
      </c>
      <c r="FD191" s="139">
        <v>1.4928124845175368</v>
      </c>
      <c r="FE191" s="139">
        <v>1.4942358434494325</v>
      </c>
      <c r="FF191" s="139">
        <v>1.4955355840100151</v>
      </c>
      <c r="FG191" s="139">
        <v>1.4969403815585256</v>
      </c>
      <c r="FH191" s="139">
        <v>1.4982217112659333</v>
      </c>
      <c r="FI191" s="139">
        <v>1.4996083742856614</v>
      </c>
      <c r="FJ191" s="139">
        <v>1.5009861533074111</v>
      </c>
      <c r="FK191" s="139">
        <v>1.5022406570653992</v>
      </c>
      <c r="FL191" s="139">
        <v>1.5036009136360644</v>
      </c>
      <c r="FM191" s="139">
        <v>1.5049525830409933</v>
      </c>
      <c r="FN191" s="139">
        <v>1.5062957605932468</v>
      </c>
      <c r="FO191" s="139">
        <v>1.5075158908544795</v>
      </c>
      <c r="FP191" s="139">
        <v>1.5088423140811673</v>
      </c>
      <c r="FQ191" s="139">
        <v>1.5101605228186403</v>
      </c>
      <c r="FR191" s="139">
        <v>1.5114706061933469</v>
      </c>
      <c r="FS191" s="139">
        <v>1.5126578591555317</v>
      </c>
      <c r="FT191" s="139">
        <v>1.5139519065819385</v>
      </c>
      <c r="FU191" s="139">
        <v>1.5152380882287024</v>
      </c>
      <c r="FV191" s="139">
        <v>1.5165164875697952</v>
      </c>
      <c r="FW191" s="139">
        <v>1.5176722638021436</v>
      </c>
      <c r="FX191" s="139">
        <v>1.5189353000842778</v>
      </c>
      <c r="FY191" s="139">
        <v>1.5201907973719668</v>
      </c>
      <c r="FZ191" s="139">
        <v>1.5214388339584872</v>
      </c>
      <c r="GA191" s="139">
        <v>1.5226794869116602</v>
      </c>
      <c r="GB191" s="139">
        <v>1.5239128321019051</v>
      </c>
      <c r="GC191" s="139">
        <v>1.5251389442245324</v>
      </c>
      <c r="GD191" s="139">
        <v>1.5262427373376</v>
      </c>
      <c r="GE191" s="139">
        <v>1.5274545646396696</v>
      </c>
      <c r="GF191" s="139">
        <v>1.52865937689262</v>
      </c>
      <c r="GG191" s="139">
        <v>1.5298572443288749</v>
      </c>
      <c r="GH191" s="139">
        <v>1.5310482361231819</v>
      </c>
      <c r="GI191" s="139">
        <v>1.5322324204126914</v>
      </c>
      <c r="GJ191" s="139">
        <v>1.5334098643211951</v>
      </c>
      <c r="GK191" s="139">
        <v>1.5345806339761363</v>
      </c>
      <c r="GL191" s="139">
        <v>1.5357447945299658</v>
      </c>
      <c r="GM191" s="139">
        <v>1.5369024101805799</v>
      </c>
      <c r="GN191" s="139">
        <v>1.5380535441898047</v>
      </c>
      <c r="GO191" s="139">
        <v>1.5391982588986897</v>
      </c>
      <c r="GP191" s="139">
        <v>1.5403366157497034</v>
      </c>
      <c r="GQ191" s="139">
        <v>1.5414686753023279</v>
      </c>
      <c r="GR191" s="139">
        <v>1.5425944972496906</v>
      </c>
      <c r="GS191" s="139">
        <v>1.543714140437265</v>
      </c>
    </row>
    <row r="192" spans="1:201" x14ac:dyDescent="0.2">
      <c r="A192" s="138">
        <v>40909.131944444445</v>
      </c>
      <c r="B192" s="139">
        <v>0.58264542238961681</v>
      </c>
      <c r="C192" s="139">
        <v>0.67994608682440993</v>
      </c>
      <c r="D192" s="139">
        <v>0.74033643640415159</v>
      </c>
      <c r="E192" s="139">
        <v>0.78477465618396913</v>
      </c>
      <c r="F192" s="139">
        <v>0.82016025011640126</v>
      </c>
      <c r="G192" s="139">
        <v>0.84966769861099056</v>
      </c>
      <c r="H192" s="139">
        <v>0.87504407815022534</v>
      </c>
      <c r="I192" s="139">
        <v>0.89731836348438943</v>
      </c>
      <c r="J192" s="139">
        <v>0.91724149130102794</v>
      </c>
      <c r="K192" s="139">
        <v>0.93521758664008969</v>
      </c>
      <c r="L192" s="139">
        <v>0.95167766105432439</v>
      </c>
      <c r="M192" s="139">
        <v>0.96677582686389585</v>
      </c>
      <c r="N192" s="139">
        <v>0.98082449426877605</v>
      </c>
      <c r="O192" s="139">
        <v>0.9939065790774958</v>
      </c>
      <c r="P192" s="139">
        <v>1.0061610039651006</v>
      </c>
      <c r="Q192" s="139">
        <v>1.0177010156056974</v>
      </c>
      <c r="R192" s="139">
        <v>1.0286202181246402</v>
      </c>
      <c r="S192" s="139">
        <v>1.038949016337563</v>
      </c>
      <c r="T192" s="139">
        <v>1.0487527370192555</v>
      </c>
      <c r="U192" s="139">
        <v>1.0581355926157667</v>
      </c>
      <c r="V192" s="139">
        <v>1.0670975873593096</v>
      </c>
      <c r="W192" s="139">
        <v>1.0756312528855729</v>
      </c>
      <c r="X192" s="139">
        <v>1.0838706017097335</v>
      </c>
      <c r="Y192" s="139">
        <v>1.0917492694622215</v>
      </c>
      <c r="Z192" s="139">
        <v>1.0993940996172495</v>
      </c>
      <c r="AA192" s="139">
        <v>1.1066810566084786</v>
      </c>
      <c r="AB192" s="139">
        <v>1.1137815046248227</v>
      </c>
      <c r="AC192" s="139">
        <v>1.1206154879176833</v>
      </c>
      <c r="AD192" s="139">
        <v>1.1272509196687381</v>
      </c>
      <c r="AE192" s="139">
        <v>1.1336534460945402</v>
      </c>
      <c r="AF192" s="139">
        <v>1.1398881283376767</v>
      </c>
      <c r="AG192" s="139">
        <v>1.1459174433006261</v>
      </c>
      <c r="AH192" s="139">
        <v>1.1518043136577401</v>
      </c>
      <c r="AI192" s="139">
        <v>1.157508703349029</v>
      </c>
      <c r="AJ192" s="139">
        <v>1.1630919141630589</v>
      </c>
      <c r="AK192" s="139">
        <v>1.1685118797812528</v>
      </c>
      <c r="AL192" s="139">
        <v>1.1737769497202502</v>
      </c>
      <c r="AM192" s="139">
        <v>1.178894840113631</v>
      </c>
      <c r="AN192" s="139">
        <v>1.1839246539097963</v>
      </c>
      <c r="AO192" s="139">
        <v>1.188821296668547</v>
      </c>
      <c r="AP192" s="139">
        <v>1.1936431182869343</v>
      </c>
      <c r="AQ192" s="139">
        <v>1.1983438624435847</v>
      </c>
      <c r="AR192" s="139">
        <v>1.2029288481994767</v>
      </c>
      <c r="AS192" s="139">
        <v>1.2074030469132626</v>
      </c>
      <c r="AT192" s="139">
        <v>1.2118237738050739</v>
      </c>
      <c r="AU192" s="139">
        <v>1.2161429330859368</v>
      </c>
      <c r="AV192" s="139">
        <v>1.2203646038080305</v>
      </c>
      <c r="AW192" s="139">
        <v>1.224492620888048</v>
      </c>
      <c r="AX192" s="139">
        <v>1.2285836674891681</v>
      </c>
      <c r="AY192" s="139">
        <v>1.2325882593686424</v>
      </c>
      <c r="AZ192" s="139">
        <v>1.2365095932659889</v>
      </c>
      <c r="BA192" s="139">
        <v>1.2403506894764844</v>
      </c>
      <c r="BB192" s="139">
        <v>1.2441144047835309</v>
      </c>
      <c r="BC192" s="139">
        <v>1.2478034442175974</v>
      </c>
      <c r="BD192" s="139">
        <v>1.2514739856578359</v>
      </c>
      <c r="BE192" s="139">
        <v>1.2550750068796408</v>
      </c>
      <c r="BF192" s="139">
        <v>1.2586088065762904</v>
      </c>
      <c r="BG192" s="139">
        <v>1.2620775698331534</v>
      </c>
      <c r="BH192" s="139">
        <v>1.2655373239689991</v>
      </c>
      <c r="BI192" s="139">
        <v>1.2688822231248269</v>
      </c>
      <c r="BJ192" s="139">
        <v>1.2721680277629697</v>
      </c>
      <c r="BK192" s="139">
        <v>1.2754507026017339</v>
      </c>
      <c r="BL192" s="139">
        <v>1.2786779362435412</v>
      </c>
      <c r="BM192" s="139">
        <v>1.281851360437847</v>
      </c>
      <c r="BN192" s="139">
        <v>1.284972535058039</v>
      </c>
      <c r="BO192" s="139">
        <v>1.2880429523181067</v>
      </c>
      <c r="BP192" s="139">
        <v>1.2911185611426998</v>
      </c>
      <c r="BQ192" s="139">
        <v>1.2941463423297779</v>
      </c>
      <c r="BR192" s="139">
        <v>1.2970729356864557</v>
      </c>
      <c r="BS192" s="139">
        <v>1.2999541329836712</v>
      </c>
      <c r="BT192" s="139">
        <v>1.302900695913128</v>
      </c>
      <c r="BU192" s="139">
        <v>1.3056947749224193</v>
      </c>
      <c r="BV192" s="139">
        <v>1.308501827991436</v>
      </c>
      <c r="BW192" s="139">
        <v>1.3112681356508178</v>
      </c>
      <c r="BX192" s="139">
        <v>1.314049742279473</v>
      </c>
      <c r="BY192" s="139">
        <v>1.3167376451177057</v>
      </c>
      <c r="BZ192" s="139">
        <v>1.3193877577013542</v>
      </c>
      <c r="CA192" s="139">
        <v>1.3220561822395578</v>
      </c>
      <c r="CB192" s="139">
        <v>1.3246887189880989</v>
      </c>
      <c r="CC192" s="139">
        <v>1.3272309040043804</v>
      </c>
      <c r="CD192" s="139">
        <v>1.3297387582461919</v>
      </c>
      <c r="CE192" s="139">
        <v>1.3322684649298087</v>
      </c>
      <c r="CF192" s="139">
        <v>1.3347654879869351</v>
      </c>
      <c r="CG192" s="139">
        <v>1.3372305597634673</v>
      </c>
      <c r="CH192" s="139">
        <v>1.3396643879930348</v>
      </c>
      <c r="CI192" s="139">
        <v>1.3420676569019896</v>
      </c>
      <c r="CJ192" s="139">
        <v>1.3444410282559223</v>
      </c>
      <c r="CK192" s="139">
        <v>1.3468408383359776</v>
      </c>
      <c r="CL192" s="139">
        <v>1.3492121091682916</v>
      </c>
      <c r="CM192" s="139">
        <v>1.3514996303471143</v>
      </c>
      <c r="CN192" s="139">
        <v>1.3537596922895352</v>
      </c>
      <c r="CO192" s="139">
        <v>1.355992858291968</v>
      </c>
      <c r="CP192" s="139">
        <v>1.3583115269163331</v>
      </c>
      <c r="CQ192" s="139">
        <v>1.360492592621322</v>
      </c>
      <c r="CR192" s="139">
        <v>1.3626483485437455</v>
      </c>
      <c r="CS192" s="139">
        <v>1.3648913998591683</v>
      </c>
      <c r="CT192" s="139">
        <v>1.3669980783869287</v>
      </c>
      <c r="CU192" s="139">
        <v>1.369193176245368</v>
      </c>
      <c r="CV192" s="139">
        <v>1.371252645812834</v>
      </c>
      <c r="CW192" s="139">
        <v>1.3734015943051125</v>
      </c>
      <c r="CX192" s="139">
        <v>1.3754156177743468</v>
      </c>
      <c r="CY192" s="139">
        <v>1.3775201198913234</v>
      </c>
      <c r="CZ192" s="139">
        <v>1.3794903624739352</v>
      </c>
      <c r="DA192" s="139">
        <v>1.3815520276282858</v>
      </c>
      <c r="DB192" s="139">
        <v>1.383592897600588</v>
      </c>
      <c r="DC192" s="139">
        <v>1.3855004149165502</v>
      </c>
      <c r="DD192" s="139">
        <v>1.3875006990885379</v>
      </c>
      <c r="DE192" s="139">
        <v>1.3894812653086723</v>
      </c>
      <c r="DF192" s="139">
        <v>1.3913858786292772</v>
      </c>
      <c r="DG192" s="139">
        <v>1.3932713741309131</v>
      </c>
      <c r="DH192" s="139">
        <v>1.3951947079247335</v>
      </c>
      <c r="DI192" s="139">
        <v>1.3970996325557568</v>
      </c>
      <c r="DJ192" s="139">
        <v>1.398986454140617</v>
      </c>
      <c r="DK192" s="139">
        <v>1.4007987246362688</v>
      </c>
      <c r="DL192" s="139">
        <v>1.4025934213581743</v>
      </c>
      <c r="DM192" s="139">
        <v>1.4044276238200082</v>
      </c>
      <c r="DN192" s="139">
        <v>1.4062448755061299</v>
      </c>
      <c r="DO192" s="139">
        <v>1.4080454466782568</v>
      </c>
      <c r="DP192" s="139">
        <v>1.4098296011218827</v>
      </c>
      <c r="DQ192" s="139">
        <v>1.4115975963565923</v>
      </c>
      <c r="DR192" s="139">
        <v>1.4133496838360329</v>
      </c>
      <c r="DS192" s="139">
        <v>1.4150861091391671</v>
      </c>
      <c r="DT192" s="139">
        <v>1.4168071121540349</v>
      </c>
      <c r="DU192" s="139">
        <v>1.4185129272553556</v>
      </c>
      <c r="DV192" s="139">
        <v>1.4202037834769512</v>
      </c>
      <c r="DW192" s="139">
        <v>1.4219370184464297</v>
      </c>
      <c r="DX192" s="139">
        <v>1.4236558026638182</v>
      </c>
      <c r="DY192" s="139">
        <v>1.425303156298152</v>
      </c>
      <c r="DZ192" s="139">
        <v>1.4269364153948476</v>
      </c>
      <c r="EA192" s="139">
        <v>1.428555784626697</v>
      </c>
      <c r="EB192" s="139">
        <v>1.4301614642181362</v>
      </c>
      <c r="EC192" s="139">
        <v>1.4318109356848916</v>
      </c>
      <c r="ED192" s="139">
        <v>1.4334471615343116</v>
      </c>
      <c r="EE192" s="139">
        <v>1.4350129729514589</v>
      </c>
      <c r="EF192" s="139">
        <v>1.4365658522435631</v>
      </c>
      <c r="EG192" s="139">
        <v>1.4381633734613675</v>
      </c>
      <c r="EH192" s="139">
        <v>1.4397483693458812</v>
      </c>
      <c r="EI192" s="139">
        <v>1.4412635530140774</v>
      </c>
      <c r="EJ192" s="139">
        <v>1.4428239755480747</v>
      </c>
      <c r="EK192" s="139">
        <v>1.4443723743993058</v>
      </c>
      <c r="EL192" s="139">
        <v>1.4458513757078524</v>
      </c>
      <c r="EM192" s="139">
        <v>1.4473761761057218</v>
      </c>
      <c r="EN192" s="139">
        <v>1.4488894246531299</v>
      </c>
      <c r="EO192" s="139">
        <v>1.4503336670473828</v>
      </c>
      <c r="EP192" s="139">
        <v>1.4518818666581281</v>
      </c>
      <c r="EQ192" s="139">
        <v>1.4533036949136526</v>
      </c>
      <c r="ER192" s="139">
        <v>1.454829873492363</v>
      </c>
      <c r="ES192" s="139">
        <v>1.4562298588585341</v>
      </c>
      <c r="ET192" s="139">
        <v>1.4577345719504557</v>
      </c>
      <c r="EU192" s="139">
        <v>1.4591132640024338</v>
      </c>
      <c r="EV192" s="139">
        <v>1.4605392659516443</v>
      </c>
      <c r="EW192" s="139">
        <v>1.4619549739020321</v>
      </c>
      <c r="EX192" s="139">
        <v>1.4634183397613991</v>
      </c>
      <c r="EY192" s="139">
        <v>1.4647560126351455</v>
      </c>
      <c r="EZ192" s="139">
        <v>1.46619945787691</v>
      </c>
      <c r="FA192" s="139">
        <v>1.4675173667613211</v>
      </c>
      <c r="FB192" s="139">
        <v>1.4689413690625326</v>
      </c>
      <c r="FC192" s="139">
        <v>1.4702399871560838</v>
      </c>
      <c r="FD192" s="139">
        <v>1.4716450070633751</v>
      </c>
      <c r="FE192" s="139">
        <v>1.473040734823295</v>
      </c>
      <c r="FF192" s="139">
        <v>1.4743112724850762</v>
      </c>
      <c r="FG192" s="139">
        <v>1.475688677334807</v>
      </c>
      <c r="FH192" s="139">
        <v>1.4769410343720537</v>
      </c>
      <c r="FI192" s="139">
        <v>1.478300537533038</v>
      </c>
      <c r="FJ192" s="139">
        <v>1.4796512723065645</v>
      </c>
      <c r="FK192" s="139">
        <v>1.4808771399084839</v>
      </c>
      <c r="FL192" s="139">
        <v>1.4822105769767244</v>
      </c>
      <c r="FM192" s="139">
        <v>1.483535538536582</v>
      </c>
      <c r="FN192" s="139">
        <v>1.4848521186240256</v>
      </c>
      <c r="FO192" s="139">
        <v>1.4860440441501082</v>
      </c>
      <c r="FP192" s="139">
        <v>1.4873440844961845</v>
      </c>
      <c r="FQ192" s="139">
        <v>1.4886360170427697</v>
      </c>
      <c r="FR192" s="139">
        <v>1.4899199297245405</v>
      </c>
      <c r="FS192" s="139">
        <v>1.4910793898068011</v>
      </c>
      <c r="FT192" s="139">
        <v>1.492347471625812</v>
      </c>
      <c r="FU192" s="139">
        <v>1.4936077897112154</v>
      </c>
      <c r="FV192" s="139">
        <v>1.4948604264197864</v>
      </c>
      <c r="FW192" s="139">
        <v>1.4959888033316877</v>
      </c>
      <c r="FX192" s="139">
        <v>1.4972262731784876</v>
      </c>
      <c r="FY192" s="139">
        <v>1.4984563017275214</v>
      </c>
      <c r="FZ192" s="139">
        <v>1.4996789662235377</v>
      </c>
      <c r="GA192" s="139">
        <v>1.5008943427078969</v>
      </c>
      <c r="GB192" s="139">
        <v>1.5021025060343294</v>
      </c>
      <c r="GC192" s="139">
        <v>1.5033035299040323</v>
      </c>
      <c r="GD192" s="139">
        <v>1.504380573901519</v>
      </c>
      <c r="GE192" s="139">
        <v>1.5055674948955167</v>
      </c>
      <c r="GF192" s="139">
        <v>1.50674749155868</v>
      </c>
      <c r="GG192" s="139">
        <v>1.5079206331831199</v>
      </c>
      <c r="GH192" s="139">
        <v>1.5090869880202384</v>
      </c>
      <c r="GI192" s="139">
        <v>1.5102466233000469</v>
      </c>
      <c r="GJ192" s="139">
        <v>1.5113996052496617</v>
      </c>
      <c r="GK192" s="139">
        <v>1.5125459991155676</v>
      </c>
      <c r="GL192" s="139">
        <v>1.5136858691819963</v>
      </c>
      <c r="GM192" s="139">
        <v>1.5148192787910317</v>
      </c>
      <c r="GN192" s="139">
        <v>1.5159462903600229</v>
      </c>
      <c r="GO192" s="139">
        <v>1.5170669654004019</v>
      </c>
      <c r="GP192" s="139">
        <v>1.5181813645365949</v>
      </c>
      <c r="GQ192" s="139">
        <v>1.5192895475203534</v>
      </c>
      <c r="GR192" s="139">
        <v>1.5203915732506219</v>
      </c>
      <c r="GS192" s="139">
        <v>1.5214874997877794</v>
      </c>
    </row>
    <row r="193" spans="1:201" x14ac:dyDescent="0.2">
      <c r="A193" s="138">
        <v>40909.132638888892</v>
      </c>
      <c r="B193" s="139">
        <v>0.57635212201658648</v>
      </c>
      <c r="C193" s="139">
        <v>0.6723531779676567</v>
      </c>
      <c r="D193" s="139">
        <v>0.73191467967327561</v>
      </c>
      <c r="E193" s="139">
        <v>0.77573095527965996</v>
      </c>
      <c r="F193" s="139">
        <v>0.81061344417418701</v>
      </c>
      <c r="G193" s="139">
        <v>0.83969569609040118</v>
      </c>
      <c r="H193" s="139">
        <v>0.86470232495560295</v>
      </c>
      <c r="I193" s="139">
        <v>0.88664823536182213</v>
      </c>
      <c r="J193" s="139">
        <v>0.90627573605258738</v>
      </c>
      <c r="K193" s="139">
        <v>0.92398193110787163</v>
      </c>
      <c r="L193" s="139">
        <v>0.94019396096424579</v>
      </c>
      <c r="M193" s="139">
        <v>0.95506153570892993</v>
      </c>
      <c r="N193" s="139">
        <v>0.96889542470510415</v>
      </c>
      <c r="O193" s="139">
        <v>0.98177578076065697</v>
      </c>
      <c r="P193" s="139">
        <v>0.99383996879741676</v>
      </c>
      <c r="Q193" s="139">
        <v>1.0051999722657003</v>
      </c>
      <c r="R193" s="139">
        <v>1.015948356885656</v>
      </c>
      <c r="S193" s="139">
        <v>1.0261142050281142</v>
      </c>
      <c r="T193" s="139">
        <v>1.0357620987726939</v>
      </c>
      <c r="U193" s="139">
        <v>1.0449960883713667</v>
      </c>
      <c r="V193" s="139">
        <v>1.0538151759364822</v>
      </c>
      <c r="W193" s="139">
        <v>1.0622109415109882</v>
      </c>
      <c r="X193" s="139">
        <v>1.0703179485642953</v>
      </c>
      <c r="Y193" s="139">
        <v>1.0780685061074746</v>
      </c>
      <c r="Z193" s="139">
        <v>1.0855901240863666</v>
      </c>
      <c r="AA193" s="139">
        <v>1.0927569958912602</v>
      </c>
      <c r="AB193" s="139">
        <v>1.0997417330087622</v>
      </c>
      <c r="AC193" s="139">
        <v>1.106463149740283</v>
      </c>
      <c r="AD193" s="139">
        <v>1.1129894655503625</v>
      </c>
      <c r="AE193" s="139">
        <v>1.1192856288388933</v>
      </c>
      <c r="AF193" s="139">
        <v>1.1254170539305333</v>
      </c>
      <c r="AG193" s="139">
        <v>1.1313455441842895</v>
      </c>
      <c r="AH193" s="139">
        <v>1.1371344131218726</v>
      </c>
      <c r="AI193" s="139">
        <v>1.1427429683612409</v>
      </c>
      <c r="AJ193" s="139">
        <v>1.1482329334157437</v>
      </c>
      <c r="AK193" s="139">
        <v>1.1535615977840863</v>
      </c>
      <c r="AL193" s="139">
        <v>1.1587372092585817</v>
      </c>
      <c r="AM193" s="139">
        <v>1.1637673900344796</v>
      </c>
      <c r="AN193" s="139">
        <v>1.1687117127843651</v>
      </c>
      <c r="AO193" s="139">
        <v>1.1735244530251576</v>
      </c>
      <c r="AP193" s="139">
        <v>1.1782644493144323</v>
      </c>
      <c r="AQ193" s="139">
        <v>1.1828848187246426</v>
      </c>
      <c r="AR193" s="139">
        <v>1.187390815096568</v>
      </c>
      <c r="AS193" s="139">
        <v>1.1917873488676813</v>
      </c>
      <c r="AT193" s="139">
        <v>1.1961322552880176</v>
      </c>
      <c r="AU193" s="139">
        <v>1.2003768146125622</v>
      </c>
      <c r="AV193" s="139">
        <v>1.2045250557030991</v>
      </c>
      <c r="AW193" s="139">
        <v>1.2085807663158112</v>
      </c>
      <c r="AX193" s="139">
        <v>1.2126011747401939</v>
      </c>
      <c r="AY193" s="139">
        <v>1.2165361714938767</v>
      </c>
      <c r="AZ193" s="139">
        <v>1.2203889138137873</v>
      </c>
      <c r="BA193" s="139">
        <v>1.2241623846955934</v>
      </c>
      <c r="BB193" s="139">
        <v>1.2278594056612047</v>
      </c>
      <c r="BC193" s="139">
        <v>1.2314826483710855</v>
      </c>
      <c r="BD193" s="139">
        <v>1.23508886600511</v>
      </c>
      <c r="BE193" s="139">
        <v>1.2386264050277269</v>
      </c>
      <c r="BF193" s="139">
        <v>1.2420975356098938</v>
      </c>
      <c r="BG193" s="139">
        <v>1.2455044157393853</v>
      </c>
      <c r="BH193" s="139">
        <v>1.2489036646466667</v>
      </c>
      <c r="BI193" s="139">
        <v>1.2521881792497296</v>
      </c>
      <c r="BJ193" s="139">
        <v>1.2554143116483714</v>
      </c>
      <c r="BK193" s="139">
        <v>1.2586386298038559</v>
      </c>
      <c r="BL193" s="139">
        <v>1.2618081806749015</v>
      </c>
      <c r="BM193" s="139">
        <v>1.2649245756699738</v>
      </c>
      <c r="BN193" s="139">
        <v>1.2679893552240495</v>
      </c>
      <c r="BO193" s="139">
        <v>1.2710039929687684</v>
      </c>
      <c r="BP193" s="139">
        <v>1.2740250578725412</v>
      </c>
      <c r="BQ193" s="139">
        <v>1.2769988806518782</v>
      </c>
      <c r="BR193" s="139">
        <v>1.2798714422492545</v>
      </c>
      <c r="BS193" s="139">
        <v>1.2826991565428945</v>
      </c>
      <c r="BT193" s="139">
        <v>1.2855940646944282</v>
      </c>
      <c r="BU193" s="139">
        <v>1.2883357185428832</v>
      </c>
      <c r="BV193" s="139">
        <v>1.2910915037722805</v>
      </c>
      <c r="BW193" s="139">
        <v>1.2938070403921909</v>
      </c>
      <c r="BX193" s="139">
        <v>1.2965390161919694</v>
      </c>
      <c r="BY193" s="139">
        <v>1.2991771058463109</v>
      </c>
      <c r="BZ193" s="139">
        <v>1.3017778650166061</v>
      </c>
      <c r="CA193" s="139">
        <v>1.3043980472625887</v>
      </c>
      <c r="CB193" s="139">
        <v>1.3069827833347845</v>
      </c>
      <c r="CC193" s="139">
        <v>1.3094769316825285</v>
      </c>
      <c r="CD193" s="139">
        <v>1.3119371657173129</v>
      </c>
      <c r="CE193" s="139">
        <v>1.3144203300576183</v>
      </c>
      <c r="CF193" s="139">
        <v>1.3168712120213157</v>
      </c>
      <c r="CG193" s="139">
        <v>1.3192905347204684</v>
      </c>
      <c r="CH193" s="139">
        <v>1.3216789969646361</v>
      </c>
      <c r="CI193" s="139">
        <v>1.3240372743606892</v>
      </c>
      <c r="CJ193" s="139">
        <v>1.3263660203363907</v>
      </c>
      <c r="CK193" s="139">
        <v>1.328722246432783</v>
      </c>
      <c r="CL193" s="139">
        <v>1.3310502874374577</v>
      </c>
      <c r="CM193" s="139">
        <v>1.3332942382547006</v>
      </c>
      <c r="CN193" s="139">
        <v>1.3355110652266573</v>
      </c>
      <c r="CO193" s="139">
        <v>1.337701324567437</v>
      </c>
      <c r="CP193" s="139">
        <v>1.3399787938380432</v>
      </c>
      <c r="CQ193" s="139">
        <v>1.3421175929999098</v>
      </c>
      <c r="CR193" s="139">
        <v>1.3442313907090833</v>
      </c>
      <c r="CS193" s="139">
        <v>1.3464341829618749</v>
      </c>
      <c r="CT193" s="139">
        <v>1.3484995051787847</v>
      </c>
      <c r="CU193" s="139">
        <v>1.3506549411711388</v>
      </c>
      <c r="CV193" s="139">
        <v>1.3526736326962983</v>
      </c>
      <c r="CW193" s="139">
        <v>1.3547834935068048</v>
      </c>
      <c r="CX193" s="139">
        <v>1.3567572949210966</v>
      </c>
      <c r="CY193" s="139">
        <v>1.3588232618293317</v>
      </c>
      <c r="CZ193" s="139">
        <v>1.3607538173116376</v>
      </c>
      <c r="DA193" s="139">
        <v>1.3627774792211573</v>
      </c>
      <c r="DB193" s="139">
        <v>1.3647806062607226</v>
      </c>
      <c r="DC193" s="139">
        <v>1.3666492038192783</v>
      </c>
      <c r="DD193" s="139">
        <v>1.368612248316073</v>
      </c>
      <c r="DE193" s="139">
        <v>1.3705558213754228</v>
      </c>
      <c r="DF193" s="139">
        <v>1.3724229624164477</v>
      </c>
      <c r="DG193" s="139">
        <v>1.3742712201955205</v>
      </c>
      <c r="DH193" s="139">
        <v>1.3761582714104499</v>
      </c>
      <c r="DI193" s="139">
        <v>1.3780271432151492</v>
      </c>
      <c r="DJ193" s="139">
        <v>1.3798781377996638</v>
      </c>
      <c r="DK193" s="139">
        <v>1.3816540737583898</v>
      </c>
      <c r="DL193" s="139">
        <v>1.3834126509241085</v>
      </c>
      <c r="DM193" s="139">
        <v>1.385211678091359</v>
      </c>
      <c r="DN193" s="139">
        <v>1.3869939655713799</v>
      </c>
      <c r="DO193" s="139">
        <v>1.3887597801608023</v>
      </c>
      <c r="DP193" s="139">
        <v>1.39050938226655</v>
      </c>
      <c r="DQ193" s="139">
        <v>1.3922430261094967</v>
      </c>
      <c r="DR193" s="139">
        <v>1.3939609599232099</v>
      </c>
      <c r="DS193" s="139">
        <v>1.3956634261431318</v>
      </c>
      <c r="DT193" s="139">
        <v>1.3973506615875815</v>
      </c>
      <c r="DU193" s="139">
        <v>1.3990228976335406</v>
      </c>
      <c r="DV193" s="139">
        <v>1.4006803603829736</v>
      </c>
      <c r="DW193" s="139">
        <v>1.4023811329768605</v>
      </c>
      <c r="DX193" s="139">
        <v>1.4040676377009227</v>
      </c>
      <c r="DY193" s="139">
        <v>1.4056821407403928</v>
      </c>
      <c r="DZ193" s="139">
        <v>1.4072827237477465</v>
      </c>
      <c r="EA193" s="139">
        <v>1.4088695887834315</v>
      </c>
      <c r="EB193" s="139">
        <v>1.4104429335136297</v>
      </c>
      <c r="EC193" s="139">
        <v>1.4120609942160147</v>
      </c>
      <c r="ED193" s="139">
        <v>1.4136659765856643</v>
      </c>
      <c r="EE193" s="139">
        <v>1.4151999493386695</v>
      </c>
      <c r="EF193" s="139">
        <v>1.4167211496095888</v>
      </c>
      <c r="EG193" s="139">
        <v>1.4182879121803211</v>
      </c>
      <c r="EH193" s="139">
        <v>1.4198423073787605</v>
      </c>
      <c r="EI193" s="139">
        <v>1.4213262803286602</v>
      </c>
      <c r="EJ193" s="139">
        <v>1.4228564101398899</v>
      </c>
      <c r="EK193" s="139">
        <v>1.4243746677344609</v>
      </c>
      <c r="EL193" s="139">
        <v>1.4258229071965551</v>
      </c>
      <c r="EM193" s="139">
        <v>1.427317861722716</v>
      </c>
      <c r="EN193" s="139">
        <v>1.4288014097593686</v>
      </c>
      <c r="EO193" s="139">
        <v>1.4302153209158692</v>
      </c>
      <c r="EP193" s="139">
        <v>1.4317348790535613</v>
      </c>
      <c r="EQ193" s="139">
        <v>1.4331266544885068</v>
      </c>
      <c r="ER193" s="139">
        <v>1.4346244716642838</v>
      </c>
      <c r="ES193" s="139">
        <v>1.4359946752770902</v>
      </c>
      <c r="ET193" s="139">
        <v>1.4374712997979329</v>
      </c>
      <c r="EU193" s="139">
        <v>1.4388204740955681</v>
      </c>
      <c r="EV193" s="139">
        <v>1.4402178698698063</v>
      </c>
      <c r="EW193" s="139">
        <v>1.4416051007335084</v>
      </c>
      <c r="EX193" s="139">
        <v>1.4430409030494467</v>
      </c>
      <c r="EY193" s="139">
        <v>1.4443495660224861</v>
      </c>
      <c r="EZ193" s="139">
        <v>1.4457657004303912</v>
      </c>
      <c r="FA193" s="139">
        <v>1.4470548437639406</v>
      </c>
      <c r="FB193" s="139">
        <v>1.4484517817265306</v>
      </c>
      <c r="FC193" s="139">
        <v>1.4497218725462646</v>
      </c>
      <c r="FD193" s="139">
        <v>1.4511000686157978</v>
      </c>
      <c r="FE193" s="139">
        <v>1.4524690917991852</v>
      </c>
      <c r="FF193" s="139">
        <v>1.4537114500743233</v>
      </c>
      <c r="FG193" s="139">
        <v>1.455062382253421</v>
      </c>
      <c r="FH193" s="139">
        <v>1.4562867839261817</v>
      </c>
      <c r="FI193" s="139">
        <v>1.4576200408480007</v>
      </c>
      <c r="FJ193" s="139">
        <v>1.4589446417783449</v>
      </c>
      <c r="FK193" s="139">
        <v>1.4601428814390074</v>
      </c>
      <c r="FL193" s="139">
        <v>1.4614504032299755</v>
      </c>
      <c r="FM193" s="139">
        <v>1.4627495580676313</v>
      </c>
      <c r="FN193" s="139">
        <v>1.4640404387488519</v>
      </c>
      <c r="FO193" s="139">
        <v>1.4652051560947525</v>
      </c>
      <c r="FP193" s="139">
        <v>1.4664797057250627</v>
      </c>
      <c r="FQ193" s="139">
        <v>1.4677462512834885</v>
      </c>
      <c r="FR193" s="139">
        <v>1.4690048795483863</v>
      </c>
      <c r="FS193" s="139">
        <v>1.4701375321962331</v>
      </c>
      <c r="FT193" s="139">
        <v>1.4713805290604578</v>
      </c>
      <c r="FU193" s="139">
        <v>1.4726158614070715</v>
      </c>
      <c r="FV193" s="139">
        <v>1.4738436105092274</v>
      </c>
      <c r="FW193" s="139">
        <v>1.4749455629490029</v>
      </c>
      <c r="FX193" s="139">
        <v>1.4761583360143689</v>
      </c>
      <c r="FY193" s="139">
        <v>1.4773637627701688</v>
      </c>
      <c r="FZ193" s="139">
        <v>1.4785619194483839</v>
      </c>
      <c r="GA193" s="139">
        <v>1.4797528810869549</v>
      </c>
      <c r="GB193" s="139">
        <v>1.4809367215590437</v>
      </c>
      <c r="GC193" s="139">
        <v>1.4821135135936576</v>
      </c>
      <c r="GD193" s="139">
        <v>1.4831647658128357</v>
      </c>
      <c r="GE193" s="139">
        <v>1.4843276319488494</v>
      </c>
      <c r="GF193" s="139">
        <v>1.48548366195946</v>
      </c>
      <c r="GG193" s="139">
        <v>1.4866329242303522</v>
      </c>
      <c r="GH193" s="139">
        <v>1.487775486115851</v>
      </c>
      <c r="GI193" s="139">
        <v>1.4889114139609141</v>
      </c>
      <c r="GJ193" s="139">
        <v>1.4900407731243541</v>
      </c>
      <c r="GK193" s="139">
        <v>1.4911636279949585</v>
      </c>
      <c r="GL193" s="139">
        <v>1.4922800420150462</v>
      </c>
      <c r="GM193" s="139">
        <v>1.493390077692184</v>
      </c>
      <c r="GN193" s="139">
        <v>1.4944937966261671</v>
      </c>
      <c r="GO193" s="139">
        <v>1.4955912595229772</v>
      </c>
      <c r="GP193" s="139">
        <v>1.4966825262082561</v>
      </c>
      <c r="GQ193" s="139">
        <v>1.4977676556537489</v>
      </c>
      <c r="GR193" s="139">
        <v>1.4988467059825499</v>
      </c>
      <c r="GS193" s="139">
        <v>1.4999197344961406</v>
      </c>
    </row>
    <row r="194" spans="1:201" x14ac:dyDescent="0.2">
      <c r="A194" s="138">
        <v>40909.133333333331</v>
      </c>
      <c r="B194" s="139">
        <v>0.57021723426909676</v>
      </c>
      <c r="C194" s="139">
        <v>0.66495491085870773</v>
      </c>
      <c r="D194" s="139">
        <v>0.72371103970779527</v>
      </c>
      <c r="E194" s="139">
        <v>0.76692317741151694</v>
      </c>
      <c r="F194" s="139">
        <v>0.80131708707837512</v>
      </c>
      <c r="G194" s="139">
        <v>0.82998650524233064</v>
      </c>
      <c r="H194" s="139">
        <v>0.85463419627970239</v>
      </c>
      <c r="I194" s="139">
        <v>0.87626139066049658</v>
      </c>
      <c r="J194" s="139">
        <v>0.89560199044659305</v>
      </c>
      <c r="K194" s="139">
        <v>0.9130462965557552</v>
      </c>
      <c r="L194" s="139">
        <v>0.92901766032114774</v>
      </c>
      <c r="M194" s="139">
        <v>0.94366154479106457</v>
      </c>
      <c r="N194" s="139">
        <v>0.95728708911404159</v>
      </c>
      <c r="O194" s="139">
        <v>0.9699717832264384</v>
      </c>
      <c r="P194" s="139">
        <v>0.98185147365221281</v>
      </c>
      <c r="Q194" s="139">
        <v>0.99303691236644209</v>
      </c>
      <c r="R194" s="139">
        <v>1.0036196526380485</v>
      </c>
      <c r="S194" s="139">
        <v>1.0136275043295262</v>
      </c>
      <c r="T194" s="139">
        <v>1.0231243238634287</v>
      </c>
      <c r="U194" s="139">
        <v>1.0322139862323585</v>
      </c>
      <c r="V194" s="139">
        <v>1.0408945337217688</v>
      </c>
      <c r="W194" s="139">
        <v>1.049156636533018</v>
      </c>
      <c r="X194" s="139">
        <v>1.057135359986616</v>
      </c>
      <c r="Y194" s="139">
        <v>1.0647617554660849</v>
      </c>
      <c r="Z194" s="139">
        <v>1.0721639465864159</v>
      </c>
      <c r="AA194" s="139">
        <v>1.0792144549219671</v>
      </c>
      <c r="AB194" s="139">
        <v>1.0860870530268905</v>
      </c>
      <c r="AC194" s="139">
        <v>1.0926993930537348</v>
      </c>
      <c r="AD194" s="139">
        <v>1.0991199744929641</v>
      </c>
      <c r="AE194" s="139">
        <v>1.1053130843503964</v>
      </c>
      <c r="AF194" s="139">
        <v>1.1113444623579876</v>
      </c>
      <c r="AG194" s="139">
        <v>1.11717527439817</v>
      </c>
      <c r="AH194" s="139">
        <v>1.1228691958081092</v>
      </c>
      <c r="AI194" s="139">
        <v>1.1283849137662549</v>
      </c>
      <c r="AJ194" s="139">
        <v>1.1337845434152651</v>
      </c>
      <c r="AK194" s="139">
        <v>1.1390247658880648</v>
      </c>
      <c r="AL194" s="139">
        <v>1.1441137299793946</v>
      </c>
      <c r="AM194" s="139">
        <v>1.1490589664695914</v>
      </c>
      <c r="AN194" s="139">
        <v>1.1539204859231624</v>
      </c>
      <c r="AO194" s="139">
        <v>1.1586519697270774</v>
      </c>
      <c r="AP194" s="139">
        <v>1.1633127125507521</v>
      </c>
      <c r="AQ194" s="139">
        <v>1.1678552409116021</v>
      </c>
      <c r="AR194" s="139">
        <v>1.1722847451817293</v>
      </c>
      <c r="AS194" s="139">
        <v>1.1766060765213755</v>
      </c>
      <c r="AT194" s="139">
        <v>1.1808775564228573</v>
      </c>
      <c r="AU194" s="139">
        <v>1.185049877578356</v>
      </c>
      <c r="AV194" s="139">
        <v>1.1891270200112305</v>
      </c>
      <c r="AW194" s="139">
        <v>1.1931127255917586</v>
      </c>
      <c r="AX194" s="139">
        <v>1.1970647329081827</v>
      </c>
      <c r="AY194" s="139">
        <v>1.2009323440478143</v>
      </c>
      <c r="AZ194" s="139">
        <v>1.2047186778152992</v>
      </c>
      <c r="BA194" s="139">
        <v>1.208426680912996</v>
      </c>
      <c r="BB194" s="139">
        <v>1.2120591405553709</v>
      </c>
      <c r="BC194" s="139">
        <v>1.2156186959361002</v>
      </c>
      <c r="BD194" s="139">
        <v>1.2191626393876793</v>
      </c>
      <c r="BE194" s="139">
        <v>1.2226387235620024</v>
      </c>
      <c r="BF194" s="139">
        <v>1.2260491908839242</v>
      </c>
      <c r="BG194" s="139">
        <v>1.2293961729766243</v>
      </c>
      <c r="BH194" s="139">
        <v>1.232736844076211</v>
      </c>
      <c r="BI194" s="139">
        <v>1.2359629196021285</v>
      </c>
      <c r="BJ194" s="139">
        <v>1.2391313064686413</v>
      </c>
      <c r="BK194" s="139">
        <v>1.2422991384456938</v>
      </c>
      <c r="BL194" s="139">
        <v>1.2454128591789484</v>
      </c>
      <c r="BM194" s="139">
        <v>1.2484740602875635</v>
      </c>
      <c r="BN194" s="139">
        <v>1.2514842632985357</v>
      </c>
      <c r="BO194" s="139">
        <v>1.2544449237614497</v>
      </c>
      <c r="BP194" s="139">
        <v>1.2574131924542975</v>
      </c>
      <c r="BQ194" s="139">
        <v>1.2603347889271399</v>
      </c>
      <c r="BR194" s="139">
        <v>1.2631550746947251</v>
      </c>
      <c r="BS194" s="139">
        <v>1.2659310474405581</v>
      </c>
      <c r="BT194" s="139">
        <v>1.2687759497199878</v>
      </c>
      <c r="BU194" s="139">
        <v>1.2714668918669607</v>
      </c>
      <c r="BV194" s="139">
        <v>1.2741730699256382</v>
      </c>
      <c r="BW194" s="139">
        <v>1.276839482985261</v>
      </c>
      <c r="BX194" s="139">
        <v>1.279523422858724</v>
      </c>
      <c r="BY194" s="139">
        <v>1.2821133213490608</v>
      </c>
      <c r="BZ194" s="139">
        <v>1.2846663369472815</v>
      </c>
      <c r="CA194" s="139">
        <v>1.287239834773604</v>
      </c>
      <c r="CB194" s="139">
        <v>1.2897783162418435</v>
      </c>
      <c r="CC194" s="139">
        <v>1.2922260028133126</v>
      </c>
      <c r="CD194" s="139">
        <v>1.2946401805366901</v>
      </c>
      <c r="CE194" s="139">
        <v>1.297078315136114</v>
      </c>
      <c r="CF194" s="139">
        <v>1.2994845579102163</v>
      </c>
      <c r="CG194" s="139">
        <v>1.3018596229881623</v>
      </c>
      <c r="CH194" s="139">
        <v>1.3042042005044483</v>
      </c>
      <c r="CI194" s="139">
        <v>1.3065189576775758</v>
      </c>
      <c r="CJ194" s="139">
        <v>1.308804539827777</v>
      </c>
      <c r="CK194" s="139">
        <v>1.3111185927518811</v>
      </c>
      <c r="CL194" s="139">
        <v>1.3134048052192329</v>
      </c>
      <c r="CM194" s="139">
        <v>1.3156066190968023</v>
      </c>
      <c r="CN194" s="139">
        <v>1.3177816356220657</v>
      </c>
      <c r="CO194" s="139">
        <v>1.3199304041214286</v>
      </c>
      <c r="CP194" s="139">
        <v>1.3221679978420549</v>
      </c>
      <c r="CQ194" s="139">
        <v>1.3242659292248491</v>
      </c>
      <c r="CR194" s="139">
        <v>1.3263391593253604</v>
      </c>
      <c r="CS194" s="139">
        <v>1.328502991024018</v>
      </c>
      <c r="CT194" s="139">
        <v>1.3305283315249858</v>
      </c>
      <c r="CU194" s="139">
        <v>1.3326453880803582</v>
      </c>
      <c r="CV194" s="139">
        <v>1.3346246607968044</v>
      </c>
      <c r="CW194" s="139">
        <v>1.3366967009071464</v>
      </c>
      <c r="CX194" s="139">
        <v>1.3386316247474068</v>
      </c>
      <c r="CY194" s="139">
        <v>1.3406603085797959</v>
      </c>
      <c r="CZ194" s="139">
        <v>1.3425525072639866</v>
      </c>
      <c r="DA194" s="139">
        <v>1.3445394037811771</v>
      </c>
      <c r="DB194" s="139">
        <v>1.3465060187055724</v>
      </c>
      <c r="DC194" s="139">
        <v>1.3483370064576514</v>
      </c>
      <c r="DD194" s="139">
        <v>1.3502640286062684</v>
      </c>
      <c r="DE194" s="139">
        <v>1.3521718191784966</v>
      </c>
      <c r="DF194" s="139">
        <v>1.354002735375998</v>
      </c>
      <c r="DG194" s="139">
        <v>1.3558149966356507</v>
      </c>
      <c r="DH194" s="139">
        <v>1.3576669568818518</v>
      </c>
      <c r="DI194" s="139">
        <v>1.3595009612830646</v>
      </c>
      <c r="DJ194" s="139">
        <v>1.3613173082081178</v>
      </c>
      <c r="DK194" s="139">
        <v>1.3630581267361026</v>
      </c>
      <c r="DL194" s="139">
        <v>1.364781795756727</v>
      </c>
      <c r="DM194" s="139">
        <v>1.3665468095291256</v>
      </c>
      <c r="DN194" s="139">
        <v>1.3682952890287239</v>
      </c>
      <c r="DO194" s="139">
        <v>1.3700274976844049</v>
      </c>
      <c r="DP194" s="139">
        <v>1.3717436926165312</v>
      </c>
      <c r="DQ194" s="139">
        <v>1.3734441248387028</v>
      </c>
      <c r="DR194" s="139">
        <v>1.3751290394542066</v>
      </c>
      <c r="DS194" s="139">
        <v>1.3767986758404867</v>
      </c>
      <c r="DT194" s="139">
        <v>1.3784532678313655</v>
      </c>
      <c r="DU194" s="139">
        <v>1.3800930438869954</v>
      </c>
      <c r="DV194" s="139">
        <v>1.3817182272613719</v>
      </c>
      <c r="DW194" s="139">
        <v>1.3833876019391376</v>
      </c>
      <c r="DX194" s="139">
        <v>1.3850428866557534</v>
      </c>
      <c r="DY194" s="139">
        <v>1.3866256385934026</v>
      </c>
      <c r="DZ194" s="139">
        <v>1.3881946403417096</v>
      </c>
      <c r="EA194" s="139">
        <v>1.3897500914183925</v>
      </c>
      <c r="EB194" s="139">
        <v>1.3912921870036972</v>
      </c>
      <c r="EC194" s="139">
        <v>1.3928798729838188</v>
      </c>
      <c r="ED194" s="139">
        <v>1.3944546433747804</v>
      </c>
      <c r="EE194" s="139">
        <v>1.3959578498677883</v>
      </c>
      <c r="EF194" s="139">
        <v>1.3974484392673596</v>
      </c>
      <c r="EG194" s="139">
        <v>1.3989854616178379</v>
      </c>
      <c r="EH194" s="139">
        <v>1.4005102702781009</v>
      </c>
      <c r="EI194" s="139">
        <v>1.4019640881169748</v>
      </c>
      <c r="EJ194" s="139">
        <v>1.4034649310457747</v>
      </c>
      <c r="EK194" s="139">
        <v>1.4049540491238814</v>
      </c>
      <c r="EL194" s="139">
        <v>1.4063725703422023</v>
      </c>
      <c r="EM194" s="139">
        <v>1.4078386727808763</v>
      </c>
      <c r="EN194" s="139">
        <v>1.4092935101612705</v>
      </c>
      <c r="EO194" s="139">
        <v>1.4106781221805362</v>
      </c>
      <c r="EP194" s="139">
        <v>1.4121699748711829</v>
      </c>
      <c r="EQ194" s="139">
        <v>1.4135327221357776</v>
      </c>
      <c r="ER194" s="139">
        <v>1.4150031062999624</v>
      </c>
      <c r="ES194" s="139">
        <v>1.4163445455612718</v>
      </c>
      <c r="ET194" s="139">
        <v>1.4177940024664344</v>
      </c>
      <c r="EU194" s="139">
        <v>1.419114669358148</v>
      </c>
      <c r="EV194" s="139">
        <v>1.4204844192995971</v>
      </c>
      <c r="EW194" s="139">
        <v>1.4218441299361331</v>
      </c>
      <c r="EX194" s="139">
        <v>1.4232532753737064</v>
      </c>
      <c r="EY194" s="139">
        <v>1.4245339252456695</v>
      </c>
      <c r="EZ194" s="139">
        <v>1.4259236486120073</v>
      </c>
      <c r="FA194" s="139">
        <v>1.4271850166855213</v>
      </c>
      <c r="FB194" s="139">
        <v>1.4285557833979217</v>
      </c>
      <c r="FC194" s="139">
        <v>1.4297983308938835</v>
      </c>
      <c r="FD194" s="139">
        <v>1.4311505896816357</v>
      </c>
      <c r="FE194" s="139">
        <v>1.4324937915754561</v>
      </c>
      <c r="FF194" s="139">
        <v>1.4337089451290788</v>
      </c>
      <c r="FG194" s="139">
        <v>1.4350342816317228</v>
      </c>
      <c r="FH194" s="139">
        <v>1.4362316966582651</v>
      </c>
      <c r="FI194" s="139">
        <v>1.4375395781929361</v>
      </c>
      <c r="FJ194" s="139">
        <v>1.4388389130528041</v>
      </c>
      <c r="FK194" s="139">
        <v>1.4400104847736097</v>
      </c>
      <c r="FL194" s="139">
        <v>1.4412929531378631</v>
      </c>
      <c r="FM194" s="139">
        <v>1.4425671601315448</v>
      </c>
      <c r="FN194" s="139">
        <v>1.4438331973485332</v>
      </c>
      <c r="FO194" s="139">
        <v>1.444971655340338</v>
      </c>
      <c r="FP194" s="139">
        <v>1.4462215645491199</v>
      </c>
      <c r="FQ194" s="139">
        <v>1.4474635705795518</v>
      </c>
      <c r="FR194" s="139">
        <v>1.4486977590831569</v>
      </c>
      <c r="FS194" s="139">
        <v>1.449804542470517</v>
      </c>
      <c r="FT194" s="139">
        <v>1.4510232936446241</v>
      </c>
      <c r="FU194" s="139">
        <v>1.4522344768073638</v>
      </c>
      <c r="FV194" s="139">
        <v>1.4534381721783101</v>
      </c>
      <c r="FW194" s="139">
        <v>1.4545146281607666</v>
      </c>
      <c r="FX194" s="139">
        <v>1.455703533169064</v>
      </c>
      <c r="FY194" s="139">
        <v>1.4568851842664448</v>
      </c>
      <c r="FZ194" s="139">
        <v>1.4580596566954054</v>
      </c>
      <c r="GA194" s="139">
        <v>1.4592270245240084</v>
      </c>
      <c r="GB194" s="139">
        <v>1.4603873606672451</v>
      </c>
      <c r="GC194" s="139">
        <v>1.4615407369128741</v>
      </c>
      <c r="GD194" s="139">
        <v>1.4625671085844789</v>
      </c>
      <c r="GE194" s="139">
        <v>1.4637067311420329</v>
      </c>
      <c r="GF194" s="139">
        <v>1.4648396033821987</v>
      </c>
      <c r="GG194" s="139">
        <v>1.4659657928025165</v>
      </c>
      <c r="GH194" s="139">
        <v>1.4670853658861256</v>
      </c>
      <c r="GI194" s="139">
        <v>1.4681983881223877</v>
      </c>
      <c r="GJ194" s="139">
        <v>1.469304924021527</v>
      </c>
      <c r="GK194" s="139">
        <v>1.470405037141518</v>
      </c>
      <c r="GL194" s="139">
        <v>1.4714987901012635</v>
      </c>
      <c r="GM194" s="139">
        <v>1.4725862446051667</v>
      </c>
      <c r="GN194" s="139">
        <v>1.4736674614534442</v>
      </c>
      <c r="GO194" s="139">
        <v>1.4747425005666206</v>
      </c>
      <c r="GP194" s="139">
        <v>1.4758114210013009</v>
      </c>
      <c r="GQ194" s="139">
        <v>1.4768742809622217</v>
      </c>
      <c r="GR194" s="139">
        <v>1.4779311378263715</v>
      </c>
      <c r="GS194" s="139">
        <v>1.4789820481518741</v>
      </c>
    </row>
    <row r="195" spans="1:201" x14ac:dyDescent="0.2">
      <c r="A195" s="138">
        <v>40909.134027777778</v>
      </c>
      <c r="B195" s="139">
        <v>0.56423457923629161</v>
      </c>
      <c r="C195" s="139">
        <v>0.65774359269729432</v>
      </c>
      <c r="D195" s="139">
        <v>0.71571683291868704</v>
      </c>
      <c r="E195" s="139">
        <v>0.75834188214237952</v>
      </c>
      <c r="F195" s="139">
        <v>0.79226111763948026</v>
      </c>
      <c r="G195" s="139">
        <v>0.82052953421866492</v>
      </c>
      <c r="H195" s="139">
        <v>0.84482863447375356</v>
      </c>
      <c r="I195" s="139">
        <v>0.86614635415398167</v>
      </c>
      <c r="J195" s="139">
        <v>0.88520840117794086</v>
      </c>
      <c r="K195" s="139">
        <v>0.90239848141107504</v>
      </c>
      <c r="L195" s="139">
        <v>0.91813623636801511</v>
      </c>
      <c r="M195" s="139">
        <v>0.93256302989317552</v>
      </c>
      <c r="N195" s="139">
        <v>0.94598638204715679</v>
      </c>
      <c r="O195" s="139">
        <v>0.95848121521715179</v>
      </c>
      <c r="P195" s="139">
        <v>0.9701818953500928</v>
      </c>
      <c r="Q195" s="139">
        <v>0.98119797346120963</v>
      </c>
      <c r="R195" s="139">
        <v>0.99162001531993493</v>
      </c>
      <c r="S195" s="139">
        <v>1.0014746057762218</v>
      </c>
      <c r="T195" s="139">
        <v>1.0108248938838602</v>
      </c>
      <c r="U195" s="139">
        <v>1.019774567334417</v>
      </c>
      <c r="V195" s="139">
        <v>1.0283207487206332</v>
      </c>
      <c r="W195" s="139">
        <v>1.0364532379994864</v>
      </c>
      <c r="X195" s="139">
        <v>1.0443075562025186</v>
      </c>
      <c r="Y195" s="139">
        <v>1.0518135623288074</v>
      </c>
      <c r="Z195" s="139">
        <v>1.059099943992464</v>
      </c>
      <c r="AA195" s="139">
        <v>1.0660376446848496</v>
      </c>
      <c r="AB195" s="139">
        <v>1.0728015167900702</v>
      </c>
      <c r="AC195" s="139">
        <v>1.0793081143768286</v>
      </c>
      <c r="AD195" s="139">
        <v>1.0856261922787054</v>
      </c>
      <c r="AE195" s="139">
        <v>1.0917194105484875</v>
      </c>
      <c r="AF195" s="139">
        <v>1.0976538081980844</v>
      </c>
      <c r="AG195" s="139">
        <v>1.1033899477230942</v>
      </c>
      <c r="AH195" s="139">
        <v>1.1089918389506928</v>
      </c>
      <c r="AI195" s="139">
        <v>1.1144175825235789</v>
      </c>
      <c r="AJ195" s="139">
        <v>1.1197296568735868</v>
      </c>
      <c r="AK195" s="139">
        <v>1.1248841686045856</v>
      </c>
      <c r="AL195" s="139">
        <v>1.1298891701346327</v>
      </c>
      <c r="AM195" s="139">
        <v>1.1347521032409207</v>
      </c>
      <c r="AN195" s="139">
        <v>1.1395333863882533</v>
      </c>
      <c r="AO195" s="139">
        <v>1.1441861407499956</v>
      </c>
      <c r="AP195" s="139">
        <v>1.1487700864323296</v>
      </c>
      <c r="AQ195" s="139">
        <v>1.1532371934341059</v>
      </c>
      <c r="AR195" s="139">
        <v>1.1575925903458701</v>
      </c>
      <c r="AS195" s="139">
        <v>1.1618410706213078</v>
      </c>
      <c r="AT195" s="139">
        <v>1.1660414101454744</v>
      </c>
      <c r="AU195" s="139">
        <v>1.1701437484026476</v>
      </c>
      <c r="AV195" s="139">
        <v>1.1741520178784295</v>
      </c>
      <c r="AW195" s="139">
        <v>1.1780699157749346</v>
      </c>
      <c r="AX195" s="139">
        <v>1.1819556581417552</v>
      </c>
      <c r="AY195" s="139">
        <v>1.1857579933810003</v>
      </c>
      <c r="AZ195" s="139">
        <v>1.1894800028892027</v>
      </c>
      <c r="BA195" s="139">
        <v>1.1931245980455985</v>
      </c>
      <c r="BB195" s="139">
        <v>1.1966945326701985</v>
      </c>
      <c r="BC195" s="139">
        <v>1.2001924143535885</v>
      </c>
      <c r="BD195" s="139">
        <v>1.2036760404892974</v>
      </c>
      <c r="BE195" s="139">
        <v>1.2070926053113498</v>
      </c>
      <c r="BF195" s="139">
        <v>1.2104443242378002</v>
      </c>
      <c r="BG195" s="139">
        <v>1.2137333032336974</v>
      </c>
      <c r="BH195" s="139">
        <v>1.2170172367284449</v>
      </c>
      <c r="BI195" s="139">
        <v>1.2201867301025873</v>
      </c>
      <c r="BJ195" s="139">
        <v>1.223299210352859</v>
      </c>
      <c r="BK195" s="139">
        <v>1.2264123417424637</v>
      </c>
      <c r="BL195" s="139">
        <v>1.2294720007796611</v>
      </c>
      <c r="BM195" s="139">
        <v>1.2324797598254633</v>
      </c>
      <c r="BN195" s="139">
        <v>1.2354371220033706</v>
      </c>
      <c r="BO195" s="139">
        <v>1.2383455252686131</v>
      </c>
      <c r="BP195" s="139">
        <v>1.2412626661297694</v>
      </c>
      <c r="BQ195" s="139">
        <v>1.244133689705506</v>
      </c>
      <c r="BR195" s="139">
        <v>1.2469033752920711</v>
      </c>
      <c r="BS195" s="139">
        <v>1.2496292682541406</v>
      </c>
      <c r="BT195" s="139">
        <v>1.2524257388647801</v>
      </c>
      <c r="BU195" s="139">
        <v>1.2550676042115925</v>
      </c>
      <c r="BV195" s="139">
        <v>1.2577257599678244</v>
      </c>
      <c r="BW195" s="139">
        <v>1.2603446216844207</v>
      </c>
      <c r="BX195" s="139">
        <v>1.2629820480283453</v>
      </c>
      <c r="BY195" s="139">
        <v>1.2655253031415292</v>
      </c>
      <c r="BZ195" s="139">
        <v>1.2680321112704456</v>
      </c>
      <c r="CA195" s="139">
        <v>1.2705604115533904</v>
      </c>
      <c r="CB195" s="139">
        <v>1.2730541139715064</v>
      </c>
      <c r="CC195" s="139">
        <v>1.2754568413394498</v>
      </c>
      <c r="CD195" s="139">
        <v>1.2778264547705371</v>
      </c>
      <c r="CE195" s="139">
        <v>1.2802210030696011</v>
      </c>
      <c r="CF195" s="139">
        <v>1.2825840398335735</v>
      </c>
      <c r="CG195" s="139">
        <v>1.284916270449824</v>
      </c>
      <c r="CH195" s="139">
        <v>1.2872183766096637</v>
      </c>
      <c r="CI195" s="139">
        <v>1.2894910173707703</v>
      </c>
      <c r="CJ195" s="139">
        <v>1.2917348301654308</v>
      </c>
      <c r="CK195" s="139">
        <v>1.2940080563486882</v>
      </c>
      <c r="CL195" s="139">
        <v>1.296253777586881</v>
      </c>
      <c r="CM195" s="139">
        <v>1.2984148220047684</v>
      </c>
      <c r="CN195" s="139">
        <v>1.3005493870283169</v>
      </c>
      <c r="CO195" s="139">
        <v>1.3026580152813931</v>
      </c>
      <c r="CP195" s="139">
        <v>1.3048569970747543</v>
      </c>
      <c r="CQ195" s="139">
        <v>1.3069153949069008</v>
      </c>
      <c r="CR195" s="139">
        <v>1.3089493838030921</v>
      </c>
      <c r="CS195" s="139">
        <v>1.3110754943100842</v>
      </c>
      <c r="CT195" s="139">
        <v>1.3130621641394224</v>
      </c>
      <c r="CU195" s="139">
        <v>1.3151420651982269</v>
      </c>
      <c r="CV195" s="139">
        <v>1.3170832154090955</v>
      </c>
      <c r="CW195" s="139">
        <v>1.3191186439468496</v>
      </c>
      <c r="CX195" s="139">
        <v>1.3210159723610784</v>
      </c>
      <c r="CY195" s="139">
        <v>1.3230085680044386</v>
      </c>
      <c r="CZ195" s="139">
        <v>1.3248636784383194</v>
      </c>
      <c r="DA195" s="139">
        <v>1.3268149907492808</v>
      </c>
      <c r="DB195" s="139">
        <v>1.3287462680032971</v>
      </c>
      <c r="DC195" s="139">
        <v>1.3305408949693127</v>
      </c>
      <c r="DD195" s="139">
        <v>1.332433056269738</v>
      </c>
      <c r="DE195" s="139">
        <v>1.334306219479843</v>
      </c>
      <c r="DF195" s="139">
        <v>1.3361021005526497</v>
      </c>
      <c r="DG195" s="139">
        <v>1.337879549029962</v>
      </c>
      <c r="DH195" s="139">
        <v>1.3396975551473476</v>
      </c>
      <c r="DI195" s="139">
        <v>1.3414978230484478</v>
      </c>
      <c r="DJ195" s="139">
        <v>1.3432806473887178</v>
      </c>
      <c r="DK195" s="139">
        <v>1.3449875091063763</v>
      </c>
      <c r="DL195" s="139">
        <v>1.3466774251372746</v>
      </c>
      <c r="DM195" s="139">
        <v>1.3484095338578397</v>
      </c>
      <c r="DN195" s="139">
        <v>1.3501253082786826</v>
      </c>
      <c r="DO195" s="139">
        <v>1.3518250085526995</v>
      </c>
      <c r="DP195" s="139">
        <v>1.3535088886028424</v>
      </c>
      <c r="DQ195" s="139">
        <v>1.3551771963242285</v>
      </c>
      <c r="DR195" s="139">
        <v>1.3568301737723274</v>
      </c>
      <c r="DS195" s="139">
        <v>1.3584680573522097</v>
      </c>
      <c r="DT195" s="139">
        <v>1.3600910779925528</v>
      </c>
      <c r="DU195" s="139">
        <v>1.3616994613179219</v>
      </c>
      <c r="DV195" s="139">
        <v>1.3632934278110829</v>
      </c>
      <c r="DW195" s="139">
        <v>1.364932420141223</v>
      </c>
      <c r="DX195" s="139">
        <v>1.3665574956508777</v>
      </c>
      <c r="DY195" s="139">
        <v>1.3681095449748957</v>
      </c>
      <c r="DZ195" s="139">
        <v>1.369648009478424</v>
      </c>
      <c r="EA195" s="139">
        <v>1.3711730862064291</v>
      </c>
      <c r="EB195" s="139">
        <v>1.3726849679209834</v>
      </c>
      <c r="EC195" s="139">
        <v>1.3742432674964582</v>
      </c>
      <c r="ED195" s="139">
        <v>1.3757888098731632</v>
      </c>
      <c r="EE195" s="139">
        <v>1.377262272611339</v>
      </c>
      <c r="EF195" s="139">
        <v>1.3787232695632574</v>
      </c>
      <c r="EG195" s="139">
        <v>1.3802315231229834</v>
      </c>
      <c r="EH195" s="139">
        <v>1.3817277125661085</v>
      </c>
      <c r="EI195" s="139">
        <v>1.383152381688727</v>
      </c>
      <c r="EJ195" s="139">
        <v>1.384624897094233</v>
      </c>
      <c r="EK195" s="139">
        <v>1.3860858310855986</v>
      </c>
      <c r="EL195" s="139">
        <v>1.3874756289370871</v>
      </c>
      <c r="EM195" s="139">
        <v>1.3889138270836776</v>
      </c>
      <c r="EN195" s="139">
        <v>1.3903408978360177</v>
      </c>
      <c r="EO195" s="139">
        <v>1.3916971945639032</v>
      </c>
      <c r="EP195" s="139">
        <v>1.3931622349144257</v>
      </c>
      <c r="EQ195" s="139">
        <v>1.3944969307067152</v>
      </c>
      <c r="ER195" s="139">
        <v>1.3959407676461466</v>
      </c>
      <c r="ES195" s="139">
        <v>1.3972544123019115</v>
      </c>
      <c r="ET195" s="139">
        <v>1.3986775802515536</v>
      </c>
      <c r="EU195" s="139">
        <v>1.3999707027193662</v>
      </c>
      <c r="EV195" s="139">
        <v>1.401313722553027</v>
      </c>
      <c r="EW195" s="139">
        <v>1.40264682535245</v>
      </c>
      <c r="EX195" s="139">
        <v>1.4040301788674761</v>
      </c>
      <c r="EY195" s="139">
        <v>1.40528376562291</v>
      </c>
      <c r="EZ195" s="139">
        <v>1.4066479363139996</v>
      </c>
      <c r="FA195" s="139">
        <v>1.4078824728680455</v>
      </c>
      <c r="FB195" s="139">
        <v>1.4092279202754281</v>
      </c>
      <c r="FC195" s="139">
        <v>1.4104438621030011</v>
      </c>
      <c r="FD195" s="139">
        <v>1.411771029289715</v>
      </c>
      <c r="FE195" s="139">
        <v>1.4130892524388761</v>
      </c>
      <c r="FF195" s="139">
        <v>1.414278130024907</v>
      </c>
      <c r="FG195" s="139">
        <v>1.4155787073596706</v>
      </c>
      <c r="FH195" s="139">
        <v>1.4167500587868755</v>
      </c>
      <c r="FI195" s="139">
        <v>1.418033395555186</v>
      </c>
      <c r="FJ195" s="139">
        <v>1.4193082920155173</v>
      </c>
      <c r="FK195" s="139">
        <v>1.4204541104828838</v>
      </c>
      <c r="FL195" s="139">
        <v>1.4217123474127691</v>
      </c>
      <c r="FM195" s="139">
        <v>1.4229624257067064</v>
      </c>
      <c r="FN195" s="139">
        <v>1.4242044357880392</v>
      </c>
      <c r="FO195" s="139">
        <v>1.4253175383880377</v>
      </c>
      <c r="FP195" s="139">
        <v>1.4265436180902327</v>
      </c>
      <c r="FQ195" s="139">
        <v>1.4277618927875653</v>
      </c>
      <c r="FR195" s="139">
        <v>1.4289724470371077</v>
      </c>
      <c r="FS195" s="139">
        <v>1.4300542549096948</v>
      </c>
      <c r="FT195" s="139">
        <v>1.4312495607332587</v>
      </c>
      <c r="FU195" s="139">
        <v>1.4324373924540748</v>
      </c>
      <c r="FV195" s="139">
        <v>1.4336178292661743</v>
      </c>
      <c r="FW195" s="139">
        <v>1.434669672790041</v>
      </c>
      <c r="FX195" s="139">
        <v>1.4358354999764271</v>
      </c>
      <c r="FY195" s="139">
        <v>1.4369941631645233</v>
      </c>
      <c r="FZ195" s="139">
        <v>1.4381457366386756</v>
      </c>
      <c r="GA195" s="139">
        <v>1.4392902935190504</v>
      </c>
      <c r="GB195" s="139">
        <v>1.4404279057913179</v>
      </c>
      <c r="GC195" s="139">
        <v>1.4415586443268005</v>
      </c>
      <c r="GD195" s="139">
        <v>1.4425610033449539</v>
      </c>
      <c r="GE195" s="139">
        <v>1.4436781558366691</v>
      </c>
      <c r="GF195" s="139">
        <v>1.4447886415128175</v>
      </c>
      <c r="GG195" s="139">
        <v>1.445892527012852</v>
      </c>
      <c r="GH195" s="139">
        <v>1.4469898779720376</v>
      </c>
      <c r="GI195" s="139">
        <v>1.4480807590416114</v>
      </c>
      <c r="GJ195" s="139">
        <v>1.4491652339134506</v>
      </c>
      <c r="GK195" s="139">
        <v>1.4502433653347115</v>
      </c>
      <c r="GL195" s="139">
        <v>1.4513152151274591</v>
      </c>
      <c r="GM195" s="139">
        <v>1.4523808442072008</v>
      </c>
      <c r="GN195" s="139">
        <v>1.4534403126033286</v>
      </c>
      <c r="GO195" s="139">
        <v>1.4544936794716243</v>
      </c>
      <c r="GP195" s="139">
        <v>1.4555410031156994</v>
      </c>
      <c r="GQ195" s="139">
        <v>1.4565823410029637</v>
      </c>
      <c r="GR195" s="139">
        <v>1.4576177497773422</v>
      </c>
      <c r="GS195" s="139">
        <v>1.4586472852792538</v>
      </c>
    </row>
    <row r="196" spans="1:201" x14ac:dyDescent="0.2">
      <c r="A196" s="138">
        <v>40909.134722222225</v>
      </c>
      <c r="B196" s="139">
        <v>0.55839830066071117</v>
      </c>
      <c r="C196" s="139">
        <v>0.65071193762996116</v>
      </c>
      <c r="D196" s="139">
        <v>0.70792383762596212</v>
      </c>
      <c r="E196" s="139">
        <v>0.74997813313396355</v>
      </c>
      <c r="F196" s="139">
        <v>0.7834360134979228</v>
      </c>
      <c r="G196" s="139">
        <v>0.81131475977778877</v>
      </c>
      <c r="H196" s="139">
        <v>0.83527517669625562</v>
      </c>
      <c r="I196" s="139">
        <v>0.85629226896535171</v>
      </c>
      <c r="J196" s="139">
        <v>0.87508375463652854</v>
      </c>
      <c r="K196" s="139">
        <v>0.89202694350170075</v>
      </c>
      <c r="L196" s="139">
        <v>0.90753784393480996</v>
      </c>
      <c r="M196" s="139">
        <v>0.92175386149922089</v>
      </c>
      <c r="N196" s="139">
        <v>0.9349809087236709</v>
      </c>
      <c r="O196" s="139">
        <v>0.94729143125839099</v>
      </c>
      <c r="P196" s="139">
        <v>0.95881835083774591</v>
      </c>
      <c r="Q196" s="139">
        <v>0.9696700468631605</v>
      </c>
      <c r="R196" s="139">
        <v>0.97993612160492261</v>
      </c>
      <c r="S196" s="139">
        <v>0.98964198010553761</v>
      </c>
      <c r="T196" s="139">
        <v>0.99885008163022593</v>
      </c>
      <c r="U196" s="139">
        <v>1.0076639154695486</v>
      </c>
      <c r="V196" s="139">
        <v>1.0160797226404468</v>
      </c>
      <c r="W196" s="139">
        <v>1.0240864704316397</v>
      </c>
      <c r="X196" s="139">
        <v>1.0318200922062954</v>
      </c>
      <c r="Y196" s="139">
        <v>1.0392093163196412</v>
      </c>
      <c r="Z196" s="139">
        <v>1.0463833476322957</v>
      </c>
      <c r="AA196" s="139">
        <v>1.0532116401507621</v>
      </c>
      <c r="AB196" s="139">
        <v>1.0598700495152142</v>
      </c>
      <c r="AC196" s="139">
        <v>1.0662740922768241</v>
      </c>
      <c r="AD196" s="139">
        <v>1.0724927553995587</v>
      </c>
      <c r="AE196" s="139">
        <v>1.07848910457335</v>
      </c>
      <c r="AF196" s="139">
        <v>1.0843294534938739</v>
      </c>
      <c r="AG196" s="139">
        <v>1.0899737935162199</v>
      </c>
      <c r="AH196" s="139">
        <v>1.0954864432190279</v>
      </c>
      <c r="AI196" s="139">
        <v>1.1008249487685571</v>
      </c>
      <c r="AJ196" s="139">
        <v>1.1060521251816351</v>
      </c>
      <c r="AK196" s="139">
        <v>1.1111235365188181</v>
      </c>
      <c r="AL196" s="139">
        <v>1.116047141332456</v>
      </c>
      <c r="AM196" s="139">
        <v>1.1208302947191084</v>
      </c>
      <c r="AN196" s="139">
        <v>1.1255337947641608</v>
      </c>
      <c r="AO196" s="139">
        <v>1.130110234473545</v>
      </c>
      <c r="AP196" s="139">
        <v>1.1346197304683401</v>
      </c>
      <c r="AQ196" s="139">
        <v>1.1390137283853583</v>
      </c>
      <c r="AR196" s="139">
        <v>1.1432972966504327</v>
      </c>
      <c r="AS196" s="139">
        <v>1.1474751725207137</v>
      </c>
      <c r="AT196" s="139">
        <v>1.1516065562284048</v>
      </c>
      <c r="AU196" s="139">
        <v>1.1556410665063541</v>
      </c>
      <c r="AV196" s="139">
        <v>1.1595825895458951</v>
      </c>
      <c r="AW196" s="139">
        <v>1.1634347790545956</v>
      </c>
      <c r="AX196" s="139">
        <v>1.1672562975559075</v>
      </c>
      <c r="AY196" s="139">
        <v>1.1709953725890185</v>
      </c>
      <c r="AZ196" s="139">
        <v>1.1746550491247176</v>
      </c>
      <c r="BA196" s="139">
        <v>1.1782382041457324</v>
      </c>
      <c r="BB196" s="139">
        <v>1.1817475589559281</v>
      </c>
      <c r="BC196" s="139">
        <v>1.1851856903715934</v>
      </c>
      <c r="BD196" s="139">
        <v>1.1886108686782173</v>
      </c>
      <c r="BE196" s="139">
        <v>1.1919697631149935</v>
      </c>
      <c r="BF196" s="139">
        <v>1.1952645628047929</v>
      </c>
      <c r="BG196" s="139">
        <v>1.1984973487309363</v>
      </c>
      <c r="BH196" s="139">
        <v>1.2017263026620311</v>
      </c>
      <c r="BI196" s="139">
        <v>1.2048409874119397</v>
      </c>
      <c r="BJ196" s="139">
        <v>1.2078993172776189</v>
      </c>
      <c r="BK196" s="139">
        <v>1.2109594536874118</v>
      </c>
      <c r="BL196" s="139">
        <v>1.2139667401721028</v>
      </c>
      <c r="BM196" s="139">
        <v>1.2169227303409569</v>
      </c>
      <c r="BN196" s="139">
        <v>1.2198289094051042</v>
      </c>
      <c r="BO196" s="139">
        <v>1.2226866981862805</v>
      </c>
      <c r="BP196" s="139">
        <v>1.2255543048726754</v>
      </c>
      <c r="BQ196" s="139">
        <v>1.228376334835851</v>
      </c>
      <c r="BR196" s="139">
        <v>1.2310970202965572</v>
      </c>
      <c r="BS196" s="139">
        <v>1.2337744201920204</v>
      </c>
      <c r="BT196" s="139">
        <v>1.2365239629702782</v>
      </c>
      <c r="BU196" s="139">
        <v>1.2391183124419292</v>
      </c>
      <c r="BV196" s="139">
        <v>1.2417299593808828</v>
      </c>
      <c r="BW196" s="139">
        <v>1.244302771091887</v>
      </c>
      <c r="BX196" s="139">
        <v>1.2468951380152822</v>
      </c>
      <c r="BY196" s="139">
        <v>1.2493932276378816</v>
      </c>
      <c r="BZ196" s="139">
        <v>1.2518552949649182</v>
      </c>
      <c r="CA196" s="139">
        <v>1.2543398177133582</v>
      </c>
      <c r="CB196" s="139">
        <v>1.2567901502240824</v>
      </c>
      <c r="CC196" s="139">
        <v>1.2591493528649762</v>
      </c>
      <c r="CD196" s="139">
        <v>1.2614758263475507</v>
      </c>
      <c r="CE196" s="139">
        <v>1.2638281666631486</v>
      </c>
      <c r="CF196" s="139">
        <v>1.2661493658805001</v>
      </c>
      <c r="CG196" s="139">
        <v>1.2684401208800904</v>
      </c>
      <c r="CH196" s="139">
        <v>1.2707011051336925</v>
      </c>
      <c r="CI196" s="139">
        <v>1.2729329697552194</v>
      </c>
      <c r="CJ196" s="139">
        <v>1.2751363444971557</v>
      </c>
      <c r="CK196" s="139">
        <v>1.2773700297477359</v>
      </c>
      <c r="CL196" s="139">
        <v>1.2795765368016687</v>
      </c>
      <c r="CM196" s="139">
        <v>1.2816981171584239</v>
      </c>
      <c r="CN196" s="139">
        <v>1.2837935278832187</v>
      </c>
      <c r="CO196" s="139">
        <v>1.2858633050744803</v>
      </c>
      <c r="CP196" s="139">
        <v>1.2880248818803615</v>
      </c>
      <c r="CQ196" s="139">
        <v>1.2900450196414974</v>
      </c>
      <c r="CR196" s="139">
        <v>1.2920410332959822</v>
      </c>
      <c r="CS196" s="139">
        <v>1.2941306062701636</v>
      </c>
      <c r="CT196" s="139">
        <v>1.2960798566433154</v>
      </c>
      <c r="CU196" s="139">
        <v>1.2981237710663032</v>
      </c>
      <c r="CV196" s="139">
        <v>1.3000280358381899</v>
      </c>
      <c r="CW196" s="139">
        <v>1.3020280074480668</v>
      </c>
      <c r="CX196" s="139">
        <v>1.3038889639139521</v>
      </c>
      <c r="CY196" s="139">
        <v>1.3058466123472714</v>
      </c>
      <c r="CZ196" s="139">
        <v>1.3076658449480538</v>
      </c>
      <c r="DA196" s="139">
        <v>1.3095827008824783</v>
      </c>
      <c r="DB196" s="139">
        <v>1.3114797618257896</v>
      </c>
      <c r="DC196" s="139">
        <v>1.3132392196784111</v>
      </c>
      <c r="DD196" s="139">
        <v>1.3150976290701577</v>
      </c>
      <c r="DE196" s="139">
        <v>1.316937267735373</v>
      </c>
      <c r="DF196" s="139">
        <v>1.3186992490684317</v>
      </c>
      <c r="DG196" s="139">
        <v>1.3204430144112764</v>
      </c>
      <c r="DH196" s="139">
        <v>1.3222281516672447</v>
      </c>
      <c r="DI196" s="139">
        <v>1.3239957626425691</v>
      </c>
      <c r="DJ196" s="139">
        <v>1.3257461383758042</v>
      </c>
      <c r="DK196" s="139">
        <v>1.3274201507410912</v>
      </c>
      <c r="DL196" s="139">
        <v>1.3290774159943226</v>
      </c>
      <c r="DM196" s="139">
        <v>1.3307776775833295</v>
      </c>
      <c r="DN196" s="139">
        <v>1.3324617996234001</v>
      </c>
      <c r="DO196" s="139">
        <v>1.3341300390804873</v>
      </c>
      <c r="DP196" s="139">
        <v>1.3357826467667722</v>
      </c>
      <c r="DQ196" s="139">
        <v>1.3374198675390461</v>
      </c>
      <c r="DR196" s="139">
        <v>1.3390419404909972</v>
      </c>
      <c r="DS196" s="139">
        <v>1.3406490991317725</v>
      </c>
      <c r="DT196" s="139">
        <v>1.3422415715650631</v>
      </c>
      <c r="DU196" s="139">
        <v>1.343819580654162</v>
      </c>
      <c r="DV196" s="139">
        <v>1.3453833441841407</v>
      </c>
      <c r="DW196" s="139">
        <v>1.346992923702659</v>
      </c>
      <c r="DX196" s="139">
        <v>1.3485887549672904</v>
      </c>
      <c r="DY196" s="139">
        <v>1.3501111021554448</v>
      </c>
      <c r="DZ196" s="139">
        <v>1.3516200255995747</v>
      </c>
      <c r="EA196" s="139">
        <v>1.3531157199364086</v>
      </c>
      <c r="EB196" s="139">
        <v>1.3545983755745195</v>
      </c>
      <c r="EC196" s="139">
        <v>1.3561282321348489</v>
      </c>
      <c r="ED196" s="139">
        <v>1.3576454857117151</v>
      </c>
      <c r="EE196" s="139">
        <v>1.3590901802343673</v>
      </c>
      <c r="EF196" s="139">
        <v>1.360522556362485</v>
      </c>
      <c r="EG196" s="139">
        <v>1.3620029683130157</v>
      </c>
      <c r="EH196" s="139">
        <v>1.3634714617858696</v>
      </c>
      <c r="EI196" s="139">
        <v>1.3648679422690746</v>
      </c>
      <c r="EJ196" s="139">
        <v>1.3663130457545127</v>
      </c>
      <c r="EK196" s="139">
        <v>1.3677467074853755</v>
      </c>
      <c r="EL196" s="139">
        <v>1.3691087309975374</v>
      </c>
      <c r="EM196" s="139">
        <v>1.3705199293618697</v>
      </c>
      <c r="EN196" s="139">
        <v>1.3719201343742733</v>
      </c>
      <c r="EO196" s="139">
        <v>1.3732490542486138</v>
      </c>
      <c r="EP196" s="139">
        <v>1.3746881349505209</v>
      </c>
      <c r="EQ196" s="139">
        <v>1.3759957108489538</v>
      </c>
      <c r="ER196" s="139">
        <v>1.377413846232511</v>
      </c>
      <c r="ES196" s="139">
        <v>1.3787006211878816</v>
      </c>
      <c r="ET196" s="139">
        <v>1.3800983390148285</v>
      </c>
      <c r="EU196" s="139">
        <v>1.3813648354713275</v>
      </c>
      <c r="EV196" s="139">
        <v>1.3826819989302952</v>
      </c>
      <c r="EW196" s="139">
        <v>1.3839893644250991</v>
      </c>
      <c r="EX196" s="139">
        <v>1.3853477517062693</v>
      </c>
      <c r="EY196" s="139">
        <v>1.386575181283336</v>
      </c>
      <c r="EZ196" s="139">
        <v>1.3879146186659843</v>
      </c>
      <c r="FA196" s="139">
        <v>1.3891232236444224</v>
      </c>
      <c r="FB196" s="139">
        <v>1.3904441649492507</v>
      </c>
      <c r="FC196" s="139">
        <v>1.3916343952135404</v>
      </c>
      <c r="FD196" s="139">
        <v>1.3929372779931439</v>
      </c>
      <c r="FE196" s="139">
        <v>1.3942313265845026</v>
      </c>
      <c r="FF196" s="139">
        <v>1.3953948137612124</v>
      </c>
      <c r="FG196" s="139">
        <v>1.3966714303272203</v>
      </c>
      <c r="FH196" s="139">
        <v>1.397817598235757</v>
      </c>
      <c r="FI196" s="139">
        <v>1.3990771829878004</v>
      </c>
      <c r="FJ196" s="139">
        <v>1.4003284309667041</v>
      </c>
      <c r="FK196" s="139">
        <v>1.4014493682342399</v>
      </c>
      <c r="FL196" s="139">
        <v>1.4026841582004652</v>
      </c>
      <c r="FM196" s="139">
        <v>1.4039108895346712</v>
      </c>
      <c r="FN196" s="139">
        <v>1.4051296515201206</v>
      </c>
      <c r="FO196" s="139">
        <v>1.4062182604916365</v>
      </c>
      <c r="FP196" s="139">
        <v>1.4074212845313117</v>
      </c>
      <c r="FQ196" s="139">
        <v>1.408616599132368</v>
      </c>
      <c r="FR196" s="139">
        <v>1.4098042877867771</v>
      </c>
      <c r="FS196" s="139">
        <v>1.4108619720985922</v>
      </c>
      <c r="FT196" s="139">
        <v>1.4120345962714331</v>
      </c>
      <c r="FU196" s="139">
        <v>1.4131998377569079</v>
      </c>
      <c r="FV196" s="139">
        <v>1.4143577747546665</v>
      </c>
      <c r="FW196" s="139">
        <v>1.4153858484171546</v>
      </c>
      <c r="FX196" s="139">
        <v>1.4165293517867092</v>
      </c>
      <c r="FY196" s="139">
        <v>1.4176657786890707</v>
      </c>
      <c r="FZ196" s="139">
        <v>1.4187952024715162</v>
      </c>
      <c r="GA196" s="139">
        <v>1.4199176953375974</v>
      </c>
      <c r="GB196" s="139">
        <v>1.4210333283666652</v>
      </c>
      <c r="GC196" s="139">
        <v>1.4221421715400844</v>
      </c>
      <c r="GD196" s="139">
        <v>1.4231213450426012</v>
      </c>
      <c r="GE196" s="139">
        <v>1.4242167654307967</v>
      </c>
      <c r="GF196" s="139">
        <v>1.4253056002976126</v>
      </c>
      <c r="GG196" s="139">
        <v>1.4263879154451964</v>
      </c>
      <c r="GH196" s="139">
        <v>1.4274637756823285</v>
      </c>
      <c r="GI196" s="139">
        <v>1.4285332448524888</v>
      </c>
      <c r="GJ196" s="139">
        <v>1.4295963858449108</v>
      </c>
      <c r="GK196" s="139">
        <v>1.4306532606191438</v>
      </c>
      <c r="GL196" s="139">
        <v>1.4317039302208976</v>
      </c>
      <c r="GM196" s="139">
        <v>1.4327484548034743</v>
      </c>
      <c r="GN196" s="139">
        <v>1.4337868936403677</v>
      </c>
      <c r="GO196" s="139">
        <v>1.4348193051470675</v>
      </c>
      <c r="GP196" s="139">
        <v>1.4358457468964809</v>
      </c>
      <c r="GQ196" s="139">
        <v>1.4368662756313015</v>
      </c>
      <c r="GR196" s="139">
        <v>1.4378809472888878</v>
      </c>
      <c r="GS196" s="139">
        <v>1.4388898170091096</v>
      </c>
    </row>
    <row r="197" spans="1:201" x14ac:dyDescent="0.2">
      <c r="A197" s="138">
        <v>40909.135416666664</v>
      </c>
      <c r="B197" s="139">
        <v>0.55270284480548948</v>
      </c>
      <c r="C197" s="139">
        <v>0.64385303996716647</v>
      </c>
      <c r="D197" s="139">
        <v>0.70032426352503152</v>
      </c>
      <c r="E197" s="139">
        <v>0.74182346472501859</v>
      </c>
      <c r="F197" s="139">
        <v>0.77483275531631723</v>
      </c>
      <c r="G197" s="139">
        <v>0.80233268943118519</v>
      </c>
      <c r="H197" s="139">
        <v>0.82596391525301072</v>
      </c>
      <c r="I197" s="139">
        <v>0.84668885528378413</v>
      </c>
      <c r="J197" s="139">
        <v>0.86521743415005603</v>
      </c>
      <c r="K197" s="139">
        <v>0.88192075593838448</v>
      </c>
      <c r="L197" s="139">
        <v>0.89721127006547974</v>
      </c>
      <c r="M197" s="139">
        <v>0.91122255822822629</v>
      </c>
      <c r="N197" s="139">
        <v>0.92425893736288589</v>
      </c>
      <c r="O197" s="139">
        <v>0.93639046294049888</v>
      </c>
      <c r="P197" s="139">
        <v>0.94774864747198995</v>
      </c>
      <c r="Q197" s="139">
        <v>0.95844072698223148</v>
      </c>
      <c r="R197" s="139">
        <v>0.96855536333893366</v>
      </c>
      <c r="S197" s="139">
        <v>0.97811682482851359</v>
      </c>
      <c r="T197" s="139">
        <v>0.98718689783462343</v>
      </c>
      <c r="U197" s="139">
        <v>0.99586886302585897</v>
      </c>
      <c r="V197" s="139">
        <v>1.0041581160614459</v>
      </c>
      <c r="W197" s="139">
        <v>1.012042827240883</v>
      </c>
      <c r="X197" s="139">
        <v>1.0196593014638597</v>
      </c>
      <c r="Y197" s="139">
        <v>1.0269351948926422</v>
      </c>
      <c r="Z197" s="139">
        <v>1.034000185617574</v>
      </c>
      <c r="AA197" s="139">
        <v>1.0407223219411479</v>
      </c>
      <c r="AB197" s="139">
        <v>1.0472783905511758</v>
      </c>
      <c r="AC197" s="139">
        <v>1.0535829277699744</v>
      </c>
      <c r="AD197" s="139">
        <v>1.0597051308550569</v>
      </c>
      <c r="AE197" s="139">
        <v>1.0656075019843418</v>
      </c>
      <c r="AF197" s="139">
        <v>1.0713566063796656</v>
      </c>
      <c r="AG197" s="139">
        <v>1.0769118947674441</v>
      </c>
      <c r="AH197" s="139">
        <v>1.0823379702277982</v>
      </c>
      <c r="AI197" s="139">
        <v>1.0875918547793313</v>
      </c>
      <c r="AJ197" s="139">
        <v>1.0927366748513427</v>
      </c>
      <c r="AK197" s="139">
        <v>1.0977274822102088</v>
      </c>
      <c r="AL197" s="139">
        <v>1.1025721439575318</v>
      </c>
      <c r="AM197" s="139">
        <v>1.1072779307363703</v>
      </c>
      <c r="AN197" s="139">
        <v>1.1119059935770128</v>
      </c>
      <c r="AO197" s="139">
        <v>1.1164084276216428</v>
      </c>
      <c r="AP197" s="139">
        <v>1.1208457187144836</v>
      </c>
      <c r="AQ197" s="139">
        <v>1.1251688185296962</v>
      </c>
      <c r="AR197" s="139">
        <v>1.129382736881356</v>
      </c>
      <c r="AS197" s="139">
        <v>1.1334921562785254</v>
      </c>
      <c r="AT197" s="139">
        <v>1.1375566729499682</v>
      </c>
      <c r="AU197" s="139">
        <v>1.1415254155446783</v>
      </c>
      <c r="AV197" s="139">
        <v>1.1454022251594274</v>
      </c>
      <c r="AW197" s="139">
        <v>1.1491907131288126</v>
      </c>
      <c r="AX197" s="139">
        <v>1.1529499592088142</v>
      </c>
      <c r="AY197" s="139">
        <v>1.1566277010845161</v>
      </c>
      <c r="AZ197" s="139">
        <v>1.160226948245066</v>
      </c>
      <c r="BA197" s="139">
        <v>1.1637505441692342</v>
      </c>
      <c r="BB197" s="139">
        <v>1.1672011784855481</v>
      </c>
      <c r="BC197" s="139">
        <v>1.1705813980351989</v>
      </c>
      <c r="BD197" s="139">
        <v>1.1739499156182922</v>
      </c>
      <c r="BE197" s="139">
        <v>1.1772529070635018</v>
      </c>
      <c r="BF197" s="139">
        <v>1.1804925358807103</v>
      </c>
      <c r="BG197" s="139">
        <v>1.1836708587189293</v>
      </c>
      <c r="BH197" s="139">
        <v>1.1868465136666264</v>
      </c>
      <c r="BI197" s="139">
        <v>1.1899080847084076</v>
      </c>
      <c r="BJ197" s="139">
        <v>1.1929139424871076</v>
      </c>
      <c r="BK197" s="139">
        <v>1.1959227141254556</v>
      </c>
      <c r="BL197" s="139">
        <v>1.1988792424496117</v>
      </c>
      <c r="BM197" s="139">
        <v>1.2017850628093727</v>
      </c>
      <c r="BN197" s="139">
        <v>1.2046416429632547</v>
      </c>
      <c r="BO197" s="139">
        <v>1.2074503870478319</v>
      </c>
      <c r="BP197" s="139">
        <v>1.2102699827767387</v>
      </c>
      <c r="BQ197" s="139">
        <v>1.2130445285419886</v>
      </c>
      <c r="BR197" s="139">
        <v>1.2157177426821122</v>
      </c>
      <c r="BS197" s="139">
        <v>1.2183481655073534</v>
      </c>
      <c r="BT197" s="139">
        <v>1.2210522179503724</v>
      </c>
      <c r="BU197" s="139">
        <v>1.223600542762654</v>
      </c>
      <c r="BV197" s="139">
        <v>1.2261671270907804</v>
      </c>
      <c r="BW197" s="139">
        <v>1.2286953233329996</v>
      </c>
      <c r="BX197" s="139">
        <v>1.2312440205691371</v>
      </c>
      <c r="BY197" s="139">
        <v>1.233698356711294</v>
      </c>
      <c r="BZ197" s="139">
        <v>1.2361170844706209</v>
      </c>
      <c r="CA197" s="139">
        <v>1.2385591866694001</v>
      </c>
      <c r="CB197" s="139">
        <v>1.2409674958192032</v>
      </c>
      <c r="CC197" s="139">
        <v>1.2432845440443732</v>
      </c>
      <c r="CD197" s="139">
        <v>1.2455692381527854</v>
      </c>
      <c r="CE197" s="139">
        <v>1.2478806874227963</v>
      </c>
      <c r="CF197" s="139">
        <v>1.2501613565687784</v>
      </c>
      <c r="CG197" s="139">
        <v>1.2524119341870663</v>
      </c>
      <c r="CH197" s="139">
        <v>1.2546330857459815</v>
      </c>
      <c r="CI197" s="139">
        <v>1.2568254546250672</v>
      </c>
      <c r="CJ197" s="139">
        <v>1.2589896630972865</v>
      </c>
      <c r="CK197" s="139">
        <v>1.2611850360780108</v>
      </c>
      <c r="CL197" s="139">
        <v>1.2633535492012693</v>
      </c>
      <c r="CM197" s="139">
        <v>1.2654369123957907</v>
      </c>
      <c r="CN197" s="139">
        <v>1.2674944078500969</v>
      </c>
      <c r="CO197" s="139">
        <v>1.2695265653081345</v>
      </c>
      <c r="CP197" s="139">
        <v>1.2716518906334882</v>
      </c>
      <c r="CQ197" s="139">
        <v>1.273634984561584</v>
      </c>
      <c r="CR197" s="139">
        <v>1.2755942319949312</v>
      </c>
      <c r="CS197" s="139">
        <v>1.277648398588985</v>
      </c>
      <c r="CT197" s="139">
        <v>1.2795614243640536</v>
      </c>
      <c r="CU197" s="139">
        <v>1.2815704690922354</v>
      </c>
      <c r="CV197" s="139">
        <v>1.2834390296909857</v>
      </c>
      <c r="CW197" s="139">
        <v>1.2854046476635574</v>
      </c>
      <c r="CX197" s="139">
        <v>1.2872304003946511</v>
      </c>
      <c r="CY197" s="139">
        <v>1.2891541917845166</v>
      </c>
      <c r="CZ197" s="139">
        <v>1.2909387022200636</v>
      </c>
      <c r="DA197" s="139">
        <v>1.2928221793221426</v>
      </c>
      <c r="DB197" s="139">
        <v>1.2946860952845975</v>
      </c>
      <c r="DC197" s="139">
        <v>1.2964115216839778</v>
      </c>
      <c r="DD197" s="139">
        <v>1.2982372385697394</v>
      </c>
      <c r="DE197" s="139">
        <v>1.3000444062170329</v>
      </c>
      <c r="DF197" s="139">
        <v>1.3017735720129513</v>
      </c>
      <c r="DG197" s="139">
        <v>1.3034847329095671</v>
      </c>
      <c r="DH197" s="139">
        <v>1.305238037979964</v>
      </c>
      <c r="DI197" s="139">
        <v>1.3069740232358045</v>
      </c>
      <c r="DJ197" s="139">
        <v>1.3086929761963741</v>
      </c>
      <c r="DK197" s="139">
        <v>1.310335196586051</v>
      </c>
      <c r="DL197" s="139">
        <v>1.3119608633991808</v>
      </c>
      <c r="DM197" s="139">
        <v>1.3136302882693998</v>
      </c>
      <c r="DN197" s="139">
        <v>1.3152837633299941</v>
      </c>
      <c r="DO197" s="139">
        <v>1.3169215424399932</v>
      </c>
      <c r="DP197" s="139">
        <v>1.3185438733838795</v>
      </c>
      <c r="DQ197" s="139">
        <v>1.320150998063143</v>
      </c>
      <c r="DR197" s="139">
        <v>1.3217431526851462</v>
      </c>
      <c r="DS197" s="139">
        <v>1.323320567942192</v>
      </c>
      <c r="DT197" s="139">
        <v>1.3248834691856155</v>
      </c>
      <c r="DU197" s="139">
        <v>1.3264320765903057</v>
      </c>
      <c r="DV197" s="139">
        <v>1.3279666053174806</v>
      </c>
      <c r="DW197" s="139">
        <v>1.3295476981817989</v>
      </c>
      <c r="DX197" s="139">
        <v>1.3311152069686587</v>
      </c>
      <c r="DY197" s="139">
        <v>1.3326088072760978</v>
      </c>
      <c r="DZ197" s="139">
        <v>1.3340891407910702</v>
      </c>
      <c r="EA197" s="139">
        <v>1.3355563998082303</v>
      </c>
      <c r="EB197" s="139">
        <v>1.3370107724434075</v>
      </c>
      <c r="EC197" s="139">
        <v>1.3385130870425046</v>
      </c>
      <c r="ED197" s="139">
        <v>1.3400029488639269</v>
      </c>
      <c r="EE197" s="139">
        <v>1.3414198064789007</v>
      </c>
      <c r="EF197" s="139">
        <v>1.3428244893270158</v>
      </c>
      <c r="EG197" s="139">
        <v>1.3442779451642659</v>
      </c>
      <c r="EH197" s="139">
        <v>1.3457196243788787</v>
      </c>
      <c r="EI197" s="139">
        <v>1.3470888326800621</v>
      </c>
      <c r="EJ197" s="139">
        <v>1.3485073986215197</v>
      </c>
      <c r="EK197" s="139">
        <v>1.3499146588497304</v>
      </c>
      <c r="EL197" s="139">
        <v>1.3512498138638651</v>
      </c>
      <c r="EM197" s="139">
        <v>1.3526348761689411</v>
      </c>
      <c r="EN197" s="139">
        <v>1.3540090756962739</v>
      </c>
      <c r="EO197" s="139">
        <v>1.3553115143914116</v>
      </c>
      <c r="EP197" s="139">
        <v>1.3567254500493768</v>
      </c>
      <c r="EQ197" s="139">
        <v>1.3580067951403212</v>
      </c>
      <c r="ER197" s="139">
        <v>1.3594000368329733</v>
      </c>
      <c r="ES197" s="139">
        <v>1.3606608247664045</v>
      </c>
      <c r="ET197" s="139">
        <v>1.362033893774534</v>
      </c>
      <c r="EU197" s="139">
        <v>1.36327464066007</v>
      </c>
      <c r="EV197" s="139">
        <v>1.3645667819255927</v>
      </c>
      <c r="EW197" s="139">
        <v>1.3658492412204635</v>
      </c>
      <c r="EX197" s="139">
        <v>1.3671834509535112</v>
      </c>
      <c r="EY197" s="139">
        <v>1.3683855878149691</v>
      </c>
      <c r="EZ197" s="139">
        <v>1.3697010745059468</v>
      </c>
      <c r="FA197" s="139">
        <v>1.3708846066138742</v>
      </c>
      <c r="FB197" s="139">
        <v>1.372181818519741</v>
      </c>
      <c r="FC197" s="139">
        <v>1.37334719031615</v>
      </c>
      <c r="FD197" s="139">
        <v>1.3746265596237994</v>
      </c>
      <c r="FE197" s="139">
        <v>1.3758972017058169</v>
      </c>
      <c r="FF197" s="139">
        <v>1.3770361433621396</v>
      </c>
      <c r="FG197" s="139">
        <v>1.3782895616504913</v>
      </c>
      <c r="FH197" s="139">
        <v>1.3794113856680934</v>
      </c>
      <c r="FI197" s="139">
        <v>1.3806479754727208</v>
      </c>
      <c r="FJ197" s="139">
        <v>1.3818763293220206</v>
      </c>
      <c r="FK197" s="139">
        <v>1.3829732173102121</v>
      </c>
      <c r="FL197" s="139">
        <v>1.3841853094350847</v>
      </c>
      <c r="FM197" s="139">
        <v>1.3853894403093923</v>
      </c>
      <c r="FN197" s="139">
        <v>1.3865856981076761</v>
      </c>
      <c r="FO197" s="139">
        <v>1.3876506354854006</v>
      </c>
      <c r="FP197" s="139">
        <v>1.3888313427842025</v>
      </c>
      <c r="FQ197" s="139">
        <v>1.3900044337070927</v>
      </c>
      <c r="FR197" s="139">
        <v>1.3911699907109103</v>
      </c>
      <c r="FS197" s="139">
        <v>1.3922043640762674</v>
      </c>
      <c r="FT197" s="139">
        <v>1.3933550357822921</v>
      </c>
      <c r="FU197" s="139">
        <v>1.3944984138259888</v>
      </c>
      <c r="FV197" s="139">
        <v>1.395634575435551</v>
      </c>
      <c r="FW197" s="139">
        <v>1.3966396828656036</v>
      </c>
      <c r="FX197" s="139">
        <v>1.397761582297397</v>
      </c>
      <c r="FY197" s="139">
        <v>1.3988764905038906</v>
      </c>
      <c r="FZ197" s="139">
        <v>1.3999844799248864</v>
      </c>
      <c r="GA197" s="139">
        <v>1.4010856218668786</v>
      </c>
      <c r="GB197" s="139">
        <v>1.4021799865297793</v>
      </c>
      <c r="GC197" s="139">
        <v>1.4032676430277755</v>
      </c>
      <c r="GD197" s="139">
        <v>1.4042244197953588</v>
      </c>
      <c r="GE197" s="139">
        <v>1.4052988125580026</v>
      </c>
      <c r="GF197" s="139">
        <v>1.4063666989739618</v>
      </c>
      <c r="GG197" s="139">
        <v>1.4074281440280545</v>
      </c>
      <c r="GH197" s="139">
        <v>1.4084832117301447</v>
      </c>
      <c r="GI197" s="139">
        <v>1.4095319651298293</v>
      </c>
      <c r="GJ197" s="139">
        <v>1.4105744663413173</v>
      </c>
      <c r="GK197" s="139">
        <v>1.4116107765549084</v>
      </c>
      <c r="GL197" s="139">
        <v>1.4126409560636557</v>
      </c>
      <c r="GM197" s="139">
        <v>1.4136650642737969</v>
      </c>
      <c r="GN197" s="139">
        <v>1.4146831597282306</v>
      </c>
      <c r="GO197" s="139">
        <v>1.4156953001190091</v>
      </c>
      <c r="GP197" s="139">
        <v>1.4167015423068514</v>
      </c>
      <c r="GQ197" s="139">
        <v>1.4177019423352997</v>
      </c>
      <c r="GR197" s="139">
        <v>1.4186965554483804</v>
      </c>
      <c r="GS197" s="139">
        <v>1.4196854361039801</v>
      </c>
    </row>
    <row r="198" spans="1:201" x14ac:dyDescent="0.2">
      <c r="A198" s="138">
        <v>40909.136111111111</v>
      </c>
      <c r="B198" s="139">
        <v>0.54714294096706351</v>
      </c>
      <c r="C198" s="139">
        <v>0.63716034949611822</v>
      </c>
      <c r="D198" s="139">
        <v>0.69291072355391592</v>
      </c>
      <c r="E198" s="139">
        <v>0.73386985114156167</v>
      </c>
      <c r="F198" s="139">
        <v>0.76644279380041824</v>
      </c>
      <c r="G198" s="139">
        <v>0.79357432657965399</v>
      </c>
      <c r="H198" s="139">
        <v>0.81688546107762061</v>
      </c>
      <c r="I198" s="139">
        <v>0.83732637235273066</v>
      </c>
      <c r="J198" s="139">
        <v>0.85559938061938889</v>
      </c>
      <c r="K198" s="139">
        <v>0.87206956649290557</v>
      </c>
      <c r="L198" s="139">
        <v>0.88714589223944362</v>
      </c>
      <c r="M198" s="139">
        <v>0.90095824397301461</v>
      </c>
      <c r="N198" s="139">
        <v>0.91380935529868101</v>
      </c>
      <c r="O198" s="139">
        <v>0.92576697407469788</v>
      </c>
      <c r="P198" s="139">
        <v>0.93696123726222225</v>
      </c>
      <c r="Q198" s="139">
        <v>0.94749826469664378</v>
      </c>
      <c r="R198" s="139">
        <v>0.95746580008147453</v>
      </c>
      <c r="S198" s="139">
        <v>0.96688701597551252</v>
      </c>
      <c r="T198" s="139">
        <v>0.97582304214591264</v>
      </c>
      <c r="U198" s="139">
        <v>0.9843769412331943</v>
      </c>
      <c r="V198" s="139">
        <v>0.99254329797641705</v>
      </c>
      <c r="W198" s="139">
        <v>1.000309519581972</v>
      </c>
      <c r="X198" s="139">
        <v>1.0078122441042894</v>
      </c>
      <c r="Y198" s="139">
        <v>1.0149781108834104</v>
      </c>
      <c r="Z198" s="139">
        <v>1.0219372297720775</v>
      </c>
      <c r="AA198" s="139">
        <v>1.0285563226476726</v>
      </c>
      <c r="AB198" s="139">
        <v>1.0350130391142824</v>
      </c>
      <c r="AC198" s="139">
        <v>1.0412209894854576</v>
      </c>
      <c r="AD198" s="139">
        <v>1.0472495607600378</v>
      </c>
      <c r="AE198" s="139">
        <v>1.0530607208242799</v>
      </c>
      <c r="AF198" s="139">
        <v>1.058721264611969</v>
      </c>
      <c r="AG198" s="139">
        <v>1.0641901311113204</v>
      </c>
      <c r="AH198" s="139">
        <v>1.0695321850444031</v>
      </c>
      <c r="AI198" s="139">
        <v>1.0747039529876308</v>
      </c>
      <c r="AJ198" s="139">
        <v>1.0797688490431394</v>
      </c>
      <c r="AK198" s="139">
        <v>1.0846814413088339</v>
      </c>
      <c r="AL198" s="139">
        <v>1.089449507753508</v>
      </c>
      <c r="AM198" s="139">
        <v>1.0940802367062687</v>
      </c>
      <c r="AN198" s="139">
        <v>1.0986351069757712</v>
      </c>
      <c r="AO198" s="139">
        <v>1.1030657444963614</v>
      </c>
      <c r="AP198" s="139">
        <v>1.1074329785797528</v>
      </c>
      <c r="AQ198" s="139">
        <v>1.1116872956873982</v>
      </c>
      <c r="AR198" s="139">
        <v>1.115833648512941</v>
      </c>
      <c r="AS198" s="139">
        <v>1.1198766662114132</v>
      </c>
      <c r="AT198" s="139">
        <v>1.123876314236419</v>
      </c>
      <c r="AU198" s="139">
        <v>1.1277812601570376</v>
      </c>
      <c r="AV198" s="139">
        <v>1.1315953011242119</v>
      </c>
      <c r="AW198" s="139">
        <v>1.1353220071810532</v>
      </c>
      <c r="AX198" s="139">
        <v>1.1390208476944368</v>
      </c>
      <c r="AY198" s="139">
        <v>1.1426390998165743</v>
      </c>
      <c r="AZ198" s="139">
        <v>1.1461797384637074</v>
      </c>
      <c r="BA198" s="139">
        <v>1.1496455744647369</v>
      </c>
      <c r="BB198" s="139">
        <v>1.1530392665831608</v>
      </c>
      <c r="BC198" s="139">
        <v>1.1563633324487426</v>
      </c>
      <c r="BD198" s="139">
        <v>1.1596768986892669</v>
      </c>
      <c r="BE198" s="139">
        <v>1.1629256775724299</v>
      </c>
      <c r="BF198" s="139">
        <v>1.1661118076551464</v>
      </c>
      <c r="BG198" s="139">
        <v>1.169237321873579</v>
      </c>
      <c r="BH198" s="139">
        <v>1.1723612853338707</v>
      </c>
      <c r="BI198" s="139">
        <v>1.1753713634261453</v>
      </c>
      <c r="BJ198" s="139">
        <v>1.1783263539033748</v>
      </c>
      <c r="BK198" s="139">
        <v>1.1812853198477207</v>
      </c>
      <c r="BL198" s="139">
        <v>1.1841926338867501</v>
      </c>
      <c r="BM198" s="139">
        <v>1.187049813578213</v>
      </c>
      <c r="BN198" s="139">
        <v>1.189858309678856</v>
      </c>
      <c r="BO198" s="139">
        <v>1.1926195100693724</v>
      </c>
      <c r="BP198" s="139">
        <v>1.1953925516037414</v>
      </c>
      <c r="BQ198" s="139">
        <v>1.1981210566672054</v>
      </c>
      <c r="BR198" s="139">
        <v>1.2007482610975517</v>
      </c>
      <c r="BS198" s="139">
        <v>1.2033331561437952</v>
      </c>
      <c r="BT198" s="139">
        <v>1.2059930931579914</v>
      </c>
      <c r="BU198" s="139">
        <v>1.208496818786982</v>
      </c>
      <c r="BV198" s="139">
        <v>1.211019723249287</v>
      </c>
      <c r="BW198" s="139">
        <v>1.2135046755535861</v>
      </c>
      <c r="BX198" s="139">
        <v>1.2160110321103346</v>
      </c>
      <c r="BY198" s="139">
        <v>1.2184229646526517</v>
      </c>
      <c r="BZ198" s="139">
        <v>1.2207996923643007</v>
      </c>
      <c r="CA198" s="139">
        <v>1.2232006715455945</v>
      </c>
      <c r="CB198" s="139">
        <v>1.225568244839939</v>
      </c>
      <c r="CC198" s="139">
        <v>1.2278444484482911</v>
      </c>
      <c r="CD198" s="139">
        <v>1.2300886636246848</v>
      </c>
      <c r="CE198" s="139">
        <v>1.2323604808940907</v>
      </c>
      <c r="CF198" s="139">
        <v>1.2346018699219701</v>
      </c>
      <c r="CG198" s="139">
        <v>1.2368135112338265</v>
      </c>
      <c r="CH198" s="139">
        <v>1.238996062499454</v>
      </c>
      <c r="CI198" s="139">
        <v>1.241150159565074</v>
      </c>
      <c r="CJ198" s="139">
        <v>1.2432764174168796</v>
      </c>
      <c r="CK198" s="139">
        <v>1.2454346528930291</v>
      </c>
      <c r="CL198" s="139">
        <v>1.2475663387671108</v>
      </c>
      <c r="CM198" s="139">
        <v>1.249612676538753</v>
      </c>
      <c r="CN198" s="139">
        <v>1.2516334408945951</v>
      </c>
      <c r="CO198" s="139">
        <v>1.2536291553893937</v>
      </c>
      <c r="CP198" s="139">
        <v>1.2557193323336411</v>
      </c>
      <c r="CQ198" s="139">
        <v>1.2576665446998099</v>
      </c>
      <c r="CR198" s="139">
        <v>1.2595901812429111</v>
      </c>
      <c r="CS198" s="139">
        <v>1.2616100230778857</v>
      </c>
      <c r="CT198" s="139">
        <v>1.2634879659738454</v>
      </c>
      <c r="CU198" s="139">
        <v>1.2654632089785898</v>
      </c>
      <c r="CV198" s="139">
        <v>1.2672971940592999</v>
      </c>
      <c r="CW198" s="139">
        <v>1.2692295132510061</v>
      </c>
      <c r="CX198" s="139">
        <v>1.2710211783561824</v>
      </c>
      <c r="CY198" s="139">
        <v>1.2729121549501132</v>
      </c>
      <c r="CZ198" s="139">
        <v>1.2746630472732716</v>
      </c>
      <c r="DA198" s="139">
        <v>1.2765141756576217</v>
      </c>
      <c r="DB198" s="139">
        <v>1.2783459707881093</v>
      </c>
      <c r="DC198" s="139">
        <v>1.2800384524793869</v>
      </c>
      <c r="DD198" s="139">
        <v>1.281832489546469</v>
      </c>
      <c r="DE198" s="139">
        <v>1.2836081932190666</v>
      </c>
      <c r="DF198" s="139">
        <v>1.2853055794229611</v>
      </c>
      <c r="DG198" s="139">
        <v>1.2869851665195755</v>
      </c>
      <c r="DH198" s="139">
        <v>1.2887076302555487</v>
      </c>
      <c r="DI198" s="139">
        <v>1.2904129753885931</v>
      </c>
      <c r="DJ198" s="139">
        <v>1.2921014860130116</v>
      </c>
      <c r="DK198" s="139">
        <v>1.2937129245945678</v>
      </c>
      <c r="DL198" s="139">
        <v>1.2953079982909976</v>
      </c>
      <c r="DM198" s="139">
        <v>1.2969475520611915</v>
      </c>
      <c r="DN198" s="139">
        <v>1.2985713409402582</v>
      </c>
      <c r="DO198" s="139">
        <v>1.3001796157668304</v>
      </c>
      <c r="DP198" s="139">
        <v>1.3017726213757519</v>
      </c>
      <c r="DQ198" s="139">
        <v>1.3033505967882169</v>
      </c>
      <c r="DR198" s="139">
        <v>1.304913775401543</v>
      </c>
      <c r="DS198" s="139">
        <v>1.3064623851644919</v>
      </c>
      <c r="DT198" s="139">
        <v>1.3079966487474233</v>
      </c>
      <c r="DU198" s="139">
        <v>1.3095167837096398</v>
      </c>
      <c r="DV198" s="139">
        <v>1.311023002651857</v>
      </c>
      <c r="DW198" s="139">
        <v>1.3125764941133542</v>
      </c>
      <c r="DX198" s="139">
        <v>1.314116561454078</v>
      </c>
      <c r="DY198" s="139">
        <v>1.3155823275018659</v>
      </c>
      <c r="DZ198" s="139">
        <v>1.3170349797463321</v>
      </c>
      <c r="EA198" s="139">
        <v>1.3184747082001664</v>
      </c>
      <c r="EB198" s="139">
        <v>1.3199016987475243</v>
      </c>
      <c r="EC198" s="139">
        <v>1.3213773325221998</v>
      </c>
      <c r="ED198" s="139">
        <v>1.322840659873576</v>
      </c>
      <c r="EE198" s="139">
        <v>1.3242305701879495</v>
      </c>
      <c r="EF198" s="139">
        <v>1.3256084457503596</v>
      </c>
      <c r="EG198" s="139">
        <v>1.3270357916625644</v>
      </c>
      <c r="EH198" s="139">
        <v>1.3284514991784779</v>
      </c>
      <c r="EI198" s="139">
        <v>1.3297943106368353</v>
      </c>
      <c r="EJ198" s="139">
        <v>1.3311871745425357</v>
      </c>
      <c r="EK198" s="139">
        <v>1.3325688652955365</v>
      </c>
      <c r="EL198" s="139">
        <v>1.3338780169537601</v>
      </c>
      <c r="EM198" s="139">
        <v>1.3352377684770635</v>
      </c>
      <c r="EN198" s="139">
        <v>1.3365867844581036</v>
      </c>
      <c r="EO198" s="139">
        <v>1.3378635973432313</v>
      </c>
      <c r="EP198" s="139">
        <v>1.3392531666437142</v>
      </c>
      <c r="EQ198" s="139">
        <v>1.3405091299662157</v>
      </c>
      <c r="ER198" s="139">
        <v>1.3418782501812645</v>
      </c>
      <c r="ES198" s="139">
        <v>1.3431138939761633</v>
      </c>
      <c r="ET198" s="139">
        <v>1.3444630800740001</v>
      </c>
      <c r="EU198" s="139">
        <v>1.3456789142820214</v>
      </c>
      <c r="EV198" s="139">
        <v>1.3469468302460819</v>
      </c>
      <c r="EW198" s="139">
        <v>1.3482051772794259</v>
      </c>
      <c r="EX198" s="139">
        <v>1.3495159632552547</v>
      </c>
      <c r="EY198" s="139">
        <v>1.3506936327797305</v>
      </c>
      <c r="EZ198" s="139">
        <v>1.3519859167444801</v>
      </c>
      <c r="FA198" s="139">
        <v>1.3531451958285234</v>
      </c>
      <c r="FB198" s="139">
        <v>1.3544194206175941</v>
      </c>
      <c r="FC198" s="139">
        <v>1.3555607484036067</v>
      </c>
      <c r="FD198" s="139">
        <v>1.3568173409808362</v>
      </c>
      <c r="FE198" s="139">
        <v>1.3580653105261244</v>
      </c>
      <c r="FF198" s="139">
        <v>1.3591805132320449</v>
      </c>
      <c r="FG198" s="139">
        <v>1.3604114618775498</v>
      </c>
      <c r="FH198" s="139">
        <v>1.3615097435157355</v>
      </c>
      <c r="FI198" s="139">
        <v>1.3627240617974155</v>
      </c>
      <c r="FJ198" s="139">
        <v>1.3639302423357924</v>
      </c>
      <c r="FK198" s="139">
        <v>1.3650038751483553</v>
      </c>
      <c r="FL198" s="139">
        <v>1.3661939852255418</v>
      </c>
      <c r="FM198" s="139">
        <v>1.367376228915814</v>
      </c>
      <c r="FN198" s="139">
        <v>1.3685506933146041</v>
      </c>
      <c r="FO198" s="139">
        <v>1.3695927437049422</v>
      </c>
      <c r="FP198" s="139">
        <v>1.3707518402607872</v>
      </c>
      <c r="FQ198" s="139">
        <v>1.3719034110995691</v>
      </c>
      <c r="FR198" s="139">
        <v>1.3730475376701812</v>
      </c>
      <c r="FS198" s="139">
        <v>1.3740593756423898</v>
      </c>
      <c r="FT198" s="139">
        <v>1.3751887915257865</v>
      </c>
      <c r="FU198" s="139">
        <v>1.3763110004742229</v>
      </c>
      <c r="FV198" s="139">
        <v>1.3774260787738299</v>
      </c>
      <c r="FW198" s="139">
        <v>1.3784089868846623</v>
      </c>
      <c r="FX198" s="139">
        <v>1.3795099700859392</v>
      </c>
      <c r="FY198" s="139">
        <v>1.3806040451074346</v>
      </c>
      <c r="FZ198" s="139">
        <v>1.3816912835034463</v>
      </c>
      <c r="GA198" s="139">
        <v>1.3827717557107417</v>
      </c>
      <c r="GB198" s="139">
        <v>1.3838455310703317</v>
      </c>
      <c r="GC198" s="139">
        <v>1.3849126778532754</v>
      </c>
      <c r="GD198" s="139">
        <v>1.38584781052892</v>
      </c>
      <c r="GE198" s="139">
        <v>1.3869018485838549</v>
      </c>
      <c r="GF198" s="139">
        <v>1.3879494574279594</v>
      </c>
      <c r="GG198" s="139">
        <v>1.3889907012548923</v>
      </c>
      <c r="GH198" s="139">
        <v>1.3900256432927478</v>
      </c>
      <c r="GI198" s="139">
        <v>1.3910543458227471</v>
      </c>
      <c r="GJ198" s="139">
        <v>1.3920768701986366</v>
      </c>
      <c r="GK198" s="139">
        <v>1.3930932768676068</v>
      </c>
      <c r="GL198" s="139">
        <v>1.39410362538481</v>
      </c>
      <c r="GM198" s="139">
        <v>1.3951079744345398</v>
      </c>
      <c r="GN198" s="139">
        <v>1.3961063818437669</v>
      </c>
      <c r="GO198" s="139">
        <v>1.3970989046034141</v>
      </c>
      <c r="GP198" s="139">
        <v>1.3980855988789702</v>
      </c>
      <c r="GQ198" s="139">
        <v>1.3990665200336936</v>
      </c>
      <c r="GR198" s="139">
        <v>1.4000417226369291</v>
      </c>
      <c r="GS198" s="139">
        <v>1.4010112604838858</v>
      </c>
    </row>
    <row r="199" spans="1:201" x14ac:dyDescent="0.2">
      <c r="A199" s="138">
        <v>40909.136805555558</v>
      </c>
      <c r="B199" s="139">
        <v>0.54171358348225085</v>
      </c>
      <c r="C199" s="139">
        <v>0.63062764870272614</v>
      </c>
      <c r="D199" s="139">
        <v>0.68567620793910455</v>
      </c>
      <c r="E199" s="139">
        <v>0.72610967810196048</v>
      </c>
      <c r="F199" s="139">
        <v>0.75825801928796277</v>
      </c>
      <c r="G199" s="139">
        <v>0.78503113837208427</v>
      </c>
      <c r="H199" s="139">
        <v>0.80803091006260663</v>
      </c>
      <c r="I199" s="139">
        <v>0.8281955834275132</v>
      </c>
      <c r="J199" s="139">
        <v>0.84622005622864738</v>
      </c>
      <c r="K199" s="139">
        <v>0.86246356016048475</v>
      </c>
      <c r="L199" s="139">
        <v>0.87733163987085117</v>
      </c>
      <c r="M199" s="139">
        <v>0.89095060839235396</v>
      </c>
      <c r="N199" s="139">
        <v>0.90362162854508632</v>
      </c>
      <c r="O199" s="139">
        <v>0.91541021936626121</v>
      </c>
      <c r="P199" s="139">
        <v>0.92644517470332144</v>
      </c>
      <c r="Q199" s="139">
        <v>0.93683152438566819</v>
      </c>
      <c r="R199" s="139">
        <v>0.94665611538166305</v>
      </c>
      <c r="S199" s="139">
        <v>0.95594106363547537</v>
      </c>
      <c r="T199" s="139">
        <v>0.96474685796308435</v>
      </c>
      <c r="U199" s="139">
        <v>0.97317633432604778</v>
      </c>
      <c r="V199" s="139">
        <v>0.98122329930244889</v>
      </c>
      <c r="W199" s="139">
        <v>0.9888744292297349</v>
      </c>
      <c r="X199" s="139">
        <v>0.99626665919184643</v>
      </c>
      <c r="Y199" s="139">
        <v>1.0033256641844335</v>
      </c>
      <c r="Z199" s="139">
        <v>1.0101819467503783</v>
      </c>
      <c r="AA199" s="139">
        <v>1.016700977384394</v>
      </c>
      <c r="AB199" s="139">
        <v>1.0230612043039407</v>
      </c>
      <c r="AC199" s="139">
        <v>1.0291753631533926</v>
      </c>
      <c r="AD199" s="139">
        <v>1.0351130113201661</v>
      </c>
      <c r="AE199" s="139">
        <v>1.0408356100942664</v>
      </c>
      <c r="AF199" s="139">
        <v>1.0464101635613177</v>
      </c>
      <c r="AG199" s="139">
        <v>1.0517951263391696</v>
      </c>
      <c r="AH199" s="139">
        <v>1.0570556032355654</v>
      </c>
      <c r="AI199" s="139">
        <v>1.0621476525676581</v>
      </c>
      <c r="AJ199" s="139">
        <v>1.0671349537142603</v>
      </c>
      <c r="AK199" s="139">
        <v>1.0719716182041978</v>
      </c>
      <c r="AL199" s="139">
        <v>1.0766653371033574</v>
      </c>
      <c r="AM199" s="139">
        <v>1.0812232184828114</v>
      </c>
      <c r="AN199" s="139">
        <v>1.085707045168907</v>
      </c>
      <c r="AO199" s="139">
        <v>1.090068001009237</v>
      </c>
      <c r="AP199" s="139">
        <v>1.0943672344629298</v>
      </c>
      <c r="AQ199" s="139">
        <v>1.0985547939817744</v>
      </c>
      <c r="AR199" s="139">
        <v>1.1026355765731353</v>
      </c>
      <c r="AS199" s="139">
        <v>1.1066141593772125</v>
      </c>
      <c r="AT199" s="139">
        <v>1.1105508517848506</v>
      </c>
      <c r="AU199" s="139">
        <v>1.1143938877220645</v>
      </c>
      <c r="AV199" s="139">
        <v>1.1181470215003981</v>
      </c>
      <c r="AW199" s="139">
        <v>1.1218137829075707</v>
      </c>
      <c r="AX199" s="139">
        <v>1.1254540048297608</v>
      </c>
      <c r="AY199" s="139">
        <v>1.1290145316194142</v>
      </c>
      <c r="AZ199" s="139">
        <v>1.1324983044906403</v>
      </c>
      <c r="BA199" s="139">
        <v>1.1359081024454343</v>
      </c>
      <c r="BB199" s="139">
        <v>1.1392465541603569</v>
      </c>
      <c r="BC199" s="139">
        <v>1.1425161487889686</v>
      </c>
      <c r="BD199" s="139">
        <v>1.1457763996753731</v>
      </c>
      <c r="BE199" s="139">
        <v>1.14897258376163</v>
      </c>
      <c r="BF199" s="139">
        <v>1.1521068152794702</v>
      </c>
      <c r="BG199" s="139">
        <v>1.1551811040533202</v>
      </c>
      <c r="BH199" s="139">
        <v>1.1582549145094418</v>
      </c>
      <c r="BI199" s="139">
        <v>1.1612150504087417</v>
      </c>
      <c r="BJ199" s="139">
        <v>1.1641207089725409</v>
      </c>
      <c r="BK199" s="139">
        <v>1.1670313611428305</v>
      </c>
      <c r="BL199" s="139">
        <v>1.1698909381975118</v>
      </c>
      <c r="BM199" s="139">
        <v>1.1727009403513862</v>
      </c>
      <c r="BN199" s="139">
        <v>1.1754628017922055</v>
      </c>
      <c r="BO199" s="139">
        <v>1.1781778945541688</v>
      </c>
      <c r="BP199" s="139">
        <v>1.1809057759149661</v>
      </c>
      <c r="BQ199" s="139">
        <v>1.1835896215421491</v>
      </c>
      <c r="BR199" s="139">
        <v>1.1861722144454843</v>
      </c>
      <c r="BS199" s="139">
        <v>1.1887129680493067</v>
      </c>
      <c r="BT199" s="139">
        <v>1.1913301054432885</v>
      </c>
      <c r="BU199" s="139">
        <v>1.1937905953188965</v>
      </c>
      <c r="BV199" s="139">
        <v>1.1962711427569206</v>
      </c>
      <c r="BW199" s="139">
        <v>1.1987141631811764</v>
      </c>
      <c r="BX199" s="139">
        <v>1.2011794507330305</v>
      </c>
      <c r="BY199" s="139">
        <v>1.2035502709131327</v>
      </c>
      <c r="BZ199" s="139">
        <v>1.2058862798523462</v>
      </c>
      <c r="CA199" s="139">
        <v>1.2082473774280686</v>
      </c>
      <c r="CB199" s="139">
        <v>1.2105754466338499</v>
      </c>
      <c r="CC199" s="139">
        <v>1.2128120583205733</v>
      </c>
      <c r="CD199" s="139">
        <v>1.2150170382570633</v>
      </c>
      <c r="CE199" s="139">
        <v>1.2172504279295258</v>
      </c>
      <c r="CF199" s="139">
        <v>1.2194537324988919</v>
      </c>
      <c r="CG199" s="139">
        <v>1.2216276246247058</v>
      </c>
      <c r="CH199" s="139">
        <v>1.2237727543806982</v>
      </c>
      <c r="CI199" s="139">
        <v>1.2258897502686645</v>
      </c>
      <c r="CJ199" s="139">
        <v>1.2279792201754463</v>
      </c>
      <c r="CK199" s="139">
        <v>1.2301014420315124</v>
      </c>
      <c r="CL199" s="139">
        <v>1.2321974167722558</v>
      </c>
      <c r="CM199" s="139">
        <v>1.2342078688033236</v>
      </c>
      <c r="CN199" s="139">
        <v>1.2361930344673899</v>
      </c>
      <c r="CO199" s="139">
        <v>1.2381534312857205</v>
      </c>
      <c r="CP199" s="139">
        <v>1.2402095153610617</v>
      </c>
      <c r="CQ199" s="139">
        <v>1.2421219575105502</v>
      </c>
      <c r="CR199" s="139">
        <v>1.244011087835676</v>
      </c>
      <c r="CS199" s="139">
        <v>1.2459976397767822</v>
      </c>
      <c r="CT199" s="139">
        <v>1.247841591376061</v>
      </c>
      <c r="CU199" s="139">
        <v>1.2497840543981036</v>
      </c>
      <c r="CV199" s="139">
        <v>1.2515845429822952</v>
      </c>
      <c r="CW199" s="139">
        <v>1.2534845725255424</v>
      </c>
      <c r="CX199" s="139">
        <v>1.2552432169611658</v>
      </c>
      <c r="CY199" s="139">
        <v>1.2571023757713642</v>
      </c>
      <c r="CZ199" s="139">
        <v>1.2588207053411662</v>
      </c>
      <c r="DA199" s="139">
        <v>1.2606404703605782</v>
      </c>
      <c r="DB199" s="139">
        <v>1.2624411242744449</v>
      </c>
      <c r="DC199" s="139">
        <v>1.264101699972469</v>
      </c>
      <c r="DD199" s="139">
        <v>1.2658650258188839</v>
      </c>
      <c r="DE199" s="139">
        <v>1.2676102286857229</v>
      </c>
      <c r="DF199" s="139">
        <v>1.2692768257137663</v>
      </c>
      <c r="DG199" s="139">
        <v>1.2709258243323029</v>
      </c>
      <c r="DH199" s="139">
        <v>1.2726183943363887</v>
      </c>
      <c r="DI199" s="139">
        <v>1.2742940419031932</v>
      </c>
      <c r="DJ199" s="139">
        <v>1.2759530477836727</v>
      </c>
      <c r="DK199" s="139">
        <v>1.2775346701854688</v>
      </c>
      <c r="DL199" s="139">
        <v>1.2791001117370147</v>
      </c>
      <c r="DM199" s="139">
        <v>1.2807107177520549</v>
      </c>
      <c r="DN199" s="139">
        <v>1.2823057391659523</v>
      </c>
      <c r="DO199" s="139">
        <v>1.2838854238730064</v>
      </c>
      <c r="DP199" s="139">
        <v>1.2854500138310809</v>
      </c>
      <c r="DQ199" s="139">
        <v>1.2869997452596165</v>
      </c>
      <c r="DR199" s="139">
        <v>1.2885348488154242</v>
      </c>
      <c r="DS199" s="139">
        <v>1.290055549775422</v>
      </c>
      <c r="DT199" s="139">
        <v>1.2915620681979547</v>
      </c>
      <c r="DU199" s="139">
        <v>1.2930546190911791</v>
      </c>
      <c r="DV199" s="139">
        <v>1.2945334125672738</v>
      </c>
      <c r="DW199" s="139">
        <v>1.296060149268673</v>
      </c>
      <c r="DX199" s="139">
        <v>1.2975736177546997</v>
      </c>
      <c r="DY199" s="139">
        <v>1.2990124219404084</v>
      </c>
      <c r="DZ199" s="139">
        <v>1.3004382615032799</v>
      </c>
      <c r="EA199" s="139">
        <v>1.3018513242318726</v>
      </c>
      <c r="EB199" s="139">
        <v>1.3032517938353831</v>
      </c>
      <c r="EC199" s="139">
        <v>1.3047015702502047</v>
      </c>
      <c r="ED199" s="139">
        <v>1.3061391828959701</v>
      </c>
      <c r="EE199" s="139">
        <v>1.3075029961871776</v>
      </c>
      <c r="EF199" s="139">
        <v>1.3088549112618162</v>
      </c>
      <c r="EG199" s="139">
        <v>1.3102569563479249</v>
      </c>
      <c r="EH199" s="139">
        <v>1.311647497770926</v>
      </c>
      <c r="EI199" s="139">
        <v>1.31296474894504</v>
      </c>
      <c r="EJ199" s="139">
        <v>1.3143327096487534</v>
      </c>
      <c r="EK199" s="139">
        <v>1.3156896264159281</v>
      </c>
      <c r="EL199" s="139">
        <v>1.3169736014702835</v>
      </c>
      <c r="EM199" s="139">
        <v>1.3183088312070179</v>
      </c>
      <c r="EN199" s="139">
        <v>1.3196334494334394</v>
      </c>
      <c r="EO199" s="139">
        <v>1.3208854538645816</v>
      </c>
      <c r="EP199" s="139">
        <v>1.3222514015914539</v>
      </c>
      <c r="EQ199" s="139">
        <v>1.3234827944184966</v>
      </c>
      <c r="ER199" s="139">
        <v>1.3248285317198871</v>
      </c>
      <c r="ES199" s="139">
        <v>1.3260398367254229</v>
      </c>
      <c r="ET199" s="139">
        <v>1.3273658724228654</v>
      </c>
      <c r="EU199" s="139">
        <v>1.32855759354249</v>
      </c>
      <c r="EV199" s="139">
        <v>1.3298020459184379</v>
      </c>
      <c r="EW199" s="139">
        <v>1.3310370395681874</v>
      </c>
      <c r="EX199" s="139">
        <v>1.332325122652523</v>
      </c>
      <c r="EY199" s="139">
        <v>1.3334791133595651</v>
      </c>
      <c r="EZ199" s="139">
        <v>1.3347489098601775</v>
      </c>
      <c r="FA199" s="139">
        <v>1.3358847191221284</v>
      </c>
      <c r="FB199" s="139">
        <v>1.3371366665979776</v>
      </c>
      <c r="FC199" s="139">
        <v>1.3382547283916908</v>
      </c>
      <c r="FD199" s="139">
        <v>1.3394892487179659</v>
      </c>
      <c r="FE199" s="139">
        <v>1.3407152475420907</v>
      </c>
      <c r="FF199" s="139">
        <v>1.3418074817327967</v>
      </c>
      <c r="FG199" s="139">
        <v>1.3430166574221851</v>
      </c>
      <c r="FH199" s="139">
        <v>1.3440921622552338</v>
      </c>
      <c r="FI199" s="139">
        <v>1.3452849006965535</v>
      </c>
      <c r="FJ199" s="139">
        <v>1.3464695970957075</v>
      </c>
      <c r="FK199" s="139">
        <v>1.3475207331842802</v>
      </c>
      <c r="FL199" s="139">
        <v>1.3486895455612575</v>
      </c>
      <c r="FM199" s="139">
        <v>1.3498505839956938</v>
      </c>
      <c r="FN199" s="139">
        <v>1.3510039345321576</v>
      </c>
      <c r="FO199" s="139">
        <v>1.3520238472516601</v>
      </c>
      <c r="FP199" s="139">
        <v>1.3531620079966515</v>
      </c>
      <c r="FQ199" s="139">
        <v>1.3542927313754258</v>
      </c>
      <c r="FR199" s="139">
        <v>1.3554160978539265</v>
      </c>
      <c r="FS199" s="139">
        <v>1.3564061410432042</v>
      </c>
      <c r="FT199" s="139">
        <v>1.3575149670488709</v>
      </c>
      <c r="FU199" s="139">
        <v>1.3586166706425451</v>
      </c>
      <c r="FV199" s="139">
        <v>1.3597113271863925</v>
      </c>
      <c r="FW199" s="139">
        <v>1.360672768285315</v>
      </c>
      <c r="FX199" s="139">
        <v>1.3617534926121468</v>
      </c>
      <c r="FY199" s="139">
        <v>1.362827389693964</v>
      </c>
      <c r="FZ199" s="139">
        <v>1.3638945302230072</v>
      </c>
      <c r="GA199" s="139">
        <v>1.3649549837874495</v>
      </c>
      <c r="GB199" s="139">
        <v>1.3660088188935318</v>
      </c>
      <c r="GC199" s="139">
        <v>1.3670561029897677</v>
      </c>
      <c r="GD199" s="139">
        <v>1.367970310157212</v>
      </c>
      <c r="GE199" s="139">
        <v>1.3690046366461475</v>
      </c>
      <c r="GF199" s="139">
        <v>1.3700326091050721</v>
      </c>
      <c r="GG199" s="139">
        <v>1.3710542909547161</v>
      </c>
      <c r="GH199" s="139">
        <v>1.3720697446620849</v>
      </c>
      <c r="GI199" s="139">
        <v>1.3730790317588526</v>
      </c>
      <c r="GJ199" s="139">
        <v>1.3740822128624781</v>
      </c>
      <c r="GK199" s="139">
        <v>1.3750793476915484</v>
      </c>
      <c r="GL199" s="139">
        <v>1.3760704950864722</v>
      </c>
      <c r="GM199" s="139">
        <v>1.3770557130253012</v>
      </c>
      <c r="GN199" s="139">
        <v>1.3780350586402896</v>
      </c>
      <c r="GO199" s="139">
        <v>1.3790085882369982</v>
      </c>
      <c r="GP199" s="139">
        <v>1.3799763573072135</v>
      </c>
      <c r="GQ199" s="139">
        <v>1.3809384205469897</v>
      </c>
      <c r="GR199" s="139">
        <v>1.3818948318714641</v>
      </c>
      <c r="GS199" s="139">
        <v>1.3828456444308774</v>
      </c>
    </row>
    <row r="200" spans="1:201" x14ac:dyDescent="0.2">
      <c r="A200" s="138">
        <v>40909.137499999997</v>
      </c>
      <c r="B200" s="139">
        <v>0.53641001510117681</v>
      </c>
      <c r="C200" s="139">
        <v>0.62424903172963553</v>
      </c>
      <c r="D200" s="139">
        <v>0.67861406023076476</v>
      </c>
      <c r="E200" s="139">
        <v>0.71853571659948645</v>
      </c>
      <c r="F200" s="139">
        <v>0.75027073367311892</v>
      </c>
      <c r="G200" s="139">
        <v>0.77669502603543072</v>
      </c>
      <c r="H200" s="139">
        <v>0.79939181198472664</v>
      </c>
      <c r="I200" s="139">
        <v>0.8192877234363376</v>
      </c>
      <c r="J200" s="139">
        <v>0.8370704109593653</v>
      </c>
      <c r="K200" s="139">
        <v>0.85309342461484317</v>
      </c>
      <c r="L200" s="139">
        <v>0.8677589587821638</v>
      </c>
      <c r="M200" s="139">
        <v>0.88118987046740327</v>
      </c>
      <c r="N200" s="139">
        <v>0.8936857644849745</v>
      </c>
      <c r="O200" s="139">
        <v>0.90531000629349057</v>
      </c>
      <c r="P200" s="139">
        <v>0.91619007787764661</v>
      </c>
      <c r="Q200" s="139">
        <v>0.92642994429882908</v>
      </c>
      <c r="R200" s="139">
        <v>0.93611557643902077</v>
      </c>
      <c r="S200" s="139">
        <v>0.94526807094973864</v>
      </c>
      <c r="T200" s="139">
        <v>0.95394729077873763</v>
      </c>
      <c r="U200" s="139">
        <v>0.96225583726460406</v>
      </c>
      <c r="V200" s="139">
        <v>0.97018677000712306</v>
      </c>
      <c r="W200" s="139">
        <v>0.9777260651230939</v>
      </c>
      <c r="X200" s="139">
        <v>0.98501092071164309</v>
      </c>
      <c r="Y200" s="139">
        <v>0.99196609718924666</v>
      </c>
      <c r="Z200" s="139">
        <v>0.99872245295143258</v>
      </c>
      <c r="AA200" s="139">
        <v>1.005144278189092</v>
      </c>
      <c r="AB200" s="139">
        <v>1.0114107590090793</v>
      </c>
      <c r="AC200" s="139">
        <v>1.0174338050246301</v>
      </c>
      <c r="AD200" s="139">
        <v>1.0232831257849708</v>
      </c>
      <c r="AE200" s="139">
        <v>1.0289197022428123</v>
      </c>
      <c r="AF200" s="139">
        <v>1.0344107282527071</v>
      </c>
      <c r="AG200" s="139">
        <v>1.0397141999989041</v>
      </c>
      <c r="AH200" s="139">
        <v>1.0448954420412435</v>
      </c>
      <c r="AI200" s="139">
        <v>1.0499100701916602</v>
      </c>
      <c r="AJ200" s="139">
        <v>1.0548220079649486</v>
      </c>
      <c r="AK200" s="139">
        <v>1.059584935991672</v>
      </c>
      <c r="AL200" s="139">
        <v>1.0642064605762618</v>
      </c>
      <c r="AM200" s="139">
        <v>1.068693611515434</v>
      </c>
      <c r="AN200" s="139">
        <v>1.0731084532055561</v>
      </c>
      <c r="AO200" s="139">
        <v>1.0774017530912716</v>
      </c>
      <c r="AP200" s="139">
        <v>1.0816349557982519</v>
      </c>
      <c r="AQ200" s="139">
        <v>1.0857576975266794</v>
      </c>
      <c r="AR200" s="139">
        <v>1.089774820974269</v>
      </c>
      <c r="AS200" s="139">
        <v>1.0936908525531963</v>
      </c>
      <c r="AT200" s="139">
        <v>1.0975664216987968</v>
      </c>
      <c r="AU200" s="139">
        <v>1.1013493546601412</v>
      </c>
      <c r="AV200" s="139">
        <v>1.1050433639720729</v>
      </c>
      <c r="AW200" s="139">
        <v>1.1086519401676365</v>
      </c>
      <c r="AX200" s="139">
        <v>1.1122352549856716</v>
      </c>
      <c r="AY200" s="139">
        <v>1.1157397462239922</v>
      </c>
      <c r="AZ200" s="139">
        <v>1.119168322233278</v>
      </c>
      <c r="BA200" s="139">
        <v>1.1225237309814842</v>
      </c>
      <c r="BB200" s="139">
        <v>1.1258085718042479</v>
      </c>
      <c r="BC200" s="139">
        <v>1.1290253060884652</v>
      </c>
      <c r="BD200" s="139">
        <v>1.132233808258496</v>
      </c>
      <c r="BE200" s="139">
        <v>1.1353789466495203</v>
      </c>
      <c r="BF200" s="139">
        <v>1.138462811773713</v>
      </c>
      <c r="BG200" s="139">
        <v>1.1414873909206231</v>
      </c>
      <c r="BH200" s="139">
        <v>1.1445125216495373</v>
      </c>
      <c r="BI200" s="139">
        <v>1.1474241999734975</v>
      </c>
      <c r="BJ200" s="139">
        <v>1.1502819964546096</v>
      </c>
      <c r="BK200" s="139">
        <v>1.1531457633189357</v>
      </c>
      <c r="BL200" s="139">
        <v>1.1559590177897163</v>
      </c>
      <c r="BM200" s="139">
        <v>1.1587232431736654</v>
      </c>
      <c r="BN200" s="139">
        <v>1.1614398575020126</v>
      </c>
      <c r="BO200" s="139">
        <v>1.1641102173588647</v>
      </c>
      <c r="BP200" s="139">
        <v>1.1667942732882044</v>
      </c>
      <c r="BQ200" s="139">
        <v>1.1694347819483975</v>
      </c>
      <c r="BR200" s="139">
        <v>1.1719741015950325</v>
      </c>
      <c r="BS200" s="139">
        <v>1.1744720406257532</v>
      </c>
      <c r="BT200" s="139">
        <v>1.1770476383680843</v>
      </c>
      <c r="BU200" s="139">
        <v>1.1794661973151155</v>
      </c>
      <c r="BV200" s="139">
        <v>1.1819056539875279</v>
      </c>
      <c r="BW200" s="139">
        <v>1.1843079984097764</v>
      </c>
      <c r="BX200" s="139">
        <v>1.1867334344652798</v>
      </c>
      <c r="BY200" s="139">
        <v>1.1890643781299601</v>
      </c>
      <c r="BZ200" s="139">
        <v>1.1913608945584018</v>
      </c>
      <c r="CA200" s="139">
        <v>1.1936832989221366</v>
      </c>
      <c r="CB200" s="139">
        <v>1.1959730431576971</v>
      </c>
      <c r="CC200" s="139">
        <v>1.1981712616810758</v>
      </c>
      <c r="CD200" s="139">
        <v>1.2003381964756932</v>
      </c>
      <c r="CE200" s="139">
        <v>1.2025343113398039</v>
      </c>
      <c r="CF200" s="139">
        <v>1.2047006758265422</v>
      </c>
      <c r="CG200" s="139">
        <v>1.2068379549296595</v>
      </c>
      <c r="CH200" s="139">
        <v>1.2089467913155314</v>
      </c>
      <c r="CI200" s="139">
        <v>1.2110278063261015</v>
      </c>
      <c r="CJ200" s="139">
        <v>1.2130816009287353</v>
      </c>
      <c r="CK200" s="139">
        <v>1.2151688849873312</v>
      </c>
      <c r="CL200" s="139">
        <v>1.2172302169451181</v>
      </c>
      <c r="CM200" s="139">
        <v>1.2192058737565563</v>
      </c>
      <c r="CN200" s="139">
        <v>1.2211565242493501</v>
      </c>
      <c r="CO200" s="139">
        <v>1.2230826800627179</v>
      </c>
      <c r="CP200" s="139">
        <v>1.2251056818186243</v>
      </c>
      <c r="CQ200" s="139">
        <v>1.2269844170095867</v>
      </c>
      <c r="CR200" s="139">
        <v>1.228840097953005</v>
      </c>
      <c r="CS200" s="139">
        <v>1.2307943506914527</v>
      </c>
      <c r="CT200" s="139">
        <v>1.2326053552367067</v>
      </c>
      <c r="CU200" s="139">
        <v>1.234516016346586</v>
      </c>
      <c r="CV200" s="139">
        <v>1.2362840405896405</v>
      </c>
      <c r="CW200" s="139">
        <v>1.2381527464297968</v>
      </c>
      <c r="CX200" s="139">
        <v>1.2398793907425787</v>
      </c>
      <c r="CY200" s="139">
        <v>1.2417076860556771</v>
      </c>
      <c r="CZ200" s="139">
        <v>1.2433944622615001</v>
      </c>
      <c r="DA200" s="139">
        <v>1.245183806983656</v>
      </c>
      <c r="DB200" s="139">
        <v>1.2469542572335663</v>
      </c>
      <c r="DC200" s="139">
        <v>1.2485839203134337</v>
      </c>
      <c r="DD200" s="139">
        <v>1.2503174618912161</v>
      </c>
      <c r="DE200" s="139">
        <v>1.2520330856887318</v>
      </c>
      <c r="DF200" s="139">
        <v>1.2536698409680329</v>
      </c>
      <c r="DG200" s="139">
        <v>1.2552891936307033</v>
      </c>
      <c r="DH200" s="139">
        <v>1.2569527766669639</v>
      </c>
      <c r="DI200" s="139">
        <v>1.2585996285706005</v>
      </c>
      <c r="DJ200" s="139">
        <v>1.2602300268409277</v>
      </c>
      <c r="DK200" s="139">
        <v>1.2617827566445001</v>
      </c>
      <c r="DL200" s="139">
        <v>1.2633194851481013</v>
      </c>
      <c r="DM200" s="139">
        <v>1.2649020268376161</v>
      </c>
      <c r="DN200" s="139">
        <v>1.2664691597624003</v>
      </c>
      <c r="DO200" s="139">
        <v>1.2680211289430077</v>
      </c>
      <c r="DP200" s="139">
        <v>1.2695581735405612</v>
      </c>
      <c r="DQ200" s="139">
        <v>1.2710805270378032</v>
      </c>
      <c r="DR200" s="139">
        <v>1.2725884174255695</v>
      </c>
      <c r="DS200" s="139">
        <v>1.2740820673713218</v>
      </c>
      <c r="DT200" s="139">
        <v>1.2755616943922685</v>
      </c>
      <c r="DU200" s="139">
        <v>1.2770275110099842</v>
      </c>
      <c r="DV200" s="139">
        <v>1.2784797249056168</v>
      </c>
      <c r="DW200" s="139">
        <v>1.2799805170274272</v>
      </c>
      <c r="DX200" s="139">
        <v>1.2814681929436544</v>
      </c>
      <c r="DY200" s="139">
        <v>1.2828808696911291</v>
      </c>
      <c r="DZ200" s="139">
        <v>1.2842807273317722</v>
      </c>
      <c r="EA200" s="139">
        <v>1.2856679514860734</v>
      </c>
      <c r="EB200" s="139">
        <v>1.2870427237444901</v>
      </c>
      <c r="EC200" s="139">
        <v>1.288467430690527</v>
      </c>
      <c r="ED200" s="139">
        <v>1.2898801129640161</v>
      </c>
      <c r="EE200" s="139">
        <v>1.2912186423724397</v>
      </c>
      <c r="EF200" s="139">
        <v>1.2925454067592379</v>
      </c>
      <c r="EG200" s="139">
        <v>1.2939229250940465</v>
      </c>
      <c r="EH200" s="139">
        <v>1.2952890711444558</v>
      </c>
      <c r="EI200" s="139">
        <v>1.2965815619801355</v>
      </c>
      <c r="EJ200" s="139">
        <v>1.2979253836829603</v>
      </c>
      <c r="EK200" s="139">
        <v>1.299258287452711</v>
      </c>
      <c r="EL200" s="139">
        <v>1.3005178764157062</v>
      </c>
      <c r="EM200" s="139">
        <v>1.3018293391106059</v>
      </c>
      <c r="EN200" s="139">
        <v>1.3031303112426837</v>
      </c>
      <c r="EO200" s="139">
        <v>1.3043582886968372</v>
      </c>
      <c r="EP200" s="139">
        <v>1.3057013276138856</v>
      </c>
      <c r="EQ200" s="139">
        <v>1.3069089255666777</v>
      </c>
      <c r="ER200" s="139">
        <v>1.3082319867380747</v>
      </c>
      <c r="ES200" s="139">
        <v>1.3094197228847315</v>
      </c>
      <c r="ET200" s="139">
        <v>1.3107233091422239</v>
      </c>
      <c r="EU200" s="139">
        <v>1.311891681559193</v>
      </c>
      <c r="EV200" s="139">
        <v>1.3131133988541941</v>
      </c>
      <c r="EW200" s="139">
        <v>1.3143257648941684</v>
      </c>
      <c r="EX200" s="139">
        <v>1.3155918348494506</v>
      </c>
      <c r="EY200" s="139">
        <v>1.3167229004794148</v>
      </c>
      <c r="EZ200" s="139">
        <v>1.3179708938957482</v>
      </c>
      <c r="FA200" s="139">
        <v>1.3190839819553668</v>
      </c>
      <c r="FB200" s="139">
        <v>1.3203143312475256</v>
      </c>
      <c r="FC200" s="139">
        <v>1.3214098706822683</v>
      </c>
      <c r="FD200" s="139">
        <v>1.3226229927680309</v>
      </c>
      <c r="FE200" s="139">
        <v>1.323827692322898</v>
      </c>
      <c r="FF200" s="139">
        <v>1.3248976943386546</v>
      </c>
      <c r="FG200" s="139">
        <v>1.3260857635899779</v>
      </c>
      <c r="FH200" s="139">
        <v>1.3271392232787373</v>
      </c>
      <c r="FI200" s="139">
        <v>1.3283110435838625</v>
      </c>
      <c r="FJ200" s="139">
        <v>1.3294749151427392</v>
      </c>
      <c r="FK200" s="139">
        <v>1.3305042793152493</v>
      </c>
      <c r="FL200" s="139">
        <v>1.3316524486452836</v>
      </c>
      <c r="FM200" s="139">
        <v>1.3327929341512703</v>
      </c>
      <c r="FN200" s="139">
        <v>1.333925820855894</v>
      </c>
      <c r="FO200" s="139">
        <v>1.3349243119258092</v>
      </c>
      <c r="FP200" s="139">
        <v>1.3360421824632236</v>
      </c>
      <c r="FQ200" s="139">
        <v>1.3371527017637832</v>
      </c>
      <c r="FR200" s="139">
        <v>1.3382559493370161</v>
      </c>
      <c r="FS200" s="139">
        <v>1.3392249053902381</v>
      </c>
      <c r="FT200" s="139">
        <v>1.3403137784799342</v>
      </c>
      <c r="FU200" s="139">
        <v>1.341395611554582</v>
      </c>
      <c r="FV200" s="139">
        <v>1.3424704790854134</v>
      </c>
      <c r="FW200" s="139">
        <v>1.3434111528268931</v>
      </c>
      <c r="FX200" s="139">
        <v>1.3444722469810659</v>
      </c>
      <c r="FY200" s="139">
        <v>1.3455265927949902</v>
      </c>
      <c r="FZ200" s="139">
        <v>1.3465742601222712</v>
      </c>
      <c r="GA200" s="139">
        <v>1.3476153177235097</v>
      </c>
      <c r="GB200" s="139">
        <v>1.3486498332925529</v>
      </c>
      <c r="GC200" s="139">
        <v>1.3496778734768193</v>
      </c>
      <c r="GD200" s="139">
        <v>1.3505718415875352</v>
      </c>
      <c r="GE200" s="139">
        <v>1.351587071545107</v>
      </c>
      <c r="GF200" s="139">
        <v>1.3525960207723045</v>
      </c>
      <c r="GG200" s="139">
        <v>1.3535987519366217</v>
      </c>
      <c r="GH200" s="139">
        <v>1.354595326764144</v>
      </c>
      <c r="GI200" s="139">
        <v>1.3555858060563881</v>
      </c>
      <c r="GJ200" s="139">
        <v>1.3565702497109138</v>
      </c>
      <c r="GK200" s="139">
        <v>1.3575487167400984</v>
      </c>
      <c r="GL200" s="139">
        <v>1.3585212652854139</v>
      </c>
      <c r="GM200" s="139">
        <v>1.3594879526367913</v>
      </c>
      <c r="GN200" s="139">
        <v>1.3604488352518049</v>
      </c>
      <c r="GO200" s="139">
        <v>1.3614039687658943</v>
      </c>
      <c r="GP200" s="139">
        <v>1.3623534080151636</v>
      </c>
      <c r="GQ200" s="139">
        <v>1.363297207047897</v>
      </c>
      <c r="GR200" s="139">
        <v>1.364235419140519</v>
      </c>
      <c r="GS200" s="139">
        <v>1.3651680968118802</v>
      </c>
    </row>
    <row r="201" spans="1:201" x14ac:dyDescent="0.2">
      <c r="A201" s="138">
        <v>40909.138194444444</v>
      </c>
      <c r="B201" s="139">
        <v>0.53122771160249771</v>
      </c>
      <c r="C201" s="139">
        <v>0.61801888492159662</v>
      </c>
      <c r="D201" s="139">
        <v>0.67171795514891486</v>
      </c>
      <c r="E201" s="139">
        <v>0.71114109867145003</v>
      </c>
      <c r="F201" s="139">
        <v>0.74247362446432541</v>
      </c>
      <c r="G201" s="139">
        <v>0.76855829746112381</v>
      </c>
      <c r="H201" s="139">
        <v>0.79096014179539853</v>
      </c>
      <c r="I201" s="139">
        <v>0.81059446910657129</v>
      </c>
      <c r="J201" s="139">
        <v>0.82814185166068088</v>
      </c>
      <c r="K201" s="139">
        <v>0.84395031829563449</v>
      </c>
      <c r="L201" s="139">
        <v>0.8584187783926428</v>
      </c>
      <c r="M201" s="139">
        <v>0.87166674483616424</v>
      </c>
      <c r="N201" s="139">
        <v>0.8839922774154062</v>
      </c>
      <c r="O201" s="139">
        <v>0.89545665989843182</v>
      </c>
      <c r="P201" s="139">
        <v>0.90618609253564808</v>
      </c>
      <c r="Q201" s="139">
        <v>0.91628349995279923</v>
      </c>
      <c r="R201" s="139">
        <v>0.92583399686088508</v>
      </c>
      <c r="S201" s="139">
        <v>0.93485769624175452</v>
      </c>
      <c r="T201" s="139">
        <v>0.94341384971534159</v>
      </c>
      <c r="U201" s="139">
        <v>0.9516048167022586</v>
      </c>
      <c r="V201" s="139">
        <v>0.95942293952174118</v>
      </c>
      <c r="W201" s="139">
        <v>0.96685352323730012</v>
      </c>
      <c r="X201" s="139">
        <v>0.97403399692902948</v>
      </c>
      <c r="Y201" s="139">
        <v>0.9808882536468424</v>
      </c>
      <c r="Z201" s="139">
        <v>0.98754747290009182</v>
      </c>
      <c r="AA201" s="139">
        <v>0.99387483192417281</v>
      </c>
      <c r="AB201" s="139">
        <v>1.0000501973560132</v>
      </c>
      <c r="AC201" s="139">
        <v>1.0059846988731858</v>
      </c>
      <c r="AD201" s="139">
        <v>1.0117481810159303</v>
      </c>
      <c r="AE201" s="139">
        <v>1.0173011693079648</v>
      </c>
      <c r="AF201" s="139">
        <v>1.0227110290931505</v>
      </c>
      <c r="AG201" s="139">
        <v>1.0279353227211816</v>
      </c>
      <c r="AH201" s="139">
        <v>1.0330395753069148</v>
      </c>
      <c r="AI201" s="139">
        <v>1.0379789845730079</v>
      </c>
      <c r="AJ201" s="139">
        <v>1.0428176982091493</v>
      </c>
      <c r="AK201" s="139">
        <v>1.0475089902701566</v>
      </c>
      <c r="AL201" s="139">
        <v>1.0520603843665643</v>
      </c>
      <c r="AM201" s="139">
        <v>1.0564788339222895</v>
      </c>
      <c r="AN201" s="139">
        <v>1.0608266637008019</v>
      </c>
      <c r="AO201" s="139">
        <v>1.0650542490668253</v>
      </c>
      <c r="AP201" s="139">
        <v>1.0692233091005507</v>
      </c>
      <c r="AQ201" s="139">
        <v>1.0732830921387047</v>
      </c>
      <c r="AR201" s="139">
        <v>1.0772383878996747</v>
      </c>
      <c r="AS201" s="139">
        <v>1.0810936733062504</v>
      </c>
      <c r="AT201" s="139">
        <v>1.0849098752452815</v>
      </c>
      <c r="AU201" s="139">
        <v>1.0886344368800827</v>
      </c>
      <c r="AV201" s="139">
        <v>1.0922710299907887</v>
      </c>
      <c r="AW201" s="139">
        <v>1.0958231068168041</v>
      </c>
      <c r="AX201" s="139">
        <v>1.099351154625547</v>
      </c>
      <c r="AY201" s="139">
        <v>1.1028012295108216</v>
      </c>
      <c r="AZ201" s="139">
        <v>1.10617620776492</v>
      </c>
      <c r="BA201" s="139">
        <v>1.1094788070823187</v>
      </c>
      <c r="BB201" s="139">
        <v>1.1127115981788847</v>
      </c>
      <c r="BC201" s="139">
        <v>1.1158770153539306</v>
      </c>
      <c r="BD201" s="139">
        <v>1.1190352698710304</v>
      </c>
      <c r="BE201" s="139">
        <v>1.1221308467443947</v>
      </c>
      <c r="BF201" s="139">
        <v>1.1251658133524998</v>
      </c>
      <c r="BG201" s="139">
        <v>1.1281421350024212</v>
      </c>
      <c r="BH201" s="139">
        <v>1.1311199976151838</v>
      </c>
      <c r="BI201" s="139">
        <v>1.1339846404578482</v>
      </c>
      <c r="BJ201" s="139">
        <v>1.136795982708952</v>
      </c>
      <c r="BK201" s="139">
        <v>1.1396142327430814</v>
      </c>
      <c r="BL201" s="139">
        <v>1.1423825195624586</v>
      </c>
      <c r="BM201" s="139">
        <v>1.1451023099832804</v>
      </c>
      <c r="BN201" s="139">
        <v>1.1477750062777079</v>
      </c>
      <c r="BO201" s="139">
        <v>1.1504019499616243</v>
      </c>
      <c r="BP201" s="139">
        <v>1.1530434591525682</v>
      </c>
      <c r="BQ201" s="139">
        <v>1.1556418977253657</v>
      </c>
      <c r="BR201" s="139">
        <v>1.1581392257517542</v>
      </c>
      <c r="BS201" s="139">
        <v>1.1605956208697337</v>
      </c>
      <c r="BT201" s="139">
        <v>1.1631308861258829</v>
      </c>
      <c r="BU201" s="139">
        <v>1.165508763585418</v>
      </c>
      <c r="BV201" s="139">
        <v>1.1679083422540848</v>
      </c>
      <c r="BW201" s="139">
        <v>1.1702712134482038</v>
      </c>
      <c r="BX201" s="139">
        <v>1.1726579643051531</v>
      </c>
      <c r="BY201" s="139">
        <v>1.17495021494547</v>
      </c>
      <c r="BZ201" s="139">
        <v>1.1772084131229392</v>
      </c>
      <c r="CA201" s="139">
        <v>1.179493262547533</v>
      </c>
      <c r="CB201" s="139">
        <v>1.1817458111563248</v>
      </c>
      <c r="CC201" s="139">
        <v>1.1839067843017241</v>
      </c>
      <c r="CD201" s="139">
        <v>1.1860368134006254</v>
      </c>
      <c r="CE201" s="139">
        <v>1.188196757455227</v>
      </c>
      <c r="CF201" s="139">
        <v>1.1903272777615985</v>
      </c>
      <c r="CG201" s="139">
        <v>1.1924290318366693</v>
      </c>
      <c r="CH201" s="139">
        <v>1.1945026551239919</v>
      </c>
      <c r="CI201" s="139">
        <v>1.196548761985758</v>
      </c>
      <c r="CJ201" s="139">
        <v>1.1985679466372932</v>
      </c>
      <c r="CK201" s="139">
        <v>1.2006213232841423</v>
      </c>
      <c r="CL201" s="139">
        <v>1.202649035652632</v>
      </c>
      <c r="CM201" s="139">
        <v>1.2045909413078475</v>
      </c>
      <c r="CN201" s="139">
        <v>1.2065081139507023</v>
      </c>
      <c r="CO201" s="139">
        <v>1.2084010594866292</v>
      </c>
      <c r="CP201" s="139">
        <v>1.2103919469657221</v>
      </c>
      <c r="CQ201" s="139">
        <v>1.2122379930147797</v>
      </c>
      <c r="CR201" s="139">
        <v>1.2140612362087497</v>
      </c>
      <c r="CS201" s="139">
        <v>1.215984138676977</v>
      </c>
      <c r="CT201" s="139">
        <v>1.2177631956786712</v>
      </c>
      <c r="CU201" s="139">
        <v>1.2196429916611411</v>
      </c>
      <c r="CV201" s="139">
        <v>1.2213795394387152</v>
      </c>
      <c r="CW201" s="139">
        <v>1.2232178466917143</v>
      </c>
      <c r="CX201" s="139">
        <v>1.224913467581825</v>
      </c>
      <c r="CY201" s="139">
        <v>1.2267118132941102</v>
      </c>
      <c r="CZ201" s="139">
        <v>1.2283680020953662</v>
      </c>
      <c r="DA201" s="139">
        <v>1.2301278296221119</v>
      </c>
      <c r="DB201" s="139">
        <v>1.23186897400133</v>
      </c>
      <c r="DC201" s="139">
        <v>1.2334686750042392</v>
      </c>
      <c r="DD201" s="139">
        <v>1.2351733199087795</v>
      </c>
      <c r="DE201" s="139">
        <v>1.2368602472088237</v>
      </c>
      <c r="DF201" s="139">
        <v>1.2384680675445008</v>
      </c>
      <c r="DG201" s="139">
        <v>1.2400586763401642</v>
      </c>
      <c r="DH201" s="139">
        <v>1.2416941405705528</v>
      </c>
      <c r="DI201" s="139">
        <v>1.2433130603009828</v>
      </c>
      <c r="DJ201" s="139">
        <v>1.2449157098582579</v>
      </c>
      <c r="DK201" s="139">
        <v>1.2464404309162109</v>
      </c>
      <c r="DL201" s="139">
        <v>1.2479493259099295</v>
      </c>
      <c r="DM201" s="139">
        <v>1.2495046489815615</v>
      </c>
      <c r="DN201" s="139">
        <v>1.2510447348354843</v>
      </c>
      <c r="DO201" s="139">
        <v>1.2525698256981799</v>
      </c>
      <c r="DP201" s="139">
        <v>1.2540801579956888</v>
      </c>
      <c r="DQ201" s="139">
        <v>1.2555759625483989</v>
      </c>
      <c r="DR201" s="139">
        <v>1.2570574647426049</v>
      </c>
      <c r="DS201" s="139">
        <v>1.2585248847089512</v>
      </c>
      <c r="DT201" s="139">
        <v>1.259978437480215</v>
      </c>
      <c r="DU201" s="139">
        <v>1.2614183331550815</v>
      </c>
      <c r="DV201" s="139">
        <v>1.2628447770486517</v>
      </c>
      <c r="DW201" s="139">
        <v>1.2643204003127018</v>
      </c>
      <c r="DX201" s="139">
        <v>1.2657830556294165</v>
      </c>
      <c r="DY201" s="139">
        <v>1.2671704034857181</v>
      </c>
      <c r="DZ201" s="139">
        <v>1.2685450742223736</v>
      </c>
      <c r="EA201" s="139">
        <v>1.2699072513477081</v>
      </c>
      <c r="EB201" s="139">
        <v>1.2712571143858515</v>
      </c>
      <c r="EC201" s="139">
        <v>1.2726575061363774</v>
      </c>
      <c r="ED201" s="139">
        <v>1.2740460088862704</v>
      </c>
      <c r="EE201" s="139">
        <v>1.2753600324776428</v>
      </c>
      <c r="EF201" s="139">
        <v>1.276662421021153</v>
      </c>
      <c r="EG201" s="139">
        <v>1.27801615358311</v>
      </c>
      <c r="EH201" s="139">
        <v>1.2793586420102612</v>
      </c>
      <c r="EI201" s="139">
        <v>1.2806271378702478</v>
      </c>
      <c r="EJ201" s="139">
        <v>1.2819475520525592</v>
      </c>
      <c r="EK201" s="139">
        <v>1.2832571712094289</v>
      </c>
      <c r="EL201" s="139">
        <v>1.2844931303681568</v>
      </c>
      <c r="EM201" s="139">
        <v>1.2857815483985804</v>
      </c>
      <c r="EN201" s="139">
        <v>1.2870595938462521</v>
      </c>
      <c r="EO201" s="139">
        <v>1.2882642919091687</v>
      </c>
      <c r="EP201" s="139">
        <v>1.2895851045155633</v>
      </c>
      <c r="EQ201" s="139">
        <v>1.2907696495471914</v>
      </c>
      <c r="ER201" s="139">
        <v>1.2920707113353056</v>
      </c>
      <c r="ES201" s="139">
        <v>1.293235615092923</v>
      </c>
      <c r="ET201" s="139">
        <v>1.2945174230553287</v>
      </c>
      <c r="EU201" s="139">
        <v>1.2956631779072918</v>
      </c>
      <c r="EV201" s="139">
        <v>1.2968628572522722</v>
      </c>
      <c r="EW201" s="139">
        <v>1.2980532901871185</v>
      </c>
      <c r="EX201" s="139">
        <v>1.2992980073888709</v>
      </c>
      <c r="EY201" s="139">
        <v>1.3004068688270425</v>
      </c>
      <c r="EZ201" s="139">
        <v>1.3016337143542296</v>
      </c>
      <c r="FA201" s="139">
        <v>1.30272479717441</v>
      </c>
      <c r="FB201" s="139">
        <v>1.3039341984258002</v>
      </c>
      <c r="FC201" s="139">
        <v>1.3050079266647687</v>
      </c>
      <c r="FD201" s="139">
        <v>1.3062002957285235</v>
      </c>
      <c r="FE201" s="139">
        <v>1.3073843387708659</v>
      </c>
      <c r="FF201" s="139">
        <v>1.3084328127526785</v>
      </c>
      <c r="FG201" s="139">
        <v>1.3096004135781838</v>
      </c>
      <c r="FH201" s="139">
        <v>1.3106325277599289</v>
      </c>
      <c r="FI201" s="139">
        <v>1.3117840633090927</v>
      </c>
      <c r="FJ201" s="139">
        <v>1.3129277410899303</v>
      </c>
      <c r="FK201" s="139">
        <v>1.313936026388955</v>
      </c>
      <c r="FL201" s="139">
        <v>1.3150641792680269</v>
      </c>
      <c r="FM201" s="139">
        <v>1.3161847362069579</v>
      </c>
      <c r="FN201" s="139">
        <v>1.3172977812282138</v>
      </c>
      <c r="FO201" s="139">
        <v>1.3182755352337197</v>
      </c>
      <c r="FP201" s="139">
        <v>1.3193737334506304</v>
      </c>
      <c r="FQ201" s="139">
        <v>1.3204646644274305</v>
      </c>
      <c r="FR201" s="139">
        <v>1.321548406738235</v>
      </c>
      <c r="FS201" s="139">
        <v>1.3224969521768117</v>
      </c>
      <c r="FT201" s="139">
        <v>1.3235664819248549</v>
      </c>
      <c r="FU201" s="139">
        <v>1.3246290520185504</v>
      </c>
      <c r="FV201" s="139">
        <v>1.325684736052855</v>
      </c>
      <c r="FW201" s="139">
        <v>1.326605311264591</v>
      </c>
      <c r="FX201" s="139">
        <v>1.3276473768756147</v>
      </c>
      <c r="FY201" s="139">
        <v>1.3286827711008964</v>
      </c>
      <c r="FZ201" s="139">
        <v>1.3297115629733562</v>
      </c>
      <c r="GA201" s="139">
        <v>1.3307338204497927</v>
      </c>
      <c r="GB201" s="139">
        <v>1.3317496104307673</v>
      </c>
      <c r="GC201" s="139">
        <v>1.3327589987821444</v>
      </c>
      <c r="GD201" s="139">
        <v>1.3336333839543162</v>
      </c>
      <c r="GE201" s="139">
        <v>1.3346301058644936</v>
      </c>
      <c r="GF201" s="139">
        <v>1.3356206185327408</v>
      </c>
      <c r="GG201" s="139">
        <v>1.3366049838940968</v>
      </c>
      <c r="GH201" s="139">
        <v>1.3375832629501552</v>
      </c>
      <c r="GI201" s="139">
        <v>1.3385555157948976</v>
      </c>
      <c r="GJ201" s="139">
        <v>1.3395218016233177</v>
      </c>
      <c r="GK201" s="139">
        <v>1.3404821787564525</v>
      </c>
      <c r="GL201" s="139">
        <v>1.3414367046563589</v>
      </c>
      <c r="GM201" s="139">
        <v>1.342385435944913</v>
      </c>
      <c r="GN201" s="139">
        <v>1.3433284284170977</v>
      </c>
      <c r="GO201" s="139">
        <v>1.3442657370595996</v>
      </c>
      <c r="GP201" s="139">
        <v>1.3451974160679414</v>
      </c>
      <c r="GQ201" s="139">
        <v>1.3461235188575393</v>
      </c>
      <c r="GR201" s="139">
        <v>1.3470440980832876</v>
      </c>
      <c r="GS201" s="139">
        <v>1.347959205650844</v>
      </c>
    </row>
    <row r="202" spans="1:201" x14ac:dyDescent="0.2">
      <c r="A202" s="138">
        <v>40909.138888888891</v>
      </c>
      <c r="B202" s="139">
        <v>0.52616236754593992</v>
      </c>
      <c r="C202" s="139">
        <v>0.61193186881372486</v>
      </c>
      <c r="D202" s="139">
        <v>0.66498187808034936</v>
      </c>
      <c r="E202" s="139">
        <v>0.70391929498020789</v>
      </c>
      <c r="F202" s="139">
        <v>0.7348597407842653</v>
      </c>
      <c r="G202" s="139">
        <v>0.76061364184696645</v>
      </c>
      <c r="H202" s="139">
        <v>0.78272827306826653</v>
      </c>
      <c r="I202" s="139">
        <v>0.80210791133575443</v>
      </c>
      <c r="J202" s="139">
        <v>0.81942621344116573</v>
      </c>
      <c r="K202" s="139">
        <v>0.83502584090500775</v>
      </c>
      <c r="L202" s="139">
        <v>0.84930248137937825</v>
      </c>
      <c r="M202" s="139">
        <v>0.8623724106724443</v>
      </c>
      <c r="N202" s="139">
        <v>0.87453215669300799</v>
      </c>
      <c r="O202" s="139">
        <v>0.88584099023971941</v>
      </c>
      <c r="P202" s="139">
        <v>0.89642385888914833</v>
      </c>
      <c r="Q202" s="139">
        <v>0.90638267030149422</v>
      </c>
      <c r="R202" s="139">
        <v>0.91580170223425428</v>
      </c>
      <c r="S202" s="139">
        <v>0.92470011802061713</v>
      </c>
      <c r="T202" s="139">
        <v>0.9331365719693886</v>
      </c>
      <c r="U202" s="139">
        <v>0.94121317490128142</v>
      </c>
      <c r="V202" s="139">
        <v>0.94892158015462991</v>
      </c>
      <c r="W202" s="139">
        <v>0.95624644950558202</v>
      </c>
      <c r="X202" s="139">
        <v>0.96332541283763551</v>
      </c>
      <c r="Y202" s="139">
        <v>0.97008154064680974</v>
      </c>
      <c r="Z202" s="139">
        <v>0.97664630078354431</v>
      </c>
      <c r="AA202" s="139">
        <v>0.98288182137844893</v>
      </c>
      <c r="AB202" s="139">
        <v>0.98896859538536908</v>
      </c>
      <c r="AC202" s="139">
        <v>0.99481701626194252</v>
      </c>
      <c r="AD202" s="139">
        <v>1.0004970473504409</v>
      </c>
      <c r="AE202" s="139">
        <v>1.0059687823916923</v>
      </c>
      <c r="AF202" s="139">
        <v>1.0112997409721196</v>
      </c>
      <c r="AG202" s="139">
        <v>1.0164470749368546</v>
      </c>
      <c r="AH202" s="139">
        <v>1.0214764918400168</v>
      </c>
      <c r="AI202" s="139">
        <v>1.0263427944655383</v>
      </c>
      <c r="AJ202" s="139">
        <v>1.0311103358227969</v>
      </c>
      <c r="AK202" s="139">
        <v>1.0357320064549054</v>
      </c>
      <c r="AL202" s="139">
        <v>1.0402152492634256</v>
      </c>
      <c r="AM202" s="139">
        <v>1.0445669431355808</v>
      </c>
      <c r="AN202" s="139">
        <v>1.0488496531552884</v>
      </c>
      <c r="AO202" s="139">
        <v>1.0530133856618791</v>
      </c>
      <c r="AP202" s="139">
        <v>1.0571201136586468</v>
      </c>
      <c r="AQ202" s="139">
        <v>1.0611187207318236</v>
      </c>
      <c r="AR202" s="139">
        <v>1.0650139448972087</v>
      </c>
      <c r="AS202" s="139">
        <v>1.0688102147830199</v>
      </c>
      <c r="AT202" s="139">
        <v>1.072568733358984</v>
      </c>
      <c r="AU202" s="139">
        <v>1.0762365839979389</v>
      </c>
      <c r="AV202" s="139">
        <v>1.07981739871131</v>
      </c>
      <c r="AW202" s="139">
        <v>1.0833145923679444</v>
      </c>
      <c r="AX202" s="139">
        <v>1.0867889457008377</v>
      </c>
      <c r="AY202" s="139">
        <v>1.0901861566344038</v>
      </c>
      <c r="AZ202" s="139">
        <v>1.0935090701797805</v>
      </c>
      <c r="BA202" s="139">
        <v>1.0967603744920198</v>
      </c>
      <c r="BB202" s="139">
        <v>1.099942612359001</v>
      </c>
      <c r="BC202" s="139">
        <v>1.1030581916487103</v>
      </c>
      <c r="BD202" s="139">
        <v>1.1061676375200908</v>
      </c>
      <c r="BE202" s="139">
        <v>1.1092150756209986</v>
      </c>
      <c r="BF202" s="139">
        <v>1.1122025507551057</v>
      </c>
      <c r="BG202" s="139">
        <v>1.1151320067821657</v>
      </c>
      <c r="BH202" s="139">
        <v>1.1180639545428988</v>
      </c>
      <c r="BI202" s="139">
        <v>1.1208829248424497</v>
      </c>
      <c r="BJ202" s="139">
        <v>1.1236491620851989</v>
      </c>
      <c r="BK202" s="139">
        <v>1.1264232070008255</v>
      </c>
      <c r="BL202" s="139">
        <v>1.1291478248356694</v>
      </c>
      <c r="BM202" s="139">
        <v>1.1318244663172521</v>
      </c>
      <c r="BN202" s="139">
        <v>1.1344545183427825</v>
      </c>
      <c r="BO202" s="139">
        <v>1.1370393077268381</v>
      </c>
      <c r="BP202" s="139">
        <v>1.1396394958367042</v>
      </c>
      <c r="BQ202" s="139">
        <v>1.1421970786055136</v>
      </c>
      <c r="BR202" s="139">
        <v>1.144653643080555</v>
      </c>
      <c r="BS202" s="139">
        <v>1.1470697117773621</v>
      </c>
      <c r="BT202" s="139">
        <v>1.1495658017520445</v>
      </c>
      <c r="BU202" s="139">
        <v>1.1519041947725819</v>
      </c>
      <c r="BV202" s="139">
        <v>1.1542650575986315</v>
      </c>
      <c r="BW202" s="139">
        <v>1.1565896081030627</v>
      </c>
      <c r="BX202" s="139">
        <v>1.1589387916075569</v>
      </c>
      <c r="BY202" s="139">
        <v>1.1611934831891559</v>
      </c>
      <c r="BZ202" s="139">
        <v>1.163414488192104</v>
      </c>
      <c r="CA202" s="139">
        <v>1.1656628735324019</v>
      </c>
      <c r="CB202" s="139">
        <v>1.1678793087714574</v>
      </c>
      <c r="CC202" s="139">
        <v>1.1700041361163986</v>
      </c>
      <c r="CD202" s="139">
        <v>1.1720983510615035</v>
      </c>
      <c r="CE202" s="139">
        <v>1.1742231821537132</v>
      </c>
      <c r="CF202" s="139">
        <v>1.1763189083290921</v>
      </c>
      <c r="CG202" s="139">
        <v>1.1783861798110051</v>
      </c>
      <c r="CH202" s="139">
        <v>1.1804256249966618</v>
      </c>
      <c r="CI202" s="139">
        <v>1.1824378514382199</v>
      </c>
      <c r="CJ202" s="139">
        <v>1.1844234467677666</v>
      </c>
      <c r="CK202" s="139">
        <v>1.1864439034088168</v>
      </c>
      <c r="CL202" s="139">
        <v>1.1884389766675285</v>
      </c>
      <c r="CM202" s="139">
        <v>1.1903481312893978</v>
      </c>
      <c r="CN202" s="139">
        <v>1.1922328197152956</v>
      </c>
      <c r="CO202" s="139">
        <v>1.194093542253597</v>
      </c>
      <c r="CP202" s="139">
        <v>1.196053243278304</v>
      </c>
      <c r="CQ202" s="139">
        <v>1.197867575030908</v>
      </c>
      <c r="CR202" s="139">
        <v>1.199659349367703</v>
      </c>
      <c r="CS202" s="139">
        <v>1.2015518109877388</v>
      </c>
      <c r="CT202" s="139">
        <v>1.2032998776602699</v>
      </c>
      <c r="CU202" s="139">
        <v>1.2051497062449705</v>
      </c>
      <c r="CV202" s="139">
        <v>1.2068557235663808</v>
      </c>
      <c r="CW202" s="139">
        <v>1.208664518725012</v>
      </c>
      <c r="CX202" s="139">
        <v>1.2103300514377084</v>
      </c>
      <c r="CY202" s="139">
        <v>1.2120993232409776</v>
      </c>
      <c r="CZ202" s="139">
        <v>1.213725849535167</v>
      </c>
      <c r="DA202" s="139">
        <v>1.2154570251649799</v>
      </c>
      <c r="DB202" s="139">
        <v>1.2171697238613937</v>
      </c>
      <c r="DC202" s="139">
        <v>1.2187403728351902</v>
      </c>
      <c r="DD202" s="139">
        <v>1.2204169714315063</v>
      </c>
      <c r="DE202" s="139">
        <v>1.2220760477655102</v>
      </c>
      <c r="DF202" s="139">
        <v>1.2236558015584786</v>
      </c>
      <c r="DG202" s="139">
        <v>1.225218530339748</v>
      </c>
      <c r="DH202" s="139">
        <v>1.2268267074205121</v>
      </c>
      <c r="DI202" s="139">
        <v>1.2284185221352582</v>
      </c>
      <c r="DJ202" s="139">
        <v>1.2299942457130408</v>
      </c>
      <c r="DK202" s="139">
        <v>1.2314918043200429</v>
      </c>
      <c r="DL202" s="139">
        <v>1.232973707943777</v>
      </c>
      <c r="DM202" s="139">
        <v>1.234502622431231</v>
      </c>
      <c r="DN202" s="139">
        <v>1.2360164671236369</v>
      </c>
      <c r="DO202" s="139">
        <v>1.2375154815157778</v>
      </c>
      <c r="DP202" s="139">
        <v>1.2389998993734763</v>
      </c>
      <c r="DQ202" s="139">
        <v>1.2404699489151496</v>
      </c>
      <c r="DR202" s="139">
        <v>1.2419258529923882</v>
      </c>
      <c r="DS202" s="139">
        <v>1.2433678292537707</v>
      </c>
      <c r="DT202" s="139">
        <v>1.2447960903161117</v>
      </c>
      <c r="DU202" s="139">
        <v>1.2462108439131347</v>
      </c>
      <c r="DV202" s="139">
        <v>1.2476122930507516</v>
      </c>
      <c r="DW202" s="139">
        <v>1.2490634905824103</v>
      </c>
      <c r="DX202" s="139">
        <v>1.2505018648193664</v>
      </c>
      <c r="DY202" s="139">
        <v>1.251864648408189</v>
      </c>
      <c r="DZ202" s="139">
        <v>1.2532148934699741</v>
      </c>
      <c r="EA202" s="139">
        <v>1.2545527814516855</v>
      </c>
      <c r="EB202" s="139">
        <v>1.255878489858739</v>
      </c>
      <c r="EC202" s="139">
        <v>1.2572552888936481</v>
      </c>
      <c r="ED202" s="139">
        <v>1.258620331305184</v>
      </c>
      <c r="EE202" s="139">
        <v>1.2599105939818938</v>
      </c>
      <c r="EF202" s="139">
        <v>1.2611893484840528</v>
      </c>
      <c r="EG202" s="139">
        <v>1.2625200049558007</v>
      </c>
      <c r="EH202" s="139">
        <v>1.2638395423321951</v>
      </c>
      <c r="EI202" s="139">
        <v>1.2650847758891215</v>
      </c>
      <c r="EJ202" s="139">
        <v>1.2663824830877159</v>
      </c>
      <c r="EK202" s="139">
        <v>1.2676695151906918</v>
      </c>
      <c r="EL202" s="139">
        <v>1.2688825684740284</v>
      </c>
      <c r="EM202" s="139">
        <v>1.2701486336136567</v>
      </c>
      <c r="EN202" s="139">
        <v>1.2714044412977239</v>
      </c>
      <c r="EO202" s="139">
        <v>1.2725865755234493</v>
      </c>
      <c r="EP202" s="139">
        <v>1.2738858156919268</v>
      </c>
      <c r="EQ202" s="139">
        <v>1.2750480179300347</v>
      </c>
      <c r="ER202" s="139">
        <v>1.2763277286707604</v>
      </c>
      <c r="ES202" s="139">
        <v>1.2774705048903832</v>
      </c>
      <c r="ET202" s="139">
        <v>1.2787311775038868</v>
      </c>
      <c r="EU202" s="139">
        <v>1.2798550145057848</v>
      </c>
      <c r="EV202" s="139">
        <v>1.2810333233674456</v>
      </c>
      <c r="EW202" s="139">
        <v>1.2822024881368441</v>
      </c>
      <c r="EX202" s="139">
        <v>1.2834264851632255</v>
      </c>
      <c r="EY202" s="139">
        <v>1.2845138322543102</v>
      </c>
      <c r="EZ202" s="139">
        <v>1.2857201574828916</v>
      </c>
      <c r="FA202" s="139">
        <v>1.2867899201628381</v>
      </c>
      <c r="FB202" s="139">
        <v>1.2879789961062367</v>
      </c>
      <c r="FC202" s="139">
        <v>1.2890315936281502</v>
      </c>
      <c r="FD202" s="139">
        <v>1.2902038276583794</v>
      </c>
      <c r="FE202" s="139">
        <v>1.2913678298103257</v>
      </c>
      <c r="FF202" s="139">
        <v>1.2923954494734042</v>
      </c>
      <c r="FG202" s="139">
        <v>1.2935431929271473</v>
      </c>
      <c r="FH202" s="139">
        <v>1.294554630981654</v>
      </c>
      <c r="FI202" s="139">
        <v>1.2956864883713817</v>
      </c>
      <c r="FJ202" s="139">
        <v>1.2968105767406926</v>
      </c>
      <c r="FK202" s="139">
        <v>1.2977984461912295</v>
      </c>
      <c r="FL202" s="139">
        <v>1.2989071826862928</v>
      </c>
      <c r="FM202" s="139">
        <v>1.300008408972064</v>
      </c>
      <c r="FN202" s="139">
        <v>1.3011022080970656</v>
      </c>
      <c r="FO202" s="139">
        <v>1.3020598799181833</v>
      </c>
      <c r="FP202" s="139">
        <v>1.3031389975038359</v>
      </c>
      <c r="FQ202" s="139">
        <v>1.3042109297857756</v>
      </c>
      <c r="FR202" s="139">
        <v>1.3052757544340428</v>
      </c>
      <c r="FS202" s="139">
        <v>1.3062045363738526</v>
      </c>
      <c r="FT202" s="139">
        <v>1.3072553064649555</v>
      </c>
      <c r="FU202" s="139">
        <v>1.308299195295243</v>
      </c>
      <c r="FV202" s="139">
        <v>1.3093362756107205</v>
      </c>
      <c r="FW202" s="139">
        <v>1.3102373920004273</v>
      </c>
      <c r="FX202" s="139">
        <v>1.3112610051056015</v>
      </c>
      <c r="FY202" s="139">
        <v>1.312278021898672</v>
      </c>
      <c r="FZ202" s="139">
        <v>1.3132885106158139</v>
      </c>
      <c r="GA202" s="139">
        <v>1.3142925384280706</v>
      </c>
      <c r="GB202" s="139">
        <v>1.3152901714626604</v>
      </c>
      <c r="GC202" s="139">
        <v>1.3162814748257601</v>
      </c>
      <c r="GD202" s="139">
        <v>1.3171369045251737</v>
      </c>
      <c r="GE202" s="139">
        <v>1.3181156817681809</v>
      </c>
      <c r="GF202" s="139">
        <v>1.3190883195167955</v>
      </c>
      <c r="GG202" s="139">
        <v>1.3200548789899529</v>
      </c>
      <c r="GH202" s="139">
        <v>1.3210154204881419</v>
      </c>
      <c r="GI202" s="139">
        <v>1.3219700034063047</v>
      </c>
      <c r="GJ202" s="139">
        <v>1.3229186862602285</v>
      </c>
      <c r="GK202" s="139">
        <v>1.32386152669728</v>
      </c>
      <c r="GL202" s="139">
        <v>1.3247985815172458</v>
      </c>
      <c r="GM202" s="139">
        <v>1.3257299066867374</v>
      </c>
      <c r="GN202" s="139">
        <v>1.3266555573592522</v>
      </c>
      <c r="GO202" s="139">
        <v>1.3275755878875801</v>
      </c>
      <c r="GP202" s="139">
        <v>1.3284900518405762</v>
      </c>
      <c r="GQ202" s="139">
        <v>1.3293990020196613</v>
      </c>
      <c r="GR202" s="139">
        <v>1.3303024904717646</v>
      </c>
      <c r="GS202" s="139">
        <v>1.3312005685055348</v>
      </c>
    </row>
    <row r="203" spans="1:201" x14ac:dyDescent="0.2">
      <c r="A203" s="138">
        <v>40909.13958333333</v>
      </c>
      <c r="B203" s="139">
        <v>0.52120988306334559</v>
      </c>
      <c r="C203" s="139">
        <v>0.60598290144493594</v>
      </c>
      <c r="D203" s="139">
        <v>0.65840010608930433</v>
      </c>
      <c r="E203" s="139">
        <v>0.69686409405143757</v>
      </c>
      <c r="F203" s="139">
        <v>0.72742247114588909</v>
      </c>
      <c r="G203" s="139">
        <v>0.75285410622112359</v>
      </c>
      <c r="H203" s="139">
        <v>0.77468895341727495</v>
      </c>
      <c r="I203" s="139">
        <v>0.79382052961419491</v>
      </c>
      <c r="J203" s="139">
        <v>0.81091573319444221</v>
      </c>
      <c r="K203" s="139">
        <v>0.82631200609482314</v>
      </c>
      <c r="L203" s="139">
        <v>0.84040187559762358</v>
      </c>
      <c r="M203" s="139">
        <v>0.85329848288220611</v>
      </c>
      <c r="N203" s="139">
        <v>0.86529683725326889</v>
      </c>
      <c r="O203" s="139">
        <v>0.87645426227224754</v>
      </c>
      <c r="P203" s="139">
        <v>0.88689448088158573</v>
      </c>
      <c r="Q203" s="139">
        <v>0.89671840643029088</v>
      </c>
      <c r="R203" s="139">
        <v>0.90600949826762278</v>
      </c>
      <c r="S203" s="139">
        <v>0.9147860025904152</v>
      </c>
      <c r="T203" s="139">
        <v>0.92310598991964954</v>
      </c>
      <c r="U203" s="139">
        <v>0.93107131635774987</v>
      </c>
      <c r="V203" s="139">
        <v>0.93867297323862309</v>
      </c>
      <c r="W203" s="139">
        <v>0.9458950055078239</v>
      </c>
      <c r="X203" s="139">
        <v>0.95287521540922981</v>
      </c>
      <c r="Y203" s="139">
        <v>0.95953589344235124</v>
      </c>
      <c r="Z203" s="139">
        <v>0.96600876487066711</v>
      </c>
      <c r="AA203" s="139">
        <v>0.97215496927591794</v>
      </c>
      <c r="AB203" s="139">
        <v>0.97815557467844916</v>
      </c>
      <c r="AC203" s="139">
        <v>0.98392027978404639</v>
      </c>
      <c r="AD203" s="139">
        <v>0.98951915148238001</v>
      </c>
      <c r="AE203" s="139">
        <v>0.9949118741748223</v>
      </c>
      <c r="AF203" s="139">
        <v>1.0001661054169715</v>
      </c>
      <c r="AG203" s="139">
        <v>1.0052386086974783</v>
      </c>
      <c r="AH203" s="139">
        <v>1.0101952568935286</v>
      </c>
      <c r="AI203" s="139">
        <v>1.0149904798189568</v>
      </c>
      <c r="AJ203" s="139">
        <v>1.0196888179858519</v>
      </c>
      <c r="AK203" s="139">
        <v>1.024242800298264</v>
      </c>
      <c r="AL203" s="139">
        <v>1.0286597908649666</v>
      </c>
      <c r="AM203" s="139">
        <v>1.0329465958026149</v>
      </c>
      <c r="AN203" s="139">
        <v>1.0371660015622479</v>
      </c>
      <c r="AO203" s="139">
        <v>1.0412676673135266</v>
      </c>
      <c r="AP203" s="139">
        <v>1.0453138005645781</v>
      </c>
      <c r="AQ203" s="139">
        <v>1.0492529420613532</v>
      </c>
      <c r="AR203" s="139">
        <v>1.0530897793475478</v>
      </c>
      <c r="AS203" s="139">
        <v>1.0568286939040414</v>
      </c>
      <c r="AT203" s="139">
        <v>1.0605311445699006</v>
      </c>
      <c r="AU203" s="139">
        <v>1.064143877004192</v>
      </c>
      <c r="AV203" s="139">
        <v>1.067670484396489</v>
      </c>
      <c r="AW203" s="139">
        <v>1.0711143451378831</v>
      </c>
      <c r="AX203" s="139">
        <v>1.0745365125453306</v>
      </c>
      <c r="AY203" s="139">
        <v>1.0778823486741904</v>
      </c>
      <c r="AZ203" s="139">
        <v>1.0811546680042459</v>
      </c>
      <c r="BA203" s="139">
        <v>1.0843561298565194</v>
      </c>
      <c r="BB203" s="139">
        <v>1.0874892497579276</v>
      </c>
      <c r="BC203" s="139">
        <v>1.090556409777218</v>
      </c>
      <c r="BD203" s="139">
        <v>1.0936184272526537</v>
      </c>
      <c r="BE203" s="139">
        <v>1.0966190911554328</v>
      </c>
      <c r="BF203" s="139">
        <v>1.0995604242577919</v>
      </c>
      <c r="BG203" s="139">
        <v>1.1024443494853122</v>
      </c>
      <c r="BH203" s="139">
        <v>1.105331680405218</v>
      </c>
      <c r="BI203" s="139">
        <v>1.1081062850986336</v>
      </c>
      <c r="BJ203" s="139">
        <v>1.1108287110470123</v>
      </c>
      <c r="BK203" s="139">
        <v>1.1135598088106897</v>
      </c>
      <c r="BL203" s="139">
        <v>1.1162420030583282</v>
      </c>
      <c r="BM203" s="139">
        <v>1.1188767288136288</v>
      </c>
      <c r="BN203" s="139">
        <v>1.1214653579679892</v>
      </c>
      <c r="BO203" s="139">
        <v>1.12400920298655</v>
      </c>
      <c r="BP203" s="139">
        <v>1.1265692454657341</v>
      </c>
      <c r="BQ203" s="139">
        <v>1.1290871369155786</v>
      </c>
      <c r="BR203" s="139">
        <v>1.1315041151984186</v>
      </c>
      <c r="BS203" s="139">
        <v>1.1338810246411288</v>
      </c>
      <c r="BT203" s="139">
        <v>1.1363390492275764</v>
      </c>
      <c r="BU203" s="139">
        <v>1.1386391052768634</v>
      </c>
      <c r="BV203" s="139">
        <v>1.1409623665199504</v>
      </c>
      <c r="BW203" s="139">
        <v>1.1432497013211069</v>
      </c>
      <c r="BX203" s="139">
        <v>1.1455623894446505</v>
      </c>
      <c r="BY203" s="139">
        <v>1.1477806090560587</v>
      </c>
      <c r="BZ203" s="139">
        <v>1.1499654994072244</v>
      </c>
      <c r="CA203" s="139">
        <v>1.1521784666310402</v>
      </c>
      <c r="CB203" s="139">
        <v>1.1543598261838679</v>
      </c>
      <c r="CC203" s="139">
        <v>1.1564495616766406</v>
      </c>
      <c r="CD203" s="139">
        <v>1.158509008674357</v>
      </c>
      <c r="CE203" s="139">
        <v>1.1605997409662219</v>
      </c>
      <c r="CF203" s="139">
        <v>1.1626616796582592</v>
      </c>
      <c r="CG203" s="139">
        <v>1.1646954678571806</v>
      </c>
      <c r="CH203" s="139">
        <v>1.1667017270861257</v>
      </c>
      <c r="CI203" s="139">
        <v>1.1686810582495593</v>
      </c>
      <c r="CJ203" s="139">
        <v>1.1706340425558772</v>
      </c>
      <c r="CK203" s="139">
        <v>1.172622525905703</v>
      </c>
      <c r="CL203" s="139">
        <v>1.1745859001016354</v>
      </c>
      <c r="CM203" s="139">
        <v>1.1764632622314395</v>
      </c>
      <c r="CN203" s="139">
        <v>1.1783164187256572</v>
      </c>
      <c r="CO203" s="139">
        <v>1.1801458644318903</v>
      </c>
      <c r="CP203" s="139">
        <v>1.1820752687482794</v>
      </c>
      <c r="CQ203" s="139">
        <v>1.183858820388197</v>
      </c>
      <c r="CR203" s="139">
        <v>1.1856200543110029</v>
      </c>
      <c r="CS203" s="139">
        <v>1.1874829471051354</v>
      </c>
      <c r="CT203" s="139">
        <v>1.1892009406440964</v>
      </c>
      <c r="CU203" s="139">
        <v>1.191021662587177</v>
      </c>
      <c r="CV203" s="139">
        <v>1.192698055846741</v>
      </c>
      <c r="CW203" s="139">
        <v>1.1944781888462328</v>
      </c>
      <c r="CX203" s="139">
        <v>1.1961145294041184</v>
      </c>
      <c r="CY203" s="139">
        <v>1.1978555668249999</v>
      </c>
      <c r="CZ203" s="139">
        <v>1.1994533166635652</v>
      </c>
      <c r="DA203" s="139">
        <v>1.2011566699106402</v>
      </c>
      <c r="DB203" s="139">
        <v>1.2028417475163342</v>
      </c>
      <c r="DC203" s="139">
        <v>1.2043842162033851</v>
      </c>
      <c r="DD203" s="139">
        <v>1.206033583621557</v>
      </c>
      <c r="DE203" s="139">
        <v>1.2076656194634494</v>
      </c>
      <c r="DF203" s="139">
        <v>1.2092181387723151</v>
      </c>
      <c r="DG203" s="139">
        <v>1.2107538152197022</v>
      </c>
      <c r="DH203" s="139">
        <v>1.2123355022581368</v>
      </c>
      <c r="DI203" s="139">
        <v>1.2139010047285543</v>
      </c>
      <c r="DJ203" s="139">
        <v>1.215450590843727</v>
      </c>
      <c r="DK203" s="139">
        <v>1.2169217977602804</v>
      </c>
      <c r="DL203" s="139">
        <v>1.2183775167672493</v>
      </c>
      <c r="DM203" s="139">
        <v>1.2198807989478506</v>
      </c>
      <c r="DN203" s="139">
        <v>1.2213691747799182</v>
      </c>
      <c r="DO203" s="139">
        <v>1.2228428810956271</v>
      </c>
      <c r="DP203" s="139">
        <v>1.224302149061228</v>
      </c>
      <c r="DQ203" s="139">
        <v>1.2257472043600899</v>
      </c>
      <c r="DR203" s="139">
        <v>1.2271782673672216</v>
      </c>
      <c r="DS203" s="139">
        <v>1.2285955533163482</v>
      </c>
      <c r="DT203" s="139">
        <v>1.2299992724605497</v>
      </c>
      <c r="DU203" s="139">
        <v>1.231389630229037</v>
      </c>
      <c r="DV203" s="139">
        <v>1.2327668273737138</v>
      </c>
      <c r="DW203" s="139">
        <v>1.2341943114547183</v>
      </c>
      <c r="DX203" s="139">
        <v>1.2356091134155758</v>
      </c>
      <c r="DY203" s="139">
        <v>1.2369480652708795</v>
      </c>
      <c r="DZ203" s="139">
        <v>1.2382746139175751</v>
      </c>
      <c r="EA203" s="139">
        <v>1.23958893879205</v>
      </c>
      <c r="EB203" s="139">
        <v>1.2408912154343592</v>
      </c>
      <c r="EC203" s="139">
        <v>1.24224511414709</v>
      </c>
      <c r="ED203" s="139">
        <v>1.2435873854390769</v>
      </c>
      <c r="EE203" s="139">
        <v>1.2448546007321326</v>
      </c>
      <c r="EF203" s="139">
        <v>1.2461104317382734</v>
      </c>
      <c r="EG203" s="139">
        <v>1.2474186921848434</v>
      </c>
      <c r="EH203" s="139">
        <v>1.2487159555847445</v>
      </c>
      <c r="EI203" s="139">
        <v>1.2499386285872645</v>
      </c>
      <c r="EJ203" s="139">
        <v>1.2512143000596661</v>
      </c>
      <c r="EK203" s="139">
        <v>1.2524794134986703</v>
      </c>
      <c r="EL203" s="139">
        <v>1.2536702542346005</v>
      </c>
      <c r="EM203" s="139">
        <v>1.2549146293015494</v>
      </c>
      <c r="EN203" s="139">
        <v>1.2561488592875203</v>
      </c>
      <c r="EO203" s="139">
        <v>1.2573091149307396</v>
      </c>
      <c r="EP203" s="139">
        <v>1.2585874094404934</v>
      </c>
      <c r="EQ203" s="139">
        <v>1.2597279489159285</v>
      </c>
      <c r="ER203" s="139">
        <v>1.260986930056438</v>
      </c>
      <c r="ES203" s="139">
        <v>1.2621082536824673</v>
      </c>
      <c r="ET203" s="139">
        <v>1.2633484072020078</v>
      </c>
      <c r="EU203" s="139">
        <v>1.2644509963473363</v>
      </c>
      <c r="EV203" s="139">
        <v>1.2656085741339604</v>
      </c>
      <c r="EW203" s="139">
        <v>1.2667571077081841</v>
      </c>
      <c r="EX203" s="139">
        <v>1.2679609908315297</v>
      </c>
      <c r="EY203" s="139">
        <v>1.2690274840619464</v>
      </c>
      <c r="EZ203" s="139">
        <v>1.2702138904638218</v>
      </c>
      <c r="FA203" s="139">
        <v>1.271262988919371</v>
      </c>
      <c r="FB203" s="139">
        <v>1.2724323363428516</v>
      </c>
      <c r="FC203" s="139">
        <v>1.2734644546063258</v>
      </c>
      <c r="FD203" s="139">
        <v>1.274617145829662</v>
      </c>
      <c r="FE203" s="139">
        <v>1.2757616970349845</v>
      </c>
      <c r="FF203" s="139">
        <v>1.2767691073264285</v>
      </c>
      <c r="FG203" s="139">
        <v>1.2778975789531513</v>
      </c>
      <c r="FH203" s="139">
        <v>1.2788889816448197</v>
      </c>
      <c r="FI203" s="139">
        <v>1.2800017421282852</v>
      </c>
      <c r="FJ203" s="139">
        <v>1.2811068201898421</v>
      </c>
      <c r="FK203" s="139">
        <v>1.282074908438352</v>
      </c>
      <c r="FL203" s="139">
        <v>1.2831648035148973</v>
      </c>
      <c r="FM203" s="139">
        <v>1.2842472720370008</v>
      </c>
      <c r="FN203" s="139">
        <v>1.2853223961090621</v>
      </c>
      <c r="FO203" s="139">
        <v>1.2862606125439422</v>
      </c>
      <c r="FP203" s="139">
        <v>1.2873212163884009</v>
      </c>
      <c r="FQ203" s="139">
        <v>1.2883747148928082</v>
      </c>
      <c r="FR203" s="139">
        <v>1.2894211848354631</v>
      </c>
      <c r="FS203" s="139">
        <v>1.2903308225919479</v>
      </c>
      <c r="FT203" s="139">
        <v>1.2913633922131051</v>
      </c>
      <c r="FU203" s="139">
        <v>1.2923891570773032</v>
      </c>
      <c r="FV203" s="139">
        <v>1.2934081891000242</v>
      </c>
      <c r="FW203" s="139">
        <v>1.294290458842712</v>
      </c>
      <c r="FX203" s="139">
        <v>1.2952961712643141</v>
      </c>
      <c r="FY203" s="139">
        <v>1.2962953606382464</v>
      </c>
      <c r="FZ203" s="139">
        <v>1.2972880944242733</v>
      </c>
      <c r="GA203" s="139">
        <v>1.2982744390264962</v>
      </c>
      <c r="GB203" s="139">
        <v>1.2992544598178528</v>
      </c>
      <c r="GC203" s="139">
        <v>1.3002282211637415</v>
      </c>
      <c r="GD203" s="139">
        <v>1.3010652957703777</v>
      </c>
      <c r="GE203" s="139">
        <v>1.3020266679816024</v>
      </c>
      <c r="GF203" s="139">
        <v>1.3029819687684685</v>
      </c>
      <c r="GG203" s="139">
        <v>1.3039312586530245</v>
      </c>
      <c r="GH203" s="139">
        <v>1.3048745972460585</v>
      </c>
      <c r="GI203" s="139">
        <v>1.3058120432709075</v>
      </c>
      <c r="GJ203" s="139">
        <v>1.306743654572698</v>
      </c>
      <c r="GK203" s="139">
        <v>1.3076694881445543</v>
      </c>
      <c r="GL203" s="139">
        <v>1.3085896001397375</v>
      </c>
      <c r="GM203" s="139">
        <v>1.309504045887915</v>
      </c>
      <c r="GN203" s="139">
        <v>1.3104128799139154</v>
      </c>
      <c r="GO203" s="139">
        <v>1.3113161559536326</v>
      </c>
      <c r="GP203" s="139">
        <v>1.3122139269655575</v>
      </c>
      <c r="GQ203" s="139">
        <v>1.313106245151543</v>
      </c>
      <c r="GR203" s="139">
        <v>1.3139931619662104</v>
      </c>
      <c r="GS203" s="139">
        <v>1.3148747281345556</v>
      </c>
    </row>
    <row r="204" spans="1:201" x14ac:dyDescent="0.2">
      <c r="A204" s="138">
        <v>40909.140277777777</v>
      </c>
      <c r="B204" s="139">
        <v>0.51636635160253197</v>
      </c>
      <c r="C204" s="139">
        <v>0.6001671428808979</v>
      </c>
      <c r="D204" s="139">
        <v>0.65196719030812256</v>
      </c>
      <c r="E204" s="139">
        <v>0.6899695830248479</v>
      </c>
      <c r="F204" s="139">
        <v>0.7201555228540174</v>
      </c>
      <c r="G204" s="139">
        <v>0.74527307368147966</v>
      </c>
      <c r="H204" s="139">
        <v>0.76683528171380455</v>
      </c>
      <c r="I204" s="139">
        <v>0.78572516832723438</v>
      </c>
      <c r="J204" s="139">
        <v>0.80260302506373282</v>
      </c>
      <c r="K204" s="139">
        <v>0.81780121616494961</v>
      </c>
      <c r="L204" s="139">
        <v>0.83170916806558037</v>
      </c>
      <c r="M204" s="139">
        <v>0.84443698541703172</v>
      </c>
      <c r="N204" s="139">
        <v>0.85627817230190761</v>
      </c>
      <c r="O204" s="139">
        <v>0.86728816794540764</v>
      </c>
      <c r="P204" s="139">
        <v>0.87758949772720496</v>
      </c>
      <c r="Q204" s="139">
        <v>0.88728210255695128</v>
      </c>
      <c r="R204" s="139">
        <v>0.89644864128645207</v>
      </c>
      <c r="S204" s="139">
        <v>0.90510647406058964</v>
      </c>
      <c r="T204" s="139">
        <v>0.9133131006608568</v>
      </c>
      <c r="U204" s="139">
        <v>0.92117011688067529</v>
      </c>
      <c r="V204" s="139">
        <v>0.92866787778545012</v>
      </c>
      <c r="W204" s="139">
        <v>0.93578983670110361</v>
      </c>
      <c r="X204" s="139">
        <v>0.94267394142219196</v>
      </c>
      <c r="Y204" s="139">
        <v>0.94924174288198671</v>
      </c>
      <c r="Z204" s="139">
        <v>0.9556251945624632</v>
      </c>
      <c r="AA204" s="139">
        <v>0.96168450495402225</v>
      </c>
      <c r="AB204" s="139">
        <v>0.96760126867457008</v>
      </c>
      <c r="AC204" s="139">
        <v>0.97328452903605167</v>
      </c>
      <c r="AD204" s="139">
        <v>0.97880444208244222</v>
      </c>
      <c r="AE204" s="139">
        <v>0.98412030420677732</v>
      </c>
      <c r="AF204" s="139">
        <v>0.98929989556626297</v>
      </c>
      <c r="AG204" s="139">
        <v>0.99429961232073805</v>
      </c>
      <c r="AH204" s="139">
        <v>0.99918547650552825</v>
      </c>
      <c r="AI204" s="139">
        <v>1.003911565811366</v>
      </c>
      <c r="AJ204" s="139">
        <v>1.0085425914132993</v>
      </c>
      <c r="AK204" s="139">
        <v>1.0130307413344357</v>
      </c>
      <c r="AL204" s="139">
        <v>1.0173833027345338</v>
      </c>
      <c r="AM204" s="139">
        <v>1.0216070106625521</v>
      </c>
      <c r="AN204" s="139">
        <v>1.025764855007427</v>
      </c>
      <c r="AO204" s="139">
        <v>1.0298061685011746</v>
      </c>
      <c r="AP204" s="139">
        <v>1.0337933747817736</v>
      </c>
      <c r="AQ204" s="139">
        <v>1.037674692533141</v>
      </c>
      <c r="AR204" s="139">
        <v>1.0414547600134088</v>
      </c>
      <c r="AS204" s="139">
        <v>1.0451379126654534</v>
      </c>
      <c r="AT204" s="139">
        <v>1.0487858460605604</v>
      </c>
      <c r="AU204" s="139">
        <v>1.0523449890739385</v>
      </c>
      <c r="AV204" s="139">
        <v>1.0558188969910334</v>
      </c>
      <c r="AW204" s="139">
        <v>1.059210912581652</v>
      </c>
      <c r="AX204" s="139">
        <v>1.0625823419773728</v>
      </c>
      <c r="AY204" s="139">
        <v>1.0658782325088076</v>
      </c>
      <c r="AZ204" s="139">
        <v>1.0691013688425053</v>
      </c>
      <c r="BA204" s="139">
        <v>1.0722543821469965</v>
      </c>
      <c r="BB204" s="139">
        <v>1.0753397613322795</v>
      </c>
      <c r="BC204" s="139">
        <v>1.0783598632723737</v>
      </c>
      <c r="BD204" s="139">
        <v>1.0813757769232082</v>
      </c>
      <c r="BE204" s="139">
        <v>1.0843309760874404</v>
      </c>
      <c r="BF204" s="139">
        <v>1.0872274620267746</v>
      </c>
      <c r="BG204" s="139">
        <v>1.0900671372251476</v>
      </c>
      <c r="BH204" s="139">
        <v>1.0929110969591915</v>
      </c>
      <c r="BI204" s="139">
        <v>1.0956425899294386</v>
      </c>
      <c r="BJ204" s="139">
        <v>1.0983224457155283</v>
      </c>
      <c r="BK204" s="139">
        <v>1.101011803375427</v>
      </c>
      <c r="BL204" s="139">
        <v>1.1036527689638063</v>
      </c>
      <c r="BM204" s="139">
        <v>1.1062467621722167</v>
      </c>
      <c r="BN204" s="139">
        <v>1.1087951402451983</v>
      </c>
      <c r="BO204" s="139">
        <v>1.111299201637225</v>
      </c>
      <c r="BP204" s="139">
        <v>1.1138202263589028</v>
      </c>
      <c r="BQ204" s="139">
        <v>1.1162995437975525</v>
      </c>
      <c r="BR204" s="139">
        <v>1.1186780652163584</v>
      </c>
      <c r="BS204" s="139">
        <v>1.1210169349049532</v>
      </c>
      <c r="BT204" s="139">
        <v>1.123437959172678</v>
      </c>
      <c r="BU204" s="139">
        <v>1.1257007787546691</v>
      </c>
      <c r="BV204" s="139">
        <v>1.1279875072963217</v>
      </c>
      <c r="BW204" s="139">
        <v>1.1302386863373712</v>
      </c>
      <c r="BX204" s="139">
        <v>1.132515907592637</v>
      </c>
      <c r="BY204" s="139">
        <v>1.1346986979254172</v>
      </c>
      <c r="BZ204" s="139">
        <v>1.1368485080534407</v>
      </c>
      <c r="CA204" s="139">
        <v>1.1390270606033004</v>
      </c>
      <c r="CB204" s="139">
        <v>1.1411743399275882</v>
      </c>
      <c r="CC204" s="139">
        <v>1.1432299943070066</v>
      </c>
      <c r="CD204" s="139">
        <v>1.1452556766295134</v>
      </c>
      <c r="CE204" s="139">
        <v>1.1473132829015777</v>
      </c>
      <c r="CF204" s="139">
        <v>1.1493423996495473</v>
      </c>
      <c r="CG204" s="139">
        <v>1.1513436630329561</v>
      </c>
      <c r="CH204" s="139">
        <v>1.1533176878609666</v>
      </c>
      <c r="CI204" s="139">
        <v>1.155265068554018</v>
      </c>
      <c r="CJ204" s="139">
        <v>1.1571863800461939</v>
      </c>
      <c r="CK204" s="139">
        <v>1.1591437982774511</v>
      </c>
      <c r="CL204" s="139">
        <v>1.1610763751533066</v>
      </c>
      <c r="CM204" s="139">
        <v>1.162922863956724</v>
      </c>
      <c r="CN204" s="139">
        <v>1.1647454016518521</v>
      </c>
      <c r="CO204" s="139">
        <v>1.1665444777580272</v>
      </c>
      <c r="CP204" s="139">
        <v>1.1684444390350022</v>
      </c>
      <c r="CQ204" s="139">
        <v>1.1701981062448885</v>
      </c>
      <c r="CR204" s="139">
        <v>1.1719296899012301</v>
      </c>
      <c r="CS204" s="139">
        <v>1.1737638504567329</v>
      </c>
      <c r="CT204" s="139">
        <v>1.1754526501618587</v>
      </c>
      <c r="CU204" s="139">
        <v>1.1772450911961534</v>
      </c>
      <c r="CV204" s="139">
        <v>1.1788927292851734</v>
      </c>
      <c r="CW204" s="139">
        <v>1.1806450154264159</v>
      </c>
      <c r="CX204" s="139">
        <v>1.182253022719842</v>
      </c>
      <c r="CY204" s="139">
        <v>1.1839666310298105</v>
      </c>
      <c r="CZ204" s="139">
        <v>1.1855364536914408</v>
      </c>
      <c r="DA204" s="139">
        <v>1.1872127801759813</v>
      </c>
      <c r="DB204" s="139">
        <v>1.1888710275703707</v>
      </c>
      <c r="DC204" s="139">
        <v>1.1903861514503646</v>
      </c>
      <c r="DD204" s="139">
        <v>1.1920090694491166</v>
      </c>
      <c r="DE204" s="139">
        <v>1.1936148420695696</v>
      </c>
      <c r="DF204" s="139">
        <v>1.1951409245475142</v>
      </c>
      <c r="DG204" s="139">
        <v>1.1966503420899988</v>
      </c>
      <c r="DH204" s="139">
        <v>1.1982063034742518</v>
      </c>
      <c r="DI204" s="139">
        <v>1.1997462539117536</v>
      </c>
      <c r="DJ204" s="139">
        <v>1.2012704586676832</v>
      </c>
      <c r="DK204" s="139">
        <v>1.2027160910146422</v>
      </c>
      <c r="DL204" s="139">
        <v>1.2041463986650038</v>
      </c>
      <c r="DM204" s="139">
        <v>1.205624792851242</v>
      </c>
      <c r="DN204" s="139">
        <v>1.2070884403029316</v>
      </c>
      <c r="DO204" s="139">
        <v>1.2085375752534742</v>
      </c>
      <c r="DP204" s="139">
        <v>1.2099724263345442</v>
      </c>
      <c r="DQ204" s="139">
        <v>1.211393216754747</v>
      </c>
      <c r="DR204" s="139">
        <v>1.212800164471457</v>
      </c>
      <c r="DS204" s="139">
        <v>1.2141934823601228</v>
      </c>
      <c r="DT204" s="139">
        <v>1.2155733783702714</v>
      </c>
      <c r="DU204" s="139">
        <v>1.2169400556799825</v>
      </c>
      <c r="DV204" s="139">
        <v>1.2182937128428901</v>
      </c>
      <c r="DW204" s="139">
        <v>1.2196981665376871</v>
      </c>
      <c r="DX204" s="139">
        <v>1.2210900759417345</v>
      </c>
      <c r="DY204" s="139">
        <v>1.2224058982131725</v>
      </c>
      <c r="DZ204" s="139">
        <v>1.2237094494402065</v>
      </c>
      <c r="EA204" s="139">
        <v>1.225000907096689</v>
      </c>
      <c r="EB204" s="139">
        <v>1.2262804448043276</v>
      </c>
      <c r="EC204" s="139">
        <v>1.2276121070966091</v>
      </c>
      <c r="ED204" s="139">
        <v>1.2289322681138268</v>
      </c>
      <c r="EE204" s="139">
        <v>1.2301771198600915</v>
      </c>
      <c r="EF204" s="139">
        <v>1.2314107083259485</v>
      </c>
      <c r="EG204" s="139">
        <v>1.2326972247715147</v>
      </c>
      <c r="EH204" s="139">
        <v>1.2339728633319131</v>
      </c>
      <c r="EI204" s="139">
        <v>1.2351736482571418</v>
      </c>
      <c r="EJ204" s="139">
        <v>1.2364279275403702</v>
      </c>
      <c r="EK204" s="139">
        <v>1.2376717630866851</v>
      </c>
      <c r="EL204" s="139">
        <v>1.238841055633505</v>
      </c>
      <c r="EM204" s="139">
        <v>1.2400643760295156</v>
      </c>
      <c r="EN204" s="139">
        <v>1.2412776610701071</v>
      </c>
      <c r="EO204" s="139">
        <v>1.2424166947110604</v>
      </c>
      <c r="EP204" s="139">
        <v>1.2436746446792581</v>
      </c>
      <c r="EQ204" s="139">
        <v>1.2447941729320215</v>
      </c>
      <c r="ER204" s="139">
        <v>1.2460330204536754</v>
      </c>
      <c r="ES204" s="139">
        <v>1.2471335381261248</v>
      </c>
      <c r="ET204" s="139">
        <v>1.2483537635314095</v>
      </c>
      <c r="EU204" s="139">
        <v>1.2494357466924304</v>
      </c>
      <c r="EV204" s="139">
        <v>1.250573206244576</v>
      </c>
      <c r="EW204" s="139">
        <v>1.2517017191151441</v>
      </c>
      <c r="EX204" s="139">
        <v>1.252886069697996</v>
      </c>
      <c r="EY204" s="139">
        <v>1.2539323417694215</v>
      </c>
      <c r="EZ204" s="139">
        <v>1.2550994060798153</v>
      </c>
      <c r="FA204" s="139">
        <v>1.2561284686065539</v>
      </c>
      <c r="FB204" s="139">
        <v>1.2572786597349823</v>
      </c>
      <c r="FC204" s="139">
        <v>1.2582909227449977</v>
      </c>
      <c r="FD204" s="139">
        <v>1.2594246389863202</v>
      </c>
      <c r="FE204" s="139">
        <v>1.2605503048728499</v>
      </c>
      <c r="FF204" s="139">
        <v>1.2615381235160348</v>
      </c>
      <c r="FG204" s="139">
        <v>1.2626478847064433</v>
      </c>
      <c r="FH204" s="139">
        <v>1.2636198657299602</v>
      </c>
      <c r="FI204" s="139">
        <v>1.2647140865595559</v>
      </c>
      <c r="FJ204" s="139">
        <v>1.2658007094999701</v>
      </c>
      <c r="FK204" s="139">
        <v>1.2667496243403633</v>
      </c>
      <c r="FL204" s="139">
        <v>1.2678212291919591</v>
      </c>
      <c r="FM204" s="139">
        <v>1.2688854891518904</v>
      </c>
      <c r="FN204" s="139">
        <v>1.2699424853967436</v>
      </c>
      <c r="FO204" s="139">
        <v>1.2708618466710295</v>
      </c>
      <c r="FP204" s="139">
        <v>1.2719044801968216</v>
      </c>
      <c r="FQ204" s="139">
        <v>1.272940086435814</v>
      </c>
      <c r="FR204" s="139">
        <v>1.273968741304087</v>
      </c>
      <c r="FS204" s="139">
        <v>1.2748598278909342</v>
      </c>
      <c r="FT204" s="139">
        <v>1.2758747330373865</v>
      </c>
      <c r="FU204" s="139">
        <v>1.2768829081096404</v>
      </c>
      <c r="FV204" s="139">
        <v>1.2778844242119112</v>
      </c>
      <c r="FW204" s="139">
        <v>1.2787484334380668</v>
      </c>
      <c r="FX204" s="139">
        <v>1.2797367740737526</v>
      </c>
      <c r="FY204" s="139">
        <v>1.2807186631863272</v>
      </c>
      <c r="FZ204" s="139">
        <v>1.2816941674733233</v>
      </c>
      <c r="GA204" s="139">
        <v>1.2826633525923479</v>
      </c>
      <c r="GB204" s="139">
        <v>1.2836262831826846</v>
      </c>
      <c r="GC204" s="139">
        <v>1.2845830228836985</v>
      </c>
      <c r="GD204" s="139">
        <v>1.2854023171544091</v>
      </c>
      <c r="GE204" s="139">
        <v>1.2863468014917174</v>
      </c>
      <c r="GF204" s="139">
        <v>1.2872852808580519</v>
      </c>
      <c r="GG204" s="139">
        <v>1.2882178150939549</v>
      </c>
      <c r="GH204" s="139">
        <v>1.2891444631443316</v>
      </c>
      <c r="GI204" s="139">
        <v>1.2900652830678652</v>
      </c>
      <c r="GJ204" s="139">
        <v>1.2909803320638276</v>
      </c>
      <c r="GK204" s="139">
        <v>1.2918896664814477</v>
      </c>
      <c r="GL204" s="139">
        <v>1.2927933418446003</v>
      </c>
      <c r="GM204" s="139">
        <v>1.2936914128631938</v>
      </c>
      <c r="GN204" s="139">
        <v>1.2945839334479567</v>
      </c>
      <c r="GO204" s="139">
        <v>1.2954709567314286</v>
      </c>
      <c r="GP204" s="139">
        <v>1.2963525350793896</v>
      </c>
      <c r="GQ204" s="139">
        <v>1.2972287201058483</v>
      </c>
      <c r="GR204" s="139">
        <v>1.2980995626885414</v>
      </c>
      <c r="GS204" s="139">
        <v>1.2989651129844171</v>
      </c>
    </row>
    <row r="205" spans="1:201" x14ac:dyDescent="0.2">
      <c r="A205" s="138">
        <v>40909.140972222223</v>
      </c>
      <c r="B205" s="139">
        <v>0.51162804854124</v>
      </c>
      <c r="C205" s="139">
        <v>0.59447998084447073</v>
      </c>
      <c r="D205" s="139">
        <v>0.64567793959375142</v>
      </c>
      <c r="E205" s="139">
        <v>0.68323012979426168</v>
      </c>
      <c r="F205" s="139">
        <v>0.71305290289114998</v>
      </c>
      <c r="G205" s="139">
        <v>0.73786424320808641</v>
      </c>
      <c r="H205" s="139">
        <v>0.75916068695613936</v>
      </c>
      <c r="I205" s="139">
        <v>0.77781501477135429</v>
      </c>
      <c r="J205" s="139">
        <v>0.79448105768888921</v>
      </c>
      <c r="K205" s="139">
        <v>0.80948623859494628</v>
      </c>
      <c r="L205" s="139">
        <v>0.82321694083986918</v>
      </c>
      <c r="M205" s="139">
        <v>0.83578032653228829</v>
      </c>
      <c r="N205" s="139">
        <v>0.84746840799165313</v>
      </c>
      <c r="O205" s="139">
        <v>0.85833480033387832</v>
      </c>
      <c r="P205" s="139">
        <v>0.8685008575202483</v>
      </c>
      <c r="Q205" s="139">
        <v>0.87806556914993972</v>
      </c>
      <c r="R205" s="139">
        <v>0.8871108108790543</v>
      </c>
      <c r="S205" s="139">
        <v>0.89565308653497711</v>
      </c>
      <c r="T205" s="139">
        <v>0.90374933776095412</v>
      </c>
      <c r="U205" s="139">
        <v>0.91150089494001041</v>
      </c>
      <c r="V205" s="139">
        <v>0.91889750142626192</v>
      </c>
      <c r="W205" s="139">
        <v>0.9259220429693259</v>
      </c>
      <c r="X205" s="139">
        <v>0.93271258763334297</v>
      </c>
      <c r="Y205" s="139">
        <v>0.93918998521706387</v>
      </c>
      <c r="Z205" s="139">
        <v>0.94548638985274025</v>
      </c>
      <c r="AA205" s="139">
        <v>0.9514611334770684</v>
      </c>
      <c r="AB205" s="139">
        <v>0.95729629145343276</v>
      </c>
      <c r="AC205" s="139">
        <v>0.96290028906704517</v>
      </c>
      <c r="AD205" s="139">
        <v>0.96834335794579296</v>
      </c>
      <c r="AE205" s="139">
        <v>0.97358442673992718</v>
      </c>
      <c r="AF205" s="139">
        <v>0.97869138369790465</v>
      </c>
      <c r="AG205" s="139">
        <v>0.98362027762921889</v>
      </c>
      <c r="AH205" s="139">
        <v>0.98843726444621338</v>
      </c>
      <c r="AI205" s="139">
        <v>0.9930960895188562</v>
      </c>
      <c r="AJ205" s="139">
        <v>0.9976616187571834</v>
      </c>
      <c r="AK205" s="139">
        <v>1.002085719009326</v>
      </c>
      <c r="AL205" s="139">
        <v>1.0063756022645525</v>
      </c>
      <c r="AM205" s="139">
        <v>1.0105379341486542</v>
      </c>
      <c r="AN205" s="139">
        <v>1.014635891019203</v>
      </c>
      <c r="AO205" s="139">
        <v>1.0186184988435234</v>
      </c>
      <c r="AP205" s="139">
        <v>1.0225483799981641</v>
      </c>
      <c r="AQ205" s="139">
        <v>1.0263734508186146</v>
      </c>
      <c r="AR205" s="139">
        <v>1.0300983014216694</v>
      </c>
      <c r="AS205" s="139">
        <v>1.0337272222778455</v>
      </c>
      <c r="AT205" s="139">
        <v>1.0373221275736226</v>
      </c>
      <c r="AU205" s="139">
        <v>1.0408291492558064</v>
      </c>
      <c r="AV205" s="139">
        <v>1.044251805584395</v>
      </c>
      <c r="AW205" s="139">
        <v>1.0475934045382418</v>
      </c>
      <c r="AX205" s="139">
        <v>1.050915486338484</v>
      </c>
      <c r="AY205" s="139">
        <v>1.0541628036409463</v>
      </c>
      <c r="AZ205" s="139">
        <v>1.0573381119953882</v>
      </c>
      <c r="BA205" s="139">
        <v>1.0604440150708507</v>
      </c>
      <c r="BB205" s="139">
        <v>1.0634829757803432</v>
      </c>
      <c r="BC205" s="139">
        <v>1.0664573263949468</v>
      </c>
      <c r="BD205" s="139">
        <v>1.0694284080024918</v>
      </c>
      <c r="BE205" s="139">
        <v>1.072339399629433</v>
      </c>
      <c r="BF205" s="139">
        <v>1.0751922815292985</v>
      </c>
      <c r="BG205" s="139">
        <v>1.077988936227315</v>
      </c>
      <c r="BH205" s="139">
        <v>1.0807907207907186</v>
      </c>
      <c r="BI205" s="139">
        <v>1.0834803056267546</v>
      </c>
      <c r="BJ205" s="139">
        <v>1.0861187825386569</v>
      </c>
      <c r="BK205" s="139">
        <v>1.0887675588676675</v>
      </c>
      <c r="BL205" s="139">
        <v>1.0913684428770982</v>
      </c>
      <c r="BM205" s="139">
        <v>1.0939228392904075</v>
      </c>
      <c r="BN205" s="139">
        <v>1.0964320910424499</v>
      </c>
      <c r="BO205" s="139">
        <v>1.0988974829093223</v>
      </c>
      <c r="BP205" s="139">
        <v>1.1013805726467076</v>
      </c>
      <c r="BQ205" s="139">
        <v>1.1038223886543239</v>
      </c>
      <c r="BR205" s="139">
        <v>1.1061635370117833</v>
      </c>
      <c r="BS205" s="139">
        <v>1.1084654412670762</v>
      </c>
      <c r="BT205" s="139">
        <v>1.1108504877838559</v>
      </c>
      <c r="BU205" s="139">
        <v>1.1130771268963593</v>
      </c>
      <c r="BV205" s="139">
        <v>1.1153283486102106</v>
      </c>
      <c r="BW205" s="139">
        <v>1.1175443891398775</v>
      </c>
      <c r="BX205" s="139">
        <v>1.1197871308390344</v>
      </c>
      <c r="BY205" s="139">
        <v>1.1219354924986529</v>
      </c>
      <c r="BZ205" s="139">
        <v>1.1240512150438418</v>
      </c>
      <c r="CA205" s="139">
        <v>1.1261963160545454</v>
      </c>
      <c r="CB205" s="139">
        <v>1.1283104705829714</v>
      </c>
      <c r="CC205" s="139">
        <v>1.1303330136356087</v>
      </c>
      <c r="CD205" s="139">
        <v>1.1323258938683312</v>
      </c>
      <c r="CE205" s="139">
        <v>1.134351307684516</v>
      </c>
      <c r="CF205" s="139">
        <v>1.1363485290651942</v>
      </c>
      <c r="CG205" s="139">
        <v>1.1383181873863448</v>
      </c>
      <c r="CH205" s="139">
        <v>1.1402608909044185</v>
      </c>
      <c r="CI205" s="139">
        <v>1.1421772277067883</v>
      </c>
      <c r="CJ205" s="139">
        <v>1.1440677666025219</v>
      </c>
      <c r="CK205" s="139">
        <v>1.1459949913541891</v>
      </c>
      <c r="CL205" s="139">
        <v>1.1478976363485074</v>
      </c>
      <c r="CM205" s="139">
        <v>1.149714133673386</v>
      </c>
      <c r="CN205" s="139">
        <v>1.1515069286010187</v>
      </c>
      <c r="CO205" s="139">
        <v>1.153276505444341</v>
      </c>
      <c r="CP205" s="139">
        <v>1.1551478431540434</v>
      </c>
      <c r="CQ205" s="139">
        <v>1.1568724851322159</v>
      </c>
      <c r="CR205" s="139">
        <v>1.1585752723843037</v>
      </c>
      <c r="CS205" s="139">
        <v>1.1603815037012977</v>
      </c>
      <c r="CT205" s="139">
        <v>1.1620419529732853</v>
      </c>
      <c r="CU205" s="139">
        <v>1.1638069056297164</v>
      </c>
      <c r="CV205" s="139">
        <v>1.1654266219071461</v>
      </c>
      <c r="CW205" s="139">
        <v>1.1671518436636559</v>
      </c>
      <c r="CX205" s="139">
        <v>1.1687323414049806</v>
      </c>
      <c r="CY205" s="139">
        <v>1.1704192934096413</v>
      </c>
      <c r="CZ205" s="139">
        <v>1.1719620033322855</v>
      </c>
      <c r="DA205" s="139">
        <v>1.173612066554133</v>
      </c>
      <c r="DB205" s="139">
        <v>1.1752442426614282</v>
      </c>
      <c r="DC205" s="139">
        <v>1.1767328228647302</v>
      </c>
      <c r="DD205" s="139">
        <v>1.1783300415762943</v>
      </c>
      <c r="DE205" s="139">
        <v>1.1799102967792223</v>
      </c>
      <c r="DF205" s="139">
        <v>1.1814107074800093</v>
      </c>
      <c r="DG205" s="139">
        <v>1.1828946270995913</v>
      </c>
      <c r="DH205" s="139">
        <v>1.1844255962109236</v>
      </c>
      <c r="DI205" s="139">
        <v>1.1859407239687993</v>
      </c>
      <c r="DJ205" s="139">
        <v>1.1874402727646796</v>
      </c>
      <c r="DK205" s="139">
        <v>1.1888610757937463</v>
      </c>
      <c r="DL205" s="139">
        <v>1.1902667136135552</v>
      </c>
      <c r="DM205" s="139">
        <v>1.1917209338272388</v>
      </c>
      <c r="DN205" s="139">
        <v>1.1931605632260214</v>
      </c>
      <c r="DO205" s="139">
        <v>1.1945858335073112</v>
      </c>
      <c r="DP205" s="139">
        <v>1.1959969708261833</v>
      </c>
      <c r="DQ205" s="139">
        <v>1.1973941959748275</v>
      </c>
      <c r="DR205" s="139">
        <v>1.1987777245544173</v>
      </c>
      <c r="DS205" s="139">
        <v>1.2001477671349308</v>
      </c>
      <c r="DT205" s="139">
        <v>1.2015045294173328</v>
      </c>
      <c r="DU205" s="139">
        <v>1.202848212382007</v>
      </c>
      <c r="DV205" s="139">
        <v>1.2041790124375222</v>
      </c>
      <c r="DW205" s="139">
        <v>1.2055610911274897</v>
      </c>
      <c r="DX205" s="139">
        <v>1.2069307601282828</v>
      </c>
      <c r="DY205" s="139">
        <v>1.2082241261822833</v>
      </c>
      <c r="DZ205" s="139">
        <v>1.2095053503142312</v>
      </c>
      <c r="EA205" s="139">
        <v>1.2107746080830635</v>
      </c>
      <c r="EB205" s="139">
        <v>1.2120320712345964</v>
      </c>
      <c r="EC205" s="139">
        <v>1.2133421340130712</v>
      </c>
      <c r="ED205" s="139">
        <v>1.2146408187132216</v>
      </c>
      <c r="EE205" s="139">
        <v>1.21586396261619</v>
      </c>
      <c r="EF205" s="139">
        <v>1.2170759614697304</v>
      </c>
      <c r="EG205" s="139">
        <v>1.218341359367529</v>
      </c>
      <c r="EH205" s="139">
        <v>1.2195959957611007</v>
      </c>
      <c r="EI205" s="139">
        <v>1.2207755373622342</v>
      </c>
      <c r="EJ205" s="139">
        <v>1.222009041723515</v>
      </c>
      <c r="EK205" s="139">
        <v>1.2232322139828857</v>
      </c>
      <c r="EL205" s="139">
        <v>1.2243805952642612</v>
      </c>
      <c r="EM205" s="139">
        <v>1.2255834704171589</v>
      </c>
      <c r="EN205" s="139">
        <v>1.2267764173838474</v>
      </c>
      <c r="EO205" s="139">
        <v>1.2278948584434199</v>
      </c>
      <c r="EP205" s="139">
        <v>1.2291330406677492</v>
      </c>
      <c r="EQ205" s="139">
        <v>1.2302321822615816</v>
      </c>
      <c r="ER205" s="139">
        <v>1.2314514680099753</v>
      </c>
      <c r="ES205" s="139">
        <v>1.2325317995654403</v>
      </c>
      <c r="ET205" s="139">
        <v>1.233732663883027</v>
      </c>
      <c r="EU205" s="139">
        <v>1.2347946562933789</v>
      </c>
      <c r="EV205" s="139">
        <v>1.2359125852857764</v>
      </c>
      <c r="EW205" s="139">
        <v>1.2370216628668866</v>
      </c>
      <c r="EX205" s="139">
        <v>1.2381870386619587</v>
      </c>
      <c r="EY205" s="139">
        <v>1.2392136959698579</v>
      </c>
      <c r="EZ205" s="139">
        <v>1.240361971483307</v>
      </c>
      <c r="FA205" s="139">
        <v>1.2413716002275215</v>
      </c>
      <c r="FB205" s="139">
        <v>1.2425031840082312</v>
      </c>
      <c r="FC205" s="139">
        <v>1.2434961897675201</v>
      </c>
      <c r="FD205" s="139">
        <v>1.2446114757335822</v>
      </c>
      <c r="FE205" s="139">
        <v>1.2457187988923251</v>
      </c>
      <c r="FF205" s="139">
        <v>1.2466876178344912</v>
      </c>
      <c r="FG205" s="139">
        <v>1.2477792070919436</v>
      </c>
      <c r="FH205" s="139">
        <v>1.2487323545083711</v>
      </c>
      <c r="FI205" s="139">
        <v>1.2498085702010049</v>
      </c>
      <c r="FJ205" s="139">
        <v>1.2508772705430309</v>
      </c>
      <c r="FK205" s="139">
        <v>1.2518075943443268</v>
      </c>
      <c r="FL205" s="139">
        <v>1.2528614376486311</v>
      </c>
      <c r="FM205" s="139">
        <v>1.253908015798243</v>
      </c>
      <c r="FN205" s="139">
        <v>1.2549474090659454</v>
      </c>
      <c r="FO205" s="139">
        <v>1.255848490254956</v>
      </c>
      <c r="FP205" s="139">
        <v>1.2568736746422045</v>
      </c>
      <c r="FQ205" s="139">
        <v>1.2578919079609643</v>
      </c>
      <c r="FR205" s="139">
        <v>1.2589032652811161</v>
      </c>
      <c r="FS205" s="139">
        <v>1.2597763688146222</v>
      </c>
      <c r="FT205" s="139">
        <v>1.2607741235121597</v>
      </c>
      <c r="FU205" s="139">
        <v>1.2617652210599775</v>
      </c>
      <c r="FV205" s="139">
        <v>1.2627497317739225</v>
      </c>
      <c r="FW205" s="139">
        <v>1.2635960419610559</v>
      </c>
      <c r="FX205" s="139">
        <v>1.2645675179966784</v>
      </c>
      <c r="FY205" s="139">
        <v>1.265532612350436</v>
      </c>
      <c r="FZ205" s="139">
        <v>1.2664913909807274</v>
      </c>
      <c r="GA205" s="139">
        <v>1.2674439188169648</v>
      </c>
      <c r="GB205" s="139">
        <v>1.2683902597784515</v>
      </c>
      <c r="GC205" s="139">
        <v>1.269330476798942</v>
      </c>
      <c r="GD205" s="139">
        <v>1.27013254124136</v>
      </c>
      <c r="GE205" s="139">
        <v>1.2710606335698365</v>
      </c>
      <c r="GF205" s="139">
        <v>1.27198278582271</v>
      </c>
      <c r="GG205" s="139">
        <v>1.2728990571794578</v>
      </c>
      <c r="GH205" s="139">
        <v>1.2738095059262773</v>
      </c>
      <c r="GI205" s="139">
        <v>1.274714189481891</v>
      </c>
      <c r="GJ205" s="139">
        <v>1.2756131644078592</v>
      </c>
      <c r="GK205" s="139">
        <v>1.2765064864333489</v>
      </c>
      <c r="GL205" s="139">
        <v>1.2773942104625311</v>
      </c>
      <c r="GM205" s="139">
        <v>1.2782763905990784</v>
      </c>
      <c r="GN205" s="139">
        <v>1.2791530801589455</v>
      </c>
      <c r="GO205" s="139">
        <v>1.2800243316839985</v>
      </c>
      <c r="GP205" s="139">
        <v>1.2808901969599311</v>
      </c>
      <c r="GQ205" s="139">
        <v>1.2817507270295561</v>
      </c>
      <c r="GR205" s="139">
        <v>1.2826059722078864</v>
      </c>
      <c r="GS205" s="139">
        <v>1.2834559820940832</v>
      </c>
    </row>
    <row r="206" spans="1:201" x14ac:dyDescent="0.2">
      <c r="A206" s="138">
        <v>40909.14166666667</v>
      </c>
      <c r="B206" s="139">
        <v>0.50699142060438884</v>
      </c>
      <c r="C206" s="139">
        <v>0.58891701736474578</v>
      </c>
      <c r="D206" s="139">
        <v>0.6395274053461335</v>
      </c>
      <c r="E206" s="139">
        <v>0.67664036641722858</v>
      </c>
      <c r="F206" s="139">
        <v>0.70610890017069172</v>
      </c>
      <c r="G206" s="139">
        <v>0.7306216109228969</v>
      </c>
      <c r="H206" s="139">
        <v>0.7516589086493296</v>
      </c>
      <c r="I206" s="139">
        <v>0.77008357874556099</v>
      </c>
      <c r="J206" s="139">
        <v>0.78654313308223822</v>
      </c>
      <c r="K206" s="139">
        <v>0.80136018426118416</v>
      </c>
      <c r="L206" s="139">
        <v>0.81491812862250701</v>
      </c>
      <c r="M206" s="139">
        <v>0.82732127581807813</v>
      </c>
      <c r="N206" s="139">
        <v>0.83886015992092833</v>
      </c>
      <c r="O206" s="139">
        <v>0.84958662962689857</v>
      </c>
      <c r="P206" s="139">
        <v>0.85962089274338338</v>
      </c>
      <c r="Q206" s="139">
        <v>0.86906100797478258</v>
      </c>
      <c r="R206" s="139">
        <v>0.87798808450982491</v>
      </c>
      <c r="S206" s="139">
        <v>0.88641779831009826</v>
      </c>
      <c r="T206" s="139">
        <v>0.89440654505252148</v>
      </c>
      <c r="U206" s="139">
        <v>0.90205538506760607</v>
      </c>
      <c r="V206" s="139">
        <v>0.90935347344648398</v>
      </c>
      <c r="W206" s="139">
        <v>0.91628315129467186</v>
      </c>
      <c r="X206" s="139">
        <v>0.92298258310888759</v>
      </c>
      <c r="Y206" s="139">
        <v>0.92937195409377626</v>
      </c>
      <c r="Z206" s="139">
        <v>0.93558359299256078</v>
      </c>
      <c r="AA206" s="139">
        <v>0.94147600698199141</v>
      </c>
      <c r="AB206" s="139">
        <v>0.94723170877230756</v>
      </c>
      <c r="AC206" s="139">
        <v>0.95275854112180547</v>
      </c>
      <c r="AD206" s="139">
        <v>0.95812679843233794</v>
      </c>
      <c r="AE206" s="139">
        <v>0.96329506088370598</v>
      </c>
      <c r="AF206" s="139">
        <v>0.96833131111198678</v>
      </c>
      <c r="AG206" s="139">
        <v>0.97319126955790225</v>
      </c>
      <c r="AH206" s="139">
        <v>0.97794121156697866</v>
      </c>
      <c r="AI206" s="139">
        <v>0.98253456899749281</v>
      </c>
      <c r="AJ206" s="139">
        <v>0.98703634743435853</v>
      </c>
      <c r="AK206" s="139">
        <v>0.99139811126013011</v>
      </c>
      <c r="AL206" s="139">
        <v>0.99562699901264784</v>
      </c>
      <c r="AM206" s="139">
        <v>0.99972960847702164</v>
      </c>
      <c r="AN206" s="139">
        <v>1.0037692864220298</v>
      </c>
      <c r="AO206" s="139">
        <v>1.0076947707216684</v>
      </c>
      <c r="AP206" s="139">
        <v>1.0115688660262059</v>
      </c>
      <c r="AQ206" s="139">
        <v>1.0153392050314138</v>
      </c>
      <c r="AR206" s="139">
        <v>1.0190103308151135</v>
      </c>
      <c r="AS206" s="139">
        <v>1.0225864899079899</v>
      </c>
      <c r="AT206" s="139">
        <v>1.0261297979482333</v>
      </c>
      <c r="AU206" s="139">
        <v>1.0295861087949079</v>
      </c>
      <c r="AV206" s="139">
        <v>1.0329589045318954</v>
      </c>
      <c r="AW206" s="139">
        <v>1.036251459145467</v>
      </c>
      <c r="AX206" s="139">
        <v>1.0395255292072996</v>
      </c>
      <c r="AY206" s="139">
        <v>1.0427255917190699</v>
      </c>
      <c r="AZ206" s="139">
        <v>1.0458543737831574</v>
      </c>
      <c r="BA206" s="139">
        <v>1.0489144522055205</v>
      </c>
      <c r="BB206" s="139">
        <v>1.0519082644987972</v>
      </c>
      <c r="BC206" s="139">
        <v>1.0548381188947884</v>
      </c>
      <c r="BD206" s="139">
        <v>1.057765590149736</v>
      </c>
      <c r="BE206" s="139">
        <v>1.0606335818638724</v>
      </c>
      <c r="BF206" s="139">
        <v>1.0634440537656544</v>
      </c>
      <c r="BG206" s="139">
        <v>1.0661988688770521</v>
      </c>
      <c r="BH206" s="139">
        <v>1.0689596271859694</v>
      </c>
      <c r="BI206" s="139">
        <v>1.0716084597681175</v>
      </c>
      <c r="BJ206" s="139">
        <v>1.0742067018152754</v>
      </c>
      <c r="BK206" s="139">
        <v>1.0768160097872956</v>
      </c>
      <c r="BL206" s="139">
        <v>1.079377913913169</v>
      </c>
      <c r="BM206" s="139">
        <v>1.0818938042889461</v>
      </c>
      <c r="BN206" s="139">
        <v>1.0843650098748283</v>
      </c>
      <c r="BO206" s="139">
        <v>1.0867928020809023</v>
      </c>
      <c r="BP206" s="139">
        <v>1.0892389968173593</v>
      </c>
      <c r="BQ206" s="139">
        <v>1.0916443415445622</v>
      </c>
      <c r="BR206" s="139">
        <v>1.0939491574676283</v>
      </c>
      <c r="BS206" s="139">
        <v>1.0962151277643912</v>
      </c>
      <c r="BT206" s="139">
        <v>1.0985651787742168</v>
      </c>
      <c r="BU206" s="139">
        <v>1.1007566512098348</v>
      </c>
      <c r="BV206" s="139">
        <v>1.1029733511719506</v>
      </c>
      <c r="BW206" s="139">
        <v>1.1051552299475955</v>
      </c>
      <c r="BX206" s="139">
        <v>1.1073644403165128</v>
      </c>
      <c r="BY206" s="139">
        <v>1.1094793340016338</v>
      </c>
      <c r="BZ206" s="139">
        <v>1.1115619219707582</v>
      </c>
      <c r="CA206" s="139">
        <v>1.1136744963414573</v>
      </c>
      <c r="CB206" s="139">
        <v>1.1157564435437148</v>
      </c>
      <c r="CC206" s="139">
        <v>1.1177468062255915</v>
      </c>
      <c r="CD206" s="139">
        <v>1.119707808372288</v>
      </c>
      <c r="CE206" s="139">
        <v>1.1217019260959031</v>
      </c>
      <c r="CF206" s="139">
        <v>1.1236681417323535</v>
      </c>
      <c r="CG206" s="139">
        <v>1.1256070780331189</v>
      </c>
      <c r="CH206" s="139">
        <v>1.1275193368551162</v>
      </c>
      <c r="CI206" s="139">
        <v>1.1294055000949035</v>
      </c>
      <c r="CJ206" s="139">
        <v>1.1312661305837899</v>
      </c>
      <c r="CK206" s="139">
        <v>1.1331639988397146</v>
      </c>
      <c r="CL206" s="139">
        <v>1.135037542958103</v>
      </c>
      <c r="CM206" s="139">
        <v>1.1368248952707571</v>
      </c>
      <c r="CN206" s="139">
        <v>1.1385887882823154</v>
      </c>
      <c r="CO206" s="139">
        <v>1.1403297012228248</v>
      </c>
      <c r="CP206" s="139">
        <v>1.1421732023923645</v>
      </c>
      <c r="CQ206" s="139">
        <v>1.1438696437496574</v>
      </c>
      <c r="CR206" s="139">
        <v>1.1455444540533604</v>
      </c>
      <c r="CS206" s="139">
        <v>1.1473235272714131</v>
      </c>
      <c r="CT206" s="139">
        <v>1.1489564354735526</v>
      </c>
      <c r="CU206" s="139">
        <v>1.1506946607951682</v>
      </c>
      <c r="CV206" s="139">
        <v>1.1522872549340162</v>
      </c>
      <c r="CW206" s="139">
        <v>1.1539861636475865</v>
      </c>
      <c r="CX206" s="139">
        <v>1.1555399422013493</v>
      </c>
      <c r="CY206" s="139">
        <v>1.1572009799100333</v>
      </c>
      <c r="CZ206" s="139">
        <v>1.1587173585106043</v>
      </c>
      <c r="DA206" s="139">
        <v>1.1603418915017891</v>
      </c>
      <c r="DB206" s="139">
        <v>1.161948724944454</v>
      </c>
      <c r="DC206" s="139">
        <v>1.163411530046536</v>
      </c>
      <c r="DD206" s="139">
        <v>1.1649837696069991</v>
      </c>
      <c r="DE206" s="139">
        <v>1.1665392233578504</v>
      </c>
      <c r="DF206" s="139">
        <v>1.1680146964321989</v>
      </c>
      <c r="DG206" s="139">
        <v>1.169473848348844</v>
      </c>
      <c r="DH206" s="139">
        <v>1.1709805291669055</v>
      </c>
      <c r="DI206" s="139">
        <v>1.1724715343406578</v>
      </c>
      <c r="DJ206" s="139">
        <v>1.1739471234517278</v>
      </c>
      <c r="DK206" s="139">
        <v>1.1753438122065745</v>
      </c>
      <c r="DL206" s="139">
        <v>1.1767254916461745</v>
      </c>
      <c r="DM206" s="139">
        <v>1.1781562231909746</v>
      </c>
      <c r="DN206" s="139">
        <v>1.1795725162760553</v>
      </c>
      <c r="DO206" s="139">
        <v>1.1809746001218828</v>
      </c>
      <c r="DP206" s="139">
        <v>1.1823626984670079</v>
      </c>
      <c r="DQ206" s="139">
        <v>1.1837370297435057</v>
      </c>
      <c r="DR206" s="139">
        <v>1.1850978072482645</v>
      </c>
      <c r="DS206" s="139">
        <v>1.186445239303255</v>
      </c>
      <c r="DT206" s="139">
        <v>1.1877795294139057</v>
      </c>
      <c r="DU206" s="139">
        <v>1.1891008764147009</v>
      </c>
      <c r="DV206" s="139">
        <v>1.190409474616549</v>
      </c>
      <c r="DW206" s="139">
        <v>1.1917698074296974</v>
      </c>
      <c r="DX206" s="139">
        <v>1.1931178620421137</v>
      </c>
      <c r="DY206" s="139">
        <v>1.194389417961194</v>
      </c>
      <c r="DZ206" s="139">
        <v>1.1956489581468812</v>
      </c>
      <c r="EA206" s="139">
        <v>1.1968966562844581</v>
      </c>
      <c r="EB206" s="139">
        <v>1.1981326822912264</v>
      </c>
      <c r="EC206" s="139">
        <v>1.1994217568620764</v>
      </c>
      <c r="ED206" s="139">
        <v>1.2006995737085855</v>
      </c>
      <c r="EE206" s="139">
        <v>1.2019016388129737</v>
      </c>
      <c r="EF206" s="139">
        <v>1.2030926744181403</v>
      </c>
      <c r="EG206" s="139">
        <v>1.2043375540266616</v>
      </c>
      <c r="EH206" s="139">
        <v>1.2055717858318071</v>
      </c>
      <c r="EI206" s="139">
        <v>1.2067307025842733</v>
      </c>
      <c r="EJ206" s="139">
        <v>1.2079440243917277</v>
      </c>
      <c r="EK206" s="139">
        <v>1.2091471231595565</v>
      </c>
      <c r="EL206" s="139">
        <v>1.2102752040982812</v>
      </c>
      <c r="EM206" s="139">
        <v>1.211458218809945</v>
      </c>
      <c r="EN206" s="139">
        <v>1.2126314100414937</v>
      </c>
      <c r="EO206" s="139">
        <v>1.2137298622033958</v>
      </c>
      <c r="EP206" s="139">
        <v>1.2149488304164835</v>
      </c>
      <c r="EQ206" s="139">
        <v>1.2160281843479581</v>
      </c>
      <c r="ER206" s="139">
        <v>1.2172284572834131</v>
      </c>
      <c r="ES206" s="139">
        <v>1.2182891971576346</v>
      </c>
      <c r="ET206" s="139">
        <v>1.2194712446961489</v>
      </c>
      <c r="EU206" s="139">
        <v>1.2205138363559394</v>
      </c>
      <c r="EV206" s="139">
        <v>1.2216127986092478</v>
      </c>
      <c r="EW206" s="139">
        <v>1.2227030025353431</v>
      </c>
      <c r="EX206" s="139">
        <v>1.2238499389138795</v>
      </c>
      <c r="EY206" s="139">
        <v>1.2248575629251734</v>
      </c>
      <c r="EZ206" s="139">
        <v>1.2259875807107972</v>
      </c>
      <c r="FA206" s="139">
        <v>1.2269783530379037</v>
      </c>
      <c r="FB206" s="139">
        <v>1.2280918563477159</v>
      </c>
      <c r="FC206" s="139">
        <v>1.2290661782273005</v>
      </c>
      <c r="FD206" s="139">
        <v>1.2301635567045486</v>
      </c>
      <c r="FE206" s="139">
        <v>1.2312530578804672</v>
      </c>
      <c r="FF206" s="139">
        <v>1.2322034446500489</v>
      </c>
      <c r="FG206" s="139">
        <v>1.2332773787793372</v>
      </c>
      <c r="FH206" s="139">
        <v>1.2342122563654925</v>
      </c>
      <c r="FI206" s="139">
        <v>1.2352709798804766</v>
      </c>
      <c r="FJ206" s="139">
        <v>1.2363222686611457</v>
      </c>
      <c r="FK206" s="139">
        <v>1.237234559708521</v>
      </c>
      <c r="FL206" s="139">
        <v>1.2382711487925795</v>
      </c>
      <c r="FM206" s="139">
        <v>1.2393005506034414</v>
      </c>
      <c r="FN206" s="139">
        <v>1.2403228445329439</v>
      </c>
      <c r="FO206" s="139">
        <v>1.2412061968792252</v>
      </c>
      <c r="FP206" s="139">
        <v>1.2422144322284117</v>
      </c>
      <c r="FQ206" s="139">
        <v>1.2432157909535886</v>
      </c>
      <c r="FR206" s="139">
        <v>1.2442103473042927</v>
      </c>
      <c r="FS206" s="139">
        <v>1.2450660123151172</v>
      </c>
      <c r="FT206" s="139">
        <v>1.2460471097608745</v>
      </c>
      <c r="FU206" s="139">
        <v>1.2470216212887189</v>
      </c>
      <c r="FV206" s="139">
        <v>1.2479896164444926</v>
      </c>
      <c r="FW206" s="139">
        <v>1.248818765715596</v>
      </c>
      <c r="FX206" s="139">
        <v>1.2497738637502509</v>
      </c>
      <c r="FY206" s="139">
        <v>1.2507226483261427</v>
      </c>
      <c r="FZ206" s="139">
        <v>1.2516651846785316</v>
      </c>
      <c r="GA206" s="139">
        <v>1.2526015370235479</v>
      </c>
      <c r="GB206" s="139">
        <v>1.2535317685820744</v>
      </c>
      <c r="GC206" s="139">
        <v>1.2544559415975567</v>
      </c>
      <c r="GD206" s="139">
        <v>1.2552413037503565</v>
      </c>
      <c r="GE206" s="139">
        <v>1.2561534797535727</v>
      </c>
      <c r="GF206" s="139">
        <v>1.2570597790760198</v>
      </c>
      <c r="GG206" s="139">
        <v>1.2579602602468951</v>
      </c>
      <c r="GH206" s="139">
        <v>1.2588549809163962</v>
      </c>
      <c r="GI206" s="139">
        <v>1.2597439978718967</v>
      </c>
      <c r="GJ206" s="139">
        <v>1.2606273670593058</v>
      </c>
      <c r="GK206" s="139">
        <v>1.261505143594063</v>
      </c>
      <c r="GL206" s="139">
        <v>1.262377381781953</v>
      </c>
      <c r="GM206" s="139">
        <v>1.2632441351345878</v>
      </c>
      <c r="GN206" s="139">
        <v>1.2641054563834342</v>
      </c>
      <c r="GO206" s="139">
        <v>1.2649613974964242</v>
      </c>
      <c r="GP206" s="139">
        <v>1.2658120096924594</v>
      </c>
      <c r="GQ206" s="139">
        <v>1.2666573434558841</v>
      </c>
      <c r="GR206" s="139">
        <v>1.2674974485521122</v>
      </c>
      <c r="GS206" s="139">
        <v>1.2683323740400338</v>
      </c>
    </row>
    <row r="207" spans="1:201" x14ac:dyDescent="0.2">
      <c r="A207" s="138">
        <v>40909.142361111109</v>
      </c>
      <c r="B207" s="139">
        <v>0.50245307601315814</v>
      </c>
      <c r="C207" s="139">
        <v>0.58347405635803706</v>
      </c>
      <c r="D207" s="139">
        <v>0.63351086739168172</v>
      </c>
      <c r="E207" s="139">
        <v>0.67019517369381054</v>
      </c>
      <c r="F207" s="139">
        <v>0.69931806903704685</v>
      </c>
      <c r="G207" s="139">
        <v>0.72353945266362785</v>
      </c>
      <c r="H207" s="139">
        <v>0.7443239785688428</v>
      </c>
      <c r="I207" s="139">
        <v>0.76252467358774401</v>
      </c>
      <c r="J207" s="139">
        <v>0.7787828670015553</v>
      </c>
      <c r="K207" s="139">
        <v>0.79341648719732949</v>
      </c>
      <c r="L207" s="139">
        <v>0.80680599795580499</v>
      </c>
      <c r="M207" s="139">
        <v>0.81905294286474162</v>
      </c>
      <c r="N207" s="139">
        <v>0.83044639129782249</v>
      </c>
      <c r="O207" s="139">
        <v>0.84103648082512394</v>
      </c>
      <c r="P207" s="139">
        <v>0.85094229751763284</v>
      </c>
      <c r="Q207" s="139">
        <v>0.8602609889262921</v>
      </c>
      <c r="R207" s="139">
        <v>0.86907291394185038</v>
      </c>
      <c r="S207" s="139">
        <v>0.87739294790722488</v>
      </c>
      <c r="T207" s="139">
        <v>0.88527695229455139</v>
      </c>
      <c r="U207" s="139">
        <v>0.89282571316598802</v>
      </c>
      <c r="V207" s="139">
        <v>0.90002781974409329</v>
      </c>
      <c r="W207" s="139">
        <v>0.90686509038490382</v>
      </c>
      <c r="X207" s="139">
        <v>0.91347576352518411</v>
      </c>
      <c r="Y207" s="139">
        <v>0.91977939453981117</v>
      </c>
      <c r="Z207" s="139">
        <v>0.92590846218025213</v>
      </c>
      <c r="AA207" s="139">
        <v>0.93172069806659319</v>
      </c>
      <c r="AB207" s="139">
        <v>0.93739901117408742</v>
      </c>
      <c r="AC207" s="139">
        <v>0.94285069546413369</v>
      </c>
      <c r="AD207" s="139">
        <v>0.94814609602843269</v>
      </c>
      <c r="AE207" s="139">
        <v>0.95324346290443573</v>
      </c>
      <c r="AF207" s="139">
        <v>0.95821086016611001</v>
      </c>
      <c r="AG207" s="139">
        <v>0.96300369793544849</v>
      </c>
      <c r="AH207" s="139">
        <v>0.96768835733306269</v>
      </c>
      <c r="AI207" s="139">
        <v>0.97221797458118331</v>
      </c>
      <c r="AJ207" s="139">
        <v>0.97665768068487779</v>
      </c>
      <c r="AK207" s="139">
        <v>0.98095875534417909</v>
      </c>
      <c r="AL207" s="139">
        <v>0.98512826530061071</v>
      </c>
      <c r="AM207" s="139">
        <v>0.98917274202876171</v>
      </c>
      <c r="AN207" s="139">
        <v>0.99315568749839733</v>
      </c>
      <c r="AO207" s="139">
        <v>0.99702556922614438</v>
      </c>
      <c r="AP207" s="139">
        <v>1.0008453585383346</v>
      </c>
      <c r="AQ207" s="139">
        <v>1.0045624222562988</v>
      </c>
      <c r="AR207" s="139">
        <v>1.0081812574842444</v>
      </c>
      <c r="AS207" s="139">
        <v>1.0117060678059917</v>
      </c>
      <c r="AT207" s="139">
        <v>1.0151991540525731</v>
      </c>
      <c r="AU207" s="139">
        <v>1.0186061098741046</v>
      </c>
      <c r="AV207" s="139">
        <v>1.0219303820021985</v>
      </c>
      <c r="AW207" s="139">
        <v>1.0251752111987875</v>
      </c>
      <c r="AX207" s="139">
        <v>1.0284025535745345</v>
      </c>
      <c r="AY207" s="139">
        <v>1.0315566285310775</v>
      </c>
      <c r="AZ207" s="139">
        <v>1.0346401353708807</v>
      </c>
      <c r="BA207" s="139">
        <v>1.0376556246437094</v>
      </c>
      <c r="BB207" s="139">
        <v>1.040605509040607</v>
      </c>
      <c r="BC207" s="139">
        <v>1.0434920732986144</v>
      </c>
      <c r="BD207" s="139">
        <v>1.0463771083451268</v>
      </c>
      <c r="BE207" s="139">
        <v>1.0492032607039758</v>
      </c>
      <c r="BF207" s="139">
        <v>1.0519724700477155</v>
      </c>
      <c r="BG207" s="139">
        <v>1.054686580341875</v>
      </c>
      <c r="BH207" s="139">
        <v>1.0574074165986944</v>
      </c>
      <c r="BI207" s="139">
        <v>1.0600166075267998</v>
      </c>
      <c r="BJ207" s="139">
        <v>1.0625757138421321</v>
      </c>
      <c r="BK207" s="139">
        <v>1.0651466229612498</v>
      </c>
      <c r="BL207" s="139">
        <v>1.0676706058122702</v>
      </c>
      <c r="BM207" s="139">
        <v>1.0701490382029124</v>
      </c>
      <c r="BN207" s="139">
        <v>1.0725832354361027</v>
      </c>
      <c r="BO207" s="139">
        <v>1.0749744558624477</v>
      </c>
      <c r="BP207" s="139">
        <v>1.0773847549657904</v>
      </c>
      <c r="BQ207" s="139">
        <v>1.07975461828632</v>
      </c>
      <c r="BR207" s="139">
        <v>1.0820241014250185</v>
      </c>
      <c r="BS207" s="139">
        <v>1.0842551285776176</v>
      </c>
      <c r="BT207" s="139">
        <v>1.0865711280465884</v>
      </c>
      <c r="BU207" s="139">
        <v>1.088728407544802</v>
      </c>
      <c r="BV207" s="139">
        <v>1.0909115321151237</v>
      </c>
      <c r="BW207" s="139">
        <v>1.0930601874617676</v>
      </c>
      <c r="BX207" s="139">
        <v>1.0952367776311664</v>
      </c>
      <c r="BY207" s="139">
        <v>1.0973191261638873</v>
      </c>
      <c r="BZ207" s="139">
        <v>1.0993694949566357</v>
      </c>
      <c r="CA207" s="139">
        <v>1.1014504312954954</v>
      </c>
      <c r="CB207" s="139">
        <v>1.1035010526082003</v>
      </c>
      <c r="CC207" s="139">
        <v>1.1054601290292616</v>
      </c>
      <c r="CD207" s="139">
        <v>1.1073901404869999</v>
      </c>
      <c r="CE207" s="139">
        <v>1.1093538231805322</v>
      </c>
      <c r="CF207" s="139">
        <v>1.1112898876303172</v>
      </c>
      <c r="CG207" s="139">
        <v>1.1131989501143036</v>
      </c>
      <c r="CH207" s="139">
        <v>1.1150816062330549</v>
      </c>
      <c r="CI207" s="139">
        <v>1.1169384318431623</v>
      </c>
      <c r="CJ207" s="139">
        <v>1.1187699839275758</v>
      </c>
      <c r="CK207" s="139">
        <v>1.1206392997846868</v>
      </c>
      <c r="CL207" s="139">
        <v>1.1224845413497488</v>
      </c>
      <c r="CM207" s="139">
        <v>1.1242435615461099</v>
      </c>
      <c r="CN207" s="139">
        <v>1.1259793601159611</v>
      </c>
      <c r="CO207" s="139">
        <v>1.1276924113221192</v>
      </c>
      <c r="CP207" s="139">
        <v>1.1295088321859117</v>
      </c>
      <c r="CQ207" s="139">
        <v>1.1311778647156645</v>
      </c>
      <c r="CR207" s="139">
        <v>1.1328254848932038</v>
      </c>
      <c r="CS207" s="139">
        <v>1.1345781409103932</v>
      </c>
      <c r="CT207" s="139">
        <v>1.1361842851184172</v>
      </c>
      <c r="CU207" s="139">
        <v>1.1378965142592388</v>
      </c>
      <c r="CV207" s="139">
        <v>1.1394627539798166</v>
      </c>
      <c r="CW207" s="139">
        <v>1.1411360714395833</v>
      </c>
      <c r="CX207" s="139">
        <v>1.1426638895403556</v>
      </c>
      <c r="CY207" s="139">
        <v>1.1442997257401795</v>
      </c>
      <c r="CZ207" s="139">
        <v>1.1457905231122121</v>
      </c>
      <c r="DA207" s="139">
        <v>1.1473902299956098</v>
      </c>
      <c r="DB207" s="139">
        <v>1.1489724206402727</v>
      </c>
      <c r="DC207" s="139">
        <v>1.1504101883346025</v>
      </c>
      <c r="DD207" s="139">
        <v>1.1519581404218238</v>
      </c>
      <c r="DE207" s="139">
        <v>1.1534894803700655</v>
      </c>
      <c r="DF207" s="139">
        <v>1.1549407206526525</v>
      </c>
      <c r="DG207" s="139">
        <v>1.1563758059069391</v>
      </c>
      <c r="DH207" s="139">
        <v>1.1578588745137186</v>
      </c>
      <c r="DI207" s="139">
        <v>1.1593264294359606</v>
      </c>
      <c r="DJ207" s="139">
        <v>1.1607787275106485</v>
      </c>
      <c r="DK207" s="139">
        <v>1.1621519883834071</v>
      </c>
      <c r="DL207" s="139">
        <v>1.1635103923602295</v>
      </c>
      <c r="DM207" s="139">
        <v>1.1649182932928479</v>
      </c>
      <c r="DN207" s="139">
        <v>1.1663119046819523</v>
      </c>
      <c r="DO207" s="139">
        <v>1.1676914533264411</v>
      </c>
      <c r="DP207" s="139">
        <v>1.1690571606048699</v>
      </c>
      <c r="DQ207" s="139">
        <v>1.1704092426455301</v>
      </c>
      <c r="DR207" s="139">
        <v>1.171747910493778</v>
      </c>
      <c r="DS207" s="139">
        <v>1.1730733702772291</v>
      </c>
      <c r="DT207" s="139">
        <v>1.1743858233509195</v>
      </c>
      <c r="DU207" s="139">
        <v>1.175685466458591</v>
      </c>
      <c r="DV207" s="139">
        <v>1.176972491861888</v>
      </c>
      <c r="DW207" s="139">
        <v>1.1783116830142673</v>
      </c>
      <c r="DX207" s="139">
        <v>1.1796387244513669</v>
      </c>
      <c r="DY207" s="139">
        <v>1.180889090439055</v>
      </c>
      <c r="DZ207" s="139">
        <v>1.1821275640467992</v>
      </c>
      <c r="EA207" s="139">
        <v>1.1833543171335568</v>
      </c>
      <c r="EB207" s="139">
        <v>1.1845695178287208</v>
      </c>
      <c r="EC207" s="139">
        <v>1.1858381912111713</v>
      </c>
      <c r="ED207" s="139">
        <v>1.1870957244812403</v>
      </c>
      <c r="EE207" s="139">
        <v>1.188277314542423</v>
      </c>
      <c r="EF207" s="139">
        <v>1.1894479880677953</v>
      </c>
      <c r="EG207" s="139">
        <v>1.1906729257476096</v>
      </c>
      <c r="EH207" s="139">
        <v>1.1918873267352503</v>
      </c>
      <c r="EI207" s="139">
        <v>1.1930262121954285</v>
      </c>
      <c r="EJ207" s="139">
        <v>1.1942199201906207</v>
      </c>
      <c r="EK207" s="139">
        <v>1.1954035117322654</v>
      </c>
      <c r="EL207" s="139">
        <v>1.196511878593292</v>
      </c>
      <c r="EM207" s="139">
        <v>1.1976755943072197</v>
      </c>
      <c r="EN207" s="139">
        <v>1.1988295888679623</v>
      </c>
      <c r="EO207" s="139">
        <v>1.1999086314084095</v>
      </c>
      <c r="EP207" s="139">
        <v>1.201108917459867</v>
      </c>
      <c r="EQ207" s="139">
        <v>1.2021690584814828</v>
      </c>
      <c r="ER207" s="139">
        <v>1.2033508458453239</v>
      </c>
      <c r="ES207" s="139">
        <v>1.2043925643904414</v>
      </c>
      <c r="ET207" s="139">
        <v>1.2055563179083111</v>
      </c>
      <c r="EU207" s="139">
        <v>1.2065800748819713</v>
      </c>
      <c r="EV207" s="139">
        <v>1.2076606115918282</v>
      </c>
      <c r="EW207" s="139">
        <v>1.2087324809531343</v>
      </c>
      <c r="EX207" s="139">
        <v>1.2098614920453448</v>
      </c>
      <c r="EY207" s="139">
        <v>1.2108506405918982</v>
      </c>
      <c r="EZ207" s="139">
        <v>1.2119629106314957</v>
      </c>
      <c r="FA207" s="139">
        <v>1.2129353804170739</v>
      </c>
      <c r="FB207" s="139">
        <v>1.2140313091901209</v>
      </c>
      <c r="FC207" s="139">
        <v>1.214987497207719</v>
      </c>
      <c r="FD207" s="139">
        <v>1.2160674701861904</v>
      </c>
      <c r="FE207" s="139">
        <v>1.2171396494018178</v>
      </c>
      <c r="FF207" s="139">
        <v>1.2180721483718657</v>
      </c>
      <c r="FG207" s="139">
        <v>1.2191289235936564</v>
      </c>
      <c r="FH207" s="139">
        <v>1.2200460721047448</v>
      </c>
      <c r="FI207" s="139">
        <v>1.221087795948947</v>
      </c>
      <c r="FJ207" s="139">
        <v>1.2221221638219939</v>
      </c>
      <c r="FK207" s="139">
        <v>1.2230169575703629</v>
      </c>
      <c r="FL207" s="139">
        <v>1.2240367795095719</v>
      </c>
      <c r="FM207" s="139">
        <v>1.225049490266424</v>
      </c>
      <c r="FN207" s="139">
        <v>1.2260551683739567</v>
      </c>
      <c r="FO207" s="139">
        <v>1.2269213205354619</v>
      </c>
      <c r="FP207" s="139">
        <v>1.2279130869475332</v>
      </c>
      <c r="FQ207" s="139">
        <v>1.2288980494727131</v>
      </c>
      <c r="FR207" s="139">
        <v>1.2298762815543602</v>
      </c>
      <c r="FS207" s="139">
        <v>1.2307150302195971</v>
      </c>
      <c r="FT207" s="139">
        <v>1.231679943854354</v>
      </c>
      <c r="FU207" s="139">
        <v>1.2326383411715593</v>
      </c>
      <c r="FV207" s="139">
        <v>1.2335902909616276</v>
      </c>
      <c r="FW207" s="139">
        <v>1.2344027953072951</v>
      </c>
      <c r="FX207" s="139">
        <v>1.2353419824181224</v>
      </c>
      <c r="FY207" s="139">
        <v>1.2362749227292307</v>
      </c>
      <c r="FZ207" s="139">
        <v>1.2372016807706758</v>
      </c>
      <c r="GA207" s="139">
        <v>1.2381223200639624</v>
      </c>
      <c r="GB207" s="139">
        <v>1.2390369031450978</v>
      </c>
      <c r="GC207" s="139">
        <v>1.2399454915855574</v>
      </c>
      <c r="GD207" s="139">
        <v>1.2407146572185852</v>
      </c>
      <c r="GE207" s="139">
        <v>1.2416113734422594</v>
      </c>
      <c r="GF207" s="139">
        <v>1.2425022749289298</v>
      </c>
      <c r="GG207" s="139">
        <v>1.2433874195756236</v>
      </c>
      <c r="GH207" s="139">
        <v>1.2442668644089987</v>
      </c>
      <c r="GI207" s="139">
        <v>1.2451406656035926</v>
      </c>
      <c r="GJ207" s="139">
        <v>1.2460088784992414</v>
      </c>
      <c r="GK207" s="139">
        <v>1.2468715576166998</v>
      </c>
      <c r="GL207" s="139">
        <v>1.2477287566749515</v>
      </c>
      <c r="GM207" s="139">
        <v>1.2485805286066696</v>
      </c>
      <c r="GN207" s="139">
        <v>1.2494269255745813</v>
      </c>
      <c r="GO207" s="139">
        <v>1.2502679989854215</v>
      </c>
      <c r="GP207" s="139">
        <v>1.2511037995050767</v>
      </c>
      <c r="GQ207" s="139">
        <v>1.2519343770737166</v>
      </c>
      <c r="GR207" s="139">
        <v>1.2527597809178972</v>
      </c>
      <c r="GS207" s="139">
        <v>1.2535800595661988</v>
      </c>
    </row>
    <row r="208" spans="1:201" x14ac:dyDescent="0.2">
      <c r="A208" s="138">
        <v>40909.143055555556</v>
      </c>
      <c r="B208" s="139">
        <v>0.4980097753129088</v>
      </c>
      <c r="C208" s="139">
        <v>0.57814709206803705</v>
      </c>
      <c r="D208" s="139">
        <v>0.62762382084414359</v>
      </c>
      <c r="E208" s="139">
        <v>0.66388966681460337</v>
      </c>
      <c r="F208" s="139">
        <v>0.69267521391719422</v>
      </c>
      <c r="G208" s="139">
        <v>0.7166123077816704</v>
      </c>
      <c r="H208" s="139">
        <v>0.7371502038036567</v>
      </c>
      <c r="I208" s="139">
        <v>0.75513239853467007</v>
      </c>
      <c r="J208" s="139">
        <v>0.77119417069722107</v>
      </c>
      <c r="K208" s="139">
        <v>0.78564888577221703</v>
      </c>
      <c r="L208" s="139">
        <v>0.79887412787659151</v>
      </c>
      <c r="M208" s="139">
        <v>0.81096875741951724</v>
      </c>
      <c r="N208" s="139">
        <v>0.8222203926435413</v>
      </c>
      <c r="O208" s="139">
        <v>0.83267751300272941</v>
      </c>
      <c r="P208" s="139">
        <v>0.8424581064517539</v>
      </c>
      <c r="Q208" s="139">
        <v>0.85165842847833961</v>
      </c>
      <c r="R208" s="139">
        <v>0.86035810331715257</v>
      </c>
      <c r="S208" s="139">
        <v>0.86857123179422058</v>
      </c>
      <c r="T208" s="139">
        <v>0.87635315254586355</v>
      </c>
      <c r="U208" s="139">
        <v>0.88380437354662866</v>
      </c>
      <c r="V208" s="139">
        <v>0.89091293955663153</v>
      </c>
      <c r="W208" s="139">
        <v>0.89766016708109764</v>
      </c>
      <c r="X208" s="139">
        <v>0.90418434728257402</v>
      </c>
      <c r="Y208" s="139">
        <v>0.91040443878626376</v>
      </c>
      <c r="Z208" s="139">
        <v>0.91645304710570652</v>
      </c>
      <c r="AA208" s="139">
        <v>0.92218717506129555</v>
      </c>
      <c r="AB208" s="139">
        <v>0.92779008899240334</v>
      </c>
      <c r="AC208" s="139">
        <v>0.93316856612727228</v>
      </c>
      <c r="AD208" s="139">
        <v>0.93839299083952976</v>
      </c>
      <c r="AE208" s="139">
        <v>0.94342130046810713</v>
      </c>
      <c r="AF208" s="139">
        <v>0.94832162828459377</v>
      </c>
      <c r="AG208" s="139">
        <v>0.9530490912596411</v>
      </c>
      <c r="AH208" s="139">
        <v>0.95767016337113464</v>
      </c>
      <c r="AI208" s="139">
        <v>0.96213770219972816</v>
      </c>
      <c r="AJ208" s="139">
        <v>0.96651695068222043</v>
      </c>
      <c r="AK208" s="139">
        <v>0.97075892073437275</v>
      </c>
      <c r="AL208" s="139">
        <v>0.9748706088994602</v>
      </c>
      <c r="AM208" s="139">
        <v>0.97885848181856172</v>
      </c>
      <c r="AN208" s="139">
        <v>0.98278618226009085</v>
      </c>
      <c r="AO208" s="139">
        <v>0.98660192422724013</v>
      </c>
      <c r="AP208" s="139">
        <v>0.9903688309477654</v>
      </c>
      <c r="AQ208" s="139">
        <v>0.99403402024080834</v>
      </c>
      <c r="AR208" s="139">
        <v>0.99760194426473814</v>
      </c>
      <c r="AS208" s="139">
        <v>1.0010767646181651</v>
      </c>
      <c r="AT208" s="139">
        <v>1.0045209519083484</v>
      </c>
      <c r="AU208" s="139">
        <v>1.0078798565632399</v>
      </c>
      <c r="AV208" s="139">
        <v>1.0111568907497623</v>
      </c>
      <c r="AW208" s="139">
        <v>1.0143552627535375</v>
      </c>
      <c r="AX208" s="139">
        <v>1.0175371122820038</v>
      </c>
      <c r="AY208" s="139">
        <v>1.0206464182761517</v>
      </c>
      <c r="AZ208" s="139">
        <v>1.0236858528615473</v>
      </c>
      <c r="BA208" s="139">
        <v>1.0266579409237477</v>
      </c>
      <c r="BB208" s="139">
        <v>1.0295650708888624</v>
      </c>
      <c r="BC208" s="139">
        <v>1.0324095045268475</v>
      </c>
      <c r="BD208" s="139">
        <v>1.0352532323351917</v>
      </c>
      <c r="BE208" s="139">
        <v>1.0380386611875181</v>
      </c>
      <c r="BF208" s="139">
        <v>1.0407677111547513</v>
      </c>
      <c r="BG208" s="139">
        <v>1.0434422075714824</v>
      </c>
      <c r="BH208" s="139">
        <v>1.0461241835034691</v>
      </c>
      <c r="BI208" s="139">
        <v>1.0486948003686931</v>
      </c>
      <c r="BJ208" s="139">
        <v>1.0512158274691514</v>
      </c>
      <c r="BK208" s="139">
        <v>1.0537493659445487</v>
      </c>
      <c r="BL208" s="139">
        <v>1.0562364452113451</v>
      </c>
      <c r="BM208" s="139">
        <v>1.0586784271079202</v>
      </c>
      <c r="BN208" s="139">
        <v>1.0610766135904077</v>
      </c>
      <c r="BO208" s="139">
        <v>1.0634322502430011</v>
      </c>
      <c r="BP208" s="139">
        <v>1.0658076145021473</v>
      </c>
      <c r="BQ208" s="139">
        <v>1.0681429480360158</v>
      </c>
      <c r="BR208" s="139">
        <v>1.0703780591321579</v>
      </c>
      <c r="BS208" s="139">
        <v>1.0725750953426945</v>
      </c>
      <c r="BT208" s="139">
        <v>1.0748579508747749</v>
      </c>
      <c r="BU208" s="139">
        <v>1.0769819731482226</v>
      </c>
      <c r="BV208" s="139">
        <v>1.0791324319184197</v>
      </c>
      <c r="BW208" s="139">
        <v>1.0812487656681784</v>
      </c>
      <c r="BX208" s="139">
        <v>1.0833936115290037</v>
      </c>
      <c r="BY208" s="139">
        <v>1.0854443017700646</v>
      </c>
      <c r="BZ208" s="139">
        <v>1.087463331073472</v>
      </c>
      <c r="CA208" s="139">
        <v>1.0895134835269207</v>
      </c>
      <c r="CB208" s="139">
        <v>1.0915336261683886</v>
      </c>
      <c r="CC208" s="139">
        <v>1.0934622754523564</v>
      </c>
      <c r="CD208" s="139">
        <v>1.0953621488636966</v>
      </c>
      <c r="CE208" s="139">
        <v>1.0972962240696376</v>
      </c>
      <c r="CF208" s="139">
        <v>1.0992029585902197</v>
      </c>
      <c r="CG208" s="139">
        <v>1.1010829623774825</v>
      </c>
      <c r="CH208" s="139">
        <v>1.1029368249216076</v>
      </c>
      <c r="CI208" s="139">
        <v>1.1047651161698129</v>
      </c>
      <c r="CJ208" s="139">
        <v>1.1065683873950298</v>
      </c>
      <c r="CK208" s="139">
        <v>1.1084099237161888</v>
      </c>
      <c r="CL208" s="139">
        <v>1.1102276300196869</v>
      </c>
      <c r="CM208" s="139">
        <v>1.1119590991196378</v>
      </c>
      <c r="CN208" s="139">
        <v>1.1136675790345782</v>
      </c>
      <c r="CO208" s="139">
        <v>1.1153535391720741</v>
      </c>
      <c r="CP208" s="139">
        <v>1.1171436067132678</v>
      </c>
      <c r="CQ208" s="139">
        <v>1.1187859910603362</v>
      </c>
      <c r="CR208" s="139">
        <v>1.1204071769488353</v>
      </c>
      <c r="CS208" s="139">
        <v>1.1221341279440518</v>
      </c>
      <c r="CT208" s="139">
        <v>1.1237142545850194</v>
      </c>
      <c r="CU208" s="139">
        <v>1.125401190314534</v>
      </c>
      <c r="CV208" s="139">
        <v>1.1269418130102493</v>
      </c>
      <c r="CW208" s="139">
        <v>1.1285902329464252</v>
      </c>
      <c r="CX208" s="139">
        <v>1.1300928193058286</v>
      </c>
      <c r="CY208" s="139">
        <v>1.1317041390320222</v>
      </c>
      <c r="CZ208" s="139">
        <v>1.133170075542687</v>
      </c>
      <c r="DA208" s="139">
        <v>1.134745632988474</v>
      </c>
      <c r="DB208" s="139">
        <v>1.1363038533951451</v>
      </c>
      <c r="DC208" s="139">
        <v>1.1377172920728098</v>
      </c>
      <c r="DD208" s="139">
        <v>1.1392416213407495</v>
      </c>
      <c r="DE208" s="139">
        <v>1.1407495082507326</v>
      </c>
      <c r="DF208" s="139">
        <v>1.1421771927493027</v>
      </c>
      <c r="DG208" s="139">
        <v>1.1435888846849216</v>
      </c>
      <c r="DH208" s="139">
        <v>1.1450489906778254</v>
      </c>
      <c r="DI208" s="139">
        <v>1.1464937413234948</v>
      </c>
      <c r="DJ208" s="139">
        <v>1.1479233907814141</v>
      </c>
      <c r="DK208" s="139">
        <v>1.1492738829668738</v>
      </c>
      <c r="DL208" s="139">
        <v>1.1506096673259634</v>
      </c>
      <c r="DM208" s="139">
        <v>1.1519953698370096</v>
      </c>
      <c r="DN208" s="139">
        <v>1.1533669283977452</v>
      </c>
      <c r="DO208" s="139">
        <v>1.1547245674453812</v>
      </c>
      <c r="DP208" s="139">
        <v>1.1560685060489084</v>
      </c>
      <c r="DQ208" s="139">
        <v>1.1573989580854278</v>
      </c>
      <c r="DR208" s="139">
        <v>1.1587161324027142</v>
      </c>
      <c r="DS208" s="139">
        <v>1.160020232979504</v>
      </c>
      <c r="DT208" s="139">
        <v>1.1613114590799287</v>
      </c>
      <c r="DU208" s="139">
        <v>1.1625900053925846</v>
      </c>
      <c r="DV208" s="139">
        <v>1.1638560621820297</v>
      </c>
      <c r="DW208" s="139">
        <v>1.1651746922396062</v>
      </c>
      <c r="DX208" s="139">
        <v>1.1664812981688795</v>
      </c>
      <c r="DY208" s="139">
        <v>1.1677110698641497</v>
      </c>
      <c r="DZ208" s="139">
        <v>1.1689290697986303</v>
      </c>
      <c r="EA208" s="139">
        <v>1.1701354680438003</v>
      </c>
      <c r="EB208" s="139">
        <v>1.1713304309831185</v>
      </c>
      <c r="EC208" s="139">
        <v>1.1725792671414002</v>
      </c>
      <c r="ED208" s="139">
        <v>1.173817078149952</v>
      </c>
      <c r="EE208" s="139">
        <v>1.1749787729256858</v>
      </c>
      <c r="EF208" s="139">
        <v>1.1761296616320256</v>
      </c>
      <c r="EG208" s="139">
        <v>1.1773352110552333</v>
      </c>
      <c r="EH208" s="139">
        <v>1.1785303323994016</v>
      </c>
      <c r="EI208" s="139">
        <v>1.1796497564739019</v>
      </c>
      <c r="EJ208" s="139">
        <v>1.1808243969771921</v>
      </c>
      <c r="EK208" s="139">
        <v>1.1819890252143601</v>
      </c>
      <c r="EL208" s="139">
        <v>1.1830782408664056</v>
      </c>
      <c r="EM208" s="139">
        <v>1.1842231968532702</v>
      </c>
      <c r="EN208" s="139">
        <v>1.1853585317186917</v>
      </c>
      <c r="EO208" s="139">
        <v>1.1864187207590222</v>
      </c>
      <c r="EP208" s="139">
        <v>1.1876008357151464</v>
      </c>
      <c r="EQ208" s="139">
        <v>1.1886423155797121</v>
      </c>
      <c r="ER208" s="139">
        <v>1.1898061239935498</v>
      </c>
      <c r="ES208" s="139">
        <v>1.1908293687088769</v>
      </c>
      <c r="ET208" s="139">
        <v>1.1919753304983249</v>
      </c>
      <c r="EU208" s="139">
        <v>1.1929807961508614</v>
      </c>
      <c r="EV208" s="139">
        <v>1.1940434270395528</v>
      </c>
      <c r="EW208" s="139">
        <v>1.1950974795226477</v>
      </c>
      <c r="EX208" s="139">
        <v>1.1962090592954862</v>
      </c>
      <c r="EY208" s="139">
        <v>1.1971802677889978</v>
      </c>
      <c r="EZ208" s="139">
        <v>1.1982752800433958</v>
      </c>
      <c r="FA208" s="139">
        <v>1.1992299788756404</v>
      </c>
      <c r="FB208" s="139">
        <v>1.2003088191699331</v>
      </c>
      <c r="FC208" s="139">
        <v>1.2012474011866872</v>
      </c>
      <c r="FD208" s="139">
        <v>1.2023104509148321</v>
      </c>
      <c r="FE208" s="139">
        <v>1.2033657885161828</v>
      </c>
      <c r="FF208" s="139">
        <v>1.2042809221053763</v>
      </c>
      <c r="FG208" s="139">
        <v>1.2053210150956093</v>
      </c>
      <c r="FH208" s="139">
        <v>1.2062209534484238</v>
      </c>
      <c r="FI208" s="139">
        <v>1.2072461507189758</v>
      </c>
      <c r="FJ208" s="139">
        <v>1.2082640689914481</v>
      </c>
      <c r="FK208" s="139">
        <v>1.2091418792395798</v>
      </c>
      <c r="FL208" s="139">
        <v>1.2101454018827902</v>
      </c>
      <c r="FM208" s="139">
        <v>1.211141887709732</v>
      </c>
      <c r="FN208" s="139">
        <v>1.2121314144103488</v>
      </c>
      <c r="FO208" s="139">
        <v>1.212980873621837</v>
      </c>
      <c r="FP208" s="139">
        <v>1.2139566322150497</v>
      </c>
      <c r="FQ208" s="139">
        <v>1.2149256580100005</v>
      </c>
      <c r="FR208" s="139">
        <v>1.2158880236626484</v>
      </c>
      <c r="FS208" s="139">
        <v>1.2167103569568856</v>
      </c>
      <c r="FT208" s="139">
        <v>1.2176595414730338</v>
      </c>
      <c r="FU208" s="139">
        <v>1.2186022776932688</v>
      </c>
      <c r="FV208" s="139">
        <v>1.2195386336737031</v>
      </c>
      <c r="FW208" s="139">
        <v>1.2203349880952179</v>
      </c>
      <c r="FX208" s="139">
        <v>1.2212587128272856</v>
      </c>
      <c r="FY208" s="139">
        <v>1.2221762559134672</v>
      </c>
      <c r="FZ208" s="139">
        <v>1.223087681190554</v>
      </c>
      <c r="GA208" s="139">
        <v>1.223993051503687</v>
      </c>
      <c r="GB208" s="139">
        <v>1.2248924287196681</v>
      </c>
      <c r="GC208" s="139">
        <v>1.2257858737502281</v>
      </c>
      <c r="GD208" s="139">
        <v>1.2265393279952386</v>
      </c>
      <c r="GE208" s="139">
        <v>1.22742102281856</v>
      </c>
      <c r="GF208" s="139">
        <v>1.2282969634508756</v>
      </c>
      <c r="GG208" s="139">
        <v>1.2291672071711526</v>
      </c>
      <c r="GH208" s="139">
        <v>1.2300318103964494</v>
      </c>
      <c r="GI208" s="139">
        <v>1.2308908287031939</v>
      </c>
      <c r="GJ208" s="139">
        <v>1.2317443168383442</v>
      </c>
      <c r="GK208" s="139">
        <v>1.232592328741436</v>
      </c>
      <c r="GL208" s="139">
        <v>1.2334349175594559</v>
      </c>
      <c r="GM208" s="139">
        <v>1.2342721356603865</v>
      </c>
      <c r="GN208" s="139">
        <v>1.2351040346494528</v>
      </c>
      <c r="GO208" s="139">
        <v>1.2359306653861717</v>
      </c>
      <c r="GP208" s="139">
        <v>1.2367520779956696</v>
      </c>
      <c r="GQ208" s="139">
        <v>1.2375683218851077</v>
      </c>
      <c r="GR208" s="139">
        <v>1.2383794457582742</v>
      </c>
      <c r="GS208" s="139">
        <v>1.2391854976259977</v>
      </c>
    </row>
    <row r="209" spans="1:201" x14ac:dyDescent="0.2">
      <c r="A209" s="138">
        <v>40909.143750000003</v>
      </c>
      <c r="B209" s="139">
        <v>0.49365842282252187</v>
      </c>
      <c r="C209" s="139">
        <v>0.57293229829530556</v>
      </c>
      <c r="D209" s="139">
        <v>0.62186196386851167</v>
      </c>
      <c r="E209" s="139">
        <v>0.65771918199808288</v>
      </c>
      <c r="F209" s="139">
        <v>0.68617537502818049</v>
      </c>
      <c r="G209" s="139">
        <v>0.70983496405063307</v>
      </c>
      <c r="H209" s="139">
        <v>0.73013215096295747</v>
      </c>
      <c r="I209" s="139">
        <v>0.74790112230406292</v>
      </c>
      <c r="J209" s="139">
        <v>0.76377123391867974</v>
      </c>
      <c r="K209" s="139">
        <v>0.77805140517122373</v>
      </c>
      <c r="L209" s="139">
        <v>0.79111639190819261</v>
      </c>
      <c r="M209" s="139">
        <v>0.80306245092502326</v>
      </c>
      <c r="N209" s="139">
        <v>0.81417576289330995</v>
      </c>
      <c r="O209" s="139">
        <v>0.82450320001129018</v>
      </c>
      <c r="P209" s="139">
        <v>0.83416167495926619</v>
      </c>
      <c r="Q209" s="139">
        <v>0.84324656963674904</v>
      </c>
      <c r="R209" s="139">
        <v>0.85183678876064872</v>
      </c>
      <c r="S209" s="139">
        <v>0.8599456836527668</v>
      </c>
      <c r="T209" s="139">
        <v>0.86762808111078082</v>
      </c>
      <c r="U209" s="139">
        <v>0.87498420757285111</v>
      </c>
      <c r="V209" s="139">
        <v>0.88200158379934934</v>
      </c>
      <c r="W209" s="139">
        <v>0.88866104441494898</v>
      </c>
      <c r="X209" s="139">
        <v>0.89510091328438646</v>
      </c>
      <c r="Y209" s="139">
        <v>0.90123958377905089</v>
      </c>
      <c r="Z209" s="139">
        <v>0.90720976619944993</v>
      </c>
      <c r="AA209" s="139">
        <v>0.91286777902171468</v>
      </c>
      <c r="AB209" s="139">
        <v>0.91839720909808831</v>
      </c>
      <c r="AC209" s="139">
        <v>0.92370434741862484</v>
      </c>
      <c r="AD209" s="139">
        <v>0.92885960686746427</v>
      </c>
      <c r="AE209" s="139">
        <v>0.93382062868858418</v>
      </c>
      <c r="AF209" s="139">
        <v>0.9386556037853967</v>
      </c>
      <c r="AG209" s="139">
        <v>0.94331937230827523</v>
      </c>
      <c r="AH209" s="139">
        <v>0.94787848887052228</v>
      </c>
      <c r="AI209" s="139">
        <v>0.95228554857380232</v>
      </c>
      <c r="AJ209" s="139">
        <v>0.95660589352079961</v>
      </c>
      <c r="AK209" s="139">
        <v>0.96079028390504673</v>
      </c>
      <c r="AL209" s="139">
        <v>0.96484564761976377</v>
      </c>
      <c r="AM209" s="139">
        <v>0.96877838789775494</v>
      </c>
      <c r="AN209" s="139">
        <v>0.97265227465788573</v>
      </c>
      <c r="AO209" s="139">
        <v>0.97641528440194347</v>
      </c>
      <c r="AP209" s="139">
        <v>0.98013067825350952</v>
      </c>
      <c r="AQ209" s="139">
        <v>0.98374534106243394</v>
      </c>
      <c r="AR209" s="139">
        <v>0.98726368103386386</v>
      </c>
      <c r="AS209" s="139">
        <v>0.99068981870564421</v>
      </c>
      <c r="AT209" s="139">
        <v>0.99408637985498172</v>
      </c>
      <c r="AU209" s="139">
        <v>0.99739848781274643</v>
      </c>
      <c r="AV209" s="139">
        <v>1.0006295209495384</v>
      </c>
      <c r="AW209" s="139">
        <v>1.0037826557887719</v>
      </c>
      <c r="AX209" s="139">
        <v>1.006920200522438</v>
      </c>
      <c r="AY209" s="139">
        <v>1.0099859099069857</v>
      </c>
      <c r="AZ209" s="139">
        <v>1.0129824294951157</v>
      </c>
      <c r="BA209" s="139">
        <v>1.0159122590766252</v>
      </c>
      <c r="BB209" s="139">
        <v>1.0187777633510007</v>
      </c>
      <c r="BC209" s="139">
        <v>1.0215811816294349</v>
      </c>
      <c r="BD209" s="139">
        <v>1.0243846882356524</v>
      </c>
      <c r="BE209" s="139">
        <v>1.0271304669408925</v>
      </c>
      <c r="BF209" s="139">
        <v>1.0298204186438085</v>
      </c>
      <c r="BG209" s="139">
        <v>1.0324563504673676</v>
      </c>
      <c r="BH209" s="139">
        <v>1.0351004874263348</v>
      </c>
      <c r="BI209" s="139">
        <v>1.0376335569506239</v>
      </c>
      <c r="BJ209" s="139">
        <v>1.0401175208556868</v>
      </c>
      <c r="BK209" s="139">
        <v>1.0426146776512131</v>
      </c>
      <c r="BL209" s="139">
        <v>1.0450658321343163</v>
      </c>
      <c r="BM209" s="139">
        <v>1.047472332483391</v>
      </c>
      <c r="BN209" s="139">
        <v>1.0498354676038102</v>
      </c>
      <c r="BO209" s="139">
        <v>1.0521564706014102</v>
      </c>
      <c r="BP209" s="139">
        <v>1.0544978241362672</v>
      </c>
      <c r="BQ209" s="139">
        <v>1.0567995431488362</v>
      </c>
      <c r="BR209" s="139">
        <v>1.0590012059685214</v>
      </c>
      <c r="BS209" s="139">
        <v>1.061165166758004</v>
      </c>
      <c r="BT209" s="139">
        <v>1.0634157513961537</v>
      </c>
      <c r="BU209" s="139">
        <v>1.0655074160267621</v>
      </c>
      <c r="BV209" s="139">
        <v>1.0676260836506406</v>
      </c>
      <c r="BW209" s="139">
        <v>1.0697109629608708</v>
      </c>
      <c r="BX209" s="139">
        <v>1.071824906919278</v>
      </c>
      <c r="BY209" s="139">
        <v>1.0738447915570086</v>
      </c>
      <c r="BZ209" s="139">
        <v>1.0758333271327689</v>
      </c>
      <c r="CA209" s="139">
        <v>1.0778535170927253</v>
      </c>
      <c r="CB209" s="139">
        <v>1.0798439957669066</v>
      </c>
      <c r="CC209" s="139">
        <v>1.0817430438049584</v>
      </c>
      <c r="CD209" s="139">
        <v>1.0836135987948794</v>
      </c>
      <c r="CE209" s="139">
        <v>1.0855188622025553</v>
      </c>
      <c r="CF209" s="139">
        <v>1.0873970564137831</v>
      </c>
      <c r="CG209" s="139">
        <v>1.0892487851957215</v>
      </c>
      <c r="CH209" s="139">
        <v>1.0910746320628963</v>
      </c>
      <c r="CI209" s="139">
        <v>1.0928751611896708</v>
      </c>
      <c r="CJ209" s="139">
        <v>1.0946509182640896</v>
      </c>
      <c r="CK209" s="139">
        <v>1.0964654182324218</v>
      </c>
      <c r="CL209" s="139">
        <v>1.098256327075851</v>
      </c>
      <c r="CM209" s="139">
        <v>1.0999609958262613</v>
      </c>
      <c r="CN209" s="139">
        <v>1.1016429027724624</v>
      </c>
      <c r="CO209" s="139">
        <v>1.1033025125762783</v>
      </c>
      <c r="CP209" s="139">
        <v>1.1050669259831472</v>
      </c>
      <c r="CQ209" s="139">
        <v>1.1066833932014932</v>
      </c>
      <c r="CR209" s="139">
        <v>1.1082788712134413</v>
      </c>
      <c r="CS209" s="139">
        <v>1.109980802073385</v>
      </c>
      <c r="CT209" s="139">
        <v>1.1115356284646691</v>
      </c>
      <c r="CU209" s="139">
        <v>1.1131979465825004</v>
      </c>
      <c r="CV209" s="139">
        <v>1.1147136608393715</v>
      </c>
      <c r="CW209" s="139">
        <v>1.1163378503183612</v>
      </c>
      <c r="CX209" s="139">
        <v>1.1178159051362113</v>
      </c>
      <c r="CY209" s="139">
        <v>1.1194033670586681</v>
      </c>
      <c r="CZ209" s="139">
        <v>1.1208451348439046</v>
      </c>
      <c r="DA209" s="139">
        <v>1.1223971934375845</v>
      </c>
      <c r="DB209" s="139">
        <v>1.123932090225173</v>
      </c>
      <c r="DC209" s="139">
        <v>1.1253218804513172</v>
      </c>
      <c r="DD209" s="139">
        <v>1.1268232258788495</v>
      </c>
      <c r="DE209" s="139">
        <v>1.1283082949744125</v>
      </c>
      <c r="DF209" s="139">
        <v>1.1297130742710764</v>
      </c>
      <c r="DG209" s="139">
        <v>1.1311020199273396</v>
      </c>
      <c r="DH209" s="139">
        <v>1.1325397877389904</v>
      </c>
      <c r="DI209" s="139">
        <v>1.1339623550468665</v>
      </c>
      <c r="DJ209" s="139">
        <v>1.1353699733900977</v>
      </c>
      <c r="DK209" s="139">
        <v>1.136698330258618</v>
      </c>
      <c r="DL209" s="139">
        <v>1.1380121251312689</v>
      </c>
      <c r="DM209" s="139">
        <v>1.1393762368413269</v>
      </c>
      <c r="DN209" s="139">
        <v>1.1407263469878222</v>
      </c>
      <c r="DO209" s="139">
        <v>1.1420626776950773</v>
      </c>
      <c r="DP209" s="139">
        <v>1.1433854457792365</v>
      </c>
      <c r="DQ209" s="139">
        <v>1.1446948629155564</v>
      </c>
      <c r="DR209" s="139">
        <v>1.1459911358037005</v>
      </c>
      <c r="DS209" s="139">
        <v>1.1472744663243692</v>
      </c>
      <c r="DT209" s="139">
        <v>1.1485450516903126</v>
      </c>
      <c r="DU209" s="139">
        <v>1.1498030845928291</v>
      </c>
      <c r="DV209" s="139">
        <v>1.1510487533379754</v>
      </c>
      <c r="DW209" s="139">
        <v>1.152347380395816</v>
      </c>
      <c r="DX209" s="139">
        <v>1.1536341061130535</v>
      </c>
      <c r="DY209" s="139">
        <v>1.1548438558315384</v>
      </c>
      <c r="DZ209" s="139">
        <v>1.1560419517624119</v>
      </c>
      <c r="EA209" s="139">
        <v>1.1572285622346592</v>
      </c>
      <c r="EB209" s="139">
        <v>1.1584038519222886</v>
      </c>
      <c r="EC209" s="139">
        <v>1.1596333929171787</v>
      </c>
      <c r="ED209" s="139">
        <v>1.1608520211681694</v>
      </c>
      <c r="EE209" s="139">
        <v>1.1619943776303066</v>
      </c>
      <c r="EF209" s="139">
        <v>1.163126036074428</v>
      </c>
      <c r="EG209" s="139">
        <v>1.1643127293623106</v>
      </c>
      <c r="EH209" s="139">
        <v>1.1654891007712083</v>
      </c>
      <c r="EI209" s="139">
        <v>1.1665896109178218</v>
      </c>
      <c r="EJ209" s="139">
        <v>1.1677457089458099</v>
      </c>
      <c r="EK209" s="139">
        <v>1.1688918965877737</v>
      </c>
      <c r="EL209" s="139">
        <v>1.1699625016832107</v>
      </c>
      <c r="EM209" s="139">
        <v>1.1710892161565913</v>
      </c>
      <c r="EN209" s="139">
        <v>1.1722064073216893</v>
      </c>
      <c r="EO209" s="139">
        <v>1.1732482769959864</v>
      </c>
      <c r="EP209" s="139">
        <v>1.1744127121808932</v>
      </c>
      <c r="EQ209" s="139">
        <v>1.1754360608017926</v>
      </c>
      <c r="ER209" s="139">
        <v>1.1765823772982544</v>
      </c>
      <c r="ES209" s="139">
        <v>1.1775876739937119</v>
      </c>
      <c r="ET209" s="139">
        <v>1.1787163269048093</v>
      </c>
      <c r="EU209" s="139">
        <v>1.179704023046201</v>
      </c>
      <c r="EV209" s="139">
        <v>1.1807492474448404</v>
      </c>
      <c r="EW209" s="139">
        <v>1.1817859804175148</v>
      </c>
      <c r="EX209" s="139">
        <v>1.1828806036821027</v>
      </c>
      <c r="EY209" s="139">
        <v>1.1838343862506457</v>
      </c>
      <c r="EZ209" s="139">
        <v>1.1849126116645212</v>
      </c>
      <c r="FA209" s="139">
        <v>1.1858500499759121</v>
      </c>
      <c r="FB209" s="139">
        <v>1.1869122689638179</v>
      </c>
      <c r="FC209" s="139">
        <v>1.1878337518152589</v>
      </c>
      <c r="FD209" s="139">
        <v>1.1888803417879423</v>
      </c>
      <c r="FE209" s="139">
        <v>1.1899192994363901</v>
      </c>
      <c r="FF209" s="139">
        <v>1.1908175692143341</v>
      </c>
      <c r="FG209" s="139">
        <v>1.1918414380892515</v>
      </c>
      <c r="FH209" s="139">
        <v>1.1927246644781699</v>
      </c>
      <c r="FI209" s="139">
        <v>1.1937337898308862</v>
      </c>
      <c r="FJ209" s="139">
        <v>1.1947357114313875</v>
      </c>
      <c r="FK209" s="139">
        <v>1.1955970314238937</v>
      </c>
      <c r="FL209" s="139">
        <v>1.1965847043648117</v>
      </c>
      <c r="FM209" s="139">
        <v>1.1975654131849454</v>
      </c>
      <c r="FN209" s="139">
        <v>1.1985392347550352</v>
      </c>
      <c r="FO209" s="139">
        <v>1.1993724879198886</v>
      </c>
      <c r="FP209" s="139">
        <v>1.2003326817879445</v>
      </c>
      <c r="FQ209" s="139">
        <v>1.2012862123511048</v>
      </c>
      <c r="FR209" s="139">
        <v>1.202233151500522</v>
      </c>
      <c r="FS209" s="139">
        <v>1.2030395502792275</v>
      </c>
      <c r="FT209" s="139">
        <v>1.2039734425602442</v>
      </c>
      <c r="FU209" s="139">
        <v>1.2049009530469772</v>
      </c>
      <c r="FV209" s="139">
        <v>1.2058221490751544</v>
      </c>
      <c r="FW209" s="139">
        <v>1.2066028286546591</v>
      </c>
      <c r="FX209" s="139">
        <v>1.2075115219607639</v>
      </c>
      <c r="FY209" s="139">
        <v>1.2084140973140172</v>
      </c>
      <c r="FZ209" s="139">
        <v>1.2093106178821695</v>
      </c>
      <c r="GA209" s="139">
        <v>1.210201145842863</v>
      </c>
      <c r="GB209" s="139">
        <v>1.2110857424114017</v>
      </c>
      <c r="GC209" s="139">
        <v>1.211964467858877</v>
      </c>
      <c r="GD209" s="139">
        <v>1.2127026762586566</v>
      </c>
      <c r="GE209" s="139">
        <v>1.2135697708159459</v>
      </c>
      <c r="GF209" s="139">
        <v>1.2144311703774835</v>
      </c>
      <c r="GG209" s="139">
        <v>1.2152869316172505</v>
      </c>
      <c r="GH209" s="139">
        <v>1.2161371103584651</v>
      </c>
      <c r="GI209" s="139">
        <v>1.2169817615896696</v>
      </c>
      <c r="GJ209" s="139">
        <v>1.2178209394835817</v>
      </c>
      <c r="GK209" s="139">
        <v>1.2186546974108903</v>
      </c>
      <c r="GL209" s="139">
        <v>1.2194830879572205</v>
      </c>
      <c r="GM209" s="139">
        <v>1.2203061629388003</v>
      </c>
      <c r="GN209" s="139">
        <v>1.2211239734192565</v>
      </c>
      <c r="GO209" s="139">
        <v>1.2219365697201716</v>
      </c>
      <c r="GP209" s="139">
        <v>1.2227440014397681</v>
      </c>
      <c r="GQ209" s="139">
        <v>1.2235463174667023</v>
      </c>
      <c r="GR209" s="139">
        <v>1.2243435659889914</v>
      </c>
      <c r="GS209" s="139">
        <v>1.2251357945137842</v>
      </c>
    </row>
    <row r="210" spans="1:201" x14ac:dyDescent="0.2">
      <c r="A210" s="138">
        <v>40909.144444444442</v>
      </c>
      <c r="B210" s="139">
        <v>0.48939605865545144</v>
      </c>
      <c r="C210" s="139">
        <v>0.56782601835377766</v>
      </c>
      <c r="D210" s="139">
        <v>0.61622118627206124</v>
      </c>
      <c r="E210" s="139">
        <v>0.65167926403408316</v>
      </c>
      <c r="F210" s="139">
        <v>0.67981381505803828</v>
      </c>
      <c r="G210" s="139">
        <v>0.70320244360841333</v>
      </c>
      <c r="H210" s="139">
        <v>0.72326463146725828</v>
      </c>
      <c r="I210" s="139">
        <v>0.74082546779465541</v>
      </c>
      <c r="J210" s="139">
        <v>0.75650850908797362</v>
      </c>
      <c r="K210" s="139">
        <v>0.77061834107471916</v>
      </c>
      <c r="L210" s="139">
        <v>0.78352694129029943</v>
      </c>
      <c r="M210" s="139">
        <v>0.79532803931873286</v>
      </c>
      <c r="N210" s="139">
        <v>0.806306391807177</v>
      </c>
      <c r="O210" s="139">
        <v>0.81650731250307496</v>
      </c>
      <c r="P210" s="139">
        <v>0.82604666092880097</v>
      </c>
      <c r="Q210" s="139">
        <v>0.83501896327146219</v>
      </c>
      <c r="R210" s="139">
        <v>0.84350241938713155</v>
      </c>
      <c r="S210" s="139">
        <v>0.8515096550756549</v>
      </c>
      <c r="T210" s="139">
        <v>0.85909499593619454</v>
      </c>
      <c r="U210" s="139">
        <v>0.86635838376793672</v>
      </c>
      <c r="V210" s="139">
        <v>0.87328683490593295</v>
      </c>
      <c r="W210" s="139">
        <v>0.87986072117425629</v>
      </c>
      <c r="X210" s="139">
        <v>0.88621838024476429</v>
      </c>
      <c r="Y210" s="139">
        <v>0.89227767023405524</v>
      </c>
      <c r="Z210" s="139">
        <v>0.89817138545297659</v>
      </c>
      <c r="AA210" s="139">
        <v>0.90375520230930151</v>
      </c>
      <c r="AB210" s="139">
        <v>0.90921299325644456</v>
      </c>
      <c r="AC210" s="139">
        <v>0.91445059205322266</v>
      </c>
      <c r="AD210" s="139">
        <v>0.91953842992551715</v>
      </c>
      <c r="AE210" s="139">
        <v>0.92443386783432746</v>
      </c>
      <c r="AF210" s="139">
        <v>0.92920514337570526</v>
      </c>
      <c r="AG210" s="139">
        <v>0.9338068354281609</v>
      </c>
      <c r="AH210" s="139">
        <v>0.93830556767355822</v>
      </c>
      <c r="AI210" s="139">
        <v>0.94265368811564154</v>
      </c>
      <c r="AJ210" s="139">
        <v>0.94691662592725268</v>
      </c>
      <c r="AK210" s="139">
        <v>0.95104490486437043</v>
      </c>
      <c r="AL210" s="139">
        <v>0.95504538566142927</v>
      </c>
      <c r="AM210" s="139">
        <v>0.95892440952181757</v>
      </c>
      <c r="AN210" s="139">
        <v>0.9627458605825161</v>
      </c>
      <c r="AO210" s="139">
        <v>0.9664574930598967</v>
      </c>
      <c r="AP210" s="139">
        <v>0.97012269270090767</v>
      </c>
      <c r="AQ210" s="139">
        <v>0.97368812662331516</v>
      </c>
      <c r="AR210" s="139">
        <v>0.97715816003830203</v>
      </c>
      <c r="AS210" s="139">
        <v>0.98053687332110506</v>
      </c>
      <c r="AT210" s="139">
        <v>0.9838870335580393</v>
      </c>
      <c r="AU210" s="139">
        <v>0.9871535523113748</v>
      </c>
      <c r="AV210" s="139">
        <v>0.99033977489267533</v>
      </c>
      <c r="AW210" s="139">
        <v>0.9934488467613154</v>
      </c>
      <c r="AX210" s="139">
        <v>0.99654323025168545</v>
      </c>
      <c r="AY210" s="139">
        <v>0.99956647140080501</v>
      </c>
      <c r="AZ210" s="139">
        <v>1.0025211897725534</v>
      </c>
      <c r="BA210" s="139">
        <v>1.0054098606085839</v>
      </c>
      <c r="BB210" s="139">
        <v>1.0082348254008364</v>
      </c>
      <c r="BC210" s="139">
        <v>1.0109983014953232</v>
      </c>
      <c r="BD210" s="139">
        <v>1.0137626321011177</v>
      </c>
      <c r="BE210" s="139">
        <v>1.0164697936026066</v>
      </c>
      <c r="BF210" s="139">
        <v>1.0191216681505653</v>
      </c>
      <c r="BG210" s="139">
        <v>1.0217200450530439</v>
      </c>
      <c r="BH210" s="139">
        <v>1.0243273259952685</v>
      </c>
      <c r="BI210" s="139">
        <v>1.0268238360387616</v>
      </c>
      <c r="BJ210" s="139">
        <v>1.0292717142581045</v>
      </c>
      <c r="BK210" s="139">
        <v>1.0317334410219416</v>
      </c>
      <c r="BL210" s="139">
        <v>1.0341496125381191</v>
      </c>
      <c r="BM210" s="139">
        <v>1.0365215636333036</v>
      </c>
      <c r="BN210" s="139">
        <v>1.0388505704473614</v>
      </c>
      <c r="BO210" s="139">
        <v>1.0411378538782514</v>
      </c>
      <c r="BP210" s="139">
        <v>1.043446085945281</v>
      </c>
      <c r="BQ210" s="139">
        <v>1.0457150711275032</v>
      </c>
      <c r="BR210" s="139">
        <v>1.0478841742936664</v>
      </c>
      <c r="BS210" s="139">
        <v>1.0500159403048102</v>
      </c>
      <c r="BT210" s="139">
        <v>1.0522350942242136</v>
      </c>
      <c r="BU210" s="139">
        <v>1.0542952664506451</v>
      </c>
      <c r="BV210" s="139">
        <v>1.0563829843637618</v>
      </c>
      <c r="BW210" s="139">
        <v>1.0584372434228728</v>
      </c>
      <c r="BX210" s="139">
        <v>1.0605210960428548</v>
      </c>
      <c r="BY210" s="139">
        <v>1.0625109952812903</v>
      </c>
      <c r="BZ210" s="139">
        <v>1.0644698506333714</v>
      </c>
      <c r="CA210" s="139">
        <v>1.0664608683555656</v>
      </c>
      <c r="CB210" s="139">
        <v>1.0684224668481457</v>
      </c>
      <c r="CC210" s="139">
        <v>1.0702927079399567</v>
      </c>
      <c r="CD210" s="139">
        <v>1.0721347327484088</v>
      </c>
      <c r="CE210" s="139">
        <v>1.0740119497692728</v>
      </c>
      <c r="CF210" s="139">
        <v>1.0758623632129469</v>
      </c>
      <c r="CG210" s="139">
        <v>1.0776865708001142</v>
      </c>
      <c r="CH210" s="139">
        <v>1.0794851502040794</v>
      </c>
      <c r="CI210" s="139">
        <v>1.0812586599507841</v>
      </c>
      <c r="CJ210" s="139">
        <v>1.0830076402695739</v>
      </c>
      <c r="CK210" s="139">
        <v>1.0847958188538498</v>
      </c>
      <c r="CL210" s="139">
        <v>1.086560640000956</v>
      </c>
      <c r="CM210" s="139">
        <v>1.0882392303671908</v>
      </c>
      <c r="CN210" s="139">
        <v>1.0898952814212475</v>
      </c>
      <c r="CO210" s="139">
        <v>1.0915292531824889</v>
      </c>
      <c r="CP210" s="139">
        <v>1.0932686852103073</v>
      </c>
      <c r="CQ210" s="139">
        <v>1.0948599382337116</v>
      </c>
      <c r="CR210" s="139">
        <v>1.0964304068132322</v>
      </c>
      <c r="CS210" s="139">
        <v>1.0981079764739718</v>
      </c>
      <c r="CT210" s="139">
        <v>1.0996381922699374</v>
      </c>
      <c r="CU210" s="139">
        <v>1.1012765429302134</v>
      </c>
      <c r="CV210" s="139">
        <v>1.102768029964732</v>
      </c>
      <c r="CW210" s="139">
        <v>1.1043686307014773</v>
      </c>
      <c r="CX210" s="139">
        <v>1.1058228270868793</v>
      </c>
      <c r="CY210" s="139">
        <v>1.1073870648038671</v>
      </c>
      <c r="CZ210" s="139">
        <v>1.1088053291771216</v>
      </c>
      <c r="DA210" s="139">
        <v>1.1103345147107402</v>
      </c>
      <c r="DB210" s="139">
        <v>1.1118467098342295</v>
      </c>
      <c r="DC210" s="139">
        <v>1.1132135057342745</v>
      </c>
      <c r="DD210" s="139">
        <v>1.1146924818949184</v>
      </c>
      <c r="DE210" s="139">
        <v>1.1161553441215117</v>
      </c>
      <c r="DF210" s="139">
        <v>1.1175378436804242</v>
      </c>
      <c r="DG210" s="139">
        <v>1.1189046651012613</v>
      </c>
      <c r="DH210" s="139">
        <v>1.1203206952497435</v>
      </c>
      <c r="DI210" s="139">
        <v>1.1217216763591384</v>
      </c>
      <c r="DJ210" s="139">
        <v>1.1231078574049016</v>
      </c>
      <c r="DK210" s="139">
        <v>1.1244146877896815</v>
      </c>
      <c r="DL210" s="139">
        <v>1.1257070988749034</v>
      </c>
      <c r="DM210" s="139">
        <v>1.1270502040542199</v>
      </c>
      <c r="DN210" s="139">
        <v>1.1283794469546629</v>
      </c>
      <c r="DO210" s="139">
        <v>1.1296950474427065</v>
      </c>
      <c r="DP210" s="139">
        <v>1.1309972201295027</v>
      </c>
      <c r="DQ210" s="139">
        <v>1.1322861745383281</v>
      </c>
      <c r="DR210" s="139">
        <v>1.1335621152687123</v>
      </c>
      <c r="DS210" s="139">
        <v>1.1348252421499014</v>
      </c>
      <c r="DT210" s="139">
        <v>1.1360757503924148</v>
      </c>
      <c r="DU210" s="139">
        <v>1.1373138307291641</v>
      </c>
      <c r="DV210" s="139">
        <v>1.1385396695562031</v>
      </c>
      <c r="DW210" s="139">
        <v>1.139818830352638</v>
      </c>
      <c r="DX210" s="139">
        <v>1.141086209893077</v>
      </c>
      <c r="DY210" s="139">
        <v>1.1422764877802469</v>
      </c>
      <c r="DZ210" s="139">
        <v>1.1434552273020722</v>
      </c>
      <c r="EA210" s="139">
        <v>1.1446225950785716</v>
      </c>
      <c r="EB210" s="139">
        <v>1.1457787541154791</v>
      </c>
      <c r="EC210" s="139">
        <v>1.1469895211925918</v>
      </c>
      <c r="ED210" s="139">
        <v>1.1481894854617771</v>
      </c>
      <c r="EE210" s="139">
        <v>1.1493130389297583</v>
      </c>
      <c r="EF210" s="139">
        <v>1.1504260000986286</v>
      </c>
      <c r="EG210" s="139">
        <v>1.1515943488914275</v>
      </c>
      <c r="EH210" s="139">
        <v>1.1527524796762916</v>
      </c>
      <c r="EI210" s="139">
        <v>1.1538346020165948</v>
      </c>
      <c r="EJ210" s="139">
        <v>1.1549726623498167</v>
      </c>
      <c r="EK210" s="139">
        <v>1.1561009119398651</v>
      </c>
      <c r="EL210" s="139">
        <v>1.1571534260294625</v>
      </c>
      <c r="EM210" s="139">
        <v>1.1582623971891033</v>
      </c>
      <c r="EN210" s="139">
        <v>1.1593619407128699</v>
      </c>
      <c r="EO210" s="139">
        <v>1.160386004269327</v>
      </c>
      <c r="EP210" s="139">
        <v>1.1615332322423026</v>
      </c>
      <c r="EQ210" s="139">
        <v>1.1625389587900563</v>
      </c>
      <c r="ER210" s="139">
        <v>1.1636682517788841</v>
      </c>
      <c r="ES210" s="139">
        <v>1.1646561056537759</v>
      </c>
      <c r="ET210" s="139">
        <v>1.165767914060827</v>
      </c>
      <c r="EU210" s="139">
        <v>1.1667383420285906</v>
      </c>
      <c r="EV210" s="139">
        <v>1.1677666398941198</v>
      </c>
      <c r="EW210" s="139">
        <v>1.1687865314136217</v>
      </c>
      <c r="EX210" s="139">
        <v>1.1698646547752924</v>
      </c>
      <c r="EY210" s="139">
        <v>1.170801505329536</v>
      </c>
      <c r="EZ210" s="139">
        <v>1.1718633967714425</v>
      </c>
      <c r="FA210" s="139">
        <v>1.172784064905851</v>
      </c>
      <c r="FB210" s="139">
        <v>1.1738301118121899</v>
      </c>
      <c r="FC210" s="139">
        <v>1.1747349823618904</v>
      </c>
      <c r="FD210" s="139">
        <v>1.1757655582496007</v>
      </c>
      <c r="FE210" s="139">
        <v>1.1767885798454096</v>
      </c>
      <c r="FF210" s="139">
        <v>1.177670467588839</v>
      </c>
      <c r="FG210" s="139">
        <v>1.1786785528250672</v>
      </c>
      <c r="FH210" s="139">
        <v>1.1795455457577306</v>
      </c>
      <c r="FI210" s="139">
        <v>1.1805390363259172</v>
      </c>
      <c r="FJ210" s="139">
        <v>1.1815253967189394</v>
      </c>
      <c r="FK210" s="139">
        <v>1.1823707001863344</v>
      </c>
      <c r="FL210" s="139">
        <v>1.1833429556632185</v>
      </c>
      <c r="FM210" s="139">
        <v>1.1843083181072254</v>
      </c>
      <c r="FN210" s="139">
        <v>1.1852668635844912</v>
      </c>
      <c r="FO210" s="139">
        <v>1.1860843782994663</v>
      </c>
      <c r="FP210" s="139">
        <v>1.1870294334025602</v>
      </c>
      <c r="FQ210" s="139">
        <v>1.187967893159066</v>
      </c>
      <c r="FR210" s="139">
        <v>1.1888998287072818</v>
      </c>
      <c r="FS210" s="139">
        <v>1.1896907547210451</v>
      </c>
      <c r="FT210" s="139">
        <v>1.1906097747327282</v>
      </c>
      <c r="FU210" s="139">
        <v>1.191522477979347</v>
      </c>
      <c r="FV210" s="139">
        <v>1.192428931095747</v>
      </c>
      <c r="FW210" s="139">
        <v>1.1931943920024703</v>
      </c>
      <c r="FX210" s="139">
        <v>1.1940884681133905</v>
      </c>
      <c r="FY210" s="139">
        <v>1.1949764885611105</v>
      </c>
      <c r="FZ210" s="139">
        <v>1.1958585158508934</v>
      </c>
      <c r="GA210" s="139">
        <v>1.1967346115165896</v>
      </c>
      <c r="GB210" s="139">
        <v>1.197604836133791</v>
      </c>
      <c r="GC210" s="139">
        <v>1.1984692493447442</v>
      </c>
      <c r="GD210" s="139">
        <v>1.1991926588505422</v>
      </c>
      <c r="GE210" s="139">
        <v>1.2000455578894056</v>
      </c>
      <c r="GF210" s="139">
        <v>1.2008928198209583</v>
      </c>
      <c r="GG210" s="139">
        <v>1.2017345007307876</v>
      </c>
      <c r="GH210" s="139">
        <v>1.2025706558609337</v>
      </c>
      <c r="GI210" s="139">
        <v>1.2034013396271057</v>
      </c>
      <c r="GJ210" s="139">
        <v>1.2042266056369837</v>
      </c>
      <c r="GK210" s="139">
        <v>1.2050465067067615</v>
      </c>
      <c r="GL210" s="139">
        <v>1.2058610948742978</v>
      </c>
      <c r="GM210" s="139">
        <v>1.2066704214174373</v>
      </c>
      <c r="GN210" s="139">
        <v>1.2074745368668793</v>
      </c>
      <c r="GO210" s="139">
        <v>1.2082734910218584</v>
      </c>
      <c r="GP210" s="139">
        <v>1.2090673329663031</v>
      </c>
      <c r="GQ210" s="139">
        <v>1.209856111076115</v>
      </c>
      <c r="GR210" s="139">
        <v>1.2106398730429047</v>
      </c>
      <c r="GS210" s="139">
        <v>1.2114186658778361</v>
      </c>
    </row>
    <row r="211" spans="1:201" x14ac:dyDescent="0.2">
      <c r="A211" s="138">
        <v>40909.145138888889</v>
      </c>
      <c r="B211" s="139">
        <v>0.48521985127326228</v>
      </c>
      <c r="C211" s="139">
        <v>0.56282475569604029</v>
      </c>
      <c r="D211" s="139">
        <v>0.61069755886030386</v>
      </c>
      <c r="E211" s="139">
        <v>0.64576565466193903</v>
      </c>
      <c r="F211" s="139">
        <v>0.67358600674020919</v>
      </c>
      <c r="G211" s="139">
        <v>0.69670998984203114</v>
      </c>
      <c r="H211" s="139">
        <v>0.71654268782680852</v>
      </c>
      <c r="I211" s="139">
        <v>0.73390029782237909</v>
      </c>
      <c r="J211" s="139">
        <v>0.7494006965382497</v>
      </c>
      <c r="K211" s="139">
        <v>0.7633442444453522</v>
      </c>
      <c r="L211" s="139">
        <v>0.77610018933974045</v>
      </c>
      <c r="M211" s="139">
        <v>0.7877598069985936</v>
      </c>
      <c r="N211" s="139">
        <v>0.79860644355994725</v>
      </c>
      <c r="O211" s="139">
        <v>0.80868390118241207</v>
      </c>
      <c r="P211" s="139">
        <v>0.81810700763493316</v>
      </c>
      <c r="Q211" s="139">
        <v>0.82696945071152472</v>
      </c>
      <c r="R211" s="139">
        <v>0.83534873959601019</v>
      </c>
      <c r="S211" s="139">
        <v>0.8432567975723213</v>
      </c>
      <c r="T211" s="139">
        <v>0.85074745934202056</v>
      </c>
      <c r="U211" s="139">
        <v>0.85792037928066589</v>
      </c>
      <c r="V211" s="139">
        <v>0.86476208802997256</v>
      </c>
      <c r="W211" s="139">
        <v>0.87125251285954386</v>
      </c>
      <c r="X211" s="139">
        <v>0.87752998741020216</v>
      </c>
      <c r="Y211" s="139">
        <v>0.88351186312327801</v>
      </c>
      <c r="Z211" s="139">
        <v>0.88933099867706844</v>
      </c>
      <c r="AA211" s="139">
        <v>0.89484246863157357</v>
      </c>
      <c r="AB211" s="139">
        <v>0.90023039795177229</v>
      </c>
      <c r="AC211" s="139">
        <v>0.90540019077212519</v>
      </c>
      <c r="AD211" s="139">
        <v>0.9104222870560178</v>
      </c>
      <c r="AE211" s="139">
        <v>0.91525378254292233</v>
      </c>
      <c r="AF211" s="139">
        <v>0.91996295118293947</v>
      </c>
      <c r="AG211" s="139">
        <v>0.924504125381027</v>
      </c>
      <c r="AH211" s="139">
        <v>0.9289439869435987</v>
      </c>
      <c r="AI211" s="139">
        <v>0.93323465140971418</v>
      </c>
      <c r="AJ211" s="139">
        <v>0.9374416235744385</v>
      </c>
      <c r="AK211" s="139">
        <v>0.94151520529215116</v>
      </c>
      <c r="AL211" s="139">
        <v>0.94546219158199152</v>
      </c>
      <c r="AM211" s="139">
        <v>0.94928886295215475</v>
      </c>
      <c r="AN211" s="139">
        <v>0.95305920549529499</v>
      </c>
      <c r="AO211" s="139">
        <v>0.95672076561843211</v>
      </c>
      <c r="AP211" s="139">
        <v>0.96033704110115337</v>
      </c>
      <c r="AQ211" s="139">
        <v>0.96385449581828875</v>
      </c>
      <c r="AR211" s="139">
        <v>0.96727745291637113</v>
      </c>
      <c r="AS211" s="139">
        <v>0.97060995347149148</v>
      </c>
      <c r="AT211" s="139">
        <v>0.9739148927334732</v>
      </c>
      <c r="AU211" s="139">
        <v>0.97713698506524016</v>
      </c>
      <c r="AV211" s="139">
        <v>0.9802795434363063</v>
      </c>
      <c r="AW211" s="139">
        <v>0.98334568291073288</v>
      </c>
      <c r="AX211" s="139">
        <v>0.98639800635705421</v>
      </c>
      <c r="AY211" s="139">
        <v>0.98937986579196746</v>
      </c>
      <c r="AZ211" s="139">
        <v>0.99229385534929926</v>
      </c>
      <c r="BA211" s="139">
        <v>0.99514242625995408</v>
      </c>
      <c r="BB211" s="139">
        <v>0.9979278973085961</v>
      </c>
      <c r="BC211" s="139">
        <v>1.0006524643521515</v>
      </c>
      <c r="BD211" s="139">
        <v>1.0033786253033758</v>
      </c>
      <c r="BE211" s="139">
        <v>1.0060481640905796</v>
      </c>
      <c r="BF211" s="139">
        <v>1.0086629445264979</v>
      </c>
      <c r="BG211" s="139">
        <v>1.0112247384903139</v>
      </c>
      <c r="BH211" s="139">
        <v>1.0137961098301655</v>
      </c>
      <c r="BI211" s="139">
        <v>1.0162570112796763</v>
      </c>
      <c r="BJ211" s="139">
        <v>1.0186697446928517</v>
      </c>
      <c r="BK211" s="139">
        <v>1.0210969575590196</v>
      </c>
      <c r="BL211" s="139">
        <v>1.0234790527437643</v>
      </c>
      <c r="BM211" s="139">
        <v>1.0258173520048071</v>
      </c>
      <c r="BN211" s="139">
        <v>1.0281131189976458</v>
      </c>
      <c r="BO211" s="139">
        <v>1.0303675626817264</v>
      </c>
      <c r="BP211" s="139">
        <v>1.0326435293552763</v>
      </c>
      <c r="BQ211" s="139">
        <v>1.0348806285067804</v>
      </c>
      <c r="BR211" s="139">
        <v>1.0370180272024436</v>
      </c>
      <c r="BS211" s="139">
        <v>1.0391184459061522</v>
      </c>
      <c r="BT211" s="139">
        <v>1.041306978005095</v>
      </c>
      <c r="BU211" s="139">
        <v>1.043336490397432</v>
      </c>
      <c r="BV211" s="139">
        <v>1.0453940684379082</v>
      </c>
      <c r="BW211" s="139">
        <v>1.047418510073663</v>
      </c>
      <c r="BX211" s="139">
        <v>1.0494730516187611</v>
      </c>
      <c r="BY211" s="139">
        <v>1.0514337547636174</v>
      </c>
      <c r="BZ211" s="139">
        <v>1.053363712718641</v>
      </c>
      <c r="CA211" s="139">
        <v>1.0553263188310491</v>
      </c>
      <c r="CB211" s="139">
        <v>1.057259791519287</v>
      </c>
      <c r="CC211" s="139">
        <v>1.0591019899153271</v>
      </c>
      <c r="CD211" s="139">
        <v>1.0609162429368533</v>
      </c>
      <c r="CE211" s="139">
        <v>1.0627661501747672</v>
      </c>
      <c r="CF211" s="139">
        <v>1.0645895137822976</v>
      </c>
      <c r="CG211" s="139">
        <v>1.066386925564234</v>
      </c>
      <c r="CH211" s="139">
        <v>1.0681589574812631</v>
      </c>
      <c r="CI211" s="139">
        <v>1.0699061625342789</v>
      </c>
      <c r="CJ211" s="139">
        <v>1.0716290756138389</v>
      </c>
      <c r="CK211" s="139">
        <v>1.0733916209366225</v>
      </c>
      <c r="CL211" s="139">
        <v>1.0751310374815435</v>
      </c>
      <c r="CM211" s="139">
        <v>1.0767842440613373</v>
      </c>
      <c r="CN211" s="139">
        <v>1.0784151290898851</v>
      </c>
      <c r="CO211" s="139">
        <v>1.0800241480497028</v>
      </c>
      <c r="CP211" s="139">
        <v>1.0817392463060771</v>
      </c>
      <c r="CQ211" s="139">
        <v>1.0833059613256117</v>
      </c>
      <c r="CR211" s="139">
        <v>1.0848520923228258</v>
      </c>
      <c r="CS211" s="139">
        <v>1.0865059350307031</v>
      </c>
      <c r="CT211" s="139">
        <v>1.0880122035821003</v>
      </c>
      <c r="CU211" s="139">
        <v>1.0896272125422701</v>
      </c>
      <c r="CV211" s="139">
        <v>1.091095127545116</v>
      </c>
      <c r="CW211" s="139">
        <v>1.0926727571394714</v>
      </c>
      <c r="CX211" s="139">
        <v>1.0941037424402893</v>
      </c>
      <c r="CY211" s="139">
        <v>1.0956453657075458</v>
      </c>
      <c r="CZ211" s="139">
        <v>1.0970407664787565</v>
      </c>
      <c r="DA211" s="139">
        <v>1.0985476811551906</v>
      </c>
      <c r="DB211" s="139">
        <v>1.100037773112426</v>
      </c>
      <c r="DC211" s="139">
        <v>1.1013822036774141</v>
      </c>
      <c r="DD211" s="139">
        <v>1.102839401932421</v>
      </c>
      <c r="DE211" s="139">
        <v>1.1042806451421157</v>
      </c>
      <c r="DF211" s="139">
        <v>1.105641466549067</v>
      </c>
      <c r="DG211" s="139">
        <v>1.1069867620086471</v>
      </c>
      <c r="DH211" s="139">
        <v>1.1083816322672035</v>
      </c>
      <c r="DI211" s="139">
        <v>1.109761601681605</v>
      </c>
      <c r="DJ211" s="139">
        <v>1.1111269167274898</v>
      </c>
      <c r="DK211" s="139">
        <v>1.1124128061282563</v>
      </c>
      <c r="DL211" s="139">
        <v>1.113684415899624</v>
      </c>
      <c r="DM211" s="139">
        <v>1.1150070766094904</v>
      </c>
      <c r="DN211" s="139">
        <v>1.1163160113287769</v>
      </c>
      <c r="DO211" s="139">
        <v>1.1176114377156618</v>
      </c>
      <c r="DP211" s="139">
        <v>1.1188935682234631</v>
      </c>
      <c r="DQ211" s="139">
        <v>1.1201626102727085</v>
      </c>
      <c r="DR211" s="139">
        <v>1.1214187664085624</v>
      </c>
      <c r="DS211" s="139">
        <v>1.122662234454687</v>
      </c>
      <c r="DT211" s="139">
        <v>1.1238932076615673</v>
      </c>
      <c r="DU211" s="139">
        <v>1.1251118748496696</v>
      </c>
      <c r="DV211" s="139">
        <v>1.1263184205448358</v>
      </c>
      <c r="DW211" s="139">
        <v>1.127578631503884</v>
      </c>
      <c r="DX211" s="139">
        <v>1.1288271786778312</v>
      </c>
      <c r="DY211" s="139">
        <v>1.129998513810762</v>
      </c>
      <c r="DZ211" s="139">
        <v>1.1311584235280623</v>
      </c>
      <c r="EA211" s="139">
        <v>1.1323070727815145</v>
      </c>
      <c r="EB211" s="139">
        <v>1.1334446229449666</v>
      </c>
      <c r="EC211" s="139">
        <v>1.1346371175517465</v>
      </c>
      <c r="ED211" s="139">
        <v>1.1358189168985893</v>
      </c>
      <c r="EE211" s="139">
        <v>1.1369241821109946</v>
      </c>
      <c r="EF211" s="139">
        <v>1.1380189584881584</v>
      </c>
      <c r="EG211" s="139">
        <v>1.139169454951261</v>
      </c>
      <c r="EH211" s="139">
        <v>1.140309835021867</v>
      </c>
      <c r="EI211" s="139">
        <v>1.1413740754029338</v>
      </c>
      <c r="EJ211" s="139">
        <v>1.1424945835711582</v>
      </c>
      <c r="EK211" s="139">
        <v>1.1436053784817004</v>
      </c>
      <c r="EL211" s="139">
        <v>1.1446403010557413</v>
      </c>
      <c r="EM211" s="139">
        <v>1.1457320080750415</v>
      </c>
      <c r="EN211" s="139">
        <v>1.1468143810594567</v>
      </c>
      <c r="EO211" s="139">
        <v>1.1478211318973384</v>
      </c>
      <c r="EP211" s="139">
        <v>1.1489516073630321</v>
      </c>
      <c r="EQ211" s="139">
        <v>1.1499402012917119</v>
      </c>
      <c r="ER211" s="139">
        <v>1.1510529214722802</v>
      </c>
      <c r="ES211" s="139">
        <v>1.1520238181441722</v>
      </c>
      <c r="ET211" s="139">
        <v>1.1531192288429679</v>
      </c>
      <c r="EU211" s="139">
        <v>1.1540728705179653</v>
      </c>
      <c r="EV211" s="139">
        <v>1.1550847033869891</v>
      </c>
      <c r="EW211" s="139">
        <v>1.1560882131542287</v>
      </c>
      <c r="EX211" s="139">
        <v>1.1571502759025432</v>
      </c>
      <c r="EY211" s="139">
        <v>1.158070669145097</v>
      </c>
      <c r="EZ211" s="139">
        <v>1.1591166622933</v>
      </c>
      <c r="FA211" s="139">
        <v>1.1600210314980763</v>
      </c>
      <c r="FB211" s="139">
        <v>1.1610513384814565</v>
      </c>
      <c r="FC211" s="139">
        <v>1.1619400646120035</v>
      </c>
      <c r="FD211" s="139">
        <v>1.1629550551397734</v>
      </c>
      <c r="FE211" s="139">
        <v>1.1639625676937642</v>
      </c>
      <c r="FF211" s="139">
        <v>1.164828536367768</v>
      </c>
      <c r="FG211" s="139">
        <v>1.1658212616653139</v>
      </c>
      <c r="FH211" s="139">
        <v>1.1666724809496207</v>
      </c>
      <c r="FI211" s="139">
        <v>1.1676507572039752</v>
      </c>
      <c r="FJ211" s="139">
        <v>1.1686219752484213</v>
      </c>
      <c r="FK211" s="139">
        <v>1.1694517173717587</v>
      </c>
      <c r="FL211" s="139">
        <v>1.1704089711289505</v>
      </c>
      <c r="FM211" s="139">
        <v>1.171359401381197</v>
      </c>
      <c r="FN211" s="139">
        <v>1.1723030834113544</v>
      </c>
      <c r="FO211" s="139">
        <v>1.1731053089336052</v>
      </c>
      <c r="FP211" s="139">
        <v>1.1740356349453298</v>
      </c>
      <c r="FQ211" s="139">
        <v>1.1749594320790258</v>
      </c>
      <c r="FR211" s="139">
        <v>1.1758767707426123</v>
      </c>
      <c r="FS211" s="139">
        <v>1.1766526675947675</v>
      </c>
      <c r="FT211" s="139">
        <v>1.1775572192136454</v>
      </c>
      <c r="FU211" s="139">
        <v>1.178455517676553</v>
      </c>
      <c r="FV211" s="139">
        <v>1.1793476289305262</v>
      </c>
      <c r="FW211" s="139">
        <v>1.1800983093720878</v>
      </c>
      <c r="FX211" s="139">
        <v>1.1809781666242829</v>
      </c>
      <c r="FY211" s="139">
        <v>1.1818520291410783</v>
      </c>
      <c r="FZ211" s="139">
        <v>1.1827199587864481</v>
      </c>
      <c r="GA211" s="139">
        <v>1.1835820164576503</v>
      </c>
      <c r="GB211" s="139">
        <v>1.1844382621087099</v>
      </c>
      <c r="GC211" s="139">
        <v>1.1852887547674775</v>
      </c>
      <c r="GD211" s="139">
        <v>1.1859977946685998</v>
      </c>
      <c r="GE211" s="139">
        <v>1.1868368873567439</v>
      </c>
      <c r="GF211" s="139">
        <v>1.1876703995680831</v>
      </c>
      <c r="GG211" s="139">
        <v>1.1884983868093393</v>
      </c>
      <c r="GH211" s="139">
        <v>1.1893209037534818</v>
      </c>
      <c r="GI211" s="139">
        <v>1.1901380042575729</v>
      </c>
      <c r="GJ211" s="139">
        <v>1.1909497413781098</v>
      </c>
      <c r="GK211" s="139">
        <v>1.1917561673867068</v>
      </c>
      <c r="GL211" s="139">
        <v>1.1925573337882327</v>
      </c>
      <c r="GM211" s="139">
        <v>1.1933532913319271</v>
      </c>
      <c r="GN211" s="139">
        <v>1.1941440900294811</v>
      </c>
      <c r="GO211" s="139">
        <v>1.1949297791694711</v>
      </c>
      <c r="GP211" s="139">
        <v>1.1957104073290479</v>
      </c>
      <c r="GQ211" s="139">
        <v>1.1964860223910885</v>
      </c>
      <c r="GR211" s="139">
        <v>1.1972566715532946</v>
      </c>
      <c r="GS211" s="139">
        <v>1.1980224013448204</v>
      </c>
    </row>
    <row r="212" spans="1:201" x14ac:dyDescent="0.2">
      <c r="A212" s="138">
        <v>40909.145833333336</v>
      </c>
      <c r="B212" s="139">
        <v>0.48112709052386127</v>
      </c>
      <c r="C212" s="139">
        <v>0.55792516516159618</v>
      </c>
      <c r="D212" s="139">
        <v>0.60528732349803049</v>
      </c>
      <c r="E212" s="139">
        <v>0.63997428172427318</v>
      </c>
      <c r="F212" s="139">
        <v>0.66748762125839467</v>
      </c>
      <c r="G212" s="139">
        <v>0.69035305514992162</v>
      </c>
      <c r="H212" s="139">
        <v>0.70996158083757055</v>
      </c>
      <c r="I212" s="139">
        <v>0.72712070180897925</v>
      </c>
      <c r="J212" s="139">
        <v>0.74244273074246148</v>
      </c>
      <c r="K212" s="139">
        <v>0.75622390732826694</v>
      </c>
      <c r="L212" s="139">
        <v>0.7688307968607101</v>
      </c>
      <c r="M212" s="139">
        <v>0.78035229186602606</v>
      </c>
      <c r="N212" s="139">
        <v>0.79107034144066357</v>
      </c>
      <c r="O212" s="139">
        <v>0.80102728116952049</v>
      </c>
      <c r="P212" s="139">
        <v>0.8103369278032595</v>
      </c>
      <c r="Q212" s="139">
        <v>0.81909214751179904</v>
      </c>
      <c r="R212" s="139">
        <v>0.82736977255871902</v>
      </c>
      <c r="S212" s="139">
        <v>0.83518104578901453</v>
      </c>
      <c r="T212" s="139">
        <v>0.84257932097586097</v>
      </c>
      <c r="U212" s="139">
        <v>0.84966396259566968</v>
      </c>
      <c r="V212" s="139">
        <v>0.85642103352320542</v>
      </c>
      <c r="W212" s="139">
        <v>0.86283003392461299</v>
      </c>
      <c r="X212" s="139">
        <v>0.8690292765744958</v>
      </c>
      <c r="Y212" s="139">
        <v>0.87493563347742898</v>
      </c>
      <c r="Z212" s="139">
        <v>0.88068200909868</v>
      </c>
      <c r="AA212" s="139">
        <v>0.88612291443002611</v>
      </c>
      <c r="AB212" s="139">
        <v>0.89144269558047029</v>
      </c>
      <c r="AC212" s="139">
        <v>0.89654635334156918</v>
      </c>
      <c r="AD212" s="139">
        <v>0.90150432734130959</v>
      </c>
      <c r="AE212" s="139">
        <v>0.9062734624561557</v>
      </c>
      <c r="AF212" s="139">
        <v>0.9109220592025159</v>
      </c>
      <c r="AG212" s="139">
        <v>0.91540421761616408</v>
      </c>
      <c r="AH212" s="139">
        <v>0.91978666726109226</v>
      </c>
      <c r="AI212" s="139">
        <v>0.92402130514955316</v>
      </c>
      <c r="AJ212" s="139">
        <v>0.928173700848409</v>
      </c>
      <c r="AK212" s="139">
        <v>0.93219394814831813</v>
      </c>
      <c r="AL212" s="139">
        <v>0.93608877775009924</v>
      </c>
      <c r="AM212" s="139">
        <v>0.93986441075360805</v>
      </c>
      <c r="AN212" s="139">
        <v>0.94358492358391177</v>
      </c>
      <c r="AO212" s="139">
        <v>0.9471976686050444</v>
      </c>
      <c r="AP212" s="139">
        <v>0.95076624369113827</v>
      </c>
      <c r="AQ212" s="139">
        <v>0.95423692325386689</v>
      </c>
      <c r="AR212" s="139">
        <v>0.95761398926959318</v>
      </c>
      <c r="AS212" s="139">
        <v>0.96090144435536473</v>
      </c>
      <c r="AT212" s="139">
        <v>0.96416229945047205</v>
      </c>
      <c r="AU212" s="139">
        <v>0.96734108557091369</v>
      </c>
      <c r="AV212" s="139">
        <v>0.97044108403365081</v>
      </c>
      <c r="AW212" s="139">
        <v>0.97346538015650519</v>
      </c>
      <c r="AX212" s="139">
        <v>0.97647670442916612</v>
      </c>
      <c r="AY212" s="139">
        <v>0.97941822881700435</v>
      </c>
      <c r="AZ212" s="139">
        <v>0.98229252257197819</v>
      </c>
      <c r="BA212" s="139">
        <v>0.98510201342279979</v>
      </c>
      <c r="BB212" s="139">
        <v>0.98784899793567915</v>
      </c>
      <c r="BC212" s="139">
        <v>0.99053565093637763</v>
      </c>
      <c r="BD212" s="139">
        <v>0.99322461157945685</v>
      </c>
      <c r="BE212" s="139">
        <v>0.99585748553197728</v>
      </c>
      <c r="BF212" s="139">
        <v>0.99843611865777715</v>
      </c>
      <c r="BG212" s="139">
        <v>1.0009622657831825</v>
      </c>
      <c r="BH212" s="139">
        <v>1.0034986391471201</v>
      </c>
      <c r="BI212" s="139">
        <v>1.0059248476933078</v>
      </c>
      <c r="BJ212" s="139">
        <v>1.0083033423027306</v>
      </c>
      <c r="BK212" s="139">
        <v>1.0106969236041685</v>
      </c>
      <c r="BL212" s="139">
        <v>1.0130458155930027</v>
      </c>
      <c r="BM212" s="139">
        <v>1.0153513272445056</v>
      </c>
      <c r="BN212" s="139">
        <v>1.0176147099972048</v>
      </c>
      <c r="BO212" s="139">
        <v>1.0198371611257646</v>
      </c>
      <c r="BP212" s="139">
        <v>1.0220816868991249</v>
      </c>
      <c r="BQ212" s="139">
        <v>1.0242877165022626</v>
      </c>
      <c r="BR212" s="139">
        <v>1.0263942340897121</v>
      </c>
      <c r="BS212" s="139">
        <v>1.028464121382572</v>
      </c>
      <c r="BT212" s="139">
        <v>1.0306228107813307</v>
      </c>
      <c r="BU212" s="139">
        <v>1.0326224648220987</v>
      </c>
      <c r="BV212" s="139">
        <v>1.034650682745877</v>
      </c>
      <c r="BW212" s="139">
        <v>1.0366460799354744</v>
      </c>
      <c r="BX212" s="139">
        <v>1.0386720618320409</v>
      </c>
      <c r="BY212" s="139">
        <v>1.0406043287783597</v>
      </c>
      <c r="BZ212" s="139">
        <v>1.0425061429638509</v>
      </c>
      <c r="CA212" s="139">
        <v>1.0444410698950881</v>
      </c>
      <c r="CB212" s="139">
        <v>1.0463471431594105</v>
      </c>
      <c r="CC212" s="139">
        <v>1.0481620345181566</v>
      </c>
      <c r="CD212" s="139">
        <v>1.0499492457424346</v>
      </c>
      <c r="CE212" s="139">
        <v>1.0517725523867663</v>
      </c>
      <c r="CF212" s="139">
        <v>1.0535695698578598</v>
      </c>
      <c r="CG212" s="139">
        <v>1.0553408841766101</v>
      </c>
      <c r="CH212" s="139">
        <v>1.0570870617084924</v>
      </c>
      <c r="CI212" s="139">
        <v>1.0588086500557494</v>
      </c>
      <c r="CJ212" s="139">
        <v>1.0605061788801269</v>
      </c>
      <c r="CK212" s="139">
        <v>1.0622437535127167</v>
      </c>
      <c r="CL212" s="139">
        <v>1.0639584231629895</v>
      </c>
      <c r="CM212" s="139">
        <v>1.0655869145091437</v>
      </c>
      <c r="CN212" s="139">
        <v>1.0671932974913474</v>
      </c>
      <c r="CO212" s="139">
        <v>1.0687780231489152</v>
      </c>
      <c r="CP212" s="139">
        <v>1.0704694113004058</v>
      </c>
      <c r="CQ212" s="139">
        <v>1.0720122390633804</v>
      </c>
      <c r="CR212" s="139">
        <v>1.0735346790256226</v>
      </c>
      <c r="CS212" s="139">
        <v>1.075165405527716</v>
      </c>
      <c r="CT212" s="139">
        <v>1.0766483651590018</v>
      </c>
      <c r="CU212" s="139">
        <v>1.0782406349543359</v>
      </c>
      <c r="CV212" s="139">
        <v>1.0796856083541413</v>
      </c>
      <c r="CW212" s="139">
        <v>1.0812408614524367</v>
      </c>
      <c r="CX212" s="139">
        <v>1.0826492585138403</v>
      </c>
      <c r="CY212" s="139">
        <v>1.0841688543895056</v>
      </c>
      <c r="CZ212" s="139">
        <v>1.0855420071078246</v>
      </c>
      <c r="DA212" s="139">
        <v>1.0870272306835971</v>
      </c>
      <c r="DB212" s="139">
        <v>1.0884957956456607</v>
      </c>
      <c r="DC212" s="139">
        <v>1.0898184659612351</v>
      </c>
      <c r="DD212" s="139">
        <v>1.0912544555779395</v>
      </c>
      <c r="DE212" s="139">
        <v>1.0926746456463339</v>
      </c>
      <c r="DF212" s="139">
        <v>1.0940143677696659</v>
      </c>
      <c r="DG212" s="139">
        <v>1.095338712932673</v>
      </c>
      <c r="DH212" s="139">
        <v>1.0967129794256265</v>
      </c>
      <c r="DI212" s="139">
        <v>1.0980724901139407</v>
      </c>
      <c r="DJ212" s="139">
        <v>1.0994174890219679</v>
      </c>
      <c r="DK212" s="139">
        <v>1.1006830007472628</v>
      </c>
      <c r="DL212" s="139">
        <v>1.1019343695826018</v>
      </c>
      <c r="DM212" s="139">
        <v>1.1032371267557481</v>
      </c>
      <c r="DN212" s="139">
        <v>1.1045262913278111</v>
      </c>
      <c r="DO212" s="139">
        <v>1.1058020787951415</v>
      </c>
      <c r="DP212" s="139">
        <v>1.1070646995042781</v>
      </c>
      <c r="DQ212" s="139">
        <v>1.1083143588167366</v>
      </c>
      <c r="DR212" s="139">
        <v>1.1095512572671309</v>
      </c>
      <c r="DS212" s="139">
        <v>1.1107755907183132</v>
      </c>
      <c r="DT212" s="139">
        <v>1.1119875505039836</v>
      </c>
      <c r="DU212" s="139">
        <v>1.113187323573553</v>
      </c>
      <c r="DV212" s="139">
        <v>1.1143750926229439</v>
      </c>
      <c r="DW212" s="139">
        <v>1.1156168508391415</v>
      </c>
      <c r="DX212" s="139">
        <v>1.1168470602126102</v>
      </c>
      <c r="DY212" s="139">
        <v>1.1179999616186962</v>
      </c>
      <c r="DZ212" s="139">
        <v>1.1191415481702987</v>
      </c>
      <c r="EA212" s="139">
        <v>1.1202719831866761</v>
      </c>
      <c r="EB212" s="139">
        <v>1.121391426444043</v>
      </c>
      <c r="EC212" s="139">
        <v>1.1225661311942836</v>
      </c>
      <c r="ED212" s="139">
        <v>1.1237302459220508</v>
      </c>
      <c r="EE212" s="139">
        <v>1.1248177180401553</v>
      </c>
      <c r="EF212" s="139">
        <v>1.1258948026029685</v>
      </c>
      <c r="EG212" s="139">
        <v>1.1270279203698175</v>
      </c>
      <c r="EH212" s="139">
        <v>1.1281510211821695</v>
      </c>
      <c r="EI212" s="139">
        <v>1.129197866164648</v>
      </c>
      <c r="EJ212" s="139">
        <v>1.1303012893867967</v>
      </c>
      <c r="EK212" s="139">
        <v>1.1313950947486013</v>
      </c>
      <c r="EL212" s="139">
        <v>1.1324129062201609</v>
      </c>
      <c r="EM212" s="139">
        <v>1.1334878101699337</v>
      </c>
      <c r="EN212" s="139">
        <v>1.1345534716820582</v>
      </c>
      <c r="EO212" s="139">
        <v>1.1355433843200538</v>
      </c>
      <c r="EP212" s="139">
        <v>1.1366575449983969</v>
      </c>
      <c r="EQ212" s="139">
        <v>1.1376294770132283</v>
      </c>
      <c r="ER212" s="139">
        <v>1.1387260582285195</v>
      </c>
      <c r="ES212" s="139">
        <v>1.139680464690314</v>
      </c>
      <c r="ET212" s="139">
        <v>1.1407599077492876</v>
      </c>
      <c r="EU212" s="139">
        <v>1.1416972265124712</v>
      </c>
      <c r="EV212" s="139">
        <v>1.1426930384009883</v>
      </c>
      <c r="EW212" s="139">
        <v>1.1436806086562425</v>
      </c>
      <c r="EX212" s="139">
        <v>1.1447270336042068</v>
      </c>
      <c r="EY212" s="139">
        <v>1.145631425967508</v>
      </c>
      <c r="EZ212" s="139">
        <v>1.1466619401425446</v>
      </c>
      <c r="FA212" s="139">
        <v>1.1475504635137783</v>
      </c>
      <c r="FB212" s="139">
        <v>1.1485654464893087</v>
      </c>
      <c r="FC212" s="139">
        <v>1.1494384780415174</v>
      </c>
      <c r="FD212" s="139">
        <v>1.1504382958044899</v>
      </c>
      <c r="FE212" s="139">
        <v>1.1514307102570673</v>
      </c>
      <c r="FF212" s="139">
        <v>1.1522812049444293</v>
      </c>
      <c r="FG212" s="139">
        <v>1.1532589780449158</v>
      </c>
      <c r="FH212" s="139">
        <v>1.1540948657059587</v>
      </c>
      <c r="FI212" s="139">
        <v>1.1550583322636405</v>
      </c>
      <c r="FJ212" s="139">
        <v>1.156014811017771</v>
      </c>
      <c r="FK212" s="139">
        <v>1.1568294293520176</v>
      </c>
      <c r="FL212" s="139">
        <v>1.1577720814327621</v>
      </c>
      <c r="FM212" s="139">
        <v>1.1587079780337479</v>
      </c>
      <c r="FN212" s="139">
        <v>1.1596371936695975</v>
      </c>
      <c r="FO212" s="139">
        <v>1.1604245618165432</v>
      </c>
      <c r="FP212" s="139">
        <v>1.1613405529142018</v>
      </c>
      <c r="FQ212" s="139">
        <v>1.1622500801679387</v>
      </c>
      <c r="FR212" s="139">
        <v>1.1631532132663716</v>
      </c>
      <c r="FS212" s="139">
        <v>1.1639145073058579</v>
      </c>
      <c r="FT212" s="139">
        <v>1.1648049791054833</v>
      </c>
      <c r="FU212" s="139">
        <v>1.1656892599841246</v>
      </c>
      <c r="FV212" s="139">
        <v>1.1665674152184005</v>
      </c>
      <c r="FW212" s="139">
        <v>1.1673037363213727</v>
      </c>
      <c r="FX212" s="139">
        <v>1.1681697579304691</v>
      </c>
      <c r="FY212" s="139">
        <v>1.1690298444193705</v>
      </c>
      <c r="FZ212" s="139">
        <v>1.1698840570210876</v>
      </c>
      <c r="GA212" s="139">
        <v>1.1707324560135006</v>
      </c>
      <c r="GB212" s="139">
        <v>1.1715751007409192</v>
      </c>
      <c r="GC212" s="139">
        <v>1.1724120496304626</v>
      </c>
      <c r="GD212" s="139">
        <v>1.1731071324291873</v>
      </c>
      <c r="GE212" s="139">
        <v>1.1739327931210897</v>
      </c>
      <c r="GF212" s="139">
        <v>1.1747529287457052</v>
      </c>
      <c r="GG212" s="139">
        <v>1.175567594244288</v>
      </c>
      <c r="GH212" s="139">
        <v>1.1763768437355901</v>
      </c>
      <c r="GI212" s="139">
        <v>1.1771807305288566</v>
      </c>
      <c r="GJ212" s="139">
        <v>1.1779793071420048</v>
      </c>
      <c r="GK212" s="139">
        <v>1.1787726253153017</v>
      </c>
      <c r="GL212" s="139">
        <v>1.1795607360295</v>
      </c>
      <c r="GM212" s="139">
        <v>1.1803436895189861</v>
      </c>
      <c r="GN212" s="139">
        <v>1.1811215352886111</v>
      </c>
      <c r="GO212" s="139">
        <v>1.1818943221259084</v>
      </c>
      <c r="GP212" s="139">
        <v>1.1826620981138662</v>
      </c>
      <c r="GQ212" s="139">
        <v>1.1834249106490757</v>
      </c>
      <c r="GR212" s="139">
        <v>1.1841828064522701</v>
      </c>
      <c r="GS212" s="139">
        <v>1.1849358315810339</v>
      </c>
    </row>
    <row r="213" spans="1:201" x14ac:dyDescent="0.2">
      <c r="A213" s="138">
        <v>40909.146527777775</v>
      </c>
      <c r="B213" s="139">
        <v>0.47711518113238505</v>
      </c>
      <c r="C213" s="139">
        <v>0.55312404478997479</v>
      </c>
      <c r="D213" s="139">
        <v>0.59998688382064558</v>
      </c>
      <c r="E213" s="139">
        <v>0.63430124902876961</v>
      </c>
      <c r="F213" s="139">
        <v>0.66151451741061196</v>
      </c>
      <c r="G213" s="139">
        <v>0.68412728950752288</v>
      </c>
      <c r="H213" s="139">
        <v>0.70351677762172293</v>
      </c>
      <c r="I213" s="139">
        <v>0.72048198334650682</v>
      </c>
      <c r="J213" s="139">
        <v>0.73562976745010189</v>
      </c>
      <c r="K213" s="139">
        <v>0.74925234959211384</v>
      </c>
      <c r="L213" s="139">
        <v>0.76171365852235895</v>
      </c>
      <c r="M213" s="139">
        <v>0.77310027135474058</v>
      </c>
      <c r="N213" s="139">
        <v>0.78369275356287471</v>
      </c>
      <c r="O213" s="139">
        <v>0.79353201741079249</v>
      </c>
      <c r="P213" s="139">
        <v>0.80273088872330645</v>
      </c>
      <c r="Q213" s="139">
        <v>0.81138142829714033</v>
      </c>
      <c r="R213" s="139">
        <v>0.81955980480168233</v>
      </c>
      <c r="S213" s="139">
        <v>0.82727660183759599</v>
      </c>
      <c r="T213" s="139">
        <v>0.83458470190869471</v>
      </c>
      <c r="U213" s="139">
        <v>0.84158317739221977</v>
      </c>
      <c r="V213" s="139">
        <v>0.84825764056954567</v>
      </c>
      <c r="W213" s="139">
        <v>0.85458718119923505</v>
      </c>
      <c r="X213" s="139">
        <v>0.8607100752937058</v>
      </c>
      <c r="Y213" s="139">
        <v>0.86654274139328336</v>
      </c>
      <c r="Z213" s="139">
        <v>0.87221811217726186</v>
      </c>
      <c r="AA213" s="139">
        <v>0.87759017150570973</v>
      </c>
      <c r="AB213" s="139">
        <v>0.8828434568939485</v>
      </c>
      <c r="AC213" s="139">
        <v>0.8878825908148088</v>
      </c>
      <c r="AD213" s="139">
        <v>0.89277800399480045</v>
      </c>
      <c r="AE213" s="139">
        <v>0.89748630412952968</v>
      </c>
      <c r="AF213" s="139">
        <v>0.90207580905151552</v>
      </c>
      <c r="AG213" s="139">
        <v>0.90650039985898501</v>
      </c>
      <c r="AH213" s="139">
        <v>0.91082684406047765</v>
      </c>
      <c r="AI213" s="139">
        <v>0.91500683341474298</v>
      </c>
      <c r="AJ213" s="139">
        <v>0.91910599197892651</v>
      </c>
      <c r="AK213" s="139">
        <v>0.92307421865498396</v>
      </c>
      <c r="AL213" s="139">
        <v>0.92691818117742075</v>
      </c>
      <c r="AM213" s="139">
        <v>0.93064404248355515</v>
      </c>
      <c r="AN213" s="139">
        <v>0.93431595830504888</v>
      </c>
      <c r="AO213" s="139">
        <v>0.93788110006452852</v>
      </c>
      <c r="AP213" s="139">
        <v>0.94140315440422173</v>
      </c>
      <c r="AQ213" s="139">
        <v>0.94482821938165906</v>
      </c>
      <c r="AR213" s="139">
        <v>0.948160536672634</v>
      </c>
      <c r="AS213" s="139">
        <v>0.95140407124437509</v>
      </c>
      <c r="AT213" s="139">
        <v>0.9546219378844979</v>
      </c>
      <c r="AU213" s="139">
        <v>0.95775849743981578</v>
      </c>
      <c r="AV213" s="139">
        <v>0.96081700024213301</v>
      </c>
      <c r="AW213" s="139">
        <v>0.96380050249176696</v>
      </c>
      <c r="AX213" s="139">
        <v>0.96677185003652721</v>
      </c>
      <c r="AY213" s="139">
        <v>0.96967404807588742</v>
      </c>
      <c r="AZ213" s="139">
        <v>0.97250964150633357</v>
      </c>
      <c r="BA213" s="139">
        <v>0.97528103505422936</v>
      </c>
      <c r="BB213" s="139">
        <v>0.97799050353571948</v>
      </c>
      <c r="BC213" s="139">
        <v>0.98064020119039363</v>
      </c>
      <c r="BD213" s="139">
        <v>0.98329289562694056</v>
      </c>
      <c r="BE213" s="139">
        <v>0.98589002774470913</v>
      </c>
      <c r="BF213" s="139">
        <v>0.98843342584231819</v>
      </c>
      <c r="BG213" s="139">
        <v>0.99092482805297821</v>
      </c>
      <c r="BH213" s="139">
        <v>0.99342708192113649</v>
      </c>
      <c r="BI213" s="139">
        <v>0.99581947973065787</v>
      </c>
      <c r="BJ213" s="139">
        <v>0.99816460833259391</v>
      </c>
      <c r="BK213" s="139">
        <v>1.0005254081962671</v>
      </c>
      <c r="BL213" s="139">
        <v>1.0028419382202101</v>
      </c>
      <c r="BM213" s="139">
        <v>1.0051154948683301</v>
      </c>
      <c r="BN213" s="139">
        <v>1.0073473176189605</v>
      </c>
      <c r="BO213" s="139">
        <v>1.0095385923128559</v>
      </c>
      <c r="BP213" s="139">
        <v>1.0117524715904838</v>
      </c>
      <c r="BQ213" s="139">
        <v>1.0139282183016944</v>
      </c>
      <c r="BR213" s="139">
        <v>1.0160046478360085</v>
      </c>
      <c r="BS213" s="139">
        <v>1.0180447895494671</v>
      </c>
      <c r="BT213" s="139">
        <v>1.0201743870028515</v>
      </c>
      <c r="BU213" s="139">
        <v>1.0221449545692354</v>
      </c>
      <c r="BV213" s="139">
        <v>1.0241445634905249</v>
      </c>
      <c r="BW213" s="139">
        <v>1.0261116607856935</v>
      </c>
      <c r="BX213" s="139">
        <v>1.0281098069854047</v>
      </c>
      <c r="BY213" s="139">
        <v>1.0300143696222963</v>
      </c>
      <c r="BZ213" s="139">
        <v>1.031888765862162</v>
      </c>
      <c r="CA213" s="139">
        <v>1.0337967191835045</v>
      </c>
      <c r="CB213" s="139">
        <v>1.0356760927414959</v>
      </c>
      <c r="CC213" s="139">
        <v>1.0374643854974186</v>
      </c>
      <c r="CD213" s="139">
        <v>1.0392252578696055</v>
      </c>
      <c r="CE213" s="139">
        <v>1.0410226470016646</v>
      </c>
      <c r="CF213" s="139">
        <v>1.042793996107737</v>
      </c>
      <c r="CG213" s="139">
        <v>1.0445398855433654</v>
      </c>
      <c r="CH213" s="139">
        <v>1.0462608762072019</v>
      </c>
      <c r="CI213" s="139">
        <v>1.0479575104101275</v>
      </c>
      <c r="CJ213" s="139">
        <v>1.0496303127029076</v>
      </c>
      <c r="CK213" s="139">
        <v>1.0513435548817789</v>
      </c>
      <c r="CL213" s="139">
        <v>1.0530341111692987</v>
      </c>
      <c r="CM213" s="139">
        <v>1.0546385310388289</v>
      </c>
      <c r="CN213" s="139">
        <v>1.056221051303122</v>
      </c>
      <c r="CO213" s="139">
        <v>1.0577821186548986</v>
      </c>
      <c r="CP213" s="139">
        <v>1.0594503975635705</v>
      </c>
      <c r="CQ213" s="139">
        <v>1.060969964595917</v>
      </c>
      <c r="CR213" s="139">
        <v>1.0624693359830726</v>
      </c>
      <c r="CS213" s="139">
        <v>1.064077534639944</v>
      </c>
      <c r="CT213" s="139">
        <v>1.065537799853554</v>
      </c>
      <c r="CU213" s="139">
        <v>1.0671079109045842</v>
      </c>
      <c r="CV213" s="139">
        <v>1.0685305495626307</v>
      </c>
      <c r="CW213" s="139">
        <v>1.0700639989507232</v>
      </c>
      <c r="CX213" s="139">
        <v>1.0714504072931199</v>
      </c>
      <c r="CY213" s="139">
        <v>1.0729485412209101</v>
      </c>
      <c r="CZ213" s="139">
        <v>1.074300038350317</v>
      </c>
      <c r="DA213" s="139">
        <v>1.0757641292047146</v>
      </c>
      <c r="DB213" s="139">
        <v>1.0772117220825328</v>
      </c>
      <c r="DC213" s="139">
        <v>1.0785132144805831</v>
      </c>
      <c r="DD213" s="139">
        <v>1.0799285436911028</v>
      </c>
      <c r="DE213" s="139">
        <v>1.0813282255700767</v>
      </c>
      <c r="DF213" s="139">
        <v>1.0826474056491124</v>
      </c>
      <c r="DG213" s="139">
        <v>1.0839513546593651</v>
      </c>
      <c r="DH213" s="139">
        <v>1.0853055529039657</v>
      </c>
      <c r="DI213" s="139">
        <v>1.0866451373261501</v>
      </c>
      <c r="DJ213" s="139">
        <v>1.0879703495543529</v>
      </c>
      <c r="DK213" s="139">
        <v>1.089216025789058</v>
      </c>
      <c r="DL213" s="139">
        <v>1.0904476930353517</v>
      </c>
      <c r="DM213" s="139">
        <v>1.0917310674892478</v>
      </c>
      <c r="DN213" s="139">
        <v>1.0930009799263423</v>
      </c>
      <c r="DO213" s="139">
        <v>1.0942576437286808</v>
      </c>
      <c r="DP213" s="139">
        <v>1.0955012671799988</v>
      </c>
      <c r="DQ213" s="139">
        <v>1.0967320536279432</v>
      </c>
      <c r="DR213" s="139">
        <v>1.097950201642153</v>
      </c>
      <c r="DS213" s="139">
        <v>1.0991559051642745</v>
      </c>
      <c r="DT213" s="139">
        <v>1.1003493536548683</v>
      </c>
      <c r="DU213" s="139">
        <v>1.1015307322300187</v>
      </c>
      <c r="DV213" s="139">
        <v>1.1027002217972364</v>
      </c>
      <c r="DW213" s="139">
        <v>1.1039240059580009</v>
      </c>
      <c r="DX213" s="139">
        <v>1.1051363537758252</v>
      </c>
      <c r="DY213" s="139">
        <v>1.1062713114021829</v>
      </c>
      <c r="DZ213" s="139">
        <v>1.107395062423759</v>
      </c>
      <c r="EA213" s="139">
        <v>1.1085077685614613</v>
      </c>
      <c r="EB213" s="139">
        <v>1.1096095880301586</v>
      </c>
      <c r="EC213" s="139">
        <v>1.1107669676004097</v>
      </c>
      <c r="ED213" s="139">
        <v>1.1119138601538772</v>
      </c>
      <c r="EE213" s="139">
        <v>1.1129840157077384</v>
      </c>
      <c r="EF213" s="139">
        <v>1.1140438828745343</v>
      </c>
      <c r="EG213" s="139">
        <v>1.1151600779374273</v>
      </c>
      <c r="EH213" s="139">
        <v>1.116266353378037</v>
      </c>
      <c r="EI213" s="139">
        <v>1.1172962711678811</v>
      </c>
      <c r="EJ213" s="139">
        <v>1.118383059231872</v>
      </c>
      <c r="EK213" s="139">
        <v>1.1194603228131501</v>
      </c>
      <c r="EL213" s="139">
        <v>1.1204614854394737</v>
      </c>
      <c r="EM213" s="139">
        <v>1.1215200301583577</v>
      </c>
      <c r="EN213" s="139">
        <v>1.1225694221019777</v>
      </c>
      <c r="EO213" s="139">
        <v>1.1235429530953538</v>
      </c>
      <c r="EP213" s="139">
        <v>1.1246412205267307</v>
      </c>
      <c r="EQ213" s="139">
        <v>1.1255969434920972</v>
      </c>
      <c r="ER213" s="139">
        <v>1.1266778035361642</v>
      </c>
      <c r="ES213" s="139">
        <v>1.1276161690610516</v>
      </c>
      <c r="ET213" s="139">
        <v>1.1286800586273231</v>
      </c>
      <c r="EU213" s="139">
        <v>1.1296015002537503</v>
      </c>
      <c r="EV213" s="139">
        <v>1.1305817185005516</v>
      </c>
      <c r="EW213" s="139">
        <v>1.1315537748664362</v>
      </c>
      <c r="EX213" s="139">
        <v>1.1325849691391143</v>
      </c>
      <c r="EY213" s="139">
        <v>1.1334737996780679</v>
      </c>
      <c r="EZ213" s="139">
        <v>1.1344892386296188</v>
      </c>
      <c r="FA213" s="139">
        <v>1.1353623519896305</v>
      </c>
      <c r="FB213" s="139">
        <v>1.1363624114130384</v>
      </c>
      <c r="FC213" s="139">
        <v>1.1372201810607627</v>
      </c>
      <c r="FD213" s="139">
        <v>1.1382052233025521</v>
      </c>
      <c r="FE213" s="139">
        <v>1.13918293529637</v>
      </c>
      <c r="FF213" s="139">
        <v>1.1400183840654481</v>
      </c>
      <c r="FG213" s="139">
        <v>1.1409815975162072</v>
      </c>
      <c r="FH213" s="139">
        <v>1.1418025786659682</v>
      </c>
      <c r="FI213" s="139">
        <v>1.1427516250525722</v>
      </c>
      <c r="FJ213" s="139">
        <v>1.1436937525343356</v>
      </c>
      <c r="FK213" s="139">
        <v>1.1444936678619053</v>
      </c>
      <c r="FL213" s="139">
        <v>1.1454221033698173</v>
      </c>
      <c r="FM213" s="139">
        <v>1.1463438499669005</v>
      </c>
      <c r="FN213" s="139">
        <v>1.1472589814196736</v>
      </c>
      <c r="FO213" s="139">
        <v>1.1480319074245486</v>
      </c>
      <c r="FP213" s="139">
        <v>1.148933943036345</v>
      </c>
      <c r="FQ213" s="139">
        <v>1.1498295784473351</v>
      </c>
      <c r="FR213" s="139">
        <v>1.150718882644727</v>
      </c>
      <c r="FS213" s="139">
        <v>1.1514659838123913</v>
      </c>
      <c r="FT213" s="139">
        <v>1.1523427497999112</v>
      </c>
      <c r="FU213" s="139">
        <v>1.1532133857737044</v>
      </c>
      <c r="FV213" s="139">
        <v>1.1540779563524288</v>
      </c>
      <c r="FW213" s="139">
        <v>1.1548003230049002</v>
      </c>
      <c r="FX213" s="139">
        <v>1.1556528777962201</v>
      </c>
      <c r="FY213" s="139">
        <v>1.1564995558107698</v>
      </c>
      <c r="FZ213" s="139">
        <v>1.1573404176650259</v>
      </c>
      <c r="GA213" s="139">
        <v>1.1581755230327011</v>
      </c>
      <c r="GB213" s="139">
        <v>1.1590049306583383</v>
      </c>
      <c r="GC213" s="139">
        <v>1.1598286983844803</v>
      </c>
      <c r="GD213" s="139">
        <v>1.1605102206180784</v>
      </c>
      <c r="GE213" s="139">
        <v>1.1613228095653922</v>
      </c>
      <c r="GF213" s="139">
        <v>1.1621299276746244</v>
      </c>
      <c r="GG213" s="139">
        <v>1.1629316293374068</v>
      </c>
      <c r="GH213" s="139">
        <v>1.1637279681278956</v>
      </c>
      <c r="GI213" s="139">
        <v>1.1645189968191174</v>
      </c>
      <c r="GJ213" s="139">
        <v>1.1653047674014689</v>
      </c>
      <c r="GK213" s="139">
        <v>1.1660853310969348</v>
      </c>
      <c r="GL213" s="139">
        <v>1.1668607383734213</v>
      </c>
      <c r="GM213" s="139">
        <v>1.167631038963759</v>
      </c>
      <c r="GN213" s="139">
        <v>1.1683962818726641</v>
      </c>
      <c r="GO213" s="139">
        <v>1.1691565153983405</v>
      </c>
      <c r="GP213" s="139">
        <v>1.1699117871441345</v>
      </c>
      <c r="GQ213" s="139">
        <v>1.1706621440296654</v>
      </c>
      <c r="GR213" s="139">
        <v>1.1714076323067404</v>
      </c>
      <c r="GS213" s="139">
        <v>1.1721482975716908</v>
      </c>
    </row>
    <row r="214" spans="1:201" x14ac:dyDescent="0.2">
      <c r="A214" s="138">
        <v>40909.147222222222</v>
      </c>
      <c r="B214" s="139">
        <v>0.47318163660983198</v>
      </c>
      <c r="C214" s="139">
        <v>0.54841832816714076</v>
      </c>
      <c r="D214" s="139">
        <v>0.59479279654738704</v>
      </c>
      <c r="E214" s="139">
        <v>0.62874282687100258</v>
      </c>
      <c r="F214" s="139">
        <v>0.65566273147926457</v>
      </c>
      <c r="G214" s="139">
        <v>0.67802852977991024</v>
      </c>
      <c r="H214" s="139">
        <v>0.69720394044797407</v>
      </c>
      <c r="I214" s="139">
        <v>0.71397964857969332</v>
      </c>
      <c r="J214" s="139">
        <v>0.72895717166774265</v>
      </c>
      <c r="K214" s="139">
        <v>0.7424248065406388</v>
      </c>
      <c r="L214" s="139">
        <v>0.75474389012395349</v>
      </c>
      <c r="M214" s="139">
        <v>0.76599874938158818</v>
      </c>
      <c r="N214" s="139">
        <v>0.7764685795124292</v>
      </c>
      <c r="O214" s="139">
        <v>0.78619291104511346</v>
      </c>
      <c r="P214" s="139">
        <v>0.79528359834860296</v>
      </c>
      <c r="Q214" s="139">
        <v>0.80383191260401232</v>
      </c>
      <c r="R214" s="139">
        <v>0.81191337180315237</v>
      </c>
      <c r="S214" s="139">
        <v>0.81953792065992082</v>
      </c>
      <c r="T214" s="139">
        <v>0.82675797976893639</v>
      </c>
      <c r="U214" s="139">
        <v>0.83367232747039466</v>
      </c>
      <c r="V214" s="139">
        <v>0.84026614190211657</v>
      </c>
      <c r="W214" s="139">
        <v>0.84651811840212654</v>
      </c>
      <c r="X214" s="139">
        <v>0.85256648121007694</v>
      </c>
      <c r="Y214" s="139">
        <v>0.85832722017223861</v>
      </c>
      <c r="Z214" s="139">
        <v>0.86393327955665145</v>
      </c>
      <c r="AA214" s="139">
        <v>0.8692381507938981</v>
      </c>
      <c r="AB214" s="139">
        <v>0.87442653459962627</v>
      </c>
      <c r="AC214" s="139">
        <v>0.87940269896983514</v>
      </c>
      <c r="AD214" s="139">
        <v>0.88423705763123295</v>
      </c>
      <c r="AE214" s="139">
        <v>0.88888599415247405</v>
      </c>
      <c r="AF214" s="139">
        <v>0.89341783492573745</v>
      </c>
      <c r="AG214" s="139">
        <v>0.89778625491587882</v>
      </c>
      <c r="AH214" s="139">
        <v>0.90205805028538333</v>
      </c>
      <c r="AI214" s="139">
        <v>0.90618472017987783</v>
      </c>
      <c r="AJ214" s="139">
        <v>0.9102319334080814</v>
      </c>
      <c r="AK214" s="139">
        <v>0.9141494065287713</v>
      </c>
      <c r="AL214" s="139">
        <v>0.91794374561389636</v>
      </c>
      <c r="AM214" s="139">
        <v>0.92162105665070337</v>
      </c>
      <c r="AN214" s="139">
        <v>0.92524556421492798</v>
      </c>
      <c r="AO214" s="139">
        <v>0.92876427126071592</v>
      </c>
      <c r="AP214" s="139">
        <v>0.93224094244782973</v>
      </c>
      <c r="AQ214" s="139">
        <v>0.93562151195789911</v>
      </c>
      <c r="AR214" s="139">
        <v>0.9389101820044351</v>
      </c>
      <c r="AS214" s="139">
        <v>0.94211088069010851</v>
      </c>
      <c r="AT214" s="139">
        <v>0.94528681541161597</v>
      </c>
      <c r="AU214" s="139">
        <v>0.94838218938001828</v>
      </c>
      <c r="AV214" s="139">
        <v>0.95140022258858437</v>
      </c>
      <c r="AW214" s="139">
        <v>0.95434394272992396</v>
      </c>
      <c r="AX214" s="139">
        <v>0.95727629936311454</v>
      </c>
      <c r="AY214" s="139">
        <v>0.96014014356139077</v>
      </c>
      <c r="AZ214" s="139">
        <v>0.96293799637418376</v>
      </c>
      <c r="BA214" s="139">
        <v>0.96567224000469032</v>
      </c>
      <c r="BB214" s="139">
        <v>0.96834512797682681</v>
      </c>
      <c r="BC214" s="139">
        <v>0.97095879437307309</v>
      </c>
      <c r="BD214" s="139">
        <v>0.97357612310962927</v>
      </c>
      <c r="BE214" s="139">
        <v>0.97613840315145461</v>
      </c>
      <c r="BF214" s="139">
        <v>0.97864744559921157</v>
      </c>
      <c r="BG214" s="139">
        <v>0.98110497224527682</v>
      </c>
      <c r="BH214" s="139">
        <v>0.98357395350799615</v>
      </c>
      <c r="BI214" s="139">
        <v>0.98593339080424136</v>
      </c>
      <c r="BJ214" s="139">
        <v>0.98824599453951634</v>
      </c>
      <c r="BK214" s="139">
        <v>0.99057483240639632</v>
      </c>
      <c r="BL214" s="139">
        <v>0.99285981129143175</v>
      </c>
      <c r="BM214" s="139">
        <v>0.99510221540692523</v>
      </c>
      <c r="BN214" s="139">
        <v>0.99730327252890061</v>
      </c>
      <c r="BO214" s="139">
        <v>0.99946415730173566</v>
      </c>
      <c r="BP214" s="139">
        <v>1.0016481558140808</v>
      </c>
      <c r="BQ214" s="139">
        <v>1.0037943778618126</v>
      </c>
      <c r="BR214" s="139">
        <v>1.0058414835246343</v>
      </c>
      <c r="BS214" s="139">
        <v>1.0078526368422249</v>
      </c>
      <c r="BT214" s="139">
        <v>1.0099538660677161</v>
      </c>
      <c r="BU214" s="139">
        <v>1.0118960908359171</v>
      </c>
      <c r="BV214" s="139">
        <v>1.0138678145710875</v>
      </c>
      <c r="BW214" s="139">
        <v>1.0158073294360717</v>
      </c>
      <c r="BX214" s="139">
        <v>1.0177783377113951</v>
      </c>
      <c r="BY214" s="139">
        <v>1.0196559012470416</v>
      </c>
      <c r="BZ214" s="139">
        <v>1.0215035788758986</v>
      </c>
      <c r="CA214" s="139">
        <v>1.0233852385638142</v>
      </c>
      <c r="CB214" s="139">
        <v>1.025238586727871</v>
      </c>
      <c r="CC214" s="139">
        <v>1.0270009633774504</v>
      </c>
      <c r="CD214" s="139">
        <v>1.0287361740827041</v>
      </c>
      <c r="CE214" s="139">
        <v>1.0305083039075811</v>
      </c>
      <c r="CF214" s="139">
        <v>1.0322546377114381</v>
      </c>
      <c r="CG214" s="139">
        <v>1.033975750308171</v>
      </c>
      <c r="CH214" s="139">
        <v>1.0356721972392242</v>
      </c>
      <c r="CI214" s="139">
        <v>1.0373445156398962</v>
      </c>
      <c r="CJ214" s="139">
        <v>1.0389932250564191</v>
      </c>
      <c r="CK214" s="139">
        <v>1.0406827498318252</v>
      </c>
      <c r="CL214" s="139">
        <v>1.0423498032510501</v>
      </c>
      <c r="CM214" s="139">
        <v>1.0439307717810422</v>
      </c>
      <c r="CN214" s="139">
        <v>1.0454900451756901</v>
      </c>
      <c r="CO214" s="139">
        <v>1.0470280658746574</v>
      </c>
      <c r="CP214" s="139">
        <v>1.0486738146728463</v>
      </c>
      <c r="CQ214" s="139">
        <v>1.0501707244279135</v>
      </c>
      <c r="CR214" s="139">
        <v>1.0516476267565553</v>
      </c>
      <c r="CS214" s="139">
        <v>1.0532338646014672</v>
      </c>
      <c r="CT214" s="139">
        <v>1.0546720272109622</v>
      </c>
      <c r="CU214" s="139">
        <v>1.0562205388605439</v>
      </c>
      <c r="CV214" s="139">
        <v>1.0576214271954767</v>
      </c>
      <c r="CW214" s="139">
        <v>1.0591336248296066</v>
      </c>
      <c r="CX214" s="139">
        <v>1.0604986217613321</v>
      </c>
      <c r="CY214" s="139">
        <v>1.0619758385940699</v>
      </c>
      <c r="CZ214" s="139">
        <v>1.0633062506059274</v>
      </c>
      <c r="DA214" s="139">
        <v>1.0647497467521141</v>
      </c>
      <c r="DB214" s="139">
        <v>1.0661769022032688</v>
      </c>
      <c r="DC214" s="139">
        <v>1.0674577773497531</v>
      </c>
      <c r="DD214" s="139">
        <v>1.0688529743470185</v>
      </c>
      <c r="DE214" s="139">
        <v>1.0702326730515559</v>
      </c>
      <c r="DF214" s="139">
        <v>1.0715318477309057</v>
      </c>
      <c r="DG214" s="139">
        <v>1.0728159342315453</v>
      </c>
      <c r="DH214" s="139">
        <v>1.0741505801130189</v>
      </c>
      <c r="DI214" s="139">
        <v>1.075470751197305</v>
      </c>
      <c r="DJ214" s="139">
        <v>1.0767766867658919</v>
      </c>
      <c r="DK214" s="139">
        <v>1.0780030495785562</v>
      </c>
      <c r="DL214" s="139">
        <v>1.0792155345598926</v>
      </c>
      <c r="DM214" s="139">
        <v>1.0804800279489357</v>
      </c>
      <c r="DN214" s="139">
        <v>1.081731187191334</v>
      </c>
      <c r="DO214" s="139">
        <v>1.0829692236010717</v>
      </c>
      <c r="DP214" s="139">
        <v>1.084194343441012</v>
      </c>
      <c r="DQ214" s="139">
        <v>1.0854067480886158</v>
      </c>
      <c r="DR214" s="139">
        <v>1.0866066341887062</v>
      </c>
      <c r="DS214" s="139">
        <v>1.0877941938062858</v>
      </c>
      <c r="DT214" s="139">
        <v>1.0889696145640713</v>
      </c>
      <c r="DU214" s="139">
        <v>1.0901330797882549</v>
      </c>
      <c r="DV214" s="139">
        <v>1.0912847686348013</v>
      </c>
      <c r="DW214" s="139">
        <v>1.092491039893754</v>
      </c>
      <c r="DX214" s="139">
        <v>1.0936859849455394</v>
      </c>
      <c r="DY214" s="139">
        <v>1.0948034705687424</v>
      </c>
      <c r="DZ214" s="139">
        <v>1.0959098555990456</v>
      </c>
      <c r="EA214" s="139">
        <v>1.0970053001934714</v>
      </c>
      <c r="EB214" s="139">
        <v>1.0980899610367563</v>
      </c>
      <c r="EC214" s="139">
        <v>1.0992304630236587</v>
      </c>
      <c r="ED214" s="139">
        <v>1.1003605788368778</v>
      </c>
      <c r="EE214" s="139">
        <v>1.1014138766147608</v>
      </c>
      <c r="EF214" s="139">
        <v>1.1024569831306528</v>
      </c>
      <c r="EG214" s="139">
        <v>1.1035566946816031</v>
      </c>
      <c r="EH214" s="139">
        <v>1.1046465818993993</v>
      </c>
      <c r="EI214" s="139">
        <v>1.1056600232307592</v>
      </c>
      <c r="EJ214" s="139">
        <v>1.1067306093207361</v>
      </c>
      <c r="EK214" s="139">
        <v>1.1077917623510398</v>
      </c>
      <c r="EL214" s="139">
        <v>1.1087767211071058</v>
      </c>
      <c r="EM214" s="139">
        <v>1.1098193340242637</v>
      </c>
      <c r="EN214" s="139">
        <v>1.1108528819509733</v>
      </c>
      <c r="EO214" s="139">
        <v>1.1118104707538246</v>
      </c>
      <c r="EP214" s="139">
        <v>1.1128932510696172</v>
      </c>
      <c r="EQ214" s="139">
        <v>1.1138332008659435</v>
      </c>
      <c r="ER214" s="139">
        <v>1.114898742245195</v>
      </c>
      <c r="ES214" s="139">
        <v>1.1158214992364877</v>
      </c>
      <c r="ET214" s="139">
        <v>1.1168702342820787</v>
      </c>
      <c r="EU214" s="139">
        <v>1.117776227792608</v>
      </c>
      <c r="EV214" s="139">
        <v>1.1187412638567937</v>
      </c>
      <c r="EW214" s="139">
        <v>1.1196982161307407</v>
      </c>
      <c r="EX214" s="139">
        <v>1.1207145719091676</v>
      </c>
      <c r="EY214" s="139">
        <v>1.1215882631375957</v>
      </c>
      <c r="EZ214" s="139">
        <v>1.1225890157782139</v>
      </c>
      <c r="FA214" s="139">
        <v>1.1234471385109874</v>
      </c>
      <c r="FB214" s="139">
        <v>1.1244326601104921</v>
      </c>
      <c r="FC214" s="139">
        <v>1.1252755841876787</v>
      </c>
      <c r="FD214" s="139">
        <v>1.1262462335260801</v>
      </c>
      <c r="FE214" s="139">
        <v>1.1272096241337655</v>
      </c>
      <c r="FF214" s="139">
        <v>1.1280304388623001</v>
      </c>
      <c r="FG214" s="139">
        <v>1.128979470738557</v>
      </c>
      <c r="FH214" s="139">
        <v>1.1297859543906392</v>
      </c>
      <c r="FI214" s="139">
        <v>1.1307209557583606</v>
      </c>
      <c r="FJ214" s="139">
        <v>1.1316491056610665</v>
      </c>
      <c r="FK214" s="139">
        <v>1.1324347228060474</v>
      </c>
      <c r="FL214" s="139">
        <v>1.1333493126134284</v>
      </c>
      <c r="FM214" s="139">
        <v>1.1342572786724066</v>
      </c>
      <c r="FN214" s="139">
        <v>1.1351586940118363</v>
      </c>
      <c r="FO214" s="139">
        <v>1.1359175773276498</v>
      </c>
      <c r="FP214" s="139">
        <v>1.1368060228339358</v>
      </c>
      <c r="FQ214" s="139">
        <v>1.1376881304392541</v>
      </c>
      <c r="FR214" s="139">
        <v>1.1385639684430013</v>
      </c>
      <c r="FS214" s="139">
        <v>1.1392972710638798</v>
      </c>
      <c r="FT214" s="139">
        <v>1.1401606913768683</v>
      </c>
      <c r="FU214" s="139">
        <v>1.1410180412959479</v>
      </c>
      <c r="FV214" s="139">
        <v>1.1418693847992558</v>
      </c>
      <c r="FW214" s="139">
        <v>1.1425781864343747</v>
      </c>
      <c r="FX214" s="139">
        <v>1.1434176295312726</v>
      </c>
      <c r="FY214" s="139">
        <v>1.1442512529620981</v>
      </c>
      <c r="FZ214" s="139">
        <v>1.1450791167443111</v>
      </c>
      <c r="GA214" s="139">
        <v>1.1459012799559913</v>
      </c>
      <c r="GB214" s="139">
        <v>1.1467178007617547</v>
      </c>
      <c r="GC214" s="139">
        <v>1.1475287364257154</v>
      </c>
      <c r="GD214" s="139">
        <v>1.1481970794454377</v>
      </c>
      <c r="GE214" s="139">
        <v>1.1489969434744778</v>
      </c>
      <c r="GF214" s="139">
        <v>1.1497913897552035</v>
      </c>
      <c r="GG214" s="139">
        <v>1.1505804721368806</v>
      </c>
      <c r="GH214" s="139">
        <v>1.1513642436631466</v>
      </c>
      <c r="GI214" s="139">
        <v>1.1521427565847906</v>
      </c>
      <c r="GJ214" s="139">
        <v>1.1529160623745507</v>
      </c>
      <c r="GK214" s="139">
        <v>1.1536842117470478</v>
      </c>
      <c r="GL214" s="139">
        <v>1.1544472546701778</v>
      </c>
      <c r="GM214" s="139">
        <v>1.1552052403796611</v>
      </c>
      <c r="GN214" s="139">
        <v>1.1559582173989034</v>
      </c>
      <c r="GO214" s="139">
        <v>1.1567062335458442</v>
      </c>
      <c r="GP214" s="139">
        <v>1.1574493359505911</v>
      </c>
      <c r="GQ214" s="139">
        <v>1.1581875710697056</v>
      </c>
      <c r="GR214" s="139">
        <v>1.1589209846941297</v>
      </c>
      <c r="GS214" s="139">
        <v>1.1596496219690708</v>
      </c>
    </row>
    <row r="215" spans="1:201" x14ac:dyDescent="0.2">
      <c r="A215" s="138">
        <v>40909.147916666669</v>
      </c>
      <c r="B215" s="139">
        <v>0.46932407354733668</v>
      </c>
      <c r="C215" s="139">
        <v>0.54380507725892113</v>
      </c>
      <c r="D215" s="139">
        <v>0.58970176335183677</v>
      </c>
      <c r="E215" s="139">
        <v>0.62329544316441343</v>
      </c>
      <c r="F215" s="139">
        <v>0.64992846775520674</v>
      </c>
      <c r="G215" s="139">
        <v>0.67205278972202176</v>
      </c>
      <c r="H215" s="139">
        <v>0.6910189162739363</v>
      </c>
      <c r="I215" s="139">
        <v>0.70760939533222866</v>
      </c>
      <c r="J215" s="139">
        <v>0.72242050641252353</v>
      </c>
      <c r="K215" s="139">
        <v>0.73573671732122792</v>
      </c>
      <c r="L215" s="139">
        <v>0.74791681669076149</v>
      </c>
      <c r="M215" s="139">
        <v>0.75904294413658724</v>
      </c>
      <c r="N215" s="139">
        <v>0.76939293786060614</v>
      </c>
      <c r="O215" s="139">
        <v>0.77900498664800344</v>
      </c>
      <c r="P215" s="139">
        <v>0.78798999229354583</v>
      </c>
      <c r="Q215" s="139">
        <v>0.79643845163731553</v>
      </c>
      <c r="R215" s="139">
        <v>0.8044252445260337</v>
      </c>
      <c r="S215" s="139">
        <v>0.81195969634417708</v>
      </c>
      <c r="T215" s="139">
        <v>0.81909377485009482</v>
      </c>
      <c r="U215" s="139">
        <v>0.82592596265325513</v>
      </c>
      <c r="V215" s="139">
        <v>0.83244101951841132</v>
      </c>
      <c r="W215" s="139">
        <v>0.83861726166447592</v>
      </c>
      <c r="X215" s="139">
        <v>0.84459284739063634</v>
      </c>
      <c r="Y215" s="139">
        <v>0.85028336148166517</v>
      </c>
      <c r="Z215" s="139">
        <v>0.85582174406449329</v>
      </c>
      <c r="AA215" s="139">
        <v>0.86106102719521216</v>
      </c>
      <c r="AB215" s="139">
        <v>0.8661860480353597</v>
      </c>
      <c r="AC215" s="139">
        <v>0.87110074282040106</v>
      </c>
      <c r="AD215" s="139">
        <v>0.87587550063221287</v>
      </c>
      <c r="AE215" s="139">
        <v>0.88046649335933347</v>
      </c>
      <c r="AF215" s="139">
        <v>0.88494204767128326</v>
      </c>
      <c r="AG215" s="139">
        <v>0.88925564460798778</v>
      </c>
      <c r="AH215" s="139">
        <v>0.89347410018059936</v>
      </c>
      <c r="AI215" s="139">
        <v>0.8975487329764571</v>
      </c>
      <c r="AJ215" s="139">
        <v>0.90154524731751062</v>
      </c>
      <c r="AK215" s="139">
        <v>0.90541318937246196</v>
      </c>
      <c r="AL215" s="139">
        <v>0.90915910481942419</v>
      </c>
      <c r="AM215" s="139">
        <v>0.91278904385949788</v>
      </c>
      <c r="AN215" s="139">
        <v>0.91636728999322914</v>
      </c>
      <c r="AO215" s="139">
        <v>0.91984068957694443</v>
      </c>
      <c r="AP215" s="139">
        <v>0.92327307508857792</v>
      </c>
      <c r="AQ215" s="139">
        <v>0.92661022870919185</v>
      </c>
      <c r="AR215" s="139">
        <v>0.9298563140054058</v>
      </c>
      <c r="AS215" s="139">
        <v>0.93301522297116268</v>
      </c>
      <c r="AT215" s="139">
        <v>0.93615024494127574</v>
      </c>
      <c r="AU215" s="139">
        <v>0.93920543741959306</v>
      </c>
      <c r="AV215" s="139">
        <v>0.94218399068942849</v>
      </c>
      <c r="AW215" s="139">
        <v>0.94508890451934635</v>
      </c>
      <c r="AX215" s="139">
        <v>0.94798322112284994</v>
      </c>
      <c r="AY215" s="139">
        <v>0.95080964946889845</v>
      </c>
      <c r="AZ215" s="139">
        <v>0.95357068725300287</v>
      </c>
      <c r="BA215" s="139">
        <v>0.95626869462338437</v>
      </c>
      <c r="BB215" s="139">
        <v>0.95890590424838273</v>
      </c>
      <c r="BC215" s="139">
        <v>0.96148443047227683</v>
      </c>
      <c r="BD215" s="139">
        <v>0.96406726197876824</v>
      </c>
      <c r="BE215" s="139">
        <v>0.96659554800357372</v>
      </c>
      <c r="BF215" s="139">
        <v>0.96907108280830923</v>
      </c>
      <c r="BG215" s="139">
        <v>0.97149557217904636</v>
      </c>
      <c r="BH215" s="139">
        <v>0.97393209759998789</v>
      </c>
      <c r="BI215" s="139">
        <v>0.97625939414493179</v>
      </c>
      <c r="BJ215" s="139">
        <v>0.97854028398438586</v>
      </c>
      <c r="BK215" s="139">
        <v>0.9808379500290243</v>
      </c>
      <c r="BL215" s="139">
        <v>0.98309215960508323</v>
      </c>
      <c r="BM215" s="139">
        <v>0.98530418493235483</v>
      </c>
      <c r="BN215" s="139">
        <v>0.98747524232163142</v>
      </c>
      <c r="BO215" s="139">
        <v>0.98960649545653256</v>
      </c>
      <c r="BP215" s="139">
        <v>0.99176135159289847</v>
      </c>
      <c r="BQ215" s="139">
        <v>0.99387878010062236</v>
      </c>
      <c r="BR215" s="139">
        <v>0.99589729854608366</v>
      </c>
      <c r="BS215" s="139">
        <v>0.99788019334503852</v>
      </c>
      <c r="BT215" s="139">
        <v>0.9999537522761569</v>
      </c>
      <c r="BU215" s="139">
        <v>1.001868351037946</v>
      </c>
      <c r="BV215" s="139">
        <v>1.0038128873843455</v>
      </c>
      <c r="BW215" s="139">
        <v>1.0057255114619164</v>
      </c>
      <c r="BX215" s="139">
        <v>1.0076700546210922</v>
      </c>
      <c r="BY215" s="139">
        <v>1.00952129882798</v>
      </c>
      <c r="BZ215" s="139">
        <v>1.0113429319274809</v>
      </c>
      <c r="CA215" s="139">
        <v>1.0131989535592001</v>
      </c>
      <c r="CB215" s="139">
        <v>1.0150269264201903</v>
      </c>
      <c r="CC215" s="139">
        <v>1.0167640447383752</v>
      </c>
      <c r="CD215" s="139">
        <v>1.0184742464058709</v>
      </c>
      <c r="CE215" s="139">
        <v>1.0202217514162328</v>
      </c>
      <c r="CF215" s="139">
        <v>1.0219436994306925</v>
      </c>
      <c r="CG215" s="139">
        <v>1.0236406598363157</v>
      </c>
      <c r="CH215" s="139">
        <v>1.0253131829315993</v>
      </c>
      <c r="CI215" s="139">
        <v>1.0269618007845964</v>
      </c>
      <c r="CJ215" s="139">
        <v>1.0285870280408023</v>
      </c>
      <c r="CK215" s="139">
        <v>1.0302534283572311</v>
      </c>
      <c r="CL215" s="139">
        <v>1.031897567441717</v>
      </c>
      <c r="CM215" s="139">
        <v>1.0334556822544878</v>
      </c>
      <c r="CN215" s="139">
        <v>1.0349923022520446</v>
      </c>
      <c r="CO215" s="139">
        <v>1.0365078657070455</v>
      </c>
      <c r="CP215" s="139">
        <v>1.0381316428036473</v>
      </c>
      <c r="CQ215" s="139">
        <v>1.0396064767477657</v>
      </c>
      <c r="CR215" s="139">
        <v>1.0410614876730466</v>
      </c>
      <c r="CS215" s="139">
        <v>1.0426263114008498</v>
      </c>
      <c r="CT215" s="139">
        <v>1.0440429415982579</v>
      </c>
      <c r="CU215" s="139">
        <v>1.0455703931008293</v>
      </c>
      <c r="CV215" s="139">
        <v>1.0469500941395857</v>
      </c>
      <c r="CW215" s="139">
        <v>1.0484415721200195</v>
      </c>
      <c r="CX215" s="139">
        <v>1.0497857137856332</v>
      </c>
      <c r="CY215" s="139">
        <v>1.0512425387423323</v>
      </c>
      <c r="CZ215" s="139">
        <v>1.052552415162139</v>
      </c>
      <c r="DA215" s="139">
        <v>1.0539758351968556</v>
      </c>
      <c r="DB215" s="139">
        <v>1.0553830685718031</v>
      </c>
      <c r="DC215" s="139">
        <v>1.0566438664922169</v>
      </c>
      <c r="DD215" s="139">
        <v>1.0580194403647876</v>
      </c>
      <c r="DE215" s="139">
        <v>1.0593796619083002</v>
      </c>
      <c r="DF215" s="139">
        <v>1.06065934820907</v>
      </c>
      <c r="DG215" s="139">
        <v>1.0619240863138031</v>
      </c>
      <c r="DH215" s="139">
        <v>1.0632396770041372</v>
      </c>
      <c r="DI215" s="139">
        <v>1.0645409290585519</v>
      </c>
      <c r="DJ215" s="139">
        <v>1.0658280794622925</v>
      </c>
      <c r="DK215" s="139">
        <v>1.0670356317562213</v>
      </c>
      <c r="DL215" s="139">
        <v>1.0682294347148953</v>
      </c>
      <c r="DM215" s="139">
        <v>1.0694755304352717</v>
      </c>
      <c r="DN215" s="139">
        <v>1.0707084172505279</v>
      </c>
      <c r="DO215" s="139">
        <v>1.071928304447926</v>
      </c>
      <c r="DP215" s="139">
        <v>1.0731353963158736</v>
      </c>
      <c r="DQ215" s="139">
        <v>1.0743298923016849</v>
      </c>
      <c r="DR215" s="139">
        <v>1.0755119871678893</v>
      </c>
      <c r="DS215" s="139">
        <v>1.0766818711379273</v>
      </c>
      <c r="DT215" s="139">
        <v>1.0778397300420588</v>
      </c>
      <c r="DU215" s="139">
        <v>1.0789857454490364</v>
      </c>
      <c r="DV215" s="139">
        <v>1.0801200948003806</v>
      </c>
      <c r="DW215" s="139">
        <v>1.0813092975996275</v>
      </c>
      <c r="DX215" s="139">
        <v>1.0824872820355278</v>
      </c>
      <c r="DY215" s="139">
        <v>1.0835877501205429</v>
      </c>
      <c r="DZ215" s="139">
        <v>1.0846772214557787</v>
      </c>
      <c r="EA215" s="139">
        <v>1.0857558546692658</v>
      </c>
      <c r="EB215" s="139">
        <v>1.0868238049497232</v>
      </c>
      <c r="EC215" s="139">
        <v>1.0879478606674353</v>
      </c>
      <c r="ED215" s="139">
        <v>1.0890616289649626</v>
      </c>
      <c r="EE215" s="139">
        <v>1.0900985108537238</v>
      </c>
      <c r="EF215" s="139">
        <v>1.0911252966247591</v>
      </c>
      <c r="EG215" s="139">
        <v>1.0922089478406307</v>
      </c>
      <c r="EH215" s="139">
        <v>1.0932828680413842</v>
      </c>
      <c r="EI215" s="139">
        <v>1.0942802669983767</v>
      </c>
      <c r="EJ215" s="139">
        <v>1.0953350684788064</v>
      </c>
      <c r="EK215" s="139">
        <v>1.096380526430488</v>
      </c>
      <c r="EL215" s="139">
        <v>1.097349709825086</v>
      </c>
      <c r="EM215" s="139">
        <v>1.0983768027293541</v>
      </c>
      <c r="EN215" s="139">
        <v>1.0993949166164099</v>
      </c>
      <c r="EO215" s="139">
        <v>1.1003369863923058</v>
      </c>
      <c r="EP215" s="139">
        <v>1.1014046710335978</v>
      </c>
      <c r="EQ215" s="139">
        <v>1.102329267364877</v>
      </c>
      <c r="ER215" s="139">
        <v>1.1033798780096653</v>
      </c>
      <c r="ES215" s="139">
        <v>1.1042874428043246</v>
      </c>
      <c r="ET215" s="139">
        <v>1.1053214078446034</v>
      </c>
      <c r="EU215" s="139">
        <v>1.1062123662964436</v>
      </c>
      <c r="EV215" s="139">
        <v>1.1071626165086892</v>
      </c>
      <c r="EW215" s="139">
        <v>1.1081048594112952</v>
      </c>
      <c r="EX215" s="139">
        <v>1.1091067546357753</v>
      </c>
      <c r="EY215" s="139">
        <v>1.1099657133099115</v>
      </c>
      <c r="EZ215" s="139">
        <v>1.1109521544156686</v>
      </c>
      <c r="FA215" s="139">
        <v>1.1117956902503143</v>
      </c>
      <c r="FB215" s="139">
        <v>1.11276704571617</v>
      </c>
      <c r="FC215" s="139">
        <v>1.1135955249976841</v>
      </c>
      <c r="FD215" s="139">
        <v>1.1145521501175162</v>
      </c>
      <c r="FE215" s="139">
        <v>1.115501586522651</v>
      </c>
      <c r="FF215" s="139">
        <v>1.1163081636682046</v>
      </c>
      <c r="FG215" s="139">
        <v>1.1172433782545823</v>
      </c>
      <c r="FH215" s="139">
        <v>1.1180357580942495</v>
      </c>
      <c r="FI215" s="139">
        <v>1.1189570758966483</v>
      </c>
      <c r="FJ215" s="139">
        <v>1.1198716082638955</v>
      </c>
      <c r="FK215" s="139">
        <v>1.1206433168520149</v>
      </c>
      <c r="FL215" s="139">
        <v>1.1215444182708263</v>
      </c>
      <c r="FM215" s="139">
        <v>1.1224389597398809</v>
      </c>
      <c r="FN215" s="139">
        <v>1.1233270135709359</v>
      </c>
      <c r="FO215" s="139">
        <v>1.1240722386194295</v>
      </c>
      <c r="FP215" s="139">
        <v>1.1249474460183175</v>
      </c>
      <c r="FQ215" s="139">
        <v>1.1258163765116196</v>
      </c>
      <c r="FR215" s="139">
        <v>1.1266790977306678</v>
      </c>
      <c r="FS215" s="139">
        <v>1.1273989812660485</v>
      </c>
      <c r="FT215" s="139">
        <v>1.1282494028232539</v>
      </c>
      <c r="FU215" s="139">
        <v>1.1290938123632306</v>
      </c>
      <c r="FV215" s="139">
        <v>1.1299322732359551</v>
      </c>
      <c r="FW215" s="139">
        <v>1.130627884575059</v>
      </c>
      <c r="FX215" s="139">
        <v>1.1314545580404722</v>
      </c>
      <c r="FY215" s="139">
        <v>1.1322754677636857</v>
      </c>
      <c r="FZ215" s="139">
        <v>1.1330906731703969</v>
      </c>
      <c r="GA215" s="139">
        <v>1.1339002327601262</v>
      </c>
      <c r="GB215" s="139">
        <v>1.1347042041239814</v>
      </c>
      <c r="GC215" s="139">
        <v>1.1355026439663392</v>
      </c>
      <c r="GD215" s="139">
        <v>1.1361581746650395</v>
      </c>
      <c r="GE215" s="139">
        <v>1.1369456478097941</v>
      </c>
      <c r="GF215" s="139">
        <v>1.1377277551903624</v>
      </c>
      <c r="GG215" s="139">
        <v>1.1385045501305424</v>
      </c>
      <c r="GH215" s="139">
        <v>1.1392760851498227</v>
      </c>
      <c r="GI215" s="139">
        <v>1.1400424119863708</v>
      </c>
      <c r="GJ215" s="139">
        <v>1.1408035816101754</v>
      </c>
      <c r="GK215" s="139">
        <v>1.1415596442372808</v>
      </c>
      <c r="GL215" s="139">
        <v>1.1423106493448931</v>
      </c>
      <c r="GM215" s="139">
        <v>1.1430566456887279</v>
      </c>
      <c r="GN215" s="139">
        <v>1.1437976813135409</v>
      </c>
      <c r="GO215" s="139">
        <v>1.144533803570011</v>
      </c>
      <c r="GP215" s="139">
        <v>1.1452650591263478</v>
      </c>
      <c r="GQ215" s="139">
        <v>1.1459914939828257</v>
      </c>
      <c r="GR215" s="139">
        <v>1.1467131534851216</v>
      </c>
      <c r="GS215" s="139">
        <v>1.1474300823333146</v>
      </c>
    </row>
    <row r="216" spans="1:201" x14ac:dyDescent="0.2">
      <c r="A216" s="138">
        <v>40909.148611111108</v>
      </c>
      <c r="B216" s="139">
        <v>0.46554020626705866</v>
      </c>
      <c r="C216" s="139">
        <v>0.53928147569570972</v>
      </c>
      <c r="D216" s="139">
        <v>0.58471062324657075</v>
      </c>
      <c r="E216" s="139">
        <v>0.61795567513476779</v>
      </c>
      <c r="F216" s="139">
        <v>0.64430808966141684</v>
      </c>
      <c r="G216" s="139">
        <v>0.66619625061816723</v>
      </c>
      <c r="H216" s="139">
        <v>0.68495772695440393</v>
      </c>
      <c r="I216" s="139">
        <v>0.70136710293327742</v>
      </c>
      <c r="J216" s="139">
        <v>0.7160155221888016</v>
      </c>
      <c r="K216" s="139">
        <v>0.72918371407974036</v>
      </c>
      <c r="L216" s="139">
        <v>0.74122796132676905</v>
      </c>
      <c r="M216" s="139">
        <v>0.75222827666104042</v>
      </c>
      <c r="N216" s="139">
        <v>0.76246115447916396</v>
      </c>
      <c r="O216" s="139">
        <v>0.77196348030319528</v>
      </c>
      <c r="P216" s="139">
        <v>0.78084522166495263</v>
      </c>
      <c r="Q216" s="139">
        <v>0.78919611588408622</v>
      </c>
      <c r="R216" s="139">
        <v>0.79709041681664039</v>
      </c>
      <c r="S216" s="139">
        <v>0.80453684931816938</v>
      </c>
      <c r="T216" s="139">
        <v>0.81158693710768337</v>
      </c>
      <c r="U216" s="139">
        <v>0.81833886560016933</v>
      </c>
      <c r="V216" s="139">
        <v>0.82477699130538495</v>
      </c>
      <c r="W216" s="139">
        <v>0.83087926598572504</v>
      </c>
      <c r="X216" s="139">
        <v>0.83678376861834336</v>
      </c>
      <c r="Y216" s="139">
        <v>0.84240570148261185</v>
      </c>
      <c r="Z216" s="139">
        <v>0.8478779856791121</v>
      </c>
      <c r="AA216" s="139">
        <v>0.85305322538556005</v>
      </c>
      <c r="AB216" s="139">
        <v>0.85811636882957421</v>
      </c>
      <c r="AC216" s="139">
        <v>0.86297104213696574</v>
      </c>
      <c r="AD216" s="139">
        <v>0.86768760251870969</v>
      </c>
      <c r="AE216" s="139">
        <v>0.87222202206580302</v>
      </c>
      <c r="AF216" s="139">
        <v>0.87664261988446357</v>
      </c>
      <c r="AG216" s="139">
        <v>0.88090269473388028</v>
      </c>
      <c r="AH216" s="139">
        <v>0.88506907413542224</v>
      </c>
      <c r="AI216" s="139">
        <v>0.8890929076032642</v>
      </c>
      <c r="AJ216" s="139">
        <v>0.89303992621963912</v>
      </c>
      <c r="AK216" s="139">
        <v>0.89685951715247569</v>
      </c>
      <c r="AL216" s="139">
        <v>0.90055816691196366</v>
      </c>
      <c r="AM216" s="139">
        <v>0.90414187104604615</v>
      </c>
      <c r="AN216" s="139">
        <v>0.90767496256136815</v>
      </c>
      <c r="AO216" s="139">
        <v>0.91110414252534366</v>
      </c>
      <c r="AP216" s="139">
        <v>0.9144933015499096</v>
      </c>
      <c r="AQ216" s="139">
        <v>0.91778808112619059</v>
      </c>
      <c r="AR216" s="139">
        <v>0.9209926069580463</v>
      </c>
      <c r="AS216" s="139">
        <v>0.92411073566990876</v>
      </c>
      <c r="AT216" s="139">
        <v>0.92720582839622423</v>
      </c>
      <c r="AU216" s="139">
        <v>0.93022180828856393</v>
      </c>
      <c r="AV216" s="139">
        <v>0.93316183652598683</v>
      </c>
      <c r="AW216" s="139">
        <v>0.9360288855259602</v>
      </c>
      <c r="AX216" s="139">
        <v>0.93888607964353987</v>
      </c>
      <c r="AY216" s="139">
        <v>0.94167599718862238</v>
      </c>
      <c r="AZ216" s="139">
        <v>0.94440111298111429</v>
      </c>
      <c r="BA216" s="139">
        <v>0.94706376556524297</v>
      </c>
      <c r="BB216" s="139">
        <v>0.94966616718053853</v>
      </c>
      <c r="BC216" s="139">
        <v>0.95221041283544627</v>
      </c>
      <c r="BD216" s="139">
        <v>0.95475958501067071</v>
      </c>
      <c r="BE216" s="139">
        <v>0.9572547048335881</v>
      </c>
      <c r="BF216" s="139">
        <v>0.95969755006525737</v>
      </c>
      <c r="BG216" s="139">
        <v>0.96208981082114964</v>
      </c>
      <c r="BH216" s="139">
        <v>0.9644946684179363</v>
      </c>
      <c r="BI216" s="139">
        <v>0.96679061491818252</v>
      </c>
      <c r="BJ216" s="139">
        <v>0.9690405730464029</v>
      </c>
      <c r="BK216" s="139">
        <v>0.97130782952526451</v>
      </c>
      <c r="BL216" s="139">
        <v>0.97353202396665406</v>
      </c>
      <c r="BM216" s="139">
        <v>0.9757144168396239</v>
      </c>
      <c r="BN216" s="139">
        <v>0.97785621322998451</v>
      </c>
      <c r="BO216" s="139">
        <v>0.97995856608241683</v>
      </c>
      <c r="BP216" s="139">
        <v>0.98208499214619982</v>
      </c>
      <c r="BQ216" s="139">
        <v>0.98417433237874463</v>
      </c>
      <c r="BR216" s="139">
        <v>0.98616497400560743</v>
      </c>
      <c r="BS216" s="139">
        <v>0.9881203141185394</v>
      </c>
      <c r="BT216" s="139">
        <v>0.99016687608897169</v>
      </c>
      <c r="BU216" s="139">
        <v>0.99205453999891802</v>
      </c>
      <c r="BV216" s="139">
        <v>0.9939725619304085</v>
      </c>
      <c r="BW216" s="139">
        <v>0.99585896223367498</v>
      </c>
      <c r="BX216" s="139">
        <v>0.99777768927271138</v>
      </c>
      <c r="BY216" s="139">
        <v>0.99960326966262192</v>
      </c>
      <c r="BZ216" s="139">
        <v>1.0013995082336034</v>
      </c>
      <c r="CA216" s="139">
        <v>1.0032305241090669</v>
      </c>
      <c r="CB216" s="139">
        <v>1.0050337486520062</v>
      </c>
      <c r="CC216" s="139">
        <v>1.0067462428398413</v>
      </c>
      <c r="CD216" s="139">
        <v>1.0084320646844569</v>
      </c>
      <c r="CE216" s="139">
        <v>1.0101555567523237</v>
      </c>
      <c r="CF216" s="139">
        <v>1.0118537260263525</v>
      </c>
      <c r="CG216" s="139">
        <v>1.0135271365791765</v>
      </c>
      <c r="CH216" s="139">
        <v>1.0151763335745745</v>
      </c>
      <c r="CI216" s="139">
        <v>1.0168018441172177</v>
      </c>
      <c r="CJ216" s="139">
        <v>1.0184041780528599</v>
      </c>
      <c r="CK216" s="139">
        <v>1.0200480257672255</v>
      </c>
      <c r="CL216" s="139">
        <v>1.0216698181036408</v>
      </c>
      <c r="CM216" s="139">
        <v>1.0232056553559072</v>
      </c>
      <c r="CN216" s="139">
        <v>1.024720194088516</v>
      </c>
      <c r="CO216" s="139">
        <v>1.0262138684950135</v>
      </c>
      <c r="CP216" s="139">
        <v>1.0278162125330468</v>
      </c>
      <c r="CQ216" s="139">
        <v>1.0292695311686291</v>
      </c>
      <c r="CR216" s="139">
        <v>1.0307032074979545</v>
      </c>
      <c r="CS216" s="139">
        <v>1.0322471444050918</v>
      </c>
      <c r="CT216" s="139">
        <v>1.0336427917703706</v>
      </c>
      <c r="CU216" s="139">
        <v>1.0351497032124839</v>
      </c>
      <c r="CV216" s="139">
        <v>1.0365087595944191</v>
      </c>
      <c r="CW216" s="139">
        <v>1.037980031079369</v>
      </c>
      <c r="CX216" s="139">
        <v>1.0393038534475671</v>
      </c>
      <c r="CY216" s="139">
        <v>1.0407407930232915</v>
      </c>
      <c r="CZ216" s="139">
        <v>1.0420306634055672</v>
      </c>
      <c r="DA216" s="139">
        <v>1.0434345074120848</v>
      </c>
      <c r="DB216" s="139">
        <v>1.0448223156433396</v>
      </c>
      <c r="DC216" s="139">
        <v>1.0460635566894632</v>
      </c>
      <c r="DD216" s="139">
        <v>1.047419998308915</v>
      </c>
      <c r="DE216" s="139">
        <v>1.0487612305853453</v>
      </c>
      <c r="DF216" s="139">
        <v>1.0500219268137589</v>
      </c>
      <c r="DG216" s="139">
        <v>1.0512678120144203</v>
      </c>
      <c r="DH216" s="139">
        <v>1.0525648268434673</v>
      </c>
      <c r="DI216" s="139">
        <v>1.0538476364227072</v>
      </c>
      <c r="DJ216" s="139">
        <v>1.0551164754922424</v>
      </c>
      <c r="DK216" s="139">
        <v>1.0563057018997355</v>
      </c>
      <c r="DL216" s="139">
        <v>1.0574813048934024</v>
      </c>
      <c r="DM216" s="139">
        <v>1.0587094689271006</v>
      </c>
      <c r="DN216" s="139">
        <v>1.0599245467513521</v>
      </c>
      <c r="DO216" s="139">
        <v>1.0611267456712223</v>
      </c>
      <c r="DP216" s="139">
        <v>1.0623162680384475</v>
      </c>
      <c r="DQ216" s="139">
        <v>1.0634933114124188</v>
      </c>
      <c r="DR216" s="139">
        <v>1.0646580687100804</v>
      </c>
      <c r="DS216" s="139">
        <v>1.0658107283561253</v>
      </c>
      <c r="DT216" s="139">
        <v>1.0669514744202553</v>
      </c>
      <c r="DU216" s="139">
        <v>1.0680804867535163</v>
      </c>
      <c r="DV216" s="139">
        <v>1.0691979411191426</v>
      </c>
      <c r="DW216" s="139">
        <v>1.070370503962109</v>
      </c>
      <c r="DX216" s="139">
        <v>1.0715319540712602</v>
      </c>
      <c r="DY216" s="139">
        <v>1.0726158425777468</v>
      </c>
      <c r="DZ216" s="139">
        <v>1.0736888360792358</v>
      </c>
      <c r="EA216" s="139">
        <v>1.0747510917051613</v>
      </c>
      <c r="EB216" s="139">
        <v>1.0758027631762448</v>
      </c>
      <c r="EC216" s="139">
        <v>1.076910788418127</v>
      </c>
      <c r="ED216" s="139">
        <v>1.0780086229660466</v>
      </c>
      <c r="EE216" s="139">
        <v>1.0790295147426197</v>
      </c>
      <c r="EF216" s="139">
        <v>1.0800404036278997</v>
      </c>
      <c r="EG216" s="139">
        <v>1.0811084024197515</v>
      </c>
      <c r="EH216" s="139">
        <v>1.082166761602035</v>
      </c>
      <c r="EI216" s="139">
        <v>1.0831485364045814</v>
      </c>
      <c r="EJ216" s="139">
        <v>1.0841879555543548</v>
      </c>
      <c r="EK216" s="139">
        <v>1.0852181188744638</v>
      </c>
      <c r="EL216" s="139">
        <v>1.0861719397256966</v>
      </c>
      <c r="EM216" s="139">
        <v>1.0871839094998741</v>
      </c>
      <c r="EN216" s="139">
        <v>1.0881869844699692</v>
      </c>
      <c r="EO216" s="139">
        <v>1.0891139428571854</v>
      </c>
      <c r="EP216" s="139">
        <v>1.0901669092554465</v>
      </c>
      <c r="EQ216" s="139">
        <v>1.091076556410342</v>
      </c>
      <c r="ER216" s="139">
        <v>1.0921126103539223</v>
      </c>
      <c r="ES216" s="139">
        <v>1.0930053839776617</v>
      </c>
      <c r="ET216" s="139">
        <v>1.0940249497352343</v>
      </c>
      <c r="EU216" s="139">
        <v>1.0949012709798496</v>
      </c>
      <c r="EV216" s="139">
        <v>1.0958371172485402</v>
      </c>
      <c r="EW216" s="139">
        <v>1.0967650311293735</v>
      </c>
      <c r="EX216" s="139">
        <v>1.0977528301567749</v>
      </c>
      <c r="EY216" s="139">
        <v>1.09859744802398</v>
      </c>
      <c r="EZ216" s="139">
        <v>1.0995699388901747</v>
      </c>
      <c r="FA216" s="139">
        <v>1.100399276634928</v>
      </c>
      <c r="FB216" s="139">
        <v>1.1013568242767651</v>
      </c>
      <c r="FC216" s="139">
        <v>1.1021712447113068</v>
      </c>
      <c r="FD216" s="139">
        <v>1.1031142010063653</v>
      </c>
      <c r="FE216" s="139">
        <v>1.1040500371518314</v>
      </c>
      <c r="FF216" s="139">
        <v>1.1048427584834852</v>
      </c>
      <c r="FG216" s="139">
        <v>1.1057645069154836</v>
      </c>
      <c r="FH216" s="139">
        <v>1.1065431620229227</v>
      </c>
      <c r="FI216" s="139">
        <v>1.1074511446550501</v>
      </c>
      <c r="FJ216" s="139">
        <v>1.1083524065150134</v>
      </c>
      <c r="FK216" s="139">
        <v>1.109110581695983</v>
      </c>
      <c r="FL216" s="139">
        <v>1.1099985391102614</v>
      </c>
      <c r="FM216" s="139">
        <v>1.1108799990539935</v>
      </c>
      <c r="FN216" s="139">
        <v>1.1117550331360135</v>
      </c>
      <c r="FO216" s="139">
        <v>1.112486970024624</v>
      </c>
      <c r="FP216" s="139">
        <v>1.1133492785514785</v>
      </c>
      <c r="FQ216" s="139">
        <v>1.1142053699115881</v>
      </c>
      <c r="FR216" s="139">
        <v>1.1150553110759647</v>
      </c>
      <c r="FS216" s="139">
        <v>1.115762140824538</v>
      </c>
      <c r="FT216" s="139">
        <v>1.1165998979452123</v>
      </c>
      <c r="FU216" s="139">
        <v>1.1174317002232348</v>
      </c>
      <c r="FV216" s="139">
        <v>1.1182576103889574</v>
      </c>
      <c r="FW216" s="139">
        <v>1.1189403921388275</v>
      </c>
      <c r="FX216" s="139">
        <v>1.1197546255940132</v>
      </c>
      <c r="FY216" s="139">
        <v>1.120563150076191</v>
      </c>
      <c r="FZ216" s="139">
        <v>1.1213660244343455</v>
      </c>
      <c r="GA216" s="139">
        <v>1.12216330659895</v>
      </c>
      <c r="GB216" s="139">
        <v>1.1229550536045871</v>
      </c>
      <c r="GC216" s="139">
        <v>1.1237413216034753</v>
      </c>
      <c r="GD216" s="139">
        <v>1.1243843931016178</v>
      </c>
      <c r="GE216" s="139">
        <v>1.1251597972069085</v>
      </c>
      <c r="GF216" s="139">
        <v>1.1259298864631424</v>
      </c>
      <c r="GG216" s="139">
        <v>1.1266947136740419</v>
      </c>
      <c r="GH216" s="139">
        <v>1.1274543308531846</v>
      </c>
      <c r="GI216" s="139">
        <v>1.1282087892380652</v>
      </c>
      <c r="GJ216" s="139">
        <v>1.1289581393006844</v>
      </c>
      <c r="GK216" s="139">
        <v>1.1297024307722721</v>
      </c>
      <c r="GL216" s="139">
        <v>1.1304417126512334</v>
      </c>
      <c r="GM216" s="139">
        <v>1.1311760332192391</v>
      </c>
      <c r="GN216" s="139">
        <v>1.1319054400560378</v>
      </c>
      <c r="GO216" s="139">
        <v>1.1326299800536166</v>
      </c>
      <c r="GP216" s="139">
        <v>1.1333496994287049</v>
      </c>
      <c r="GQ216" s="139">
        <v>1.1340646437347872</v>
      </c>
      <c r="GR216" s="139">
        <v>1.134774857877948</v>
      </c>
      <c r="GS216" s="139">
        <v>1.1354803861273353</v>
      </c>
    </row>
    <row r="217" spans="1:201" x14ac:dyDescent="0.2">
      <c r="A217" s="138">
        <v>40909.149305555555</v>
      </c>
      <c r="B217" s="139">
        <v>0.46182784180814196</v>
      </c>
      <c r="C217" s="139">
        <v>0.5348448224781176</v>
      </c>
      <c r="D217" s="139">
        <v>0.57981634544392813</v>
      </c>
      <c r="E217" s="139">
        <v>0.6127202415359736</v>
      </c>
      <c r="F217" s="139">
        <v>0.63879811143736354</v>
      </c>
      <c r="G217" s="139">
        <v>0.66045525250751158</v>
      </c>
      <c r="H217" s="139">
        <v>0.67901656007076361</v>
      </c>
      <c r="I217" s="139">
        <v>0.69524882268569732</v>
      </c>
      <c r="J217" s="139">
        <v>0.70973814713104999</v>
      </c>
      <c r="K217" s="139">
        <v>0.72276161179997156</v>
      </c>
      <c r="L217" s="139">
        <v>0.73467303478027368</v>
      </c>
      <c r="M217" s="139">
        <v>0.74555036014753939</v>
      </c>
      <c r="N217" s="139">
        <v>0.75566875160018132</v>
      </c>
      <c r="O217" s="139">
        <v>0.76506382842966547</v>
      </c>
      <c r="P217" s="139">
        <v>0.77384464167401668</v>
      </c>
      <c r="Q217" s="139">
        <v>0.78210018351166988</v>
      </c>
      <c r="R217" s="139">
        <v>0.78990409360547242</v>
      </c>
      <c r="S217" s="139">
        <v>0.79726451436011714</v>
      </c>
      <c r="T217" s="139">
        <v>0.80423253398811057</v>
      </c>
      <c r="U217" s="139">
        <v>0.81090603945954143</v>
      </c>
      <c r="V217" s="139">
        <v>0.81726899852783608</v>
      </c>
      <c r="W217" s="139">
        <v>0.82329901255221072</v>
      </c>
      <c r="X217" s="139">
        <v>0.82913406855185068</v>
      </c>
      <c r="Y217" s="139">
        <v>0.8346890078343292</v>
      </c>
      <c r="Z217" s="139">
        <v>0.84009671838958133</v>
      </c>
      <c r="AA217" s="139">
        <v>0.84520940653434984</v>
      </c>
      <c r="AB217" s="139">
        <v>0.85021210747873033</v>
      </c>
      <c r="AC217" s="139">
        <v>0.85500815788375373</v>
      </c>
      <c r="AD217" s="139">
        <v>0.85966787626302488</v>
      </c>
      <c r="AE217" s="139">
        <v>0.86414704624911765</v>
      </c>
      <c r="AF217" s="139">
        <v>0.86851397196754265</v>
      </c>
      <c r="AG217" s="139">
        <v>0.87272178100347053</v>
      </c>
      <c r="AH217" s="139">
        <v>0.87683730448927655</v>
      </c>
      <c r="AI217" s="139">
        <v>0.88081153381935018</v>
      </c>
      <c r="AJ217" s="139">
        <v>0.88471021853380438</v>
      </c>
      <c r="AK217" s="139">
        <v>0.88848259765897686</v>
      </c>
      <c r="AL217" s="139">
        <v>0.89213509972287786</v>
      </c>
      <c r="AM217" s="139">
        <v>0.89567366671877391</v>
      </c>
      <c r="AN217" s="139">
        <v>0.89916267221900348</v>
      </c>
      <c r="AO217" s="139">
        <v>0.90254868277864542</v>
      </c>
      <c r="AP217" s="139">
        <v>0.90589563794470984</v>
      </c>
      <c r="AQ217" s="139">
        <v>0.90914904929209572</v>
      </c>
      <c r="AR217" s="139">
        <v>0.912313005424779</v>
      </c>
      <c r="AS217" s="139">
        <v>0.91539132830994319</v>
      </c>
      <c r="AT217" s="139">
        <v>0.91844744124972655</v>
      </c>
      <c r="AU217" s="139">
        <v>0.92142514385966512</v>
      </c>
      <c r="AV217" s="139">
        <v>0.92432756879921985</v>
      </c>
      <c r="AW217" s="139">
        <v>0.92715766168709024</v>
      </c>
      <c r="AX217" s="139">
        <v>0.92997861903603063</v>
      </c>
      <c r="AY217" s="139">
        <v>0.93273289938779347</v>
      </c>
      <c r="AZ217" s="139">
        <v>0.93542295515039797</v>
      </c>
      <c r="BA217" s="139">
        <v>0.93805110369944877</v>
      </c>
      <c r="BB217" s="139">
        <v>0.94061953726055592</v>
      </c>
      <c r="BC217" s="139">
        <v>0.94313033189725892</v>
      </c>
      <c r="BD217" s="139">
        <v>0.94564665346251542</v>
      </c>
      <c r="BE217" s="139">
        <v>0.94810940602402882</v>
      </c>
      <c r="BF217" s="139">
        <v>0.95052035118525668</v>
      </c>
      <c r="BG217" s="139">
        <v>0.95288116370066112</v>
      </c>
      <c r="BH217" s="139">
        <v>0.9552551140509401</v>
      </c>
      <c r="BI217" s="139">
        <v>0.95752047348092584</v>
      </c>
      <c r="BJ217" s="139">
        <v>0.9597402546111099</v>
      </c>
      <c r="BK217" s="139">
        <v>0.96197783713340757</v>
      </c>
      <c r="BL217" s="139">
        <v>0.96417274421063159</v>
      </c>
      <c r="BM217" s="139">
        <v>0.96632622480588737</v>
      </c>
      <c r="BN217" s="139">
        <v>0.96843947300375066</v>
      </c>
      <c r="BO217" s="139">
        <v>0.97051363123199152</v>
      </c>
      <c r="BP217" s="139">
        <v>0.97261231462675468</v>
      </c>
      <c r="BQ217" s="139">
        <v>0.97467424716834006</v>
      </c>
      <c r="BR217" s="139">
        <v>0.97663769732161121</v>
      </c>
      <c r="BS217" s="139">
        <v>0.97856616172637834</v>
      </c>
      <c r="BT217" s="139">
        <v>0.98058637659015846</v>
      </c>
      <c r="BU217" s="139">
        <v>0.98244777233782321</v>
      </c>
      <c r="BV217" s="139">
        <v>0.98433992914227619</v>
      </c>
      <c r="BW217" s="139">
        <v>0.98620074918145706</v>
      </c>
      <c r="BX217" s="139">
        <v>0.98809428636400942</v>
      </c>
      <c r="BY217" s="139">
        <v>0.98989483530030697</v>
      </c>
      <c r="BZ217" s="139">
        <v>0.99166630636356123</v>
      </c>
      <c r="CA217" s="139">
        <v>0.99347292656880282</v>
      </c>
      <c r="CB217" s="139">
        <v>0.99525200773095401</v>
      </c>
      <c r="CC217" s="139">
        <v>0.99694048949595093</v>
      </c>
      <c r="CD217" s="139">
        <v>0.99860253838962898</v>
      </c>
      <c r="CE217" s="139">
        <v>1.0003026078049984</v>
      </c>
      <c r="CF217" s="139">
        <v>1.0019775839542384</v>
      </c>
      <c r="CG217" s="139">
        <v>1.0036280257025647</v>
      </c>
      <c r="CH217" s="139">
        <v>1.005254473185625</v>
      </c>
      <c r="CI217" s="139">
        <v>1.0068574486451618</v>
      </c>
      <c r="CJ217" s="139">
        <v>1.0084374572281489</v>
      </c>
      <c r="CK217" s="139">
        <v>1.0100593040751669</v>
      </c>
      <c r="CL217" s="139">
        <v>1.0116592972587737</v>
      </c>
      <c r="CM217" s="139">
        <v>1.013173412625886</v>
      </c>
      <c r="CN217" s="139">
        <v>1.0146664218693162</v>
      </c>
      <c r="CO217" s="139">
        <v>1.0161387551858201</v>
      </c>
      <c r="CP217" s="139">
        <v>1.0177201859407434</v>
      </c>
      <c r="CQ217" s="139">
        <v>1.0191525297713524</v>
      </c>
      <c r="CR217" s="139">
        <v>1.0205654084276257</v>
      </c>
      <c r="CS217" s="139">
        <v>1.0220889672967053</v>
      </c>
      <c r="CT217" s="139">
        <v>1.0234641617469584</v>
      </c>
      <c r="CU217" s="139">
        <v>1.0249510349251612</v>
      </c>
      <c r="CV217" s="139">
        <v>1.0262899698390078</v>
      </c>
      <c r="CW217" s="139">
        <v>1.0277415299134347</v>
      </c>
      <c r="CX217" s="139">
        <v>1.02904554970915</v>
      </c>
      <c r="CY217" s="139">
        <v>1.0304630925317713</v>
      </c>
      <c r="CZ217" s="139">
        <v>1.0317334673845151</v>
      </c>
      <c r="DA217" s="139">
        <v>1.0331182177740923</v>
      </c>
      <c r="DB217" s="139">
        <v>1.0344870802278288</v>
      </c>
      <c r="DC217" s="139">
        <v>1.0357092659861806</v>
      </c>
      <c r="DD217" s="139">
        <v>1.0370470488406793</v>
      </c>
      <c r="DE217" s="139">
        <v>1.0383697624529491</v>
      </c>
      <c r="DF217" s="139">
        <v>1.0396119490693716</v>
      </c>
      <c r="DG217" s="139">
        <v>1.0408394590989474</v>
      </c>
      <c r="DH217" s="139">
        <v>1.0421183603700965</v>
      </c>
      <c r="DI217" s="139">
        <v>1.0433831870927537</v>
      </c>
      <c r="DJ217" s="139">
        <v>1.0446341718026828</v>
      </c>
      <c r="DK217" s="139">
        <v>1.0458055395316017</v>
      </c>
      <c r="DL217" s="139">
        <v>1.0469634072681102</v>
      </c>
      <c r="DM217" s="139">
        <v>1.0481740889890161</v>
      </c>
      <c r="DN217" s="139">
        <v>1.0493718047293972</v>
      </c>
      <c r="DO217" s="139">
        <v>1.0505567598513541</v>
      </c>
      <c r="DP217" s="139">
        <v>1.0517291548123615</v>
      </c>
      <c r="DQ217" s="139">
        <v>1.0528891853202571</v>
      </c>
      <c r="DR217" s="139">
        <v>1.0540370424891254</v>
      </c>
      <c r="DS217" s="139">
        <v>1.055172912976388</v>
      </c>
      <c r="DT217" s="139">
        <v>1.056296979131476</v>
      </c>
      <c r="DU217" s="139">
        <v>1.0574094191225361</v>
      </c>
      <c r="DV217" s="139">
        <v>1.058510407069132</v>
      </c>
      <c r="DW217" s="139">
        <v>1.0596667432538651</v>
      </c>
      <c r="DX217" s="139">
        <v>1.0608120701854293</v>
      </c>
      <c r="DY217" s="139">
        <v>1.0618798013331068</v>
      </c>
      <c r="DZ217" s="139">
        <v>1.0629367371851477</v>
      </c>
      <c r="EA217" s="139">
        <v>1.0639830334032261</v>
      </c>
      <c r="EB217" s="139">
        <v>1.0650188422737965</v>
      </c>
      <c r="EC217" s="139">
        <v>1.0661112380223396</v>
      </c>
      <c r="ED217" s="139">
        <v>1.0671935378386321</v>
      </c>
      <c r="EE217" s="139">
        <v>1.0681988499164337</v>
      </c>
      <c r="EF217" s="139">
        <v>1.0691942504711855</v>
      </c>
      <c r="EG217" s="139">
        <v>1.0702469901850975</v>
      </c>
      <c r="EH217" s="139">
        <v>1.0712901798436762</v>
      </c>
      <c r="EI217" s="139">
        <v>1.0722567335810667</v>
      </c>
      <c r="EJ217" s="139">
        <v>1.0732811582918049</v>
      </c>
      <c r="EK217" s="139">
        <v>1.0742964130960071</v>
      </c>
      <c r="EL217" s="139">
        <v>1.0752352692588729</v>
      </c>
      <c r="EM217" s="139">
        <v>1.0762324985641034</v>
      </c>
      <c r="EN217" s="139">
        <v>1.07722091557591</v>
      </c>
      <c r="EO217" s="139">
        <v>1.0781331554114391</v>
      </c>
      <c r="EP217" s="139">
        <v>1.0791717676315673</v>
      </c>
      <c r="EQ217" s="139">
        <v>1.0800668551962649</v>
      </c>
      <c r="ER217" s="139">
        <v>1.0810887132113789</v>
      </c>
      <c r="ES217" s="139">
        <v>1.0819670820928646</v>
      </c>
      <c r="ET217" s="139">
        <v>1.0829726061345566</v>
      </c>
      <c r="EU217" s="139">
        <v>1.0838346735231879</v>
      </c>
      <c r="EV217" s="139">
        <v>1.0847564840022026</v>
      </c>
      <c r="EW217" s="139">
        <v>1.0856704355048661</v>
      </c>
      <c r="EX217" s="139">
        <v>1.0866444897359531</v>
      </c>
      <c r="EY217" s="139">
        <v>1.0874751442291528</v>
      </c>
      <c r="EZ217" s="139">
        <v>1.0884340332890634</v>
      </c>
      <c r="FA217" s="139">
        <v>1.0892495475353248</v>
      </c>
      <c r="FB217" s="139">
        <v>1.0901936328914363</v>
      </c>
      <c r="FC217" s="139">
        <v>1.0909943662970676</v>
      </c>
      <c r="FD217" s="139">
        <v>1.0919239964853311</v>
      </c>
      <c r="FE217" s="139">
        <v>1.0928465736847042</v>
      </c>
      <c r="FF217" s="139">
        <v>1.0936258069665128</v>
      </c>
      <c r="FG217" s="139">
        <v>1.0945344278365794</v>
      </c>
      <c r="FH217" s="139">
        <v>1.0952997233713606</v>
      </c>
      <c r="FI217" s="139">
        <v>1.0961947067710169</v>
      </c>
      <c r="FJ217" s="139">
        <v>1.0970830327362167</v>
      </c>
      <c r="FK217" s="139">
        <v>1.0978280358586594</v>
      </c>
      <c r="FL217" s="139">
        <v>1.0987031813197159</v>
      </c>
      <c r="FM217" s="139">
        <v>1.0995718905120226</v>
      </c>
      <c r="FN217" s="139">
        <v>1.1004342343564115</v>
      </c>
      <c r="FO217" s="139">
        <v>1.1011532395499593</v>
      </c>
      <c r="FP217" s="139">
        <v>1.1020029762713652</v>
      </c>
      <c r="FQ217" s="139">
        <v>1.1028465543423824</v>
      </c>
      <c r="FR217" s="139">
        <v>1.103684040091528</v>
      </c>
      <c r="FS217" s="139">
        <v>1.1043781678565379</v>
      </c>
      <c r="FT217" s="139">
        <v>1.1052035828454252</v>
      </c>
      <c r="FU217" s="139">
        <v>1.1060230989956243</v>
      </c>
      <c r="FV217" s="139">
        <v>1.1068367784379374</v>
      </c>
      <c r="FW217" s="139">
        <v>1.1075070779527789</v>
      </c>
      <c r="FX217" s="139">
        <v>1.1083091891463919</v>
      </c>
      <c r="FY217" s="139">
        <v>1.1091056450200929</v>
      </c>
      <c r="FZ217" s="139">
        <v>1.1098965038580371</v>
      </c>
      <c r="GA217" s="139">
        <v>1.110681823034549</v>
      </c>
      <c r="GB217" s="139">
        <v>1.1114616590363948</v>
      </c>
      <c r="GC217" s="139">
        <v>1.1122360674775387</v>
      </c>
      <c r="GD217" s="139">
        <v>1.1128670197754198</v>
      </c>
      <c r="GE217" s="139">
        <v>1.1136306650576466</v>
      </c>
      <c r="GF217" s="139">
        <v>1.11438904536892</v>
      </c>
      <c r="GG217" s="139">
        <v>1.115142213008913</v>
      </c>
      <c r="GH217" s="139">
        <v>1.1158902194911215</v>
      </c>
      <c r="GI217" s="139">
        <v>1.1166331155588112</v>
      </c>
      <c r="GJ217" s="139">
        <v>1.1173709512050398</v>
      </c>
      <c r="GK217" s="139">
        <v>1.1181037756814434</v>
      </c>
      <c r="GL217" s="139">
        <v>1.1188316375171996</v>
      </c>
      <c r="GM217" s="139">
        <v>1.1195545845319856</v>
      </c>
      <c r="GN217" s="139">
        <v>1.1202726638501892</v>
      </c>
      <c r="GO217" s="139">
        <v>1.1209859219132945</v>
      </c>
      <c r="GP217" s="139">
        <v>1.1216944044949848</v>
      </c>
      <c r="GQ217" s="139">
        <v>1.1223981567155787</v>
      </c>
      <c r="GR217" s="139">
        <v>1.123097223048501</v>
      </c>
      <c r="GS217" s="139">
        <v>1.1237916473394785</v>
      </c>
    </row>
    <row r="218" spans="1:201" x14ac:dyDescent="0.2">
      <c r="A218" s="138">
        <v>40909.15</v>
      </c>
      <c r="B218" s="139">
        <v>0.45818487521642953</v>
      </c>
      <c r="C218" s="139">
        <v>0.53049252607117314</v>
      </c>
      <c r="D218" s="139">
        <v>0.57501602266472318</v>
      </c>
      <c r="E218" s="139">
        <v>0.60758599535001401</v>
      </c>
      <c r="F218" s="139">
        <v>0.6333951903429087</v>
      </c>
      <c r="G218" s="139">
        <v>0.65482628596405801</v>
      </c>
      <c r="H218" s="139">
        <v>0.67319176033024819</v>
      </c>
      <c r="I218" s="139">
        <v>0.68925076892755699</v>
      </c>
      <c r="J218" s="139">
        <v>0.7035844777600867</v>
      </c>
      <c r="K218" s="139">
        <v>0.71646639878180818</v>
      </c>
      <c r="L218" s="139">
        <v>0.72824792565750884</v>
      </c>
      <c r="M218" s="139">
        <v>0.73900498991289254</v>
      </c>
      <c r="N218" s="139">
        <v>0.7490114375551763</v>
      </c>
      <c r="O218" s="139">
        <v>0.75830165730706112</v>
      </c>
      <c r="P218" s="139">
        <v>0.76698380095473995</v>
      </c>
      <c r="Q218" s="139">
        <v>0.77514612949574901</v>
      </c>
      <c r="R218" s="139">
        <v>0.78286167985083699</v>
      </c>
      <c r="S218" s="139">
        <v>0.79013802936481403</v>
      </c>
      <c r="T218" s="139">
        <v>0.7970258390223478</v>
      </c>
      <c r="U218" s="139">
        <v>0.80362269629791749</v>
      </c>
      <c r="V218" s="139">
        <v>0.8099121941018016</v>
      </c>
      <c r="W218" s="139">
        <v>0.81587159685802535</v>
      </c>
      <c r="X218" s="139">
        <v>0.8216387877009963</v>
      </c>
      <c r="Y218" s="139">
        <v>0.82712826752738855</v>
      </c>
      <c r="Z218" s="139">
        <v>0.83247287788809021</v>
      </c>
      <c r="AA218" s="139">
        <v>0.8375244558579894</v>
      </c>
      <c r="AB218" s="139">
        <v>0.84246810077364209</v>
      </c>
      <c r="AC218" s="139">
        <v>0.84720687951903195</v>
      </c>
      <c r="AD218" s="139">
        <v>0.85181106545963436</v>
      </c>
      <c r="AE218" s="139">
        <v>0.85623626459939883</v>
      </c>
      <c r="AF218" s="139">
        <v>0.86055075906174927</v>
      </c>
      <c r="AG218" s="139">
        <v>0.86470751585668604</v>
      </c>
      <c r="AH218" s="139">
        <v>0.86877336224125268</v>
      </c>
      <c r="AI218" s="139">
        <v>0.87269914193993203</v>
      </c>
      <c r="AJ218" s="139">
        <v>0.87655061507870746</v>
      </c>
      <c r="AK218" s="139">
        <v>0.88027688289124018</v>
      </c>
      <c r="AL218" s="139">
        <v>0.88388431707833293</v>
      </c>
      <c r="AM218" s="139">
        <v>0.88737880713892636</v>
      </c>
      <c r="AN218" s="139">
        <v>0.89082475872755074</v>
      </c>
      <c r="AO218" s="139">
        <v>0.89416861415030624</v>
      </c>
      <c r="AP218" s="139">
        <v>0.89747435316094459</v>
      </c>
      <c r="AQ218" s="139">
        <v>0.90068736767639601</v>
      </c>
      <c r="AR218" s="139">
        <v>0.90381170994298743</v>
      </c>
      <c r="AS218" s="139">
        <v>0.90685116795822462</v>
      </c>
      <c r="AT218" s="139">
        <v>0.90986921804693632</v>
      </c>
      <c r="AU218" s="139">
        <v>0.91280954658056723</v>
      </c>
      <c r="AV218" s="139">
        <v>0.91567525827335372</v>
      </c>
      <c r="AW218" s="139">
        <v>0.91846927247708743</v>
      </c>
      <c r="AX218" s="139">
        <v>0.92125484837095539</v>
      </c>
      <c r="AY218" s="139">
        <v>0.92397433510265792</v>
      </c>
      <c r="AZ218" s="139">
        <v>0.92663016311640012</v>
      </c>
      <c r="BA218" s="139">
        <v>0.92922462904196146</v>
      </c>
      <c r="BB218" s="139">
        <v>0.93175990549160248</v>
      </c>
      <c r="BC218" s="139">
        <v>0.93423804996206539</v>
      </c>
      <c r="BD218" s="139">
        <v>0.93672230176492965</v>
      </c>
      <c r="BE218" s="139">
        <v>0.93915345843549725</v>
      </c>
      <c r="BF218" s="139">
        <v>0.94153326573915341</v>
      </c>
      <c r="BG218" s="139">
        <v>0.94386338338100217</v>
      </c>
      <c r="BH218" s="139">
        <v>0.94620716085160028</v>
      </c>
      <c r="BI218" s="139">
        <v>0.94844266970567914</v>
      </c>
      <c r="BJ218" s="139">
        <v>0.95063300232209369</v>
      </c>
      <c r="BK218" s="139">
        <v>0.95284162104468384</v>
      </c>
      <c r="BL218" s="139">
        <v>0.95500794332083006</v>
      </c>
      <c r="BM218" s="139">
        <v>0.9571332068343219</v>
      </c>
      <c r="BN218" s="139">
        <v>0.95921859489281924</v>
      </c>
      <c r="BO218" s="139">
        <v>0.96126523961626065</v>
      </c>
      <c r="BP218" s="139">
        <v>0.96333684396772112</v>
      </c>
      <c r="BQ218" s="139">
        <v>0.96537202583082671</v>
      </c>
      <c r="BR218" s="139">
        <v>0.96730894593443806</v>
      </c>
      <c r="BS218" s="139">
        <v>0.9692111898840523</v>
      </c>
      <c r="BT218" s="139">
        <v>0.97120568506582594</v>
      </c>
      <c r="BU218" s="139">
        <v>0.97304145598758929</v>
      </c>
      <c r="BV218" s="139">
        <v>0.97490837433750444</v>
      </c>
      <c r="BW218" s="139">
        <v>0.97674423518159548</v>
      </c>
      <c r="BX218" s="139">
        <v>0.97861318706722644</v>
      </c>
      <c r="BY218" s="139">
        <v>0.98038931481269942</v>
      </c>
      <c r="BZ218" s="139">
        <v>0.98213662345064578</v>
      </c>
      <c r="CA218" s="139">
        <v>0.98391943686069661</v>
      </c>
      <c r="CB218" s="139">
        <v>0.98567495852404197</v>
      </c>
      <c r="CC218" s="139">
        <v>0.98734001810135441</v>
      </c>
      <c r="CD218" s="139">
        <v>0.98897887959418107</v>
      </c>
      <c r="CE218" s="139">
        <v>0.99065609604073313</v>
      </c>
      <c r="CF218" s="139">
        <v>0.99230844421459174</v>
      </c>
      <c r="CG218" s="139">
        <v>0.99393647788367756</v>
      </c>
      <c r="CH218" s="139">
        <v>0.99554073225376649</v>
      </c>
      <c r="CI218" s="139">
        <v>0.99712172480426231</v>
      </c>
      <c r="CJ218" s="139">
        <v>0.99867995607416149</v>
      </c>
      <c r="CK218" s="139">
        <v>1.0002803345751841</v>
      </c>
      <c r="CL218" s="139">
        <v>1.0018590571157442</v>
      </c>
      <c r="CM218" s="139">
        <v>1.0033519867223188</v>
      </c>
      <c r="CN218" s="139">
        <v>1.004823998821804</v>
      </c>
      <c r="CO218" s="139">
        <v>1.0062755196935347</v>
      </c>
      <c r="CP218" s="139">
        <v>1.0078365389234516</v>
      </c>
      <c r="CQ218" s="139">
        <v>1.0092484293657764</v>
      </c>
      <c r="CR218" s="139">
        <v>1.0106410282931859</v>
      </c>
      <c r="CS218" s="139">
        <v>1.0121447002256307</v>
      </c>
      <c r="CT218" s="139">
        <v>1.0134999529124813</v>
      </c>
      <c r="CU218" s="139">
        <v>1.0149672721612946</v>
      </c>
      <c r="CV218" s="139">
        <v>1.0162865902379103</v>
      </c>
      <c r="CW218" s="139">
        <v>1.0177189167274949</v>
      </c>
      <c r="CX218" s="139">
        <v>1.0190036323125589</v>
      </c>
      <c r="CY218" s="139">
        <v>1.0204022499497201</v>
      </c>
      <c r="CZ218" s="139">
        <v>1.021653621606166</v>
      </c>
      <c r="DA218" s="139">
        <v>1.023019743924803</v>
      </c>
      <c r="DB218" s="139">
        <v>1.0243701231895552</v>
      </c>
      <c r="DC218" s="139">
        <v>1.0255737373457106</v>
      </c>
      <c r="DD218" s="139">
        <v>1.0268933183296962</v>
      </c>
      <c r="DE218" s="139">
        <v>1.0281979673754937</v>
      </c>
      <c r="DF218" s="139">
        <v>1.0294221078086585</v>
      </c>
      <c r="DG218" s="139">
        <v>1.0306317034493564</v>
      </c>
      <c r="DH218" s="139">
        <v>1.0318929372175081</v>
      </c>
      <c r="DI218" s="139">
        <v>1.0331402245313817</v>
      </c>
      <c r="DJ218" s="139">
        <v>1.0343737957717942</v>
      </c>
      <c r="DK218" s="139">
        <v>1.0355277554020279</v>
      </c>
      <c r="DL218" s="139">
        <v>1.0366683360413971</v>
      </c>
      <c r="DM218" s="139">
        <v>1.0378619689676509</v>
      </c>
      <c r="DN218" s="139">
        <v>1.039042753750685</v>
      </c>
      <c r="DO218" s="139">
        <v>1.0402108938513717</v>
      </c>
      <c r="DP218" s="139">
        <v>1.0413665878695293</v>
      </c>
      <c r="DQ218" s="139">
        <v>1.0425100297024867</v>
      </c>
      <c r="DR218" s="139">
        <v>1.0436414086917292</v>
      </c>
      <c r="DS218" s="139">
        <v>1.0447609097701718</v>
      </c>
      <c r="DT218" s="139">
        <v>1.0458687135973641</v>
      </c>
      <c r="DU218" s="139">
        <v>1.0469649966949297</v>
      </c>
      <c r="DV218" s="139">
        <v>1.0480499315717993</v>
      </c>
      <c r="DW218" s="139">
        <v>1.0491904398811527</v>
      </c>
      <c r="DX218" s="139">
        <v>1.0503200403383794</v>
      </c>
      <c r="DY218" s="139">
        <v>1.0513720213242335</v>
      </c>
      <c r="DZ218" s="139">
        <v>1.0524133047533177</v>
      </c>
      <c r="EA218" s="139">
        <v>1.0534440448487783</v>
      </c>
      <c r="EB218" s="139">
        <v>1.0544643924902803</v>
      </c>
      <c r="EC218" s="139">
        <v>1.0555415455902029</v>
      </c>
      <c r="ED218" s="139">
        <v>1.0566086956216574</v>
      </c>
      <c r="EE218" s="139">
        <v>1.0575988237546681</v>
      </c>
      <c r="EF218" s="139">
        <v>1.0585791299292686</v>
      </c>
      <c r="EG218" s="139">
        <v>1.0596169900128523</v>
      </c>
      <c r="EH218" s="139">
        <v>1.060645387798389</v>
      </c>
      <c r="EI218" s="139">
        <v>1.0615971091270391</v>
      </c>
      <c r="EJ218" s="139">
        <v>1.0626069135577267</v>
      </c>
      <c r="EK218" s="139">
        <v>1.0636076322854455</v>
      </c>
      <c r="EL218" s="139">
        <v>1.064531907339531</v>
      </c>
      <c r="EM218" s="139">
        <v>1.0655147652662993</v>
      </c>
      <c r="EN218" s="139">
        <v>1.0664888917614226</v>
      </c>
      <c r="EO218" s="139">
        <v>1.0673867917592907</v>
      </c>
      <c r="EP218" s="139">
        <v>1.0684114011043475</v>
      </c>
      <c r="EQ218" s="139">
        <v>1.0692923046472724</v>
      </c>
      <c r="ER218" s="139">
        <v>1.0703003148495693</v>
      </c>
      <c r="ES218" s="139">
        <v>1.0711646514898499</v>
      </c>
      <c r="ET218" s="139">
        <v>1.0721564788248781</v>
      </c>
      <c r="EU218" s="139">
        <v>1.0730046618757725</v>
      </c>
      <c r="EV218" s="139">
        <v>1.0739127915944058</v>
      </c>
      <c r="EW218" s="139">
        <v>1.0748131342870011</v>
      </c>
      <c r="EX218" s="139">
        <v>1.0757737827533149</v>
      </c>
      <c r="EY218" s="139">
        <v>1.0765908376591034</v>
      </c>
      <c r="EZ218" s="139">
        <v>1.0775364610690497</v>
      </c>
      <c r="FA218" s="139">
        <v>1.07833851284342</v>
      </c>
      <c r="FB218" s="139">
        <v>1.0792694692685874</v>
      </c>
      <c r="FC218" s="139">
        <v>1.080056873981907</v>
      </c>
      <c r="FD218" s="139">
        <v>1.0809735086822807</v>
      </c>
      <c r="FE218" s="139">
        <v>1.0818831561929683</v>
      </c>
      <c r="FF218" s="139">
        <v>1.0826492558327339</v>
      </c>
      <c r="FG218" s="139">
        <v>1.0835450757629135</v>
      </c>
      <c r="FH218" s="139">
        <v>1.0842973636093109</v>
      </c>
      <c r="FI218" s="139">
        <v>1.0851796718237086</v>
      </c>
      <c r="FJ218" s="139">
        <v>1.0860553846612406</v>
      </c>
      <c r="FK218" s="139">
        <v>1.0867875639147802</v>
      </c>
      <c r="FL218" s="139">
        <v>1.0876502177065155</v>
      </c>
      <c r="FM218" s="139">
        <v>1.0885064951925947</v>
      </c>
      <c r="FN218" s="139">
        <v>1.0893564666210205</v>
      </c>
      <c r="FO218" s="139">
        <v>1.0900628835706605</v>
      </c>
      <c r="FP218" s="139">
        <v>1.0909003639391723</v>
      </c>
      <c r="FQ218" s="139">
        <v>1.0917317429899529</v>
      </c>
      <c r="FR218" s="139">
        <v>1.0925570864237761</v>
      </c>
      <c r="FS218" s="139">
        <v>1.0932388511388327</v>
      </c>
      <c r="FT218" s="139">
        <v>1.0940522348329238</v>
      </c>
      <c r="FU218" s="139">
        <v>1.0948597745635982</v>
      </c>
      <c r="FV218" s="139">
        <v>1.0956615318700613</v>
      </c>
      <c r="FW218" s="139">
        <v>1.0963196837683686</v>
      </c>
      <c r="FX218" s="139">
        <v>1.09710997912487</v>
      </c>
      <c r="FY218" s="139">
        <v>1.097894671732516</v>
      </c>
      <c r="FZ218" s="139">
        <v>1.0986738193209125</v>
      </c>
      <c r="GA218" s="139">
        <v>1.0994474787234896</v>
      </c>
      <c r="GB218" s="139">
        <v>1.1002157058864259</v>
      </c>
      <c r="GC218" s="139">
        <v>1.1009785558993168</v>
      </c>
      <c r="GD218" s="139">
        <v>1.1015977164891362</v>
      </c>
      <c r="GE218" s="139">
        <v>1.102349902072151</v>
      </c>
      <c r="GF218" s="139">
        <v>1.1030968715590255</v>
      </c>
      <c r="GG218" s="139">
        <v>1.1038386767541575</v>
      </c>
      <c r="GH218" s="139">
        <v>1.1045753686811126</v>
      </c>
      <c r="GI218" s="139">
        <v>1.1053069976042811</v>
      </c>
      <c r="GJ218" s="139">
        <v>1.1060336130411106</v>
      </c>
      <c r="GK218" s="139">
        <v>1.1067552637773617</v>
      </c>
      <c r="GL218" s="139">
        <v>1.1074719978822969</v>
      </c>
      <c r="GM218" s="139">
        <v>1.1081838627218792</v>
      </c>
      <c r="GN218" s="139">
        <v>1.1088909049733404</v>
      </c>
      <c r="GO218" s="139">
        <v>1.1095931706410334</v>
      </c>
      <c r="GP218" s="139">
        <v>1.1102907050640096</v>
      </c>
      <c r="GQ218" s="139">
        <v>1.1109835529323049</v>
      </c>
      <c r="GR218" s="139">
        <v>1.1116717583026896</v>
      </c>
      <c r="GS218" s="139">
        <v>1.112355364603679</v>
      </c>
    </row>
    <row r="219" spans="1:201" x14ac:dyDescent="0.2">
      <c r="A219" s="138">
        <v>40909.150694444441</v>
      </c>
      <c r="B219" s="139">
        <v>0.45460928512433291</v>
      </c>
      <c r="C219" s="139">
        <v>0.52622209885906657</v>
      </c>
      <c r="D219" s="139">
        <v>0.57030686485020377</v>
      </c>
      <c r="E219" s="139">
        <v>0.60254991693676974</v>
      </c>
      <c r="F219" s="139">
        <v>0.62809611934004339</v>
      </c>
      <c r="G219" s="139">
        <v>0.649305984377754</v>
      </c>
      <c r="H219" s="139">
        <v>0.66747982150089358</v>
      </c>
      <c r="I219" s="139">
        <v>0.68336931065269368</v>
      </c>
      <c r="J219" s="139">
        <v>0.69755077031419332</v>
      </c>
      <c r="K219" s="139">
        <v>0.71029422770623096</v>
      </c>
      <c r="L219" s="139">
        <v>0.72194869124947569</v>
      </c>
      <c r="M219" s="139">
        <v>0.73258813399355638</v>
      </c>
      <c r="N219" s="139">
        <v>0.74248509716239186</v>
      </c>
      <c r="O219" s="139">
        <v>0.75167277325690507</v>
      </c>
      <c r="P219" s="139">
        <v>0.76025843155496098</v>
      </c>
      <c r="Q219" s="139">
        <v>0.76832961542645373</v>
      </c>
      <c r="R219" s="139">
        <v>0.77595877017199844</v>
      </c>
      <c r="S219" s="139">
        <v>0.78315292480901932</v>
      </c>
      <c r="T219" s="139">
        <v>0.78996232113250731</v>
      </c>
      <c r="U219" s="139">
        <v>0.79648424625379011</v>
      </c>
      <c r="V219" s="139">
        <v>0.80270193159680381</v>
      </c>
      <c r="W219" s="139">
        <v>0.80859231756643046</v>
      </c>
      <c r="X219" s="139">
        <v>0.81429317214717578</v>
      </c>
      <c r="Y219" s="139">
        <v>0.81971867547093413</v>
      </c>
      <c r="Z219" s="139">
        <v>0.82500161003205097</v>
      </c>
      <c r="AA219" s="139">
        <v>0.8299934709563771</v>
      </c>
      <c r="AB219" s="139">
        <v>0.83487940001126737</v>
      </c>
      <c r="AC219" s="139">
        <v>0.83956221308694845</v>
      </c>
      <c r="AD219" s="139">
        <v>0.84411213230621462</v>
      </c>
      <c r="AE219" s="139">
        <v>0.84848459638608498</v>
      </c>
      <c r="AF219" s="139">
        <v>0.85274785880195747</v>
      </c>
      <c r="AG219" s="139">
        <v>0.85685473610865237</v>
      </c>
      <c r="AH219" s="139">
        <v>0.86087204459382194</v>
      </c>
      <c r="AI219" s="139">
        <v>0.86475049027803541</v>
      </c>
      <c r="AJ219" s="139">
        <v>0.86855583640869027</v>
      </c>
      <c r="AK219" s="139">
        <v>0.87223705630112458</v>
      </c>
      <c r="AL219" s="139">
        <v>0.87580046594165994</v>
      </c>
      <c r="AM219" s="139">
        <v>0.87925190336846382</v>
      </c>
      <c r="AN219" s="139">
        <v>0.88265579826029827</v>
      </c>
      <c r="AO219" s="139">
        <v>0.88595847846074349</v>
      </c>
      <c r="AP219" s="139">
        <v>0.88922395563351209</v>
      </c>
      <c r="AQ219" s="139">
        <v>0.89239751181944338</v>
      </c>
      <c r="AR219" s="139">
        <v>0.89548316362322256</v>
      </c>
      <c r="AS219" s="139">
        <v>0.89848466574428343</v>
      </c>
      <c r="AT219" s="139">
        <v>0.90146553883028824</v>
      </c>
      <c r="AU219" s="139">
        <v>0.90436936582315075</v>
      </c>
      <c r="AV219" s="139">
        <v>0.9071992240408977</v>
      </c>
      <c r="AW219" s="139">
        <v>0.90995800708909103</v>
      </c>
      <c r="AX219" s="139">
        <v>0.9127090277886718</v>
      </c>
      <c r="AY219" s="139">
        <v>0.91539453577177721</v>
      </c>
      <c r="AZ219" s="139">
        <v>0.91801693995396993</v>
      </c>
      <c r="BA219" s="139">
        <v>0.92057851663136636</v>
      </c>
      <c r="BB219" s="139">
        <v>0.92308141918886943</v>
      </c>
      <c r="BC219" s="139">
        <v>0.92552768692561793</v>
      </c>
      <c r="BD219" s="139">
        <v>0.92798062318375596</v>
      </c>
      <c r="BE219" s="139">
        <v>0.93038092898579738</v>
      </c>
      <c r="BF219" s="139">
        <v>0.93273033457423371</v>
      </c>
      <c r="BG219" s="139">
        <v>0.93503048490314711</v>
      </c>
      <c r="BH219" s="139">
        <v>0.93734479881960098</v>
      </c>
      <c r="BI219" s="139">
        <v>0.93955116829186769</v>
      </c>
      <c r="BJ219" s="139">
        <v>0.94171275581988179</v>
      </c>
      <c r="BK219" s="139">
        <v>0.94389309658685794</v>
      </c>
      <c r="BL219" s="139">
        <v>0.94603151253647588</v>
      </c>
      <c r="BM219" s="139">
        <v>0.94812923030010721</v>
      </c>
      <c r="BN219" s="139">
        <v>0.95018742262243494</v>
      </c>
      <c r="BO219" s="139">
        <v>0.95220721151914478</v>
      </c>
      <c r="BP219" s="139">
        <v>0.9542523777347548</v>
      </c>
      <c r="BQ219" s="139">
        <v>0.95626144341415398</v>
      </c>
      <c r="BR219" s="139">
        <v>0.95817247204621092</v>
      </c>
      <c r="BS219" s="139">
        <v>0.96004912812776533</v>
      </c>
      <c r="BT219" s="139">
        <v>0.96201850962513935</v>
      </c>
      <c r="BU219" s="139">
        <v>0.96382927675319807</v>
      </c>
      <c r="BV219" s="139">
        <v>0.96567156171396684</v>
      </c>
      <c r="BW219" s="139">
        <v>0.96748306299740949</v>
      </c>
      <c r="BX219" s="139">
        <v>0.96932801340846952</v>
      </c>
      <c r="BY219" s="139">
        <v>0.97108030911623011</v>
      </c>
      <c r="BZ219" s="139">
        <v>0.97280403945730776</v>
      </c>
      <c r="CA219" s="139">
        <v>0.97456361468474095</v>
      </c>
      <c r="CB219" s="139">
        <v>0.97629614061994263</v>
      </c>
      <c r="CC219" s="139">
        <v>0.97793834773943522</v>
      </c>
      <c r="CD219" s="139">
        <v>0.97955458701354614</v>
      </c>
      <c r="CE219" s="139">
        <v>0.98120950048953559</v>
      </c>
      <c r="CF219" s="139">
        <v>0.98283976629438374</v>
      </c>
      <c r="CG219" s="139">
        <v>0.98444593319528095</v>
      </c>
      <c r="CH219" s="139">
        <v>0.98602853156988124</v>
      </c>
      <c r="CI219" s="139">
        <v>0.98758807422913075</v>
      </c>
      <c r="CJ219" s="139">
        <v>0.98912505720014632</v>
      </c>
      <c r="CK219" s="139">
        <v>0.99070448152230473</v>
      </c>
      <c r="CL219" s="139">
        <v>0.99226244369670369</v>
      </c>
      <c r="CM219" s="139">
        <v>0.99373470499853689</v>
      </c>
      <c r="CN219" s="139">
        <v>0.99518623374153314</v>
      </c>
      <c r="CO219" s="139">
        <v>0.99661745236898769</v>
      </c>
      <c r="CP219" s="139">
        <v>0.99815854461957187</v>
      </c>
      <c r="CQ219" s="139">
        <v>0.99955048486429254</v>
      </c>
      <c r="CR219" s="139">
        <v>1.0009233038841951</v>
      </c>
      <c r="CS219" s="139">
        <v>1.0024075630953326</v>
      </c>
      <c r="CT219" s="139">
        <v>1.0037433672548508</v>
      </c>
      <c r="CU219" s="139">
        <v>1.0051916002234869</v>
      </c>
      <c r="CV219" s="139">
        <v>1.0064917883715323</v>
      </c>
      <c r="CW219" s="139">
        <v>1.0079053426183582</v>
      </c>
      <c r="CX219" s="139">
        <v>1.0091712348236745</v>
      </c>
      <c r="CY219" s="139">
        <v>1.0105513825492358</v>
      </c>
      <c r="CZ219" s="139">
        <v>1.0117842259943142</v>
      </c>
      <c r="DA219" s="139">
        <v>1.0131321696724742</v>
      </c>
      <c r="DB219" s="139">
        <v>1.0144645123175287</v>
      </c>
      <c r="DC219" s="139">
        <v>1.0156500214666282</v>
      </c>
      <c r="DD219" s="139">
        <v>1.016951841625638</v>
      </c>
      <c r="DE219" s="139">
        <v>1.0182388644383114</v>
      </c>
      <c r="DF219" s="139">
        <v>1.0194454058551186</v>
      </c>
      <c r="DG219" s="139">
        <v>1.0206375317081284</v>
      </c>
      <c r="DH219" s="139">
        <v>1.0218815285066709</v>
      </c>
      <c r="DI219" s="139">
        <v>1.0231117044213762</v>
      </c>
      <c r="DJ219" s="139">
        <v>1.0243282877203732</v>
      </c>
      <c r="DK219" s="139">
        <v>1.0254652739593002</v>
      </c>
      <c r="DL219" s="139">
        <v>1.0265889998566244</v>
      </c>
      <c r="DM219" s="139">
        <v>1.0277660023689765</v>
      </c>
      <c r="DN219" s="139">
        <v>1.028930272257278</v>
      </c>
      <c r="DO219" s="139">
        <v>1.030082011118292</v>
      </c>
      <c r="DP219" s="139">
        <v>1.0312214157334749</v>
      </c>
      <c r="DQ219" s="139">
        <v>1.0323486782226896</v>
      </c>
      <c r="DR219" s="139">
        <v>1.0334639861960087</v>
      </c>
      <c r="DS219" s="139">
        <v>1.0345675228930338</v>
      </c>
      <c r="DT219" s="139">
        <v>1.0356594673202408</v>
      </c>
      <c r="DU219" s="139">
        <v>1.0367399943832809</v>
      </c>
      <c r="DV219" s="139">
        <v>1.0378092750135135</v>
      </c>
      <c r="DW219" s="139">
        <v>1.0389343403671103</v>
      </c>
      <c r="DX219" s="139">
        <v>1.0400485972524693</v>
      </c>
      <c r="DY219" s="139">
        <v>1.0410852209371426</v>
      </c>
      <c r="DZ219" s="139">
        <v>1.042111242890186</v>
      </c>
      <c r="EA219" s="139">
        <v>1.0431268159248677</v>
      </c>
      <c r="EB219" s="139">
        <v>1.0441320895440669</v>
      </c>
      <c r="EC219" s="139">
        <v>1.0451943733452962</v>
      </c>
      <c r="ED219" s="139">
        <v>1.0462467450956685</v>
      </c>
      <c r="EE219" s="139">
        <v>1.0472220710454929</v>
      </c>
      <c r="EF219" s="139">
        <v>1.0481876628535693</v>
      </c>
      <c r="EG219" s="139">
        <v>1.049211009480995</v>
      </c>
      <c r="EH219" s="139">
        <v>1.0502249798282433</v>
      </c>
      <c r="EI219" s="139">
        <v>1.0511622436241659</v>
      </c>
      <c r="EJ219" s="139">
        <v>1.0521577888230704</v>
      </c>
      <c r="EK219" s="139">
        <v>1.0531443308538868</v>
      </c>
      <c r="EL219" s="139">
        <v>1.0540543947563714</v>
      </c>
      <c r="EM219" s="139">
        <v>1.0550232374389461</v>
      </c>
      <c r="EN219" s="139">
        <v>1.0559834279489138</v>
      </c>
      <c r="EO219" s="139">
        <v>1.0568673533473307</v>
      </c>
      <c r="EP219" s="139">
        <v>1.0578782989339723</v>
      </c>
      <c r="EQ219" s="139">
        <v>1.0587453806402229</v>
      </c>
      <c r="ER219" s="139">
        <v>1.0597398790533481</v>
      </c>
      <c r="ES219" s="139">
        <v>1.0605905426675137</v>
      </c>
      <c r="ET219" s="139">
        <v>1.0615690063087455</v>
      </c>
      <c r="EU219" s="139">
        <v>1.0624036613434145</v>
      </c>
      <c r="EV219" s="139">
        <v>1.063298452804462</v>
      </c>
      <c r="EW219" s="139">
        <v>1.0641855277674783</v>
      </c>
      <c r="EX219" s="139">
        <v>1.0651330976916003</v>
      </c>
      <c r="EY219" s="139">
        <v>1.0659369037665667</v>
      </c>
      <c r="EZ219" s="139">
        <v>1.0668695859625419</v>
      </c>
      <c r="FA219" s="139">
        <v>1.067658523348098</v>
      </c>
      <c r="FB219" s="139">
        <v>1.0685766725581987</v>
      </c>
      <c r="FC219" s="139">
        <v>1.0693510940570765</v>
      </c>
      <c r="FD219" s="139">
        <v>1.0702550523345484</v>
      </c>
      <c r="FE219" s="139">
        <v>1.0711520879032532</v>
      </c>
      <c r="FF219" s="139">
        <v>1.0719053955688971</v>
      </c>
      <c r="FG219" s="139">
        <v>1.072788729749953</v>
      </c>
      <c r="FH219" s="139">
        <v>1.0735283491252794</v>
      </c>
      <c r="FI219" s="139">
        <v>1.0743982948505255</v>
      </c>
      <c r="FJ219" s="139">
        <v>1.0752617060140437</v>
      </c>
      <c r="FK219" s="139">
        <v>1.0759813970334</v>
      </c>
      <c r="FL219" s="139">
        <v>1.0768318682013625</v>
      </c>
      <c r="FM219" s="139">
        <v>1.0776760218280113</v>
      </c>
      <c r="FN219" s="139">
        <v>1.078513927499207</v>
      </c>
      <c r="FO219" s="139">
        <v>1.0792080872480165</v>
      </c>
      <c r="FP219" s="139">
        <v>1.0800336156255275</v>
      </c>
      <c r="FQ219" s="139">
        <v>1.080853098875125</v>
      </c>
      <c r="FR219" s="139">
        <v>1.0816666020781767</v>
      </c>
      <c r="FS219" s="139">
        <v>1.0823363304017961</v>
      </c>
      <c r="FT219" s="139">
        <v>1.0831379826903251</v>
      </c>
      <c r="FU219" s="139">
        <v>1.0839338447933524</v>
      </c>
      <c r="FV219" s="139">
        <v>1.0847239776754531</v>
      </c>
      <c r="FW219" s="139">
        <v>1.0853703044299299</v>
      </c>
      <c r="FX219" s="139">
        <v>1.0861490795611781</v>
      </c>
      <c r="FY219" s="139">
        <v>1.0869223034658206</v>
      </c>
      <c r="FZ219" s="139">
        <v>1.0876900333322941</v>
      </c>
      <c r="GA219" s="139">
        <v>1.0884523254581804</v>
      </c>
      <c r="GB219" s="139">
        <v>1.0892092352679539</v>
      </c>
      <c r="GC219" s="139">
        <v>1.0899608173318684</v>
      </c>
      <c r="GD219" s="139">
        <v>1.0905685017715201</v>
      </c>
      <c r="GE219" s="139">
        <v>1.0913095161910389</v>
      </c>
      <c r="GF219" s="139">
        <v>1.0920453624172046</v>
      </c>
      <c r="GG219" s="139">
        <v>1.0927760917660498</v>
      </c>
      <c r="GH219" s="139">
        <v>1.0935017547858277</v>
      </c>
      <c r="GI219" s="139">
        <v>1.0942224012678419</v>
      </c>
      <c r="GJ219" s="139">
        <v>1.0949380802659747</v>
      </c>
      <c r="GK219" s="139">
        <v>1.0956488401076405</v>
      </c>
      <c r="GL219" s="139">
        <v>1.0963547284123989</v>
      </c>
      <c r="GM219" s="139">
        <v>1.0970557921030777</v>
      </c>
      <c r="GN219" s="139">
        <v>1.0977520774200671</v>
      </c>
      <c r="GO219" s="139">
        <v>1.0984436299343314</v>
      </c>
      <c r="GP219" s="139">
        <v>1.0991304945620834</v>
      </c>
      <c r="GQ219" s="139">
        <v>1.0998127155765527</v>
      </c>
      <c r="GR219" s="139">
        <v>1.100490336618531</v>
      </c>
      <c r="GS219" s="139">
        <v>1.1011634007124922</v>
      </c>
    </row>
    <row r="220" spans="1:201" x14ac:dyDescent="0.2">
      <c r="A220" s="138">
        <v>40909.151388888888</v>
      </c>
      <c r="B220" s="139">
        <v>0.45109912959267867</v>
      </c>
      <c r="C220" s="139">
        <v>0.52203115193701577</v>
      </c>
      <c r="D220" s="139">
        <v>0.56568619326360003</v>
      </c>
      <c r="E220" s="139">
        <v>0.59760910759990282</v>
      </c>
      <c r="F220" s="139">
        <v>0.62289782022302986</v>
      </c>
      <c r="G220" s="139">
        <v>0.64389111671057597</v>
      </c>
      <c r="H220" s="139">
        <v>0.66187737883494635</v>
      </c>
      <c r="I220" s="139">
        <v>0.67760096363901134</v>
      </c>
      <c r="J220" s="139">
        <v>0.69163343261663734</v>
      </c>
      <c r="K220" s="139">
        <v>0.70424140725495188</v>
      </c>
      <c r="L220" s="139">
        <v>0.71577154891897454</v>
      </c>
      <c r="M220" s="139">
        <v>0.72629592431876722</v>
      </c>
      <c r="N220" s="139">
        <v>0.7360857826961803</v>
      </c>
      <c r="O220" s="139">
        <v>0.74517315342752177</v>
      </c>
      <c r="P220" s="139">
        <v>0.75366443954142215</v>
      </c>
      <c r="Q220" s="139">
        <v>0.7616464799428504</v>
      </c>
      <c r="R220" s="139">
        <v>0.76919113911938564</v>
      </c>
      <c r="S220" s="139">
        <v>0.77630491386750422</v>
      </c>
      <c r="T220" s="139">
        <v>0.78303763459576536</v>
      </c>
      <c r="U220" s="139">
        <v>0.78948628736045778</v>
      </c>
      <c r="V220" s="139">
        <v>0.79563375492151567</v>
      </c>
      <c r="W220" s="139">
        <v>0.80145666605578569</v>
      </c>
      <c r="X220" s="139">
        <v>0.80709266296683058</v>
      </c>
      <c r="Y220" s="139">
        <v>0.81245562378790315</v>
      </c>
      <c r="Z220" s="139">
        <v>0.81767826001820043</v>
      </c>
      <c r="AA220" s="139">
        <v>0.82261175086681404</v>
      </c>
      <c r="AB220" s="139">
        <v>0.82744125993823692</v>
      </c>
      <c r="AC220" s="139">
        <v>0.8320693700497005</v>
      </c>
      <c r="AD220" s="139">
        <v>0.83656624632268539</v>
      </c>
      <c r="AE220" s="139">
        <v>0.84088717007071001</v>
      </c>
      <c r="AF220" s="139">
        <v>0.84510035983112108</v>
      </c>
      <c r="AG220" s="139">
        <v>0.84915849136194932</v>
      </c>
      <c r="AH220" s="139">
        <v>0.85312836326004993</v>
      </c>
      <c r="AI220" s="139">
        <v>0.85696055335687416</v>
      </c>
      <c r="AJ220" s="139">
        <v>0.86072082093826519</v>
      </c>
      <c r="AK220" s="139">
        <v>0.86435802081675639</v>
      </c>
      <c r="AL220" s="139">
        <v>0.86787841435109858</v>
      </c>
      <c r="AM220" s="139">
        <v>0.87128778911652693</v>
      </c>
      <c r="AN220" s="139">
        <v>0.87465059116613886</v>
      </c>
      <c r="AO220" s="139">
        <v>0.87791304320764985</v>
      </c>
      <c r="AP220" s="139">
        <v>0.88113918093921828</v>
      </c>
      <c r="AQ220" s="139">
        <v>0.88427418584578688</v>
      </c>
      <c r="AR220" s="139">
        <v>0.88732203958403477</v>
      </c>
      <c r="AS220" s="139">
        <v>0.89028646420424462</v>
      </c>
      <c r="AT220" s="139">
        <v>0.89323101641677816</v>
      </c>
      <c r="AU220" s="139">
        <v>0.89609918507743724</v>
      </c>
      <c r="AV220" s="139">
        <v>0.89889402064320367</v>
      </c>
      <c r="AW220" s="139">
        <v>0.9016183914773831</v>
      </c>
      <c r="AX220" s="139">
        <v>0.90433565546530137</v>
      </c>
      <c r="AY220" s="139">
        <v>0.90698797213282478</v>
      </c>
      <c r="AZ220" s="139">
        <v>0.90957772928681635</v>
      </c>
      <c r="BA220" s="139">
        <v>0.91210718328942975</v>
      </c>
      <c r="BB220" s="139">
        <v>0.91457846867498738</v>
      </c>
      <c r="BC220" s="139">
        <v>0.91699360689989862</v>
      </c>
      <c r="BD220" s="139">
        <v>0.91941595637080187</v>
      </c>
      <c r="BE220" s="139">
        <v>0.92178613114070906</v>
      </c>
      <c r="BF220" s="139">
        <v>0.92410584623446868</v>
      </c>
      <c r="BG220" s="139">
        <v>0.92637673214504834</v>
      </c>
      <c r="BH220" s="139">
        <v>0.92866226788990414</v>
      </c>
      <c r="BI220" s="139">
        <v>0.93084018499483556</v>
      </c>
      <c r="BJ220" s="139">
        <v>0.93297370690928083</v>
      </c>
      <c r="BK220" s="139">
        <v>0.93512643232158132</v>
      </c>
      <c r="BL220" s="139">
        <v>0.93723759739873125</v>
      </c>
      <c r="BM220" s="139">
        <v>0.9393084179347192</v>
      </c>
      <c r="BN220" s="139">
        <v>0.94134005631756934</v>
      </c>
      <c r="BO220" s="139">
        <v>0.94333362466277215</v>
      </c>
      <c r="BP220" s="139">
        <v>0.94535297193329038</v>
      </c>
      <c r="BQ220" s="139">
        <v>0.94733653439959598</v>
      </c>
      <c r="BR220" s="139">
        <v>0.94922228829941635</v>
      </c>
      <c r="BS220" s="139">
        <v>0.95107396744481576</v>
      </c>
      <c r="BT220" s="139">
        <v>0.95301882077055566</v>
      </c>
      <c r="BU220" s="139">
        <v>0.95480518382158941</v>
      </c>
      <c r="BV220" s="139">
        <v>0.95662341981445254</v>
      </c>
      <c r="BW220" s="139">
        <v>0.95841114068557065</v>
      </c>
      <c r="BX220" s="139">
        <v>0.96023265362309373</v>
      </c>
      <c r="BY220" s="139">
        <v>0.96196168627401346</v>
      </c>
      <c r="BZ220" s="139">
        <v>0.96366240242495649</v>
      </c>
      <c r="CA220" s="139">
        <v>0.96539928871504144</v>
      </c>
      <c r="CB220" s="139">
        <v>0.96710936347254894</v>
      </c>
      <c r="CC220" s="139">
        <v>0.96872926826893235</v>
      </c>
      <c r="CD220" s="139">
        <v>0.97032343104921581</v>
      </c>
      <c r="CE220" s="139">
        <v>0.97195657274418557</v>
      </c>
      <c r="CF220" s="139">
        <v>0.9735652831049626</v>
      </c>
      <c r="CG220" s="139">
        <v>0.9751501060003146</v>
      </c>
      <c r="CH220" s="139">
        <v>0.97671156707174789</v>
      </c>
      <c r="CI220" s="139">
        <v>0.97825017455670993</v>
      </c>
      <c r="CJ220" s="139">
        <v>0.97976642005553183</v>
      </c>
      <c r="CK220" s="139">
        <v>0.98132538682599013</v>
      </c>
      <c r="CL220" s="139">
        <v>0.9828630814876157</v>
      </c>
      <c r="CM220" s="139">
        <v>0.98431517410388525</v>
      </c>
      <c r="CN220" s="139">
        <v>0.98574671555206184</v>
      </c>
      <c r="CO220" s="139">
        <v>0.98715812451319729</v>
      </c>
      <c r="CP220" s="139">
        <v>0.98867975787697648</v>
      </c>
      <c r="CQ220" s="139">
        <v>0.99005223370124129</v>
      </c>
      <c r="CR220" s="139">
        <v>0.99140575532561115</v>
      </c>
      <c r="CS220" s="139">
        <v>0.99287105988705704</v>
      </c>
      <c r="CT220" s="139">
        <v>0.99418789163921406</v>
      </c>
      <c r="CU220" s="139">
        <v>0.99561749003358835</v>
      </c>
      <c r="CV220" s="139">
        <v>0.99689901823795735</v>
      </c>
      <c r="CW220" s="139">
        <v>0.99829424582875592</v>
      </c>
      <c r="CX220" s="139">
        <v>0.99954177873886729</v>
      </c>
      <c r="CY220" s="139">
        <v>1.0009038962543217</v>
      </c>
      <c r="CZ220" s="139">
        <v>1.0021186699004323</v>
      </c>
      <c r="DA220" s="139">
        <v>1.0034488689749774</v>
      </c>
      <c r="DB220" s="139">
        <v>1.0047636062580296</v>
      </c>
      <c r="DC220" s="139">
        <v>1.0059314606746048</v>
      </c>
      <c r="DD220" s="139">
        <v>1.0072159459091352</v>
      </c>
      <c r="DE220" s="139">
        <v>1.008485765761775</v>
      </c>
      <c r="DF220" s="139">
        <v>1.0096751397944865</v>
      </c>
      <c r="DG220" s="139">
        <v>1.0108502250033016</v>
      </c>
      <c r="DH220" s="139">
        <v>1.0120774005390925</v>
      </c>
      <c r="DI220" s="139">
        <v>1.0132908783120784</v>
      </c>
      <c r="DJ220" s="139">
        <v>1.0144908845180722</v>
      </c>
      <c r="DK220" s="139">
        <v>1.0156113169102414</v>
      </c>
      <c r="DL220" s="139">
        <v>1.0167186053335027</v>
      </c>
      <c r="DM220" s="139">
        <v>1.017879381347977</v>
      </c>
      <c r="DN220" s="139">
        <v>1.0190275380107874</v>
      </c>
      <c r="DO220" s="139">
        <v>1.0201632750895855</v>
      </c>
      <c r="DP220" s="139">
        <v>1.0212867875827665</v>
      </c>
      <c r="DQ220" s="139">
        <v>1.0223982658719175</v>
      </c>
      <c r="DR220" s="139">
        <v>1.0234978958665331</v>
      </c>
      <c r="DS220" s="139">
        <v>1.0245858591476911</v>
      </c>
      <c r="DT220" s="139">
        <v>1.0256623331020664</v>
      </c>
      <c r="DU220" s="139">
        <v>1.0267274910523077</v>
      </c>
      <c r="DV220" s="139">
        <v>1.0277815023826096</v>
      </c>
      <c r="DW220" s="139">
        <v>1.0288914964572069</v>
      </c>
      <c r="DX220" s="139">
        <v>1.0299907794899841</v>
      </c>
      <c r="DY220" s="139">
        <v>1.0310124250361004</v>
      </c>
      <c r="DZ220" s="139">
        <v>1.0320235628191488</v>
      </c>
      <c r="EA220" s="139">
        <v>1.033024344273259</v>
      </c>
      <c r="EB220" s="139">
        <v>1.0340149175499584</v>
      </c>
      <c r="EC220" s="139">
        <v>1.0350626925049144</v>
      </c>
      <c r="ED220" s="139">
        <v>1.036100644639697</v>
      </c>
      <c r="EE220" s="139">
        <v>1.0370615368041309</v>
      </c>
      <c r="EF220" s="139">
        <v>1.0380127809483477</v>
      </c>
      <c r="EG220" s="139">
        <v>1.0390219676134551</v>
      </c>
      <c r="EH220" s="139">
        <v>1.0400218623294579</v>
      </c>
      <c r="EI220" s="139">
        <v>1.0409450303122543</v>
      </c>
      <c r="EJ220" s="139">
        <v>1.0419266648023418</v>
      </c>
      <c r="EK220" s="139">
        <v>1.042899377042307</v>
      </c>
      <c r="EL220" s="139">
        <v>1.0437955867387325</v>
      </c>
      <c r="EM220" s="139">
        <v>1.0447507579332898</v>
      </c>
      <c r="EN220" s="139">
        <v>1.045697354665228</v>
      </c>
      <c r="EO220" s="139">
        <v>1.0465676578335843</v>
      </c>
      <c r="EP220" s="139">
        <v>1.047565267133356</v>
      </c>
      <c r="EQ220" s="139">
        <v>1.0484188764090681</v>
      </c>
      <c r="ER220" s="139">
        <v>1.049400187505845</v>
      </c>
      <c r="ES220" s="139">
        <v>1.0502375246190767</v>
      </c>
      <c r="ET220" s="139">
        <v>1.051202946120563</v>
      </c>
      <c r="EU220" s="139">
        <v>1.0520244168584207</v>
      </c>
      <c r="EV220" s="139">
        <v>1.0529062005962411</v>
      </c>
      <c r="EW220" s="139">
        <v>1.0537803369900152</v>
      </c>
      <c r="EX220" s="139">
        <v>1.054715144308515</v>
      </c>
      <c r="EY220" s="139">
        <v>1.0555060398775766</v>
      </c>
      <c r="EZ220" s="139">
        <v>1.0564260940932035</v>
      </c>
      <c r="FA220" s="139">
        <v>1.0572022528194407</v>
      </c>
      <c r="FB220" s="139">
        <v>1.0581079054135165</v>
      </c>
      <c r="FC220" s="139">
        <v>1.058869676896331</v>
      </c>
      <c r="FD220" s="139">
        <v>1.0597612667791663</v>
      </c>
      <c r="FE220" s="139">
        <v>1.0606459971551139</v>
      </c>
      <c r="FF220" s="139">
        <v>1.061386842348284</v>
      </c>
      <c r="FG220" s="139">
        <v>1.0622579950509712</v>
      </c>
      <c r="FH220" s="139">
        <v>1.0629852730816431</v>
      </c>
      <c r="FI220" s="139">
        <v>1.0638431581707715</v>
      </c>
      <c r="FJ220" s="139">
        <v>1.0646945683070679</v>
      </c>
      <c r="FK220" s="139">
        <v>1.0654020947424778</v>
      </c>
      <c r="FL220" s="139">
        <v>1.0662406815997678</v>
      </c>
      <c r="FM220" s="139">
        <v>1.0670730085165636</v>
      </c>
      <c r="FN220" s="139">
        <v>1.0678991444309214</v>
      </c>
      <c r="FO220" s="139">
        <v>1.0685813661720633</v>
      </c>
      <c r="FP220" s="139">
        <v>1.0693952363312755</v>
      </c>
      <c r="FQ220" s="139">
        <v>1.0702031164390042</v>
      </c>
      <c r="FR220" s="139">
        <v>1.0710050709719046</v>
      </c>
      <c r="FS220" s="139">
        <v>1.0716630778474667</v>
      </c>
      <c r="FT220" s="139">
        <v>1.072453288163431</v>
      </c>
      <c r="FU220" s="139">
        <v>1.0732377610116797</v>
      </c>
      <c r="FV220" s="139">
        <v>1.0740165567878586</v>
      </c>
      <c r="FW220" s="139">
        <v>1.0746513692809008</v>
      </c>
      <c r="FX220" s="139">
        <v>1.0754189094727458</v>
      </c>
      <c r="FY220" s="139">
        <v>1.0761809489424801</v>
      </c>
      <c r="FZ220" s="139">
        <v>1.0769375443492888</v>
      </c>
      <c r="GA220" s="139">
        <v>1.0776887514660956</v>
      </c>
      <c r="GB220" s="139">
        <v>1.0784346252057153</v>
      </c>
      <c r="GC220" s="139">
        <v>1.0791752196301507</v>
      </c>
      <c r="GD220" s="139">
        <v>1.0797717320929834</v>
      </c>
      <c r="GE220" s="139">
        <v>1.0805018537721385</v>
      </c>
      <c r="GF220" s="139">
        <v>1.0812268542175738</v>
      </c>
      <c r="GG220" s="139">
        <v>1.0819467842678099</v>
      </c>
      <c r="GH220" s="139">
        <v>1.0826616940011822</v>
      </c>
      <c r="GI220" s="139">
        <v>1.0833716327498755</v>
      </c>
      <c r="GJ220" s="139">
        <v>1.084076649110927</v>
      </c>
      <c r="GK220" s="139">
        <v>1.0847767909654549</v>
      </c>
      <c r="GL220" s="139">
        <v>1.0854721054910672</v>
      </c>
      <c r="GM220" s="139">
        <v>1.086162639174822</v>
      </c>
      <c r="GN220" s="139">
        <v>1.0868484378298044</v>
      </c>
      <c r="GO220" s="139">
        <v>1.0875295466041499</v>
      </c>
      <c r="GP220" s="139">
        <v>1.088206009998864</v>
      </c>
      <c r="GQ220" s="139">
        <v>1.0888778718759098</v>
      </c>
      <c r="GR220" s="139">
        <v>1.0895451754729937</v>
      </c>
      <c r="GS220" s="139">
        <v>1.0902079634161121</v>
      </c>
    </row>
    <row r="221" spans="1:201" x14ac:dyDescent="0.2">
      <c r="A221" s="138">
        <v>40909.152083333334</v>
      </c>
      <c r="B221" s="139">
        <v>0.44765254220348244</v>
      </c>
      <c r="C221" s="139">
        <v>0.51791739021361616</v>
      </c>
      <c r="D221" s="139">
        <v>0.56115143493978847</v>
      </c>
      <c r="E221" s="139">
        <v>0.59276078354225725</v>
      </c>
      <c r="F221" s="139">
        <v>0.61779733716418661</v>
      </c>
      <c r="G221" s="139">
        <v>0.63857858069150431</v>
      </c>
      <c r="H221" s="139">
        <v>0.65638120195707883</v>
      </c>
      <c r="I221" s="139">
        <v>0.67194238305843612</v>
      </c>
      <c r="J221" s="139">
        <v>0.68582901642774097</v>
      </c>
      <c r="K221" s="139">
        <v>0.69830439423319113</v>
      </c>
      <c r="L221" s="139">
        <v>0.70971286801179911</v>
      </c>
      <c r="M221" s="139">
        <v>0.72012464842140511</v>
      </c>
      <c r="N221" s="139">
        <v>0.72980970541255141</v>
      </c>
      <c r="O221" s="139">
        <v>0.73879893713826905</v>
      </c>
      <c r="P221" s="139">
        <v>0.7471978961737582</v>
      </c>
      <c r="Q221" s="139">
        <v>0.75509272975244401</v>
      </c>
      <c r="R221" s="139">
        <v>0.76255473204078306</v>
      </c>
      <c r="S221" s="139">
        <v>0.76958988313141852</v>
      </c>
      <c r="T221" s="139">
        <v>0.77624760962365114</v>
      </c>
      <c r="U221" s="139">
        <v>0.78262459598913403</v>
      </c>
      <c r="V221" s="139">
        <v>0.78870338864005607</v>
      </c>
      <c r="W221" s="139">
        <v>0.79446031661529826</v>
      </c>
      <c r="X221" s="139">
        <v>0.80003288629857683</v>
      </c>
      <c r="Y221" s="139">
        <v>0.80533469176588168</v>
      </c>
      <c r="Z221" s="139">
        <v>0.81049836222077543</v>
      </c>
      <c r="AA221" s="139">
        <v>0.81537478579056744</v>
      </c>
      <c r="AB221" s="139">
        <v>0.82014912836729292</v>
      </c>
      <c r="AC221" s="139">
        <v>0.82472375679797716</v>
      </c>
      <c r="AD221" s="139">
        <v>0.82916877376732623</v>
      </c>
      <c r="AE221" s="139">
        <v>0.83343931262399085</v>
      </c>
      <c r="AF221" s="139">
        <v>0.83760355101501671</v>
      </c>
      <c r="AG221" s="139">
        <v>0.84161403312950867</v>
      </c>
      <c r="AH221" s="139">
        <v>0.84553753350046523</v>
      </c>
      <c r="AI221" s="139">
        <v>0.84932451085333249</v>
      </c>
      <c r="AJ221" s="139">
        <v>0.85304071379184598</v>
      </c>
      <c r="AK221" s="139">
        <v>0.85663488761586315</v>
      </c>
      <c r="AL221" s="139">
        <v>0.86011324010434709</v>
      </c>
      <c r="AM221" s="139">
        <v>0.86348150934012802</v>
      </c>
      <c r="AN221" s="139">
        <v>0.8668041504849392</v>
      </c>
      <c r="AO221" s="139">
        <v>0.8700272900084739</v>
      </c>
      <c r="AP221" s="139">
        <v>0.87321498015494114</v>
      </c>
      <c r="AQ221" s="139">
        <v>0.87631231074075966</v>
      </c>
      <c r="AR221" s="139">
        <v>0.8793232291511871</v>
      </c>
      <c r="AS221" s="139">
        <v>0.8822514254159447</v>
      </c>
      <c r="AT221" s="139">
        <v>0.8851604844507811</v>
      </c>
      <c r="AU221" s="139">
        <v>0.88799380993451216</v>
      </c>
      <c r="AV221" s="139">
        <v>0.89075442598468513</v>
      </c>
      <c r="AW221" s="139">
        <v>0.8934451762075204</v>
      </c>
      <c r="AX221" s="139">
        <v>0.89612945539328281</v>
      </c>
      <c r="AY221" s="139">
        <v>0.89874934192981526</v>
      </c>
      <c r="AZ221" s="139">
        <v>0.90130720292630395</v>
      </c>
      <c r="BA221" s="139">
        <v>0.90380527519394405</v>
      </c>
      <c r="BB221" s="139">
        <v>0.90624567478356688</v>
      </c>
      <c r="BC221" s="139">
        <v>0.90863040565150621</v>
      </c>
      <c r="BD221" s="139">
        <v>0.91102287274265215</v>
      </c>
      <c r="BE221" s="139">
        <v>0.91336361222982954</v>
      </c>
      <c r="BF221" s="139">
        <v>0.91565432421496595</v>
      </c>
      <c r="BG221" s="139">
        <v>0.91789662501102887</v>
      </c>
      <c r="BH221" s="139">
        <v>0.92015404506875609</v>
      </c>
      <c r="BI221" s="139">
        <v>0.92230417370057982</v>
      </c>
      <c r="BJ221" s="139">
        <v>0.92441028657421032</v>
      </c>
      <c r="BK221" s="139">
        <v>0.92653603700723652</v>
      </c>
      <c r="BL221" s="139">
        <v>0.92862058464701425</v>
      </c>
      <c r="BM221" s="139">
        <v>0.93066513466466583</v>
      </c>
      <c r="BN221" s="139">
        <v>0.93267083929460359</v>
      </c>
      <c r="BO221" s="139">
        <v>0.93463880093902296</v>
      </c>
      <c r="BP221" s="139">
        <v>0.93663292768843287</v>
      </c>
      <c r="BQ221" s="139">
        <v>0.93859157932668869</v>
      </c>
      <c r="BR221" s="139">
        <v>0.9404526543602767</v>
      </c>
      <c r="BS221" s="139">
        <v>0.94227994679537963</v>
      </c>
      <c r="BT221" s="139">
        <v>0.94420083786873887</v>
      </c>
      <c r="BU221" s="139">
        <v>0.94596337618646875</v>
      </c>
      <c r="BV221" s="139">
        <v>0.94775812788959402</v>
      </c>
      <c r="BW221" s="139">
        <v>0.94952262791023423</v>
      </c>
      <c r="BX221" s="139">
        <v>0.95132124842072863</v>
      </c>
      <c r="BY221" s="139">
        <v>0.95302756770957464</v>
      </c>
      <c r="BZ221" s="139">
        <v>0.95470581463380444</v>
      </c>
      <c r="CA221" s="139">
        <v>0.95642054271475496</v>
      </c>
      <c r="CB221" s="139">
        <v>0.95810869246535058</v>
      </c>
      <c r="CC221" s="139">
        <v>0.95970682634439386</v>
      </c>
      <c r="CD221" s="139">
        <v>0.96127943975456698</v>
      </c>
      <c r="CE221" s="139">
        <v>0.96289132287499757</v>
      </c>
      <c r="CF221" s="139">
        <v>0.96447898686036215</v>
      </c>
      <c r="CG221" s="139">
        <v>0.96604297077498014</v>
      </c>
      <c r="CH221" s="139">
        <v>0.96758379562190888</v>
      </c>
      <c r="CI221" s="139">
        <v>0.96910196515123515</v>
      </c>
      <c r="CJ221" s="139">
        <v>0.97059796662578701</v>
      </c>
      <c r="CK221" s="139">
        <v>0.97213695569806458</v>
      </c>
      <c r="CL221" s="139">
        <v>0.97365485904220239</v>
      </c>
      <c r="CM221" s="139">
        <v>0.97508726553989666</v>
      </c>
      <c r="CN221" s="139">
        <v>0.97649929880850228</v>
      </c>
      <c r="CO221" s="139">
        <v>0.97789137384076141</v>
      </c>
      <c r="CP221" s="139">
        <v>0.97939400067579807</v>
      </c>
      <c r="CQ221" s="139">
        <v>0.98074748121804689</v>
      </c>
      <c r="CR221" s="139">
        <v>0.98208217141252951</v>
      </c>
      <c r="CS221" s="139">
        <v>0.98352896396064438</v>
      </c>
      <c r="CT221" s="139">
        <v>0.98482728306927336</v>
      </c>
      <c r="CU221" s="139">
        <v>0.98623868335095788</v>
      </c>
      <c r="CV221" s="139">
        <v>0.98750200541832089</v>
      </c>
      <c r="CW221" s="139">
        <v>0.98887933687730856</v>
      </c>
      <c r="CX221" s="139">
        <v>0.99010895857629089</v>
      </c>
      <c r="CY221" s="139">
        <v>0.99145347069506529</v>
      </c>
      <c r="CZ221" s="139">
        <v>0.99265061711950675</v>
      </c>
      <c r="DA221" s="139">
        <v>0.9939634909088243</v>
      </c>
      <c r="DB221" s="139">
        <v>0.9952610394513558</v>
      </c>
      <c r="DC221" s="139">
        <v>0.9964116738137766</v>
      </c>
      <c r="DD221" s="139">
        <v>0.99767923554881455</v>
      </c>
      <c r="DE221" s="139">
        <v>0.99893226131349777</v>
      </c>
      <c r="DF221" s="139">
        <v>1.0001048847503284</v>
      </c>
      <c r="DG221" s="139">
        <v>1.001263343686011</v>
      </c>
      <c r="DH221" s="139">
        <v>1.0024740994922525</v>
      </c>
      <c r="DI221" s="139">
        <v>1.0036712782787134</v>
      </c>
      <c r="DJ221" s="139">
        <v>1.0048551042140068</v>
      </c>
      <c r="DK221" s="139">
        <v>1.0059593878166746</v>
      </c>
      <c r="DL221" s="139">
        <v>1.0070506416100109</v>
      </c>
      <c r="DM221" s="139">
        <v>1.0081955812213041</v>
      </c>
      <c r="DN221" s="139">
        <v>1.0093280125687158</v>
      </c>
      <c r="DO221" s="139">
        <v>1.0104481336304134</v>
      </c>
      <c r="DP221" s="139">
        <v>1.0115561376583329</v>
      </c>
      <c r="DQ221" s="139">
        <v>1.0126522133268312</v>
      </c>
      <c r="DR221" s="139">
        <v>1.0137365448805382</v>
      </c>
      <c r="DS221" s="139">
        <v>1.0148093122737609</v>
      </c>
      <c r="DT221" s="139">
        <v>1.0158706913050797</v>
      </c>
      <c r="DU221" s="139">
        <v>1.0169208537459289</v>
      </c>
      <c r="DV221" s="139">
        <v>1.0179599674647017</v>
      </c>
      <c r="DW221" s="139">
        <v>1.0190552492713998</v>
      </c>
      <c r="DX221" s="139">
        <v>1.0201399155688853</v>
      </c>
      <c r="DY221" s="139">
        <v>1.0211469490503089</v>
      </c>
      <c r="DZ221" s="139">
        <v>1.0221435669390986</v>
      </c>
      <c r="EA221" s="139">
        <v>1.0231299193147776</v>
      </c>
      <c r="EB221" s="139">
        <v>1.0241061530045481</v>
      </c>
      <c r="EC221" s="139">
        <v>1.0251397672389893</v>
      </c>
      <c r="ED221" s="139">
        <v>1.0261636461492043</v>
      </c>
      <c r="EE221" s="139">
        <v>1.0271104601569776</v>
      </c>
      <c r="EF221" s="139">
        <v>1.0280477106216104</v>
      </c>
      <c r="EG221" s="139">
        <v>1.0290430787004778</v>
      </c>
      <c r="EH221" s="139">
        <v>1.0300292375252109</v>
      </c>
      <c r="EI221" s="139">
        <v>1.0309386588442406</v>
      </c>
      <c r="EJ221" s="139">
        <v>1.031906719177518</v>
      </c>
      <c r="EK221" s="139">
        <v>1.0328659366111883</v>
      </c>
      <c r="EL221" s="139">
        <v>1.0337486366184976</v>
      </c>
      <c r="EM221" s="139">
        <v>1.0346904682544971</v>
      </c>
      <c r="EN221" s="139">
        <v>1.0356238016313823</v>
      </c>
      <c r="EO221" s="139">
        <v>1.0364808226452982</v>
      </c>
      <c r="EP221" s="139">
        <v>1.037465411994698</v>
      </c>
      <c r="EQ221" s="139">
        <v>1.0383058860435672</v>
      </c>
      <c r="ER221" s="139">
        <v>1.0392743232545449</v>
      </c>
      <c r="ES221" s="139">
        <v>1.0400986682718469</v>
      </c>
      <c r="ET221" s="139">
        <v>1.0410513582315084</v>
      </c>
      <c r="EU221" s="139">
        <v>1.0418599763541563</v>
      </c>
      <c r="EV221" s="139">
        <v>1.0427290714716382</v>
      </c>
      <c r="EW221" s="139">
        <v>1.0435905870632622</v>
      </c>
      <c r="EX221" s="139">
        <v>1.0445129369268822</v>
      </c>
      <c r="EY221" s="139">
        <v>1.045291248434302</v>
      </c>
      <c r="EZ221" s="139">
        <v>1.0461989771993099</v>
      </c>
      <c r="FA221" s="139">
        <v>1.0469626811932093</v>
      </c>
      <c r="FB221" s="139">
        <v>1.0478561371446151</v>
      </c>
      <c r="FC221" s="139">
        <v>1.0486055800837817</v>
      </c>
      <c r="FD221" s="139">
        <v>1.0494850990511935</v>
      </c>
      <c r="FE221" s="139">
        <v>1.05035782047183</v>
      </c>
      <c r="FF221" s="139">
        <v>1.0510865210795501</v>
      </c>
      <c r="FG221" s="139">
        <v>1.0519457861388835</v>
      </c>
      <c r="FH221" s="139">
        <v>1.0526610384042387</v>
      </c>
      <c r="FI221" s="139">
        <v>1.0535071543446108</v>
      </c>
      <c r="FJ221" s="139">
        <v>1.0543468537731768</v>
      </c>
      <c r="FK221" s="139">
        <v>1.0550425278310611</v>
      </c>
      <c r="FL221" s="139">
        <v>1.0558695184335638</v>
      </c>
      <c r="FM221" s="139">
        <v>1.0566903055663979</v>
      </c>
      <c r="FN221" s="139">
        <v>1.0575049575358899</v>
      </c>
      <c r="FO221" s="139">
        <v>1.0581755491495235</v>
      </c>
      <c r="FP221" s="139">
        <v>1.0589780447405936</v>
      </c>
      <c r="FQ221" s="139">
        <v>1.0597746042799385</v>
      </c>
      <c r="FR221" s="139">
        <v>1.0605652916507848</v>
      </c>
      <c r="FS221" s="139">
        <v>1.0612118808310214</v>
      </c>
      <c r="FT221" s="139">
        <v>1.0619909286176406</v>
      </c>
      <c r="FU221" s="139">
        <v>1.0627642906223669</v>
      </c>
      <c r="FV221" s="139">
        <v>1.0635320266868755</v>
      </c>
      <c r="FW221" s="139">
        <v>1.0641556247313826</v>
      </c>
      <c r="FX221" s="139">
        <v>1.0649122054010838</v>
      </c>
      <c r="FY221" s="139">
        <v>1.0656633348681006</v>
      </c>
      <c r="FZ221" s="139">
        <v>1.0664090692708763</v>
      </c>
      <c r="GA221" s="139">
        <v>1.0671494638722172</v>
      </c>
      <c r="GB221" s="139">
        <v>1.067884573077206</v>
      </c>
      <c r="GC221" s="139">
        <v>1.0686144504542616</v>
      </c>
      <c r="GD221" s="139">
        <v>1.0692000842411953</v>
      </c>
      <c r="GE221" s="139">
        <v>1.069919581943938</v>
      </c>
      <c r="GF221" s="139">
        <v>1.0706340044534837</v>
      </c>
      <c r="GG221" s="139">
        <v>1.0713434021459483</v>
      </c>
      <c r="GH221" s="139">
        <v>1.0720478246389116</v>
      </c>
      <c r="GI221" s="139">
        <v>1.0727473208113558</v>
      </c>
      <c r="GJ221" s="139">
        <v>1.0734419388151302</v>
      </c>
      <c r="GK221" s="139">
        <v>1.074131726093273</v>
      </c>
      <c r="GL221" s="139">
        <v>1.0748167293894888</v>
      </c>
      <c r="GM221" s="139">
        <v>1.075496994766461</v>
      </c>
      <c r="GN221" s="139">
        <v>1.0761725676152514</v>
      </c>
      <c r="GO221" s="139">
        <v>1.07684349267215</v>
      </c>
      <c r="GP221" s="139">
        <v>1.0775098140291981</v>
      </c>
      <c r="GQ221" s="139">
        <v>1.0781715751472525</v>
      </c>
      <c r="GR221" s="139">
        <v>1.0788288188678417</v>
      </c>
      <c r="GS221" s="139">
        <v>1.0794815874262123</v>
      </c>
    </row>
    <row r="222" spans="1:201" x14ac:dyDescent="0.2">
      <c r="A222" s="138">
        <v>40909.152777777781</v>
      </c>
      <c r="B222" s="139">
        <v>0.44426772837952527</v>
      </c>
      <c r="C222" s="139">
        <v>0.51387860780398942</v>
      </c>
      <c r="D222" s="139">
        <v>0.55670011747002635</v>
      </c>
      <c r="E222" s="139">
        <v>0.58800227018008056</v>
      </c>
      <c r="F222" s="139">
        <v>0.61279183064267317</v>
      </c>
      <c r="G222" s="139">
        <v>0.63336539641528966</v>
      </c>
      <c r="H222" s="139">
        <v>0.65098818817422799</v>
      </c>
      <c r="I222" s="139">
        <v>0.66639035652721601</v>
      </c>
      <c r="J222" s="139">
        <v>0.68013421026325127</v>
      </c>
      <c r="K222" s="139">
        <v>0.69247978616908912</v>
      </c>
      <c r="L222" s="139">
        <v>0.70376916225601527</v>
      </c>
      <c r="M222" s="139">
        <v>0.71407074164861628</v>
      </c>
      <c r="N222" s="139">
        <v>0.7236532275825327</v>
      </c>
      <c r="O222" s="139">
        <v>0.7325464177487514</v>
      </c>
      <c r="P222" s="139">
        <v>0.74085502961981431</v>
      </c>
      <c r="Q222" s="139">
        <v>0.74866453118589893</v>
      </c>
      <c r="R222" s="139">
        <v>0.75604565649979982</v>
      </c>
      <c r="S222" s="139">
        <v>0.76300388389029605</v>
      </c>
      <c r="T222" s="139">
        <v>0.76958824351214239</v>
      </c>
      <c r="U222" s="139">
        <v>0.77589511787207366</v>
      </c>
      <c r="V222" s="139">
        <v>0.78190672887005763</v>
      </c>
      <c r="W222" s="139">
        <v>0.78759911722063503</v>
      </c>
      <c r="X222" s="139">
        <v>0.79310964401376993</v>
      </c>
      <c r="Y222" s="139">
        <v>0.79835163641711682</v>
      </c>
      <c r="Z222" s="139">
        <v>0.80345763064354792</v>
      </c>
      <c r="AA222" s="139">
        <v>0.80827824744308407</v>
      </c>
      <c r="AB222" s="139">
        <v>0.81299863642765224</v>
      </c>
      <c r="AC222" s="139">
        <v>0.81752096480787229</v>
      </c>
      <c r="AD222" s="139">
        <v>0.82191526769004319</v>
      </c>
      <c r="AE222" s="139">
        <v>0.82613653948598498</v>
      </c>
      <c r="AF222" s="139">
        <v>0.83025291131634393</v>
      </c>
      <c r="AG222" s="139">
        <v>0.83421680461712533</v>
      </c>
      <c r="AH222" s="139">
        <v>0.83809496381843673</v>
      </c>
      <c r="AI222" s="139">
        <v>0.84183773720666499</v>
      </c>
      <c r="AJ222" s="139">
        <v>0.84551085633782364</v>
      </c>
      <c r="AK222" s="139">
        <v>0.84906296557043826</v>
      </c>
      <c r="AL222" s="139">
        <v>0.85250022012409221</v>
      </c>
      <c r="AM222" s="139">
        <v>0.85582830953215161</v>
      </c>
      <c r="AN222" s="139">
        <v>0.8591116911624932</v>
      </c>
      <c r="AO222" s="139">
        <v>0.86229640373271865</v>
      </c>
      <c r="AP222" s="139">
        <v>0.86544650892018549</v>
      </c>
      <c r="AQ222" s="139">
        <v>0.86850701334796243</v>
      </c>
      <c r="AR222" s="139">
        <v>0.87148183078227381</v>
      </c>
      <c r="AS222" s="139">
        <v>0.8743746198451563</v>
      </c>
      <c r="AT222" s="139">
        <v>0.8772489861884708</v>
      </c>
      <c r="AU222" s="139">
        <v>0.88004825680670418</v>
      </c>
      <c r="AV222" s="139">
        <v>0.88277542997867875</v>
      </c>
      <c r="AW222" s="139">
        <v>0.88543332502983685</v>
      </c>
      <c r="AX222" s="139">
        <v>0.88808536589694376</v>
      </c>
      <c r="AY222" s="139">
        <v>0.89067355837305462</v>
      </c>
      <c r="AZ222" s="139">
        <v>0.89320024926451169</v>
      </c>
      <c r="BA222" s="139">
        <v>0.89566765621009858</v>
      </c>
      <c r="BB222" s="139">
        <v>0.89807787712823128</v>
      </c>
      <c r="BC222" s="139">
        <v>0.90043289881581934</v>
      </c>
      <c r="BD222" s="139">
        <v>0.90279616463317236</v>
      </c>
      <c r="BE222" s="139">
        <v>0.90510814153929919</v>
      </c>
      <c r="BF222" s="139">
        <v>0.90737051499849164</v>
      </c>
      <c r="BG222" s="139">
        <v>0.90958488741506938</v>
      </c>
      <c r="BH222" s="139">
        <v>0.91181483235970728</v>
      </c>
      <c r="BI222" s="139">
        <v>0.91393781428872534</v>
      </c>
      <c r="BJ222" s="139">
        <v>0.91601715279021789</v>
      </c>
      <c r="BK222" s="139">
        <v>0.91811654734994153</v>
      </c>
      <c r="BL222" s="139">
        <v>0.92017508992569552</v>
      </c>
      <c r="BM222" s="139">
        <v>0.92219397526723401</v>
      </c>
      <c r="BN222" s="139">
        <v>0.92417434565096013</v>
      </c>
      <c r="BO222" s="139">
        <v>0.92611729395514764</v>
      </c>
      <c r="BP222" s="139">
        <v>0.92808677873401479</v>
      </c>
      <c r="BQ222" s="139">
        <v>0.93002109223808538</v>
      </c>
      <c r="BR222" s="139">
        <v>0.93185806430227103</v>
      </c>
      <c r="BS222" s="139">
        <v>0.93366154044748273</v>
      </c>
      <c r="BT222" s="139">
        <v>0.93555901644389472</v>
      </c>
      <c r="BU222" s="139">
        <v>0.93729828988300978</v>
      </c>
      <c r="BV222" s="139">
        <v>0.93907010308968408</v>
      </c>
      <c r="BW222" s="139">
        <v>0.94081192308933603</v>
      </c>
      <c r="BX222" s="139">
        <v>0.94258817808455742</v>
      </c>
      <c r="BY222" s="139">
        <v>0.94427231526007194</v>
      </c>
      <c r="BZ222" s="139">
        <v>0.94592861961281993</v>
      </c>
      <c r="CA222" s="139">
        <v>0.94762170249754252</v>
      </c>
      <c r="CB222" s="139">
        <v>0.94928843583201883</v>
      </c>
      <c r="CC222" s="139">
        <v>0.95086531228686222</v>
      </c>
      <c r="CD222" s="139">
        <v>0.95241688566117477</v>
      </c>
      <c r="CE222" s="139">
        <v>0.95400800621074489</v>
      </c>
      <c r="CF222" s="139">
        <v>0.9555751158078678</v>
      </c>
      <c r="CG222" s="139">
        <v>0.95711874880814485</v>
      </c>
      <c r="CH222" s="139">
        <v>0.95863942166140936</v>
      </c>
      <c r="CI222" s="139">
        <v>0.9601376337201063</v>
      </c>
      <c r="CJ222" s="139">
        <v>0.96161386799427084</v>
      </c>
      <c r="CK222" s="139">
        <v>0.96313334317995802</v>
      </c>
      <c r="CL222" s="139">
        <v>0.96463191546501048</v>
      </c>
      <c r="CM222" s="139">
        <v>0.96604510210742411</v>
      </c>
      <c r="CN222" s="139">
        <v>0.96743809010581661</v>
      </c>
      <c r="CO222" s="139">
        <v>0.9688112908385913</v>
      </c>
      <c r="CP222" s="139">
        <v>0.97029534845416376</v>
      </c>
      <c r="CQ222" s="139">
        <v>0.97163028693699782</v>
      </c>
      <c r="CR222" s="139">
        <v>0.97294659584555754</v>
      </c>
      <c r="CS222" s="139">
        <v>0.97437530425333574</v>
      </c>
      <c r="CT222" s="139">
        <v>0.97565555484255539</v>
      </c>
      <c r="CU222" s="139">
        <v>0.97704917888817333</v>
      </c>
      <c r="CV222" s="139">
        <v>0.97829473316102522</v>
      </c>
      <c r="CW222" s="139">
        <v>0.97965458460458288</v>
      </c>
      <c r="CX222" s="139">
        <v>0.98086672787730766</v>
      </c>
      <c r="CY222" s="139">
        <v>0.98219404517363185</v>
      </c>
      <c r="CZ222" s="139">
        <v>0.98337399181728047</v>
      </c>
      <c r="DA222" s="139">
        <v>0.98466994555736265</v>
      </c>
      <c r="DB222" s="139">
        <v>0.98595070798375661</v>
      </c>
      <c r="DC222" s="139">
        <v>0.98708454206296992</v>
      </c>
      <c r="DD222" s="139">
        <v>0.98833557787653536</v>
      </c>
      <c r="DE222" s="139">
        <v>0.98957220465680451</v>
      </c>
      <c r="DF222" s="139">
        <v>0.99072848009173031</v>
      </c>
      <c r="DG222" s="139">
        <v>0.99187071300405849</v>
      </c>
      <c r="DH222" s="139">
        <v>0.9930654370563271</v>
      </c>
      <c r="DI222" s="139">
        <v>0.9942467025281907</v>
      </c>
      <c r="DJ222" s="139">
        <v>0.99541473159702276</v>
      </c>
      <c r="DK222" s="139">
        <v>0.99650325761786052</v>
      </c>
      <c r="DL222" s="139">
        <v>0.99757886584251321</v>
      </c>
      <c r="DM222" s="139">
        <v>0.99870834592506252</v>
      </c>
      <c r="DN222" s="139">
        <v>0.99982542671466046</v>
      </c>
      <c r="DO222" s="139">
        <v>1.0009303044356448</v>
      </c>
      <c r="DP222" s="139">
        <v>1.0020231706241325</v>
      </c>
      <c r="DQ222" s="139">
        <v>1.0031042122828995</v>
      </c>
      <c r="DR222" s="139">
        <v>1.0041736120239531</v>
      </c>
      <c r="DS222" s="139">
        <v>1.0052315482077552</v>
      </c>
      <c r="DT222" s="139">
        <v>1.0062781950742525</v>
      </c>
      <c r="DU222" s="139">
        <v>1.0073137228750546</v>
      </c>
      <c r="DV222" s="139">
        <v>1.0083382979919122</v>
      </c>
      <c r="DW222" s="139">
        <v>1.009419214438408</v>
      </c>
      <c r="DX222" s="139">
        <v>1.0104896090640054</v>
      </c>
      <c r="DY222" s="139">
        <v>1.0114823840447236</v>
      </c>
      <c r="DZ222" s="139">
        <v>1.012464833853705</v>
      </c>
      <c r="EA222" s="139">
        <v>1.0134371072441211</v>
      </c>
      <c r="EB222" s="139">
        <v>1.0143993497452826</v>
      </c>
      <c r="EC222" s="139">
        <v>1.0154191395989551</v>
      </c>
      <c r="ED222" s="139">
        <v>1.0164292799423831</v>
      </c>
      <c r="EE222" s="139">
        <v>1.0173623592177112</v>
      </c>
      <c r="EF222" s="139">
        <v>1.018285957827773</v>
      </c>
      <c r="EG222" s="139">
        <v>1.0192678371097539</v>
      </c>
      <c r="EH222" s="139">
        <v>1.0202405882427008</v>
      </c>
      <c r="EI222" s="139">
        <v>1.0211366000314861</v>
      </c>
      <c r="EJ222" s="139">
        <v>1.0220914113171991</v>
      </c>
      <c r="EK222" s="139">
        <v>1.0230374575291887</v>
      </c>
      <c r="EL222" s="139">
        <v>1.0239069804855447</v>
      </c>
      <c r="EM222" s="139">
        <v>1.0248357931834979</v>
      </c>
      <c r="EN222" s="139">
        <v>1.0257561823667432</v>
      </c>
      <c r="EO222" s="139">
        <v>1.0266002495512085</v>
      </c>
      <c r="EP222" s="139">
        <v>1.0275721246414753</v>
      </c>
      <c r="EQ222" s="139">
        <v>1.0283997889991634</v>
      </c>
      <c r="ER222" s="139">
        <v>1.0293556551946408</v>
      </c>
      <c r="ES222" s="139">
        <v>1.0301673309368546</v>
      </c>
      <c r="ET222" s="139">
        <v>1.0311075894774457</v>
      </c>
      <c r="EU222" s="139">
        <v>1.031903675164128</v>
      </c>
      <c r="EV222" s="139">
        <v>1.0327603898328728</v>
      </c>
      <c r="EW222" s="139">
        <v>1.0336095914986447</v>
      </c>
      <c r="EX222" s="139">
        <v>1.0345197787427909</v>
      </c>
      <c r="EY222" s="139">
        <v>1.0352858212857117</v>
      </c>
      <c r="EZ222" s="139">
        <v>1.0361815168914781</v>
      </c>
      <c r="FA222" s="139">
        <v>1.0369330788032474</v>
      </c>
      <c r="FB222" s="139">
        <v>1.0378146279236837</v>
      </c>
      <c r="FC222" s="139">
        <v>1.0385520525874212</v>
      </c>
      <c r="FD222" s="139">
        <v>1.039419788031108</v>
      </c>
      <c r="FE222" s="139">
        <v>1.0402807866863517</v>
      </c>
      <c r="FF222" s="139">
        <v>1.0409976494939843</v>
      </c>
      <c r="FG222" s="139">
        <v>1.0418453107646426</v>
      </c>
      <c r="FH222" s="139">
        <v>1.0425488418123314</v>
      </c>
      <c r="FI222" s="139">
        <v>1.0433834701829965</v>
      </c>
      <c r="FJ222" s="139">
        <v>1.0442117393488017</v>
      </c>
      <c r="FK222" s="139">
        <v>1.0448958623014593</v>
      </c>
      <c r="FL222" s="139">
        <v>1.0457115348954513</v>
      </c>
      <c r="FM222" s="139">
        <v>1.0465210593981971</v>
      </c>
      <c r="FN222" s="139">
        <v>1.0473245034939256</v>
      </c>
      <c r="FO222" s="139">
        <v>1.0479837620548</v>
      </c>
      <c r="FP222" s="139">
        <v>1.0487751570508195</v>
      </c>
      <c r="FQ222" s="139">
        <v>1.0495606689491936</v>
      </c>
      <c r="FR222" s="139">
        <v>1.0503403610521975</v>
      </c>
      <c r="FS222" s="139">
        <v>1.0509758256051291</v>
      </c>
      <c r="FT222" s="139">
        <v>1.0517439807526507</v>
      </c>
      <c r="FU222" s="139">
        <v>1.0525065008049128</v>
      </c>
      <c r="FV222" s="139">
        <v>1.0532634450581884</v>
      </c>
      <c r="FW222" s="139">
        <v>1.0538761178956642</v>
      </c>
      <c r="FX222" s="139">
        <v>1.054622005029261</v>
      </c>
      <c r="FY222" s="139">
        <v>1.055362489523751</v>
      </c>
      <c r="FZ222" s="139">
        <v>1.0560976270047502</v>
      </c>
      <c r="GA222" s="139">
        <v>1.0568274722342093</v>
      </c>
      <c r="GB222" s="139">
        <v>1.0575520791251147</v>
      </c>
      <c r="GC222" s="139">
        <v>1.0582715007568038</v>
      </c>
      <c r="GD222" s="139">
        <v>1.0588465387897934</v>
      </c>
      <c r="GE222" s="139">
        <v>1.0595556720415076</v>
      </c>
      <c r="GF222" s="139">
        <v>1.0602597752555309</v>
      </c>
      <c r="GG222" s="139">
        <v>1.0609588983497271</v>
      </c>
      <c r="GH222" s="139">
        <v>1.0616530904929937</v>
      </c>
      <c r="GI222" s="139">
        <v>1.0623424001188047</v>
      </c>
      <c r="GJ222" s="139">
        <v>1.06302687494399</v>
      </c>
      <c r="GK222" s="139">
        <v>1.0637065619792774</v>
      </c>
      <c r="GL222" s="139">
        <v>1.0643815075462248</v>
      </c>
      <c r="GM222" s="139">
        <v>1.0650517572889053</v>
      </c>
      <c r="GN222" s="139">
        <v>1.0657173561876068</v>
      </c>
      <c r="GO222" s="139">
        <v>1.0663783485725469</v>
      </c>
      <c r="GP222" s="139">
        <v>1.0670347781360552</v>
      </c>
      <c r="GQ222" s="139">
        <v>1.0676866879450644</v>
      </c>
      <c r="GR222" s="139">
        <v>1.0683341204545429</v>
      </c>
      <c r="GS222" s="139">
        <v>1.0689771175152483</v>
      </c>
    </row>
    <row r="223" spans="1:201" x14ac:dyDescent="0.2">
      <c r="A223" s="138">
        <v>40909.15347222222</v>
      </c>
      <c r="B223" s="139">
        <v>0.44094296192157945</v>
      </c>
      <c r="C223" s="139">
        <v>0.50991268369404608</v>
      </c>
      <c r="D223" s="139">
        <v>0.55232986409236218</v>
      </c>
      <c r="E223" s="139">
        <v>0.58333099679474931</v>
      </c>
      <c r="F223" s="139">
        <v>0.60787857173505733</v>
      </c>
      <c r="G223" s="139">
        <v>0.62824870032624458</v>
      </c>
      <c r="H223" s="139">
        <v>0.64569535618541896</v>
      </c>
      <c r="I223" s="139">
        <v>0.66094179757257798</v>
      </c>
      <c r="J223" s="139">
        <v>0.67454583263811851</v>
      </c>
      <c r="K223" s="139">
        <v>0.68676431435522878</v>
      </c>
      <c r="L223" s="139">
        <v>0.69793708261304388</v>
      </c>
      <c r="M223" s="139">
        <v>0.70813077983663719</v>
      </c>
      <c r="N223" s="139">
        <v>0.71761285500167338</v>
      </c>
      <c r="O223" s="139">
        <v>0.72641203501158103</v>
      </c>
      <c r="P223" s="139">
        <v>0.73463221715629956</v>
      </c>
      <c r="Q223" s="139">
        <v>0.7423582022671299</v>
      </c>
      <c r="R223" s="139">
        <v>0.74966017420315167</v>
      </c>
      <c r="S223" s="139">
        <v>0.75654312393218626</v>
      </c>
      <c r="T223" s="139">
        <v>0.76305569231717874</v>
      </c>
      <c r="U223" s="139">
        <v>0.76929395966330028</v>
      </c>
      <c r="V223" s="139">
        <v>0.77523983473273683</v>
      </c>
      <c r="W223" s="139">
        <v>0.78086908087522278</v>
      </c>
      <c r="X223" s="139">
        <v>0.78631890494422252</v>
      </c>
      <c r="Y223" s="139">
        <v>0.79150238360220426</v>
      </c>
      <c r="Z223" s="139">
        <v>0.79655194994982026</v>
      </c>
      <c r="AA223" s="139">
        <v>0.8013179799799951</v>
      </c>
      <c r="AB223" s="139">
        <v>0.80598558940219855</v>
      </c>
      <c r="AC223" s="139">
        <v>0.81045676137915978</v>
      </c>
      <c r="AD223" s="139">
        <v>0.81480145858734843</v>
      </c>
      <c r="AE223" s="139">
        <v>0.81897454513239176</v>
      </c>
      <c r="AF223" s="139">
        <v>0.82304410027637642</v>
      </c>
      <c r="AG223" s="139">
        <v>0.82696243112093559</v>
      </c>
      <c r="AH223" s="139">
        <v>0.8307962462727666</v>
      </c>
      <c r="AI223" s="139">
        <v>0.83449579186155021</v>
      </c>
      <c r="AJ223" s="139">
        <v>0.83812677634459365</v>
      </c>
      <c r="AK223" s="139">
        <v>0.84163775133036556</v>
      </c>
      <c r="AL223" s="139">
        <v>0.8450348204685616</v>
      </c>
      <c r="AM223" s="139">
        <v>0.84832362565557951</v>
      </c>
      <c r="AN223" s="139">
        <v>0.85156861991319188</v>
      </c>
      <c r="AO223" s="139">
        <v>0.85471576229802726</v>
      </c>
      <c r="AP223" s="139">
        <v>0.8578291171650384</v>
      </c>
      <c r="AQ223" s="139">
        <v>0.86085361602327914</v>
      </c>
      <c r="AR223" s="139">
        <v>0.86379313965642235</v>
      </c>
      <c r="AS223" s="139">
        <v>0.86665131587294697</v>
      </c>
      <c r="AT223" s="139">
        <v>0.86949176395884142</v>
      </c>
      <c r="AU223" s="139">
        <v>0.87225774231899378</v>
      </c>
      <c r="AV223" s="139">
        <v>0.87495222388486005</v>
      </c>
      <c r="AW223" s="139">
        <v>0.87757800416014931</v>
      </c>
      <c r="AX223" s="139">
        <v>0.88019852884531746</v>
      </c>
      <c r="AY223" s="139">
        <v>0.88275573928431594</v>
      </c>
      <c r="AZ223" s="139">
        <v>0.88525196236949621</v>
      </c>
      <c r="BA223" s="139">
        <v>0.88768939692640381</v>
      </c>
      <c r="BB223" s="139">
        <v>0.89007012308805089</v>
      </c>
      <c r="BC223" s="139">
        <v>0.89239611081275649</v>
      </c>
      <c r="BD223" s="139">
        <v>0.89473083415996868</v>
      </c>
      <c r="BE223" s="139">
        <v>0.89701469912180498</v>
      </c>
      <c r="BF223" s="139">
        <v>0.89924937680931116</v>
      </c>
      <c r="BG223" s="139">
        <v>0.90143645598052857</v>
      </c>
      <c r="BH223" s="139">
        <v>0.90363954540923108</v>
      </c>
      <c r="BI223" s="139">
        <v>0.90573600123857911</v>
      </c>
      <c r="BJ223" s="139">
        <v>0.90778917906598244</v>
      </c>
      <c r="BK223" s="139">
        <v>0.90986281650524636</v>
      </c>
      <c r="BL223" s="139">
        <v>0.91189594622772885</v>
      </c>
      <c r="BM223" s="139">
        <v>0.91388975276260276</v>
      </c>
      <c r="BN223" s="139">
        <v>0.91584536861778232</v>
      </c>
      <c r="BO223" s="139">
        <v>0.91776387732869569</v>
      </c>
      <c r="BP223" s="139">
        <v>0.91970927967117655</v>
      </c>
      <c r="BQ223" s="139">
        <v>0.9216198088830424</v>
      </c>
      <c r="BR223" s="139">
        <v>0.9234332347660692</v>
      </c>
      <c r="BS223" s="139">
        <v>0.92521344609224554</v>
      </c>
      <c r="BT223" s="139">
        <v>0.92708803624203384</v>
      </c>
      <c r="BU223" s="139">
        <v>0.92880458601126792</v>
      </c>
      <c r="BV223" s="139">
        <v>0.93055398844427228</v>
      </c>
      <c r="BW223" s="139">
        <v>0.93227365132121465</v>
      </c>
      <c r="BX223" s="139">
        <v>0.93402805035657144</v>
      </c>
      <c r="BY223" s="139">
        <v>0.93569051901624745</v>
      </c>
      <c r="BZ223" s="139">
        <v>0.93732538993338232</v>
      </c>
      <c r="CA223" s="139">
        <v>0.93899732368262767</v>
      </c>
      <c r="CB223" s="139">
        <v>0.94064313236442476</v>
      </c>
      <c r="CC223" s="139">
        <v>0.94219924774889752</v>
      </c>
      <c r="CD223" s="139">
        <v>0.94373027340472004</v>
      </c>
      <c r="CE223" s="139">
        <v>0.94530111092500135</v>
      </c>
      <c r="CF223" s="139">
        <v>0.94684814177742449</v>
      </c>
      <c r="CG223" s="139">
        <v>0.94837189569576263</v>
      </c>
      <c r="CH223" s="139">
        <v>0.94987288466769115</v>
      </c>
      <c r="CI223" s="139">
        <v>0.95135160372966354</v>
      </c>
      <c r="CJ223" s="139">
        <v>0.95280853171923274</v>
      </c>
      <c r="CK223" s="139">
        <v>0.95430894147712453</v>
      </c>
      <c r="CL223" s="139">
        <v>0.95578862771108941</v>
      </c>
      <c r="CM223" s="139">
        <v>0.95718304516144959</v>
      </c>
      <c r="CN223" s="139">
        <v>0.95855743530034321</v>
      </c>
      <c r="CO223" s="139">
        <v>0.95991220595461269</v>
      </c>
      <c r="CP223" s="139">
        <v>0.96137811724968292</v>
      </c>
      <c r="CQ223" s="139">
        <v>0.96269495167641228</v>
      </c>
      <c r="CR223" s="139">
        <v>0.9639933143105277</v>
      </c>
      <c r="CS223" s="139">
        <v>0.96540435231681376</v>
      </c>
      <c r="CT223" s="139">
        <v>0.96666696355194781</v>
      </c>
      <c r="CU223" s="139">
        <v>0.96804321928278636</v>
      </c>
      <c r="CV223" s="139">
        <v>0.9692714293110023</v>
      </c>
      <c r="CW223" s="139">
        <v>0.97061420306580737</v>
      </c>
      <c r="CX223" s="139">
        <v>0.97180928606561223</v>
      </c>
      <c r="CY223" s="139">
        <v>0.97311980548476307</v>
      </c>
      <c r="CZ223" s="139">
        <v>0.97428296530976077</v>
      </c>
      <c r="DA223" s="139">
        <v>0.97556239076847329</v>
      </c>
      <c r="DB223" s="139">
        <v>0.97682675630551119</v>
      </c>
      <c r="DC223" s="139">
        <v>0.97794419561827928</v>
      </c>
      <c r="DD223" s="139">
        <v>0.97917908983938107</v>
      </c>
      <c r="DE223" s="139">
        <v>0.98039969956011219</v>
      </c>
      <c r="DF223" s="139">
        <v>0.98154001601096064</v>
      </c>
      <c r="DG223" s="139">
        <v>0.98266640964040874</v>
      </c>
      <c r="DH223" s="139">
        <v>0.98384547694926261</v>
      </c>
      <c r="DI223" s="139">
        <v>0.98501120187674862</v>
      </c>
      <c r="DJ223" s="139">
        <v>0.98616380464785103</v>
      </c>
      <c r="DK223" s="139">
        <v>0.98723695104884357</v>
      </c>
      <c r="DL223" s="139">
        <v>0.98829728957894591</v>
      </c>
      <c r="DM223" s="139">
        <v>0.98941167436197375</v>
      </c>
      <c r="DN223" s="139">
        <v>0.99051376676852332</v>
      </c>
      <c r="DO223" s="139">
        <v>0.99160376129918859</v>
      </c>
      <c r="DP223" s="139">
        <v>0.99268184781150437</v>
      </c>
      <c r="DQ223" s="139">
        <v>0.99374821166771321</v>
      </c>
      <c r="DR223" s="139">
        <v>0.99480303387909486</v>
      </c>
      <c r="DS223" s="139">
        <v>0.99584649124142044</v>
      </c>
      <c r="DT223" s="139">
        <v>0.99687875646917223</v>
      </c>
      <c r="DU223" s="139">
        <v>0.99789999831960807</v>
      </c>
      <c r="DV223" s="139">
        <v>0.99891038171884983</v>
      </c>
      <c r="DW223" s="139">
        <v>0.99997726812377474</v>
      </c>
      <c r="DX223" s="139">
        <v>1.0010337246102967</v>
      </c>
      <c r="DY223" s="139">
        <v>1.0020125826856607</v>
      </c>
      <c r="DZ223" s="139">
        <v>1.0029812043146846</v>
      </c>
      <c r="EA223" s="139">
        <v>1.0039397369473342</v>
      </c>
      <c r="EB223" s="139">
        <v>1.0048883248414624</v>
      </c>
      <c r="EC223" s="139">
        <v>1.0058946153787045</v>
      </c>
      <c r="ED223" s="139">
        <v>1.0068913405846329</v>
      </c>
      <c r="EE223" s="139">
        <v>1.0078110168786338</v>
      </c>
      <c r="EF223" s="139">
        <v>1.0087212938358645</v>
      </c>
      <c r="EG223" s="139">
        <v>1.0096900030243834</v>
      </c>
      <c r="EH223" s="139">
        <v>1.0106496636283706</v>
      </c>
      <c r="EI223" s="139">
        <v>1.0115325915302162</v>
      </c>
      <c r="EJ223" s="139">
        <v>1.012474467929547</v>
      </c>
      <c r="EK223" s="139">
        <v>1.0134076556019134</v>
      </c>
      <c r="EL223" s="139">
        <v>1.0142643227856951</v>
      </c>
      <c r="EM223" s="139">
        <v>1.0151804263503432</v>
      </c>
      <c r="EN223" s="139">
        <v>1.0160881797239003</v>
      </c>
      <c r="EO223" s="139">
        <v>1.0169196101724274</v>
      </c>
      <c r="EP223" s="139">
        <v>1.0178790665065856</v>
      </c>
      <c r="EQ223" s="139">
        <v>1.0186942355571726</v>
      </c>
      <c r="ER223" s="139">
        <v>1.019637823500452</v>
      </c>
      <c r="ES223" s="139">
        <v>1.0204371417170557</v>
      </c>
      <c r="ET223" s="139">
        <v>1.0213652589351447</v>
      </c>
      <c r="EU223" s="139">
        <v>1.0221491213655489</v>
      </c>
      <c r="EV223" s="139">
        <v>1.0229937533064688</v>
      </c>
      <c r="EW223" s="139">
        <v>1.0238309375066503</v>
      </c>
      <c r="EX223" s="139">
        <v>1.0247292470994704</v>
      </c>
      <c r="EY223" s="139">
        <v>1.0254833249222597</v>
      </c>
      <c r="EZ223" s="139">
        <v>1.0263672698682851</v>
      </c>
      <c r="FA223" s="139">
        <v>1.0271069915700024</v>
      </c>
      <c r="FB223" s="139">
        <v>1.0279769139500483</v>
      </c>
      <c r="FC223" s="139">
        <v>1.0287026198947584</v>
      </c>
      <c r="FD223" s="139">
        <v>1.029558849557332</v>
      </c>
      <c r="FE223" s="139">
        <v>1.0304084020198361</v>
      </c>
      <c r="FF223" s="139">
        <v>1.0311137232031899</v>
      </c>
      <c r="FG223" s="139">
        <v>1.031950054997798</v>
      </c>
      <c r="FH223" s="139">
        <v>1.0326421588287087</v>
      </c>
      <c r="FI223" s="139">
        <v>1.0334655717283758</v>
      </c>
      <c r="FJ223" s="139">
        <v>1.0342826816311734</v>
      </c>
      <c r="FK223" s="139">
        <v>1.0349555443010761</v>
      </c>
      <c r="FL223" s="139">
        <v>1.0357601677535062</v>
      </c>
      <c r="FM223" s="139">
        <v>1.0365586974296894</v>
      </c>
      <c r="FN223" s="139">
        <v>1.0373512004046794</v>
      </c>
      <c r="FO223" s="139">
        <v>1.0379994126568253</v>
      </c>
      <c r="FP223" s="139">
        <v>1.0387799717776485</v>
      </c>
      <c r="FQ223" s="139">
        <v>1.0395546997381631</v>
      </c>
      <c r="FR223" s="139">
        <v>1.0403236592723524</v>
      </c>
      <c r="FS223" s="139">
        <v>1.0409482820525415</v>
      </c>
      <c r="FT223" s="139">
        <v>1.0417058053167136</v>
      </c>
      <c r="FU223" s="139">
        <v>1.0424577431993103</v>
      </c>
      <c r="FV223" s="139">
        <v>1.043204154466792</v>
      </c>
      <c r="FW223" s="139">
        <v>1.0438061812366901</v>
      </c>
      <c r="FX223" s="139">
        <v>1.044541631799061</v>
      </c>
      <c r="FY223" s="139">
        <v>1.0452717273544123</v>
      </c>
      <c r="FZ223" s="139">
        <v>1.0459965230316923</v>
      </c>
      <c r="GA223" s="139">
        <v>1.0467160730989373</v>
      </c>
      <c r="GB223" s="139">
        <v>1.0474304309830371</v>
      </c>
      <c r="GC223" s="139">
        <v>1.0481396492891346</v>
      </c>
      <c r="GD223" s="139">
        <v>1.0487043645677299</v>
      </c>
      <c r="GE223" s="139">
        <v>1.0494033840647103</v>
      </c>
      <c r="GF223" s="139">
        <v>1.0500974178167521</v>
      </c>
      <c r="GG223" s="139">
        <v>1.0507865152929572</v>
      </c>
      <c r="GH223" s="139">
        <v>1.0514707252220237</v>
      </c>
      <c r="GI223" s="139">
        <v>1.0521500956021372</v>
      </c>
      <c r="GJ223" s="139">
        <v>1.0528246737218929</v>
      </c>
      <c r="GK223" s="139">
        <v>1.0534945061708869</v>
      </c>
      <c r="GL223" s="139">
        <v>1.0541596388545764</v>
      </c>
      <c r="GM223" s="139">
        <v>1.0548201170061136</v>
      </c>
      <c r="GN223" s="139">
        <v>1.0554759852042557</v>
      </c>
      <c r="GO223" s="139">
        <v>1.0561272873809739</v>
      </c>
      <c r="GP223" s="139">
        <v>1.0567740668373158</v>
      </c>
      <c r="GQ223" s="139">
        <v>1.0574163662538349</v>
      </c>
      <c r="GR223" s="139">
        <v>1.0580542277036582</v>
      </c>
      <c r="GS223" s="139">
        <v>1.0586876926630004</v>
      </c>
    </row>
    <row r="224" spans="1:201" x14ac:dyDescent="0.2">
      <c r="A224" s="138">
        <v>40909.154166666667</v>
      </c>
      <c r="B224" s="139">
        <v>0.43767658174311375</v>
      </c>
      <c r="C224" s="139">
        <v>0.50601757765602529</v>
      </c>
      <c r="D224" s="139">
        <v>0.54803838906581948</v>
      </c>
      <c r="E224" s="139">
        <v>0.57874449149463292</v>
      </c>
      <c r="F224" s="139">
        <v>0.60305493674077737</v>
      </c>
      <c r="G224" s="139">
        <v>0.62322573954895488</v>
      </c>
      <c r="H224" s="139">
        <v>0.6404998401585732</v>
      </c>
      <c r="I224" s="139">
        <v>0.65559373947982036</v>
      </c>
      <c r="J224" s="139">
        <v>0.66906082570760539</v>
      </c>
      <c r="K224" s="139">
        <v>0.68115483729504855</v>
      </c>
      <c r="L224" s="139">
        <v>0.69221341055109675</v>
      </c>
      <c r="M224" s="139">
        <v>0.70230147241505414</v>
      </c>
      <c r="N224" s="139">
        <v>0.71168522994201644</v>
      </c>
      <c r="O224" s="139">
        <v>0.72039236787814032</v>
      </c>
      <c r="P224" s="139">
        <v>0.72852597783711615</v>
      </c>
      <c r="Q224" s="139">
        <v>0.73617020524414789</v>
      </c>
      <c r="R224" s="139">
        <v>0.74339469341415343</v>
      </c>
      <c r="S224" s="139">
        <v>0.75020395983240984</v>
      </c>
      <c r="T224" s="139">
        <v>0.75664626302729865</v>
      </c>
      <c r="U224" s="139">
        <v>0.76281738099853758</v>
      </c>
      <c r="V224" s="139">
        <v>0.76869892030273468</v>
      </c>
      <c r="W224" s="139">
        <v>0.7742663774545987</v>
      </c>
      <c r="X224" s="139">
        <v>0.77965679663435039</v>
      </c>
      <c r="Y224" s="139">
        <v>0.78478301968546282</v>
      </c>
      <c r="Z224" s="139">
        <v>0.78977736701760159</v>
      </c>
      <c r="AA224" s="139">
        <v>0.79448999146875454</v>
      </c>
      <c r="AB224" s="139">
        <v>0.79910595810270491</v>
      </c>
      <c r="AC224" s="139">
        <v>0.80352708092890002</v>
      </c>
      <c r="AD224" s="139">
        <v>0.80782324561120278</v>
      </c>
      <c r="AE224" s="139">
        <v>0.81194919420393863</v>
      </c>
      <c r="AF224" s="139">
        <v>0.8159729490599954</v>
      </c>
      <c r="AG224" s="139">
        <v>0.81984671099893713</v>
      </c>
      <c r="AH224" s="139">
        <v>0.8236371473777605</v>
      </c>
      <c r="AI224" s="139">
        <v>0.82729441008050164</v>
      </c>
      <c r="AJ224" s="139">
        <v>0.83088417873065967</v>
      </c>
      <c r="AK224" s="139">
        <v>0.83435492000234701</v>
      </c>
      <c r="AL224" s="139">
        <v>0.83771268693809309</v>
      </c>
      <c r="AM224" s="139">
        <v>0.84096307468463904</v>
      </c>
      <c r="AN224" s="139">
        <v>0.84417052568927764</v>
      </c>
      <c r="AO224" s="139">
        <v>0.84728092707355163</v>
      </c>
      <c r="AP224" s="139">
        <v>0.85035833944453709</v>
      </c>
      <c r="AQ224" s="139">
        <v>0.85334762690911214</v>
      </c>
      <c r="AR224" s="139">
        <v>0.85625263788632056</v>
      </c>
      <c r="AS224" s="139">
        <v>0.85907696994415339</v>
      </c>
      <c r="AT224" s="139">
        <v>0.86188424925166895</v>
      </c>
      <c r="AU224" s="139">
        <v>0.86461767334411155</v>
      </c>
      <c r="AV224" s="139">
        <v>0.86728019028029213</v>
      </c>
      <c r="AW224" s="139">
        <v>0.86987457218711806</v>
      </c>
      <c r="AX224" s="139">
        <v>0.87246427950990069</v>
      </c>
      <c r="AY224" s="139">
        <v>0.87499119690843352</v>
      </c>
      <c r="AZ224" s="139">
        <v>0.87745763173083713</v>
      </c>
      <c r="BA224" s="139">
        <v>0.87986576434727981</v>
      </c>
      <c r="BB224" s="139">
        <v>0.88221765743594038</v>
      </c>
      <c r="BC224" s="139">
        <v>0.88451526443672923</v>
      </c>
      <c r="BD224" s="139">
        <v>0.88682208275335417</v>
      </c>
      <c r="BE224" s="139">
        <v>0.88907846528387047</v>
      </c>
      <c r="BF224" s="139">
        <v>0.89128606904792462</v>
      </c>
      <c r="BG224" s="139">
        <v>0.8934464694200821</v>
      </c>
      <c r="BH224" s="139">
        <v>0.89562330284507508</v>
      </c>
      <c r="BI224" s="139">
        <v>0.89769383290257643</v>
      </c>
      <c r="BJ224" s="139">
        <v>0.89972144368143869</v>
      </c>
      <c r="BK224" s="139">
        <v>0.9017699032595673</v>
      </c>
      <c r="BL224" s="139">
        <v>0.90377819303513773</v>
      </c>
      <c r="BM224" s="139">
        <v>0.90574748750899459</v>
      </c>
      <c r="BN224" s="139">
        <v>0.90767890960431208</v>
      </c>
      <c r="BO224" s="139">
        <v>0.90957353368993921</v>
      </c>
      <c r="BP224" s="139">
        <v>0.91149539491606313</v>
      </c>
      <c r="BQ224" s="139">
        <v>0.91338267562983155</v>
      </c>
      <c r="BR224" s="139">
        <v>0.91517309382541867</v>
      </c>
      <c r="BS224" s="139">
        <v>0.91693057366051378</v>
      </c>
      <c r="BT224" s="139">
        <v>0.91878279000883278</v>
      </c>
      <c r="BU224" s="139">
        <v>0.92047713946806109</v>
      </c>
      <c r="BV224" s="139">
        <v>0.92220464154724024</v>
      </c>
      <c r="BW224" s="139">
        <v>0.92390265303541752</v>
      </c>
      <c r="BX224" s="139">
        <v>0.92563568904808369</v>
      </c>
      <c r="BY224" s="139">
        <v>0.92727698588935992</v>
      </c>
      <c r="BZ224" s="139">
        <v>0.92889091573667781</v>
      </c>
      <c r="CA224" s="139">
        <v>0.93054218017645762</v>
      </c>
      <c r="CB224" s="139">
        <v>0.93216753986320755</v>
      </c>
      <c r="CC224" s="139">
        <v>0.93370337412546678</v>
      </c>
      <c r="CD224" s="139">
        <v>0.9352143280888866</v>
      </c>
      <c r="CE224" s="139">
        <v>0.9367653463645339</v>
      </c>
      <c r="CF224" s="139">
        <v>0.93829275846731719</v>
      </c>
      <c r="CG224" s="139">
        <v>0.93979708959893038</v>
      </c>
      <c r="CH224" s="139">
        <v>0.94127884736926537</v>
      </c>
      <c r="CI224" s="139">
        <v>0.94273852258098156</v>
      </c>
      <c r="CJ224" s="139">
        <v>0.94417658997934417</v>
      </c>
      <c r="CK224" s="139">
        <v>0.94565836806761849</v>
      </c>
      <c r="CL224" s="139">
        <v>0.94711959865949191</v>
      </c>
      <c r="CM224" s="139">
        <v>0.9484956826503288</v>
      </c>
      <c r="CN224" s="139">
        <v>0.94985190749797488</v>
      </c>
      <c r="CO224" s="139">
        <v>0.95118867755088765</v>
      </c>
      <c r="CP224" s="139">
        <v>0.95263685163036704</v>
      </c>
      <c r="CQ224" s="139">
        <v>0.95393600543251156</v>
      </c>
      <c r="CR224" s="139">
        <v>0.95521684232048043</v>
      </c>
      <c r="CS224" s="139">
        <v>0.95661061013565507</v>
      </c>
      <c r="CT224" s="139">
        <v>0.95785599686476364</v>
      </c>
      <c r="CU224" s="139">
        <v>0.95921527883840618</v>
      </c>
      <c r="CV224" s="139">
        <v>0.96042655401727439</v>
      </c>
      <c r="CW224" s="139">
        <v>0.96175263920974607</v>
      </c>
      <c r="CX224" s="139">
        <v>0.96293106608924872</v>
      </c>
      <c r="CY224" s="139">
        <v>0.96422517153158538</v>
      </c>
      <c r="CZ224" s="139">
        <v>0.96537194364779499</v>
      </c>
      <c r="DA224" s="139">
        <v>0.96663521969484212</v>
      </c>
      <c r="DB224" s="139">
        <v>0.96788356474828341</v>
      </c>
      <c r="DC224" s="139">
        <v>0.96898500116891506</v>
      </c>
      <c r="DD224" s="139">
        <v>0.97020412544543089</v>
      </c>
      <c r="DE224" s="139">
        <v>0.97140908742049592</v>
      </c>
      <c r="DF224" s="139">
        <v>0.97253382091442742</v>
      </c>
      <c r="DG224" s="139">
        <v>0.97364474907626897</v>
      </c>
      <c r="DH224" s="139">
        <v>0.97480852223650394</v>
      </c>
      <c r="DI224" s="139">
        <v>0.97595906703932911</v>
      </c>
      <c r="DJ224" s="139">
        <v>0.97709660179819913</v>
      </c>
      <c r="DK224" s="139">
        <v>0.97815473386566576</v>
      </c>
      <c r="DL224" s="139">
        <v>0.97920016596216153</v>
      </c>
      <c r="DM224" s="139">
        <v>0.98029980757295809</v>
      </c>
      <c r="DN224" s="139">
        <v>0.98138726172619939</v>
      </c>
      <c r="DO224" s="139">
        <v>0.98246272123353662</v>
      </c>
      <c r="DP224" s="139">
        <v>0.98352637430567946</v>
      </c>
      <c r="DQ224" s="139">
        <v>0.98457840469468061</v>
      </c>
      <c r="DR224" s="139">
        <v>0.98561899184140422</v>
      </c>
      <c r="DS224" s="139">
        <v>0.98664831100916406</v>
      </c>
      <c r="DT224" s="139">
        <v>0.98766653341344046</v>
      </c>
      <c r="DU224" s="139">
        <v>0.98867382634968515</v>
      </c>
      <c r="DV224" s="139">
        <v>0.98967035331245745</v>
      </c>
      <c r="DW224" s="139">
        <v>0.99072353390608003</v>
      </c>
      <c r="DX224" s="139">
        <v>0.99176637475112916</v>
      </c>
      <c r="DY224" s="139">
        <v>0.99273164606715381</v>
      </c>
      <c r="DZ224" s="139">
        <v>0.9936867680127407</v>
      </c>
      <c r="EA224" s="139">
        <v>0.99463188676365444</v>
      </c>
      <c r="EB224" s="139">
        <v>0.9955671453261733</v>
      </c>
      <c r="EC224" s="139">
        <v>0.99656025081603605</v>
      </c>
      <c r="ED224" s="139">
        <v>0.99754387357002161</v>
      </c>
      <c r="EE224" s="139">
        <v>0.99845046746745481</v>
      </c>
      <c r="EF224" s="139">
        <v>0.99934774184791508</v>
      </c>
      <c r="EG224" s="139">
        <v>1.0003035890392273</v>
      </c>
      <c r="EH224" s="139">
        <v>1.0012504657133585</v>
      </c>
      <c r="EI224" s="139">
        <v>1.0021206243816225</v>
      </c>
      <c r="EJ224" s="139">
        <v>1.0030498695766279</v>
      </c>
      <c r="EK224" s="139">
        <v>1.0039705009595623</v>
      </c>
      <c r="EL224" s="139">
        <v>1.0048146227818204</v>
      </c>
      <c r="EM224" s="139">
        <v>1.0057183166661425</v>
      </c>
      <c r="EN224" s="139">
        <v>1.0066137323081386</v>
      </c>
      <c r="EO224" s="139">
        <v>1.0074328323651298</v>
      </c>
      <c r="EP224" s="139">
        <v>1.0083801556938061</v>
      </c>
      <c r="EQ224" s="139">
        <v>1.0091831331522068</v>
      </c>
      <c r="ER224" s="139">
        <v>1.0101147259376422</v>
      </c>
      <c r="ES224" s="139">
        <v>1.010901987781597</v>
      </c>
      <c r="ET224" s="139">
        <v>1.0118182441817685</v>
      </c>
      <c r="EU224" s="139">
        <v>1.0125901820181866</v>
      </c>
      <c r="EV224" s="139">
        <v>1.0134230189483957</v>
      </c>
      <c r="EW224" s="139">
        <v>1.0142484721803797</v>
      </c>
      <c r="EX224" s="139">
        <v>1.0151351796434749</v>
      </c>
      <c r="EY224" s="139">
        <v>1.0158775866143073</v>
      </c>
      <c r="EZ224" s="139">
        <v>1.0167500540240424</v>
      </c>
      <c r="FA224" s="139">
        <v>1.0174782270790839</v>
      </c>
      <c r="FB224" s="139">
        <v>1.0183367935056438</v>
      </c>
      <c r="FC224" s="139">
        <v>1.0190510700453828</v>
      </c>
      <c r="FD224" s="139">
        <v>1.0198960624327014</v>
      </c>
      <c r="FE224" s="139">
        <v>1.0207344360770649</v>
      </c>
      <c r="FF224" s="139">
        <v>1.0214285016670961</v>
      </c>
      <c r="FG224" s="139">
        <v>1.022253769156338</v>
      </c>
      <c r="FH224" s="139">
        <v>1.0229347296896638</v>
      </c>
      <c r="FI224" s="139">
        <v>1.0237471901483197</v>
      </c>
      <c r="FJ224" s="139">
        <v>1.0245534027474361</v>
      </c>
      <c r="FK224" s="139">
        <v>1.0252152859620574</v>
      </c>
      <c r="FL224" s="139">
        <v>1.0260091201622992</v>
      </c>
      <c r="FM224" s="139">
        <v>1.0267969138704682</v>
      </c>
      <c r="FN224" s="139">
        <v>1.0275787335631104</v>
      </c>
      <c r="FO224" s="139">
        <v>1.0282161763753173</v>
      </c>
      <c r="FP224" s="139">
        <v>1.0289861554814026</v>
      </c>
      <c r="FQ224" s="139">
        <v>1.0297503543809339</v>
      </c>
      <c r="FR224" s="139">
        <v>1.0305088352489069</v>
      </c>
      <c r="FS224" s="139">
        <v>1.0311228893461373</v>
      </c>
      <c r="FT224" s="139">
        <v>1.0318700327380472</v>
      </c>
      <c r="FU224" s="139">
        <v>1.032611639524331</v>
      </c>
      <c r="FV224" s="139">
        <v>1.0333477679458387</v>
      </c>
      <c r="FW224" s="139">
        <v>1.0339394181260015</v>
      </c>
      <c r="FX224" s="139">
        <v>1.0346646804503807</v>
      </c>
      <c r="FY224" s="139">
        <v>1.0353846345002666</v>
      </c>
      <c r="FZ224" s="139">
        <v>1.0360993349128453</v>
      </c>
      <c r="GA224" s="139">
        <v>1.0368088354735907</v>
      </c>
      <c r="GB224" s="139">
        <v>1.0375131891363572</v>
      </c>
      <c r="GC224" s="139">
        <v>1.0382124480383046</v>
      </c>
      <c r="GD224" s="139">
        <v>1.0387671040768371</v>
      </c>
      <c r="GE224" s="139">
        <v>1.0394562520644903</v>
      </c>
      <c r="GF224" s="139">
        <v>1.0401404577642868</v>
      </c>
      <c r="GG224" s="139">
        <v>1.0408197702055382</v>
      </c>
      <c r="GH224" s="139">
        <v>1.0414942376814362</v>
      </c>
      <c r="GI224" s="139">
        <v>1.0421639077673173</v>
      </c>
      <c r="GJ224" s="139">
        <v>1.0428288273296014</v>
      </c>
      <c r="GK224" s="139">
        <v>1.0434890425448724</v>
      </c>
      <c r="GL224" s="139">
        <v>1.0441445989102429</v>
      </c>
      <c r="GM224" s="139">
        <v>1.0447955412600254</v>
      </c>
      <c r="GN224" s="139">
        <v>1.0454419137742363</v>
      </c>
      <c r="GO224" s="139">
        <v>1.046083759997336</v>
      </c>
      <c r="GP224" s="139">
        <v>1.0467211228437132</v>
      </c>
      <c r="GQ224" s="139">
        <v>1.0473540446170495</v>
      </c>
      <c r="GR224" s="139">
        <v>1.0479825670168368</v>
      </c>
      <c r="GS224" s="139">
        <v>1.048606731152292</v>
      </c>
    </row>
    <row r="225" spans="1:201" x14ac:dyDescent="0.2">
      <c r="A225" s="138">
        <v>40909.154861111114</v>
      </c>
      <c r="B225" s="139">
        <v>0.43446698879296569</v>
      </c>
      <c r="C225" s="139">
        <v>0.5021913263994936</v>
      </c>
      <c r="D225" s="139">
        <v>0.54382349331763991</v>
      </c>
      <c r="E225" s="139">
        <v>0.57424037647342985</v>
      </c>
      <c r="F225" s="139">
        <v>0.59831840211647402</v>
      </c>
      <c r="G225" s="139">
        <v>0.61829386655351859</v>
      </c>
      <c r="H225" s="139">
        <v>0.63539888415631829</v>
      </c>
      <c r="I225" s="139">
        <v>0.65034332950106466</v>
      </c>
      <c r="J225" s="139">
        <v>0.66367624928017033</v>
      </c>
      <c r="K225" s="139">
        <v>0.67564833453924988</v>
      </c>
      <c r="L225" s="139">
        <v>0.68659505171122781</v>
      </c>
      <c r="M225" s="139">
        <v>0.69657965592142868</v>
      </c>
      <c r="N225" s="139">
        <v>0.70586712451808109</v>
      </c>
      <c r="O225" s="139">
        <v>0.71448412772438119</v>
      </c>
      <c r="P225" s="139">
        <v>0.72253296558954672</v>
      </c>
      <c r="Q225" s="139">
        <v>0.73009713956398181</v>
      </c>
      <c r="R225" s="139">
        <v>0.73724576180163892</v>
      </c>
      <c r="S225" s="139">
        <v>0.74398288969369586</v>
      </c>
      <c r="T225" s="139">
        <v>0.75035640619687671</v>
      </c>
      <c r="U225" s="139">
        <v>0.7564617870210455</v>
      </c>
      <c r="V225" s="139">
        <v>0.76228034703833347</v>
      </c>
      <c r="W225" s="139">
        <v>0.7677873260400947</v>
      </c>
      <c r="X225" s="139">
        <v>0.77311959757499771</v>
      </c>
      <c r="Y225" s="139">
        <v>0.77818978367614799</v>
      </c>
      <c r="Z225" s="139">
        <v>0.78313008300062514</v>
      </c>
      <c r="AA225" s="139">
        <v>0.78779044585290781</v>
      </c>
      <c r="AB225" s="139">
        <v>0.79235587075868852</v>
      </c>
      <c r="AC225" s="139">
        <v>0.79672801679980099</v>
      </c>
      <c r="AD225" s="139">
        <v>0.80097668829852986</v>
      </c>
      <c r="AE225" s="139">
        <v>0.80505651315300553</v>
      </c>
      <c r="AF225" s="139">
        <v>0.80903545203337801</v>
      </c>
      <c r="AG225" s="139">
        <v>0.8128656071695245</v>
      </c>
      <c r="AH225" s="139">
        <v>0.81661359952966017</v>
      </c>
      <c r="AI225" s="139">
        <v>0.82022949430816106</v>
      </c>
      <c r="AJ225" s="139">
        <v>0.82377893685371772</v>
      </c>
      <c r="AK225" s="139">
        <v>0.82721031637213671</v>
      </c>
      <c r="AL225" s="139">
        <v>0.83052963623164688</v>
      </c>
      <c r="AM225" s="139">
        <v>0.83374244569229328</v>
      </c>
      <c r="AN225" s="139">
        <v>0.83691317071188598</v>
      </c>
      <c r="AO225" s="139">
        <v>0.83998763384573771</v>
      </c>
      <c r="AP225" s="139">
        <v>0.84302988585087058</v>
      </c>
      <c r="AQ225" s="139">
        <v>0.84598473078641478</v>
      </c>
      <c r="AR225" s="139">
        <v>0.84885598530622197</v>
      </c>
      <c r="AS225" s="139">
        <v>0.85164721729911108</v>
      </c>
      <c r="AT225" s="139">
        <v>0.85442205339400734</v>
      </c>
      <c r="AU225" s="139">
        <v>0.85712363761870836</v>
      </c>
      <c r="AV225" s="139">
        <v>0.85975489362170587</v>
      </c>
      <c r="AW225" s="139">
        <v>0.86231857058630534</v>
      </c>
      <c r="AX225" s="139">
        <v>0.86487813702281513</v>
      </c>
      <c r="AY225" s="139">
        <v>0.86737542830797698</v>
      </c>
      <c r="AZ225" s="139">
        <v>0.86981273261372405</v>
      </c>
      <c r="BA225" s="139">
        <v>0.87219221219332632</v>
      </c>
      <c r="BB225" s="139">
        <v>0.87451591259840256</v>
      </c>
      <c r="BC225" s="139">
        <v>0.87678577105311506</v>
      </c>
      <c r="BD225" s="139">
        <v>0.87906530131391691</v>
      </c>
      <c r="BE225" s="139">
        <v>0.88129481067906068</v>
      </c>
      <c r="BF225" s="139">
        <v>0.88347594234617277</v>
      </c>
      <c r="BG225" s="139">
        <v>0.88561025854938713</v>
      </c>
      <c r="BH225" s="139">
        <v>0.88776141623293858</v>
      </c>
      <c r="BI225" s="139">
        <v>0.88980660143048773</v>
      </c>
      <c r="BJ225" s="139">
        <v>0.89180921955461934</v>
      </c>
      <c r="BK225" s="139">
        <v>0.89383306185722555</v>
      </c>
      <c r="BL225" s="139">
        <v>0.89581706609850809</v>
      </c>
      <c r="BM225" s="139">
        <v>0.89776239693655191</v>
      </c>
      <c r="BN225" s="139">
        <v>0.89967016788956655</v>
      </c>
      <c r="BO225" s="139">
        <v>0.90154144433265326</v>
      </c>
      <c r="BP225" s="139">
        <v>0.90344028831447742</v>
      </c>
      <c r="BQ225" s="139">
        <v>0.90530483903132219</v>
      </c>
      <c r="BR225" s="139">
        <v>0.90707277051466373</v>
      </c>
      <c r="BS225" s="139">
        <v>0.90880803480916894</v>
      </c>
      <c r="BT225" s="139">
        <v>0.91063837293885241</v>
      </c>
      <c r="BU225" s="139">
        <v>0.91231102835279776</v>
      </c>
      <c r="BV225" s="139">
        <v>0.91401712392362455</v>
      </c>
      <c r="BW225" s="139">
        <v>0.91569397331885083</v>
      </c>
      <c r="BX225" s="139">
        <v>0.91740612332282012</v>
      </c>
      <c r="BY225" s="139">
        <v>0.91902672886211212</v>
      </c>
      <c r="BZ225" s="139">
        <v>0.92062019394331895</v>
      </c>
      <c r="CA225" s="139">
        <v>0.92225125335318092</v>
      </c>
      <c r="CB225" s="139">
        <v>0.92385662426887805</v>
      </c>
      <c r="CC225" s="139">
        <v>0.92537264164786015</v>
      </c>
      <c r="CD225" s="139">
        <v>0.92686398434578177</v>
      </c>
      <c r="CE225" s="139">
        <v>0.92839563206712028</v>
      </c>
      <c r="CF225" s="139">
        <v>0.92990387042999201</v>
      </c>
      <c r="CG225" s="139">
        <v>0.9313892201915851</v>
      </c>
      <c r="CH225" s="139">
        <v>0.93285218466124209</v>
      </c>
      <c r="CI225" s="139">
        <v>0.93429325049197098</v>
      </c>
      <c r="CJ225" s="139">
        <v>0.93571288841150269</v>
      </c>
      <c r="CK225" s="139">
        <v>0.93717645450739073</v>
      </c>
      <c r="CL225" s="139">
        <v>0.93861964588172553</v>
      </c>
      <c r="CM225" s="139">
        <v>0.93997781784945333</v>
      </c>
      <c r="CN225" s="139">
        <v>0.9413162957680945</v>
      </c>
      <c r="CO225" s="139">
        <v>0.94263548057407243</v>
      </c>
      <c r="CP225" s="139">
        <v>0.94406631332829005</v>
      </c>
      <c r="CQ225" s="139">
        <v>0.94534819599174502</v>
      </c>
      <c r="CR225" s="139">
        <v>0.94661191379423582</v>
      </c>
      <c r="CS225" s="139">
        <v>0.94798879866609198</v>
      </c>
      <c r="CT225" s="139">
        <v>0.94921736203384766</v>
      </c>
      <c r="CU225" s="139">
        <v>0.95056005200967575</v>
      </c>
      <c r="CV225" s="139">
        <v>0.95175478818242421</v>
      </c>
      <c r="CW225" s="139">
        <v>0.9530645612934403</v>
      </c>
      <c r="CX225" s="139">
        <v>0.9542267228018847</v>
      </c>
      <c r="CY225" s="139">
        <v>0.95550478567470776</v>
      </c>
      <c r="CZ225" s="139">
        <v>0.9566355559312375</v>
      </c>
      <c r="DA225" s="139">
        <v>0.95788304908576372</v>
      </c>
      <c r="DB225" s="139">
        <v>0.95911573777947123</v>
      </c>
      <c r="DC225" s="139">
        <v>0.960201550126216</v>
      </c>
      <c r="DD225" s="139">
        <v>0.96140526396143555</v>
      </c>
      <c r="DE225" s="139">
        <v>0.96259493542747143</v>
      </c>
      <c r="DF225" s="139">
        <v>0.96370444955341872</v>
      </c>
      <c r="DG225" s="139">
        <v>0.96480027368479926</v>
      </c>
      <c r="DH225" s="139">
        <v>0.96594910340618867</v>
      </c>
      <c r="DI225" s="139">
        <v>0.96708481668372892</v>
      </c>
      <c r="DJ225" s="139">
        <v>0.96820762995182141</v>
      </c>
      <c r="DK225" s="139">
        <v>0.96925110083920107</v>
      </c>
      <c r="DL225" s="139">
        <v>0.97028197768830005</v>
      </c>
      <c r="DM225" s="139">
        <v>0.97136721666485493</v>
      </c>
      <c r="DN225" s="139">
        <v>0.97244037116377424</v>
      </c>
      <c r="DO225" s="139">
        <v>0.97350163234043319</v>
      </c>
      <c r="DP225" s="139">
        <v>0.97455118678681951</v>
      </c>
      <c r="DQ225" s="139">
        <v>0.97558921667908394</v>
      </c>
      <c r="DR225" s="139">
        <v>0.97661589991611486</v>
      </c>
      <c r="DS225" s="139">
        <v>0.97763141025550271</v>
      </c>
      <c r="DT225" s="139">
        <v>0.97863591744561518</v>
      </c>
      <c r="DU225" s="139">
        <v>0.97962958734516792</v>
      </c>
      <c r="DV225" s="139">
        <v>0.98061258204526158</v>
      </c>
      <c r="DW225" s="139">
        <v>0.9816523704402994</v>
      </c>
      <c r="DX225" s="139">
        <v>0.98268190756937102</v>
      </c>
      <c r="DY225" s="139">
        <v>0.98363391131074229</v>
      </c>
      <c r="DZ225" s="139">
        <v>0.98457585115719592</v>
      </c>
      <c r="EA225" s="139">
        <v>0.98550787203081347</v>
      </c>
      <c r="EB225" s="139">
        <v>0.98643011571385886</v>
      </c>
      <c r="EC225" s="139">
        <v>0.98741034009654483</v>
      </c>
      <c r="ED225" s="139">
        <v>0.98838116279545807</v>
      </c>
      <c r="EE225" s="139">
        <v>0.98927498419144366</v>
      </c>
      <c r="EF225" s="139">
        <v>0.99015956442768627</v>
      </c>
      <c r="EG225" s="139">
        <v>0.99110284756115641</v>
      </c>
      <c r="EH225" s="139">
        <v>0.99203723678999711</v>
      </c>
      <c r="EI225" s="139">
        <v>0.99289493035589205</v>
      </c>
      <c r="EJ225" s="139">
        <v>0.99381183800164352</v>
      </c>
      <c r="EK225" s="139">
        <v>0.99472020535386674</v>
      </c>
      <c r="EL225" s="139">
        <v>0.99555208182773325</v>
      </c>
      <c r="EM225" s="139">
        <v>0.99644365557631187</v>
      </c>
      <c r="EN225" s="139">
        <v>0.9973270216936353</v>
      </c>
      <c r="EO225" s="139">
        <v>0.99813408742150866</v>
      </c>
      <c r="EP225" s="139">
        <v>0.9990695541557989</v>
      </c>
      <c r="EQ225" s="139">
        <v>0.99986063352958798</v>
      </c>
      <c r="ER225" s="139">
        <v>1.0007805049847944</v>
      </c>
      <c r="ES225" s="139">
        <v>1.0015560014763145</v>
      </c>
      <c r="ET225" s="139">
        <v>1.0024606683744302</v>
      </c>
      <c r="EU225" s="139">
        <v>1.0032209702133821</v>
      </c>
      <c r="EV225" s="139">
        <v>1.0040422902771564</v>
      </c>
      <c r="EW225" s="139">
        <v>1.0048562894992936</v>
      </c>
      <c r="EX225" s="139">
        <v>1.0057316613101217</v>
      </c>
      <c r="EY225" s="139">
        <v>1.0064626813665283</v>
      </c>
      <c r="EZ225" s="139">
        <v>1.0073239353912953</v>
      </c>
      <c r="FA225" s="139">
        <v>1.0080408414956454</v>
      </c>
      <c r="FB225" s="139">
        <v>1.0088883138479978</v>
      </c>
      <c r="FC225" s="139">
        <v>1.0095914404980597</v>
      </c>
      <c r="FD225" s="139">
        <v>1.0104254552745093</v>
      </c>
      <c r="FE225" s="139">
        <v>1.0112529086629727</v>
      </c>
      <c r="FF225" s="139">
        <v>1.0119359949818019</v>
      </c>
      <c r="FG225" s="139">
        <v>1.012750454597465</v>
      </c>
      <c r="FH225" s="139">
        <v>1.0134205461025478</v>
      </c>
      <c r="FI225" s="139">
        <v>1.0142223084616777</v>
      </c>
      <c r="FJ225" s="139">
        <v>1.0150178770652716</v>
      </c>
      <c r="FK225" s="139">
        <v>1.0156690520937839</v>
      </c>
      <c r="FL225" s="139">
        <v>1.0164523483368131</v>
      </c>
      <c r="FM225" s="139">
        <v>1.0172296563695049</v>
      </c>
      <c r="FN225" s="139">
        <v>1.0180010420843084</v>
      </c>
      <c r="FO225" s="139">
        <v>1.0186279828772118</v>
      </c>
      <c r="FP225" s="139">
        <v>1.0193876293510979</v>
      </c>
      <c r="FQ225" s="139">
        <v>1.0201415456151526</v>
      </c>
      <c r="FR225" s="139">
        <v>1.020889793297872</v>
      </c>
      <c r="FS225" s="139">
        <v>1.0214935424598255</v>
      </c>
      <c r="FT225" s="139">
        <v>1.022230549626806</v>
      </c>
      <c r="FU225" s="139">
        <v>1.0229620680468692</v>
      </c>
      <c r="FV225" s="139">
        <v>1.0236881554487589</v>
      </c>
      <c r="FW225" s="139">
        <v>1.0242696892805481</v>
      </c>
      <c r="FX225" s="139">
        <v>1.0249850034388099</v>
      </c>
      <c r="FY225" s="139">
        <v>1.0256950551784951</v>
      </c>
      <c r="FZ225" s="139">
        <v>1.0263998986548806</v>
      </c>
      <c r="GA225" s="139">
        <v>1.0270995871835742</v>
      </c>
      <c r="GB225" s="139">
        <v>1.0277941732495819</v>
      </c>
      <c r="GC225" s="139">
        <v>1.0284837085316005</v>
      </c>
      <c r="GD225" s="139">
        <v>1.0290285597780291</v>
      </c>
      <c r="GE225" s="139">
        <v>1.0297080704162704</v>
      </c>
      <c r="GF225" s="139">
        <v>1.0303826814101669</v>
      </c>
      <c r="GG225" s="139">
        <v>1.0310524413572626</v>
      </c>
      <c r="GH225" s="139">
        <v>1.0317173981274328</v>
      </c>
      <c r="GI225" s="139">
        <v>1.032377598876659</v>
      </c>
      <c r="GJ225" s="139">
        <v>1.033033090060973</v>
      </c>
      <c r="GK225" s="139">
        <v>1.0336839174497727</v>
      </c>
      <c r="GL225" s="139">
        <v>1.0343301261414257</v>
      </c>
      <c r="GM225" s="139">
        <v>1.0349717605744833</v>
      </c>
      <c r="GN225" s="139">
        <v>1.0356088645437975</v>
      </c>
      <c r="GO225" s="139">
        <v>1.0362414812087897</v>
      </c>
      <c r="GP225" s="139">
        <v>1.0368696531095563</v>
      </c>
      <c r="GQ225" s="139">
        <v>1.0374934221771326</v>
      </c>
      <c r="GR225" s="139">
        <v>1.0381128297441367</v>
      </c>
      <c r="GS225" s="139">
        <v>1.0387279165611403</v>
      </c>
    </row>
    <row r="226" spans="1:201" x14ac:dyDescent="0.2">
      <c r="A226" s="138">
        <v>40909.155555555553</v>
      </c>
      <c r="B226" s="139">
        <v>0.43131264315189094</v>
      </c>
      <c r="C226" s="139">
        <v>0.49843203994013874</v>
      </c>
      <c r="D226" s="139">
        <v>0.53968306033290236</v>
      </c>
      <c r="E226" s="139">
        <v>0.56981636353447929</v>
      </c>
      <c r="F226" s="139">
        <v>0.59366653970473715</v>
      </c>
      <c r="G226" s="139">
        <v>0.61345053412544248</v>
      </c>
      <c r="H226" s="139">
        <v>0.63038983687742189</v>
      </c>
      <c r="I226" s="139">
        <v>0.64518782339726732</v>
      </c>
      <c r="J226" s="139">
        <v>0.65838927517434931</v>
      </c>
      <c r="K226" s="139">
        <v>0.67024190087091196</v>
      </c>
      <c r="L226" s="139">
        <v>0.68107902993913649</v>
      </c>
      <c r="M226" s="139">
        <v>0.69096228788298786</v>
      </c>
      <c r="N226" s="139">
        <v>0.70015543443210959</v>
      </c>
      <c r="O226" s="139">
        <v>0.70868415197094381</v>
      </c>
      <c r="P226" s="139">
        <v>0.71664996271098003</v>
      </c>
      <c r="Q226" s="139">
        <v>0.72413573524753261</v>
      </c>
      <c r="R226" s="139">
        <v>0.73121005971136743</v>
      </c>
      <c r="S226" s="139">
        <v>0.73787654630829558</v>
      </c>
      <c r="T226" s="139">
        <v>0.74418270900211902</v>
      </c>
      <c r="U226" s="139">
        <v>0.75022372134675541</v>
      </c>
      <c r="V226" s="139">
        <v>0.75598061664596383</v>
      </c>
      <c r="W226" s="139">
        <v>0.76142838769022281</v>
      </c>
      <c r="X226" s="139">
        <v>0.76670372988948721</v>
      </c>
      <c r="Y226" s="139">
        <v>0.77171905983189337</v>
      </c>
      <c r="Z226" s="139">
        <v>0.77660644584339122</v>
      </c>
      <c r="AA226" s="139">
        <v>0.78121565539615923</v>
      </c>
      <c r="AB226" s="139">
        <v>0.78573160537992803</v>
      </c>
      <c r="AC226" s="139">
        <v>0.79005581354059806</v>
      </c>
      <c r="AD226" s="139">
        <v>0.79425799877658498</v>
      </c>
      <c r="AE226" s="139">
        <v>0.79829268238505058</v>
      </c>
      <c r="AF226" s="139">
        <v>0.80222775883005837</v>
      </c>
      <c r="AG226" s="139">
        <v>0.80601523911265915</v>
      </c>
      <c r="AH226" s="139">
        <v>0.80972169293937568</v>
      </c>
      <c r="AI226" s="139">
        <v>0.81329710603622296</v>
      </c>
      <c r="AJ226" s="139">
        <v>0.81680708431527149</v>
      </c>
      <c r="AK226" s="139">
        <v>0.82019994664465934</v>
      </c>
      <c r="AL226" s="139">
        <v>0.82348164762546427</v>
      </c>
      <c r="AM226" s="139">
        <v>0.82665769147066459</v>
      </c>
      <c r="AN226" s="139">
        <v>0.82979248202516376</v>
      </c>
      <c r="AO226" s="139">
        <v>0.83283178431849536</v>
      </c>
      <c r="AP226" s="139">
        <v>0.83583963345048229</v>
      </c>
      <c r="AQ226" s="139">
        <v>0.83876078045599567</v>
      </c>
      <c r="AR226" s="139">
        <v>0.8415990108041973</v>
      </c>
      <c r="AS226" s="139">
        <v>0.84435786324929563</v>
      </c>
      <c r="AT226" s="139">
        <v>0.84710095877037572</v>
      </c>
      <c r="AU226" s="139">
        <v>0.84977139491358289</v>
      </c>
      <c r="AV226" s="139">
        <v>0.85237207136348025</v>
      </c>
      <c r="AW226" s="139">
        <v>0.85490571478346189</v>
      </c>
      <c r="AX226" s="139">
        <v>0.85743579538969861</v>
      </c>
      <c r="AY226" s="139">
        <v>0.85990410633878112</v>
      </c>
      <c r="AZ226" s="139">
        <v>0.86231291697624557</v>
      </c>
      <c r="BA226" s="139">
        <v>0.86466437177538613</v>
      </c>
      <c r="BB226" s="139">
        <v>0.86696049947290621</v>
      </c>
      <c r="BC226" s="139">
        <v>0.86920322137813599</v>
      </c>
      <c r="BD226" s="139">
        <v>0.87145606093916506</v>
      </c>
      <c r="BE226" s="139">
        <v>0.87365928700549178</v>
      </c>
      <c r="BF226" s="139">
        <v>0.8758145292038223</v>
      </c>
      <c r="BG226" s="139">
        <v>0.87792333687551016</v>
      </c>
      <c r="BH226" s="139">
        <v>0.88004938063351712</v>
      </c>
      <c r="BI226" s="139">
        <v>0.88206978327313823</v>
      </c>
      <c r="BJ226" s="139">
        <v>0.88404796471025571</v>
      </c>
      <c r="BK226" s="139">
        <v>0.88604773242663148</v>
      </c>
      <c r="BL226" s="139">
        <v>0.88800798782058399</v>
      </c>
      <c r="BM226" s="139">
        <v>0.88992988589129884</v>
      </c>
      <c r="BN226" s="139">
        <v>0.89181453092670582</v>
      </c>
      <c r="BO226" s="139">
        <v>0.89366297947225137</v>
      </c>
      <c r="BP226" s="139">
        <v>0.89553931335862602</v>
      </c>
      <c r="BQ226" s="139">
        <v>0.89738163600957632</v>
      </c>
      <c r="BR226" s="139">
        <v>0.89912758496486644</v>
      </c>
      <c r="BS226" s="139">
        <v>0.90084113302518098</v>
      </c>
      <c r="BT226" s="139">
        <v>0.90265007273590314</v>
      </c>
      <c r="BU226" s="139">
        <v>0.90430152399330055</v>
      </c>
      <c r="BV226" s="139">
        <v>0.90598669102405838</v>
      </c>
      <c r="BW226" s="139">
        <v>0.90764285186766869</v>
      </c>
      <c r="BX226" s="139">
        <v>0.90933457761929637</v>
      </c>
      <c r="BY226" s="139">
        <v>0.91093495686553261</v>
      </c>
      <c r="BZ226" s="139">
        <v>0.91250841809537986</v>
      </c>
      <c r="CA226" s="139">
        <v>0.91411972185363377</v>
      </c>
      <c r="CB226" s="139">
        <v>0.91570554944020743</v>
      </c>
      <c r="CC226" s="139">
        <v>0.91720219912479273</v>
      </c>
      <c r="CD226" s="139">
        <v>0.91867437604007562</v>
      </c>
      <c r="CE226" s="139">
        <v>0.92018708743527755</v>
      </c>
      <c r="CF226" s="139">
        <v>0.92167658271069874</v>
      </c>
      <c r="CG226" s="139">
        <v>0.92314337825779413</v>
      </c>
      <c r="CH226" s="139">
        <v>0.92458797317240349</v>
      </c>
      <c r="CI226" s="139">
        <v>0.92601085002778172</v>
      </c>
      <c r="CJ226" s="139">
        <v>0.92741247561305185</v>
      </c>
      <c r="CK226" s="139">
        <v>0.92885823590409899</v>
      </c>
      <c r="CL226" s="139">
        <v>0.93028379108560022</v>
      </c>
      <c r="CM226" s="139">
        <v>0.93162445876797795</v>
      </c>
      <c r="CN226" s="139">
        <v>0.93294559451220205</v>
      </c>
      <c r="CO226" s="139">
        <v>0.93424759590009243</v>
      </c>
      <c r="CP226" s="139">
        <v>0.9356614705543187</v>
      </c>
      <c r="CQ226" s="139">
        <v>0.9369264782023875</v>
      </c>
      <c r="CR226" s="139">
        <v>0.93817347029944242</v>
      </c>
      <c r="CS226" s="139">
        <v>0.9395338470563902</v>
      </c>
      <c r="CT226" s="139">
        <v>0.94074597507804614</v>
      </c>
      <c r="CU226" s="139">
        <v>0.9420724425509357</v>
      </c>
      <c r="CV226" s="139">
        <v>0.94325102258238636</v>
      </c>
      <c r="CW226" s="139">
        <v>0.94454484798048954</v>
      </c>
      <c r="CX226" s="139">
        <v>0.9456911220310813</v>
      </c>
      <c r="CY226" s="139">
        <v>0.94695350176715043</v>
      </c>
      <c r="CZ226" s="139">
        <v>0.94806864331539842</v>
      </c>
      <c r="DA226" s="139">
        <v>0.94930070826243784</v>
      </c>
      <c r="DB226" s="139">
        <v>0.95051809295428147</v>
      </c>
      <c r="DC226" s="139">
        <v>0.95158864754793226</v>
      </c>
      <c r="DD226" s="139">
        <v>0.95277729880771656</v>
      </c>
      <c r="DE226" s="139">
        <v>0.95395202542883117</v>
      </c>
      <c r="DF226" s="139">
        <v>0.95504667186405523</v>
      </c>
      <c r="DG226" s="139">
        <v>0.9561277415548376</v>
      </c>
      <c r="DH226" s="139">
        <v>0.95726196715916778</v>
      </c>
      <c r="DI226" s="139">
        <v>0.95838318618039187</v>
      </c>
      <c r="DJ226" s="139">
        <v>0.95949161321019549</v>
      </c>
      <c r="DK226" s="139">
        <v>0.96052076445454437</v>
      </c>
      <c r="DL226" s="139">
        <v>0.96153742567646783</v>
      </c>
      <c r="DM226" s="139">
        <v>0.96260859145920408</v>
      </c>
      <c r="DN226" s="139">
        <v>0.96366777385848557</v>
      </c>
      <c r="DO226" s="139">
        <v>0.96471516240504007</v>
      </c>
      <c r="DP226" s="139">
        <v>0.96575094210409906</v>
      </c>
      <c r="DQ226" s="139">
        <v>0.96677529358282888</v>
      </c>
      <c r="DR226" s="139">
        <v>0.96778839322905641</v>
      </c>
      <c r="DS226" s="139">
        <v>0.96879041332464899</v>
      </c>
      <c r="DT226" s="139">
        <v>0.96978152217330726</v>
      </c>
      <c r="DU226" s="139">
        <v>0.97076188422730103</v>
      </c>
      <c r="DV226" s="139">
        <v>0.97173166020153601</v>
      </c>
      <c r="DW226" s="139">
        <v>0.9727583598356242</v>
      </c>
      <c r="DX226" s="139">
        <v>0.97377489505070336</v>
      </c>
      <c r="DY226" s="139">
        <v>0.97471393990614152</v>
      </c>
      <c r="DZ226" s="139">
        <v>0.97564300478588284</v>
      </c>
      <c r="EA226" s="139">
        <v>0.97656223338162074</v>
      </c>
      <c r="EB226" s="139">
        <v>0.97747176627593624</v>
      </c>
      <c r="EC226" s="139">
        <v>0.97843940358873815</v>
      </c>
      <c r="ED226" s="139">
        <v>0.97939771877547355</v>
      </c>
      <c r="EE226" s="139">
        <v>0.98027906733024905</v>
      </c>
      <c r="EF226" s="139">
        <v>0.98115125166005612</v>
      </c>
      <c r="EG226" s="139">
        <v>0.98208225894729828</v>
      </c>
      <c r="EH226" s="139">
        <v>0.98300444752903204</v>
      </c>
      <c r="EI226" s="139">
        <v>0.98384997005367658</v>
      </c>
      <c r="EJ226" s="139">
        <v>0.98475482419533722</v>
      </c>
      <c r="EK226" s="139">
        <v>0.98565121020978108</v>
      </c>
      <c r="EL226" s="139">
        <v>0.9864711313913952</v>
      </c>
      <c r="EM226" s="139">
        <v>0.98735086505818781</v>
      </c>
      <c r="EN226" s="139">
        <v>0.98822246040478612</v>
      </c>
      <c r="EO226" s="139">
        <v>0.98901777802083501</v>
      </c>
      <c r="EP226" s="139">
        <v>0.98994165562498326</v>
      </c>
      <c r="EQ226" s="139">
        <v>0.99072112064570395</v>
      </c>
      <c r="ER226" s="139">
        <v>0.99162953572867918</v>
      </c>
      <c r="ES226" s="139">
        <v>0.99239354818359538</v>
      </c>
      <c r="ET226" s="139">
        <v>0.99328688809100651</v>
      </c>
      <c r="EU226" s="139">
        <v>0.99403583289497077</v>
      </c>
      <c r="EV226" s="139">
        <v>0.99484590507044457</v>
      </c>
      <c r="EW226" s="139">
        <v>0.99564871810638422</v>
      </c>
      <c r="EX226" s="139">
        <v>0.9965130120786414</v>
      </c>
      <c r="EY226" s="139">
        <v>0.9972329196570785</v>
      </c>
      <c r="EZ226" s="139">
        <v>0.99808321584767556</v>
      </c>
      <c r="FA226" s="139">
        <v>0.99878912725800695</v>
      </c>
      <c r="FB226" s="139">
        <v>0.99962575888294103</v>
      </c>
      <c r="FC226" s="139">
        <v>1.0003180057758194</v>
      </c>
      <c r="FD226" s="139">
        <v>1.0011412941359379</v>
      </c>
      <c r="FE226" s="139">
        <v>1.0019580773945489</v>
      </c>
      <c r="FF226" s="139">
        <v>1.0026304514749591</v>
      </c>
      <c r="FG226" s="139">
        <v>1.0034343512659036</v>
      </c>
      <c r="FH226" s="139">
        <v>1.0040938387806917</v>
      </c>
      <c r="FI226" s="139">
        <v>1.0048851490667732</v>
      </c>
      <c r="FJ226" s="139">
        <v>1.0056703186922085</v>
      </c>
      <c r="FK226" s="139">
        <v>1.006311047655452</v>
      </c>
      <c r="FL226" s="139">
        <v>1.0070840490043151</v>
      </c>
      <c r="FM226" s="139">
        <v>1.0078511134526691</v>
      </c>
      <c r="FN226" s="139">
        <v>1.0086123063180081</v>
      </c>
      <c r="FO226" s="139">
        <v>1.009229003471604</v>
      </c>
      <c r="FP226" s="139">
        <v>1.009978556576911</v>
      </c>
      <c r="FQ226" s="139">
        <v>1.0107224285412719</v>
      </c>
      <c r="FR226" s="139">
        <v>1.0114606804534811</v>
      </c>
      <c r="FS226" s="139">
        <v>1.0120543794905728</v>
      </c>
      <c r="FT226" s="139">
        <v>1.0127814860650097</v>
      </c>
      <c r="FU226" s="139">
        <v>1.0135031508627674</v>
      </c>
      <c r="FV226" s="139">
        <v>1.0142194311092134</v>
      </c>
      <c r="FW226" s="139">
        <v>1.0147910999940075</v>
      </c>
      <c r="FX226" s="139">
        <v>1.0154966981457603</v>
      </c>
      <c r="FY226" s="139">
        <v>1.0161970788831776</v>
      </c>
      <c r="FZ226" s="139">
        <v>1.0168922958933122</v>
      </c>
      <c r="GA226" s="139">
        <v>1.0175824020237723</v>
      </c>
      <c r="GB226" s="139">
        <v>1.0182674493047816</v>
      </c>
      <c r="GC226" s="139">
        <v>1.018947488964546</v>
      </c>
      <c r="GD226" s="139">
        <v>1.0194827811841809</v>
      </c>
      <c r="GE226" s="139">
        <v>1.0201528808905538</v>
      </c>
      <c r="GF226" s="139">
        <v>1.0208181228050539</v>
      </c>
      <c r="GG226" s="139">
        <v>1.0214785551041319</v>
      </c>
      <c r="GH226" s="139">
        <v>1.022134225241506</v>
      </c>
      <c r="GI226" s="139">
        <v>1.0227851799609122</v>
      </c>
      <c r="GJ226" s="139">
        <v>1.0234314653156904</v>
      </c>
      <c r="GK226" s="139">
        <v>1.0240731266768783</v>
      </c>
      <c r="GL226" s="139">
        <v>1.0247102087507705</v>
      </c>
      <c r="GM226" s="139">
        <v>1.0253427555915828</v>
      </c>
      <c r="GN226" s="139">
        <v>1.0259708106102909</v>
      </c>
      <c r="GO226" s="139">
        <v>1.0265944165928633</v>
      </c>
      <c r="GP226" s="139">
        <v>1.027213615709953</v>
      </c>
      <c r="GQ226" s="139">
        <v>1.0278284495270118</v>
      </c>
      <c r="GR226" s="139">
        <v>1.0284389590196232</v>
      </c>
      <c r="GS226" s="139">
        <v>1.0290451845824535</v>
      </c>
    </row>
    <row r="227" spans="1:201" x14ac:dyDescent="0.2">
      <c r="A227" s="138">
        <v>40909.15625</v>
      </c>
      <c r="B227" s="139">
        <v>0.42821206129154948</v>
      </c>
      <c r="C227" s="139">
        <v>0.49473789817712477</v>
      </c>
      <c r="D227" s="139">
        <v>0.53561505228151374</v>
      </c>
      <c r="E227" s="139">
        <v>0.565470249875202</v>
      </c>
      <c r="F227" s="139">
        <v>0.5890970122318856</v>
      </c>
      <c r="G227" s="139">
        <v>0.6086932906209086</v>
      </c>
      <c r="H227" s="139">
        <v>0.62547014670335577</v>
      </c>
      <c r="I227" s="139">
        <v>0.64012458029124297</v>
      </c>
      <c r="J227" s="139">
        <v>0.65319718190109211</v>
      </c>
      <c r="K227" s="139">
        <v>0.66493274082946241</v>
      </c>
      <c r="L227" s="139">
        <v>0.67566248166167053</v>
      </c>
      <c r="M227" s="139">
        <v>0.68544644105563601</v>
      </c>
      <c r="N227" s="139">
        <v>0.69454717308629699</v>
      </c>
      <c r="O227" s="139">
        <v>0.70298939806844751</v>
      </c>
      <c r="P227" s="139">
        <v>0.71087387373624322</v>
      </c>
      <c r="Q227" s="139">
        <v>0.71828284665517117</v>
      </c>
      <c r="R227" s="139">
        <v>0.72528439382033993</v>
      </c>
      <c r="S227" s="139">
        <v>0.73188169071200126</v>
      </c>
      <c r="T227" s="139">
        <v>0.73812188870243467</v>
      </c>
      <c r="U227" s="139">
        <v>0.74409985942618984</v>
      </c>
      <c r="V227" s="139">
        <v>0.74979636435799535</v>
      </c>
      <c r="W227" s="139">
        <v>0.75518615863384231</v>
      </c>
      <c r="X227" s="139">
        <v>0.76040575244571795</v>
      </c>
      <c r="Y227" s="139">
        <v>0.76536737068490968</v>
      </c>
      <c r="Z227" s="139">
        <v>0.77020294323484706</v>
      </c>
      <c r="AA227" s="139">
        <v>0.77476207355220417</v>
      </c>
      <c r="AB227" s="139">
        <v>0.7792295825514669</v>
      </c>
      <c r="AC227" s="139">
        <v>0.7835068596381346</v>
      </c>
      <c r="AD227" s="139">
        <v>0.78766353442733117</v>
      </c>
      <c r="AE227" s="139">
        <v>0.79165402884609404</v>
      </c>
      <c r="AF227" s="139">
        <v>0.79554616687796365</v>
      </c>
      <c r="AG227" s="139">
        <v>0.79929187532984158</v>
      </c>
      <c r="AH227" s="139">
        <v>0.80295766802805701</v>
      </c>
      <c r="AI227" s="139">
        <v>0.80649345813741491</v>
      </c>
      <c r="AJ227" s="139">
        <v>0.80996480723310382</v>
      </c>
      <c r="AK227" s="139">
        <v>0.81331997065853456</v>
      </c>
      <c r="AL227" s="139">
        <v>0.81656485513090737</v>
      </c>
      <c r="AM227" s="139">
        <v>0.81970492062786993</v>
      </c>
      <c r="AN227" s="139">
        <v>0.82280454354467381</v>
      </c>
      <c r="AO227" s="139">
        <v>0.82580943810044449</v>
      </c>
      <c r="AP227" s="139">
        <v>0.82878361822254254</v>
      </c>
      <c r="AQ227" s="139">
        <v>0.83167178862314628</v>
      </c>
      <c r="AR227" s="139">
        <v>0.83447770415113165</v>
      </c>
      <c r="AS227" s="139">
        <v>0.83720487495572293</v>
      </c>
      <c r="AT227" s="139">
        <v>0.83991691055571793</v>
      </c>
      <c r="AU227" s="139">
        <v>0.84255686871613367</v>
      </c>
      <c r="AV227" s="139">
        <v>0.84512762559440391</v>
      </c>
      <c r="AW227" s="139">
        <v>0.84763188574183213</v>
      </c>
      <c r="AX227" s="139">
        <v>0.85013311503214395</v>
      </c>
      <c r="AY227" s="139">
        <v>0.85257307113675096</v>
      </c>
      <c r="AZ227" s="139">
        <v>0.85495400491703155</v>
      </c>
      <c r="BA227" s="139">
        <v>0.85727804339062197</v>
      </c>
      <c r="BB227" s="139">
        <v>0.85954719878612251</v>
      </c>
      <c r="BC227" s="139">
        <v>0.86176337678685533</v>
      </c>
      <c r="BD227" s="139">
        <v>0.86399010419293076</v>
      </c>
      <c r="BE227" s="139">
        <v>0.86616761822261568</v>
      </c>
      <c r="BF227" s="139">
        <v>0.86829753518020969</v>
      </c>
      <c r="BG227" s="139">
        <v>0.87038139174658047</v>
      </c>
      <c r="BH227" s="139">
        <v>0.87248286570411138</v>
      </c>
      <c r="BI227" s="139">
        <v>0.87447903024614559</v>
      </c>
      <c r="BJ227" s="139">
        <v>0.8764333132972274</v>
      </c>
      <c r="BK227" s="139">
        <v>0.8784095319560451</v>
      </c>
      <c r="BL227" s="139">
        <v>0.88034655819689822</v>
      </c>
      <c r="BM227" s="139">
        <v>0.88224553753886781</v>
      </c>
      <c r="BN227" s="139">
        <v>0.88410756520449896</v>
      </c>
      <c r="BO227" s="139">
        <v>0.88593368907404446</v>
      </c>
      <c r="BP227" s="139">
        <v>0.88778800398164137</v>
      </c>
      <c r="BQ227" s="139">
        <v>0.88960858460870507</v>
      </c>
      <c r="BR227" s="139">
        <v>0.89133303912892081</v>
      </c>
      <c r="BS227" s="139">
        <v>0.89302535430074814</v>
      </c>
      <c r="BT227" s="139">
        <v>0.89481336026279157</v>
      </c>
      <c r="BU227" s="139">
        <v>0.89644408155611333</v>
      </c>
      <c r="BV227" s="139">
        <v>0.89810878278979855</v>
      </c>
      <c r="BW227" s="139">
        <v>0.89974471352421426</v>
      </c>
      <c r="BX227" s="139">
        <v>0.90141646215176441</v>
      </c>
      <c r="BY227" s="139">
        <v>0.90299706524914292</v>
      </c>
      <c r="BZ227" s="139">
        <v>0.90455096879593311</v>
      </c>
      <c r="CA227" s="139">
        <v>0.90614295199673056</v>
      </c>
      <c r="CB227" s="139">
        <v>0.90770966751984949</v>
      </c>
      <c r="CC227" s="139">
        <v>0.9091873842739312</v>
      </c>
      <c r="CD227" s="139">
        <v>0.91064082656849643</v>
      </c>
      <c r="CE227" s="139">
        <v>0.91213502200332774</v>
      </c>
      <c r="CF227" s="139">
        <v>0.91360619108020158</v>
      </c>
      <c r="CG227" s="139">
        <v>0.91505484590573194</v>
      </c>
      <c r="CH227" s="139">
        <v>0.91648148143628216</v>
      </c>
      <c r="CI227" s="139">
        <v>0.91788657624698855</v>
      </c>
      <c r="CJ227" s="139">
        <v>0.91927059325416471</v>
      </c>
      <c r="CK227" s="139">
        <v>0.92069894099430205</v>
      </c>
      <c r="CL227" s="139">
        <v>0.92210725016255701</v>
      </c>
      <c r="CM227" s="139">
        <v>0.92343080817457035</v>
      </c>
      <c r="CN227" s="139">
        <v>0.92473499345351307</v>
      </c>
      <c r="CO227" s="139">
        <v>0.92602020029179488</v>
      </c>
      <c r="CP227" s="139">
        <v>0.92741748792963929</v>
      </c>
      <c r="CQ227" s="139">
        <v>0.92866600388315745</v>
      </c>
      <c r="CR227" s="139">
        <v>0.92989665092747709</v>
      </c>
      <c r="CS227" s="139">
        <v>0.93124088249059278</v>
      </c>
      <c r="CT227" s="139">
        <v>0.9324369506069401</v>
      </c>
      <c r="CU227" s="139">
        <v>0.93374755331201098</v>
      </c>
      <c r="CV227" s="139">
        <v>0.93491034763459457</v>
      </c>
      <c r="CW227" s="139">
        <v>0.93618857807087907</v>
      </c>
      <c r="CX227" s="139">
        <v>0.93731933028121206</v>
      </c>
      <c r="CY227" s="139">
        <v>0.938566374838954</v>
      </c>
      <c r="CZ227" s="139">
        <v>0.9396662486640398</v>
      </c>
      <c r="DA227" s="139">
        <v>0.94088322874631769</v>
      </c>
      <c r="DB227" s="139">
        <v>0.94208565051777771</v>
      </c>
      <c r="DC227" s="139">
        <v>0.94314130169797339</v>
      </c>
      <c r="DD227" s="139">
        <v>0.94431522709892202</v>
      </c>
      <c r="DE227" s="139">
        <v>0.94547534345006401</v>
      </c>
      <c r="DF227" s="139">
        <v>0.94655546245827815</v>
      </c>
      <c r="DG227" s="139">
        <v>0.94762211594119339</v>
      </c>
      <c r="DH227" s="139">
        <v>0.94874206583777887</v>
      </c>
      <c r="DI227" s="139">
        <v>0.94984911701742492</v>
      </c>
      <c r="DJ227" s="139">
        <v>0.95094348226432013</v>
      </c>
      <c r="DK227" s="139">
        <v>0.95195864426863319</v>
      </c>
      <c r="DL227" s="139">
        <v>0.95296141840832183</v>
      </c>
      <c r="DM227" s="139">
        <v>0.9540188297990938</v>
      </c>
      <c r="DN227" s="139">
        <v>0.95506435706982362</v>
      </c>
      <c r="DO227" s="139">
        <v>0.95609818815509828</v>
      </c>
      <c r="DP227" s="139">
        <v>0.95712050650340985</v>
      </c>
      <c r="DQ227" s="139">
        <v>0.95813149122290053</v>
      </c>
      <c r="DR227" s="139">
        <v>0.95913131721646461</v>
      </c>
      <c r="DS227" s="139">
        <v>0.96012015531680495</v>
      </c>
      <c r="DT227" s="139">
        <v>0.96109817241372808</v>
      </c>
      <c r="DU227" s="139">
        <v>0.96206553157559882</v>
      </c>
      <c r="DV227" s="139">
        <v>0.96302239216774521</v>
      </c>
      <c r="DW227" s="139">
        <v>0.96403629673126956</v>
      </c>
      <c r="DX227" s="139">
        <v>0.96504012213193924</v>
      </c>
      <c r="DY227" s="139">
        <v>0.96596650673247975</v>
      </c>
      <c r="DZ227" s="139">
        <v>0.96688299376337661</v>
      </c>
      <c r="EA227" s="139">
        <v>0.96778972571120681</v>
      </c>
      <c r="EB227" s="139">
        <v>0.96868684197711052</v>
      </c>
      <c r="EC227" s="139">
        <v>0.96964217677373044</v>
      </c>
      <c r="ED227" s="139">
        <v>0.97058826754739214</v>
      </c>
      <c r="EE227" s="139">
        <v>0.97145743311828892</v>
      </c>
      <c r="EF227" s="139">
        <v>0.97231751001496658</v>
      </c>
      <c r="EG227" s="139">
        <v>0.97323652034370078</v>
      </c>
      <c r="EH227" s="139">
        <v>0.97414678579468816</v>
      </c>
      <c r="EI227" s="139">
        <v>0.97498042168889121</v>
      </c>
      <c r="EJ227" s="139">
        <v>0.97587349717027927</v>
      </c>
      <c r="EK227" s="139">
        <v>0.97675817537128995</v>
      </c>
      <c r="EL227" s="139">
        <v>0.97756642178107622</v>
      </c>
      <c r="EM227" s="139">
        <v>0.97843458632794833</v>
      </c>
      <c r="EN227" s="139">
        <v>0.97929468060157909</v>
      </c>
      <c r="EO227" s="139">
        <v>0.98007852689153285</v>
      </c>
      <c r="EP227" s="139">
        <v>0.98099107425520793</v>
      </c>
      <c r="EQ227" s="139">
        <v>0.98175919929631028</v>
      </c>
      <c r="ER227" s="139">
        <v>0.98265641445886576</v>
      </c>
      <c r="ES227" s="139">
        <v>0.98340921489769073</v>
      </c>
      <c r="ET227" s="139">
        <v>0.9842914818947226</v>
      </c>
      <c r="EU227" s="139">
        <v>0.98502933939676707</v>
      </c>
      <c r="EV227" s="139">
        <v>0.98582842387880543</v>
      </c>
      <c r="EW227" s="139">
        <v>0.98662030980376669</v>
      </c>
      <c r="EX227" s="139">
        <v>0.987473775448798</v>
      </c>
      <c r="EY227" s="139">
        <v>0.98818283587958233</v>
      </c>
      <c r="EZ227" s="139">
        <v>0.9890224215504968</v>
      </c>
      <c r="FA227" s="139">
        <v>0.98971760148374022</v>
      </c>
      <c r="FB227" s="139">
        <v>0.99054363755052521</v>
      </c>
      <c r="FC227" s="139">
        <v>0.99122526583737425</v>
      </c>
      <c r="FD227" s="139">
        <v>0.99203807085965046</v>
      </c>
      <c r="FE227" s="139">
        <v>0.9928444260279079</v>
      </c>
      <c r="FF227" s="139">
        <v>0.99350634600659671</v>
      </c>
      <c r="FG227" s="139">
        <v>0.99429992599674022</v>
      </c>
      <c r="FH227" s="139">
        <v>0.99494906571794572</v>
      </c>
      <c r="FI227" s="139">
        <v>0.99573016198661335</v>
      </c>
      <c r="FJ227" s="139">
        <v>0.99650516970957936</v>
      </c>
      <c r="FK227" s="139">
        <v>0.9971357059678233</v>
      </c>
      <c r="FL227" s="139">
        <v>0.99789864760006686</v>
      </c>
      <c r="FM227" s="139">
        <v>0.99865570269618475</v>
      </c>
      <c r="FN227" s="139">
        <v>0.9994069360087886</v>
      </c>
      <c r="FO227" s="139">
        <v>1.0000136392468724</v>
      </c>
      <c r="FP227" s="139">
        <v>1.0007533304696052</v>
      </c>
      <c r="FQ227" s="139">
        <v>1.0014873887127935</v>
      </c>
      <c r="FR227" s="139">
        <v>1.0022158745425878</v>
      </c>
      <c r="FS227" s="139">
        <v>1.0027997697090048</v>
      </c>
      <c r="FT227" s="139">
        <v>1.0035172036466744</v>
      </c>
      <c r="FU227" s="139">
        <v>1.0042292419144083</v>
      </c>
      <c r="FV227" s="139">
        <v>1.0049359412433114</v>
      </c>
      <c r="FW227" s="139">
        <v>1.0054979881195618</v>
      </c>
      <c r="FX227" s="139">
        <v>1.0061940948448631</v>
      </c>
      <c r="FY227" s="139">
        <v>1.0068850283359965</v>
      </c>
      <c r="FZ227" s="139">
        <v>1.0075708418155025</v>
      </c>
      <c r="GA227" s="139">
        <v>1.0082515876754552</v>
      </c>
      <c r="GB227" s="139">
        <v>1.008927317498086</v>
      </c>
      <c r="GC227" s="139">
        <v>1.0095980820708572</v>
      </c>
      <c r="GD227" s="139">
        <v>1.0101240527271786</v>
      </c>
      <c r="GE227" s="139">
        <v>1.0107849604994086</v>
      </c>
      <c r="GF227" s="139">
        <v>1.011441051567038</v>
      </c>
      <c r="GG227" s="139">
        <v>1.0120923736908805</v>
      </c>
      <c r="GH227" s="139">
        <v>1.0127389739143138</v>
      </c>
      <c r="GI227" s="139">
        <v>1.0133808985816777</v>
      </c>
      <c r="GJ227" s="139">
        <v>1.0140181933479913</v>
      </c>
      <c r="GK227" s="139">
        <v>1.0146509031951287</v>
      </c>
      <c r="GL227" s="139">
        <v>1.0152790724438312</v>
      </c>
      <c r="GM227" s="139">
        <v>1.0159027447668427</v>
      </c>
      <c r="GN227" s="139">
        <v>1.0165219632063405</v>
      </c>
      <c r="GO227" s="139">
        <v>1.0171367701772318</v>
      </c>
      <c r="GP227" s="139">
        <v>1.017747207487347</v>
      </c>
      <c r="GQ227" s="139">
        <v>1.0183533163461616</v>
      </c>
      <c r="GR227" s="139">
        <v>1.0189551373766763</v>
      </c>
      <c r="GS227" s="139">
        <v>1.019552710624875</v>
      </c>
    </row>
    <row r="228" spans="1:201" x14ac:dyDescent="0.2">
      <c r="A228" s="138">
        <v>40909.156944444447</v>
      </c>
      <c r="B228" s="139">
        <v>0.42516381348579296</v>
      </c>
      <c r="C228" s="139">
        <v>0.49110714765662838</v>
      </c>
      <c r="D228" s="139">
        <v>0.53161750636072092</v>
      </c>
      <c r="E228" s="139">
        <v>0.56119991410176728</v>
      </c>
      <c r="F228" s="139">
        <v>0.58460756906099742</v>
      </c>
      <c r="G228" s="139">
        <v>0.60401977549378383</v>
      </c>
      <c r="H228" s="139">
        <v>0.62063735702141054</v>
      </c>
      <c r="I228" s="139">
        <v>0.63515105781220038</v>
      </c>
      <c r="J228" s="139">
        <v>0.64809734964400123</v>
      </c>
      <c r="K228" s="139">
        <v>0.65971816354199064</v>
      </c>
      <c r="L228" s="139">
        <v>0.67034265057744824</v>
      </c>
      <c r="M228" s="139">
        <v>0.68002929798614586</v>
      </c>
      <c r="N228" s="139">
        <v>0.68903946602019517</v>
      </c>
      <c r="O228" s="139">
        <v>0.69739693782535406</v>
      </c>
      <c r="P228" s="139">
        <v>0.70520171966053324</v>
      </c>
      <c r="Q228" s="139">
        <v>0.71253544659870405</v>
      </c>
      <c r="R228" s="139">
        <v>0.71946569115433145</v>
      </c>
      <c r="S228" s="139">
        <v>0.7259952061092233</v>
      </c>
      <c r="T228" s="139">
        <v>0.73217078646924216</v>
      </c>
      <c r="U228" s="139">
        <v>0.738087002293209</v>
      </c>
      <c r="V228" s="139">
        <v>0.74372435259797243</v>
      </c>
      <c r="W228" s="139">
        <v>0.74905736384964872</v>
      </c>
      <c r="X228" s="139">
        <v>0.75422235435457097</v>
      </c>
      <c r="Y228" s="139">
        <v>0.75913137046907031</v>
      </c>
      <c r="Z228" s="139">
        <v>0.76391619596042781</v>
      </c>
      <c r="AA228" s="139">
        <v>0.76842628824646775</v>
      </c>
      <c r="AB228" s="139">
        <v>0.77284635865501683</v>
      </c>
      <c r="AC228" s="139">
        <v>0.77707768066201444</v>
      </c>
      <c r="AD228" s="139">
        <v>0.78118979096577956</v>
      </c>
      <c r="AE228" s="139">
        <v>0.78513701904330835</v>
      </c>
      <c r="AF228" s="139">
        <v>0.78898711435043856</v>
      </c>
      <c r="AG228" s="139">
        <v>0.79269192623380125</v>
      </c>
      <c r="AH228" s="139">
        <v>0.7963179082646813</v>
      </c>
      <c r="AI228" s="139">
        <v>0.79981490764376584</v>
      </c>
      <c r="AJ228" s="139">
        <v>0.8032484369625783</v>
      </c>
      <c r="AK228" s="139">
        <v>0.80656669455236096</v>
      </c>
      <c r="AL228" s="139">
        <v>0.80977554010130748</v>
      </c>
      <c r="AM228" s="139">
        <v>0.812880390145584</v>
      </c>
      <c r="AN228" s="139">
        <v>0.8159455885562239</v>
      </c>
      <c r="AO228" s="139">
        <v>0.818916805156088</v>
      </c>
      <c r="AP228" s="139">
        <v>0.82185802745973713</v>
      </c>
      <c r="AQ228" s="139">
        <v>0.82471392024806833</v>
      </c>
      <c r="AR228" s="139">
        <v>0.82748820830460601</v>
      </c>
      <c r="AS228" s="139">
        <v>0.83018437368387688</v>
      </c>
      <c r="AT228" s="139">
        <v>0.83286600891889129</v>
      </c>
      <c r="AU228" s="139">
        <v>0.83547613838811985</v>
      </c>
      <c r="AV228" s="139">
        <v>0.83801761514546758</v>
      </c>
      <c r="AW228" s="139">
        <v>0.84049312202744764</v>
      </c>
      <c r="AX228" s="139">
        <v>0.84296611480918804</v>
      </c>
      <c r="AY228" s="139">
        <v>0.84537832209996067</v>
      </c>
      <c r="AZ228" s="139">
        <v>0.84773197661299893</v>
      </c>
      <c r="BA228" s="139">
        <v>0.85002918822195128</v>
      </c>
      <c r="BB228" s="139">
        <v>0.85227195294695068</v>
      </c>
      <c r="BC228" s="139">
        <v>0.85446216112700935</v>
      </c>
      <c r="BD228" s="139">
        <v>0.85666333687792118</v>
      </c>
      <c r="BE228" s="139">
        <v>0.85881569228567078</v>
      </c>
      <c r="BF228" s="139">
        <v>0.86092083057619184</v>
      </c>
      <c r="BG228" s="139">
        <v>0.86298027599789284</v>
      </c>
      <c r="BH228" s="139">
        <v>0.86505770731158838</v>
      </c>
      <c r="BI228" s="139">
        <v>0.86703016110643882</v>
      </c>
      <c r="BJ228" s="139">
        <v>0.86896106713092869</v>
      </c>
      <c r="BK228" s="139">
        <v>0.87091424579999355</v>
      </c>
      <c r="BL228" s="139">
        <v>0.8728285462836366</v>
      </c>
      <c r="BM228" s="139">
        <v>0.87470510478836205</v>
      </c>
      <c r="BN228" s="139">
        <v>0.87654500764144538</v>
      </c>
      <c r="BO228" s="139">
        <v>0.87834929420958696</v>
      </c>
      <c r="BP228" s="139">
        <v>0.88018206587349679</v>
      </c>
      <c r="BQ228" s="139">
        <v>0.88198137527988885</v>
      </c>
      <c r="BR228" s="139">
        <v>0.88368480802678107</v>
      </c>
      <c r="BS228" s="139">
        <v>0.88535635835597382</v>
      </c>
      <c r="BT228" s="139">
        <v>0.88712388072289072</v>
      </c>
      <c r="BU228" s="139">
        <v>0.88873433119275025</v>
      </c>
      <c r="BV228" s="139">
        <v>0.89037901477440384</v>
      </c>
      <c r="BW228" s="139">
        <v>0.89199515936094398</v>
      </c>
      <c r="BX228" s="139">
        <v>0.89364736396230726</v>
      </c>
      <c r="BY228" s="139">
        <v>0.89520862680476232</v>
      </c>
      <c r="BZ228" s="139">
        <v>0.89674340468949931</v>
      </c>
      <c r="CA228" s="139">
        <v>0.89831648872991621</v>
      </c>
      <c r="CB228" s="139">
        <v>0.89986450986235933</v>
      </c>
      <c r="CC228" s="139">
        <v>0.90132371462024097</v>
      </c>
      <c r="CD228" s="139">
        <v>0.90275883972566162</v>
      </c>
      <c r="CE228" s="139">
        <v>0.90423492627304081</v>
      </c>
      <c r="CF228" s="139">
        <v>0.90568817284205583</v>
      </c>
      <c r="CG228" s="139">
        <v>0.90711908733486268</v>
      </c>
      <c r="CH228" s="139">
        <v>0.90852816064303621</v>
      </c>
      <c r="CI228" s="139">
        <v>0.90991586741235309</v>
      </c>
      <c r="CJ228" s="139">
        <v>0.91128266676473868</v>
      </c>
      <c r="CK228" s="139">
        <v>0.91269398280357505</v>
      </c>
      <c r="CL228" s="139">
        <v>0.91408542382113001</v>
      </c>
      <c r="CM228" s="139">
        <v>0.9153922541931504</v>
      </c>
      <c r="CN228" s="139">
        <v>0.91667986821372649</v>
      </c>
      <c r="CO228" s="139">
        <v>0.91794865694458749</v>
      </c>
      <c r="CP228" s="139">
        <v>0.9193297170022805</v>
      </c>
      <c r="CQ228" s="139">
        <v>0.92056211231001128</v>
      </c>
      <c r="CR228" s="139">
        <v>0.9217767827551907</v>
      </c>
      <c r="CS228" s="139">
        <v>0.92310522062675948</v>
      </c>
      <c r="CT228" s="139">
        <v>0.92428559221823714</v>
      </c>
      <c r="CU228" s="139">
        <v>0.9255806766182435</v>
      </c>
      <c r="CV228" s="139">
        <v>0.92672804374221696</v>
      </c>
      <c r="CW228" s="139">
        <v>0.92799102083333818</v>
      </c>
      <c r="CX228" s="139">
        <v>0.9291066050336293</v>
      </c>
      <c r="CY228" s="139">
        <v>0.93033865136644944</v>
      </c>
      <c r="CZ228" s="139">
        <v>0.93142360679467673</v>
      </c>
      <c r="DA228" s="139">
        <v>0.93262583447686942</v>
      </c>
      <c r="DB228" s="139">
        <v>0.93381362359652575</v>
      </c>
      <c r="DC228" s="139">
        <v>0.93485471422868849</v>
      </c>
      <c r="DD228" s="139">
        <v>0.93601423979354847</v>
      </c>
      <c r="DE228" s="139">
        <v>0.93716006981426248</v>
      </c>
      <c r="DF228" s="139">
        <v>0.93822599072075397</v>
      </c>
      <c r="DG228" s="139">
        <v>0.93927855534317806</v>
      </c>
      <c r="DH228" s="139">
        <v>0.94038454748067635</v>
      </c>
      <c r="DI228" s="139">
        <v>0.94147774682664276</v>
      </c>
      <c r="DJ228" s="139">
        <v>0.94255836439038632</v>
      </c>
      <c r="DK228" s="139">
        <v>0.94355985689274557</v>
      </c>
      <c r="DL228" s="139">
        <v>0.94454906187599519</v>
      </c>
      <c r="DM228" s="139">
        <v>0.94559302748114193</v>
      </c>
      <c r="DN228" s="139">
        <v>0.94662520644828296</v>
      </c>
      <c r="DO228" s="139">
        <v>0.94764578514584763</v>
      </c>
      <c r="DP228" s="139">
        <v>0.94865494549352369</v>
      </c>
      <c r="DQ228" s="139">
        <v>0.94965286510741254</v>
      </c>
      <c r="DR228" s="139">
        <v>0.95063971743434583</v>
      </c>
      <c r="DS228" s="139">
        <v>0.95161567188531337</v>
      </c>
      <c r="DT228" s="139">
        <v>0.95258089396072232</v>
      </c>
      <c r="DU228" s="139">
        <v>0.95353554537114071</v>
      </c>
      <c r="DV228" s="139">
        <v>0.9544797841566981</v>
      </c>
      <c r="DW228" s="139">
        <v>0.95548117798994892</v>
      </c>
      <c r="DX228" s="139">
        <v>0.95647257637051497</v>
      </c>
      <c r="DY228" s="139">
        <v>0.95738658971099411</v>
      </c>
      <c r="DZ228" s="139">
        <v>0.95829078641655985</v>
      </c>
      <c r="EA228" s="139">
        <v>0.95918530779018785</v>
      </c>
      <c r="EB228" s="139">
        <v>0.96007029207369388</v>
      </c>
      <c r="EC228" s="139">
        <v>0.96101359981493339</v>
      </c>
      <c r="ED228" s="139">
        <v>0.96194774022228668</v>
      </c>
      <c r="EE228" s="139">
        <v>0.96280500326898755</v>
      </c>
      <c r="EF228" s="139">
        <v>0.96365325184755046</v>
      </c>
      <c r="EG228" s="139">
        <v>0.96456053517228979</v>
      </c>
      <c r="EH228" s="139">
        <v>0.96545914611177042</v>
      </c>
      <c r="EI228" s="139">
        <v>0.96628117054079288</v>
      </c>
      <c r="EJ228" s="139">
        <v>0.96716273337920522</v>
      </c>
      <c r="EK228" s="139">
        <v>0.96803596850757745</v>
      </c>
      <c r="EL228" s="139">
        <v>0.9688328115260062</v>
      </c>
      <c r="EM228" s="139">
        <v>0.96968966919695077</v>
      </c>
      <c r="EN228" s="139">
        <v>0.97053852341696645</v>
      </c>
      <c r="EO228" s="139">
        <v>0.97131116613410839</v>
      </c>
      <c r="EP228" s="139">
        <v>0.97221263392173618</v>
      </c>
      <c r="EQ228" s="139">
        <v>0.97296968438737386</v>
      </c>
      <c r="ER228" s="139">
        <v>0.97385594792639774</v>
      </c>
      <c r="ES228" s="139">
        <v>0.97459779946961833</v>
      </c>
      <c r="ET228" s="139">
        <v>0.97546923954596909</v>
      </c>
      <c r="EU228" s="139">
        <v>0.97619627063999115</v>
      </c>
      <c r="EV228" s="139">
        <v>0.97698461920846136</v>
      </c>
      <c r="EW228" s="139">
        <v>0.97776582871079953</v>
      </c>
      <c r="EX228" s="139">
        <v>0.97860870758022411</v>
      </c>
      <c r="EY228" s="139">
        <v>0.97930717747769847</v>
      </c>
      <c r="EZ228" s="139">
        <v>0.98013629204254094</v>
      </c>
      <c r="FA228" s="139">
        <v>0.9808209950530008</v>
      </c>
      <c r="FB228" s="139">
        <v>0.98163667289223588</v>
      </c>
      <c r="FC228" s="139">
        <v>0.98230793512090919</v>
      </c>
      <c r="FD228" s="139">
        <v>0.98311049210411261</v>
      </c>
      <c r="FE228" s="139">
        <v>0.98390665346950212</v>
      </c>
      <c r="FF228" s="139">
        <v>0.98455836896229199</v>
      </c>
      <c r="FG228" s="139">
        <v>0.98534186148011549</v>
      </c>
      <c r="FH228" s="139">
        <v>0.985980901136851</v>
      </c>
      <c r="FI228" s="139">
        <v>0.98675201380394828</v>
      </c>
      <c r="FJ228" s="139">
        <v>0.98751708908799352</v>
      </c>
      <c r="FK228" s="139">
        <v>0.98813767761239968</v>
      </c>
      <c r="FL228" s="139">
        <v>0.98889078714511103</v>
      </c>
      <c r="FM228" s="139">
        <v>0.98963805958642337</v>
      </c>
      <c r="FN228" s="139">
        <v>0.99037955913792974</v>
      </c>
      <c r="FO228" s="139">
        <v>0.99097650989497721</v>
      </c>
      <c r="FP228" s="139">
        <v>0.99170656326017703</v>
      </c>
      <c r="FQ228" s="139">
        <v>0.99243103093460505</v>
      </c>
      <c r="FR228" s="139">
        <v>0.99314997296470309</v>
      </c>
      <c r="FS228" s="139">
        <v>0.99372430231999875</v>
      </c>
      <c r="FT228" s="139">
        <v>0.99443228421815677</v>
      </c>
      <c r="FU228" s="139">
        <v>0.99513491571312274</v>
      </c>
      <c r="FV228" s="139">
        <v>0.99583225305382717</v>
      </c>
      <c r="FW228" s="139">
        <v>0.99638491275591001</v>
      </c>
      <c r="FX228" s="139">
        <v>0.99707174537290089</v>
      </c>
      <c r="FY228" s="139">
        <v>0.99775344813113953</v>
      </c>
      <c r="FZ228" s="139">
        <v>0.9984300737981805</v>
      </c>
      <c r="GA228" s="139">
        <v>0.99910167432055275</v>
      </c>
      <c r="GB228" s="139">
        <v>0.99976830083972057</v>
      </c>
      <c r="GC228" s="139">
        <v>1.0004300037095637</v>
      </c>
      <c r="GD228" s="139">
        <v>1.0009468823098193</v>
      </c>
      <c r="GE228" s="139">
        <v>1.0015988100404767</v>
      </c>
      <c r="GF228" s="139">
        <v>1.0022459614055312</v>
      </c>
      <c r="GG228" s="139">
        <v>1.0028883837604823</v>
      </c>
      <c r="GH228" s="139">
        <v>1.0035261237486703</v>
      </c>
      <c r="GI228" s="139">
        <v>1.0041592273183415</v>
      </c>
      <c r="GJ228" s="139">
        <v>1.0047877397343101</v>
      </c>
      <c r="GK228" s="139">
        <v>1.0054117055958907</v>
      </c>
      <c r="GL228" s="139">
        <v>1.0060311688467567</v>
      </c>
      <c r="GM228" s="139">
        <v>1.0066461727896341</v>
      </c>
      <c r="GN228" s="139">
        <v>1.0072567600955993</v>
      </c>
      <c r="GO228" s="139">
        <v>1.00786297282268</v>
      </c>
      <c r="GP228" s="139">
        <v>1.0084648524199296</v>
      </c>
      <c r="GQ228" s="139">
        <v>1.0090624397475387</v>
      </c>
      <c r="GR228" s="139">
        <v>1.0096557750812125</v>
      </c>
      <c r="GS228" s="139">
        <v>1.0102448981282564</v>
      </c>
    </row>
    <row r="229" spans="1:201" x14ac:dyDescent="0.2">
      <c r="A229" s="138">
        <v>40909.157638888886</v>
      </c>
      <c r="B229" s="139">
        <v>0.42216652136497129</v>
      </c>
      <c r="C229" s="139">
        <v>0.48753809851981905</v>
      </c>
      <c r="D229" s="139">
        <v>0.52768853134204952</v>
      </c>
      <c r="E229" s="139">
        <v>0.5570033124742958</v>
      </c>
      <c r="F229" s="139">
        <v>0.5801960421818223</v>
      </c>
      <c r="G229" s="139">
        <v>0.59942771506864856</v>
      </c>
      <c r="H229" s="139">
        <v>0.61588910181083023</v>
      </c>
      <c r="I229" s="139">
        <v>0.63026480751297875</v>
      </c>
      <c r="J229" s="139">
        <v>0.64308725552548829</v>
      </c>
      <c r="K229" s="139">
        <v>0.65459557784391897</v>
      </c>
      <c r="L229" s="139">
        <v>0.66511688265153779</v>
      </c>
      <c r="M229" s="139">
        <v>0.67470814588179207</v>
      </c>
      <c r="N229" s="139">
        <v>0.68362954566948453</v>
      </c>
      <c r="O229" s="139">
        <v>0.69190395205439059</v>
      </c>
      <c r="P229" s="139">
        <v>0.69963063248006307</v>
      </c>
      <c r="Q229" s="139">
        <v>0.70689062078886788</v>
      </c>
      <c r="R229" s="139">
        <v>0.71375099344444426</v>
      </c>
      <c r="S229" s="139">
        <v>0.72021409213666265</v>
      </c>
      <c r="T229" s="139">
        <v>0.72632636157159891</v>
      </c>
      <c r="U229" s="139">
        <v>0.73218207066277774</v>
      </c>
      <c r="V229" s="139">
        <v>0.73776146499456052</v>
      </c>
      <c r="W229" s="139">
        <v>0.74303885101120426</v>
      </c>
      <c r="X229" s="139">
        <v>0.74815034884340414</v>
      </c>
      <c r="Y229" s="139">
        <v>0.75300783891942447</v>
      </c>
      <c r="Z229" s="139">
        <v>0.75774295163124772</v>
      </c>
      <c r="AA229" s="139">
        <v>0.76220501554208264</v>
      </c>
      <c r="AB229" s="139">
        <v>0.76657861945667038</v>
      </c>
      <c r="AC229" s="139">
        <v>0.77076493279773473</v>
      </c>
      <c r="AD229" s="139">
        <v>0.77483339591072964</v>
      </c>
      <c r="AE229" s="139">
        <v>0.77873825245156414</v>
      </c>
      <c r="AF229" s="139">
        <v>0.78254717352356584</v>
      </c>
      <c r="AG229" s="139">
        <v>0.78621193744921025</v>
      </c>
      <c r="AH229" s="139">
        <v>0.78979893340119722</v>
      </c>
      <c r="AI229" s="139">
        <v>0.79325794892692247</v>
      </c>
      <c r="AJ229" s="139">
        <v>0.79665444322729273</v>
      </c>
      <c r="AK229" s="139">
        <v>0.79993656383909939</v>
      </c>
      <c r="AL229" s="139">
        <v>0.80311012426051953</v>
      </c>
      <c r="AM229" s="139">
        <v>0.80618049835286243</v>
      </c>
      <c r="AN229" s="139">
        <v>0.80921199264489385</v>
      </c>
      <c r="AO229" s="139">
        <v>0.81215023868730651</v>
      </c>
      <c r="AP229" s="139">
        <v>0.81505919259598125</v>
      </c>
      <c r="AQ229" s="139">
        <v>0.81788348533176458</v>
      </c>
      <c r="AR229" s="139">
        <v>0.82062681214375366</v>
      </c>
      <c r="AS229" s="139">
        <v>0.8232926274946587</v>
      </c>
      <c r="AT229" s="139">
        <v>0.82594450167305733</v>
      </c>
      <c r="AU229" s="139">
        <v>0.82852543177283167</v>
      </c>
      <c r="AV229" s="139">
        <v>0.83103824815501492</v>
      </c>
      <c r="AW229" s="139">
        <v>0.83348561233065876</v>
      </c>
      <c r="AX229" s="139">
        <v>0.83593096449695714</v>
      </c>
      <c r="AY229" s="139">
        <v>0.83831601032856118</v>
      </c>
      <c r="AZ229" s="139">
        <v>0.84064296471509925</v>
      </c>
      <c r="BA229" s="139">
        <v>0.84291392069384163</v>
      </c>
      <c r="BB229" s="139">
        <v>0.84513085836524815</v>
      </c>
      <c r="BC229" s="139">
        <v>0.84729565299660392</v>
      </c>
      <c r="BD229" s="139">
        <v>0.84947182027340229</v>
      </c>
      <c r="BE229" s="139">
        <v>0.85159955335122062</v>
      </c>
      <c r="BF229" s="139">
        <v>0.8536804426088026</v>
      </c>
      <c r="BG229" s="139">
        <v>0.85571600008609916</v>
      </c>
      <c r="BH229" s="139">
        <v>0.85776989962476724</v>
      </c>
      <c r="BI229" s="139">
        <v>0.85971915360392781</v>
      </c>
      <c r="BJ229" s="139">
        <v>0.86162718770425373</v>
      </c>
      <c r="BK229" s="139">
        <v>0.86355781966155776</v>
      </c>
      <c r="BL229" s="139">
        <v>0.86544988214326124</v>
      </c>
      <c r="BM229" s="139">
        <v>0.86730450221511257</v>
      </c>
      <c r="BN229" s="139">
        <v>0.86912275746424505</v>
      </c>
      <c r="BO229" s="139">
        <v>0.8709056789023244</v>
      </c>
      <c r="BP229" s="139">
        <v>0.87271736830195368</v>
      </c>
      <c r="BQ229" s="139">
        <v>0.87449586266671886</v>
      </c>
      <c r="BR229" s="139">
        <v>0.87617873149757997</v>
      </c>
      <c r="BS229" s="139">
        <v>0.87782997035019428</v>
      </c>
      <c r="BT229" s="139">
        <v>0.87957744534957039</v>
      </c>
      <c r="BU229" s="139">
        <v>0.88116806969971206</v>
      </c>
      <c r="BV229" s="139">
        <v>0.88279316976855049</v>
      </c>
      <c r="BW229" s="139">
        <v>0.88438995827618561</v>
      </c>
      <c r="BX229" s="139">
        <v>0.88602303848538055</v>
      </c>
      <c r="BY229" s="139">
        <v>0.8875653832948297</v>
      </c>
      <c r="BZ229" s="139">
        <v>0.88908145397413685</v>
      </c>
      <c r="CA229" s="139">
        <v>0.89063604710631372</v>
      </c>
      <c r="CB229" s="139">
        <v>0.89216577847941136</v>
      </c>
      <c r="CC229" s="139">
        <v>0.89360687891228763</v>
      </c>
      <c r="CD229" s="139">
        <v>0.89502409108637493</v>
      </c>
      <c r="CE229" s="139">
        <v>0.89648246306722335</v>
      </c>
      <c r="CF229" s="139">
        <v>0.89791817816065367</v>
      </c>
      <c r="CG229" s="139">
        <v>0.89933174013843065</v>
      </c>
      <c r="CH229" s="139">
        <v>0.9007236359029871</v>
      </c>
      <c r="CI229" s="139">
        <v>0.90209433624245638</v>
      </c>
      <c r="CJ229" s="139">
        <v>0.90344429654804703</v>
      </c>
      <c r="CK229" s="139">
        <v>0.90483894983697044</v>
      </c>
      <c r="CL229" s="139">
        <v>0.90621388874959963</v>
      </c>
      <c r="CM229" s="139">
        <v>0.90750436144250246</v>
      </c>
      <c r="CN229" s="139">
        <v>0.90877577141850785</v>
      </c>
      <c r="CO229" s="139">
        <v>0.91002850656718182</v>
      </c>
      <c r="CP229" s="139">
        <v>0.91139368730777659</v>
      </c>
      <c r="CQ229" s="139">
        <v>0.91261032124777641</v>
      </c>
      <c r="CR229" s="139">
        <v>0.91380937184690081</v>
      </c>
      <c r="CS229" s="139">
        <v>0.91512235657245666</v>
      </c>
      <c r="CT229" s="139">
        <v>0.91628738346108296</v>
      </c>
      <c r="CU229" s="139">
        <v>0.91756728519918795</v>
      </c>
      <c r="CV229" s="139">
        <v>0.91869957220862786</v>
      </c>
      <c r="CW229" s="139">
        <v>0.91994762688458087</v>
      </c>
      <c r="CX229" s="139">
        <v>0.92104838560274449</v>
      </c>
      <c r="CY229" s="139">
        <v>0.92226576010862837</v>
      </c>
      <c r="CZ229" s="139">
        <v>0.9233361352872963</v>
      </c>
      <c r="DA229" s="139">
        <v>0.9245239326025303</v>
      </c>
      <c r="DB229" s="139">
        <v>0.92569740896322616</v>
      </c>
      <c r="DC229" s="139">
        <v>0.92672427090964027</v>
      </c>
      <c r="DD229" s="139">
        <v>0.92786971240338356</v>
      </c>
      <c r="DE229" s="139">
        <v>0.92900156983727866</v>
      </c>
      <c r="DF229" s="139">
        <v>0.93005361147560106</v>
      </c>
      <c r="DG229" s="139">
        <v>0.93109240415099459</v>
      </c>
      <c r="DH229" s="139">
        <v>0.93218474643875182</v>
      </c>
      <c r="DI229" s="139">
        <v>0.93326439997731658</v>
      </c>
      <c r="DJ229" s="139">
        <v>0.93433157403202871</v>
      </c>
      <c r="DK229" s="139">
        <v>0.93531970653849861</v>
      </c>
      <c r="DL229" s="139">
        <v>0.93629565011293403</v>
      </c>
      <c r="DM229" s="139">
        <v>0.93732646875981729</v>
      </c>
      <c r="DN229" s="139">
        <v>0.93834559651801119</v>
      </c>
      <c r="DO229" s="139">
        <v>0.93935321821787476</v>
      </c>
      <c r="DP229" s="139">
        <v>0.94034951428058566</v>
      </c>
      <c r="DQ229" s="139">
        <v>0.94133466085544282</v>
      </c>
      <c r="DR229" s="139">
        <v>0.94230882996125942</v>
      </c>
      <c r="DS229" s="139">
        <v>0.94327218961077253</v>
      </c>
      <c r="DT229" s="139">
        <v>0.94422490394068337</v>
      </c>
      <c r="DU229" s="139">
        <v>0.94516713333065294</v>
      </c>
      <c r="DV229" s="139">
        <v>0.9460990345173228</v>
      </c>
      <c r="DW229" s="139">
        <v>0.94708819299622182</v>
      </c>
      <c r="DX229" s="139">
        <v>0.94806743822970985</v>
      </c>
      <c r="DY229" s="139">
        <v>0.9489693600622664</v>
      </c>
      <c r="DZ229" s="139">
        <v>0.94986154476328011</v>
      </c>
      <c r="EA229" s="139">
        <v>0.95074413247456058</v>
      </c>
      <c r="EB229" s="139">
        <v>0.95161726029943094</v>
      </c>
      <c r="EC229" s="139">
        <v>0.95254880772511796</v>
      </c>
      <c r="ED229" s="139">
        <v>0.95347126312990327</v>
      </c>
      <c r="EE229" s="139">
        <v>0.95431689510619344</v>
      </c>
      <c r="EF229" s="139">
        <v>0.95515358551022955</v>
      </c>
      <c r="EG229" s="139">
        <v>0.9560494032144754</v>
      </c>
      <c r="EH229" s="139">
        <v>0.95693661972744326</v>
      </c>
      <c r="EI229" s="139">
        <v>0.95774729899600952</v>
      </c>
      <c r="EJ229" s="139">
        <v>0.95861760674915886</v>
      </c>
      <c r="EK229" s="139">
        <v>0.95947965511720235</v>
      </c>
      <c r="EL229" s="139">
        <v>0.96026535736640017</v>
      </c>
      <c r="EM229" s="139">
        <v>0.96111116205171665</v>
      </c>
      <c r="EN229" s="139">
        <v>0.96194902891079426</v>
      </c>
      <c r="EO229" s="139">
        <v>0.96271072714581918</v>
      </c>
      <c r="EP229" s="139">
        <v>0.96360135813892289</v>
      </c>
      <c r="EQ229" s="139">
        <v>0.96434759083694621</v>
      </c>
      <c r="ER229" s="139">
        <v>0.96522314322921376</v>
      </c>
      <c r="ES229" s="139">
        <v>0.96595430046140829</v>
      </c>
      <c r="ET229" s="139">
        <v>0.96681515184996214</v>
      </c>
      <c r="EU229" s="139">
        <v>0.96753160895530854</v>
      </c>
      <c r="EV229" s="139">
        <v>0.96830946531978745</v>
      </c>
      <c r="EW229" s="139">
        <v>0.96908024104992696</v>
      </c>
      <c r="EX229" s="139">
        <v>0.96991276705929708</v>
      </c>
      <c r="EY229" s="139">
        <v>0.97060089468145305</v>
      </c>
      <c r="EZ229" s="139">
        <v>0.9714197699793965</v>
      </c>
      <c r="FA229" s="139">
        <v>0.97209424232182062</v>
      </c>
      <c r="FB229" s="139">
        <v>0.97289979174755303</v>
      </c>
      <c r="FC229" s="139">
        <v>0.97356093222010398</v>
      </c>
      <c r="FD229" s="139">
        <v>0.97435346899942787</v>
      </c>
      <c r="FE229" s="139">
        <v>0.97513966341900593</v>
      </c>
      <c r="FF229" s="139">
        <v>0.97578141587519207</v>
      </c>
      <c r="FG229" s="139">
        <v>0.97655504587023778</v>
      </c>
      <c r="FH229" s="139">
        <v>0.977184225077813</v>
      </c>
      <c r="FI229" s="139">
        <v>0.9779455772308363</v>
      </c>
      <c r="FJ229" s="139">
        <v>0.97870094224157966</v>
      </c>
      <c r="FK229" s="139">
        <v>0.97931181996316186</v>
      </c>
      <c r="FL229" s="139">
        <v>0.980055317764019</v>
      </c>
      <c r="FM229" s="139">
        <v>0.98079302702707682</v>
      </c>
      <c r="FN229" s="139">
        <v>0.98152501140779569</v>
      </c>
      <c r="FO229" s="139">
        <v>0.98211244317739932</v>
      </c>
      <c r="FP229" s="139">
        <v>0.98283307556410093</v>
      </c>
      <c r="FQ229" s="139">
        <v>0.98354816869384321</v>
      </c>
      <c r="FR229" s="139">
        <v>0.98425778210370907</v>
      </c>
      <c r="FS229" s="139">
        <v>0.98482277585636246</v>
      </c>
      <c r="FT229" s="139">
        <v>0.98552151925843112</v>
      </c>
      <c r="FU229" s="139">
        <v>0.98621495670787829</v>
      </c>
      <c r="FV229" s="139">
        <v>0.98690314397910983</v>
      </c>
      <c r="FW229" s="139">
        <v>0.98744664358043477</v>
      </c>
      <c r="FX229" s="139">
        <v>0.98812441244203641</v>
      </c>
      <c r="FY229" s="139">
        <v>0.98879709403773874</v>
      </c>
      <c r="FZ229" s="139">
        <v>0.98946474069111112</v>
      </c>
      <c r="GA229" s="139">
        <v>0.9901274039100334</v>
      </c>
      <c r="GB229" s="139">
        <v>0.99078513440380755</v>
      </c>
      <c r="GC229" s="139">
        <v>0.99143798210181122</v>
      </c>
      <c r="GD229" s="139">
        <v>0.99194599053709986</v>
      </c>
      <c r="GE229" s="139">
        <v>0.99258914330090908</v>
      </c>
      <c r="GF229" s="139">
        <v>0.99322755931763307</v>
      </c>
      <c r="GG229" s="139">
        <v>0.99386128553817443</v>
      </c>
      <c r="GH229" s="139">
        <v>0.99449036821396697</v>
      </c>
      <c r="GI229" s="139">
        <v>0.99511485290516166</v>
      </c>
      <c r="GJ229" s="139">
        <v>0.99573478449667263</v>
      </c>
      <c r="GK229" s="139">
        <v>0.99635020720971712</v>
      </c>
      <c r="GL229" s="139">
        <v>0.99696116461861772</v>
      </c>
      <c r="GM229" s="139">
        <v>0.99756769965888326</v>
      </c>
      <c r="GN229" s="139">
        <v>0.9981698546438077</v>
      </c>
      <c r="GO229" s="139">
        <v>0.99876767127581045</v>
      </c>
      <c r="GP229" s="139">
        <v>0.99936119065634477</v>
      </c>
      <c r="GQ229" s="139">
        <v>0.9999504532995801</v>
      </c>
      <c r="GR229" s="139">
        <v>1.0005354991423148</v>
      </c>
      <c r="GS229" s="139">
        <v>1.001116367557054</v>
      </c>
    </row>
    <row r="230" spans="1:201" x14ac:dyDescent="0.2">
      <c r="A230" s="138">
        <v>40909.158333333333</v>
      </c>
      <c r="B230" s="139">
        <v>0.41921885560210959</v>
      </c>
      <c r="C230" s="139">
        <v>0.48402912161353351</v>
      </c>
      <c r="D230" s="139">
        <v>0.52382630430381172</v>
      </c>
      <c r="E230" s="139">
        <v>0.55287847535083023</v>
      </c>
      <c r="F230" s="139">
        <v>0.5758603424199652</v>
      </c>
      <c r="G230" s="139">
        <v>0.59491491855000589</v>
      </c>
      <c r="H230" s="139">
        <v>0.6112231014754328</v>
      </c>
      <c r="I230" s="139">
        <v>0.6254634705418598</v>
      </c>
      <c r="J230" s="139">
        <v>0.63816446913061753</v>
      </c>
      <c r="K230" s="139">
        <v>0.64956248767644387</v>
      </c>
      <c r="L230" s="139">
        <v>0.6599826213851463</v>
      </c>
      <c r="M230" s="139">
        <v>0.66948037176652408</v>
      </c>
      <c r="N230" s="139">
        <v>0.67831474641290534</v>
      </c>
      <c r="O230" s="139">
        <v>0.68650772551844352</v>
      </c>
      <c r="P230" s="139">
        <v>0.69415785004480612</v>
      </c>
      <c r="Q230" s="139">
        <v>0.70134556259487502</v>
      </c>
      <c r="R230" s="139">
        <v>0.70813745179262377</v>
      </c>
      <c r="S230" s="139">
        <v>0.71453545945004027</v>
      </c>
      <c r="T230" s="139">
        <v>0.72058568587569705</v>
      </c>
      <c r="U230" s="139">
        <v>0.72638209935753695</v>
      </c>
      <c r="V230" s="139">
        <v>0.73190470074118064</v>
      </c>
      <c r="W230" s="139">
        <v>0.73712758476465656</v>
      </c>
      <c r="X230" s="139">
        <v>0.74218666746578166</v>
      </c>
      <c r="Y230" s="139">
        <v>0.74699367541468131</v>
      </c>
      <c r="Z230" s="139">
        <v>0.75168007876886078</v>
      </c>
      <c r="AA230" s="139">
        <v>0.7560950936530193</v>
      </c>
      <c r="AB230" s="139">
        <v>0.76042317407205062</v>
      </c>
      <c r="AC230" s="139">
        <v>0.76456539674365753</v>
      </c>
      <c r="AD230" s="139">
        <v>0.7685911024264549</v>
      </c>
      <c r="AE230" s="139">
        <v>0.77245445530167123</v>
      </c>
      <c r="AF230" s="139">
        <v>0.77622304449871882</v>
      </c>
      <c r="AG230" s="139">
        <v>0.77984858348181008</v>
      </c>
      <c r="AH230" s="139">
        <v>0.78339739309625211</v>
      </c>
      <c r="AI230" s="139">
        <v>0.78681920727221621</v>
      </c>
      <c r="AJ230" s="139">
        <v>0.79017942763653004</v>
      </c>
      <c r="AK230" s="139">
        <v>0.79342615688233631</v>
      </c>
      <c r="AL230" s="139">
        <v>0.79656516312410741</v>
      </c>
      <c r="AM230" s="139">
        <v>0.7996017783015259</v>
      </c>
      <c r="AN230" s="139">
        <v>0.80260026701815301</v>
      </c>
      <c r="AO230" s="139">
        <v>0.80550622840625508</v>
      </c>
      <c r="AP230" s="139">
        <v>0.80838358244616748</v>
      </c>
      <c r="AQ230" s="139">
        <v>0.81117693210514719</v>
      </c>
      <c r="AR230" s="139">
        <v>0.81388994362233291</v>
      </c>
      <c r="AS230" s="139">
        <v>0.81652604435307297</v>
      </c>
      <c r="AT230" s="139">
        <v>0.81914877734030145</v>
      </c>
      <c r="AU230" s="139">
        <v>0.82170111821600056</v>
      </c>
      <c r="AV230" s="139">
        <v>0.82418587505248619</v>
      </c>
      <c r="AW230" s="139">
        <v>0.82660568840825066</v>
      </c>
      <c r="AX230" s="139">
        <v>0.82902397768963343</v>
      </c>
      <c r="AY230" s="139">
        <v>0.83138243148568092</v>
      </c>
      <c r="AZ230" s="139">
        <v>0.83368324717668174</v>
      </c>
      <c r="BA230" s="139">
        <v>0.83592850126041485</v>
      </c>
      <c r="BB230" s="139">
        <v>0.8381201581998915</v>
      </c>
      <c r="BC230" s="139">
        <v>0.84026007845821726</v>
      </c>
      <c r="BD230" s="139">
        <v>0.84241176381657223</v>
      </c>
      <c r="BE230" s="139">
        <v>0.84451539441476831</v>
      </c>
      <c r="BF230" s="139">
        <v>0.84657254801245208</v>
      </c>
      <c r="BG230" s="139">
        <v>0.84858472465712775</v>
      </c>
      <c r="BH230" s="139">
        <v>0.85061558765572598</v>
      </c>
      <c r="BI230" s="139">
        <v>0.85254213699348735</v>
      </c>
      <c r="BJ230" s="139">
        <v>0.85442778867130975</v>
      </c>
      <c r="BK230" s="139">
        <v>0.85633635202863845</v>
      </c>
      <c r="BL230" s="139">
        <v>0.8582066492525946</v>
      </c>
      <c r="BM230" s="139">
        <v>0.86003979842644163</v>
      </c>
      <c r="BN230" s="139">
        <v>0.86183686855523212</v>
      </c>
      <c r="BO230" s="139">
        <v>0.86359888244034011</v>
      </c>
      <c r="BP230" s="139">
        <v>0.86538993638915218</v>
      </c>
      <c r="BQ230" s="139">
        <v>0.86714805785640547</v>
      </c>
      <c r="BR230" s="139">
        <v>0.86881080642130659</v>
      </c>
      <c r="BS230" s="139">
        <v>0.87044217307524152</v>
      </c>
      <c r="BT230" s="139">
        <v>0.87217002356094497</v>
      </c>
      <c r="BU230" s="139">
        <v>0.87374125264243097</v>
      </c>
      <c r="BV230" s="139">
        <v>0.87534718989514138</v>
      </c>
      <c r="BW230" s="139">
        <v>0.87692503906173924</v>
      </c>
      <c r="BX230" s="139">
        <v>0.87853940159042843</v>
      </c>
      <c r="BY230" s="139">
        <v>0.88006323746755377</v>
      </c>
      <c r="BZ230" s="139">
        <v>0.8815610063785303</v>
      </c>
      <c r="CA230" s="139">
        <v>0.88309750424003897</v>
      </c>
      <c r="CB230" s="139">
        <v>0.88460933796928287</v>
      </c>
      <c r="CC230" s="139">
        <v>0.88603272901733521</v>
      </c>
      <c r="CD230" s="139">
        <v>0.88743241988464761</v>
      </c>
      <c r="CE230" s="139">
        <v>0.88887345938119122</v>
      </c>
      <c r="CF230" s="139">
        <v>0.89029202188094414</v>
      </c>
      <c r="CG230" s="139">
        <v>0.89168860709936404</v>
      </c>
      <c r="CH230" s="139">
        <v>0.89306369802053209</v>
      </c>
      <c r="CI230" s="139">
        <v>0.89441776164523268</v>
      </c>
      <c r="CJ230" s="139">
        <v>0.89575124970060083</v>
      </c>
      <c r="CK230" s="139">
        <v>0.89712959777023293</v>
      </c>
      <c r="CL230" s="139">
        <v>0.89848838927969077</v>
      </c>
      <c r="CM230" s="139">
        <v>0.89976286267664018</v>
      </c>
      <c r="CN230" s="139">
        <v>0.90101842431594248</v>
      </c>
      <c r="CO230" s="139">
        <v>0.90225545897377113</v>
      </c>
      <c r="CP230" s="139">
        <v>0.90360509793419674</v>
      </c>
      <c r="CQ230" s="139">
        <v>0.90480631849311632</v>
      </c>
      <c r="CR230" s="139">
        <v>0.90599009477546888</v>
      </c>
      <c r="CS230" s="139">
        <v>0.90728795638348381</v>
      </c>
      <c r="CT230" s="139">
        <v>0.90843797930059722</v>
      </c>
      <c r="CU230" s="139">
        <v>0.90970302363706945</v>
      </c>
      <c r="CV230" s="139">
        <v>0.91082056665205535</v>
      </c>
      <c r="CW230" s="139">
        <v>0.91205401959066523</v>
      </c>
      <c r="CX230" s="139">
        <v>0.91314028451523577</v>
      </c>
      <c r="CY230" s="139">
        <v>0.91434330345955639</v>
      </c>
      <c r="CZ230" s="139">
        <v>0.91539942581299749</v>
      </c>
      <c r="DA230" s="139">
        <v>0.91657310478044929</v>
      </c>
      <c r="DB230" s="139">
        <v>0.91773257832338606</v>
      </c>
      <c r="DC230" s="139">
        <v>0.91874553289219762</v>
      </c>
      <c r="DD230" s="139">
        <v>0.91987719623936359</v>
      </c>
      <c r="DE230" s="139">
        <v>0.9209953850410143</v>
      </c>
      <c r="DF230" s="139">
        <v>0.92203385618184674</v>
      </c>
      <c r="DG230" s="139">
        <v>0.92305918381111696</v>
      </c>
      <c r="DH230" s="139">
        <v>0.92413817453433733</v>
      </c>
      <c r="DI230" s="139">
        <v>0.92520457871243</v>
      </c>
      <c r="DJ230" s="139">
        <v>0.92625860390256309</v>
      </c>
      <c r="DK230" s="139">
        <v>0.92723367611204799</v>
      </c>
      <c r="DL230" s="139">
        <v>0.92819665626044479</v>
      </c>
      <c r="DM230" s="139">
        <v>0.92921461739403366</v>
      </c>
      <c r="DN230" s="139">
        <v>0.93022098170248269</v>
      </c>
      <c r="DO230" s="139">
        <v>0.93121593250809054</v>
      </c>
      <c r="DP230" s="139">
        <v>0.93219964875749117</v>
      </c>
      <c r="DQ230" s="139">
        <v>0.93317230516237026</v>
      </c>
      <c r="DR230" s="139">
        <v>0.93413407233524492</v>
      </c>
      <c r="DS230" s="139">
        <v>0.93508511692016716</v>
      </c>
      <c r="DT230" s="139">
        <v>0.93602560171390559</v>
      </c>
      <c r="DU230" s="139">
        <v>0.93695568578698696</v>
      </c>
      <c r="DV230" s="139">
        <v>0.93787552459849066</v>
      </c>
      <c r="DW230" s="139">
        <v>0.93885271449632413</v>
      </c>
      <c r="DX230" s="139">
        <v>0.93982007189251815</v>
      </c>
      <c r="DY230" s="139">
        <v>0.94071017310612159</v>
      </c>
      <c r="DZ230" s="139">
        <v>0.94159061530071364</v>
      </c>
      <c r="EA230" s="139">
        <v>0.94246153747382799</v>
      </c>
      <c r="EB230" s="139">
        <v>0.94332307561589335</v>
      </c>
      <c r="EC230" s="139">
        <v>0.94424312109579545</v>
      </c>
      <c r="ED230" s="139">
        <v>0.94515414853328794</v>
      </c>
      <c r="EE230" s="139">
        <v>0.94598841225223274</v>
      </c>
      <c r="EF230" s="139">
        <v>0.94681380602403564</v>
      </c>
      <c r="EG230" s="139">
        <v>0.94769841126949983</v>
      </c>
      <c r="EH230" s="139">
        <v>0.94857448525661514</v>
      </c>
      <c r="EI230" s="139">
        <v>0.94937407716732736</v>
      </c>
      <c r="EJ230" s="139">
        <v>0.95023337927607776</v>
      </c>
      <c r="EK230" s="139">
        <v>0.95108448911349952</v>
      </c>
      <c r="EL230" s="139">
        <v>0.95185930481624603</v>
      </c>
      <c r="EM230" s="139">
        <v>0.95269430238579877</v>
      </c>
      <c r="EN230" s="139">
        <v>0.95352142659630723</v>
      </c>
      <c r="EO230" s="139">
        <v>0.95427243113456506</v>
      </c>
      <c r="EP230" s="139">
        <v>0.95515246054396674</v>
      </c>
      <c r="EQ230" s="139">
        <v>0.95588812404016665</v>
      </c>
      <c r="ER230" s="139">
        <v>0.95675319825723815</v>
      </c>
      <c r="ES230" s="139">
        <v>0.95747390758131878</v>
      </c>
      <c r="ET230" s="139">
        <v>0.9583244010718901</v>
      </c>
      <c r="EU230" s="139">
        <v>0.95903052848692116</v>
      </c>
      <c r="EV230" s="139">
        <v>0.95979812861590397</v>
      </c>
      <c r="EW230" s="139">
        <v>0.96055870551268885</v>
      </c>
      <c r="EX230" s="139">
        <v>0.96138110525474496</v>
      </c>
      <c r="EY230" s="139">
        <v>0.96205913084741179</v>
      </c>
      <c r="EZ230" s="139">
        <v>0.96286799145041746</v>
      </c>
      <c r="FA230" s="139">
        <v>0.96353247142153564</v>
      </c>
      <c r="FB230" s="139">
        <v>0.96432811503386873</v>
      </c>
      <c r="FC230" s="139">
        <v>0.96497937014787527</v>
      </c>
      <c r="FD230" s="139">
        <v>0.96576210740332091</v>
      </c>
      <c r="FE230" s="139">
        <v>0.96653855459837879</v>
      </c>
      <c r="FF230" s="139">
        <v>0.9671705776415872</v>
      </c>
      <c r="FG230" s="139">
        <v>0.96793456298431413</v>
      </c>
      <c r="FH230" s="139">
        <v>0.96855411357936072</v>
      </c>
      <c r="FI230" s="139">
        <v>0.96930592127860815</v>
      </c>
      <c r="FJ230" s="139">
        <v>0.97005179117633966</v>
      </c>
      <c r="FK230" s="139">
        <v>0.97065318732237016</v>
      </c>
      <c r="FL230" s="139">
        <v>0.97138728680605047</v>
      </c>
      <c r="FM230" s="139">
        <v>0.97211564543569162</v>
      </c>
      <c r="FN230" s="139">
        <v>0.97283832633571432</v>
      </c>
      <c r="FO230" s="139">
        <v>0.97341646499472645</v>
      </c>
      <c r="FP230" s="139">
        <v>0.97412788642251003</v>
      </c>
      <c r="FQ230" s="139">
        <v>0.97483381419659931</v>
      </c>
      <c r="FR230" s="139">
        <v>0.97553430735721047</v>
      </c>
      <c r="FS230" s="139">
        <v>0.97609018819173998</v>
      </c>
      <c r="FT230" s="139">
        <v>0.97677989987327152</v>
      </c>
      <c r="FU230" s="139">
        <v>0.97746434926036463</v>
      </c>
      <c r="FV230" s="139">
        <v>0.97814359165901832</v>
      </c>
      <c r="FW230" s="139">
        <v>0.97867815079102627</v>
      </c>
      <c r="FX230" s="139">
        <v>0.97934705956959922</v>
      </c>
      <c r="FY230" s="139">
        <v>0.98001092291799008</v>
      </c>
      <c r="FZ230" s="139">
        <v>0.98066979272100796</v>
      </c>
      <c r="GA230" s="139">
        <v>0.98132372005490975</v>
      </c>
      <c r="GB230" s="139">
        <v>0.9819727552057872</v>
      </c>
      <c r="GC230" s="139">
        <v>0.98261694768544017</v>
      </c>
      <c r="GD230" s="139">
        <v>0.98311630054428711</v>
      </c>
      <c r="GE230" s="139">
        <v>0.98375087688603891</v>
      </c>
      <c r="GF230" s="139">
        <v>0.98438075538825742</v>
      </c>
      <c r="GG230" s="139">
        <v>0.98500598261388994</v>
      </c>
      <c r="GH230" s="139">
        <v>0.98562660442541283</v>
      </c>
      <c r="GI230" s="139">
        <v>0.98624266600369626</v>
      </c>
      <c r="GJ230" s="139">
        <v>0.98685421185683275</v>
      </c>
      <c r="GK230" s="139">
        <v>0.98746128583978154</v>
      </c>
      <c r="GL230" s="139">
        <v>0.98806393116032987</v>
      </c>
      <c r="GM230" s="139">
        <v>0.98866219039678327</v>
      </c>
      <c r="GN230" s="139">
        <v>0.98925610550966103</v>
      </c>
      <c r="GO230" s="139">
        <v>0.98984571785161335</v>
      </c>
      <c r="GP230" s="139">
        <v>0.99043106818296212</v>
      </c>
      <c r="GQ230" s="139">
        <v>0.99101219667810203</v>
      </c>
      <c r="GR230" s="139">
        <v>0.99158914294245692</v>
      </c>
      <c r="GS230" s="139">
        <v>0.99216194601965568</v>
      </c>
    </row>
    <row r="231" spans="1:201" x14ac:dyDescent="0.2">
      <c r="A231" s="138">
        <v>40909.15902777778</v>
      </c>
      <c r="B231" s="139">
        <v>0.41631953372507208</v>
      </c>
      <c r="C231" s="139">
        <v>0.48057864576127635</v>
      </c>
      <c r="D231" s="139">
        <v>0.52002906755121336</v>
      </c>
      <c r="E231" s="139">
        <v>0.54882350383066847</v>
      </c>
      <c r="F231" s="139">
        <v>0.57159845585860813</v>
      </c>
      <c r="G231" s="139">
        <v>0.59047927425031577</v>
      </c>
      <c r="H231" s="139">
        <v>0.60663715890114378</v>
      </c>
      <c r="I231" s="139">
        <v>0.6207447735517716</v>
      </c>
      <c r="J231" s="139">
        <v>0.63332664828230578</v>
      </c>
      <c r="K231" s="139">
        <v>0.64461648772915459</v>
      </c>
      <c r="L231" s="139">
        <v>0.65493740334609707</v>
      </c>
      <c r="M231" s="139">
        <v>0.66434345790256999</v>
      </c>
      <c r="N231" s="139">
        <v>0.6730924998908312</v>
      </c>
      <c r="O231" s="139">
        <v>0.68120564215731094</v>
      </c>
      <c r="P231" s="139">
        <v>0.68878071118990369</v>
      </c>
      <c r="Q231" s="139">
        <v>0.69589756808982983</v>
      </c>
      <c r="R231" s="139">
        <v>0.70262232164149618</v>
      </c>
      <c r="S231" s="139">
        <v>0.70895652461126923</v>
      </c>
      <c r="T231" s="139">
        <v>0.71494593866046752</v>
      </c>
      <c r="U231" s="139">
        <v>0.72068423205074361</v>
      </c>
      <c r="V231" s="139">
        <v>0.72615116926199341</v>
      </c>
      <c r="W231" s="139">
        <v>0.73132064133633212</v>
      </c>
      <c r="X231" s="139">
        <v>0.73632835463969937</v>
      </c>
      <c r="Y231" s="139">
        <v>0.74108589345391418</v>
      </c>
      <c r="Z231" s="139">
        <v>0.74572456121204278</v>
      </c>
      <c r="AA231" s="139">
        <v>0.75009347729760156</v>
      </c>
      <c r="AB231" s="139">
        <v>0.75437694925412746</v>
      </c>
      <c r="AC231" s="139">
        <v>0.75847597194811611</v>
      </c>
      <c r="AD231" s="139">
        <v>0.76245978350343402</v>
      </c>
      <c r="AE231" s="139">
        <v>0.76628247470179967</v>
      </c>
      <c r="AF231" s="139">
        <v>0.77001154928069515</v>
      </c>
      <c r="AG231" s="139">
        <v>0.77359866174416458</v>
      </c>
      <c r="AH231" s="139">
        <v>0.77711006088966872</v>
      </c>
      <c r="AI231" s="139">
        <v>0.78049543280050826</v>
      </c>
      <c r="AJ231" s="139">
        <v>0.7838201175665368</v>
      </c>
      <c r="AK231" s="139">
        <v>0.78703217872037967</v>
      </c>
      <c r="AL231" s="139">
        <v>0.79013733978476031</v>
      </c>
      <c r="AM231" s="139">
        <v>0.79314089150441969</v>
      </c>
      <c r="AN231" s="139">
        <v>0.79610705220848688</v>
      </c>
      <c r="AO231" s="139">
        <v>0.79898139419822234</v>
      </c>
      <c r="AP231" s="139">
        <v>0.80182779681422822</v>
      </c>
      <c r="AQ231" s="139">
        <v>0.80459084060279384</v>
      </c>
      <c r="AR231" s="139">
        <v>0.8072741632954652</v>
      </c>
      <c r="AS231" s="139">
        <v>0.80988116561479062</v>
      </c>
      <c r="AT231" s="139">
        <v>0.81247535859897491</v>
      </c>
      <c r="AU231" s="139">
        <v>0.81499970198077842</v>
      </c>
      <c r="AV231" s="139">
        <v>0.81745698192957839</v>
      </c>
      <c r="AW231" s="139">
        <v>0.81984981842040316</v>
      </c>
      <c r="AX231" s="139">
        <v>0.82224160510432842</v>
      </c>
      <c r="AY231" s="139">
        <v>0.82457401906502725</v>
      </c>
      <c r="AZ231" s="139">
        <v>0.82684924047924846</v>
      </c>
      <c r="BA231" s="139">
        <v>0.82906932959908242</v>
      </c>
      <c r="BB231" s="139">
        <v>0.8312362355195293</v>
      </c>
      <c r="BC231" s="139">
        <v>0.83335180416177734</v>
      </c>
      <c r="BD231" s="139">
        <v>0.83547951818961386</v>
      </c>
      <c r="BE231" s="139">
        <v>0.83755955036910146</v>
      </c>
      <c r="BF231" s="139">
        <v>0.83959346606286744</v>
      </c>
      <c r="BG231" s="139">
        <v>0.84158275353805279</v>
      </c>
      <c r="BH231" s="139">
        <v>0.84359106021582086</v>
      </c>
      <c r="BI231" s="139">
        <v>0.84549538495335197</v>
      </c>
      <c r="BJ231" s="139">
        <v>0.84735912872925157</v>
      </c>
      <c r="BK231" s="139">
        <v>0.84924608704311366</v>
      </c>
      <c r="BL231" s="139">
        <v>0.85109507733692891</v>
      </c>
      <c r="BM231" s="139">
        <v>0.85290720887123805</v>
      </c>
      <c r="BN231" s="139">
        <v>0.85468354221892029</v>
      </c>
      <c r="BO231" s="139">
        <v>0.85642509211726958</v>
      </c>
      <c r="BP231" s="139">
        <v>0.85819594382302022</v>
      </c>
      <c r="BQ231" s="139">
        <v>0.85993412105828559</v>
      </c>
      <c r="BR231" s="139">
        <v>0.8615771793668493</v>
      </c>
      <c r="BS231" s="139">
        <v>0.86318909957953116</v>
      </c>
      <c r="BT231" s="139">
        <v>0.86489773556287552</v>
      </c>
      <c r="BU231" s="139">
        <v>0.86644998692714315</v>
      </c>
      <c r="BV231" s="139">
        <v>0.86803716915488116</v>
      </c>
      <c r="BW231" s="139">
        <v>0.86959648291640013</v>
      </c>
      <c r="BX231" s="139">
        <v>0.87119252206858444</v>
      </c>
      <c r="BY231" s="139">
        <v>0.87269824551714381</v>
      </c>
      <c r="BZ231" s="139">
        <v>0.87417810559807685</v>
      </c>
      <c r="CA231" s="139">
        <v>0.87569689171479015</v>
      </c>
      <c r="CB231" s="139">
        <v>0.87719120789704019</v>
      </c>
      <c r="CC231" s="139">
        <v>0.87859727228355877</v>
      </c>
      <c r="CD231" s="139">
        <v>0.8799798213378287</v>
      </c>
      <c r="CE231" s="139">
        <v>0.88140389868300573</v>
      </c>
      <c r="CF231" s="139">
        <v>0.88280567580681379</v>
      </c>
      <c r="CG231" s="139">
        <v>0.884185648442677</v>
      </c>
      <c r="CH231" s="139">
        <v>0.88554429572291182</v>
      </c>
      <c r="CI231" s="139">
        <v>0.88688208092911291</v>
      </c>
      <c r="CJ231" s="139">
        <v>0.88819945218973462</v>
      </c>
      <c r="CK231" s="139">
        <v>0.88956184160573792</v>
      </c>
      <c r="CL231" s="139">
        <v>0.89090482952816252</v>
      </c>
      <c r="CM231" s="139">
        <v>0.89216365089381267</v>
      </c>
      <c r="CN231" s="139">
        <v>0.8934037088609641</v>
      </c>
      <c r="CO231" s="139">
        <v>0.89462538514543943</v>
      </c>
      <c r="CP231" s="139">
        <v>0.89595980956305865</v>
      </c>
      <c r="CQ231" s="139">
        <v>0.89714595388973883</v>
      </c>
      <c r="CR231" s="139">
        <v>0.89831479061385733</v>
      </c>
      <c r="CS231" s="139">
        <v>0.8995978490379094</v>
      </c>
      <c r="CT231" s="139">
        <v>0.90073319806838492</v>
      </c>
      <c r="CU231" s="139">
        <v>0.90198370029612462</v>
      </c>
      <c r="CV231" s="139">
        <v>0.90308682491624959</v>
      </c>
      <c r="CW231" s="139">
        <v>0.90430598694801279</v>
      </c>
      <c r="CX231" s="139">
        <v>0.90537807936498305</v>
      </c>
      <c r="CY231" s="139">
        <v>0.90656704928830434</v>
      </c>
      <c r="CZ231" s="139">
        <v>0.90760923595341014</v>
      </c>
      <c r="DA231" s="139">
        <v>0.90876909898121561</v>
      </c>
      <c r="DB231" s="139">
        <v>0.90991487009038008</v>
      </c>
      <c r="DC231" s="139">
        <v>0.91091422846463665</v>
      </c>
      <c r="DD231" s="139">
        <v>0.91203241014047343</v>
      </c>
      <c r="DE231" s="139">
        <v>0.91313722486947446</v>
      </c>
      <c r="DF231" s="139">
        <v>0.91416242462765451</v>
      </c>
      <c r="DG231" s="139">
        <v>0.91517458450442013</v>
      </c>
      <c r="DH231" s="139">
        <v>0.91624051270339468</v>
      </c>
      <c r="DI231" s="139">
        <v>0.9172939547795208</v>
      </c>
      <c r="DJ231" s="139">
        <v>0.91833511660570377</v>
      </c>
      <c r="DK231" s="139">
        <v>0.91929741879920523</v>
      </c>
      <c r="DL231" s="139">
        <v>0.92024772413800981</v>
      </c>
      <c r="DM231" s="139">
        <v>0.92125310819825412</v>
      </c>
      <c r="DN231" s="139">
        <v>0.92224698785954606</v>
      </c>
      <c r="DO231" s="139">
        <v>0.92322954495875753</v>
      </c>
      <c r="DP231" s="139">
        <v>0.92420095699498639</v>
      </c>
      <c r="DQ231" s="139">
        <v>0.92516139726989288</v>
      </c>
      <c r="DR231" s="139">
        <v>0.92611103501636638</v>
      </c>
      <c r="DS231" s="139">
        <v>0.92705003553062715</v>
      </c>
      <c r="DT231" s="139">
        <v>0.92797856029380899</v>
      </c>
      <c r="DU231" s="139">
        <v>0.92889676709210789</v>
      </c>
      <c r="DV231" s="139">
        <v>0.9298048101289873</v>
      </c>
      <c r="DW231" s="139">
        <v>0.93077028996061406</v>
      </c>
      <c r="DX231" s="139">
        <v>0.93172601661256538</v>
      </c>
      <c r="DY231" s="139">
        <v>0.93260455959031452</v>
      </c>
      <c r="DZ231" s="139">
        <v>0.93347352030530173</v>
      </c>
      <c r="EA231" s="139">
        <v>0.93433303663578837</v>
      </c>
      <c r="EB231" s="139">
        <v>0.93518324347317661</v>
      </c>
      <c r="EC231" s="139">
        <v>0.93609203734900837</v>
      </c>
      <c r="ED231" s="139">
        <v>0.93699188585867266</v>
      </c>
      <c r="EE231" s="139">
        <v>0.93781503584610804</v>
      </c>
      <c r="EF231" s="139">
        <v>0.93862938627138504</v>
      </c>
      <c r="EG231" s="139">
        <v>0.93950302433096755</v>
      </c>
      <c r="EH231" s="139">
        <v>0.94036819983587039</v>
      </c>
      <c r="EI231" s="139">
        <v>0.94115695403885014</v>
      </c>
      <c r="EJ231" s="139">
        <v>0.94200549215300067</v>
      </c>
      <c r="EK231" s="139">
        <v>0.94284590393447731</v>
      </c>
      <c r="EL231" s="139">
        <v>0.94361007925440799</v>
      </c>
      <c r="EM231" s="139">
        <v>0.94443450788697991</v>
      </c>
      <c r="EN231" s="139">
        <v>0.94525112649524123</v>
      </c>
      <c r="EO231" s="139">
        <v>0.94599168016077118</v>
      </c>
      <c r="EP231" s="139">
        <v>0.94686133593245403</v>
      </c>
      <c r="EQ231" s="139">
        <v>0.94758667088462711</v>
      </c>
      <c r="ER231" s="139">
        <v>0.94844149269365186</v>
      </c>
      <c r="ES231" s="139">
        <v>0.94915199266426553</v>
      </c>
      <c r="ET231" s="139">
        <v>0.94999235190162934</v>
      </c>
      <c r="EU231" s="139">
        <v>0.95068838613078421</v>
      </c>
      <c r="EV231" s="139">
        <v>0.95144595856963277</v>
      </c>
      <c r="EW231" s="139">
        <v>0.95219656417363874</v>
      </c>
      <c r="EX231" s="139">
        <v>0.9530090572078459</v>
      </c>
      <c r="EY231" s="139">
        <v>0.95367721333295896</v>
      </c>
      <c r="EZ231" s="139">
        <v>0.95447627683636027</v>
      </c>
      <c r="FA231" s="139">
        <v>0.95513099510339483</v>
      </c>
      <c r="FB231" s="139">
        <v>0.95591694858061671</v>
      </c>
      <c r="FC231" s="139">
        <v>0.9565585471523651</v>
      </c>
      <c r="FD231" s="139">
        <v>0.95733169869016266</v>
      </c>
      <c r="FE231" s="139">
        <v>0.95809861154137177</v>
      </c>
      <c r="FF231" s="139">
        <v>0.95872113128834213</v>
      </c>
      <c r="FG231" s="139">
        <v>0.95947568305372821</v>
      </c>
      <c r="FH231" s="139">
        <v>0.960085829415252</v>
      </c>
      <c r="FI231" s="139">
        <v>0.96082830197630831</v>
      </c>
      <c r="FJ231" s="139">
        <v>0.96156488520196215</v>
      </c>
      <c r="FK231" s="139">
        <v>0.96215702160869443</v>
      </c>
      <c r="FL231" s="139">
        <v>0.96288192951657148</v>
      </c>
      <c r="FM231" s="139">
        <v>0.96360114340998337</v>
      </c>
      <c r="FN231" s="139">
        <v>0.96431472588732792</v>
      </c>
      <c r="FO231" s="139">
        <v>0.96488379001638769</v>
      </c>
      <c r="FP231" s="139">
        <v>0.965586203925209</v>
      </c>
      <c r="FQ231" s="139">
        <v>0.96628316897559763</v>
      </c>
      <c r="FR231" s="139">
        <v>0.96697474371939718</v>
      </c>
      <c r="FS231" s="139">
        <v>0.96752172710549311</v>
      </c>
      <c r="FT231" s="139">
        <v>0.96820260734943941</v>
      </c>
      <c r="FU231" s="139">
        <v>0.96887826818525147</v>
      </c>
      <c r="FV231" s="139">
        <v>0.96954876445954308</v>
      </c>
      <c r="FW231" s="139">
        <v>0.97007459562055331</v>
      </c>
      <c r="FX231" s="139">
        <v>0.97073484158157775</v>
      </c>
      <c r="FY231" s="139">
        <v>0.97139008320736264</v>
      </c>
      <c r="FZ231" s="139">
        <v>0.97204037195325765</v>
      </c>
      <c r="GA231" s="139">
        <v>0.97268575847378191</v>
      </c>
      <c r="GB231" s="139">
        <v>0.97332629263791215</v>
      </c>
      <c r="GC231" s="139">
        <v>0.97396202354664185</v>
      </c>
      <c r="GD231" s="139">
        <v>0.97445292841872011</v>
      </c>
      <c r="GE231" s="139">
        <v>0.97507912060956337</v>
      </c>
      <c r="GF231" s="139">
        <v>0.97570065318455224</v>
      </c>
      <c r="GG231" s="139">
        <v>0.97631757232120497</v>
      </c>
      <c r="GH231" s="139">
        <v>0.97692992350458752</v>
      </c>
      <c r="GI231" s="139">
        <v>0.97753775153832345</v>
      </c>
      <c r="GJ231" s="139">
        <v>0.97814110056678849</v>
      </c>
      <c r="GK231" s="139">
        <v>0.97874001407811972</v>
      </c>
      <c r="GL231" s="139">
        <v>0.97933453492474121</v>
      </c>
      <c r="GM231" s="139">
        <v>0.9799247053338328</v>
      </c>
      <c r="GN231" s="139">
        <v>0.98051056691792193</v>
      </c>
      <c r="GO231" s="139">
        <v>0.98109216068850003</v>
      </c>
      <c r="GP231" s="139">
        <v>0.98166952706802435</v>
      </c>
      <c r="GQ231" s="139">
        <v>0.98224270590111551</v>
      </c>
      <c r="GR231" s="139">
        <v>0.982811736463574</v>
      </c>
      <c r="GS231" s="139">
        <v>0.98337665747714931</v>
      </c>
    </row>
    <row r="232" spans="1:201" x14ac:dyDescent="0.2">
      <c r="A232" s="138">
        <v>40909.159722222219</v>
      </c>
      <c r="B232" s="139">
        <v>0.41346731804549458</v>
      </c>
      <c r="C232" s="139">
        <v>0.47718515517948984</v>
      </c>
      <c r="D232" s="139">
        <v>0.51629512569063185</v>
      </c>
      <c r="E232" s="139">
        <v>0.54483656658036772</v>
      </c>
      <c r="F232" s="139">
        <v>0.56740844044958849</v>
      </c>
      <c r="G232" s="139">
        <v>0.58611874602338943</v>
      </c>
      <c r="H232" s="139">
        <v>0.60212915573157388</v>
      </c>
      <c r="I232" s="139">
        <v>0.61610652483161843</v>
      </c>
      <c r="J232" s="139">
        <v>0.62857153504450869</v>
      </c>
      <c r="K232" s="139">
        <v>0.63975525932919863</v>
      </c>
      <c r="L232" s="139">
        <v>0.64997885394684474</v>
      </c>
      <c r="M232" s="139">
        <v>0.65929497746398058</v>
      </c>
      <c r="N232" s="139">
        <v>0.66796033058684201</v>
      </c>
      <c r="O232" s="139">
        <v>0.67599518057117358</v>
      </c>
      <c r="P232" s="139">
        <v>0.68349665113647939</v>
      </c>
      <c r="Q232" s="139">
        <v>0.69054403137075737</v>
      </c>
      <c r="R232" s="139">
        <v>0.6972029580144844</v>
      </c>
      <c r="S232" s="139">
        <v>0.70347460525555794</v>
      </c>
      <c r="T232" s="139">
        <v>0.70940440170789842</v>
      </c>
      <c r="U232" s="139">
        <v>0.71508571628504725</v>
      </c>
      <c r="V232" s="139">
        <v>0.72049808517370562</v>
      </c>
      <c r="W232" s="139">
        <v>0.72561520342148422</v>
      </c>
      <c r="X232" s="139">
        <v>0.73057256248131908</v>
      </c>
      <c r="Y232" s="139">
        <v>0.73528161542580139</v>
      </c>
      <c r="Z232" s="139">
        <v>0.73987349283576476</v>
      </c>
      <c r="AA232" s="139">
        <v>0.74419723235813651</v>
      </c>
      <c r="AB232" s="139">
        <v>0.74843698400029846</v>
      </c>
      <c r="AC232" s="139">
        <v>0.75249367116318067</v>
      </c>
      <c r="AD232" s="139">
        <v>0.75643642645858467</v>
      </c>
      <c r="AE232" s="139">
        <v>0.76021927309531978</v>
      </c>
      <c r="AF232" s="139">
        <v>0.76390962618242808</v>
      </c>
      <c r="AG232" s="139">
        <v>0.76745908691139386</v>
      </c>
      <c r="AH232" s="139">
        <v>0.77093382850820136</v>
      </c>
      <c r="AI232" s="139">
        <v>0.7742834947340782</v>
      </c>
      <c r="AJ232" s="139">
        <v>0.77757336037697466</v>
      </c>
      <c r="AK232" s="139">
        <v>0.78075145524742751</v>
      </c>
      <c r="AL232" s="139">
        <v>0.78382345904401984</v>
      </c>
      <c r="AM232" s="139">
        <v>0.78679462202652106</v>
      </c>
      <c r="AN232" s="139">
        <v>0.78972911211601382</v>
      </c>
      <c r="AO232" s="139">
        <v>0.79257248012207793</v>
      </c>
      <c r="AP232" s="139">
        <v>0.79538856046572759</v>
      </c>
      <c r="AQ232" s="139">
        <v>0.79812191658834364</v>
      </c>
      <c r="AR232" s="139">
        <v>0.80077615821003656</v>
      </c>
      <c r="AS232" s="139">
        <v>0.803354659878313</v>
      </c>
      <c r="AT232" s="139">
        <v>0.80592089610276285</v>
      </c>
      <c r="AU232" s="139">
        <v>0.80841781602092022</v>
      </c>
      <c r="AV232" s="139">
        <v>0.8108481842822477</v>
      </c>
      <c r="AW232" s="139">
        <v>0.81321460063269302</v>
      </c>
      <c r="AX232" s="139">
        <v>0.81558042824445953</v>
      </c>
      <c r="AY232" s="139">
        <v>0.81788733802115987</v>
      </c>
      <c r="AZ232" s="139">
        <v>0.82013749323727492</v>
      </c>
      <c r="BA232" s="139">
        <v>0.82233293817623587</v>
      </c>
      <c r="BB232" s="139">
        <v>0.82447560683690146</v>
      </c>
      <c r="BC232" s="139">
        <v>0.82656733084557532</v>
      </c>
      <c r="BD232" s="139">
        <v>0.82867156879035331</v>
      </c>
      <c r="BE232" s="139">
        <v>0.83072849144449423</v>
      </c>
      <c r="BF232" s="139">
        <v>0.83273965198924993</v>
      </c>
      <c r="BG232" s="139">
        <v>0.83470652711528026</v>
      </c>
      <c r="BH232" s="139">
        <v>0.83669274326339815</v>
      </c>
      <c r="BI232" s="139">
        <v>0.83857530890906351</v>
      </c>
      <c r="BJ232" s="139">
        <v>0.84041760491258066</v>
      </c>
      <c r="BK232" s="139">
        <v>0.84228340775142896</v>
      </c>
      <c r="BL232" s="139">
        <v>0.84411153559417063</v>
      </c>
      <c r="BM232" s="139">
        <v>0.84590308903254763</v>
      </c>
      <c r="BN232" s="139">
        <v>0.84765912035588087</v>
      </c>
      <c r="BO232" s="139">
        <v>0.84938063637629102</v>
      </c>
      <c r="BP232" s="139">
        <v>0.85113170597969823</v>
      </c>
      <c r="BQ232" s="139">
        <v>0.85285035469841819</v>
      </c>
      <c r="BR232" s="139">
        <v>0.85447413966092112</v>
      </c>
      <c r="BS232" s="139">
        <v>0.85606702619867003</v>
      </c>
      <c r="BT232" s="139">
        <v>0.8577568453559401</v>
      </c>
      <c r="BU232" s="139">
        <v>0.85929052378159421</v>
      </c>
      <c r="BV232" s="139">
        <v>0.86085934638028716</v>
      </c>
      <c r="BW232" s="139">
        <v>0.86240051638040938</v>
      </c>
      <c r="BX232" s="139">
        <v>0.86397861453688485</v>
      </c>
      <c r="BY232" s="139">
        <v>0.8654666099666205</v>
      </c>
      <c r="BZ232" s="139">
        <v>0.8669289421529478</v>
      </c>
      <c r="CA232" s="139">
        <v>0.86843038841667475</v>
      </c>
      <c r="CB232" s="139">
        <v>0.86990755560601318</v>
      </c>
      <c r="CC232" s="139">
        <v>0.87129666432042496</v>
      </c>
      <c r="CD232" s="139">
        <v>0.8726624394079151</v>
      </c>
      <c r="CE232" s="139">
        <v>0.87406991364941877</v>
      </c>
      <c r="CF232" s="139">
        <v>0.87545526141430807</v>
      </c>
      <c r="CG232" s="139">
        <v>0.87681897452149293</v>
      </c>
      <c r="CH232" s="139">
        <v>0.87816152832256267</v>
      </c>
      <c r="CI232" s="139">
        <v>0.87948338244146429</v>
      </c>
      <c r="CJ232" s="139">
        <v>0.88078498147243078</v>
      </c>
      <c r="CK232" s="139">
        <v>0.88213174826902552</v>
      </c>
      <c r="CL232" s="139">
        <v>0.8834592659595899</v>
      </c>
      <c r="CM232" s="139">
        <v>0.88470277188926405</v>
      </c>
      <c r="CN232" s="139">
        <v>0.88592766024506586</v>
      </c>
      <c r="CO232" s="139">
        <v>0.88713430973679974</v>
      </c>
      <c r="CP232" s="139">
        <v>0.88845383695399138</v>
      </c>
      <c r="CQ232" s="139">
        <v>0.88962523179342778</v>
      </c>
      <c r="CR232" s="139">
        <v>0.8907794533749962</v>
      </c>
      <c r="CS232" s="139">
        <v>0.89204801884680784</v>
      </c>
      <c r="CT232" s="139">
        <v>0.89316901386103398</v>
      </c>
      <c r="CU232" s="139">
        <v>0.89440527969631767</v>
      </c>
      <c r="CV232" s="139">
        <v>0.89549430142331021</v>
      </c>
      <c r="CW232" s="139">
        <v>0.89669947392358018</v>
      </c>
      <c r="CX232" s="139">
        <v>0.89775770513459974</v>
      </c>
      <c r="CY232" s="139">
        <v>0.89893292323410079</v>
      </c>
      <c r="CZ232" s="139">
        <v>0.89996148147083055</v>
      </c>
      <c r="DA232" s="139">
        <v>0.90110782173519233</v>
      </c>
      <c r="DB232" s="139">
        <v>0.9022401816186244</v>
      </c>
      <c r="DC232" s="139">
        <v>0.90322624526285633</v>
      </c>
      <c r="DD232" s="139">
        <v>0.90433123267097371</v>
      </c>
      <c r="DE232" s="139">
        <v>0.90542295886584112</v>
      </c>
      <c r="DF232" s="139">
        <v>0.90643517708511978</v>
      </c>
      <c r="DG232" s="139">
        <v>0.90743445728151506</v>
      </c>
      <c r="DH232" s="139">
        <v>0.90848760312236687</v>
      </c>
      <c r="DI232" s="139">
        <v>0.90952836152313199</v>
      </c>
      <c r="DJ232" s="139">
        <v>0.91055693670843063</v>
      </c>
      <c r="DK232" s="139">
        <v>0.91150675013346583</v>
      </c>
      <c r="DL232" s="139">
        <v>0.91244466028435811</v>
      </c>
      <c r="DM232" s="139">
        <v>0.91343773906750259</v>
      </c>
      <c r="DN232" s="139">
        <v>0.91441940427881829</v>
      </c>
      <c r="DO232" s="139">
        <v>0.91538983630053794</v>
      </c>
      <c r="DP232" s="139">
        <v>0.91634921121084445</v>
      </c>
      <c r="DQ232" s="139">
        <v>0.91729770092099583</v>
      </c>
      <c r="DR232" s="139">
        <v>0.91823547331033728</v>
      </c>
      <c r="DS232" s="139">
        <v>0.91916269235337289</v>
      </c>
      <c r="DT232" s="139">
        <v>0.92007951823858536</v>
      </c>
      <c r="DU232" s="139">
        <v>0.92098610748950704</v>
      </c>
      <c r="DV232" s="139">
        <v>0.92188261307645958</v>
      </c>
      <c r="DW232" s="139">
        <v>0.92283663342668221</v>
      </c>
      <c r="DX232" s="139">
        <v>0.92378097853574581</v>
      </c>
      <c r="DY232" s="139">
        <v>0.92464821749593029</v>
      </c>
      <c r="DZ232" s="139">
        <v>0.92550594963266508</v>
      </c>
      <c r="EA232" s="139">
        <v>0.92635431172027705</v>
      </c>
      <c r="EB232" s="139">
        <v>0.92719343757465389</v>
      </c>
      <c r="EC232" s="139">
        <v>0.92809122247759823</v>
      </c>
      <c r="ED232" s="139">
        <v>0.92898013342300756</v>
      </c>
      <c r="EE232" s="139">
        <v>0.92979241624928122</v>
      </c>
      <c r="EF232" s="139">
        <v>0.93059596869005146</v>
      </c>
      <c r="EG232" s="139">
        <v>0.93145887726125942</v>
      </c>
      <c r="EH232" s="139">
        <v>0.93231339078680209</v>
      </c>
      <c r="EI232" s="139">
        <v>0.93309154910479131</v>
      </c>
      <c r="EJ232" s="139">
        <v>0.93392955739860195</v>
      </c>
      <c r="EK232" s="139">
        <v>0.93475950414927245</v>
      </c>
      <c r="EL232" s="139">
        <v>0.93551327751727931</v>
      </c>
      <c r="EM232" s="139">
        <v>0.93632736800669703</v>
      </c>
      <c r="EN232" s="139">
        <v>0.93713371070537144</v>
      </c>
      <c r="EO232" s="139">
        <v>0.93786404867346607</v>
      </c>
      <c r="EP232" s="139">
        <v>0.93872355177622946</v>
      </c>
      <c r="EQ232" s="139">
        <v>0.93943879125854768</v>
      </c>
      <c r="ER232" s="139">
        <v>0.94028357950924446</v>
      </c>
      <c r="ES232" s="139">
        <v>0.94098410114868447</v>
      </c>
      <c r="ET232" s="139">
        <v>0.94181454291768907</v>
      </c>
      <c r="EU232" s="139">
        <v>0.94250071298713356</v>
      </c>
      <c r="EV232" s="139">
        <v>0.94324847915174004</v>
      </c>
      <c r="EW232" s="139">
        <v>0.94398933390334061</v>
      </c>
      <c r="EX232" s="139">
        <v>0.9447921330409117</v>
      </c>
      <c r="EY232" s="139">
        <v>0.94545064488912267</v>
      </c>
      <c r="EZ232" s="139">
        <v>0.94624012218988074</v>
      </c>
      <c r="FA232" s="139">
        <v>0.94688530209510935</v>
      </c>
      <c r="FB232" s="139">
        <v>0.94766177446943967</v>
      </c>
      <c r="FC232" s="139">
        <v>0.94829393804324602</v>
      </c>
      <c r="FD232" s="139">
        <v>0.94905771107572812</v>
      </c>
      <c r="FE232" s="139">
        <v>0.94981529589150282</v>
      </c>
      <c r="FF232" s="139">
        <v>0.95042853125488502</v>
      </c>
      <c r="FG232" s="139">
        <v>0.95117385399780707</v>
      </c>
      <c r="FH232" s="139">
        <v>0.95177481334674607</v>
      </c>
      <c r="FI232" s="139">
        <v>0.95250815361074814</v>
      </c>
      <c r="FJ232" s="139">
        <v>0.95323565215225348</v>
      </c>
      <c r="FK232" s="139">
        <v>0.9538187435677612</v>
      </c>
      <c r="FL232" s="139">
        <v>0.95453466023635636</v>
      </c>
      <c r="FM232" s="139">
        <v>0.95524492890479451</v>
      </c>
      <c r="FN232" s="139">
        <v>0.95594961166222059</v>
      </c>
      <c r="FO232" s="139">
        <v>0.95650981283733238</v>
      </c>
      <c r="FP232" s="139">
        <v>0.95720341634734474</v>
      </c>
      <c r="FQ232" s="139">
        <v>0.95789161501127829</v>
      </c>
      <c r="FR232" s="139">
        <v>0.95857446689805292</v>
      </c>
      <c r="FS232" s="139">
        <v>0.95911276138446455</v>
      </c>
      <c r="FT232" s="139">
        <v>0.95978500424223467</v>
      </c>
      <c r="FU232" s="139">
        <v>0.960452069825526</v>
      </c>
      <c r="FV232" s="139">
        <v>0.96111401253205653</v>
      </c>
      <c r="FW232" s="139">
        <v>0.96163132137886764</v>
      </c>
      <c r="FX232" s="139">
        <v>0.9622830956344558</v>
      </c>
      <c r="FY232" s="139">
        <v>0.96292990593186734</v>
      </c>
      <c r="FZ232" s="139">
        <v>0.96357180330313374</v>
      </c>
      <c r="GA232" s="139">
        <v>0.96420883798795431</v>
      </c>
      <c r="GB232" s="139">
        <v>0.96484105944673126</v>
      </c>
      <c r="GC232" s="139">
        <v>0.96546851637858044</v>
      </c>
      <c r="GD232" s="139">
        <v>0.96595117414353115</v>
      </c>
      <c r="GE232" s="139">
        <v>0.96656916843735596</v>
      </c>
      <c r="GF232" s="139">
        <v>0.96718254067295428</v>
      </c>
      <c r="GG232" s="139">
        <v>0.96779133664797112</v>
      </c>
      <c r="GH232" s="139">
        <v>0.96839560147357706</v>
      </c>
      <c r="GI232" s="139">
        <v>0.96899537958945792</v>
      </c>
      <c r="GJ232" s="139">
        <v>0.96959071477540915</v>
      </c>
      <c r="GK232" s="139">
        <v>0.97018165016561464</v>
      </c>
      <c r="GL232" s="139">
        <v>0.97076822826163456</v>
      </c>
      <c r="GM232" s="139">
        <v>0.97135049094346582</v>
      </c>
      <c r="GN232" s="139">
        <v>0.97192847948447048</v>
      </c>
      <c r="GO232" s="139">
        <v>0.97250223455997276</v>
      </c>
      <c r="GP232" s="139">
        <v>0.97307179626168683</v>
      </c>
      <c r="GQ232" s="139">
        <v>0.97363720410718901</v>
      </c>
      <c r="GR232" s="139">
        <v>0.97419849705385497</v>
      </c>
      <c r="GS232" s="139">
        <v>0.97475571350450518</v>
      </c>
    </row>
    <row r="233" spans="1:201" x14ac:dyDescent="0.2">
      <c r="A233" s="138">
        <v>40909.160416666666</v>
      </c>
      <c r="B233" s="139">
        <v>0.41066101369644298</v>
      </c>
      <c r="C233" s="139">
        <v>0.47384718703224865</v>
      </c>
      <c r="D233" s="139">
        <v>0.51262284287225446</v>
      </c>
      <c r="E233" s="139">
        <v>0.54091589682415242</v>
      </c>
      <c r="F233" s="139">
        <v>0.56328842280908797</v>
      </c>
      <c r="G233" s="139">
        <v>0.58183136988699513</v>
      </c>
      <c r="H233" s="139">
        <v>0.59769704884500374</v>
      </c>
      <c r="I233" s="139">
        <v>0.61154661064913518</v>
      </c>
      <c r="J233" s="139">
        <v>0.6238969519429558</v>
      </c>
      <c r="K233" s="139">
        <v>0.63497656654724211</v>
      </c>
      <c r="L233" s="139">
        <v>0.64510468344732108</v>
      </c>
      <c r="M233" s="139">
        <v>0.65433259044433578</v>
      </c>
      <c r="N233" s="139">
        <v>0.66291585164041489</v>
      </c>
      <c r="O233" s="139">
        <v>0.67087390975494887</v>
      </c>
      <c r="P233" s="139">
        <v>0.67830319714451326</v>
      </c>
      <c r="Q233" s="139">
        <v>0.68528244013220863</v>
      </c>
      <c r="R233" s="139">
        <v>0.69187681101438625</v>
      </c>
      <c r="S233" s="139">
        <v>0.69808711551869973</v>
      </c>
      <c r="T233" s="139">
        <v>0.70395845467098761</v>
      </c>
      <c r="U233" s="139">
        <v>0.70958389878018502</v>
      </c>
      <c r="V233" s="139">
        <v>0.71494276351856678</v>
      </c>
      <c r="W233" s="139">
        <v>0.72000855536391906</v>
      </c>
      <c r="X233" s="139">
        <v>0.72491654592133259</v>
      </c>
      <c r="Y233" s="139">
        <v>0.72957806767467159</v>
      </c>
      <c r="Z233" s="139">
        <v>0.73412407255938672</v>
      </c>
      <c r="AA233" s="139">
        <v>0.73840353083420507</v>
      </c>
      <c r="AB233" s="139">
        <v>0.74260042445817487</v>
      </c>
      <c r="AC233" s="139">
        <v>0.74661561529537612</v>
      </c>
      <c r="AD233" s="139">
        <v>0.75051812774101434</v>
      </c>
      <c r="AE233" s="139">
        <v>0.75426192300995565</v>
      </c>
      <c r="AF233" s="139">
        <v>0.7579143245299691</v>
      </c>
      <c r="AG233" s="139">
        <v>0.76142688558233163</v>
      </c>
      <c r="AH233" s="139">
        <v>0.76486570048843217</v>
      </c>
      <c r="AI233" s="139">
        <v>0.76818037596863908</v>
      </c>
      <c r="AJ233" s="139">
        <v>0.77143611794495781</v>
      </c>
      <c r="AK233" s="139">
        <v>0.77458092770241072</v>
      </c>
      <c r="AL233" s="139">
        <v>0.77762044186319568</v>
      </c>
      <c r="AM233" s="139">
        <v>0.7805598708948247</v>
      </c>
      <c r="AN233" s="139">
        <v>0.7834633283819088</v>
      </c>
      <c r="AO233" s="139">
        <v>0.78627634874611707</v>
      </c>
      <c r="AP233" s="139">
        <v>0.78906271741779122</v>
      </c>
      <c r="AQ233" s="139">
        <v>0.79176698581645899</v>
      </c>
      <c r="AR233" s="139">
        <v>0.7943927361275448</v>
      </c>
      <c r="AS233" s="139">
        <v>0.79694331717430977</v>
      </c>
      <c r="AT233" s="139">
        <v>0.79948216262871163</v>
      </c>
      <c r="AU233" s="139">
        <v>0.80195221610410405</v>
      </c>
      <c r="AV233" s="139">
        <v>0.80435622109634153</v>
      </c>
      <c r="AW233" s="139">
        <v>0.8066967574709013</v>
      </c>
      <c r="AX233" s="139">
        <v>0.80903715342397009</v>
      </c>
      <c r="AY233" s="139">
        <v>0.8113190787636515</v>
      </c>
      <c r="AZ233" s="139">
        <v>0.8135446801497882</v>
      </c>
      <c r="BA233" s="139">
        <v>0.81571598617529084</v>
      </c>
      <c r="BB233" s="139">
        <v>0.81783491599891833</v>
      </c>
      <c r="BC233" s="139">
        <v>0.81990328720167338</v>
      </c>
      <c r="BD233" s="139">
        <v>0.82198452956383139</v>
      </c>
      <c r="BE233" s="139">
        <v>0.8240188170066034</v>
      </c>
      <c r="BF233" s="139">
        <v>0.82600769073899727</v>
      </c>
      <c r="BG233" s="139">
        <v>0.82795261607367898</v>
      </c>
      <c r="BH233" s="139">
        <v>0.82991719361975091</v>
      </c>
      <c r="BI233" s="139">
        <v>0.83177845171207965</v>
      </c>
      <c r="BJ233" s="139">
        <v>0.83359974624801014</v>
      </c>
      <c r="BK233" s="139">
        <v>0.83544482973937595</v>
      </c>
      <c r="BL233" s="139">
        <v>0.83725252630216829</v>
      </c>
      <c r="BM233" s="139">
        <v>0.83902392801109038</v>
      </c>
      <c r="BN233" s="139">
        <v>0.84076007901155447</v>
      </c>
      <c r="BO233" s="139">
        <v>0.84246197832929037</v>
      </c>
      <c r="BP233" s="139">
        <v>0.84419367341116447</v>
      </c>
      <c r="BQ233" s="139">
        <v>0.84589319688766607</v>
      </c>
      <c r="BR233" s="139">
        <v>0.8474981128284409</v>
      </c>
      <c r="BS233" s="139">
        <v>0.84907236598012503</v>
      </c>
      <c r="BT233" s="139">
        <v>0.85074375412915637</v>
      </c>
      <c r="BU233" s="139">
        <v>0.85225925212758569</v>
      </c>
      <c r="BV233" s="139">
        <v>0.85381009858129242</v>
      </c>
      <c r="BW233" s="139">
        <v>0.85533350465122349</v>
      </c>
      <c r="BX233" s="139">
        <v>0.85689403274168807</v>
      </c>
      <c r="BY233" s="139">
        <v>0.85836467293595931</v>
      </c>
      <c r="BZ233" s="139">
        <v>0.85980984663266213</v>
      </c>
      <c r="CA233" s="139">
        <v>0.86129431375464138</v>
      </c>
      <c r="CB233" s="139">
        <v>0.86275468941465372</v>
      </c>
      <c r="CC233" s="139">
        <v>0.864127202177979</v>
      </c>
      <c r="CD233" s="139">
        <v>0.86547655995580131</v>
      </c>
      <c r="CE233" s="139">
        <v>0.86686777929963021</v>
      </c>
      <c r="CF233" s="139">
        <v>0.8682370429606856</v>
      </c>
      <c r="CG233" s="139">
        <v>0.86958483891004856</v>
      </c>
      <c r="CH233" s="139">
        <v>0.87091163878315803</v>
      </c>
      <c r="CI233" s="139">
        <v>0.87221789861248</v>
      </c>
      <c r="CJ233" s="139">
        <v>0.87350405951786114</v>
      </c>
      <c r="CK233" s="139">
        <v>0.87483552960973621</v>
      </c>
      <c r="CL233" s="139">
        <v>0.87614790037770107</v>
      </c>
      <c r="CM233" s="139">
        <v>0.87737641721199666</v>
      </c>
      <c r="CN233" s="139">
        <v>0.87858645983163786</v>
      </c>
      <c r="CO233" s="139">
        <v>0.87977840399120277</v>
      </c>
      <c r="CP233" s="139">
        <v>0.88108334184383574</v>
      </c>
      <c r="CQ233" s="139">
        <v>0.88224030394664055</v>
      </c>
      <c r="CR233" s="139">
        <v>0.88338022486808965</v>
      </c>
      <c r="CS233" s="139">
        <v>0.88463459830304003</v>
      </c>
      <c r="CT233" s="139">
        <v>0.88574154935601723</v>
      </c>
      <c r="CU233" s="139">
        <v>0.886963875317063</v>
      </c>
      <c r="CV233" s="139">
        <v>0.88803909995069297</v>
      </c>
      <c r="CW233" s="139">
        <v>0.8892305752108719</v>
      </c>
      <c r="CX233" s="139">
        <v>0.89027524692762228</v>
      </c>
      <c r="CY233" s="139">
        <v>0.89143700142689553</v>
      </c>
      <c r="CZ233" s="139">
        <v>0.89245222901377441</v>
      </c>
      <c r="DA233" s="139">
        <v>0.8935853308216628</v>
      </c>
      <c r="DB233" s="139">
        <v>0.8947045618702989</v>
      </c>
      <c r="DC233" s="139">
        <v>0.89567762291769959</v>
      </c>
      <c r="DD233" s="139">
        <v>0.89676969474468804</v>
      </c>
      <c r="DE233" s="139">
        <v>0.89784860927790522</v>
      </c>
      <c r="DF233" s="139">
        <v>0.89884812689891669</v>
      </c>
      <c r="DG233" s="139">
        <v>0.8998348066300621</v>
      </c>
      <c r="DH233" s="139">
        <v>0.90087544175516288</v>
      </c>
      <c r="DI233" s="139">
        <v>0.90190378643153168</v>
      </c>
      <c r="DJ233" s="139">
        <v>0.90292004326121866</v>
      </c>
      <c r="DK233" s="139">
        <v>0.90385764048726358</v>
      </c>
      <c r="DL233" s="139">
        <v>0.90478342643922094</v>
      </c>
      <c r="DM233" s="139">
        <v>0.90576446343529882</v>
      </c>
      <c r="DN233" s="139">
        <v>0.90673417613523555</v>
      </c>
      <c r="DO233" s="139">
        <v>0.90769274348877305</v>
      </c>
      <c r="DP233" s="139">
        <v>0.90864034017677631</v>
      </c>
      <c r="DQ233" s="139">
        <v>0.90957713674954643</v>
      </c>
      <c r="DR233" s="139">
        <v>0.91050329975449851</v>
      </c>
      <c r="DS233" s="139">
        <v>0.91141899186485753</v>
      </c>
      <c r="DT233" s="139">
        <v>0.91232437200120686</v>
      </c>
      <c r="DU233" s="139">
        <v>0.91321959544588249</v>
      </c>
      <c r="DV233" s="139">
        <v>0.91410481395854293</v>
      </c>
      <c r="DW233" s="139">
        <v>0.9150476177948732</v>
      </c>
      <c r="DX233" s="139">
        <v>0.91598082298114458</v>
      </c>
      <c r="DY233" s="139">
        <v>0.91683700430460835</v>
      </c>
      <c r="DZ233" s="139">
        <v>0.91768375295675197</v>
      </c>
      <c r="EA233" s="139">
        <v>0.91852120463275255</v>
      </c>
      <c r="EB233" s="139">
        <v>0.91934949208751027</v>
      </c>
      <c r="EC233" s="139">
        <v>0.92023650323955486</v>
      </c>
      <c r="ED233" s="139">
        <v>0.9211147106147225</v>
      </c>
      <c r="EE233" s="139">
        <v>0.92191636520916753</v>
      </c>
      <c r="EF233" s="139">
        <v>0.92270935742435367</v>
      </c>
      <c r="EG233" s="139">
        <v>0.9235617669284214</v>
      </c>
      <c r="EH233" s="139">
        <v>0.92440584773242762</v>
      </c>
      <c r="EI233" s="139">
        <v>0.92517364447561412</v>
      </c>
      <c r="EJ233" s="139">
        <v>0.92600134993935157</v>
      </c>
      <c r="EK233" s="139">
        <v>0.92682105753542143</v>
      </c>
      <c r="EL233" s="139">
        <v>0.92756465995847937</v>
      </c>
      <c r="EM233" s="139">
        <v>0.92836863600287778</v>
      </c>
      <c r="EN233" s="139">
        <v>0.92916492542385221</v>
      </c>
      <c r="EO233" s="139">
        <v>0.92988527553131373</v>
      </c>
      <c r="EP233" s="139">
        <v>0.93073484023449382</v>
      </c>
      <c r="EQ233" s="139">
        <v>0.93144021003319299</v>
      </c>
      <c r="ER233" s="139">
        <v>0.93227517692939232</v>
      </c>
      <c r="ES233" s="139">
        <v>0.93296594403243538</v>
      </c>
      <c r="ET233" s="139">
        <v>0.93378667852594377</v>
      </c>
      <c r="EU233" s="139">
        <v>0.93446320628915736</v>
      </c>
      <c r="EV233" s="139">
        <v>0.93520138075048598</v>
      </c>
      <c r="EW233" s="139">
        <v>0.93593269827113046</v>
      </c>
      <c r="EX233" s="139">
        <v>0.93672600983738352</v>
      </c>
      <c r="EY233" s="139">
        <v>0.93737509552201159</v>
      </c>
      <c r="EZ233" s="139">
        <v>0.93815519108313195</v>
      </c>
      <c r="FA233" s="139">
        <v>0.93879104894421705</v>
      </c>
      <c r="FB233" s="139">
        <v>0.93955824286274947</v>
      </c>
      <c r="FC233" s="139">
        <v>0.94018118600131673</v>
      </c>
      <c r="FD233" s="139">
        <v>0.94093578140420964</v>
      </c>
      <c r="FE233" s="139">
        <v>0.94168423818196467</v>
      </c>
      <c r="FF233" s="139">
        <v>0.94228840116675872</v>
      </c>
      <c r="FG233" s="139">
        <v>0.94302469317509374</v>
      </c>
      <c r="FH233" s="139">
        <v>0.94361667586684894</v>
      </c>
      <c r="FI233" s="139">
        <v>0.94434108045416221</v>
      </c>
      <c r="FJ233" s="139">
        <v>0.94505969010531476</v>
      </c>
      <c r="FK233" s="139">
        <v>0.94563394447672466</v>
      </c>
      <c r="FL233" s="139">
        <v>0.94634106408665641</v>
      </c>
      <c r="FM233" s="139">
        <v>0.94704258091472437</v>
      </c>
      <c r="FN233" s="139">
        <v>0.9477385565430958</v>
      </c>
      <c r="FO233" s="139">
        <v>0.94829009962222799</v>
      </c>
      <c r="FP233" s="139">
        <v>0.94897508378932505</v>
      </c>
      <c r="FQ233" s="139">
        <v>0.94965470635524307</v>
      </c>
      <c r="FR233" s="139">
        <v>0.95032902491971449</v>
      </c>
      <c r="FS233" s="139">
        <v>0.95085883241706182</v>
      </c>
      <c r="FT233" s="139">
        <v>0.95152262595330594</v>
      </c>
      <c r="FU233" s="139">
        <v>0.95218128361828636</v>
      </c>
      <c r="FV233" s="139">
        <v>0.95283485936795953</v>
      </c>
      <c r="FW233" s="139">
        <v>0.95334384499429536</v>
      </c>
      <c r="FX233" s="139">
        <v>0.95398733275145653</v>
      </c>
      <c r="FY233" s="139">
        <v>0.95462589622644878</v>
      </c>
      <c r="FZ233" s="139">
        <v>0.95525958603708683</v>
      </c>
      <c r="GA233" s="139">
        <v>0.95588845201502759</v>
      </c>
      <c r="GB233" s="139">
        <v>0.9565125432195648</v>
      </c>
      <c r="GC233" s="139">
        <v>0.95713190795358916</v>
      </c>
      <c r="GD233" s="139">
        <v>0.95760651305007338</v>
      </c>
      <c r="GE233" s="139">
        <v>0.95821648992451558</v>
      </c>
      <c r="GF233" s="139">
        <v>0.9588218816470957</v>
      </c>
      <c r="GG233" s="139">
        <v>0.959422733644271</v>
      </c>
      <c r="GH233" s="139">
        <v>0.96001909066072888</v>
      </c>
      <c r="GI233" s="139">
        <v>0.96061099677580875</v>
      </c>
      <c r="GJ233" s="139">
        <v>0.96119849541411029</v>
      </c>
      <c r="GK233" s="139">
        <v>0.96178162936058553</v>
      </c>
      <c r="GL233" s="139">
        <v>0.96236044077031191</v>
      </c>
      <c r="GM233" s="139">
        <v>0.96293497118674942</v>
      </c>
      <c r="GN233" s="139">
        <v>0.96350526154591032</v>
      </c>
      <c r="GO233" s="139">
        <v>0.96407135219504181</v>
      </c>
      <c r="GP233" s="139">
        <v>0.96463328290075634</v>
      </c>
      <c r="GQ233" s="139">
        <v>0.96519109286094507</v>
      </c>
      <c r="GR233" s="139">
        <v>0.96574482071591472</v>
      </c>
      <c r="GS233" s="139">
        <v>0.96629450455777821</v>
      </c>
    </row>
    <row r="234" spans="1:201" x14ac:dyDescent="0.2">
      <c r="A234" s="138">
        <v>40909.161111111112</v>
      </c>
      <c r="B234" s="139">
        <v>0.40789946677543193</v>
      </c>
      <c r="C234" s="139">
        <v>0.47056332911449361</v>
      </c>
      <c r="D234" s="139">
        <v>0.50901064016919528</v>
      </c>
      <c r="E234" s="139">
        <v>0.53705978950151934</v>
      </c>
      <c r="F234" s="139">
        <v>0.55923659518485813</v>
      </c>
      <c r="G234" s="139">
        <v>0.57761525083209531</v>
      </c>
      <c r="H234" s="139">
        <v>0.5933388670144123</v>
      </c>
      <c r="I234" s="139">
        <v>0.60706299178808398</v>
      </c>
      <c r="J234" s="139">
        <v>0.61930079838447405</v>
      </c>
      <c r="K234" s="139">
        <v>0.63027825251463199</v>
      </c>
      <c r="L234" s="139">
        <v>0.64031268317412804</v>
      </c>
      <c r="M234" s="139">
        <v>0.64945403978470495</v>
      </c>
      <c r="N234" s="139">
        <v>0.65795676089270261</v>
      </c>
      <c r="O234" s="139">
        <v>0.6658394850583319</v>
      </c>
      <c r="P234" s="139">
        <v>0.67319796439598112</v>
      </c>
      <c r="Q234" s="139">
        <v>0.68011037147795794</v>
      </c>
      <c r="R234" s="139">
        <v>0.68664142156794128</v>
      </c>
      <c r="S234" s="139">
        <v>0.69279156171689804</v>
      </c>
      <c r="T234" s="139">
        <v>0.69860557068051876</v>
      </c>
      <c r="U234" s="139">
        <v>0.70417622097553756</v>
      </c>
      <c r="V234" s="139">
        <v>0.70948261526080147</v>
      </c>
      <c r="W234" s="139">
        <v>0.71449807859072956</v>
      </c>
      <c r="X234" s="139">
        <v>0.71935765808613661</v>
      </c>
      <c r="Y234" s="139">
        <v>0.72397257582282759</v>
      </c>
      <c r="Z234" s="139">
        <v>0.7284735996209406</v>
      </c>
      <c r="AA234" s="139">
        <v>0.73270964606898636</v>
      </c>
      <c r="AB234" s="139">
        <v>0.73686451909635342</v>
      </c>
      <c r="AC234" s="139">
        <v>0.74083902853459283</v>
      </c>
      <c r="AD234" s="139">
        <v>0.74470208801391602</v>
      </c>
      <c r="AE234" s="139">
        <v>0.74840760210290869</v>
      </c>
      <c r="AF234" s="139">
        <v>0.75202279966004637</v>
      </c>
      <c r="AG234" s="139">
        <v>0.7554991912353658</v>
      </c>
      <c r="AH234" s="139">
        <v>0.75890278908484432</v>
      </c>
      <c r="AI234" s="139">
        <v>0.76218316794733265</v>
      </c>
      <c r="AJ234" s="139">
        <v>0.76540546149424471</v>
      </c>
      <c r="AK234" s="139">
        <v>0.76851764745941231</v>
      </c>
      <c r="AL234" s="139">
        <v>0.77152532011774633</v>
      </c>
      <c r="AM234" s="139">
        <v>0.77443365081334925</v>
      </c>
      <c r="AN234" s="139">
        <v>0.77730669506750738</v>
      </c>
      <c r="AO234" s="139">
        <v>0.78008997578876726</v>
      </c>
      <c r="AP234" s="139">
        <v>0.78284722555066411</v>
      </c>
      <c r="AQ234" s="139">
        <v>0.78552298860127112</v>
      </c>
      <c r="AR234" s="139">
        <v>0.78812082006144379</v>
      </c>
      <c r="AS234" s="139">
        <v>0.79064404346402994</v>
      </c>
      <c r="AT234" s="139">
        <v>0.79315604754992197</v>
      </c>
      <c r="AU234" s="139">
        <v>0.79559977524539272</v>
      </c>
      <c r="AV234" s="139">
        <v>0.7979779492518303</v>
      </c>
      <c r="AW234" s="139">
        <v>0.80029312989190737</v>
      </c>
      <c r="AX234" s="139">
        <v>0.80260860610859586</v>
      </c>
      <c r="AY234" s="139">
        <v>0.80486605146308177</v>
      </c>
      <c r="AZ234" s="139">
        <v>0.80706759628587776</v>
      </c>
      <c r="BA234" s="139">
        <v>0.80921525374418191</v>
      </c>
      <c r="BB234" s="139">
        <v>0.81131092841187025</v>
      </c>
      <c r="BC234" s="139">
        <v>0.813356424060661</v>
      </c>
      <c r="BD234" s="139">
        <v>0.81541513716881842</v>
      </c>
      <c r="BE234" s="139">
        <v>0.81742724969847036</v>
      </c>
      <c r="BF234" s="139">
        <v>0.81939429109322937</v>
      </c>
      <c r="BG234" s="139">
        <v>0.82131771548255306</v>
      </c>
      <c r="BH234" s="139">
        <v>0.82326109302082318</v>
      </c>
      <c r="BI234" s="139">
        <v>0.82510148167490627</v>
      </c>
      <c r="BJ234" s="139">
        <v>0.82690220775590939</v>
      </c>
      <c r="BK234" s="139">
        <v>0.82872699510431169</v>
      </c>
      <c r="BL234" s="139">
        <v>0.83051467876601792</v>
      </c>
      <c r="BM234" s="139">
        <v>0.83226634244191144</v>
      </c>
      <c r="BN234" s="139">
        <v>0.83398302227503507</v>
      </c>
      <c r="BO234" s="139">
        <v>0.83566570963735998</v>
      </c>
      <c r="BP234" s="139">
        <v>0.83737842570400933</v>
      </c>
      <c r="BQ234" s="139">
        <v>0.83905921524988247</v>
      </c>
      <c r="BR234" s="139">
        <v>0.84064565439445282</v>
      </c>
      <c r="BS234" s="139">
        <v>0.8422016624583214</v>
      </c>
      <c r="BT234" s="139">
        <v>0.84385499401626773</v>
      </c>
      <c r="BU234" s="139">
        <v>0.84535269230665033</v>
      </c>
      <c r="BV234" s="139">
        <v>0.84688593465304307</v>
      </c>
      <c r="BW234" s="139">
        <v>0.8483919452708345</v>
      </c>
      <c r="BX234" s="139">
        <v>0.84993526321039448</v>
      </c>
      <c r="BY234" s="139">
        <v>0.85138890978571369</v>
      </c>
      <c r="BZ234" s="139">
        <v>0.85281728331524764</v>
      </c>
      <c r="CA234" s="139">
        <v>0.8542851212628807</v>
      </c>
      <c r="CB234" s="139">
        <v>0.85572905219516338</v>
      </c>
      <c r="CC234" s="139">
        <v>0.85708531789630038</v>
      </c>
      <c r="CD234" s="139">
        <v>0.85841860427031158</v>
      </c>
      <c r="CE234" s="139">
        <v>0.85979390650425036</v>
      </c>
      <c r="CF234" s="139">
        <v>0.86114742097219965</v>
      </c>
      <c r="CG234" s="139">
        <v>0.86247963186539212</v>
      </c>
      <c r="CH234" s="139">
        <v>0.863791007168632</v>
      </c>
      <c r="CI234" s="139">
        <v>0.86508199938219532</v>
      </c>
      <c r="CJ234" s="139">
        <v>0.86635304621415343</v>
      </c>
      <c r="CK234" s="139">
        <v>0.86766953578966743</v>
      </c>
      <c r="CL234" s="139">
        <v>0.86896707328366363</v>
      </c>
      <c r="CM234" s="139">
        <v>0.87018091751412119</v>
      </c>
      <c r="CN234" s="139">
        <v>0.87137642848571906</v>
      </c>
      <c r="CO234" s="139">
        <v>0.87255397904961751</v>
      </c>
      <c r="CP234" s="139">
        <v>0.87384462623327741</v>
      </c>
      <c r="CQ234" s="139">
        <v>0.87498746274791861</v>
      </c>
      <c r="CR234" s="139">
        <v>0.87611338795144889</v>
      </c>
      <c r="CS234" s="139">
        <v>0.87735386130395399</v>
      </c>
      <c r="CT234" s="139">
        <v>0.87844706902250935</v>
      </c>
      <c r="CU234" s="139">
        <v>0.87965574278345759</v>
      </c>
      <c r="CV234" s="139">
        <v>0.88071746680881469</v>
      </c>
      <c r="CW234" s="139">
        <v>0.88189552838656182</v>
      </c>
      <c r="CX234" s="139">
        <v>0.88292693310939774</v>
      </c>
      <c r="CY234" s="139">
        <v>0.88407550360694853</v>
      </c>
      <c r="CZ234" s="139">
        <v>0.8850776892107507</v>
      </c>
      <c r="DA234" s="139">
        <v>0.88619782834870531</v>
      </c>
      <c r="DB234" s="139">
        <v>0.88730420447989</v>
      </c>
      <c r="DC234" s="139">
        <v>0.8882645460999935</v>
      </c>
      <c r="DD234" s="139">
        <v>0.88934397265832643</v>
      </c>
      <c r="DE234" s="139">
        <v>0.89041034407290509</v>
      </c>
      <c r="DF234" s="139">
        <v>0.89139743348207101</v>
      </c>
      <c r="DG234" s="139">
        <v>0.8923717834548166</v>
      </c>
      <c r="DH234" s="139">
        <v>0.89340017131348926</v>
      </c>
      <c r="DI234" s="139">
        <v>0.89441636406856417</v>
      </c>
      <c r="DJ234" s="139">
        <v>0.89542056272820925</v>
      </c>
      <c r="DK234" s="139">
        <v>0.89634620798911924</v>
      </c>
      <c r="DL234" s="139">
        <v>0.89726013243436598</v>
      </c>
      <c r="DM234" s="139">
        <v>0.89822938315789425</v>
      </c>
      <c r="DN234" s="139">
        <v>0.89918739734500452</v>
      </c>
      <c r="DO234" s="139">
        <v>0.90013435254088436</v>
      </c>
      <c r="DP234" s="139">
        <v>0.90107042205540144</v>
      </c>
      <c r="DQ234" s="139">
        <v>0.90199577509637052</v>
      </c>
      <c r="DR234" s="139">
        <v>0.90291057690479204</v>
      </c>
      <c r="DS234" s="139">
        <v>0.90381498887638489</v>
      </c>
      <c r="DT234" s="139">
        <v>0.90470916868541007</v>
      </c>
      <c r="DU234" s="139">
        <v>0.90559327039568194</v>
      </c>
      <c r="DV234" s="139">
        <v>0.90646744457376927</v>
      </c>
      <c r="DW234" s="139">
        <v>0.90739926754512457</v>
      </c>
      <c r="DX234" s="139">
        <v>0.90832156714508283</v>
      </c>
      <c r="DY234" s="139">
        <v>0.90916692967838086</v>
      </c>
      <c r="DZ234" s="139">
        <v>0.91000293244422892</v>
      </c>
      <c r="EA234" s="139">
        <v>0.91082971007281388</v>
      </c>
      <c r="EB234" s="139">
        <v>0.91164739428050334</v>
      </c>
      <c r="EC234" s="139">
        <v>0.91252385979111772</v>
      </c>
      <c r="ED234" s="139">
        <v>0.91339159050139096</v>
      </c>
      <c r="EE234" s="139">
        <v>0.91418284846079922</v>
      </c>
      <c r="EF234" s="139">
        <v>0.91496551089992639</v>
      </c>
      <c r="EG234" s="139">
        <v>0.91580764476898657</v>
      </c>
      <c r="EH234" s="139">
        <v>0.91664151514974668</v>
      </c>
      <c r="EI234" s="139">
        <v>0.91739917741223331</v>
      </c>
      <c r="EJ234" s="139">
        <v>0.91821680013597795</v>
      </c>
      <c r="EK234" s="139">
        <v>0.91902648758223138</v>
      </c>
      <c r="EL234" s="139">
        <v>0.91976014293649655</v>
      </c>
      <c r="EM234" s="139">
        <v>0.92055422142389876</v>
      </c>
      <c r="EN234" s="139">
        <v>0.92134067340992787</v>
      </c>
      <c r="EO234" s="139">
        <v>0.92205125644813735</v>
      </c>
      <c r="EP234" s="139">
        <v>0.92289109057708307</v>
      </c>
      <c r="EQ234" s="139">
        <v>0.92358680948876881</v>
      </c>
      <c r="ER234" s="139">
        <v>0.92441216084807565</v>
      </c>
      <c r="ES234" s="139">
        <v>0.92509339026625581</v>
      </c>
      <c r="ET234" s="139">
        <v>0.9259046213456944</v>
      </c>
      <c r="EU234" s="139">
        <v>0.92657172176037517</v>
      </c>
      <c r="EV234" s="139">
        <v>0.9273005125173267</v>
      </c>
      <c r="EW234" s="139">
        <v>0.92802249987802687</v>
      </c>
      <c r="EX234" s="139">
        <v>0.92880652396779961</v>
      </c>
      <c r="EY234" s="139">
        <v>0.92944639480976532</v>
      </c>
      <c r="EZ234" s="139">
        <v>0.93021730691496252</v>
      </c>
      <c r="FA234" s="139">
        <v>0.93084405229899558</v>
      </c>
      <c r="FB234" s="139">
        <v>0.93160216427657017</v>
      </c>
      <c r="FC234" s="139">
        <v>0.93221609484038814</v>
      </c>
      <c r="FD234" s="139">
        <v>0.93296170740445539</v>
      </c>
      <c r="FE234" s="139">
        <v>0.93370123007641581</v>
      </c>
      <c r="FF234" s="139">
        <v>0.93429652605003666</v>
      </c>
      <c r="FG234" s="139">
        <v>0.93502397959388928</v>
      </c>
      <c r="FH234" s="139">
        <v>0.93560718939204091</v>
      </c>
      <c r="FI234" s="139">
        <v>0.93632284894877882</v>
      </c>
      <c r="FJ234" s="139">
        <v>0.93703275954750997</v>
      </c>
      <c r="FK234" s="139">
        <v>0.93759837829112425</v>
      </c>
      <c r="FL234" s="139">
        <v>0.93829688911523046</v>
      </c>
      <c r="FM234" s="139">
        <v>0.93898984159679999</v>
      </c>
      <c r="FN234" s="139">
        <v>0.93967729681866907</v>
      </c>
      <c r="FO234" s="139">
        <v>0.94022038021059451</v>
      </c>
      <c r="FP234" s="139">
        <v>0.9408969302608936</v>
      </c>
      <c r="FQ234" s="139">
        <v>0.94156816121322018</v>
      </c>
      <c r="FR234" s="139">
        <v>0.94223413020136371</v>
      </c>
      <c r="FS234" s="139">
        <v>0.94275564624660346</v>
      </c>
      <c r="FT234" s="139">
        <v>0.94341117277784292</v>
      </c>
      <c r="FU234" s="139">
        <v>0.94406160412903906</v>
      </c>
      <c r="FV234" s="139">
        <v>0.94470699382301238</v>
      </c>
      <c r="FW234" s="139">
        <v>0.94520784901995292</v>
      </c>
      <c r="FX234" s="139">
        <v>0.94584322981130164</v>
      </c>
      <c r="FY234" s="139">
        <v>0.94647372531430729</v>
      </c>
      <c r="FZ234" s="139">
        <v>0.94709938574132302</v>
      </c>
      <c r="GA234" s="139">
        <v>0.94772026052239888</v>
      </c>
      <c r="GB234" s="139">
        <v>0.94833639832263639</v>
      </c>
      <c r="GC234" s="139">
        <v>0.94894784705652713</v>
      </c>
      <c r="GD234" s="139">
        <v>0.94941458774288323</v>
      </c>
      <c r="GE234" s="139">
        <v>0.95001672212727228</v>
      </c>
      <c r="GF234" s="139">
        <v>0.95061430763310129</v>
      </c>
      <c r="GG234" s="139">
        <v>0.95120738932031768</v>
      </c>
      <c r="GH234" s="139">
        <v>0.95179601157726479</v>
      </c>
      <c r="GI234" s="139">
        <v>0.95238021812737339</v>
      </c>
      <c r="GJ234" s="139">
        <v>0.95296005204689738</v>
      </c>
      <c r="GK234" s="139">
        <v>0.95353555577595994</v>
      </c>
      <c r="GL234" s="139">
        <v>0.9541067711342397</v>
      </c>
      <c r="GM234" s="139">
        <v>0.95467373932773636</v>
      </c>
      <c r="GN234" s="139">
        <v>0.95523650096630408</v>
      </c>
      <c r="GO234" s="139">
        <v>0.95579509607296587</v>
      </c>
      <c r="GP234" s="139">
        <v>0.95634956409393179</v>
      </c>
      <c r="GQ234" s="139">
        <v>0.95689994391392741</v>
      </c>
      <c r="GR234" s="139">
        <v>0.95744627386272396</v>
      </c>
      <c r="GS234" s="139">
        <v>0.95798859172763029</v>
      </c>
    </row>
    <row r="235" spans="1:201" x14ac:dyDescent="0.2">
      <c r="A235" s="138">
        <v>40909.161805555559</v>
      </c>
      <c r="B235" s="139">
        <v>0.40518156258054361</v>
      </c>
      <c r="C235" s="139">
        <v>0.46733221765691696</v>
      </c>
      <c r="D235" s="139">
        <v>0.50545699310174808</v>
      </c>
      <c r="E235" s="139">
        <v>0.53326659857069281</v>
      </c>
      <c r="F235" s="139">
        <v>0.55525121258019161</v>
      </c>
      <c r="G235" s="139">
        <v>0.57346855979165157</v>
      </c>
      <c r="H235" s="139">
        <v>0.58905270775289609</v>
      </c>
      <c r="I235" s="139">
        <v>0.60265370026662413</v>
      </c>
      <c r="J235" s="139">
        <v>0.61478104727316751</v>
      </c>
      <c r="K235" s="139">
        <v>0.62565823593479375</v>
      </c>
      <c r="L235" s="139">
        <v>0.63560072194173678</v>
      </c>
      <c r="M235" s="139">
        <v>0.6446571477046692</v>
      </c>
      <c r="N235" s="139">
        <v>0.65308083713672804</v>
      </c>
      <c r="O235" s="139">
        <v>0.66088964436235209</v>
      </c>
      <c r="P235" s="139">
        <v>0.66817865209711313</v>
      </c>
      <c r="Q235" s="139">
        <v>0.67502548795503892</v>
      </c>
      <c r="R235" s="139">
        <v>0.68149441739594285</v>
      </c>
      <c r="S235" s="139">
        <v>0.68758553825154134</v>
      </c>
      <c r="T235" s="139">
        <v>0.69334331219611234</v>
      </c>
      <c r="U235" s="139">
        <v>0.6988602148249855</v>
      </c>
      <c r="V235" s="139">
        <v>0.70411514301680744</v>
      </c>
      <c r="W235" s="139">
        <v>0.7090812472913387</v>
      </c>
      <c r="X235" s="139">
        <v>0.71389334592771614</v>
      </c>
      <c r="Y235" s="139">
        <v>0.71846256035236311</v>
      </c>
      <c r="Z235" s="139">
        <v>0.72291946910633864</v>
      </c>
      <c r="AA235" s="139">
        <v>0.72711294822928751</v>
      </c>
      <c r="AB235" s="139">
        <v>0.73122661414593071</v>
      </c>
      <c r="AC235" s="139">
        <v>0.73516123374842401</v>
      </c>
      <c r="AD235" s="139">
        <v>0.73898560750486053</v>
      </c>
      <c r="AE235" s="139">
        <v>0.74265358846076723</v>
      </c>
      <c r="AF235" s="139">
        <v>0.74623230818245723</v>
      </c>
      <c r="AG235" s="139">
        <v>0.74967323944674191</v>
      </c>
      <c r="AH235" s="139">
        <v>0.7530423094554457</v>
      </c>
      <c r="AI235" s="139">
        <v>0.75628906580228106</v>
      </c>
      <c r="AJ235" s="139">
        <v>0.75947856670612279</v>
      </c>
      <c r="AK235" s="139">
        <v>0.76255877110202896</v>
      </c>
      <c r="AL235" s="139">
        <v>0.76553523162781756</v>
      </c>
      <c r="AM235" s="139">
        <v>0.76841308116204754</v>
      </c>
      <c r="AN235" s="139">
        <v>0.77125631361861602</v>
      </c>
      <c r="AO235" s="139">
        <v>0.77401044505089012</v>
      </c>
      <c r="AP235" s="139">
        <v>0.77673915150083583</v>
      </c>
      <c r="AQ235" s="139">
        <v>0.77938697468412421</v>
      </c>
      <c r="AR235" s="139">
        <v>0.78195744310930226</v>
      </c>
      <c r="AS235" s="139">
        <v>0.78445385544574919</v>
      </c>
      <c r="AT235" s="139">
        <v>0.78693955160543849</v>
      </c>
      <c r="AU235" s="139">
        <v>0.78935747844749171</v>
      </c>
      <c r="AV235" s="139">
        <v>0.79171033823137382</v>
      </c>
      <c r="AW235" s="139">
        <v>0.79400067206468405</v>
      </c>
      <c r="AX235" s="139">
        <v>0.79629172556319372</v>
      </c>
      <c r="AY235" s="139">
        <v>0.79852518067372213</v>
      </c>
      <c r="AZ235" s="139">
        <v>0.80070315167216655</v>
      </c>
      <c r="BA235" s="139">
        <v>0.80282763656176148</v>
      </c>
      <c r="BB235" s="139">
        <v>0.80490052557591552</v>
      </c>
      <c r="BC235" s="139">
        <v>0.80692360891160542</v>
      </c>
      <c r="BD235" s="139">
        <v>0.80896024545434708</v>
      </c>
      <c r="BE235" s="139">
        <v>0.81095062988978817</v>
      </c>
      <c r="BF235" s="139">
        <v>0.81289628009169079</v>
      </c>
      <c r="BG235" s="139">
        <v>0.81479863919635243</v>
      </c>
      <c r="BH235" s="139">
        <v>0.81672124249796052</v>
      </c>
      <c r="BI235" s="139">
        <v>0.81854118691673727</v>
      </c>
      <c r="BJ235" s="139">
        <v>0.82032176477511898</v>
      </c>
      <c r="BK235" s="139">
        <v>0.82212666676097867</v>
      </c>
      <c r="BL235" s="139">
        <v>0.8238947435977666</v>
      </c>
      <c r="BM235" s="139">
        <v>0.82562707075537223</v>
      </c>
      <c r="BN235" s="139">
        <v>0.82732467650949215</v>
      </c>
      <c r="BO235" s="139">
        <v>0.82898854470866601</v>
      </c>
      <c r="BP235" s="139">
        <v>0.83068266565588089</v>
      </c>
      <c r="BQ235" s="139">
        <v>0.83234510107926263</v>
      </c>
      <c r="BR235" s="139">
        <v>0.83391344402445056</v>
      </c>
      <c r="BS235" s="139">
        <v>0.83545158376612794</v>
      </c>
      <c r="BT235" s="139">
        <v>0.83708722218888265</v>
      </c>
      <c r="BU235" s="139">
        <v>0.83856749015436005</v>
      </c>
      <c r="BV235" s="139">
        <v>0.84008348942391931</v>
      </c>
      <c r="BW235" s="139">
        <v>0.84157246215164838</v>
      </c>
      <c r="BX235" s="139">
        <v>0.84309891926683878</v>
      </c>
      <c r="BY235" s="139">
        <v>0.84453592310112269</v>
      </c>
      <c r="BZ235" s="139">
        <v>0.84594784413020174</v>
      </c>
      <c r="CA235" s="139">
        <v>0.8473993925384683</v>
      </c>
      <c r="CB235" s="139">
        <v>0.84882721529443161</v>
      </c>
      <c r="CC235" s="139">
        <v>0.8501675724093416</v>
      </c>
      <c r="CD235" s="139">
        <v>0.85148512295068723</v>
      </c>
      <c r="CE235" s="139">
        <v>0.85284483584295567</v>
      </c>
      <c r="CF235" s="139">
        <v>0.85418292608454793</v>
      </c>
      <c r="CG235" s="139">
        <v>0.85549987415352657</v>
      </c>
      <c r="CH235" s="139">
        <v>0.85679614444263186</v>
      </c>
      <c r="CI235" s="139">
        <v>0.85807218598409396</v>
      </c>
      <c r="CJ235" s="139">
        <v>0.85932843312844109</v>
      </c>
      <c r="CK235" s="139">
        <v>0.86063024902387664</v>
      </c>
      <c r="CL235" s="139">
        <v>0.86191325760794379</v>
      </c>
      <c r="CM235" s="139">
        <v>0.86311273625616236</v>
      </c>
      <c r="CN235" s="139">
        <v>0.86429402026048552</v>
      </c>
      <c r="CO235" s="139">
        <v>0.86545747961768416</v>
      </c>
      <c r="CP235" s="139">
        <v>0.8667341260399215</v>
      </c>
      <c r="CQ235" s="139">
        <v>0.86786313488752564</v>
      </c>
      <c r="CR235" s="139">
        <v>0.86897536014002574</v>
      </c>
      <c r="CS235" s="139">
        <v>0.87020221675085752</v>
      </c>
      <c r="CT235" s="139">
        <v>0.87128197270268781</v>
      </c>
      <c r="CU235" s="139">
        <v>0.87247727343401027</v>
      </c>
      <c r="CV235" s="139">
        <v>0.87352578438091966</v>
      </c>
      <c r="CW235" s="139">
        <v>0.87469070743819843</v>
      </c>
      <c r="CX235" s="139">
        <v>0.87570912881627538</v>
      </c>
      <c r="CY235" s="139">
        <v>0.87684478661714582</v>
      </c>
      <c r="CZ235" s="139">
        <v>0.87783421015242791</v>
      </c>
      <c r="DA235" s="139">
        <v>0.87894165420922055</v>
      </c>
      <c r="DB235" s="139">
        <v>0.88003544119631494</v>
      </c>
      <c r="DC235" s="139">
        <v>0.88098333794881256</v>
      </c>
      <c r="DD235" s="139">
        <v>0.88205038149414217</v>
      </c>
      <c r="DE235" s="139">
        <v>0.8831044703276264</v>
      </c>
      <c r="DF235" s="139">
        <v>0.88407939569362992</v>
      </c>
      <c r="DG235" s="139">
        <v>0.88504167843753567</v>
      </c>
      <c r="DH235" s="139">
        <v>0.88605807460610964</v>
      </c>
      <c r="DI235" s="139">
        <v>0.88706236941078909</v>
      </c>
      <c r="DJ235" s="139">
        <v>0.88805476229415803</v>
      </c>
      <c r="DK235" s="139">
        <v>0.8889687118131353</v>
      </c>
      <c r="DL235" s="139">
        <v>0.88987102947695662</v>
      </c>
      <c r="DM235" s="139">
        <v>0.89082874177049354</v>
      </c>
      <c r="DN235" s="139">
        <v>0.89177530381533943</v>
      </c>
      <c r="DO235" s="139">
        <v>0.89271089177435681</v>
      </c>
      <c r="DP235" s="139">
        <v>0.89363567760762352</v>
      </c>
      <c r="DQ235" s="139">
        <v>0.89454982920845494</v>
      </c>
      <c r="DR235" s="139">
        <v>0.89545351053099187</v>
      </c>
      <c r="DS235" s="139">
        <v>0.89634688171713162</v>
      </c>
      <c r="DT235" s="139">
        <v>0.89723009921249186</v>
      </c>
      <c r="DU235" s="139">
        <v>0.89810331588450754</v>
      </c>
      <c r="DV235" s="139">
        <v>0.89896668113096567</v>
      </c>
      <c r="DW235" s="139">
        <v>0.89988775184871217</v>
      </c>
      <c r="DX235" s="139">
        <v>0.90079937319701542</v>
      </c>
      <c r="DY235" s="139">
        <v>0.90163414855222057</v>
      </c>
      <c r="DZ235" s="139">
        <v>0.90245963582470157</v>
      </c>
      <c r="EA235" s="139">
        <v>0.90327596859941506</v>
      </c>
      <c r="EB235" s="139">
        <v>0.90408327756955609</v>
      </c>
      <c r="EC235" s="139">
        <v>0.9049494187046021</v>
      </c>
      <c r="ED235" s="139">
        <v>0.905806892850613</v>
      </c>
      <c r="EE235" s="139">
        <v>0.90658797871930863</v>
      </c>
      <c r="EF235" s="139">
        <v>0.90736053481388412</v>
      </c>
      <c r="EG235" s="139">
        <v>0.90819260976077454</v>
      </c>
      <c r="EH235" s="139">
        <v>0.90901648532872126</v>
      </c>
      <c r="EI235" s="139">
        <v>0.90976423327167344</v>
      </c>
      <c r="EJ235" s="139">
        <v>0.9105719867148544</v>
      </c>
      <c r="EK235" s="139">
        <v>0.91137186641214374</v>
      </c>
      <c r="EL235" s="139">
        <v>0.91209579172387545</v>
      </c>
      <c r="EM235" s="139">
        <v>0.91288018299294671</v>
      </c>
      <c r="EN235" s="139">
        <v>0.91365700686751816</v>
      </c>
      <c r="EO235" s="139">
        <v>0.91435803685571282</v>
      </c>
      <c r="EP235" s="139">
        <v>0.91518834204742638</v>
      </c>
      <c r="EQ235" s="139">
        <v>0.91587462214685256</v>
      </c>
      <c r="ER235" s="139">
        <v>0.91669055764851404</v>
      </c>
      <c r="ES235" s="139">
        <v>0.91736245956406726</v>
      </c>
      <c r="ET235" s="139">
        <v>0.91816438500216258</v>
      </c>
      <c r="EU235" s="139">
        <v>0.9188222664098965</v>
      </c>
      <c r="EV235" s="139">
        <v>0.91954187514219199</v>
      </c>
      <c r="EW235" s="139">
        <v>0.92025473312371264</v>
      </c>
      <c r="EX235" s="139">
        <v>0.92102966384168838</v>
      </c>
      <c r="EY235" s="139">
        <v>0.92166052463414405</v>
      </c>
      <c r="EZ235" s="139">
        <v>0.92242244562195508</v>
      </c>
      <c r="FA235" s="139">
        <v>0.92304028161891172</v>
      </c>
      <c r="FB235" s="139">
        <v>0.92378950227357404</v>
      </c>
      <c r="FC235" s="139">
        <v>0.9243946216882728</v>
      </c>
      <c r="FD235" s="139">
        <v>0.92513144034972383</v>
      </c>
      <c r="FE235" s="139">
        <v>0.9258622170225731</v>
      </c>
      <c r="FF235" s="139">
        <v>0.92644884498000457</v>
      </c>
      <c r="FG235" s="139">
        <v>0.92716764654549599</v>
      </c>
      <c r="FH235" s="139">
        <v>0.92774228088090227</v>
      </c>
      <c r="FI235" s="139">
        <v>0.9284493803108731</v>
      </c>
      <c r="FJ235" s="139">
        <v>0.92915077597719509</v>
      </c>
      <c r="FK235" s="139">
        <v>0.92970795423827279</v>
      </c>
      <c r="FL235" s="139">
        <v>0.93039803886911732</v>
      </c>
      <c r="FM235" s="139">
        <v>0.93108260883491367</v>
      </c>
      <c r="FN235" s="139">
        <v>0.93176172473606234</v>
      </c>
      <c r="FO235" s="139">
        <v>0.93229654065547052</v>
      </c>
      <c r="FP235" s="139">
        <v>0.93296483621477122</v>
      </c>
      <c r="FQ235" s="139">
        <v>0.93362785445390606</v>
      </c>
      <c r="FR235" s="139">
        <v>0.93428565205197922</v>
      </c>
      <c r="FS235" s="139">
        <v>0.93479906605989793</v>
      </c>
      <c r="FT235" s="139">
        <v>0.93544650237907334</v>
      </c>
      <c r="FU235" s="139">
        <v>0.93608888351636899</v>
      </c>
      <c r="FV235" s="139">
        <v>0.93672626256716052</v>
      </c>
      <c r="FW235" s="139">
        <v>0.93721917407953459</v>
      </c>
      <c r="FX235" s="139">
        <v>0.93784662198368129</v>
      </c>
      <c r="FY235" s="139">
        <v>0.93846922293229806</v>
      </c>
      <c r="FZ235" s="139">
        <v>0.93908702673602984</v>
      </c>
      <c r="GA235" s="139">
        <v>0.93970008243170378</v>
      </c>
      <c r="GB235" s="139">
        <v>0.94030843829525135</v>
      </c>
      <c r="GC235" s="139">
        <v>0.94091214186192929</v>
      </c>
      <c r="GD235" s="139">
        <v>0.94137120046467682</v>
      </c>
      <c r="GE235" s="139">
        <v>0.94196566195487652</v>
      </c>
      <c r="GF235" s="139">
        <v>0.94255561022240075</v>
      </c>
      <c r="GG235" s="139">
        <v>0.9431410899728444</v>
      </c>
      <c r="GH235" s="139">
        <v>0.94372214523645215</v>
      </c>
      <c r="GI235" s="139">
        <v>0.94429881939108906</v>
      </c>
      <c r="GJ235" s="139">
        <v>0.94487115516972753</v>
      </c>
      <c r="GK235" s="139">
        <v>0.94543919467589832</v>
      </c>
      <c r="GL235" s="139">
        <v>0.9460029793948973</v>
      </c>
      <c r="GM235" s="139">
        <v>0.94656255020583246</v>
      </c>
      <c r="GN235" s="139">
        <v>0.94711794739617239</v>
      </c>
      <c r="GO235" s="139">
        <v>0.94766921066944043</v>
      </c>
      <c r="GP235" s="139">
        <v>0.9482163791606647</v>
      </c>
      <c r="GQ235" s="139">
        <v>0.94875949144207727</v>
      </c>
      <c r="GR235" s="139">
        <v>0.9492985855405468</v>
      </c>
      <c r="GS235" s="139">
        <v>0.94983369894365466</v>
      </c>
    </row>
    <row r="236" spans="1:201" x14ac:dyDescent="0.2">
      <c r="A236" s="138">
        <v>40909.162499999999</v>
      </c>
      <c r="B236" s="139">
        <v>0.40250622394111885</v>
      </c>
      <c r="C236" s="139">
        <v>0.46415253524600264</v>
      </c>
      <c r="D236" s="139">
        <v>0.50196042928710272</v>
      </c>
      <c r="E236" s="139">
        <v>0.52953473445248056</v>
      </c>
      <c r="F236" s="139">
        <v>0.55133059003335383</v>
      </c>
      <c r="G236" s="139">
        <v>0.56938953077876897</v>
      </c>
      <c r="H236" s="139">
        <v>0.58483673431541616</v>
      </c>
      <c r="I236" s="139">
        <v>0.59831683623298382</v>
      </c>
      <c r="J236" s="139">
        <v>0.61033574179782257</v>
      </c>
      <c r="K236" s="139">
        <v>0.6211145077804574</v>
      </c>
      <c r="L236" s="139">
        <v>0.63096674265957109</v>
      </c>
      <c r="M236" s="139">
        <v>0.63993981223369401</v>
      </c>
      <c r="N236" s="139">
        <v>0.6482859365689152</v>
      </c>
      <c r="O236" s="139">
        <v>0.65602220445848691</v>
      </c>
      <c r="P236" s="139">
        <v>0.66324303979213428</v>
      </c>
      <c r="Q236" s="139">
        <v>0.67002553380253727</v>
      </c>
      <c r="R236" s="139">
        <v>0.67643350919304501</v>
      </c>
      <c r="S236" s="139">
        <v>0.68246672373342909</v>
      </c>
      <c r="T236" s="139">
        <v>0.6881693270705812</v>
      </c>
      <c r="U236" s="139">
        <v>0.69363349880512337</v>
      </c>
      <c r="V236" s="139">
        <v>0.69883793701640007</v>
      </c>
      <c r="W236" s="139">
        <v>0.70375562432498628</v>
      </c>
      <c r="X236" s="139">
        <v>0.70852114607948535</v>
      </c>
      <c r="Y236" s="139">
        <v>0.71304553241379953</v>
      </c>
      <c r="Z236" s="139">
        <v>0.71745916771662388</v>
      </c>
      <c r="AA236" s="139">
        <v>0.72161090002758421</v>
      </c>
      <c r="AB236" s="139">
        <v>0.72568414927646274</v>
      </c>
      <c r="AC236" s="139">
        <v>0.72957964811517539</v>
      </c>
      <c r="AD236" s="139">
        <v>0.73336608159522165</v>
      </c>
      <c r="AE236" s="139">
        <v>0.73699725615704181</v>
      </c>
      <c r="AF236" s="139">
        <v>0.74054020349925309</v>
      </c>
      <c r="AG236" s="139">
        <v>0.74394636337382691</v>
      </c>
      <c r="AH236" s="139">
        <v>0.7472815751014219</v>
      </c>
      <c r="AI236" s="139">
        <v>0.75049536376262849</v>
      </c>
      <c r="AJ236" s="139">
        <v>0.75365270908393156</v>
      </c>
      <c r="AK236" s="139">
        <v>0.75670155575437992</v>
      </c>
      <c r="AL236" s="139">
        <v>0.75964741546420989</v>
      </c>
      <c r="AM236" s="139">
        <v>0.76249538326307542</v>
      </c>
      <c r="AN236" s="139">
        <v>0.76530938809430682</v>
      </c>
      <c r="AO236" s="139">
        <v>0.768034943612523</v>
      </c>
      <c r="AP236" s="139">
        <v>0.77073566583327169</v>
      </c>
      <c r="AQ236" s="139">
        <v>0.77335609836792585</v>
      </c>
      <c r="AR236" s="139">
        <v>0.77589974355901026</v>
      </c>
      <c r="AS236" s="139">
        <v>0.77836987562500193</v>
      </c>
      <c r="AT236" s="139">
        <v>0.78082978194410013</v>
      </c>
      <c r="AU236" s="139">
        <v>0.78322241771967571</v>
      </c>
      <c r="AV236" s="139">
        <v>0.78555046510970816</v>
      </c>
      <c r="AW236" s="139">
        <v>0.78781644632919923</v>
      </c>
      <c r="AX236" s="139">
        <v>0.79008355978778622</v>
      </c>
      <c r="AY236" s="139">
        <v>0.79229350024061329</v>
      </c>
      <c r="AZ236" s="139">
        <v>0.79444836617797165</v>
      </c>
      <c r="BA236" s="139">
        <v>0.79655014069072128</v>
      </c>
      <c r="BB236" s="139">
        <v>0.79860069991193094</v>
      </c>
      <c r="BC236" s="139">
        <v>0.80060182069173469</v>
      </c>
      <c r="BD236" s="139">
        <v>0.80261682024236725</v>
      </c>
      <c r="BE236" s="139">
        <v>0.80458591043210304</v>
      </c>
      <c r="BF236" s="139">
        <v>0.80651059776117928</v>
      </c>
      <c r="BG236" s="139">
        <v>0.80839231455587468</v>
      </c>
      <c r="BH236" s="139">
        <v>0.81029455705734832</v>
      </c>
      <c r="BI236" s="139">
        <v>0.81209447002304314</v>
      </c>
      <c r="BJ236" s="139">
        <v>0.81385530759895264</v>
      </c>
      <c r="BK236" s="139">
        <v>0.81564072304519519</v>
      </c>
      <c r="BL236" s="139">
        <v>0.81738958729631117</v>
      </c>
      <c r="BM236" s="139">
        <v>0.81910296773128166</v>
      </c>
      <c r="BN236" s="139">
        <v>0.82078188489044879</v>
      </c>
      <c r="BO236" s="139">
        <v>0.82242731522367762</v>
      </c>
      <c r="BP236" s="139">
        <v>0.82410321377555262</v>
      </c>
      <c r="BQ236" s="139">
        <v>0.82574766381878528</v>
      </c>
      <c r="BR236" s="139">
        <v>0.82729827997463523</v>
      </c>
      <c r="BS236" s="139">
        <v>0.82881891707080202</v>
      </c>
      <c r="BT236" s="139">
        <v>0.83043721526243008</v>
      </c>
      <c r="BU236" s="139">
        <v>0.83190041138668913</v>
      </c>
      <c r="BV236" s="139">
        <v>0.83339951802157608</v>
      </c>
      <c r="BW236" s="139">
        <v>0.83487179992353711</v>
      </c>
      <c r="BX236" s="139">
        <v>0.83638173535388882</v>
      </c>
      <c r="BY236" s="139">
        <v>0.83780243699443246</v>
      </c>
      <c r="BZ236" s="139">
        <v>0.83919824294576628</v>
      </c>
      <c r="CA236" s="139">
        <v>0.84063383150923809</v>
      </c>
      <c r="CB236" s="139">
        <v>0.84204587278030718</v>
      </c>
      <c r="CC236" s="139">
        <v>0.84337064977575282</v>
      </c>
      <c r="CD236" s="139">
        <v>0.84467279011580931</v>
      </c>
      <c r="CE236" s="139">
        <v>0.8460172317984983</v>
      </c>
      <c r="CF236" s="139">
        <v>0.84734021321768627</v>
      </c>
      <c r="CG236" s="139">
        <v>0.84864221119834027</v>
      </c>
      <c r="CH236" s="139">
        <v>0.84992368660469997</v>
      </c>
      <c r="CI236" s="139">
        <v>0.85118508505682899</v>
      </c>
      <c r="CJ236" s="139">
        <v>0.85242683760590277</v>
      </c>
      <c r="CK236" s="139">
        <v>0.8537142776624409</v>
      </c>
      <c r="CL236" s="139">
        <v>0.85498305276943487</v>
      </c>
      <c r="CM236" s="139">
        <v>0.85616846375222422</v>
      </c>
      <c r="CN236" s="139">
        <v>0.85733581642332823</v>
      </c>
      <c r="CO236" s="139">
        <v>0.85848547797529406</v>
      </c>
      <c r="CP236" s="139">
        <v>0.85974840508725259</v>
      </c>
      <c r="CQ236" s="139">
        <v>0.86086387531497122</v>
      </c>
      <c r="CR236" s="139">
        <v>0.86196268756647609</v>
      </c>
      <c r="CS236" s="139">
        <v>0.86317620249219584</v>
      </c>
      <c r="CT236" s="139">
        <v>0.86424278953091771</v>
      </c>
      <c r="CU236" s="139">
        <v>0.86542498822693303</v>
      </c>
      <c r="CV236" s="139">
        <v>0.86646056501697866</v>
      </c>
      <c r="CW236" s="139">
        <v>0.86761261664010303</v>
      </c>
      <c r="CX236" s="139">
        <v>0.86861832981278009</v>
      </c>
      <c r="CY236" s="139">
        <v>0.86974133824414146</v>
      </c>
      <c r="CZ236" s="139">
        <v>0.87071827121147483</v>
      </c>
      <c r="DA236" s="139">
        <v>0.87181327989655633</v>
      </c>
      <c r="DB236" s="139">
        <v>0.87289473567831921</v>
      </c>
      <c r="DC236" s="139">
        <v>0.8738304538418219</v>
      </c>
      <c r="DD236" s="139">
        <v>0.87488536889113988</v>
      </c>
      <c r="DE236" s="139">
        <v>0.87592742798101231</v>
      </c>
      <c r="DF236" s="139">
        <v>0.87689044556782547</v>
      </c>
      <c r="DG236" s="139">
        <v>0.87784091575283918</v>
      </c>
      <c r="DH236" s="139">
        <v>0.87884556823463078</v>
      </c>
      <c r="DI236" s="139">
        <v>0.87983821152855024</v>
      </c>
      <c r="DJ236" s="139">
        <v>0.88081904353982576</v>
      </c>
      <c r="DK236" s="139">
        <v>0.88172154584252771</v>
      </c>
      <c r="DL236" s="139">
        <v>0.88261250378713696</v>
      </c>
      <c r="DM236" s="139">
        <v>0.88355891812073972</v>
      </c>
      <c r="DN236" s="139">
        <v>0.88449426705792078</v>
      </c>
      <c r="DO236" s="139">
        <v>0.8854187254018353</v>
      </c>
      <c r="DP236" s="139">
        <v>0.88633246378656394</v>
      </c>
      <c r="DQ236" s="139">
        <v>0.88723564881186479</v>
      </c>
      <c r="DR236" s="139">
        <v>0.88812844316845663</v>
      </c>
      <c r="DS236" s="139">
        <v>0.8890110057640398</v>
      </c>
      <c r="DT236" s="139">
        <v>0.8898834918395907</v>
      </c>
      <c r="DU236" s="139">
        <v>0.89074605308520438</v>
      </c>
      <c r="DV236" s="139">
        <v>0.89159883774667259</v>
      </c>
      <c r="DW236" s="139">
        <v>0.89250937805723807</v>
      </c>
      <c r="DX236" s="139">
        <v>0.89341054175510559</v>
      </c>
      <c r="DY236" s="139">
        <v>0.89423495458629731</v>
      </c>
      <c r="DZ236" s="139">
        <v>0.89505014983209319</v>
      </c>
      <c r="EA236" s="139">
        <v>0.89585626004963448</v>
      </c>
      <c r="EB236" s="139">
        <v>0.89665341492875772</v>
      </c>
      <c r="EC236" s="139">
        <v>0.89750944638011265</v>
      </c>
      <c r="ED236" s="139">
        <v>0.89835687751361537</v>
      </c>
      <c r="EE236" s="139">
        <v>0.89912800906229218</v>
      </c>
      <c r="EF236" s="139">
        <v>0.89989067549421975</v>
      </c>
      <c r="EG236" s="139">
        <v>0.90071290177346963</v>
      </c>
      <c r="EH236" s="139">
        <v>0.90152699170776873</v>
      </c>
      <c r="EI236" s="139">
        <v>0.90226503882793319</v>
      </c>
      <c r="EJ236" s="139">
        <v>0.90306313007520267</v>
      </c>
      <c r="EK236" s="139">
        <v>0.90385340807556724</v>
      </c>
      <c r="EL236" s="139">
        <v>0.90456781378957873</v>
      </c>
      <c r="EM236" s="139">
        <v>0.90534272188358245</v>
      </c>
      <c r="EN236" s="139">
        <v>0.90611012070081198</v>
      </c>
      <c r="EO236" s="139">
        <v>0.90680180515408204</v>
      </c>
      <c r="EP236" s="139">
        <v>0.90762277708722394</v>
      </c>
      <c r="EQ236" s="139">
        <v>0.90829982399416975</v>
      </c>
      <c r="ER236" s="139">
        <v>0.90910653741307068</v>
      </c>
      <c r="ES236" s="139">
        <v>0.90976931560292751</v>
      </c>
      <c r="ET236" s="139">
        <v>0.91056212731801633</v>
      </c>
      <c r="EU236" s="139">
        <v>0.91121099169577113</v>
      </c>
      <c r="EV236" s="139">
        <v>0.91192161401294514</v>
      </c>
      <c r="EW236" s="139">
        <v>0.91262553734454133</v>
      </c>
      <c r="EX236" s="139">
        <v>0.91339156303743962</v>
      </c>
      <c r="EY236" s="139">
        <v>0.91401361230479528</v>
      </c>
      <c r="EZ236" s="139">
        <v>0.91476672880445653</v>
      </c>
      <c r="FA236" s="139">
        <v>0.91537585227345342</v>
      </c>
      <c r="FB236" s="139">
        <v>0.91611636655500162</v>
      </c>
      <c r="FC236" s="139">
        <v>0.91671287005905644</v>
      </c>
      <c r="FD236" s="139">
        <v>0.91744107813320053</v>
      </c>
      <c r="FE236" s="139">
        <v>0.91816329130703178</v>
      </c>
      <c r="FF236" s="139">
        <v>0.91874144412211078</v>
      </c>
      <c r="FG236" s="139">
        <v>0.91945177463230865</v>
      </c>
      <c r="FH236" s="139">
        <v>0.92001802485372719</v>
      </c>
      <c r="FI236" s="139">
        <v>0.92071674354061972</v>
      </c>
      <c r="FJ236" s="139">
        <v>0.92140980289275731</v>
      </c>
      <c r="FK236" s="139">
        <v>0.92195872979210125</v>
      </c>
      <c r="FL236" s="139">
        <v>0.92264056536003014</v>
      </c>
      <c r="FM236" s="139">
        <v>0.9233169292049429</v>
      </c>
      <c r="FN236" s="139">
        <v>0.92398788144611488</v>
      </c>
      <c r="FO236" s="139">
        <v>0.9245146161571085</v>
      </c>
      <c r="FP236" s="139">
        <v>0.92517483146934065</v>
      </c>
      <c r="FQ236" s="139">
        <v>0.92582981053223334</v>
      </c>
      <c r="FR236" s="139">
        <v>0.92647960957679709</v>
      </c>
      <c r="FS236" s="139">
        <v>0.92698510508918974</v>
      </c>
      <c r="FT236" s="139">
        <v>0.92762462267607915</v>
      </c>
      <c r="FU236" s="139">
        <v>0.92825912440461744</v>
      </c>
      <c r="FV236" s="139">
        <v>0.92888866295025208</v>
      </c>
      <c r="FW236" s="139">
        <v>0.92937381171159406</v>
      </c>
      <c r="FX236" s="139">
        <v>0.92999349557079547</v>
      </c>
      <c r="FY236" s="139">
        <v>0.93060837015733455</v>
      </c>
      <c r="FZ236" s="139">
        <v>0.93121848489217152</v>
      </c>
      <c r="GA236" s="139">
        <v>0.93182388842281105</v>
      </c>
      <c r="GB236" s="139">
        <v>0.93242462864602715</v>
      </c>
      <c r="GC236" s="139">
        <v>0.93302075272084428</v>
      </c>
      <c r="GD236" s="139">
        <v>0.93347230586940122</v>
      </c>
      <c r="GE236" s="139">
        <v>0.9340592589365817</v>
      </c>
      <c r="GF236" s="139">
        <v>0.93464173384047544</v>
      </c>
      <c r="GG236" s="139">
        <v>0.93521977492944297</v>
      </c>
      <c r="GH236" s="139">
        <v>0.93579342589062375</v>
      </c>
      <c r="GI236" s="139">
        <v>0.93636272975782509</v>
      </c>
      <c r="GJ236" s="139">
        <v>0.93692772892803677</v>
      </c>
      <c r="GK236" s="139">
        <v>0.93748846517295414</v>
      </c>
      <c r="GL236" s="139">
        <v>0.93804497964951561</v>
      </c>
      <c r="GM236" s="139">
        <v>0.93859731291745641</v>
      </c>
      <c r="GN236" s="139">
        <v>0.93914550494438043</v>
      </c>
      <c r="GO236" s="139">
        <v>0.93968959512258876</v>
      </c>
      <c r="GP236" s="139">
        <v>0.94022962227737927</v>
      </c>
      <c r="GQ236" s="139">
        <v>0.94076562468000824</v>
      </c>
      <c r="GR236" s="139">
        <v>0.94129764005559091</v>
      </c>
      <c r="GS236" s="139">
        <v>0.9418257055963456</v>
      </c>
    </row>
    <row r="237" spans="1:201" x14ac:dyDescent="0.2">
      <c r="A237" s="138">
        <v>40909.163194444445</v>
      </c>
      <c r="B237" s="139">
        <v>0.39987240963108817</v>
      </c>
      <c r="C237" s="139">
        <v>0.46102300884855324</v>
      </c>
      <c r="D237" s="139">
        <v>0.49851952620922019</v>
      </c>
      <c r="E237" s="139">
        <v>0.52586266160955886</v>
      </c>
      <c r="F237" s="139">
        <v>0.5474731000345614</v>
      </c>
      <c r="G237" s="139">
        <v>0.56537645816528848</v>
      </c>
      <c r="H237" s="139">
        <v>0.58068917286308608</v>
      </c>
      <c r="I237" s="139">
        <v>0.59405056501922449</v>
      </c>
      <c r="J237" s="139">
        <v>0.6059629923908042</v>
      </c>
      <c r="K237" s="139">
        <v>0.6166451281609574</v>
      </c>
      <c r="L237" s="139">
        <v>0.62640875911956184</v>
      </c>
      <c r="M237" s="139">
        <v>0.63530000391483665</v>
      </c>
      <c r="N237" s="139">
        <v>0.64356998942445243</v>
      </c>
      <c r="O237" s="139">
        <v>0.65123505761404965</v>
      </c>
      <c r="P237" s="139">
        <v>0.65838898386282441</v>
      </c>
      <c r="Q237" s="139">
        <v>0.66510833138858994</v>
      </c>
      <c r="R237" s="139">
        <v>0.67145648701689131</v>
      </c>
      <c r="S237" s="139">
        <v>0.67743287731110102</v>
      </c>
      <c r="T237" s="139">
        <v>0.68308134482349869</v>
      </c>
      <c r="U237" s="139">
        <v>0.68849377414104129</v>
      </c>
      <c r="V237" s="139">
        <v>0.69364867127722252</v>
      </c>
      <c r="W237" s="139">
        <v>0.69851885734796326</v>
      </c>
      <c r="X237" s="139">
        <v>0.70323868093798225</v>
      </c>
      <c r="Y237" s="139">
        <v>0.70771908986090903</v>
      </c>
      <c r="Z237" s="139">
        <v>0.71209026975755885</v>
      </c>
      <c r="AA237" s="139">
        <v>0.71620105267026224</v>
      </c>
      <c r="AB237" s="139">
        <v>0.72023465350099924</v>
      </c>
      <c r="AC237" s="139">
        <v>0.7240917789897755</v>
      </c>
      <c r="AD237" s="139">
        <v>0.72784099665570157</v>
      </c>
      <c r="AE237" s="139">
        <v>0.7314360710413067</v>
      </c>
      <c r="AF237" s="139">
        <v>0.73494393155332249</v>
      </c>
      <c r="AG237" s="139">
        <v>0.73831598946768684</v>
      </c>
      <c r="AH237" s="139">
        <v>0.74161799354791702</v>
      </c>
      <c r="AI237" s="139">
        <v>0.74479945079666776</v>
      </c>
      <c r="AJ237" s="139">
        <v>0.74792525957020717</v>
      </c>
      <c r="AK237" s="139">
        <v>0.75094335466151774</v>
      </c>
      <c r="AL237" s="139">
        <v>0.75385920748796154</v>
      </c>
      <c r="AM237" s="139">
        <v>0.75667787589412283</v>
      </c>
      <c r="AN237" s="139">
        <v>0.75946322065814986</v>
      </c>
      <c r="AO237" s="139">
        <v>0.76216075728936472</v>
      </c>
      <c r="AP237" s="139">
        <v>0.7648340384616471</v>
      </c>
      <c r="AQ237" s="139">
        <v>0.76742761391549785</v>
      </c>
      <c r="AR237" s="139">
        <v>0.76994496025627446</v>
      </c>
      <c r="AS237" s="139">
        <v>0.77238932765692936</v>
      </c>
      <c r="AT237" s="139">
        <v>0.77482394743681782</v>
      </c>
      <c r="AU237" s="139">
        <v>0.77719178735840022</v>
      </c>
      <c r="AV237" s="139">
        <v>0.7794955098093268</v>
      </c>
      <c r="AW237" s="139">
        <v>0.78173761842437761</v>
      </c>
      <c r="AX237" s="139">
        <v>0.78398126071894925</v>
      </c>
      <c r="AY237" s="139">
        <v>0.78616814847681027</v>
      </c>
      <c r="AZ237" s="139">
        <v>0.78830036466156683</v>
      </c>
      <c r="BA237" s="139">
        <v>0.79037987770241536</v>
      </c>
      <c r="BB237" s="139">
        <v>0.79240854986546161</v>
      </c>
      <c r="BC237" s="139">
        <v>0.79438814487187204</v>
      </c>
      <c r="BD237" s="139">
        <v>0.79638193437586191</v>
      </c>
      <c r="BE237" s="139">
        <v>0.7983301516865412</v>
      </c>
      <c r="BF237" s="139">
        <v>0.80023429211960162</v>
      </c>
      <c r="BG237" s="139">
        <v>0.80209577737188731</v>
      </c>
      <c r="BH237" s="139">
        <v>0.80397806063333532</v>
      </c>
      <c r="BI237" s="139">
        <v>0.80575834298040061</v>
      </c>
      <c r="BJ237" s="139">
        <v>0.80749983638237954</v>
      </c>
      <c r="BK237" s="139">
        <v>0.80926615260715384</v>
      </c>
      <c r="BL237" s="139">
        <v>0.81099618712552202</v>
      </c>
      <c r="BM237" s="139">
        <v>0.81269099935517686</v>
      </c>
      <c r="BN237" s="139">
        <v>0.8143516022334325</v>
      </c>
      <c r="BO237" s="139">
        <v>0.81597896493461575</v>
      </c>
      <c r="BP237" s="139">
        <v>0.81763700306429099</v>
      </c>
      <c r="BQ237" s="139">
        <v>0.81926382582117929</v>
      </c>
      <c r="BR237" s="139">
        <v>0.8207970738328767</v>
      </c>
      <c r="BS237" s="139">
        <v>0.82230056329310086</v>
      </c>
      <c r="BT237" s="139">
        <v>0.8239018640093938</v>
      </c>
      <c r="BU237" s="139">
        <v>0.82534833628646842</v>
      </c>
      <c r="BV237" s="139">
        <v>0.82683089054146364</v>
      </c>
      <c r="BW237" s="139">
        <v>0.82828681857953268</v>
      </c>
      <c r="BX237" s="139">
        <v>0.82978056166301761</v>
      </c>
      <c r="BY237" s="139">
        <v>0.83118529172201872</v>
      </c>
      <c r="BZ237" s="139">
        <v>0.83256531015729229</v>
      </c>
      <c r="CA237" s="139">
        <v>0.83398525900824938</v>
      </c>
      <c r="CB237" s="139">
        <v>0.83538183599952509</v>
      </c>
      <c r="CC237" s="139">
        <v>0.83669135170851205</v>
      </c>
      <c r="CD237" s="139">
        <v>0.83797839792033546</v>
      </c>
      <c r="CE237" s="139">
        <v>0.83930787725395295</v>
      </c>
      <c r="CF237" s="139">
        <v>0.840616056052233</v>
      </c>
      <c r="CG237" s="139">
        <v>0.84190340754755166</v>
      </c>
      <c r="CH237" s="139">
        <v>0.84317038913361597</v>
      </c>
      <c r="CI237" s="139">
        <v>0.84441744307653743</v>
      </c>
      <c r="CJ237" s="139">
        <v>0.8456449971841562</v>
      </c>
      <c r="CK237" s="139">
        <v>0.84691835058752041</v>
      </c>
      <c r="CL237" s="139">
        <v>0.84817317905464984</v>
      </c>
      <c r="CM237" s="139">
        <v>0.84934481152914176</v>
      </c>
      <c r="CN237" s="139">
        <v>0.85049851980239144</v>
      </c>
      <c r="CO237" s="139">
        <v>0.85163466830577828</v>
      </c>
      <c r="CP237" s="139">
        <v>0.85288414942175506</v>
      </c>
      <c r="CQ237" s="139">
        <v>0.85398636154333973</v>
      </c>
      <c r="CR237" s="139">
        <v>0.85507203926220487</v>
      </c>
      <c r="CS237" s="139">
        <v>0.85627247958374131</v>
      </c>
      <c r="CT237" s="139">
        <v>0.85732617218888307</v>
      </c>
      <c r="CU237" s="139">
        <v>0.85849553197130379</v>
      </c>
      <c r="CV237" s="139">
        <v>0.85951844524710064</v>
      </c>
      <c r="CW237" s="139">
        <v>0.86065788475372107</v>
      </c>
      <c r="CX237" s="139">
        <v>0.86165115667618564</v>
      </c>
      <c r="CY237" s="139">
        <v>0.86276177139273535</v>
      </c>
      <c r="CZ237" s="139">
        <v>0.86372647720101869</v>
      </c>
      <c r="DA237" s="139">
        <v>0.86480930264247624</v>
      </c>
      <c r="DB237" s="139">
        <v>0.86587867761935911</v>
      </c>
      <c r="DC237" s="139">
        <v>0.86680247551481815</v>
      </c>
      <c r="DD237" s="139">
        <v>0.86784550913268121</v>
      </c>
      <c r="DE237" s="139">
        <v>0.8688757839091994</v>
      </c>
      <c r="DF237" s="139">
        <v>0.86982714238281944</v>
      </c>
      <c r="DG237" s="139">
        <v>0.87076604711875616</v>
      </c>
      <c r="DH237" s="139">
        <v>0.87175919663220169</v>
      </c>
      <c r="DI237" s="139">
        <v>0.87274042761397985</v>
      </c>
      <c r="DJ237" s="139">
        <v>0.87370993645149331</v>
      </c>
      <c r="DK237" s="139">
        <v>0.87460123265969325</v>
      </c>
      <c r="DL237" s="139">
        <v>0.87548107057940405</v>
      </c>
      <c r="DM237" s="139">
        <v>0.87641642033221667</v>
      </c>
      <c r="DN237" s="139">
        <v>0.87734078813969252</v>
      </c>
      <c r="DO237" s="139">
        <v>0.87825434747082409</v>
      </c>
      <c r="DP237" s="139">
        <v>0.87915726765614022</v>
      </c>
      <c r="DQ237" s="139">
        <v>0.88004971402144627</v>
      </c>
      <c r="DR237" s="139">
        <v>0.88093184801650981</v>
      </c>
      <c r="DS237" s="139">
        <v>0.88180382733605356</v>
      </c>
      <c r="DT237" s="139">
        <v>0.88266580603639022</v>
      </c>
      <c r="DU237" s="139">
        <v>0.88351793464956729</v>
      </c>
      <c r="DV237" s="139">
        <v>0.88436036029222853</v>
      </c>
      <c r="DW237" s="139">
        <v>0.88526058553067566</v>
      </c>
      <c r="DX237" s="139">
        <v>0.88615150570199663</v>
      </c>
      <c r="DY237" s="139">
        <v>0.8869657739739667</v>
      </c>
      <c r="DZ237" s="139">
        <v>0.88777089400113773</v>
      </c>
      <c r="EA237" s="139">
        <v>0.88856699733071476</v>
      </c>
      <c r="EB237" s="139">
        <v>0.88935421266285641</v>
      </c>
      <c r="EC237" s="139">
        <v>0.89020034279431071</v>
      </c>
      <c r="ED237" s="139">
        <v>0.89103793817072274</v>
      </c>
      <c r="EE237" s="139">
        <v>0.89179932665414241</v>
      </c>
      <c r="EF237" s="139">
        <v>0.89255231362194043</v>
      </c>
      <c r="EG237" s="139">
        <v>0.89336489527271201</v>
      </c>
      <c r="EH237" s="139">
        <v>0.89416940256787847</v>
      </c>
      <c r="EI237" s="139">
        <v>0.8948979559571445</v>
      </c>
      <c r="EJ237" s="139">
        <v>0.89568658595898687</v>
      </c>
      <c r="EK237" s="139">
        <v>0.89646746221221818</v>
      </c>
      <c r="EL237" s="139">
        <v>0.89717255244133454</v>
      </c>
      <c r="EM237" s="139">
        <v>0.89793817534923881</v>
      </c>
      <c r="EN237" s="139">
        <v>0.89869634613614746</v>
      </c>
      <c r="EO237" s="139">
        <v>0.89937888631145324</v>
      </c>
      <c r="EP237" s="139">
        <v>0.90019071494030811</v>
      </c>
      <c r="EQ237" s="139">
        <v>0.90085872806783085</v>
      </c>
      <c r="ER237" s="139">
        <v>0.90165640749993692</v>
      </c>
      <c r="ES237" s="139">
        <v>0.90231025957784294</v>
      </c>
      <c r="ET237" s="139">
        <v>0.90309414385738429</v>
      </c>
      <c r="EU237" s="139">
        <v>0.90373418707233799</v>
      </c>
      <c r="EV237" s="139">
        <v>0.90443601274347074</v>
      </c>
      <c r="EW237" s="139">
        <v>0.90513119033972689</v>
      </c>
      <c r="EX237" s="139">
        <v>0.90588849381398662</v>
      </c>
      <c r="EY237" s="139">
        <v>0.90650192405305208</v>
      </c>
      <c r="EZ237" s="139">
        <v>0.9072464171926955</v>
      </c>
      <c r="FA237" s="139">
        <v>0.90784701901203346</v>
      </c>
      <c r="FB237" s="139">
        <v>0.90857900641756195</v>
      </c>
      <c r="FC237" s="139">
        <v>0.90916708330900209</v>
      </c>
      <c r="FD237" s="139">
        <v>0.90988685869625419</v>
      </c>
      <c r="FE237" s="139">
        <v>0.91060068548577544</v>
      </c>
      <c r="FF237" s="139">
        <v>0.91117055014638748</v>
      </c>
      <c r="FG237" s="139">
        <v>0.91187258517672698</v>
      </c>
      <c r="FH237" s="139">
        <v>0.91243063678811964</v>
      </c>
      <c r="FI237" s="139">
        <v>0.91312114880453976</v>
      </c>
      <c r="FJ237" s="139">
        <v>0.91380604517061159</v>
      </c>
      <c r="FK237" s="139">
        <v>0.91434690404016994</v>
      </c>
      <c r="FL237" s="139">
        <v>0.91502066242541125</v>
      </c>
      <c r="FM237" s="139">
        <v>0.91568899130829606</v>
      </c>
      <c r="FN237" s="139">
        <v>0.91635195033754402</v>
      </c>
      <c r="FO237" s="139">
        <v>0.91687078439129122</v>
      </c>
      <c r="FP237" s="139">
        <v>0.91752308851905195</v>
      </c>
      <c r="FQ237" s="139">
        <v>0.91817019678207501</v>
      </c>
      <c r="FR237" s="139">
        <v>0.91881216497178586</v>
      </c>
      <c r="FS237" s="139">
        <v>0.91930991987726152</v>
      </c>
      <c r="FT237" s="139">
        <v>0.91994168510707441</v>
      </c>
      <c r="FU237" s="139">
        <v>0.92056847314406076</v>
      </c>
      <c r="FV237" s="139">
        <v>0.9211903362520526</v>
      </c>
      <c r="FW237" s="139">
        <v>0.92166789761138856</v>
      </c>
      <c r="FX237" s="139">
        <v>0.92227998122521537</v>
      </c>
      <c r="FY237" s="139">
        <v>0.92288729262319935</v>
      </c>
      <c r="FZ237" s="139">
        <v>0.92348988083618355</v>
      </c>
      <c r="GA237" s="139">
        <v>0.92408779413413822</v>
      </c>
      <c r="GB237" s="139">
        <v>0.92468108003875316</v>
      </c>
      <c r="GC237" s="139">
        <v>0.92526978534072613</v>
      </c>
      <c r="GD237" s="139">
        <v>0.92571400418950323</v>
      </c>
      <c r="GE237" s="139">
        <v>0.92629360837966435</v>
      </c>
      <c r="GF237" s="139">
        <v>0.92686876887819791</v>
      </c>
      <c r="GG237" s="139">
        <v>0.92743952968850507</v>
      </c>
      <c r="GH237" s="139">
        <v>0.9280059341548943</v>
      </c>
      <c r="GI237" s="139">
        <v>0.92856802497675828</v>
      </c>
      <c r="GJ237" s="139">
        <v>0.9291258442192607</v>
      </c>
      <c r="GK237" s="139">
        <v>0.92967943332683078</v>
      </c>
      <c r="GL237" s="139">
        <v>0.93022883313761062</v>
      </c>
      <c r="GM237" s="139">
        <v>0.93077408389207528</v>
      </c>
      <c r="GN237" s="139">
        <v>0.93131522524743515</v>
      </c>
      <c r="GO237" s="139">
        <v>0.93185229628935995</v>
      </c>
      <c r="GP237" s="139">
        <v>0.93238533553790626</v>
      </c>
      <c r="GQ237" s="139">
        <v>0.93291438096709944</v>
      </c>
      <c r="GR237" s="139">
        <v>0.93343947000813476</v>
      </c>
      <c r="GS237" s="139">
        <v>0.93396063956390607</v>
      </c>
    </row>
    <row r="238" spans="1:201" x14ac:dyDescent="0.2">
      <c r="A238" s="138">
        <v>40909.163888888892</v>
      </c>
      <c r="B238" s="139">
        <v>0.39727911286415807</v>
      </c>
      <c r="C238" s="139">
        <v>0.45794240793937863</v>
      </c>
      <c r="D238" s="139">
        <v>0.49513290910645597</v>
      </c>
      <c r="E238" s="139">
        <v>0.52224889624610904</v>
      </c>
      <c r="F238" s="139">
        <v>0.54367717007438443</v>
      </c>
      <c r="G238" s="139">
        <v>0.56142769410275373</v>
      </c>
      <c r="H238" s="139">
        <v>0.57660830977319033</v>
      </c>
      <c r="I238" s="139">
        <v>0.58985311434839527</v>
      </c>
      <c r="J238" s="139">
        <v>0.60166097384404393</v>
      </c>
      <c r="K238" s="139">
        <v>0.61224822335260509</v>
      </c>
      <c r="L238" s="139">
        <v>0.62192485294676003</v>
      </c>
      <c r="M238" s="139">
        <v>0.63073576268573883</v>
      </c>
      <c r="N238" s="139">
        <v>0.6389309967904574</v>
      </c>
      <c r="O238" s="139">
        <v>0.64652616832156917</v>
      </c>
      <c r="P238" s="139">
        <v>0.65361441421587696</v>
      </c>
      <c r="Q238" s="139">
        <v>0.66027177783912649</v>
      </c>
      <c r="R238" s="139">
        <v>0.66656121685270708</v>
      </c>
      <c r="S238" s="139">
        <v>0.67248183518677651</v>
      </c>
      <c r="T238" s="139">
        <v>0.67807717310971005</v>
      </c>
      <c r="U238" s="139">
        <v>0.68343882122276911</v>
      </c>
      <c r="V238" s="139">
        <v>0.6885450999713667</v>
      </c>
      <c r="W238" s="139">
        <v>0.69336867513571798</v>
      </c>
      <c r="X238" s="139">
        <v>0.69804365494163889</v>
      </c>
      <c r="Y238" s="139">
        <v>0.70248091349038211</v>
      </c>
      <c r="Z238" s="139">
        <v>0.70681043333718196</v>
      </c>
      <c r="AA238" s="139">
        <v>0.71088104201359925</v>
      </c>
      <c r="AB238" s="139">
        <v>0.71487574129785247</v>
      </c>
      <c r="AC238" s="139">
        <v>0.71869521998876484</v>
      </c>
      <c r="AD238" s="139">
        <v>0.72240792608443016</v>
      </c>
      <c r="AE238" s="139">
        <v>0.72596758674745265</v>
      </c>
      <c r="AF238" s="139">
        <v>0.72944102680458833</v>
      </c>
      <c r="AG238" s="139">
        <v>0.73277963341399144</v>
      </c>
      <c r="AH238" s="139">
        <v>0.736049062252919</v>
      </c>
      <c r="AI238" s="139">
        <v>0.73919880649029857</v>
      </c>
      <c r="AJ238" s="139">
        <v>0.74229368038570076</v>
      </c>
      <c r="AK238" s="139">
        <v>0.74528161300233009</v>
      </c>
      <c r="AL238" s="139">
        <v>0.74816803613957872</v>
      </c>
      <c r="AM238" s="139">
        <v>0.7509579710430877</v>
      </c>
      <c r="AN238" s="139">
        <v>0.75371520729310537</v>
      </c>
      <c r="AO238" s="139">
        <v>0.75638526632547987</v>
      </c>
      <c r="AP238" s="139">
        <v>0.75903163431601772</v>
      </c>
      <c r="AQ238" s="139">
        <v>0.7615988711817171</v>
      </c>
      <c r="AR238" s="139">
        <v>0.76409042821147943</v>
      </c>
      <c r="AS238" s="139">
        <v>0.7665095319258588</v>
      </c>
      <c r="AT238" s="139">
        <v>0.76891935423326263</v>
      </c>
      <c r="AU238" s="139">
        <v>0.77126287947851735</v>
      </c>
      <c r="AV238" s="139">
        <v>0.77354275060521394</v>
      </c>
      <c r="AW238" s="139">
        <v>0.77576145296875831</v>
      </c>
      <c r="AX238" s="139">
        <v>0.7779820796854936</v>
      </c>
      <c r="AY238" s="139">
        <v>0.7801463635905671</v>
      </c>
      <c r="AZ238" s="139">
        <v>0.78225637238135115</v>
      </c>
      <c r="BA238" s="139">
        <v>0.78431406006244919</v>
      </c>
      <c r="BB238" s="139">
        <v>0.78632127526074591</v>
      </c>
      <c r="BC238" s="139">
        <v>0.78827976878600092</v>
      </c>
      <c r="BD238" s="139">
        <v>0.79025276303277436</v>
      </c>
      <c r="BE238" s="139">
        <v>0.79218051681544621</v>
      </c>
      <c r="BF238" s="139">
        <v>0.79406451444832893</v>
      </c>
      <c r="BG238" s="139">
        <v>0.79590616717068907</v>
      </c>
      <c r="BH238" s="139">
        <v>0.79776888132227042</v>
      </c>
      <c r="BI238" s="139">
        <v>0.7995299223772464</v>
      </c>
      <c r="BJ238" s="139">
        <v>0.80125245633112807</v>
      </c>
      <c r="BK238" s="139">
        <v>0.80300004957664506</v>
      </c>
      <c r="BL238" s="139">
        <v>0.80471162624840742</v>
      </c>
      <c r="BM238" s="139">
        <v>0.80638823793683267</v>
      </c>
      <c r="BN238" s="139">
        <v>0.80803089009737761</v>
      </c>
      <c r="BO238" s="139">
        <v>0.80964054475148128</v>
      </c>
      <c r="BP238" s="139">
        <v>0.81128107408462258</v>
      </c>
      <c r="BQ238" s="139">
        <v>0.81289061739383484</v>
      </c>
      <c r="BR238" s="139">
        <v>0.81440684555165677</v>
      </c>
      <c r="BS238" s="139">
        <v>0.81589353211559879</v>
      </c>
      <c r="BT238" s="139">
        <v>0.81747816833485631</v>
      </c>
      <c r="BU238" s="139">
        <v>0.81890825466889783</v>
      </c>
      <c r="BV238" s="139">
        <v>0.82037458699562604</v>
      </c>
      <c r="BW238" s="139">
        <v>0.82181448840808657</v>
      </c>
      <c r="BX238" s="139">
        <v>0.82329235904466458</v>
      </c>
      <c r="BY238" s="139">
        <v>0.82468143857037368</v>
      </c>
      <c r="BZ238" s="139">
        <v>0.82604598756819525</v>
      </c>
      <c r="CA238" s="139">
        <v>0.82745060763222578</v>
      </c>
      <c r="CB238" s="139">
        <v>0.82883202841561321</v>
      </c>
      <c r="CC238" s="139">
        <v>0.83012659240177999</v>
      </c>
      <c r="CD238" s="139">
        <v>0.83139885135737535</v>
      </c>
      <c r="CE238" s="139">
        <v>0.8327136682830879</v>
      </c>
      <c r="CF238" s="139">
        <v>0.834007341806425</v>
      </c>
      <c r="CG238" s="139">
        <v>0.83528034162765341</v>
      </c>
      <c r="CH238" s="139">
        <v>0.83653312172959737</v>
      </c>
      <c r="CI238" s="139">
        <v>0.8377661210790851</v>
      </c>
      <c r="CJ238" s="139">
        <v>0.83897976429304078</v>
      </c>
      <c r="CK238" s="139">
        <v>0.84023931189923551</v>
      </c>
      <c r="CL238" s="139">
        <v>0.84148047229358369</v>
      </c>
      <c r="CM238" s="139">
        <v>0.84263860699017534</v>
      </c>
      <c r="CN238" s="139">
        <v>0.84377894942644893</v>
      </c>
      <c r="CO238" s="139">
        <v>0.84490186132070055</v>
      </c>
      <c r="CP238" s="139">
        <v>0.8461381619258953</v>
      </c>
      <c r="CQ238" s="139">
        <v>0.84722738824091548</v>
      </c>
      <c r="CR238" s="139">
        <v>0.84830020173530607</v>
      </c>
      <c r="CS238" s="139">
        <v>0.84948782686134849</v>
      </c>
      <c r="CT238" s="139">
        <v>0.85052889144864841</v>
      </c>
      <c r="CU238" s="139">
        <v>0.8516856678661141</v>
      </c>
      <c r="CV238" s="139">
        <v>0.85269618030716232</v>
      </c>
      <c r="CW238" s="139">
        <v>0.85382325953506732</v>
      </c>
      <c r="CX238" s="139">
        <v>0.85480434929294913</v>
      </c>
      <c r="CY238" s="139">
        <v>0.85590281856281825</v>
      </c>
      <c r="CZ238" s="139">
        <v>0.85685555283759496</v>
      </c>
      <c r="DA238" s="139">
        <v>0.85792643986505324</v>
      </c>
      <c r="DB238" s="139">
        <v>0.858983977185794</v>
      </c>
      <c r="DC238" s="139">
        <v>0.85989610547830098</v>
      </c>
      <c r="DD238" s="139">
        <v>0.86092749756006681</v>
      </c>
      <c r="DE238" s="139">
        <v>0.86194622632804407</v>
      </c>
      <c r="DF238" s="139">
        <v>0.86288616704160381</v>
      </c>
      <c r="DG238" s="139">
        <v>0.8638137461647305</v>
      </c>
      <c r="DH238" s="139">
        <v>0.86479562642211683</v>
      </c>
      <c r="DI238" s="139">
        <v>0.86576567731579923</v>
      </c>
      <c r="DJ238" s="139">
        <v>0.86672409374855186</v>
      </c>
      <c r="DK238" s="139">
        <v>0.86760441786014642</v>
      </c>
      <c r="DL238" s="139">
        <v>0.86847336836403166</v>
      </c>
      <c r="DM238" s="139">
        <v>0.86939788009045127</v>
      </c>
      <c r="DN238" s="139">
        <v>0.87031149195969038</v>
      </c>
      <c r="DO238" s="139">
        <v>0.87121437612531005</v>
      </c>
      <c r="DP238" s="139">
        <v>0.87210670063835061</v>
      </c>
      <c r="DQ238" s="139">
        <v>0.87298862957410128</v>
      </c>
      <c r="DR238" s="139">
        <v>0.87386032316075812</v>
      </c>
      <c r="DS238" s="139">
        <v>0.87472193789836439</v>
      </c>
      <c r="DT238" s="139">
        <v>0.87557362667935479</v>
      </c>
      <c r="DU238" s="139">
        <v>0.87641553889868617</v>
      </c>
      <c r="DV238" s="139">
        <v>0.87724782055858097</v>
      </c>
      <c r="DW238" s="139">
        <v>0.87813793979895272</v>
      </c>
      <c r="DX238" s="139">
        <v>0.87901882433570544</v>
      </c>
      <c r="DY238" s="139">
        <v>0.8798231595790369</v>
      </c>
      <c r="DZ238" s="139">
        <v>0.88061841478856695</v>
      </c>
      <c r="EA238" s="139">
        <v>0.88140472052018504</v>
      </c>
      <c r="EB238" s="139">
        <v>0.88218220450180374</v>
      </c>
      <c r="EC238" s="139">
        <v>0.88301863559165972</v>
      </c>
      <c r="ED238" s="139">
        <v>0.88384659640834351</v>
      </c>
      <c r="EE238" s="139">
        <v>0.88459844681469524</v>
      </c>
      <c r="EF238" s="139">
        <v>0.88534195827440199</v>
      </c>
      <c r="EG238" s="139">
        <v>0.88614509336287728</v>
      </c>
      <c r="EH238" s="139">
        <v>0.88694021505979892</v>
      </c>
      <c r="EI238" s="139">
        <v>0.88765947564773906</v>
      </c>
      <c r="EJ238" s="139">
        <v>0.8884388394582915</v>
      </c>
      <c r="EK238" s="139">
        <v>0.88921050803682589</v>
      </c>
      <c r="EL238" s="139">
        <v>0.88990648081104784</v>
      </c>
      <c r="EM238" s="139">
        <v>0.89066301069831511</v>
      </c>
      <c r="EN238" s="139">
        <v>0.89141214467886976</v>
      </c>
      <c r="EO238" s="139">
        <v>0.89208573582302686</v>
      </c>
      <c r="EP238" s="139">
        <v>0.89288860558619154</v>
      </c>
      <c r="EQ238" s="139">
        <v>0.89354777837958577</v>
      </c>
      <c r="ER238" s="139">
        <v>0.89433660645432034</v>
      </c>
      <c r="ES238" s="139">
        <v>0.89498172411435417</v>
      </c>
      <c r="ET238" s="139">
        <v>0.89575686182605785</v>
      </c>
      <c r="EU238" s="139">
        <v>0.89638827386193576</v>
      </c>
      <c r="EV238" s="139">
        <v>0.89708148704113755</v>
      </c>
      <c r="EW238" s="139">
        <v>0.89776810222090586</v>
      </c>
      <c r="EX238" s="139">
        <v>0.8985168609542874</v>
      </c>
      <c r="EY238" s="139">
        <v>0.89912185886650453</v>
      </c>
      <c r="EZ238" s="139">
        <v>0.89985790449196845</v>
      </c>
      <c r="FA238" s="139">
        <v>0.90045016978339765</v>
      </c>
      <c r="FB238" s="139">
        <v>0.90117380456371743</v>
      </c>
      <c r="FC238" s="139">
        <v>0.90175363842372214</v>
      </c>
      <c r="FD238" s="139">
        <v>0.90246515382287451</v>
      </c>
      <c r="FE238" s="139">
        <v>0.90317076615117187</v>
      </c>
      <c r="FF238" s="139">
        <v>0.90373252399254389</v>
      </c>
      <c r="FG238" s="139">
        <v>0.90442643397021294</v>
      </c>
      <c r="FH238" s="139">
        <v>0.90497646685622846</v>
      </c>
      <c r="FI238" s="139">
        <v>0.90565894116719847</v>
      </c>
      <c r="FJ238" s="139">
        <v>0.90633584278597124</v>
      </c>
      <c r="FK238" s="139">
        <v>0.90686881139444508</v>
      </c>
      <c r="FL238" s="139">
        <v>0.90753465942227451</v>
      </c>
      <c r="FM238" s="139">
        <v>0.90819511946921805</v>
      </c>
      <c r="FN238" s="139">
        <v>0.90885025072031811</v>
      </c>
      <c r="FO238" s="139">
        <v>0.90936135916626093</v>
      </c>
      <c r="FP238" s="139">
        <v>0.91000591619539473</v>
      </c>
      <c r="FQ238" s="139">
        <v>0.91064531707285978</v>
      </c>
      <c r="FR238" s="139">
        <v>0.9112796171574169</v>
      </c>
      <c r="FS238" s="139">
        <v>0.91176980391852991</v>
      </c>
      <c r="FT238" s="139">
        <v>0.91239397825343527</v>
      </c>
      <c r="FU238" s="139">
        <v>0.91301321342004538</v>
      </c>
      <c r="FV238" s="139">
        <v>0.91362756127660016</v>
      </c>
      <c r="FW238" s="139">
        <v>0.91409770522092748</v>
      </c>
      <c r="FX238" s="139">
        <v>0.91470234754406254</v>
      </c>
      <c r="FY238" s="139">
        <v>0.91530225409182953</v>
      </c>
      <c r="FZ238" s="139">
        <v>0.91589747351738582</v>
      </c>
      <c r="GA238" s="139">
        <v>0.91648805371519348</v>
      </c>
      <c r="GB238" s="139">
        <v>0.91707404183978414</v>
      </c>
      <c r="GC238" s="139">
        <v>0.91765548431862309</v>
      </c>
      <c r="GD238" s="139">
        <v>0.91809253476166075</v>
      </c>
      <c r="GE238" s="139">
        <v>0.91866494488109351</v>
      </c>
      <c r="GF238" s="139">
        <v>0.91923294521070353</v>
      </c>
      <c r="GG238" s="139">
        <v>0.9197965794146048</v>
      </c>
      <c r="GH238" s="139">
        <v>0.92035589050184086</v>
      </c>
      <c r="GI238" s="139">
        <v>0.92091092083946535</v>
      </c>
      <c r="GJ238" s="139">
        <v>0.9214617121677402</v>
      </c>
      <c r="GK238" s="139">
        <v>0.92200830561246261</v>
      </c>
      <c r="GL238" s="139">
        <v>0.922550741693557</v>
      </c>
      <c r="GM238" s="139">
        <v>0.92308906034258975</v>
      </c>
      <c r="GN238" s="139">
        <v>0.92362330090844968</v>
      </c>
      <c r="GO238" s="139">
        <v>0.92415350217341075</v>
      </c>
      <c r="GP238" s="139">
        <v>0.9246797023631268</v>
      </c>
      <c r="GQ238" s="139">
        <v>0.92520193915563087</v>
      </c>
      <c r="GR238" s="139">
        <v>0.92572024969372568</v>
      </c>
      <c r="GS238" s="139">
        <v>0.92623467059437758</v>
      </c>
    </row>
    <row r="239" spans="1:201" x14ac:dyDescent="0.2">
      <c r="A239" s="138">
        <v>40909.164583333331</v>
      </c>
      <c r="B239" s="139">
        <v>0.39472535986382468</v>
      </c>
      <c r="C239" s="139">
        <v>0.45490954272217332</v>
      </c>
      <c r="D239" s="139">
        <v>0.49179924896477273</v>
      </c>
      <c r="E239" s="139">
        <v>0.518692004128398</v>
      </c>
      <c r="F239" s="139">
        <v>0.53994128032366329</v>
      </c>
      <c r="G239" s="139">
        <v>0.55754164607941303</v>
      </c>
      <c r="H239" s="139">
        <v>0.57259248908150695</v>
      </c>
      <c r="I239" s="139">
        <v>0.58572277168331821</v>
      </c>
      <c r="J239" s="139">
        <v>0.59742792257085175</v>
      </c>
      <c r="K239" s="139">
        <v>0.60792198298322342</v>
      </c>
      <c r="L239" s="139">
        <v>0.61751317071001954</v>
      </c>
      <c r="M239" s="139">
        <v>0.62624519492066821</v>
      </c>
      <c r="N239" s="139">
        <v>0.63436702757721364</v>
      </c>
      <c r="O239" s="139">
        <v>0.6418935702111368</v>
      </c>
      <c r="P239" s="139">
        <v>0.64891733113724859</v>
      </c>
      <c r="Q239" s="139">
        <v>0.65551384183929018</v>
      </c>
      <c r="R239" s="139">
        <v>0.6617456373683166</v>
      </c>
      <c r="S239" s="139">
        <v>0.66761150731770313</v>
      </c>
      <c r="T239" s="139">
        <v>0.67315469436783748</v>
      </c>
      <c r="U239" s="139">
        <v>0.67846649620668675</v>
      </c>
      <c r="V239" s="139">
        <v>0.68352505398788321</v>
      </c>
      <c r="W239" s="139">
        <v>0.68830288410147611</v>
      </c>
      <c r="X239" s="139">
        <v>0.69293385104901717</v>
      </c>
      <c r="Y239" s="139">
        <v>0.69732876347363715</v>
      </c>
      <c r="Z239" s="139">
        <v>0.70161739676256951</v>
      </c>
      <c r="AA239" s="139">
        <v>0.70564858492282923</v>
      </c>
      <c r="AB239" s="139">
        <v>0.70960510893007889</v>
      </c>
      <c r="AC239" s="139">
        <v>0.71338764727105275</v>
      </c>
      <c r="AD239" s="139">
        <v>0.71706452655920694</v>
      </c>
      <c r="AE239" s="139">
        <v>0.72058944091025434</v>
      </c>
      <c r="AF239" s="139">
        <v>0.72402910841285895</v>
      </c>
      <c r="AG239" s="139">
        <v>0.72733489628337955</v>
      </c>
      <c r="AH239" s="139">
        <v>0.73057236472348697</v>
      </c>
      <c r="AI239" s="139">
        <v>0.73369099713261343</v>
      </c>
      <c r="AJ239" s="139">
        <v>0.73675552109146603</v>
      </c>
      <c r="AK239" s="139">
        <v>0.7397138639167582</v>
      </c>
      <c r="AL239" s="139">
        <v>0.74257141843238306</v>
      </c>
      <c r="AM239" s="139">
        <v>0.7453331698748773</v>
      </c>
      <c r="AN239" s="139">
        <v>0.74806283374907423</v>
      </c>
      <c r="AO239" s="139">
        <v>0.75070594130570134</v>
      </c>
      <c r="AP239" s="139">
        <v>0.75332590923218468</v>
      </c>
      <c r="AQ239" s="139">
        <v>0.75586731148116426</v>
      </c>
      <c r="AR239" s="139">
        <v>0.75833357443995342</v>
      </c>
      <c r="AS239" s="139">
        <v>0.76072790135720347</v>
      </c>
      <c r="AT239" s="139">
        <v>0.76311340154564899</v>
      </c>
      <c r="AU239" s="139">
        <v>0.76543307977549169</v>
      </c>
      <c r="AV239" s="139">
        <v>0.76768955986067045</v>
      </c>
      <c r="AW239" s="139">
        <v>0.76988530917762077</v>
      </c>
      <c r="AX239" s="139">
        <v>0.77208336309633674</v>
      </c>
      <c r="AY239" s="139">
        <v>0.7742254793576071</v>
      </c>
      <c r="AZ239" s="139">
        <v>0.77631371063689969</v>
      </c>
      <c r="BA239" s="139">
        <v>0.77834999674998273</v>
      </c>
      <c r="BB239" s="139">
        <v>0.7803361729066064</v>
      </c>
      <c r="BC239" s="139">
        <v>0.78227397721457692</v>
      </c>
      <c r="BD239" s="139">
        <v>0.78422657928520645</v>
      </c>
      <c r="BE239" s="139">
        <v>0.78613426731614344</v>
      </c>
      <c r="BF239" s="139">
        <v>0.787998514798397</v>
      </c>
      <c r="BG239" s="139">
        <v>0.78982072269005732</v>
      </c>
      <c r="BH239" s="139">
        <v>0.79166424684924586</v>
      </c>
      <c r="BI239" s="139">
        <v>0.79340642486467794</v>
      </c>
      <c r="BJ239" s="139">
        <v>0.7951103731288115</v>
      </c>
      <c r="BK239" s="139">
        <v>0.79683960897295369</v>
      </c>
      <c r="BL239" s="139">
        <v>0.79853308912598653</v>
      </c>
      <c r="BM239" s="139">
        <v>0.80019185748265076</v>
      </c>
      <c r="BN239" s="139">
        <v>0.80181691213889228</v>
      </c>
      <c r="BO239" s="139">
        <v>0.80340920807758343</v>
      </c>
      <c r="BP239" s="139">
        <v>0.80503257027165009</v>
      </c>
      <c r="BQ239" s="139">
        <v>0.8066251721035167</v>
      </c>
      <c r="BR239" s="139">
        <v>0.8081247187207109</v>
      </c>
      <c r="BS239" s="139">
        <v>0.80959493724540799</v>
      </c>
      <c r="BT239" s="139">
        <v>0.81116323253444922</v>
      </c>
      <c r="BU239" s="139">
        <v>0.81257726111019157</v>
      </c>
      <c r="BV239" s="139">
        <v>0.81402769251835072</v>
      </c>
      <c r="BW239" s="139">
        <v>0.81545188518574596</v>
      </c>
      <c r="BX239" s="139">
        <v>0.81691419418833788</v>
      </c>
      <c r="BY239" s="139">
        <v>0.81828793502275166</v>
      </c>
      <c r="BZ239" s="139">
        <v>0.81963732352375396</v>
      </c>
      <c r="CA239" s="139">
        <v>0.82102691686541729</v>
      </c>
      <c r="CB239" s="139">
        <v>0.82239348072174823</v>
      </c>
      <c r="CC239" s="139">
        <v>0.82367339362932424</v>
      </c>
      <c r="CD239" s="139">
        <v>0.8249311633452453</v>
      </c>
      <c r="CE239" s="139">
        <v>0.82623160921125383</v>
      </c>
      <c r="CF239" s="139">
        <v>0.827511066278934</v>
      </c>
      <c r="CG239" s="139">
        <v>0.82877000077726726</v>
      </c>
      <c r="CH239" s="139">
        <v>0.83000886333038104</v>
      </c>
      <c r="CI239" s="139">
        <v>0.83122808966035366</v>
      </c>
      <c r="CJ239" s="139">
        <v>0.83242810124872113</v>
      </c>
      <c r="CK239" s="139">
        <v>0.83367411589035412</v>
      </c>
      <c r="CL239" s="139">
        <v>0.8349018788145689</v>
      </c>
      <c r="CM239" s="139">
        <v>0.83604678835121626</v>
      </c>
      <c r="CN239" s="139">
        <v>0.8371740354534174</v>
      </c>
      <c r="CO239" s="139">
        <v>0.83828397917214792</v>
      </c>
      <c r="CP239" s="139">
        <v>0.83950735720686831</v>
      </c>
      <c r="CQ239" s="139">
        <v>0.84058386211585545</v>
      </c>
      <c r="CR239" s="139">
        <v>0.8416440738404608</v>
      </c>
      <c r="CS239" s="139">
        <v>0.84281913578716117</v>
      </c>
      <c r="CT239" s="139">
        <v>0.84384783101738092</v>
      </c>
      <c r="CU239" s="139">
        <v>0.84499227232615681</v>
      </c>
      <c r="CV239" s="139">
        <v>0.84599063894679893</v>
      </c>
      <c r="CW239" s="139">
        <v>0.84710560253394984</v>
      </c>
      <c r="CX239" s="139">
        <v>0.84807476163694429</v>
      </c>
      <c r="CY239" s="139">
        <v>0.84916132661663357</v>
      </c>
      <c r="CZ239" s="139">
        <v>0.85010233749397301</v>
      </c>
      <c r="DA239" s="139">
        <v>0.85116152391415856</v>
      </c>
      <c r="DB239" s="139">
        <v>0.8522074597452064</v>
      </c>
      <c r="DC239" s="139">
        <v>0.85310816173168269</v>
      </c>
      <c r="DD239" s="139">
        <v>0.85412814527343439</v>
      </c>
      <c r="DE239" s="139">
        <v>0.8551355594726634</v>
      </c>
      <c r="DF239" s="139">
        <v>0.85606431674482253</v>
      </c>
      <c r="DG239" s="139">
        <v>0.85698080309414515</v>
      </c>
      <c r="DH239" s="139">
        <v>0.85795164106044686</v>
      </c>
      <c r="DI239" s="139">
        <v>0.85891073738347812</v>
      </c>
      <c r="DJ239" s="139">
        <v>0.85985828550380738</v>
      </c>
      <c r="DK239" s="139">
        <v>0.86072786466506213</v>
      </c>
      <c r="DL239" s="139">
        <v>0.86158615354356383</v>
      </c>
      <c r="DM239" s="139">
        <v>0.86250004723101392</v>
      </c>
      <c r="DN239" s="139">
        <v>0.8634031218167213</v>
      </c>
      <c r="DO239" s="139">
        <v>0.86429554816698995</v>
      </c>
      <c r="DP239" s="139">
        <v>0.8651774930701307</v>
      </c>
      <c r="DQ239" s="139">
        <v>0.8660491193706088</v>
      </c>
      <c r="DR239" s="139">
        <v>0.8669105860958386</v>
      </c>
      <c r="DS239" s="139">
        <v>0.86776204857547923</v>
      </c>
      <c r="DT239" s="139">
        <v>0.86860365855400701</v>
      </c>
      <c r="DU239" s="139">
        <v>0.86943556430625735</v>
      </c>
      <c r="DV239" s="139">
        <v>0.87025791074424019</v>
      </c>
      <c r="DW239" s="139">
        <v>0.87113812702946769</v>
      </c>
      <c r="DX239" s="139">
        <v>0.87200917782316911</v>
      </c>
      <c r="DY239" s="139">
        <v>0.87280378537484449</v>
      </c>
      <c r="DZ239" s="139">
        <v>0.87358938000554431</v>
      </c>
      <c r="EA239" s="139">
        <v>0.87436609129350129</v>
      </c>
      <c r="EB239" s="139">
        <v>0.87513404601212819</v>
      </c>
      <c r="EC239" s="139">
        <v>0.87596097447879651</v>
      </c>
      <c r="ED239" s="139">
        <v>0.87677949610132566</v>
      </c>
      <c r="EE239" s="139">
        <v>0.87752200739095154</v>
      </c>
      <c r="EF239" s="139">
        <v>0.87825624129530333</v>
      </c>
      <c r="EG239" s="139">
        <v>0.87905012213096556</v>
      </c>
      <c r="EH239" s="139">
        <v>0.87983604954867567</v>
      </c>
      <c r="EI239" s="139">
        <v>0.88054621233581398</v>
      </c>
      <c r="EJ239" s="139">
        <v>0.88131649933107692</v>
      </c>
      <c r="EK239" s="139">
        <v>0.88207914865873815</v>
      </c>
      <c r="EL239" s="139">
        <v>0.88276619614800611</v>
      </c>
      <c r="EM239" s="139">
        <v>0.88351381957587227</v>
      </c>
      <c r="EN239" s="139">
        <v>0.88425410239690716</v>
      </c>
      <c r="EO239" s="139">
        <v>0.88491893396578003</v>
      </c>
      <c r="EP239" s="139">
        <v>0.8857130239978992</v>
      </c>
      <c r="EQ239" s="139">
        <v>0.88636354415830321</v>
      </c>
      <c r="ER239" s="139">
        <v>0.88714369824812611</v>
      </c>
      <c r="ES239" s="139">
        <v>0.88778026748234529</v>
      </c>
      <c r="ET239" s="139">
        <v>0.88854683427948822</v>
      </c>
      <c r="EU239" s="139">
        <v>0.88916979946795682</v>
      </c>
      <c r="EV239" s="139">
        <v>0.88985457890532182</v>
      </c>
      <c r="EW239" s="139">
        <v>0.89053280960595549</v>
      </c>
      <c r="EX239" s="139">
        <v>0.89127319594139187</v>
      </c>
      <c r="EY239" s="139">
        <v>0.89186994265666153</v>
      </c>
      <c r="EZ239" s="139">
        <v>0.89259771152093526</v>
      </c>
      <c r="FA239" s="139">
        <v>0.89318181987189227</v>
      </c>
      <c r="FB239" s="139">
        <v>0.89389727122956686</v>
      </c>
      <c r="FC239" s="139">
        <v>0.8944690401434755</v>
      </c>
      <c r="FD239" s="139">
        <v>0.89517246324095345</v>
      </c>
      <c r="FE239" s="139">
        <v>0.89587002804672589</v>
      </c>
      <c r="FF239" s="139">
        <v>0.89642385495983412</v>
      </c>
      <c r="FG239" s="139">
        <v>0.89710980536058849</v>
      </c>
      <c r="FH239" s="139">
        <v>0.89765199400000473</v>
      </c>
      <c r="FI239" s="139">
        <v>0.89832659465545139</v>
      </c>
      <c r="FJ239" s="139">
        <v>0.89899566486893312</v>
      </c>
      <c r="FK239" s="139">
        <v>0.89952091562997571</v>
      </c>
      <c r="FL239" s="139">
        <v>0.9001790152680087</v>
      </c>
      <c r="FM239" s="139">
        <v>0.90083176775872764</v>
      </c>
      <c r="FN239" s="139">
        <v>0.90147923183537548</v>
      </c>
      <c r="FO239" s="139">
        <v>0.90198278444595181</v>
      </c>
      <c r="FP239" s="139">
        <v>0.9026197536652758</v>
      </c>
      <c r="FQ239" s="139">
        <v>0.90325160579472441</v>
      </c>
      <c r="FR239" s="139">
        <v>0.90387839576812423</v>
      </c>
      <c r="FS239" s="139">
        <v>0.90436118162623236</v>
      </c>
      <c r="FT239" s="139">
        <v>0.90497792180195558</v>
      </c>
      <c r="FU239" s="139">
        <v>0.90558976020767745</v>
      </c>
      <c r="FV239" s="139">
        <v>0.90619674830576691</v>
      </c>
      <c r="FW239" s="139">
        <v>0.90665963966153318</v>
      </c>
      <c r="FX239" s="139">
        <v>0.90725699498352674</v>
      </c>
      <c r="FY239" s="139">
        <v>0.90784965037398635</v>
      </c>
      <c r="FZ239" s="139">
        <v>0.9084376541118937</v>
      </c>
      <c r="GA239" s="139">
        <v>0.90902105372457065</v>
      </c>
      <c r="GB239" s="139">
        <v>0.90959989600451829</v>
      </c>
      <c r="GC239" s="139">
        <v>0.91017422702253925</v>
      </c>
      <c r="GD239" s="139">
        <v>0.91060426989619714</v>
      </c>
      <c r="GE239" s="139">
        <v>0.91116963619221547</v>
      </c>
      <c r="GF239" s="139">
        <v>0.91173062604507926</v>
      </c>
      <c r="GG239" s="139">
        <v>0.91228728278468385</v>
      </c>
      <c r="GH239" s="139">
        <v>0.9128396490887084</v>
      </c>
      <c r="GI239" s="139">
        <v>0.91338776700146806</v>
      </c>
      <c r="GJ239" s="139">
        <v>0.91393167794286823</v>
      </c>
      <c r="GK239" s="139">
        <v>0.91447142272153947</v>
      </c>
      <c r="GL239" s="139">
        <v>0.91500704154988455</v>
      </c>
      <c r="GM239" s="139">
        <v>0.91553857404969285</v>
      </c>
      <c r="GN239" s="139">
        <v>0.91606605927205031</v>
      </c>
      <c r="GO239" s="139">
        <v>0.91658953570095325</v>
      </c>
      <c r="GP239" s="139">
        <v>0.91710904126871629</v>
      </c>
      <c r="GQ239" s="139">
        <v>0.91762461336497847</v>
      </c>
      <c r="GR239" s="139">
        <v>0.91813628884823895</v>
      </c>
      <c r="GS239" s="139">
        <v>0.91864410405461105</v>
      </c>
    </row>
    <row r="240" spans="1:201" x14ac:dyDescent="0.2">
      <c r="A240" s="138">
        <v>40909.165277777778</v>
      </c>
      <c r="B240" s="139">
        <v>0.39221020850510907</v>
      </c>
      <c r="C240" s="139">
        <v>0.45192326244008379</v>
      </c>
      <c r="D240" s="139">
        <v>0.48851726060935957</v>
      </c>
      <c r="E240" s="139">
        <v>0.51519059851161864</v>
      </c>
      <c r="F240" s="139">
        <v>0.53626396142292421</v>
      </c>
      <c r="G240" s="139">
        <v>0.55371677459384039</v>
      </c>
      <c r="H240" s="139">
        <v>0.56864011006121351</v>
      </c>
      <c r="I240" s="139">
        <v>0.58165788171454691</v>
      </c>
      <c r="J240" s="139">
        <v>0.59326213400733141</v>
      </c>
      <c r="K240" s="139">
        <v>0.6036646573557094</v>
      </c>
      <c r="L240" s="139">
        <v>0.61317192117598052</v>
      </c>
      <c r="M240" s="139">
        <v>0.62182647061541396</v>
      </c>
      <c r="N240" s="139">
        <v>0.62987621564914975</v>
      </c>
      <c r="O240" s="139">
        <v>0.63733536311918149</v>
      </c>
      <c r="P240" s="139">
        <v>0.64429580230860262</v>
      </c>
      <c r="Q240" s="139">
        <v>0.65083256059775296</v>
      </c>
      <c r="R240" s="139">
        <v>0.65700775682183632</v>
      </c>
      <c r="S240" s="139">
        <v>0.66281987427771882</v>
      </c>
      <c r="T240" s="139">
        <v>0.66831186264010967</v>
      </c>
      <c r="U240" s="139">
        <v>0.67357472779719163</v>
      </c>
      <c r="V240" s="139">
        <v>0.67858643766785787</v>
      </c>
      <c r="W240" s="139">
        <v>0.68331936498808632</v>
      </c>
      <c r="X240" s="139">
        <v>0.68790712738934434</v>
      </c>
      <c r="Y240" s="139">
        <v>0.69226047597423934</v>
      </c>
      <c r="Z240" s="139">
        <v>0.69650897511903109</v>
      </c>
      <c r="AA240" s="139">
        <v>0.70050147581496236</v>
      </c>
      <c r="AB240" s="139">
        <v>0.70442053095351431</v>
      </c>
      <c r="AC240" s="139">
        <v>0.70816681601666165</v>
      </c>
      <c r="AD240" s="139">
        <v>0.7118085344832189</v>
      </c>
      <c r="AE240" s="139">
        <v>0.71529935157639324</v>
      </c>
      <c r="AF240" s="139">
        <v>0.71870587661704943</v>
      </c>
      <c r="AG240" s="139">
        <v>0.72197946088257492</v>
      </c>
      <c r="AH240" s="139">
        <v>0.72518556683808821</v>
      </c>
      <c r="AI240" s="139">
        <v>0.72827367200677162</v>
      </c>
      <c r="AJ240" s="139">
        <v>0.73130841484626041</v>
      </c>
      <c r="AK240" s="139">
        <v>0.73423772474050686</v>
      </c>
      <c r="AL240" s="139">
        <v>0.73706695616112994</v>
      </c>
      <c r="AM240" s="139">
        <v>0.7398010589125521</v>
      </c>
      <c r="AN240" s="139">
        <v>0.74250367169369613</v>
      </c>
      <c r="AO240" s="139">
        <v>0.74512033928791788</v>
      </c>
      <c r="AP240" s="139">
        <v>0.74771440604755068</v>
      </c>
      <c r="AQ240" s="139">
        <v>0.75023046366081547</v>
      </c>
      <c r="AR240" s="139">
        <v>0.75267191400948263</v>
      </c>
      <c r="AS240" s="139">
        <v>0.75504193744585446</v>
      </c>
      <c r="AT240" s="139">
        <v>0.75740357765505917</v>
      </c>
      <c r="AU240" s="139">
        <v>0.75969986350569785</v>
      </c>
      <c r="AV240" s="139">
        <v>0.76193339998874654</v>
      </c>
      <c r="AW240" s="139">
        <v>0.76410663679003576</v>
      </c>
      <c r="AX240" s="139">
        <v>0.76628254835862553</v>
      </c>
      <c r="AY240" s="139">
        <v>0.768402921010093</v>
      </c>
      <c r="AZ240" s="139">
        <v>0.77046979264105131</v>
      </c>
      <c r="BA240" s="139">
        <v>0.77248508910794411</v>
      </c>
      <c r="BB240" s="139">
        <v>0.77445063241927314</v>
      </c>
      <c r="BC240" s="139">
        <v>0.77636814818678279</v>
      </c>
      <c r="BD240" s="139">
        <v>0.77830074988279596</v>
      </c>
      <c r="BE240" s="139">
        <v>0.78018875878884919</v>
      </c>
      <c r="BF240" s="139">
        <v>0.78203363775112644</v>
      </c>
      <c r="BG240" s="139">
        <v>0.78383677760538351</v>
      </c>
      <c r="BH240" s="139">
        <v>0.78566148028378135</v>
      </c>
      <c r="BI240" s="139">
        <v>0.78738516283938242</v>
      </c>
      <c r="BJ240" s="139">
        <v>0.78907088861375241</v>
      </c>
      <c r="BK240" s="139">
        <v>0.79078212235645928</v>
      </c>
      <c r="BL240" s="139">
        <v>0.79245785715121764</v>
      </c>
      <c r="BM240" s="139">
        <v>0.79409912931577364</v>
      </c>
      <c r="BN240" s="139">
        <v>0.79570692970921586</v>
      </c>
      <c r="BO240" s="139">
        <v>0.7972822063888666</v>
      </c>
      <c r="BP240" s="139">
        <v>0.79888873350179268</v>
      </c>
      <c r="BQ240" s="139">
        <v>0.80046472231374977</v>
      </c>
      <c r="BR240" s="139">
        <v>0.80194791610280669</v>
      </c>
      <c r="BS240" s="139">
        <v>0.80340199192096173</v>
      </c>
      <c r="BT240" s="139">
        <v>0.8049542607786665</v>
      </c>
      <c r="BU240" s="139">
        <v>0.80635255042800036</v>
      </c>
      <c r="BV240" s="139">
        <v>0.80778739283540613</v>
      </c>
      <c r="BW240" s="139">
        <v>0.80919618561970974</v>
      </c>
      <c r="BX240" s="139">
        <v>0.81064323504835811</v>
      </c>
      <c r="BY240" s="139">
        <v>0.8120019401660471</v>
      </c>
      <c r="BZ240" s="139">
        <v>0.81333646831988682</v>
      </c>
      <c r="CA240" s="139">
        <v>0.8147113284629337</v>
      </c>
      <c r="CB240" s="139">
        <v>0.8160633262034076</v>
      </c>
      <c r="CC240" s="139">
        <v>0.81732888008356519</v>
      </c>
      <c r="CD240" s="139">
        <v>0.8185724500504945</v>
      </c>
      <c r="CE240" s="139">
        <v>0.81985880793277621</v>
      </c>
      <c r="CF240" s="139">
        <v>0.82112432915570521</v>
      </c>
      <c r="CG240" s="139">
        <v>0.82236947653025372</v>
      </c>
      <c r="CH240" s="139">
        <v>0.82359469737894664</v>
      </c>
      <c r="CI240" s="139">
        <v>0.82480042423337208</v>
      </c>
      <c r="CJ240" s="139">
        <v>0.82598707548672301</v>
      </c>
      <c r="CK240" s="139">
        <v>0.82721982227327251</v>
      </c>
      <c r="CL240" s="139">
        <v>0.82843445066078181</v>
      </c>
      <c r="CM240" s="139">
        <v>0.82956639984367142</v>
      </c>
      <c r="CN240" s="139">
        <v>0.83068081435659236</v>
      </c>
      <c r="CO240" s="139">
        <v>0.83177805062495958</v>
      </c>
      <c r="CP240" s="139">
        <v>0.83298875676493001</v>
      </c>
      <c r="CQ240" s="139">
        <v>0.83405279705665303</v>
      </c>
      <c r="CR240" s="139">
        <v>0.83510066190457111</v>
      </c>
      <c r="CS240" s="139">
        <v>0.8362634055728807</v>
      </c>
      <c r="CT240" s="139">
        <v>0.83727998263824455</v>
      </c>
      <c r="CU240" s="139">
        <v>0.83841233006923088</v>
      </c>
      <c r="CV240" s="139">
        <v>0.83939879850694876</v>
      </c>
      <c r="CW240" s="139">
        <v>0.8405018841570604</v>
      </c>
      <c r="CX240" s="139">
        <v>0.84145935682172579</v>
      </c>
      <c r="CY240" s="139">
        <v>0.84253425182145247</v>
      </c>
      <c r="CZ240" s="139">
        <v>0.84346378023008084</v>
      </c>
      <c r="DA240" s="139">
        <v>0.8445114970816896</v>
      </c>
      <c r="DB240" s="139">
        <v>0.84554606086452</v>
      </c>
      <c r="DC240" s="139">
        <v>0.84643557275482462</v>
      </c>
      <c r="DD240" s="139">
        <v>0.84744437410430451</v>
      </c>
      <c r="DE240" s="139">
        <v>0.84844069857127968</v>
      </c>
      <c r="DF240" s="139">
        <v>0.84935849994447221</v>
      </c>
      <c r="DG240" s="139">
        <v>0.85026411962343806</v>
      </c>
      <c r="DH240" s="139">
        <v>0.85122413576437084</v>
      </c>
      <c r="DI240" s="139">
        <v>0.85217249657407235</v>
      </c>
      <c r="DJ240" s="139">
        <v>0.85310939405135544</v>
      </c>
      <c r="DK240" s="139">
        <v>0.85396844881107659</v>
      </c>
      <c r="DL240" s="139">
        <v>0.8548162952918863</v>
      </c>
      <c r="DM240" s="139">
        <v>0.85571978460269205</v>
      </c>
      <c r="DN240" s="139">
        <v>0.85661253427345996</v>
      </c>
      <c r="DO240" s="139">
        <v>0.85749471389792198</v>
      </c>
      <c r="DP240" s="139">
        <v>0.85836648902582768</v>
      </c>
      <c r="DQ240" s="139">
        <v>0.85922802129277687</v>
      </c>
      <c r="DR240" s="139">
        <v>0.86007946854378448</v>
      </c>
      <c r="DS240" s="139">
        <v>0.86092098495309</v>
      </c>
      <c r="DT240" s="139">
        <v>0.86175272114123957</v>
      </c>
      <c r="DU240" s="139">
        <v>0.86257482428154597</v>
      </c>
      <c r="DV240" s="139">
        <v>0.86338743820864761</v>
      </c>
      <c r="DW240" s="139">
        <v>0.86425794877753825</v>
      </c>
      <c r="DX240" s="139">
        <v>0.86511936194472949</v>
      </c>
      <c r="DY240" s="139">
        <v>0.86590444118245458</v>
      </c>
      <c r="DZ240" s="139">
        <v>0.86668057353834493</v>
      </c>
      <c r="EA240" s="139">
        <v>0.8674478876305689</v>
      </c>
      <c r="EB240" s="139">
        <v>0.86820650929148002</v>
      </c>
      <c r="EC240" s="139">
        <v>0.86902412591445621</v>
      </c>
      <c r="ED240" s="139">
        <v>0.869833398094781</v>
      </c>
      <c r="EE240" s="139">
        <v>0.87056676342388628</v>
      </c>
      <c r="EF240" s="139">
        <v>0.87129191194989764</v>
      </c>
      <c r="EG240" s="139">
        <v>0.87207672530566827</v>
      </c>
      <c r="EH240" s="139">
        <v>0.87285364424434053</v>
      </c>
      <c r="EI240" s="139">
        <v>0.87355489852944568</v>
      </c>
      <c r="EJ240" s="139">
        <v>0.87431629261912913</v>
      </c>
      <c r="EK240" s="139">
        <v>0.87507010567459576</v>
      </c>
      <c r="EL240" s="139">
        <v>0.87574841441939999</v>
      </c>
      <c r="EM240" s="139">
        <v>0.87648731255193058</v>
      </c>
      <c r="EN240" s="139">
        <v>0.87721892448429617</v>
      </c>
      <c r="EO240" s="139">
        <v>0.87787518036933387</v>
      </c>
      <c r="EP240" s="139">
        <v>0.87866066469301596</v>
      </c>
      <c r="EQ240" s="139">
        <v>0.87930271440158003</v>
      </c>
      <c r="ER240" s="139">
        <v>0.88007436680829465</v>
      </c>
      <c r="ES240" s="139">
        <v>0.88070256813167414</v>
      </c>
      <c r="ET240" s="139">
        <v>0.88146073464130348</v>
      </c>
      <c r="EU240" s="139">
        <v>0.88207543187097304</v>
      </c>
      <c r="EV240" s="139">
        <v>0.88275195111472771</v>
      </c>
      <c r="EW240" s="139">
        <v>0.88342197009117862</v>
      </c>
      <c r="EX240" s="139">
        <v>0.88415415143545684</v>
      </c>
      <c r="EY240" s="139">
        <v>0.8847428227204065</v>
      </c>
      <c r="EZ240" s="139">
        <v>0.88546248067736955</v>
      </c>
      <c r="FA240" s="139">
        <v>0.88603860635296672</v>
      </c>
      <c r="FB240" s="139">
        <v>0.88674603862656221</v>
      </c>
      <c r="FC240" s="139">
        <v>0.88730991539260773</v>
      </c>
      <c r="FD240" s="139">
        <v>0.88800540905191372</v>
      </c>
      <c r="FE240" s="139">
        <v>0.8886950884659448</v>
      </c>
      <c r="FF240" s="139">
        <v>0.88924115510939927</v>
      </c>
      <c r="FG240" s="139">
        <v>0.88991930664150609</v>
      </c>
      <c r="FH240" s="139">
        <v>0.89045382031566145</v>
      </c>
      <c r="FI240" s="139">
        <v>0.89112070663118981</v>
      </c>
      <c r="FJ240" s="139">
        <v>0.89178210406633807</v>
      </c>
      <c r="FK240" s="139">
        <v>0.89229980424914723</v>
      </c>
      <c r="FL240" s="139">
        <v>0.89295031277782566</v>
      </c>
      <c r="FM240" s="139">
        <v>0.89359551433240791</v>
      </c>
      <c r="FN240" s="139">
        <v>0.8942354671956686</v>
      </c>
      <c r="FO240" s="139">
        <v>0.89473162865416345</v>
      </c>
      <c r="FP240" s="139">
        <v>0.89536116474189786</v>
      </c>
      <c r="FQ240" s="139">
        <v>0.89598562216391586</v>
      </c>
      <c r="FR240" s="139">
        <v>0.89660505543485947</v>
      </c>
      <c r="FS240" s="139">
        <v>0.89708060261194866</v>
      </c>
      <c r="FT240" s="139">
        <v>0.8976900608129238</v>
      </c>
      <c r="FU240" s="139">
        <v>0.8982946540362039</v>
      </c>
      <c r="FV240" s="139">
        <v>0.89889443334966601</v>
      </c>
      <c r="FW240" s="139">
        <v>0.89935023198118236</v>
      </c>
      <c r="FX240" s="139">
        <v>0.89994045010408785</v>
      </c>
      <c r="FY240" s="139">
        <v>0.90052600355527246</v>
      </c>
      <c r="FZ240" s="139">
        <v>0.9011069402466918</v>
      </c>
      <c r="GA240" s="139">
        <v>0.90168330734483271</v>
      </c>
      <c r="GB240" s="139">
        <v>0.90225515128468226</v>
      </c>
      <c r="GC240" s="139">
        <v>0.902822517789582</v>
      </c>
      <c r="GD240" s="139">
        <v>0.90324570906794743</v>
      </c>
      <c r="GE240" s="139">
        <v>0.90380417739885544</v>
      </c>
      <c r="GF240" s="139">
        <v>0.90435830209276724</v>
      </c>
      <c r="GG240" s="139">
        <v>0.90490812614793681</v>
      </c>
      <c r="GH240" s="139">
        <v>0.90545369192083758</v>
      </c>
      <c r="GI240" s="139">
        <v>0.90599504113382645</v>
      </c>
      <c r="GJ240" s="139">
        <v>0.90653221489356328</v>
      </c>
      <c r="GK240" s="139">
        <v>0.90706525369906699</v>
      </c>
      <c r="GL240" s="139">
        <v>0.90759419745493064</v>
      </c>
      <c r="GM240" s="139">
        <v>0.90811908548563525</v>
      </c>
      <c r="GN240" s="139">
        <v>0.90863995654280438</v>
      </c>
      <c r="GO240" s="139">
        <v>0.90915684881923231</v>
      </c>
      <c r="GP240" s="139">
        <v>0.90966979995971831</v>
      </c>
      <c r="GQ240" s="139">
        <v>0.91017884706953234</v>
      </c>
      <c r="GR240" s="139">
        <v>0.9106840267276648</v>
      </c>
      <c r="GS240" s="139">
        <v>0.91118537499527008</v>
      </c>
    </row>
    <row r="241" spans="1:201" x14ac:dyDescent="0.2">
      <c r="A241" s="138">
        <v>40909.165972222225</v>
      </c>
      <c r="B241" s="139">
        <v>0.38973274702275101</v>
      </c>
      <c r="C241" s="139">
        <v>0.44898245377101337</v>
      </c>
      <c r="D241" s="139">
        <v>0.48528570089638362</v>
      </c>
      <c r="E241" s="139">
        <v>0.51174333817383777</v>
      </c>
      <c r="F241" s="139">
        <v>0.53264379238897908</v>
      </c>
      <c r="G241" s="139">
        <v>0.54995159095083057</v>
      </c>
      <c r="H241" s="139">
        <v>0.56474962492001468</v>
      </c>
      <c r="I241" s="139">
        <v>0.57765684396676698</v>
      </c>
      <c r="J241" s="139">
        <v>0.58916196014669187</v>
      </c>
      <c r="K241" s="139">
        <v>0.5994745549099626</v>
      </c>
      <c r="L241" s="139">
        <v>0.60889937270607386</v>
      </c>
      <c r="M241" s="139">
        <v>0.61747782072465396</v>
      </c>
      <c r="N241" s="139">
        <v>0.6254567570993852</v>
      </c>
      <c r="O241" s="139">
        <v>0.63284971031134685</v>
      </c>
      <c r="P241" s="139">
        <v>0.63974795997407119</v>
      </c>
      <c r="Q241" s="139">
        <v>0.6462260369592242</v>
      </c>
      <c r="R241" s="139">
        <v>0.65234565013629886</v>
      </c>
      <c r="S241" s="139">
        <v>0.65810498428935582</v>
      </c>
      <c r="T241" s="139">
        <v>0.66354670055723397</v>
      </c>
      <c r="U241" s="139">
        <v>0.66876151418345364</v>
      </c>
      <c r="V241" s="139">
        <v>0.67372722570364341</v>
      </c>
      <c r="W241" s="139">
        <v>0.67841606973242918</v>
      </c>
      <c r="X241" s="139">
        <v>0.68296141408950239</v>
      </c>
      <c r="Y241" s="139">
        <v>0.68727395993980744</v>
      </c>
      <c r="Z241" s="139">
        <v>0.69148305702463142</v>
      </c>
      <c r="AA241" s="139">
        <v>0.6954375833779961</v>
      </c>
      <c r="AB241" s="139">
        <v>0.69931985690744314</v>
      </c>
      <c r="AC241" s="139">
        <v>0.70303055708003481</v>
      </c>
      <c r="AD241" s="139">
        <v>0.70663776260283684</v>
      </c>
      <c r="AE241" s="139">
        <v>0.71009511379618728</v>
      </c>
      <c r="AF241" s="139">
        <v>0.71346910929911533</v>
      </c>
      <c r="AG241" s="139">
        <v>0.71671108828413577</v>
      </c>
      <c r="AH241" s="139">
        <v>0.71988641334953174</v>
      </c>
      <c r="AI241" s="139">
        <v>0.72294455986749961</v>
      </c>
      <c r="AJ241" s="139">
        <v>0.7259500748600981</v>
      </c>
      <c r="AK241" s="139">
        <v>0.72885089342858722</v>
      </c>
      <c r="AL241" s="139">
        <v>0.73165233230048288</v>
      </c>
      <c r="AM241" s="139">
        <v>0.73435930640999292</v>
      </c>
      <c r="AN241" s="139">
        <v>0.73703537505882932</v>
      </c>
      <c r="AO241" s="139">
        <v>0.73962610011989349</v>
      </c>
      <c r="AP241" s="139">
        <v>0.74219475090990117</v>
      </c>
      <c r="AQ241" s="139">
        <v>0.74468594038006775</v>
      </c>
      <c r="AR241" s="139">
        <v>0.74710304629789726</v>
      </c>
      <c r="AS241" s="139">
        <v>0.7494492264850422</v>
      </c>
      <c r="AT241" s="139">
        <v>0.75178745612019393</v>
      </c>
      <c r="AU241" s="139">
        <v>0.75406079167312856</v>
      </c>
      <c r="AV241" s="139">
        <v>0.75627181961372503</v>
      </c>
      <c r="AW241" s="139">
        <v>0.75842297221947985</v>
      </c>
      <c r="AX241" s="139">
        <v>0.76057715999617237</v>
      </c>
      <c r="AY241" s="139">
        <v>0.76267620133838621</v>
      </c>
      <c r="AZ241" s="139">
        <v>0.76472211960138103</v>
      </c>
      <c r="BA241" s="139">
        <v>0.76671682690577825</v>
      </c>
      <c r="BB241" s="139">
        <v>0.76866213226970681</v>
      </c>
      <c r="BC241" s="139">
        <v>0.77055974900677582</v>
      </c>
      <c r="BD241" s="139">
        <v>0.77247273125880767</v>
      </c>
      <c r="BE241" s="139">
        <v>0.7743414369225432</v>
      </c>
      <c r="BF241" s="139">
        <v>0.77616731836742558</v>
      </c>
      <c r="BG241" s="139">
        <v>0.77795175647515469</v>
      </c>
      <c r="BH241" s="139">
        <v>0.77975799596083351</v>
      </c>
      <c r="BI241" s="139">
        <v>0.78146354035521726</v>
      </c>
      <c r="BJ241" s="139">
        <v>0.78313139666449205</v>
      </c>
      <c r="BK241" s="139">
        <v>0.78482497370780546</v>
      </c>
      <c r="BL241" s="139">
        <v>0.78648330450166015</v>
      </c>
      <c r="BM241" s="139">
        <v>0.78810741791323402</v>
      </c>
      <c r="BN241" s="139">
        <v>0.78969829767685829</v>
      </c>
      <c r="BO241" s="139">
        <v>0.79125688503920222</v>
      </c>
      <c r="BP241" s="139">
        <v>0.79284689987558832</v>
      </c>
      <c r="BQ241" s="139">
        <v>0.79440659496399446</v>
      </c>
      <c r="BR241" s="139">
        <v>0.79587375538067651</v>
      </c>
      <c r="BS241" s="139">
        <v>0.79731200465780194</v>
      </c>
      <c r="BT241" s="139">
        <v>0.79884855284492928</v>
      </c>
      <c r="BU241" s="139">
        <v>0.80023141338313053</v>
      </c>
      <c r="BV241" s="139">
        <v>0.80165096994764107</v>
      </c>
      <c r="BW241" s="139">
        <v>0.80304466302711275</v>
      </c>
      <c r="BX241" s="139">
        <v>0.80447674650720979</v>
      </c>
      <c r="BY241" s="139">
        <v>0.80582071034131864</v>
      </c>
      <c r="BZ241" s="139">
        <v>0.80714066982096699</v>
      </c>
      <c r="CA241" s="139">
        <v>0.80850108206756677</v>
      </c>
      <c r="CB241" s="139">
        <v>0.80983879634476619</v>
      </c>
      <c r="CC241" s="139">
        <v>0.81109027497411268</v>
      </c>
      <c r="CD241" s="139">
        <v>0.81231992646837081</v>
      </c>
      <c r="CE241" s="139">
        <v>0.81359247147251412</v>
      </c>
      <c r="CF241" s="139">
        <v>0.81484432955060138</v>
      </c>
      <c r="CG241" s="139">
        <v>0.81607596014938266</v>
      </c>
      <c r="CH241" s="139">
        <v>0.81728780734594242</v>
      </c>
      <c r="CI241" s="139">
        <v>0.8184803005295942</v>
      </c>
      <c r="CJ241" s="139">
        <v>0.81965385505818644</v>
      </c>
      <c r="CK241" s="139">
        <v>0.82087359165611018</v>
      </c>
      <c r="CL241" s="139">
        <v>0.82207534105023439</v>
      </c>
      <c r="CM241" s="139">
        <v>0.82319458716234606</v>
      </c>
      <c r="CN241" s="139">
        <v>0.82429642435673212</v>
      </c>
      <c r="CO241" s="139">
        <v>0.82538120647465929</v>
      </c>
      <c r="CP241" s="139">
        <v>0.82657948439689011</v>
      </c>
      <c r="CQ241" s="139">
        <v>0.82763130953464459</v>
      </c>
      <c r="CR241" s="139">
        <v>0.82866707511816751</v>
      </c>
      <c r="CS241" s="139">
        <v>0.82981773854853713</v>
      </c>
      <c r="CT241" s="139">
        <v>0.83082244145176165</v>
      </c>
      <c r="CU241" s="139">
        <v>0.83194292946762083</v>
      </c>
      <c r="CV241" s="139">
        <v>0.8329177402538902</v>
      </c>
      <c r="CW241" s="139">
        <v>0.83400917899016958</v>
      </c>
      <c r="CX241" s="139">
        <v>0.83495520241324506</v>
      </c>
      <c r="CY241" s="139">
        <v>0.83601865514504303</v>
      </c>
      <c r="CZ241" s="139">
        <v>0.83693693507004951</v>
      </c>
      <c r="DA241" s="139">
        <v>0.83797340687722643</v>
      </c>
      <c r="DB241" s="139">
        <v>0.83899682157601485</v>
      </c>
      <c r="DC241" s="139">
        <v>0.83987537275233615</v>
      </c>
      <c r="DD241" s="139">
        <v>0.8408732118564638</v>
      </c>
      <c r="DE241" s="139">
        <v>0.84185866506009988</v>
      </c>
      <c r="DF241" s="139">
        <v>0.84276573155798307</v>
      </c>
      <c r="DG241" s="139">
        <v>0.84366070418049177</v>
      </c>
      <c r="DH241" s="139">
        <v>0.84461011270796216</v>
      </c>
      <c r="DI241" s="139">
        <v>0.8455479508373871</v>
      </c>
      <c r="DJ241" s="139">
        <v>0.84647440915294248</v>
      </c>
      <c r="DK241" s="139">
        <v>0.84732315371014166</v>
      </c>
      <c r="DL241" s="139">
        <v>0.84816077069981433</v>
      </c>
      <c r="DM241" s="139">
        <v>0.84905406320770671</v>
      </c>
      <c r="DN241" s="139">
        <v>0.84993669427110274</v>
      </c>
      <c r="DO241" s="139">
        <v>0.85080883223344228</v>
      </c>
      <c r="DP241" s="139">
        <v>0.8516706414260522</v>
      </c>
      <c r="DQ241" s="139">
        <v>0.85252228229375182</v>
      </c>
      <c r="DR241" s="139">
        <v>0.85336391151954216</v>
      </c>
      <c r="DS241" s="139">
        <v>0.85419568214289388</v>
      </c>
      <c r="DT241" s="139">
        <v>0.85501774367570804</v>
      </c>
      <c r="DU241" s="139">
        <v>0.85583024220852144</v>
      </c>
      <c r="DV241" s="139">
        <v>0.85663332051720809</v>
      </c>
      <c r="DW241" s="139">
        <v>0.85749431701655954</v>
      </c>
      <c r="DX241" s="139">
        <v>0.85834628310686423</v>
      </c>
      <c r="DY241" s="139">
        <v>0.85912202766830803</v>
      </c>
      <c r="DZ241" s="139">
        <v>0.85988889034225724</v>
      </c>
      <c r="EA241" s="139">
        <v>0.86064699879854556</v>
      </c>
      <c r="EB241" s="139">
        <v>0.86139647794830343</v>
      </c>
      <c r="EC241" s="139">
        <v>0.86220496807382774</v>
      </c>
      <c r="ED241" s="139">
        <v>0.86300517515436181</v>
      </c>
      <c r="EE241" s="139">
        <v>0.86372958209568984</v>
      </c>
      <c r="EF241" s="139">
        <v>0.86444583185355184</v>
      </c>
      <c r="EG241" s="139">
        <v>0.86522175916948341</v>
      </c>
      <c r="EH241" s="139">
        <v>0.86598985012349694</v>
      </c>
      <c r="EI241" s="139">
        <v>0.8666823797105665</v>
      </c>
      <c r="EJ241" s="139">
        <v>0.86743505954242639</v>
      </c>
      <c r="EK241" s="139">
        <v>0.86818021406639811</v>
      </c>
      <c r="EL241" s="139">
        <v>0.86884996517686564</v>
      </c>
      <c r="EM241" s="139">
        <v>0.86958031398551505</v>
      </c>
      <c r="EN241" s="139">
        <v>0.870303430128472</v>
      </c>
      <c r="EO241" s="139">
        <v>0.87095128886025064</v>
      </c>
      <c r="EP241" s="139">
        <v>0.87172833657631021</v>
      </c>
      <c r="EQ241" s="139">
        <v>0.87236209269266662</v>
      </c>
      <c r="ER241" s="139">
        <v>0.87312541084135442</v>
      </c>
      <c r="ES241" s="139">
        <v>0.87374541948782691</v>
      </c>
      <c r="ET241" s="139">
        <v>0.87449535150274538</v>
      </c>
      <c r="EU241" s="139">
        <v>0.87510195442452543</v>
      </c>
      <c r="EV241" s="139">
        <v>0.87577038201651636</v>
      </c>
      <c r="EW241" s="139">
        <v>0.876432357036663</v>
      </c>
      <c r="EX241" s="139">
        <v>0.87715649603726664</v>
      </c>
      <c r="EY241" s="139">
        <v>0.87773726249583717</v>
      </c>
      <c r="EZ241" s="139">
        <v>0.87844897067974803</v>
      </c>
      <c r="FA241" s="139">
        <v>0.87901728281893954</v>
      </c>
      <c r="FB241" s="139">
        <v>0.87971685566662483</v>
      </c>
      <c r="FC241" s="139">
        <v>0.88027300799624264</v>
      </c>
      <c r="FD241" s="139">
        <v>0.88096073043462553</v>
      </c>
      <c r="FE241" s="139">
        <v>0.88164268195995532</v>
      </c>
      <c r="FF241" s="139">
        <v>0.88218115395838848</v>
      </c>
      <c r="FG241" s="139">
        <v>0.88285166273437321</v>
      </c>
      <c r="FH241" s="139">
        <v>0.88337866572433743</v>
      </c>
      <c r="FI241" s="139">
        <v>0.88403799245859982</v>
      </c>
      <c r="FJ241" s="139">
        <v>0.88469187120023218</v>
      </c>
      <c r="FK241" s="139">
        <v>0.8852021831180571</v>
      </c>
      <c r="FL241" s="139">
        <v>0.88584525331596087</v>
      </c>
      <c r="FM241" s="139">
        <v>0.88648305605922251</v>
      </c>
      <c r="FN241" s="139">
        <v>0.88711564919216623</v>
      </c>
      <c r="FO241" s="139">
        <v>0.88760457929665126</v>
      </c>
      <c r="FP241" s="139">
        <v>0.88822683248721801</v>
      </c>
      <c r="FQ241" s="139">
        <v>0.88884404481439749</v>
      </c>
      <c r="FR241" s="139">
        <v>0.88945627038348229</v>
      </c>
      <c r="FS241" s="139">
        <v>0.88992473627047475</v>
      </c>
      <c r="FT241" s="139">
        <v>0.8905270603015315</v>
      </c>
      <c r="FU241" s="139">
        <v>0.89112455555040748</v>
      </c>
      <c r="FV241" s="139">
        <v>0.89171727270185319</v>
      </c>
      <c r="FW241" s="139">
        <v>0.89216613370317543</v>
      </c>
      <c r="FX241" s="139">
        <v>0.89274936010601136</v>
      </c>
      <c r="FY241" s="139">
        <v>0.89332795652843167</v>
      </c>
      <c r="FZ241" s="139">
        <v>0.89390197052139442</v>
      </c>
      <c r="GA241" s="139">
        <v>0.89447144889573105</v>
      </c>
      <c r="GB241" s="139">
        <v>0.89503643773762775</v>
      </c>
      <c r="GC241" s="139">
        <v>0.89559698242342389</v>
      </c>
      <c r="GD241" s="139">
        <v>0.89601347340132065</v>
      </c>
      <c r="GE241" s="139">
        <v>0.89656518540212804</v>
      </c>
      <c r="GF241" s="139">
        <v>0.89711258604353294</v>
      </c>
      <c r="GG241" s="139">
        <v>0.89765571799960509</v>
      </c>
      <c r="GH241" s="139">
        <v>0.89819462330706845</v>
      </c>
      <c r="GI241" s="139">
        <v>0.89872934337547761</v>
      </c>
      <c r="GJ241" s="139">
        <v>0.89925991900044389</v>
      </c>
      <c r="GK241" s="139">
        <v>0.89978639037738206</v>
      </c>
      <c r="GL241" s="139">
        <v>0.90030879711016454</v>
      </c>
      <c r="GM241" s="139">
        <v>0.90082717822754166</v>
      </c>
      <c r="GN241" s="139">
        <v>0.90134157218922129</v>
      </c>
      <c r="GO241" s="139">
        <v>0.90185201690106465</v>
      </c>
      <c r="GP241" s="139">
        <v>0.90235854972356921</v>
      </c>
      <c r="GQ241" s="139">
        <v>0.90286120748558207</v>
      </c>
      <c r="GR241" s="139">
        <v>0.90336002648866576</v>
      </c>
      <c r="GS241" s="139">
        <v>0.90385504252347326</v>
      </c>
    </row>
    <row r="242" spans="1:201" x14ac:dyDescent="0.2">
      <c r="B242" s="139" t="s">
        <v>267</v>
      </c>
      <c r="C242" s="139" t="s">
        <v>267</v>
      </c>
      <c r="D242" s="139" t="s">
        <v>267</v>
      </c>
      <c r="E242" s="139" t="s">
        <v>267</v>
      </c>
      <c r="F242" s="139" t="s">
        <v>267</v>
      </c>
      <c r="G242" s="139" t="s">
        <v>267</v>
      </c>
      <c r="H242" s="139" t="s">
        <v>267</v>
      </c>
      <c r="I242" s="139" t="s">
        <v>267</v>
      </c>
      <c r="J242" s="139" t="s">
        <v>267</v>
      </c>
      <c r="K242" s="139" t="s">
        <v>267</v>
      </c>
      <c r="L242" s="139" t="s">
        <v>267</v>
      </c>
      <c r="M242" s="139" t="s">
        <v>267</v>
      </c>
      <c r="N242" s="139" t="s">
        <v>267</v>
      </c>
      <c r="O242" s="139" t="s">
        <v>267</v>
      </c>
      <c r="P242" s="139" t="s">
        <v>267</v>
      </c>
      <c r="Q242" s="139" t="s">
        <v>267</v>
      </c>
      <c r="R242" s="139" t="s">
        <v>267</v>
      </c>
      <c r="S242" s="139" t="s">
        <v>267</v>
      </c>
      <c r="T242" s="139" t="s">
        <v>267</v>
      </c>
      <c r="U242" s="139" t="s">
        <v>267</v>
      </c>
      <c r="V242" s="139" t="s">
        <v>267</v>
      </c>
      <c r="W242" s="139" t="s">
        <v>267</v>
      </c>
      <c r="X242" s="139" t="s">
        <v>267</v>
      </c>
      <c r="Y242" s="139" t="s">
        <v>267</v>
      </c>
      <c r="Z242" s="139" t="s">
        <v>267</v>
      </c>
      <c r="AA242" s="139" t="s">
        <v>267</v>
      </c>
      <c r="AB242" s="139" t="s">
        <v>267</v>
      </c>
      <c r="AC242" s="139" t="s">
        <v>267</v>
      </c>
      <c r="AD242" s="139" t="s">
        <v>267</v>
      </c>
      <c r="AE242" s="139" t="s">
        <v>267</v>
      </c>
      <c r="AF242" s="139" t="s">
        <v>267</v>
      </c>
      <c r="AG242" s="139" t="s">
        <v>267</v>
      </c>
      <c r="AH242" s="139" t="s">
        <v>267</v>
      </c>
      <c r="AI242" s="139" t="s">
        <v>267</v>
      </c>
      <c r="AJ242" s="139" t="s">
        <v>267</v>
      </c>
      <c r="AK242" s="139" t="s">
        <v>267</v>
      </c>
      <c r="AL242" s="139" t="s">
        <v>267</v>
      </c>
      <c r="AM242" s="139" t="s">
        <v>267</v>
      </c>
      <c r="AN242" s="139" t="s">
        <v>267</v>
      </c>
      <c r="AO242" s="139" t="s">
        <v>267</v>
      </c>
      <c r="AP242" s="139" t="s">
        <v>267</v>
      </c>
      <c r="AQ242" s="139" t="s">
        <v>267</v>
      </c>
      <c r="AR242" s="139" t="s">
        <v>267</v>
      </c>
      <c r="AS242" s="139" t="s">
        <v>267</v>
      </c>
      <c r="AT242" s="139" t="s">
        <v>267</v>
      </c>
      <c r="AU242" s="139" t="s">
        <v>267</v>
      </c>
      <c r="AV242" s="139" t="s">
        <v>267</v>
      </c>
      <c r="AW242" s="139" t="s">
        <v>267</v>
      </c>
      <c r="AX242" s="139" t="s">
        <v>267</v>
      </c>
      <c r="AY242" s="139" t="s">
        <v>267</v>
      </c>
      <c r="AZ242" s="139" t="s">
        <v>267</v>
      </c>
      <c r="BA242" s="139" t="s">
        <v>267</v>
      </c>
      <c r="BB242" s="139" t="s">
        <v>267</v>
      </c>
      <c r="BC242" s="139" t="s">
        <v>267</v>
      </c>
      <c r="BD242" s="139" t="s">
        <v>267</v>
      </c>
      <c r="BE242" s="139" t="s">
        <v>267</v>
      </c>
      <c r="BF242" s="139" t="s">
        <v>267</v>
      </c>
      <c r="BG242" s="139" t="s">
        <v>267</v>
      </c>
      <c r="BH242" s="139" t="s">
        <v>267</v>
      </c>
      <c r="BI242" s="139" t="s">
        <v>267</v>
      </c>
      <c r="BJ242" s="139" t="s">
        <v>267</v>
      </c>
      <c r="BK242" s="139" t="s">
        <v>267</v>
      </c>
      <c r="BL242" s="139" t="s">
        <v>267</v>
      </c>
      <c r="BM242" s="139" t="s">
        <v>267</v>
      </c>
      <c r="BN242" s="139" t="s">
        <v>267</v>
      </c>
      <c r="BO242" s="139" t="s">
        <v>267</v>
      </c>
      <c r="BP242" s="139" t="s">
        <v>267</v>
      </c>
      <c r="BQ242" s="139" t="s">
        <v>267</v>
      </c>
      <c r="BR242" s="139" t="s">
        <v>267</v>
      </c>
      <c r="BS242" s="139" t="s">
        <v>267</v>
      </c>
      <c r="BT242" s="139" t="s">
        <v>267</v>
      </c>
      <c r="BU242" s="139" t="s">
        <v>267</v>
      </c>
      <c r="BV242" s="139" t="s">
        <v>267</v>
      </c>
      <c r="BW242" s="139" t="s">
        <v>267</v>
      </c>
      <c r="BX242" s="139" t="s">
        <v>267</v>
      </c>
      <c r="BY242" s="139" t="s">
        <v>267</v>
      </c>
      <c r="BZ242" s="139" t="s">
        <v>267</v>
      </c>
      <c r="CA242" s="139" t="s">
        <v>267</v>
      </c>
      <c r="CB242" s="139" t="s">
        <v>267</v>
      </c>
      <c r="CC242" s="139" t="s">
        <v>267</v>
      </c>
      <c r="CD242" s="139" t="s">
        <v>267</v>
      </c>
      <c r="CE242" s="139" t="s">
        <v>267</v>
      </c>
      <c r="CF242" s="139" t="s">
        <v>267</v>
      </c>
      <c r="CG242" s="139" t="s">
        <v>267</v>
      </c>
      <c r="CH242" s="139" t="s">
        <v>267</v>
      </c>
      <c r="CI242" s="139" t="s">
        <v>267</v>
      </c>
      <c r="CJ242" s="139" t="s">
        <v>267</v>
      </c>
      <c r="CK242" s="139" t="s">
        <v>267</v>
      </c>
      <c r="CL242" s="139" t="s">
        <v>267</v>
      </c>
      <c r="CM242" s="139" t="s">
        <v>267</v>
      </c>
      <c r="CN242" s="139" t="s">
        <v>267</v>
      </c>
      <c r="CO242" s="139" t="s">
        <v>267</v>
      </c>
      <c r="CP242" s="139" t="s">
        <v>267</v>
      </c>
      <c r="CQ242" s="139" t="s">
        <v>267</v>
      </c>
      <c r="CR242" s="139" t="s">
        <v>267</v>
      </c>
      <c r="CS242" s="139" t="s">
        <v>267</v>
      </c>
      <c r="CT242" s="139" t="s">
        <v>267</v>
      </c>
      <c r="CU242" s="139" t="s">
        <v>267</v>
      </c>
      <c r="CV242" s="139" t="s">
        <v>267</v>
      </c>
      <c r="CW242" s="139" t="s">
        <v>267</v>
      </c>
      <c r="CX242" s="139" t="s">
        <v>267</v>
      </c>
      <c r="CY242" s="139" t="s">
        <v>267</v>
      </c>
      <c r="CZ242" s="139" t="s">
        <v>267</v>
      </c>
      <c r="DA242" s="139" t="s">
        <v>267</v>
      </c>
      <c r="DB242" s="139" t="s">
        <v>267</v>
      </c>
      <c r="DC242" s="139" t="s">
        <v>267</v>
      </c>
      <c r="DD242" s="139" t="s">
        <v>267</v>
      </c>
      <c r="DE242" s="139" t="s">
        <v>267</v>
      </c>
      <c r="DF242" s="139" t="s">
        <v>267</v>
      </c>
      <c r="DG242" s="139" t="s">
        <v>267</v>
      </c>
      <c r="DH242" s="139" t="s">
        <v>267</v>
      </c>
      <c r="DI242" s="139" t="s">
        <v>267</v>
      </c>
      <c r="DJ242" s="139" t="s">
        <v>267</v>
      </c>
      <c r="DK242" s="139" t="s">
        <v>267</v>
      </c>
      <c r="DL242" s="139" t="s">
        <v>267</v>
      </c>
      <c r="DM242" s="139" t="s">
        <v>267</v>
      </c>
      <c r="DN242" s="139" t="s">
        <v>267</v>
      </c>
      <c r="DO242" s="139" t="s">
        <v>267</v>
      </c>
      <c r="DP242" s="139" t="s">
        <v>267</v>
      </c>
      <c r="DQ242" s="139" t="s">
        <v>267</v>
      </c>
      <c r="DR242" s="139" t="s">
        <v>267</v>
      </c>
      <c r="DS242" s="139" t="s">
        <v>267</v>
      </c>
      <c r="DT242" s="139" t="s">
        <v>267</v>
      </c>
      <c r="DU242" s="139" t="s">
        <v>267</v>
      </c>
      <c r="DV242" s="139" t="s">
        <v>267</v>
      </c>
      <c r="DW242" s="139" t="s">
        <v>267</v>
      </c>
      <c r="DX242" s="139" t="s">
        <v>267</v>
      </c>
      <c r="DY242" s="139" t="s">
        <v>267</v>
      </c>
      <c r="DZ242" s="139" t="s">
        <v>267</v>
      </c>
      <c r="EA242" s="139" t="s">
        <v>267</v>
      </c>
      <c r="EB242" s="139" t="s">
        <v>267</v>
      </c>
      <c r="EC242" s="139" t="s">
        <v>267</v>
      </c>
      <c r="ED242" s="139" t="s">
        <v>267</v>
      </c>
      <c r="EE242" s="139" t="s">
        <v>267</v>
      </c>
      <c r="EF242" s="139" t="s">
        <v>267</v>
      </c>
      <c r="EG242" s="139" t="s">
        <v>267</v>
      </c>
      <c r="EH242" s="139" t="s">
        <v>267</v>
      </c>
      <c r="EI242" s="139" t="s">
        <v>267</v>
      </c>
      <c r="EJ242" s="139" t="s">
        <v>267</v>
      </c>
      <c r="EK242" s="139" t="s">
        <v>267</v>
      </c>
      <c r="EL242" s="139" t="s">
        <v>267</v>
      </c>
      <c r="EM242" s="139" t="s">
        <v>267</v>
      </c>
      <c r="EN242" s="139" t="s">
        <v>267</v>
      </c>
      <c r="EO242" s="139" t="s">
        <v>267</v>
      </c>
      <c r="EP242" s="139" t="s">
        <v>267</v>
      </c>
      <c r="EQ242" s="139" t="s">
        <v>267</v>
      </c>
      <c r="ER242" s="139" t="s">
        <v>267</v>
      </c>
      <c r="ES242" s="139" t="s">
        <v>267</v>
      </c>
      <c r="ET242" s="139" t="s">
        <v>267</v>
      </c>
      <c r="EU242" s="139" t="s">
        <v>267</v>
      </c>
      <c r="EV242" s="139" t="s">
        <v>267</v>
      </c>
      <c r="EW242" s="139" t="s">
        <v>267</v>
      </c>
      <c r="EX242" s="139" t="s">
        <v>267</v>
      </c>
      <c r="EY242" s="139" t="s">
        <v>267</v>
      </c>
      <c r="EZ242" s="139" t="s">
        <v>267</v>
      </c>
      <c r="FA242" s="139" t="s">
        <v>267</v>
      </c>
      <c r="FB242" s="139" t="s">
        <v>267</v>
      </c>
      <c r="FC242" s="139" t="s">
        <v>267</v>
      </c>
      <c r="FD242" s="139" t="s">
        <v>267</v>
      </c>
      <c r="FE242" s="139" t="s">
        <v>267</v>
      </c>
      <c r="FF242" s="139" t="s">
        <v>267</v>
      </c>
      <c r="FG242" s="139" t="s">
        <v>267</v>
      </c>
      <c r="FH242" s="139" t="s">
        <v>267</v>
      </c>
      <c r="FI242" s="139" t="s">
        <v>267</v>
      </c>
      <c r="FJ242" s="139" t="s">
        <v>267</v>
      </c>
      <c r="FK242" s="139" t="s">
        <v>267</v>
      </c>
      <c r="FL242" s="139" t="s">
        <v>267</v>
      </c>
      <c r="FM242" s="139" t="s">
        <v>267</v>
      </c>
      <c r="FN242" s="139" t="s">
        <v>267</v>
      </c>
      <c r="FO242" s="139" t="s">
        <v>267</v>
      </c>
      <c r="FP242" s="139" t="s">
        <v>267</v>
      </c>
      <c r="FQ242" s="139" t="s">
        <v>267</v>
      </c>
      <c r="FR242" s="139" t="s">
        <v>267</v>
      </c>
      <c r="FS242" s="139" t="s">
        <v>267</v>
      </c>
      <c r="FT242" s="139" t="s">
        <v>267</v>
      </c>
      <c r="FU242" s="139" t="s">
        <v>267</v>
      </c>
      <c r="FV242" s="139" t="s">
        <v>267</v>
      </c>
      <c r="FW242" s="139" t="s">
        <v>267</v>
      </c>
      <c r="FX242" s="139" t="s">
        <v>267</v>
      </c>
      <c r="FY242" s="139" t="s">
        <v>267</v>
      </c>
      <c r="FZ242" s="139" t="s">
        <v>267</v>
      </c>
      <c r="GA242" s="139" t="s">
        <v>267</v>
      </c>
      <c r="GB242" s="139" t="s">
        <v>267</v>
      </c>
      <c r="GC242" s="139" t="s">
        <v>267</v>
      </c>
      <c r="GD242" s="139" t="s">
        <v>267</v>
      </c>
      <c r="GE242" s="139" t="s">
        <v>267</v>
      </c>
      <c r="GF242" s="139" t="s">
        <v>267</v>
      </c>
      <c r="GG242" s="139" t="s">
        <v>267</v>
      </c>
      <c r="GH242" s="139" t="s">
        <v>267</v>
      </c>
      <c r="GI242" s="139" t="s">
        <v>267</v>
      </c>
      <c r="GJ242" s="139" t="s">
        <v>267</v>
      </c>
      <c r="GK242" s="139" t="s">
        <v>267</v>
      </c>
      <c r="GL242" s="139" t="s">
        <v>267</v>
      </c>
      <c r="GM242" s="139" t="s">
        <v>267</v>
      </c>
      <c r="GN242" s="139" t="s">
        <v>267</v>
      </c>
      <c r="GO242" s="139" t="s">
        <v>267</v>
      </c>
      <c r="GP242" s="139" t="s">
        <v>267</v>
      </c>
      <c r="GQ242" s="139" t="s">
        <v>267</v>
      </c>
      <c r="GR242" s="139" t="s">
        <v>267</v>
      </c>
      <c r="GS242" s="139" t="s">
        <v>267</v>
      </c>
    </row>
    <row r="243" spans="1:201" x14ac:dyDescent="0.2">
      <c r="B243" s="139" t="s">
        <v>267</v>
      </c>
      <c r="C243" s="139" t="s">
        <v>267</v>
      </c>
      <c r="D243" s="139" t="s">
        <v>267</v>
      </c>
      <c r="E243" s="139" t="s">
        <v>267</v>
      </c>
      <c r="F243" s="139" t="s">
        <v>267</v>
      </c>
      <c r="G243" s="139" t="s">
        <v>267</v>
      </c>
      <c r="H243" s="139" t="s">
        <v>267</v>
      </c>
      <c r="I243" s="139" t="s">
        <v>267</v>
      </c>
      <c r="J243" s="139" t="s">
        <v>267</v>
      </c>
      <c r="K243" s="139" t="s">
        <v>267</v>
      </c>
      <c r="L243" s="139" t="s">
        <v>267</v>
      </c>
      <c r="M243" s="139" t="s">
        <v>267</v>
      </c>
      <c r="N243" s="139" t="s">
        <v>267</v>
      </c>
      <c r="O243" s="139" t="s">
        <v>267</v>
      </c>
      <c r="P243" s="139" t="s">
        <v>267</v>
      </c>
      <c r="Q243" s="139" t="s">
        <v>267</v>
      </c>
      <c r="R243" s="139" t="s">
        <v>267</v>
      </c>
      <c r="S243" s="139" t="s">
        <v>267</v>
      </c>
      <c r="T243" s="139" t="s">
        <v>267</v>
      </c>
      <c r="U243" s="139" t="s">
        <v>267</v>
      </c>
      <c r="V243" s="139" t="s">
        <v>267</v>
      </c>
      <c r="W243" s="139" t="s">
        <v>267</v>
      </c>
      <c r="X243" s="139" t="s">
        <v>267</v>
      </c>
      <c r="Y243" s="139" t="s">
        <v>267</v>
      </c>
      <c r="Z243" s="139" t="s">
        <v>267</v>
      </c>
      <c r="AA243" s="139" t="s">
        <v>267</v>
      </c>
      <c r="AB243" s="139" t="s">
        <v>267</v>
      </c>
      <c r="AC243" s="139" t="s">
        <v>267</v>
      </c>
      <c r="AD243" s="139" t="s">
        <v>267</v>
      </c>
      <c r="AE243" s="139" t="s">
        <v>267</v>
      </c>
      <c r="AF243" s="139" t="s">
        <v>267</v>
      </c>
      <c r="AG243" s="139" t="s">
        <v>267</v>
      </c>
      <c r="AH243" s="139" t="s">
        <v>267</v>
      </c>
      <c r="AI243" s="139" t="s">
        <v>267</v>
      </c>
      <c r="AJ243" s="139" t="s">
        <v>267</v>
      </c>
      <c r="AK243" s="139" t="s">
        <v>267</v>
      </c>
      <c r="AL243" s="139" t="s">
        <v>267</v>
      </c>
      <c r="AM243" s="139" t="s">
        <v>267</v>
      </c>
      <c r="AN243" s="139" t="s">
        <v>267</v>
      </c>
      <c r="AO243" s="139" t="s">
        <v>267</v>
      </c>
      <c r="AP243" s="139" t="s">
        <v>267</v>
      </c>
      <c r="AQ243" s="139" t="s">
        <v>267</v>
      </c>
      <c r="AR243" s="139" t="s">
        <v>267</v>
      </c>
      <c r="AS243" s="139" t="s">
        <v>267</v>
      </c>
      <c r="AT243" s="139" t="s">
        <v>267</v>
      </c>
      <c r="AU243" s="139" t="s">
        <v>267</v>
      </c>
      <c r="AV243" s="139" t="s">
        <v>267</v>
      </c>
      <c r="AW243" s="139" t="s">
        <v>267</v>
      </c>
      <c r="AX243" s="139" t="s">
        <v>267</v>
      </c>
      <c r="AY243" s="139" t="s">
        <v>267</v>
      </c>
      <c r="AZ243" s="139" t="s">
        <v>267</v>
      </c>
      <c r="BA243" s="139" t="s">
        <v>267</v>
      </c>
      <c r="BB243" s="139" t="s">
        <v>267</v>
      </c>
      <c r="BC243" s="139" t="s">
        <v>267</v>
      </c>
      <c r="BD243" s="139" t="s">
        <v>267</v>
      </c>
      <c r="BE243" s="139" t="s">
        <v>267</v>
      </c>
      <c r="BF243" s="139" t="s">
        <v>267</v>
      </c>
      <c r="BG243" s="139" t="s">
        <v>267</v>
      </c>
      <c r="BH243" s="139" t="s">
        <v>267</v>
      </c>
      <c r="BI243" s="139" t="s">
        <v>267</v>
      </c>
      <c r="BJ243" s="139" t="s">
        <v>267</v>
      </c>
      <c r="BK243" s="139" t="s">
        <v>267</v>
      </c>
      <c r="BL243" s="139" t="s">
        <v>267</v>
      </c>
      <c r="BM243" s="139" t="s">
        <v>267</v>
      </c>
      <c r="BN243" s="139" t="s">
        <v>267</v>
      </c>
      <c r="BO243" s="139" t="s">
        <v>267</v>
      </c>
      <c r="BP243" s="139" t="s">
        <v>267</v>
      </c>
      <c r="BQ243" s="139" t="s">
        <v>267</v>
      </c>
      <c r="BR243" s="139" t="s">
        <v>267</v>
      </c>
      <c r="BS243" s="139" t="s">
        <v>267</v>
      </c>
      <c r="BT243" s="139" t="s">
        <v>267</v>
      </c>
      <c r="BU243" s="139" t="s">
        <v>267</v>
      </c>
      <c r="BV243" s="139" t="s">
        <v>267</v>
      </c>
      <c r="BW243" s="139" t="s">
        <v>267</v>
      </c>
      <c r="BX243" s="139" t="s">
        <v>267</v>
      </c>
      <c r="BY243" s="139" t="s">
        <v>267</v>
      </c>
      <c r="BZ243" s="139" t="s">
        <v>267</v>
      </c>
      <c r="CA243" s="139" t="s">
        <v>267</v>
      </c>
      <c r="CB243" s="139" t="s">
        <v>267</v>
      </c>
      <c r="CC243" s="139" t="s">
        <v>267</v>
      </c>
      <c r="CD243" s="139" t="s">
        <v>267</v>
      </c>
      <c r="CE243" s="139" t="s">
        <v>267</v>
      </c>
      <c r="CF243" s="139" t="s">
        <v>267</v>
      </c>
      <c r="CG243" s="139" t="s">
        <v>267</v>
      </c>
      <c r="CH243" s="139" t="s">
        <v>267</v>
      </c>
      <c r="CI243" s="139" t="s">
        <v>267</v>
      </c>
      <c r="CJ243" s="139" t="s">
        <v>267</v>
      </c>
      <c r="CK243" s="139" t="s">
        <v>267</v>
      </c>
      <c r="CL243" s="139" t="s">
        <v>267</v>
      </c>
      <c r="CM243" s="139" t="s">
        <v>267</v>
      </c>
      <c r="CN243" s="139" t="s">
        <v>267</v>
      </c>
      <c r="CO243" s="139" t="s">
        <v>267</v>
      </c>
      <c r="CP243" s="139" t="s">
        <v>267</v>
      </c>
      <c r="CQ243" s="139" t="s">
        <v>267</v>
      </c>
      <c r="CR243" s="139" t="s">
        <v>267</v>
      </c>
      <c r="CS243" s="139" t="s">
        <v>267</v>
      </c>
      <c r="CT243" s="139" t="s">
        <v>267</v>
      </c>
      <c r="CU243" s="139" t="s">
        <v>267</v>
      </c>
      <c r="CV243" s="139" t="s">
        <v>267</v>
      </c>
      <c r="CW243" s="139" t="s">
        <v>267</v>
      </c>
      <c r="CX243" s="139" t="s">
        <v>267</v>
      </c>
      <c r="CY243" s="139" t="s">
        <v>267</v>
      </c>
      <c r="CZ243" s="139" t="s">
        <v>267</v>
      </c>
      <c r="DA243" s="139" t="s">
        <v>267</v>
      </c>
      <c r="DB243" s="139" t="s">
        <v>267</v>
      </c>
      <c r="DC243" s="139" t="s">
        <v>267</v>
      </c>
      <c r="DD243" s="139" t="s">
        <v>267</v>
      </c>
      <c r="DE243" s="139" t="s">
        <v>267</v>
      </c>
      <c r="DF243" s="139" t="s">
        <v>267</v>
      </c>
      <c r="DG243" s="139" t="s">
        <v>267</v>
      </c>
      <c r="DH243" s="139" t="s">
        <v>267</v>
      </c>
      <c r="DI243" s="139" t="s">
        <v>267</v>
      </c>
      <c r="DJ243" s="139" t="s">
        <v>267</v>
      </c>
      <c r="DK243" s="139" t="s">
        <v>267</v>
      </c>
      <c r="DL243" s="139" t="s">
        <v>267</v>
      </c>
      <c r="DM243" s="139" t="s">
        <v>267</v>
      </c>
      <c r="DN243" s="139" t="s">
        <v>267</v>
      </c>
      <c r="DO243" s="139" t="s">
        <v>267</v>
      </c>
      <c r="DP243" s="139" t="s">
        <v>267</v>
      </c>
      <c r="DQ243" s="139" t="s">
        <v>267</v>
      </c>
      <c r="DR243" s="139" t="s">
        <v>267</v>
      </c>
      <c r="DS243" s="139" t="s">
        <v>267</v>
      </c>
      <c r="DT243" s="139" t="s">
        <v>267</v>
      </c>
      <c r="DU243" s="139" t="s">
        <v>267</v>
      </c>
      <c r="DV243" s="139" t="s">
        <v>267</v>
      </c>
      <c r="DW243" s="139" t="s">
        <v>267</v>
      </c>
      <c r="DX243" s="139" t="s">
        <v>267</v>
      </c>
      <c r="DY243" s="139" t="s">
        <v>267</v>
      </c>
      <c r="DZ243" s="139" t="s">
        <v>267</v>
      </c>
      <c r="EA243" s="139" t="s">
        <v>267</v>
      </c>
      <c r="EB243" s="139" t="s">
        <v>267</v>
      </c>
      <c r="EC243" s="139" t="s">
        <v>267</v>
      </c>
      <c r="ED243" s="139" t="s">
        <v>267</v>
      </c>
      <c r="EE243" s="139" t="s">
        <v>267</v>
      </c>
      <c r="EF243" s="139" t="s">
        <v>267</v>
      </c>
      <c r="EG243" s="139" t="s">
        <v>267</v>
      </c>
      <c r="EH243" s="139" t="s">
        <v>267</v>
      </c>
      <c r="EI243" s="139" t="s">
        <v>267</v>
      </c>
      <c r="EJ243" s="139" t="s">
        <v>267</v>
      </c>
      <c r="EK243" s="139" t="s">
        <v>267</v>
      </c>
      <c r="EL243" s="139" t="s">
        <v>267</v>
      </c>
      <c r="EM243" s="139" t="s">
        <v>267</v>
      </c>
      <c r="EN243" s="139" t="s">
        <v>267</v>
      </c>
      <c r="EO243" s="139" t="s">
        <v>267</v>
      </c>
      <c r="EP243" s="139" t="s">
        <v>267</v>
      </c>
      <c r="EQ243" s="139" t="s">
        <v>267</v>
      </c>
      <c r="ER243" s="139" t="s">
        <v>267</v>
      </c>
      <c r="ES243" s="139" t="s">
        <v>267</v>
      </c>
      <c r="ET243" s="139" t="s">
        <v>267</v>
      </c>
      <c r="EU243" s="139" t="s">
        <v>267</v>
      </c>
      <c r="EV243" s="139" t="s">
        <v>267</v>
      </c>
      <c r="EW243" s="139" t="s">
        <v>267</v>
      </c>
      <c r="EX243" s="139" t="s">
        <v>267</v>
      </c>
      <c r="EY243" s="139" t="s">
        <v>267</v>
      </c>
      <c r="EZ243" s="139" t="s">
        <v>267</v>
      </c>
      <c r="FA243" s="139" t="s">
        <v>267</v>
      </c>
      <c r="FB243" s="139" t="s">
        <v>267</v>
      </c>
      <c r="FC243" s="139" t="s">
        <v>267</v>
      </c>
      <c r="FD243" s="139" t="s">
        <v>267</v>
      </c>
      <c r="FE243" s="139" t="s">
        <v>267</v>
      </c>
      <c r="FF243" s="139" t="s">
        <v>267</v>
      </c>
      <c r="FG243" s="139" t="s">
        <v>267</v>
      </c>
      <c r="FH243" s="139" t="s">
        <v>267</v>
      </c>
      <c r="FI243" s="139" t="s">
        <v>267</v>
      </c>
      <c r="FJ243" s="139" t="s">
        <v>267</v>
      </c>
      <c r="FK243" s="139" t="s">
        <v>267</v>
      </c>
      <c r="FL243" s="139" t="s">
        <v>267</v>
      </c>
      <c r="FM243" s="139" t="s">
        <v>267</v>
      </c>
      <c r="FN243" s="139" t="s">
        <v>267</v>
      </c>
      <c r="FO243" s="139" t="s">
        <v>267</v>
      </c>
      <c r="FP243" s="139" t="s">
        <v>267</v>
      </c>
      <c r="FQ243" s="139" t="s">
        <v>267</v>
      </c>
      <c r="FR243" s="139" t="s">
        <v>267</v>
      </c>
      <c r="FS243" s="139" t="s">
        <v>267</v>
      </c>
      <c r="FT243" s="139" t="s">
        <v>267</v>
      </c>
      <c r="FU243" s="139" t="s">
        <v>267</v>
      </c>
      <c r="FV243" s="139" t="s">
        <v>267</v>
      </c>
      <c r="FW243" s="139" t="s">
        <v>267</v>
      </c>
      <c r="FX243" s="139" t="s">
        <v>267</v>
      </c>
      <c r="FY243" s="139" t="s">
        <v>267</v>
      </c>
      <c r="FZ243" s="139" t="s">
        <v>267</v>
      </c>
      <c r="GA243" s="139" t="s">
        <v>267</v>
      </c>
      <c r="GB243" s="139" t="s">
        <v>267</v>
      </c>
      <c r="GC243" s="139" t="s">
        <v>267</v>
      </c>
      <c r="GD243" s="139" t="s">
        <v>267</v>
      </c>
      <c r="GE243" s="139" t="s">
        <v>267</v>
      </c>
      <c r="GF243" s="139" t="s">
        <v>267</v>
      </c>
      <c r="GG243" s="139" t="s">
        <v>267</v>
      </c>
      <c r="GH243" s="139" t="s">
        <v>267</v>
      </c>
      <c r="GI243" s="139" t="s">
        <v>267</v>
      </c>
      <c r="GJ243" s="139" t="s">
        <v>267</v>
      </c>
      <c r="GK243" s="139" t="s">
        <v>267</v>
      </c>
      <c r="GL243" s="139" t="s">
        <v>267</v>
      </c>
      <c r="GM243" s="139" t="s">
        <v>267</v>
      </c>
      <c r="GN243" s="139" t="s">
        <v>267</v>
      </c>
      <c r="GO243" s="139" t="s">
        <v>267</v>
      </c>
      <c r="GP243" s="139" t="s">
        <v>267</v>
      </c>
      <c r="GQ243" s="139" t="s">
        <v>267</v>
      </c>
      <c r="GR243" s="139" t="s">
        <v>267</v>
      </c>
      <c r="GS243" s="139" t="s">
        <v>267</v>
      </c>
    </row>
    <row r="244" spans="1:201" x14ac:dyDescent="0.2">
      <c r="B244" s="139" t="s">
        <v>267</v>
      </c>
      <c r="C244" s="139" t="s">
        <v>267</v>
      </c>
      <c r="D244" s="139" t="s">
        <v>267</v>
      </c>
      <c r="E244" s="139" t="s">
        <v>267</v>
      </c>
      <c r="F244" s="139" t="s">
        <v>267</v>
      </c>
      <c r="G244" s="139" t="s">
        <v>267</v>
      </c>
      <c r="H244" s="139" t="s">
        <v>267</v>
      </c>
      <c r="I244" s="139" t="s">
        <v>267</v>
      </c>
      <c r="J244" s="139" t="s">
        <v>267</v>
      </c>
      <c r="K244" s="139" t="s">
        <v>267</v>
      </c>
      <c r="L244" s="139" t="s">
        <v>267</v>
      </c>
      <c r="M244" s="139" t="s">
        <v>267</v>
      </c>
      <c r="N244" s="139" t="s">
        <v>267</v>
      </c>
      <c r="O244" s="139" t="s">
        <v>267</v>
      </c>
      <c r="P244" s="139" t="s">
        <v>267</v>
      </c>
      <c r="Q244" s="139" t="s">
        <v>267</v>
      </c>
      <c r="R244" s="139" t="s">
        <v>267</v>
      </c>
      <c r="S244" s="139" t="s">
        <v>267</v>
      </c>
      <c r="T244" s="139" t="s">
        <v>267</v>
      </c>
      <c r="U244" s="139" t="s">
        <v>267</v>
      </c>
      <c r="V244" s="139" t="s">
        <v>267</v>
      </c>
      <c r="W244" s="139" t="s">
        <v>267</v>
      </c>
      <c r="X244" s="139" t="s">
        <v>267</v>
      </c>
      <c r="Y244" s="139" t="s">
        <v>267</v>
      </c>
      <c r="Z244" s="139" t="s">
        <v>267</v>
      </c>
      <c r="AA244" s="139" t="s">
        <v>267</v>
      </c>
      <c r="AB244" s="139" t="s">
        <v>267</v>
      </c>
      <c r="AC244" s="139" t="s">
        <v>267</v>
      </c>
      <c r="AD244" s="139" t="s">
        <v>267</v>
      </c>
      <c r="AE244" s="139" t="s">
        <v>267</v>
      </c>
      <c r="AF244" s="139" t="s">
        <v>267</v>
      </c>
      <c r="AG244" s="139" t="s">
        <v>267</v>
      </c>
      <c r="AH244" s="139" t="s">
        <v>267</v>
      </c>
      <c r="AI244" s="139" t="s">
        <v>267</v>
      </c>
      <c r="AJ244" s="139" t="s">
        <v>267</v>
      </c>
      <c r="AK244" s="139" t="s">
        <v>267</v>
      </c>
      <c r="AL244" s="139" t="s">
        <v>267</v>
      </c>
      <c r="AM244" s="139" t="s">
        <v>267</v>
      </c>
      <c r="AN244" s="139" t="s">
        <v>267</v>
      </c>
      <c r="AO244" s="139" t="s">
        <v>267</v>
      </c>
      <c r="AP244" s="139" t="s">
        <v>267</v>
      </c>
      <c r="AQ244" s="139" t="s">
        <v>267</v>
      </c>
      <c r="AR244" s="139" t="s">
        <v>267</v>
      </c>
      <c r="AS244" s="139" t="s">
        <v>267</v>
      </c>
      <c r="AT244" s="139" t="s">
        <v>267</v>
      </c>
      <c r="AU244" s="139" t="s">
        <v>267</v>
      </c>
      <c r="AV244" s="139" t="s">
        <v>267</v>
      </c>
      <c r="AW244" s="139" t="s">
        <v>267</v>
      </c>
      <c r="AX244" s="139" t="s">
        <v>267</v>
      </c>
      <c r="AY244" s="139" t="s">
        <v>267</v>
      </c>
      <c r="AZ244" s="139" t="s">
        <v>267</v>
      </c>
      <c r="BA244" s="139" t="s">
        <v>267</v>
      </c>
      <c r="BB244" s="139" t="s">
        <v>267</v>
      </c>
      <c r="BC244" s="139" t="s">
        <v>267</v>
      </c>
      <c r="BD244" s="139" t="s">
        <v>267</v>
      </c>
      <c r="BE244" s="139" t="s">
        <v>267</v>
      </c>
      <c r="BF244" s="139" t="s">
        <v>267</v>
      </c>
      <c r="BG244" s="139" t="s">
        <v>267</v>
      </c>
      <c r="BH244" s="139" t="s">
        <v>267</v>
      </c>
      <c r="BI244" s="139" t="s">
        <v>267</v>
      </c>
      <c r="BJ244" s="139" t="s">
        <v>267</v>
      </c>
      <c r="BK244" s="139" t="s">
        <v>267</v>
      </c>
      <c r="BL244" s="139" t="s">
        <v>267</v>
      </c>
      <c r="BM244" s="139" t="s">
        <v>267</v>
      </c>
      <c r="BN244" s="139" t="s">
        <v>267</v>
      </c>
      <c r="BO244" s="139" t="s">
        <v>267</v>
      </c>
      <c r="BP244" s="139" t="s">
        <v>267</v>
      </c>
      <c r="BQ244" s="139" t="s">
        <v>267</v>
      </c>
      <c r="BR244" s="139" t="s">
        <v>267</v>
      </c>
      <c r="BS244" s="139" t="s">
        <v>267</v>
      </c>
      <c r="BT244" s="139" t="s">
        <v>267</v>
      </c>
      <c r="BU244" s="139" t="s">
        <v>267</v>
      </c>
      <c r="BV244" s="139" t="s">
        <v>267</v>
      </c>
      <c r="BW244" s="139" t="s">
        <v>267</v>
      </c>
      <c r="BX244" s="139" t="s">
        <v>267</v>
      </c>
      <c r="BY244" s="139" t="s">
        <v>267</v>
      </c>
      <c r="BZ244" s="139" t="s">
        <v>267</v>
      </c>
      <c r="CA244" s="139" t="s">
        <v>267</v>
      </c>
      <c r="CB244" s="139" t="s">
        <v>267</v>
      </c>
      <c r="CC244" s="139" t="s">
        <v>267</v>
      </c>
      <c r="CD244" s="139" t="s">
        <v>267</v>
      </c>
      <c r="CE244" s="139" t="s">
        <v>267</v>
      </c>
      <c r="CF244" s="139" t="s">
        <v>267</v>
      </c>
      <c r="CG244" s="139" t="s">
        <v>267</v>
      </c>
      <c r="CH244" s="139" t="s">
        <v>267</v>
      </c>
      <c r="CI244" s="139" t="s">
        <v>267</v>
      </c>
      <c r="CJ244" s="139" t="s">
        <v>267</v>
      </c>
      <c r="CK244" s="139" t="s">
        <v>267</v>
      </c>
      <c r="CL244" s="139" t="s">
        <v>267</v>
      </c>
      <c r="CM244" s="139" t="s">
        <v>267</v>
      </c>
      <c r="CN244" s="139" t="s">
        <v>267</v>
      </c>
      <c r="CO244" s="139" t="s">
        <v>267</v>
      </c>
      <c r="CP244" s="139" t="s">
        <v>267</v>
      </c>
      <c r="CQ244" s="139" t="s">
        <v>267</v>
      </c>
      <c r="CR244" s="139" t="s">
        <v>267</v>
      </c>
      <c r="CS244" s="139" t="s">
        <v>267</v>
      </c>
      <c r="CT244" s="139" t="s">
        <v>267</v>
      </c>
      <c r="CU244" s="139" t="s">
        <v>267</v>
      </c>
      <c r="CV244" s="139" t="s">
        <v>267</v>
      </c>
      <c r="CW244" s="139" t="s">
        <v>267</v>
      </c>
      <c r="CX244" s="139" t="s">
        <v>267</v>
      </c>
      <c r="CY244" s="139" t="s">
        <v>267</v>
      </c>
      <c r="CZ244" s="139" t="s">
        <v>267</v>
      </c>
      <c r="DA244" s="139" t="s">
        <v>267</v>
      </c>
      <c r="DB244" s="139" t="s">
        <v>267</v>
      </c>
      <c r="DC244" s="139" t="s">
        <v>267</v>
      </c>
      <c r="DD244" s="139" t="s">
        <v>267</v>
      </c>
      <c r="DE244" s="139" t="s">
        <v>267</v>
      </c>
      <c r="DF244" s="139" t="s">
        <v>267</v>
      </c>
      <c r="DG244" s="139" t="s">
        <v>267</v>
      </c>
      <c r="DH244" s="139" t="s">
        <v>267</v>
      </c>
      <c r="DI244" s="139" t="s">
        <v>267</v>
      </c>
      <c r="DJ244" s="139" t="s">
        <v>267</v>
      </c>
      <c r="DK244" s="139" t="s">
        <v>267</v>
      </c>
      <c r="DL244" s="139" t="s">
        <v>267</v>
      </c>
      <c r="DM244" s="139" t="s">
        <v>267</v>
      </c>
      <c r="DN244" s="139" t="s">
        <v>267</v>
      </c>
      <c r="DO244" s="139" t="s">
        <v>267</v>
      </c>
      <c r="DP244" s="139" t="s">
        <v>267</v>
      </c>
      <c r="DQ244" s="139" t="s">
        <v>267</v>
      </c>
      <c r="DR244" s="139" t="s">
        <v>267</v>
      </c>
      <c r="DS244" s="139" t="s">
        <v>267</v>
      </c>
      <c r="DT244" s="139" t="s">
        <v>267</v>
      </c>
      <c r="DU244" s="139" t="s">
        <v>267</v>
      </c>
      <c r="DV244" s="139" t="s">
        <v>267</v>
      </c>
      <c r="DW244" s="139" t="s">
        <v>267</v>
      </c>
      <c r="DX244" s="139" t="s">
        <v>267</v>
      </c>
      <c r="DY244" s="139" t="s">
        <v>267</v>
      </c>
      <c r="DZ244" s="139" t="s">
        <v>267</v>
      </c>
      <c r="EA244" s="139" t="s">
        <v>267</v>
      </c>
      <c r="EB244" s="139" t="s">
        <v>267</v>
      </c>
      <c r="EC244" s="139" t="s">
        <v>267</v>
      </c>
      <c r="ED244" s="139" t="s">
        <v>267</v>
      </c>
      <c r="EE244" s="139" t="s">
        <v>267</v>
      </c>
      <c r="EF244" s="139" t="s">
        <v>267</v>
      </c>
      <c r="EG244" s="139" t="s">
        <v>267</v>
      </c>
      <c r="EH244" s="139" t="s">
        <v>267</v>
      </c>
      <c r="EI244" s="139" t="s">
        <v>267</v>
      </c>
      <c r="EJ244" s="139" t="s">
        <v>267</v>
      </c>
      <c r="EK244" s="139" t="s">
        <v>267</v>
      </c>
      <c r="EL244" s="139" t="s">
        <v>267</v>
      </c>
      <c r="EM244" s="139" t="s">
        <v>267</v>
      </c>
      <c r="EN244" s="139" t="s">
        <v>267</v>
      </c>
      <c r="EO244" s="139" t="s">
        <v>267</v>
      </c>
      <c r="EP244" s="139" t="s">
        <v>267</v>
      </c>
      <c r="EQ244" s="139" t="s">
        <v>267</v>
      </c>
      <c r="ER244" s="139" t="s">
        <v>267</v>
      </c>
      <c r="ES244" s="139" t="s">
        <v>267</v>
      </c>
      <c r="ET244" s="139" t="s">
        <v>267</v>
      </c>
      <c r="EU244" s="139" t="s">
        <v>267</v>
      </c>
      <c r="EV244" s="139" t="s">
        <v>267</v>
      </c>
      <c r="EW244" s="139" t="s">
        <v>267</v>
      </c>
      <c r="EX244" s="139" t="s">
        <v>267</v>
      </c>
      <c r="EY244" s="139" t="s">
        <v>267</v>
      </c>
      <c r="EZ244" s="139" t="s">
        <v>267</v>
      </c>
      <c r="FA244" s="139" t="s">
        <v>267</v>
      </c>
      <c r="FB244" s="139" t="s">
        <v>267</v>
      </c>
      <c r="FC244" s="139" t="s">
        <v>267</v>
      </c>
      <c r="FD244" s="139" t="s">
        <v>267</v>
      </c>
      <c r="FE244" s="139" t="s">
        <v>267</v>
      </c>
      <c r="FF244" s="139" t="s">
        <v>267</v>
      </c>
      <c r="FG244" s="139" t="s">
        <v>267</v>
      </c>
      <c r="FH244" s="139" t="s">
        <v>267</v>
      </c>
      <c r="FI244" s="139" t="s">
        <v>267</v>
      </c>
      <c r="FJ244" s="139" t="s">
        <v>267</v>
      </c>
      <c r="FK244" s="139" t="s">
        <v>267</v>
      </c>
      <c r="FL244" s="139" t="s">
        <v>267</v>
      </c>
      <c r="FM244" s="139" t="s">
        <v>267</v>
      </c>
      <c r="FN244" s="139" t="s">
        <v>267</v>
      </c>
      <c r="FO244" s="139" t="s">
        <v>267</v>
      </c>
      <c r="FP244" s="139" t="s">
        <v>267</v>
      </c>
      <c r="FQ244" s="139" t="s">
        <v>267</v>
      </c>
      <c r="FR244" s="139" t="s">
        <v>267</v>
      </c>
      <c r="FS244" s="139" t="s">
        <v>267</v>
      </c>
      <c r="FT244" s="139" t="s">
        <v>267</v>
      </c>
      <c r="FU244" s="139" t="s">
        <v>267</v>
      </c>
      <c r="FV244" s="139" t="s">
        <v>267</v>
      </c>
      <c r="FW244" s="139" t="s">
        <v>267</v>
      </c>
      <c r="FX244" s="139" t="s">
        <v>267</v>
      </c>
      <c r="FY244" s="139" t="s">
        <v>267</v>
      </c>
      <c r="FZ244" s="139" t="s">
        <v>267</v>
      </c>
      <c r="GA244" s="139" t="s">
        <v>267</v>
      </c>
      <c r="GB244" s="139" t="s">
        <v>267</v>
      </c>
      <c r="GC244" s="139" t="s">
        <v>267</v>
      </c>
      <c r="GD244" s="139" t="s">
        <v>267</v>
      </c>
      <c r="GE244" s="139" t="s">
        <v>267</v>
      </c>
      <c r="GF244" s="139" t="s">
        <v>267</v>
      </c>
      <c r="GG244" s="139" t="s">
        <v>267</v>
      </c>
      <c r="GH244" s="139" t="s">
        <v>267</v>
      </c>
      <c r="GI244" s="139" t="s">
        <v>267</v>
      </c>
      <c r="GJ244" s="139" t="s">
        <v>267</v>
      </c>
      <c r="GK244" s="139" t="s">
        <v>267</v>
      </c>
      <c r="GL244" s="139" t="s">
        <v>267</v>
      </c>
      <c r="GM244" s="139" t="s">
        <v>267</v>
      </c>
      <c r="GN244" s="139" t="s">
        <v>267</v>
      </c>
      <c r="GO244" s="139" t="s">
        <v>267</v>
      </c>
      <c r="GP244" s="139" t="s">
        <v>267</v>
      </c>
      <c r="GQ244" s="139" t="s">
        <v>267</v>
      </c>
      <c r="GR244" s="139" t="s">
        <v>267</v>
      </c>
      <c r="GS244" s="139" t="s">
        <v>267</v>
      </c>
    </row>
    <row r="245" spans="1:201" x14ac:dyDescent="0.2">
      <c r="B245" s="139" t="s">
        <v>267</v>
      </c>
      <c r="C245" s="139" t="s">
        <v>267</v>
      </c>
      <c r="D245" s="139" t="s">
        <v>267</v>
      </c>
      <c r="E245" s="139" t="s">
        <v>267</v>
      </c>
      <c r="F245" s="139" t="s">
        <v>267</v>
      </c>
      <c r="G245" s="139" t="s">
        <v>267</v>
      </c>
      <c r="H245" s="139" t="s">
        <v>267</v>
      </c>
      <c r="I245" s="139" t="s">
        <v>267</v>
      </c>
      <c r="J245" s="139" t="s">
        <v>267</v>
      </c>
      <c r="K245" s="139" t="s">
        <v>267</v>
      </c>
      <c r="L245" s="139" t="s">
        <v>267</v>
      </c>
      <c r="M245" s="139" t="s">
        <v>267</v>
      </c>
      <c r="N245" s="139" t="s">
        <v>267</v>
      </c>
      <c r="O245" s="139" t="s">
        <v>267</v>
      </c>
      <c r="P245" s="139" t="s">
        <v>267</v>
      </c>
      <c r="Q245" s="139" t="s">
        <v>267</v>
      </c>
      <c r="R245" s="139" t="s">
        <v>267</v>
      </c>
      <c r="S245" s="139" t="s">
        <v>267</v>
      </c>
      <c r="T245" s="139" t="s">
        <v>267</v>
      </c>
      <c r="U245" s="139" t="s">
        <v>267</v>
      </c>
      <c r="V245" s="139" t="s">
        <v>267</v>
      </c>
      <c r="W245" s="139" t="s">
        <v>267</v>
      </c>
      <c r="X245" s="139" t="s">
        <v>267</v>
      </c>
      <c r="Y245" s="139" t="s">
        <v>267</v>
      </c>
      <c r="Z245" s="139" t="s">
        <v>267</v>
      </c>
      <c r="AA245" s="139" t="s">
        <v>267</v>
      </c>
      <c r="AB245" s="139" t="s">
        <v>267</v>
      </c>
      <c r="AC245" s="139" t="s">
        <v>267</v>
      </c>
      <c r="AD245" s="139" t="s">
        <v>267</v>
      </c>
      <c r="AE245" s="139" t="s">
        <v>267</v>
      </c>
      <c r="AF245" s="139" t="s">
        <v>267</v>
      </c>
      <c r="AG245" s="139" t="s">
        <v>267</v>
      </c>
      <c r="AH245" s="139" t="s">
        <v>267</v>
      </c>
      <c r="AI245" s="139" t="s">
        <v>267</v>
      </c>
      <c r="AJ245" s="139" t="s">
        <v>267</v>
      </c>
      <c r="AK245" s="139" t="s">
        <v>267</v>
      </c>
      <c r="AL245" s="139" t="s">
        <v>267</v>
      </c>
      <c r="AM245" s="139" t="s">
        <v>267</v>
      </c>
      <c r="AN245" s="139" t="s">
        <v>267</v>
      </c>
      <c r="AO245" s="139" t="s">
        <v>267</v>
      </c>
      <c r="AP245" s="139" t="s">
        <v>267</v>
      </c>
      <c r="AQ245" s="139" t="s">
        <v>267</v>
      </c>
      <c r="AR245" s="139" t="s">
        <v>267</v>
      </c>
      <c r="AS245" s="139" t="s">
        <v>267</v>
      </c>
      <c r="AT245" s="139" t="s">
        <v>267</v>
      </c>
      <c r="AU245" s="139" t="s">
        <v>267</v>
      </c>
      <c r="AV245" s="139" t="s">
        <v>267</v>
      </c>
      <c r="AW245" s="139" t="s">
        <v>267</v>
      </c>
      <c r="AX245" s="139" t="s">
        <v>267</v>
      </c>
      <c r="AY245" s="139" t="s">
        <v>267</v>
      </c>
      <c r="AZ245" s="139" t="s">
        <v>267</v>
      </c>
      <c r="BA245" s="139" t="s">
        <v>267</v>
      </c>
      <c r="BB245" s="139" t="s">
        <v>267</v>
      </c>
      <c r="BC245" s="139" t="s">
        <v>267</v>
      </c>
      <c r="BD245" s="139" t="s">
        <v>267</v>
      </c>
      <c r="BE245" s="139" t="s">
        <v>267</v>
      </c>
      <c r="BF245" s="139" t="s">
        <v>267</v>
      </c>
      <c r="BG245" s="139" t="s">
        <v>267</v>
      </c>
      <c r="BH245" s="139" t="s">
        <v>267</v>
      </c>
      <c r="BI245" s="139" t="s">
        <v>267</v>
      </c>
      <c r="BJ245" s="139" t="s">
        <v>267</v>
      </c>
      <c r="BK245" s="139" t="s">
        <v>267</v>
      </c>
      <c r="BL245" s="139" t="s">
        <v>267</v>
      </c>
      <c r="BM245" s="139" t="s">
        <v>267</v>
      </c>
      <c r="BN245" s="139" t="s">
        <v>267</v>
      </c>
      <c r="BO245" s="139" t="s">
        <v>267</v>
      </c>
      <c r="BP245" s="139" t="s">
        <v>267</v>
      </c>
      <c r="BQ245" s="139" t="s">
        <v>267</v>
      </c>
      <c r="BR245" s="139" t="s">
        <v>267</v>
      </c>
      <c r="BS245" s="139" t="s">
        <v>267</v>
      </c>
      <c r="BT245" s="139" t="s">
        <v>267</v>
      </c>
      <c r="BU245" s="139" t="s">
        <v>267</v>
      </c>
      <c r="BV245" s="139" t="s">
        <v>267</v>
      </c>
      <c r="BW245" s="139" t="s">
        <v>267</v>
      </c>
      <c r="BX245" s="139" t="s">
        <v>267</v>
      </c>
      <c r="BY245" s="139" t="s">
        <v>267</v>
      </c>
      <c r="BZ245" s="139" t="s">
        <v>267</v>
      </c>
      <c r="CA245" s="139" t="s">
        <v>267</v>
      </c>
      <c r="CB245" s="139" t="s">
        <v>267</v>
      </c>
      <c r="CC245" s="139" t="s">
        <v>267</v>
      </c>
      <c r="CD245" s="139" t="s">
        <v>267</v>
      </c>
      <c r="CE245" s="139" t="s">
        <v>267</v>
      </c>
      <c r="CF245" s="139" t="s">
        <v>267</v>
      </c>
      <c r="CG245" s="139" t="s">
        <v>267</v>
      </c>
      <c r="CH245" s="139" t="s">
        <v>267</v>
      </c>
      <c r="CI245" s="139" t="s">
        <v>267</v>
      </c>
      <c r="CJ245" s="139" t="s">
        <v>267</v>
      </c>
      <c r="CK245" s="139" t="s">
        <v>267</v>
      </c>
      <c r="CL245" s="139" t="s">
        <v>267</v>
      </c>
      <c r="CM245" s="139" t="s">
        <v>267</v>
      </c>
      <c r="CN245" s="139" t="s">
        <v>267</v>
      </c>
      <c r="CO245" s="139" t="s">
        <v>267</v>
      </c>
      <c r="CP245" s="139" t="s">
        <v>267</v>
      </c>
      <c r="CQ245" s="139" t="s">
        <v>267</v>
      </c>
      <c r="CR245" s="139" t="s">
        <v>267</v>
      </c>
      <c r="CS245" s="139" t="s">
        <v>267</v>
      </c>
      <c r="CT245" s="139" t="s">
        <v>267</v>
      </c>
      <c r="CU245" s="139" t="s">
        <v>267</v>
      </c>
      <c r="CV245" s="139" t="s">
        <v>267</v>
      </c>
      <c r="CW245" s="139" t="s">
        <v>267</v>
      </c>
      <c r="CX245" s="139" t="s">
        <v>267</v>
      </c>
      <c r="CY245" s="139" t="s">
        <v>267</v>
      </c>
      <c r="CZ245" s="139" t="s">
        <v>267</v>
      </c>
      <c r="DA245" s="139" t="s">
        <v>267</v>
      </c>
      <c r="DB245" s="139" t="s">
        <v>267</v>
      </c>
      <c r="DC245" s="139" t="s">
        <v>267</v>
      </c>
      <c r="DD245" s="139" t="s">
        <v>267</v>
      </c>
      <c r="DE245" s="139" t="s">
        <v>267</v>
      </c>
      <c r="DF245" s="139" t="s">
        <v>267</v>
      </c>
      <c r="DG245" s="139" t="s">
        <v>267</v>
      </c>
      <c r="DH245" s="139" t="s">
        <v>267</v>
      </c>
      <c r="DI245" s="139" t="s">
        <v>267</v>
      </c>
      <c r="DJ245" s="139" t="s">
        <v>267</v>
      </c>
      <c r="DK245" s="139" t="s">
        <v>267</v>
      </c>
      <c r="DL245" s="139" t="s">
        <v>267</v>
      </c>
      <c r="DM245" s="139" t="s">
        <v>267</v>
      </c>
      <c r="DN245" s="139" t="s">
        <v>267</v>
      </c>
      <c r="DO245" s="139" t="s">
        <v>267</v>
      </c>
      <c r="DP245" s="139" t="s">
        <v>267</v>
      </c>
      <c r="DQ245" s="139" t="s">
        <v>267</v>
      </c>
      <c r="DR245" s="139" t="s">
        <v>267</v>
      </c>
      <c r="DS245" s="139" t="s">
        <v>267</v>
      </c>
      <c r="DT245" s="139" t="s">
        <v>267</v>
      </c>
      <c r="DU245" s="139" t="s">
        <v>267</v>
      </c>
      <c r="DV245" s="139" t="s">
        <v>267</v>
      </c>
      <c r="DW245" s="139" t="s">
        <v>267</v>
      </c>
      <c r="DX245" s="139" t="s">
        <v>267</v>
      </c>
      <c r="DY245" s="139" t="s">
        <v>267</v>
      </c>
      <c r="DZ245" s="139" t="s">
        <v>267</v>
      </c>
      <c r="EA245" s="139" t="s">
        <v>267</v>
      </c>
      <c r="EB245" s="139" t="s">
        <v>267</v>
      </c>
      <c r="EC245" s="139" t="s">
        <v>267</v>
      </c>
      <c r="ED245" s="139" t="s">
        <v>267</v>
      </c>
      <c r="EE245" s="139" t="s">
        <v>267</v>
      </c>
      <c r="EF245" s="139" t="s">
        <v>267</v>
      </c>
      <c r="EG245" s="139" t="s">
        <v>267</v>
      </c>
      <c r="EH245" s="139" t="s">
        <v>267</v>
      </c>
      <c r="EI245" s="139" t="s">
        <v>267</v>
      </c>
      <c r="EJ245" s="139" t="s">
        <v>267</v>
      </c>
      <c r="EK245" s="139" t="s">
        <v>267</v>
      </c>
      <c r="EL245" s="139" t="s">
        <v>267</v>
      </c>
      <c r="EM245" s="139" t="s">
        <v>267</v>
      </c>
      <c r="EN245" s="139" t="s">
        <v>267</v>
      </c>
      <c r="EO245" s="139" t="s">
        <v>267</v>
      </c>
      <c r="EP245" s="139" t="s">
        <v>267</v>
      </c>
      <c r="EQ245" s="139" t="s">
        <v>267</v>
      </c>
      <c r="ER245" s="139" t="s">
        <v>267</v>
      </c>
      <c r="ES245" s="139" t="s">
        <v>267</v>
      </c>
      <c r="ET245" s="139" t="s">
        <v>267</v>
      </c>
      <c r="EU245" s="139" t="s">
        <v>267</v>
      </c>
      <c r="EV245" s="139" t="s">
        <v>267</v>
      </c>
      <c r="EW245" s="139" t="s">
        <v>267</v>
      </c>
      <c r="EX245" s="139" t="s">
        <v>267</v>
      </c>
      <c r="EY245" s="139" t="s">
        <v>267</v>
      </c>
      <c r="EZ245" s="139" t="s">
        <v>267</v>
      </c>
      <c r="FA245" s="139" t="s">
        <v>267</v>
      </c>
      <c r="FB245" s="139" t="s">
        <v>267</v>
      </c>
      <c r="FC245" s="139" t="s">
        <v>267</v>
      </c>
      <c r="FD245" s="139" t="s">
        <v>267</v>
      </c>
      <c r="FE245" s="139" t="s">
        <v>267</v>
      </c>
      <c r="FF245" s="139" t="s">
        <v>267</v>
      </c>
      <c r="FG245" s="139" t="s">
        <v>267</v>
      </c>
      <c r="FH245" s="139" t="s">
        <v>267</v>
      </c>
      <c r="FI245" s="139" t="s">
        <v>267</v>
      </c>
      <c r="FJ245" s="139" t="s">
        <v>267</v>
      </c>
      <c r="FK245" s="139" t="s">
        <v>267</v>
      </c>
      <c r="FL245" s="139" t="s">
        <v>267</v>
      </c>
      <c r="FM245" s="139" t="s">
        <v>267</v>
      </c>
      <c r="FN245" s="139" t="s">
        <v>267</v>
      </c>
      <c r="FO245" s="139" t="s">
        <v>267</v>
      </c>
      <c r="FP245" s="139" t="s">
        <v>267</v>
      </c>
      <c r="FQ245" s="139" t="s">
        <v>267</v>
      </c>
      <c r="FR245" s="139" t="s">
        <v>267</v>
      </c>
      <c r="FS245" s="139" t="s">
        <v>267</v>
      </c>
      <c r="FT245" s="139" t="s">
        <v>267</v>
      </c>
      <c r="FU245" s="139" t="s">
        <v>267</v>
      </c>
      <c r="FV245" s="139" t="s">
        <v>267</v>
      </c>
      <c r="FW245" s="139" t="s">
        <v>267</v>
      </c>
      <c r="FX245" s="139" t="s">
        <v>267</v>
      </c>
      <c r="FY245" s="139" t="s">
        <v>267</v>
      </c>
      <c r="FZ245" s="139" t="s">
        <v>267</v>
      </c>
      <c r="GA245" s="139" t="s">
        <v>267</v>
      </c>
      <c r="GB245" s="139" t="s">
        <v>267</v>
      </c>
      <c r="GC245" s="139" t="s">
        <v>267</v>
      </c>
      <c r="GD245" s="139" t="s">
        <v>267</v>
      </c>
      <c r="GE245" s="139" t="s">
        <v>267</v>
      </c>
      <c r="GF245" s="139" t="s">
        <v>267</v>
      </c>
      <c r="GG245" s="139" t="s">
        <v>267</v>
      </c>
      <c r="GH245" s="139" t="s">
        <v>267</v>
      </c>
      <c r="GI245" s="139" t="s">
        <v>267</v>
      </c>
      <c r="GJ245" s="139" t="s">
        <v>267</v>
      </c>
      <c r="GK245" s="139" t="s">
        <v>267</v>
      </c>
      <c r="GL245" s="139" t="s">
        <v>267</v>
      </c>
      <c r="GM245" s="139" t="s">
        <v>267</v>
      </c>
      <c r="GN245" s="139" t="s">
        <v>267</v>
      </c>
      <c r="GO245" s="139" t="s">
        <v>267</v>
      </c>
      <c r="GP245" s="139" t="s">
        <v>267</v>
      </c>
      <c r="GQ245" s="139" t="s">
        <v>267</v>
      </c>
      <c r="GR245" s="139" t="s">
        <v>267</v>
      </c>
      <c r="GS245" s="139" t="s">
        <v>267</v>
      </c>
    </row>
    <row r="246" spans="1:201" x14ac:dyDescent="0.2">
      <c r="B246" s="139" t="s">
        <v>267</v>
      </c>
      <c r="C246" s="139" t="s">
        <v>267</v>
      </c>
      <c r="D246" s="139" t="s">
        <v>267</v>
      </c>
      <c r="E246" s="139" t="s">
        <v>267</v>
      </c>
      <c r="F246" s="139" t="s">
        <v>267</v>
      </c>
      <c r="G246" s="139" t="s">
        <v>267</v>
      </c>
      <c r="H246" s="139" t="s">
        <v>267</v>
      </c>
      <c r="I246" s="139" t="s">
        <v>267</v>
      </c>
      <c r="J246" s="139" t="s">
        <v>267</v>
      </c>
      <c r="K246" s="139" t="s">
        <v>267</v>
      </c>
      <c r="L246" s="139" t="s">
        <v>267</v>
      </c>
      <c r="M246" s="139" t="s">
        <v>267</v>
      </c>
      <c r="N246" s="139" t="s">
        <v>267</v>
      </c>
      <c r="O246" s="139" t="s">
        <v>267</v>
      </c>
      <c r="P246" s="139" t="s">
        <v>267</v>
      </c>
      <c r="Q246" s="139" t="s">
        <v>267</v>
      </c>
      <c r="R246" s="139" t="s">
        <v>267</v>
      </c>
      <c r="S246" s="139" t="s">
        <v>267</v>
      </c>
      <c r="T246" s="139" t="s">
        <v>267</v>
      </c>
      <c r="U246" s="139" t="s">
        <v>267</v>
      </c>
      <c r="V246" s="139" t="s">
        <v>267</v>
      </c>
      <c r="W246" s="139" t="s">
        <v>267</v>
      </c>
      <c r="X246" s="139" t="s">
        <v>267</v>
      </c>
      <c r="Y246" s="139" t="s">
        <v>267</v>
      </c>
      <c r="Z246" s="139" t="s">
        <v>267</v>
      </c>
      <c r="AA246" s="139" t="s">
        <v>267</v>
      </c>
      <c r="AB246" s="139" t="s">
        <v>267</v>
      </c>
      <c r="AC246" s="139" t="s">
        <v>267</v>
      </c>
      <c r="AD246" s="139" t="s">
        <v>267</v>
      </c>
      <c r="AE246" s="139" t="s">
        <v>267</v>
      </c>
      <c r="AF246" s="139" t="s">
        <v>267</v>
      </c>
      <c r="AG246" s="139" t="s">
        <v>267</v>
      </c>
      <c r="AH246" s="139" t="s">
        <v>267</v>
      </c>
      <c r="AI246" s="139" t="s">
        <v>267</v>
      </c>
      <c r="AJ246" s="139" t="s">
        <v>267</v>
      </c>
      <c r="AK246" s="139" t="s">
        <v>267</v>
      </c>
      <c r="AL246" s="139" t="s">
        <v>267</v>
      </c>
      <c r="AM246" s="139" t="s">
        <v>267</v>
      </c>
      <c r="AN246" s="139" t="s">
        <v>267</v>
      </c>
      <c r="AO246" s="139" t="s">
        <v>267</v>
      </c>
      <c r="AP246" s="139" t="s">
        <v>267</v>
      </c>
      <c r="AQ246" s="139" t="s">
        <v>267</v>
      </c>
      <c r="AR246" s="139" t="s">
        <v>267</v>
      </c>
      <c r="AS246" s="139" t="s">
        <v>267</v>
      </c>
      <c r="AT246" s="139" t="s">
        <v>267</v>
      </c>
      <c r="AU246" s="139" t="s">
        <v>267</v>
      </c>
      <c r="AV246" s="139" t="s">
        <v>267</v>
      </c>
      <c r="AW246" s="139" t="s">
        <v>267</v>
      </c>
      <c r="AX246" s="139" t="s">
        <v>267</v>
      </c>
      <c r="AY246" s="139" t="s">
        <v>267</v>
      </c>
      <c r="AZ246" s="139" t="s">
        <v>267</v>
      </c>
      <c r="BA246" s="139" t="s">
        <v>267</v>
      </c>
      <c r="BB246" s="139" t="s">
        <v>267</v>
      </c>
      <c r="BC246" s="139" t="s">
        <v>267</v>
      </c>
      <c r="BD246" s="139" t="s">
        <v>267</v>
      </c>
      <c r="BE246" s="139" t="s">
        <v>267</v>
      </c>
      <c r="BF246" s="139" t="s">
        <v>267</v>
      </c>
      <c r="BG246" s="139" t="s">
        <v>267</v>
      </c>
      <c r="BH246" s="139" t="s">
        <v>267</v>
      </c>
      <c r="BI246" s="139" t="s">
        <v>267</v>
      </c>
      <c r="BJ246" s="139" t="s">
        <v>267</v>
      </c>
      <c r="BK246" s="139" t="s">
        <v>267</v>
      </c>
      <c r="BL246" s="139" t="s">
        <v>267</v>
      </c>
      <c r="BM246" s="139" t="s">
        <v>267</v>
      </c>
      <c r="BN246" s="139" t="s">
        <v>267</v>
      </c>
      <c r="BO246" s="139" t="s">
        <v>267</v>
      </c>
      <c r="BP246" s="139" t="s">
        <v>267</v>
      </c>
      <c r="BQ246" s="139" t="s">
        <v>267</v>
      </c>
      <c r="BR246" s="139" t="s">
        <v>267</v>
      </c>
      <c r="BS246" s="139" t="s">
        <v>267</v>
      </c>
      <c r="BT246" s="139" t="s">
        <v>267</v>
      </c>
      <c r="BU246" s="139" t="s">
        <v>267</v>
      </c>
      <c r="BV246" s="139" t="s">
        <v>267</v>
      </c>
      <c r="BW246" s="139" t="s">
        <v>267</v>
      </c>
      <c r="BX246" s="139" t="s">
        <v>267</v>
      </c>
      <c r="BY246" s="139" t="s">
        <v>267</v>
      </c>
      <c r="BZ246" s="139" t="s">
        <v>267</v>
      </c>
      <c r="CA246" s="139" t="s">
        <v>267</v>
      </c>
      <c r="CB246" s="139" t="s">
        <v>267</v>
      </c>
      <c r="CC246" s="139" t="s">
        <v>267</v>
      </c>
      <c r="CD246" s="139" t="s">
        <v>267</v>
      </c>
      <c r="CE246" s="139" t="s">
        <v>267</v>
      </c>
      <c r="CF246" s="139" t="s">
        <v>267</v>
      </c>
      <c r="CG246" s="139" t="s">
        <v>267</v>
      </c>
      <c r="CH246" s="139" t="s">
        <v>267</v>
      </c>
      <c r="CI246" s="139" t="s">
        <v>267</v>
      </c>
      <c r="CJ246" s="139" t="s">
        <v>267</v>
      </c>
      <c r="CK246" s="139" t="s">
        <v>267</v>
      </c>
      <c r="CL246" s="139" t="s">
        <v>267</v>
      </c>
      <c r="CM246" s="139" t="s">
        <v>267</v>
      </c>
      <c r="CN246" s="139" t="s">
        <v>267</v>
      </c>
      <c r="CO246" s="139" t="s">
        <v>267</v>
      </c>
      <c r="CP246" s="139" t="s">
        <v>267</v>
      </c>
      <c r="CQ246" s="139" t="s">
        <v>267</v>
      </c>
      <c r="CR246" s="139" t="s">
        <v>267</v>
      </c>
      <c r="CS246" s="139" t="s">
        <v>267</v>
      </c>
      <c r="CT246" s="139" t="s">
        <v>267</v>
      </c>
      <c r="CU246" s="139" t="s">
        <v>267</v>
      </c>
      <c r="CV246" s="139" t="s">
        <v>267</v>
      </c>
      <c r="CW246" s="139" t="s">
        <v>267</v>
      </c>
      <c r="CX246" s="139" t="s">
        <v>267</v>
      </c>
      <c r="CY246" s="139" t="s">
        <v>267</v>
      </c>
      <c r="CZ246" s="139" t="s">
        <v>267</v>
      </c>
      <c r="DA246" s="139" t="s">
        <v>267</v>
      </c>
      <c r="DB246" s="139" t="s">
        <v>267</v>
      </c>
      <c r="DC246" s="139" t="s">
        <v>267</v>
      </c>
      <c r="DD246" s="139" t="s">
        <v>267</v>
      </c>
      <c r="DE246" s="139" t="s">
        <v>267</v>
      </c>
      <c r="DF246" s="139" t="s">
        <v>267</v>
      </c>
      <c r="DG246" s="139" t="s">
        <v>267</v>
      </c>
      <c r="DH246" s="139" t="s">
        <v>267</v>
      </c>
      <c r="DI246" s="139" t="s">
        <v>267</v>
      </c>
      <c r="DJ246" s="139" t="s">
        <v>267</v>
      </c>
      <c r="DK246" s="139" t="s">
        <v>267</v>
      </c>
      <c r="DL246" s="139" t="s">
        <v>267</v>
      </c>
      <c r="DM246" s="139" t="s">
        <v>267</v>
      </c>
      <c r="DN246" s="139" t="s">
        <v>267</v>
      </c>
      <c r="DO246" s="139" t="s">
        <v>267</v>
      </c>
      <c r="DP246" s="139" t="s">
        <v>267</v>
      </c>
      <c r="DQ246" s="139" t="s">
        <v>267</v>
      </c>
      <c r="DR246" s="139" t="s">
        <v>267</v>
      </c>
      <c r="DS246" s="139" t="s">
        <v>267</v>
      </c>
      <c r="DT246" s="139" t="s">
        <v>267</v>
      </c>
      <c r="DU246" s="139" t="s">
        <v>267</v>
      </c>
      <c r="DV246" s="139" t="s">
        <v>267</v>
      </c>
      <c r="DW246" s="139" t="s">
        <v>267</v>
      </c>
      <c r="DX246" s="139" t="s">
        <v>267</v>
      </c>
      <c r="DY246" s="139" t="s">
        <v>267</v>
      </c>
      <c r="DZ246" s="139" t="s">
        <v>267</v>
      </c>
      <c r="EA246" s="139" t="s">
        <v>267</v>
      </c>
      <c r="EB246" s="139" t="s">
        <v>267</v>
      </c>
      <c r="EC246" s="139" t="s">
        <v>267</v>
      </c>
      <c r="ED246" s="139" t="s">
        <v>267</v>
      </c>
      <c r="EE246" s="139" t="s">
        <v>267</v>
      </c>
      <c r="EF246" s="139" t="s">
        <v>267</v>
      </c>
      <c r="EG246" s="139" t="s">
        <v>267</v>
      </c>
      <c r="EH246" s="139" t="s">
        <v>267</v>
      </c>
      <c r="EI246" s="139" t="s">
        <v>267</v>
      </c>
      <c r="EJ246" s="139" t="s">
        <v>267</v>
      </c>
      <c r="EK246" s="139" t="s">
        <v>267</v>
      </c>
      <c r="EL246" s="139" t="s">
        <v>267</v>
      </c>
      <c r="EM246" s="139" t="s">
        <v>267</v>
      </c>
      <c r="EN246" s="139" t="s">
        <v>267</v>
      </c>
      <c r="EO246" s="139" t="s">
        <v>267</v>
      </c>
      <c r="EP246" s="139" t="s">
        <v>267</v>
      </c>
      <c r="EQ246" s="139" t="s">
        <v>267</v>
      </c>
      <c r="ER246" s="139" t="s">
        <v>267</v>
      </c>
      <c r="ES246" s="139" t="s">
        <v>267</v>
      </c>
      <c r="ET246" s="139" t="s">
        <v>267</v>
      </c>
      <c r="EU246" s="139" t="s">
        <v>267</v>
      </c>
      <c r="EV246" s="139" t="s">
        <v>267</v>
      </c>
      <c r="EW246" s="139" t="s">
        <v>267</v>
      </c>
      <c r="EX246" s="139" t="s">
        <v>267</v>
      </c>
      <c r="EY246" s="139" t="s">
        <v>267</v>
      </c>
      <c r="EZ246" s="139" t="s">
        <v>267</v>
      </c>
      <c r="FA246" s="139" t="s">
        <v>267</v>
      </c>
      <c r="FB246" s="139" t="s">
        <v>267</v>
      </c>
      <c r="FC246" s="139" t="s">
        <v>267</v>
      </c>
      <c r="FD246" s="139" t="s">
        <v>267</v>
      </c>
      <c r="FE246" s="139" t="s">
        <v>267</v>
      </c>
      <c r="FF246" s="139" t="s">
        <v>267</v>
      </c>
      <c r="FG246" s="139" t="s">
        <v>267</v>
      </c>
      <c r="FH246" s="139" t="s">
        <v>267</v>
      </c>
      <c r="FI246" s="139" t="s">
        <v>267</v>
      </c>
      <c r="FJ246" s="139" t="s">
        <v>267</v>
      </c>
      <c r="FK246" s="139" t="s">
        <v>267</v>
      </c>
      <c r="FL246" s="139" t="s">
        <v>267</v>
      </c>
      <c r="FM246" s="139" t="s">
        <v>267</v>
      </c>
      <c r="FN246" s="139" t="s">
        <v>267</v>
      </c>
      <c r="FO246" s="139" t="s">
        <v>267</v>
      </c>
      <c r="FP246" s="139" t="s">
        <v>267</v>
      </c>
      <c r="FQ246" s="139" t="s">
        <v>267</v>
      </c>
      <c r="FR246" s="139" t="s">
        <v>267</v>
      </c>
      <c r="FS246" s="139" t="s">
        <v>267</v>
      </c>
      <c r="FT246" s="139" t="s">
        <v>267</v>
      </c>
      <c r="FU246" s="139" t="s">
        <v>267</v>
      </c>
      <c r="FV246" s="139" t="s">
        <v>267</v>
      </c>
      <c r="FW246" s="139" t="s">
        <v>267</v>
      </c>
      <c r="FX246" s="139" t="s">
        <v>267</v>
      </c>
      <c r="FY246" s="139" t="s">
        <v>267</v>
      </c>
      <c r="FZ246" s="139" t="s">
        <v>267</v>
      </c>
      <c r="GA246" s="139" t="s">
        <v>267</v>
      </c>
      <c r="GB246" s="139" t="s">
        <v>267</v>
      </c>
      <c r="GC246" s="139" t="s">
        <v>267</v>
      </c>
      <c r="GD246" s="139" t="s">
        <v>267</v>
      </c>
      <c r="GE246" s="139" t="s">
        <v>267</v>
      </c>
      <c r="GF246" s="139" t="s">
        <v>267</v>
      </c>
      <c r="GG246" s="139" t="s">
        <v>267</v>
      </c>
      <c r="GH246" s="139" t="s">
        <v>267</v>
      </c>
      <c r="GI246" s="139" t="s">
        <v>267</v>
      </c>
      <c r="GJ246" s="139" t="s">
        <v>267</v>
      </c>
      <c r="GK246" s="139" t="s">
        <v>267</v>
      </c>
      <c r="GL246" s="139" t="s">
        <v>267</v>
      </c>
      <c r="GM246" s="139" t="s">
        <v>267</v>
      </c>
      <c r="GN246" s="139" t="s">
        <v>267</v>
      </c>
      <c r="GO246" s="139" t="s">
        <v>267</v>
      </c>
      <c r="GP246" s="139" t="s">
        <v>267</v>
      </c>
      <c r="GQ246" s="139" t="s">
        <v>267</v>
      </c>
      <c r="GR246" s="139" t="s">
        <v>267</v>
      </c>
      <c r="GS246" s="139" t="s">
        <v>267</v>
      </c>
    </row>
    <row r="247" spans="1:201" x14ac:dyDescent="0.2">
      <c r="B247" s="139" t="s">
        <v>267</v>
      </c>
      <c r="C247" s="139" t="s">
        <v>267</v>
      </c>
      <c r="D247" s="139" t="s">
        <v>267</v>
      </c>
      <c r="E247" s="139" t="s">
        <v>267</v>
      </c>
      <c r="F247" s="139" t="s">
        <v>267</v>
      </c>
      <c r="G247" s="139" t="s">
        <v>267</v>
      </c>
      <c r="H247" s="139" t="s">
        <v>267</v>
      </c>
      <c r="I247" s="139" t="s">
        <v>267</v>
      </c>
      <c r="J247" s="139" t="s">
        <v>267</v>
      </c>
      <c r="K247" s="139" t="s">
        <v>267</v>
      </c>
      <c r="L247" s="139" t="s">
        <v>267</v>
      </c>
      <c r="M247" s="139" t="s">
        <v>267</v>
      </c>
      <c r="N247" s="139" t="s">
        <v>267</v>
      </c>
      <c r="O247" s="139" t="s">
        <v>267</v>
      </c>
      <c r="P247" s="139" t="s">
        <v>267</v>
      </c>
      <c r="Q247" s="139" t="s">
        <v>267</v>
      </c>
      <c r="R247" s="139" t="s">
        <v>267</v>
      </c>
      <c r="S247" s="139" t="s">
        <v>267</v>
      </c>
      <c r="T247" s="139" t="s">
        <v>267</v>
      </c>
      <c r="U247" s="139" t="s">
        <v>267</v>
      </c>
      <c r="V247" s="139" t="s">
        <v>267</v>
      </c>
      <c r="W247" s="139" t="s">
        <v>267</v>
      </c>
      <c r="X247" s="139" t="s">
        <v>267</v>
      </c>
      <c r="Y247" s="139" t="s">
        <v>267</v>
      </c>
      <c r="Z247" s="139" t="s">
        <v>267</v>
      </c>
      <c r="AA247" s="139" t="s">
        <v>267</v>
      </c>
      <c r="AB247" s="139" t="s">
        <v>267</v>
      </c>
      <c r="AC247" s="139" t="s">
        <v>267</v>
      </c>
      <c r="AD247" s="139" t="s">
        <v>267</v>
      </c>
      <c r="AE247" s="139" t="s">
        <v>267</v>
      </c>
      <c r="AF247" s="139" t="s">
        <v>267</v>
      </c>
      <c r="AG247" s="139" t="s">
        <v>267</v>
      </c>
      <c r="AH247" s="139" t="s">
        <v>267</v>
      </c>
      <c r="AI247" s="139" t="s">
        <v>267</v>
      </c>
      <c r="AJ247" s="139" t="s">
        <v>267</v>
      </c>
      <c r="AK247" s="139" t="s">
        <v>267</v>
      </c>
      <c r="AL247" s="139" t="s">
        <v>267</v>
      </c>
      <c r="AM247" s="139" t="s">
        <v>267</v>
      </c>
      <c r="AN247" s="139" t="s">
        <v>267</v>
      </c>
      <c r="AO247" s="139" t="s">
        <v>267</v>
      </c>
      <c r="AP247" s="139" t="s">
        <v>267</v>
      </c>
      <c r="AQ247" s="139" t="s">
        <v>267</v>
      </c>
      <c r="AR247" s="139" t="s">
        <v>267</v>
      </c>
      <c r="AS247" s="139" t="s">
        <v>267</v>
      </c>
      <c r="AT247" s="139" t="s">
        <v>267</v>
      </c>
      <c r="AU247" s="139" t="s">
        <v>267</v>
      </c>
      <c r="AV247" s="139" t="s">
        <v>267</v>
      </c>
      <c r="AW247" s="139" t="s">
        <v>267</v>
      </c>
      <c r="AX247" s="139" t="s">
        <v>267</v>
      </c>
      <c r="AY247" s="139" t="s">
        <v>267</v>
      </c>
      <c r="AZ247" s="139" t="s">
        <v>267</v>
      </c>
      <c r="BA247" s="139" t="s">
        <v>267</v>
      </c>
      <c r="BB247" s="139" t="s">
        <v>267</v>
      </c>
      <c r="BC247" s="139" t="s">
        <v>267</v>
      </c>
      <c r="BD247" s="139" t="s">
        <v>267</v>
      </c>
      <c r="BE247" s="139" t="s">
        <v>267</v>
      </c>
      <c r="BF247" s="139" t="s">
        <v>267</v>
      </c>
      <c r="BG247" s="139" t="s">
        <v>267</v>
      </c>
      <c r="BH247" s="139" t="s">
        <v>267</v>
      </c>
      <c r="BI247" s="139" t="s">
        <v>267</v>
      </c>
      <c r="BJ247" s="139" t="s">
        <v>267</v>
      </c>
      <c r="BK247" s="139" t="s">
        <v>267</v>
      </c>
      <c r="BL247" s="139" t="s">
        <v>267</v>
      </c>
      <c r="BM247" s="139" t="s">
        <v>267</v>
      </c>
      <c r="BN247" s="139" t="s">
        <v>267</v>
      </c>
      <c r="BO247" s="139" t="s">
        <v>267</v>
      </c>
      <c r="BP247" s="139" t="s">
        <v>267</v>
      </c>
      <c r="BQ247" s="139" t="s">
        <v>267</v>
      </c>
      <c r="BR247" s="139" t="s">
        <v>267</v>
      </c>
      <c r="BS247" s="139" t="s">
        <v>267</v>
      </c>
      <c r="BT247" s="139" t="s">
        <v>267</v>
      </c>
      <c r="BU247" s="139" t="s">
        <v>267</v>
      </c>
      <c r="BV247" s="139" t="s">
        <v>267</v>
      </c>
      <c r="BW247" s="139" t="s">
        <v>267</v>
      </c>
      <c r="BX247" s="139" t="s">
        <v>267</v>
      </c>
      <c r="BY247" s="139" t="s">
        <v>267</v>
      </c>
      <c r="BZ247" s="139" t="s">
        <v>267</v>
      </c>
      <c r="CA247" s="139" t="s">
        <v>267</v>
      </c>
      <c r="CB247" s="139" t="s">
        <v>267</v>
      </c>
      <c r="CC247" s="139" t="s">
        <v>267</v>
      </c>
      <c r="CD247" s="139" t="s">
        <v>267</v>
      </c>
      <c r="CE247" s="139" t="s">
        <v>267</v>
      </c>
      <c r="CF247" s="139" t="s">
        <v>267</v>
      </c>
      <c r="CG247" s="139" t="s">
        <v>267</v>
      </c>
      <c r="CH247" s="139" t="s">
        <v>267</v>
      </c>
      <c r="CI247" s="139" t="s">
        <v>267</v>
      </c>
      <c r="CJ247" s="139" t="s">
        <v>267</v>
      </c>
      <c r="CK247" s="139" t="s">
        <v>267</v>
      </c>
      <c r="CL247" s="139" t="s">
        <v>267</v>
      </c>
      <c r="CM247" s="139" t="s">
        <v>267</v>
      </c>
      <c r="CN247" s="139" t="s">
        <v>267</v>
      </c>
      <c r="CO247" s="139" t="s">
        <v>267</v>
      </c>
      <c r="CP247" s="139" t="s">
        <v>267</v>
      </c>
      <c r="CQ247" s="139" t="s">
        <v>267</v>
      </c>
      <c r="CR247" s="139" t="s">
        <v>267</v>
      </c>
      <c r="CS247" s="139" t="s">
        <v>267</v>
      </c>
      <c r="CT247" s="139" t="s">
        <v>267</v>
      </c>
      <c r="CU247" s="139" t="s">
        <v>267</v>
      </c>
      <c r="CV247" s="139" t="s">
        <v>267</v>
      </c>
      <c r="CW247" s="139" t="s">
        <v>267</v>
      </c>
      <c r="CX247" s="139" t="s">
        <v>267</v>
      </c>
      <c r="CY247" s="139" t="s">
        <v>267</v>
      </c>
      <c r="CZ247" s="139" t="s">
        <v>267</v>
      </c>
      <c r="DA247" s="139" t="s">
        <v>267</v>
      </c>
      <c r="DB247" s="139" t="s">
        <v>267</v>
      </c>
      <c r="DC247" s="139" t="s">
        <v>267</v>
      </c>
      <c r="DD247" s="139" t="s">
        <v>267</v>
      </c>
      <c r="DE247" s="139" t="s">
        <v>267</v>
      </c>
      <c r="DF247" s="139" t="s">
        <v>267</v>
      </c>
      <c r="DG247" s="139" t="s">
        <v>267</v>
      </c>
      <c r="DH247" s="139" t="s">
        <v>267</v>
      </c>
      <c r="DI247" s="139" t="s">
        <v>267</v>
      </c>
      <c r="DJ247" s="139" t="s">
        <v>267</v>
      </c>
      <c r="DK247" s="139" t="s">
        <v>267</v>
      </c>
      <c r="DL247" s="139" t="s">
        <v>267</v>
      </c>
      <c r="DM247" s="139" t="s">
        <v>267</v>
      </c>
      <c r="DN247" s="139" t="s">
        <v>267</v>
      </c>
      <c r="DO247" s="139" t="s">
        <v>267</v>
      </c>
      <c r="DP247" s="139" t="s">
        <v>267</v>
      </c>
      <c r="DQ247" s="139" t="s">
        <v>267</v>
      </c>
      <c r="DR247" s="139" t="s">
        <v>267</v>
      </c>
      <c r="DS247" s="139" t="s">
        <v>267</v>
      </c>
      <c r="DT247" s="139" t="s">
        <v>267</v>
      </c>
      <c r="DU247" s="139" t="s">
        <v>267</v>
      </c>
      <c r="DV247" s="139" t="s">
        <v>267</v>
      </c>
      <c r="DW247" s="139" t="s">
        <v>267</v>
      </c>
      <c r="DX247" s="139" t="s">
        <v>267</v>
      </c>
      <c r="DY247" s="139" t="s">
        <v>267</v>
      </c>
      <c r="DZ247" s="139" t="s">
        <v>267</v>
      </c>
      <c r="EA247" s="139" t="s">
        <v>267</v>
      </c>
      <c r="EB247" s="139" t="s">
        <v>267</v>
      </c>
      <c r="EC247" s="139" t="s">
        <v>267</v>
      </c>
      <c r="ED247" s="139" t="s">
        <v>267</v>
      </c>
      <c r="EE247" s="139" t="s">
        <v>267</v>
      </c>
      <c r="EF247" s="139" t="s">
        <v>267</v>
      </c>
      <c r="EG247" s="139" t="s">
        <v>267</v>
      </c>
      <c r="EH247" s="139" t="s">
        <v>267</v>
      </c>
      <c r="EI247" s="139" t="s">
        <v>267</v>
      </c>
      <c r="EJ247" s="139" t="s">
        <v>267</v>
      </c>
      <c r="EK247" s="139" t="s">
        <v>267</v>
      </c>
      <c r="EL247" s="139" t="s">
        <v>267</v>
      </c>
      <c r="EM247" s="139" t="s">
        <v>267</v>
      </c>
      <c r="EN247" s="139" t="s">
        <v>267</v>
      </c>
      <c r="EO247" s="139" t="s">
        <v>267</v>
      </c>
      <c r="EP247" s="139" t="s">
        <v>267</v>
      </c>
      <c r="EQ247" s="139" t="s">
        <v>267</v>
      </c>
      <c r="ER247" s="139" t="s">
        <v>267</v>
      </c>
      <c r="ES247" s="139" t="s">
        <v>267</v>
      </c>
      <c r="ET247" s="139" t="s">
        <v>267</v>
      </c>
      <c r="EU247" s="139" t="s">
        <v>267</v>
      </c>
      <c r="EV247" s="139" t="s">
        <v>267</v>
      </c>
      <c r="EW247" s="139" t="s">
        <v>267</v>
      </c>
      <c r="EX247" s="139" t="s">
        <v>267</v>
      </c>
      <c r="EY247" s="139" t="s">
        <v>267</v>
      </c>
      <c r="EZ247" s="139" t="s">
        <v>267</v>
      </c>
      <c r="FA247" s="139" t="s">
        <v>267</v>
      </c>
      <c r="FB247" s="139" t="s">
        <v>267</v>
      </c>
      <c r="FC247" s="139" t="s">
        <v>267</v>
      </c>
      <c r="FD247" s="139" t="s">
        <v>267</v>
      </c>
      <c r="FE247" s="139" t="s">
        <v>267</v>
      </c>
      <c r="FF247" s="139" t="s">
        <v>267</v>
      </c>
      <c r="FG247" s="139" t="s">
        <v>267</v>
      </c>
      <c r="FH247" s="139" t="s">
        <v>267</v>
      </c>
      <c r="FI247" s="139" t="s">
        <v>267</v>
      </c>
      <c r="FJ247" s="139" t="s">
        <v>267</v>
      </c>
      <c r="FK247" s="139" t="s">
        <v>267</v>
      </c>
      <c r="FL247" s="139" t="s">
        <v>267</v>
      </c>
      <c r="FM247" s="139" t="s">
        <v>267</v>
      </c>
      <c r="FN247" s="139" t="s">
        <v>267</v>
      </c>
      <c r="FO247" s="139" t="s">
        <v>267</v>
      </c>
      <c r="FP247" s="139" t="s">
        <v>267</v>
      </c>
      <c r="FQ247" s="139" t="s">
        <v>267</v>
      </c>
      <c r="FR247" s="139" t="s">
        <v>267</v>
      </c>
      <c r="FS247" s="139" t="s">
        <v>267</v>
      </c>
      <c r="FT247" s="139" t="s">
        <v>267</v>
      </c>
      <c r="FU247" s="139" t="s">
        <v>267</v>
      </c>
      <c r="FV247" s="139" t="s">
        <v>267</v>
      </c>
      <c r="FW247" s="139" t="s">
        <v>267</v>
      </c>
      <c r="FX247" s="139" t="s">
        <v>267</v>
      </c>
      <c r="FY247" s="139" t="s">
        <v>267</v>
      </c>
      <c r="FZ247" s="139" t="s">
        <v>267</v>
      </c>
      <c r="GA247" s="139" t="s">
        <v>267</v>
      </c>
      <c r="GB247" s="139" t="s">
        <v>267</v>
      </c>
      <c r="GC247" s="139" t="s">
        <v>267</v>
      </c>
      <c r="GD247" s="139" t="s">
        <v>267</v>
      </c>
      <c r="GE247" s="139" t="s">
        <v>267</v>
      </c>
      <c r="GF247" s="139" t="s">
        <v>267</v>
      </c>
      <c r="GG247" s="139" t="s">
        <v>267</v>
      </c>
      <c r="GH247" s="139" t="s">
        <v>267</v>
      </c>
      <c r="GI247" s="139" t="s">
        <v>267</v>
      </c>
      <c r="GJ247" s="139" t="s">
        <v>267</v>
      </c>
      <c r="GK247" s="139" t="s">
        <v>267</v>
      </c>
      <c r="GL247" s="139" t="s">
        <v>267</v>
      </c>
      <c r="GM247" s="139" t="s">
        <v>267</v>
      </c>
      <c r="GN247" s="139" t="s">
        <v>267</v>
      </c>
      <c r="GO247" s="139" t="s">
        <v>267</v>
      </c>
      <c r="GP247" s="139" t="s">
        <v>267</v>
      </c>
      <c r="GQ247" s="139" t="s">
        <v>267</v>
      </c>
      <c r="GR247" s="139" t="s">
        <v>267</v>
      </c>
      <c r="GS247" s="139" t="s">
        <v>267</v>
      </c>
    </row>
    <row r="248" spans="1:201" x14ac:dyDescent="0.2">
      <c r="B248" s="139" t="s">
        <v>267</v>
      </c>
      <c r="C248" s="139" t="s">
        <v>267</v>
      </c>
      <c r="D248" s="139" t="s">
        <v>267</v>
      </c>
      <c r="E248" s="139" t="s">
        <v>267</v>
      </c>
      <c r="F248" s="139" t="s">
        <v>267</v>
      </c>
      <c r="G248" s="139" t="s">
        <v>267</v>
      </c>
      <c r="H248" s="139" t="s">
        <v>267</v>
      </c>
      <c r="I248" s="139" t="s">
        <v>267</v>
      </c>
      <c r="J248" s="139" t="s">
        <v>267</v>
      </c>
      <c r="K248" s="139" t="s">
        <v>267</v>
      </c>
      <c r="L248" s="139" t="s">
        <v>267</v>
      </c>
      <c r="M248" s="139" t="s">
        <v>267</v>
      </c>
      <c r="N248" s="139" t="s">
        <v>267</v>
      </c>
      <c r="O248" s="139" t="s">
        <v>267</v>
      </c>
      <c r="P248" s="139" t="s">
        <v>267</v>
      </c>
      <c r="Q248" s="139" t="s">
        <v>267</v>
      </c>
      <c r="R248" s="139" t="s">
        <v>267</v>
      </c>
      <c r="S248" s="139" t="s">
        <v>267</v>
      </c>
      <c r="T248" s="139" t="s">
        <v>267</v>
      </c>
      <c r="U248" s="139" t="s">
        <v>267</v>
      </c>
      <c r="V248" s="139" t="s">
        <v>267</v>
      </c>
      <c r="W248" s="139" t="s">
        <v>267</v>
      </c>
      <c r="X248" s="139" t="s">
        <v>267</v>
      </c>
      <c r="Y248" s="139" t="s">
        <v>267</v>
      </c>
      <c r="Z248" s="139" t="s">
        <v>267</v>
      </c>
      <c r="AA248" s="139" t="s">
        <v>267</v>
      </c>
      <c r="AB248" s="139" t="s">
        <v>267</v>
      </c>
      <c r="AC248" s="139" t="s">
        <v>267</v>
      </c>
      <c r="AD248" s="139" t="s">
        <v>267</v>
      </c>
      <c r="AE248" s="139" t="s">
        <v>267</v>
      </c>
      <c r="AF248" s="139" t="s">
        <v>267</v>
      </c>
      <c r="AG248" s="139" t="s">
        <v>267</v>
      </c>
      <c r="AH248" s="139" t="s">
        <v>267</v>
      </c>
      <c r="AI248" s="139" t="s">
        <v>267</v>
      </c>
      <c r="AJ248" s="139" t="s">
        <v>267</v>
      </c>
      <c r="AK248" s="139" t="s">
        <v>267</v>
      </c>
      <c r="AL248" s="139" t="s">
        <v>267</v>
      </c>
      <c r="AM248" s="139" t="s">
        <v>267</v>
      </c>
      <c r="AN248" s="139" t="s">
        <v>267</v>
      </c>
      <c r="AO248" s="139" t="s">
        <v>267</v>
      </c>
      <c r="AP248" s="139" t="s">
        <v>267</v>
      </c>
      <c r="AQ248" s="139" t="s">
        <v>267</v>
      </c>
      <c r="AR248" s="139" t="s">
        <v>267</v>
      </c>
      <c r="AS248" s="139" t="s">
        <v>267</v>
      </c>
      <c r="AT248" s="139" t="s">
        <v>267</v>
      </c>
      <c r="AU248" s="139" t="s">
        <v>267</v>
      </c>
      <c r="AV248" s="139" t="s">
        <v>267</v>
      </c>
      <c r="AW248" s="139" t="s">
        <v>267</v>
      </c>
      <c r="AX248" s="139" t="s">
        <v>267</v>
      </c>
      <c r="AY248" s="139" t="s">
        <v>267</v>
      </c>
      <c r="AZ248" s="139" t="s">
        <v>267</v>
      </c>
      <c r="BA248" s="139" t="s">
        <v>267</v>
      </c>
      <c r="BB248" s="139" t="s">
        <v>267</v>
      </c>
      <c r="BC248" s="139" t="s">
        <v>267</v>
      </c>
      <c r="BD248" s="139" t="s">
        <v>267</v>
      </c>
      <c r="BE248" s="139" t="s">
        <v>267</v>
      </c>
      <c r="BF248" s="139" t="s">
        <v>267</v>
      </c>
      <c r="BG248" s="139" t="s">
        <v>267</v>
      </c>
      <c r="BH248" s="139" t="s">
        <v>267</v>
      </c>
      <c r="BI248" s="139" t="s">
        <v>267</v>
      </c>
      <c r="BJ248" s="139" t="s">
        <v>267</v>
      </c>
      <c r="BK248" s="139" t="s">
        <v>267</v>
      </c>
      <c r="BL248" s="139" t="s">
        <v>267</v>
      </c>
      <c r="BM248" s="139" t="s">
        <v>267</v>
      </c>
      <c r="BN248" s="139" t="s">
        <v>267</v>
      </c>
      <c r="BO248" s="139" t="s">
        <v>267</v>
      </c>
      <c r="BP248" s="139" t="s">
        <v>267</v>
      </c>
      <c r="BQ248" s="139" t="s">
        <v>267</v>
      </c>
      <c r="BR248" s="139" t="s">
        <v>267</v>
      </c>
      <c r="BS248" s="139" t="s">
        <v>267</v>
      </c>
      <c r="BT248" s="139" t="s">
        <v>267</v>
      </c>
      <c r="BU248" s="139" t="s">
        <v>267</v>
      </c>
      <c r="BV248" s="139" t="s">
        <v>267</v>
      </c>
      <c r="BW248" s="139" t="s">
        <v>267</v>
      </c>
      <c r="BX248" s="139" t="s">
        <v>267</v>
      </c>
      <c r="BY248" s="139" t="s">
        <v>267</v>
      </c>
      <c r="BZ248" s="139" t="s">
        <v>267</v>
      </c>
      <c r="CA248" s="139" t="s">
        <v>267</v>
      </c>
      <c r="CB248" s="139" t="s">
        <v>267</v>
      </c>
      <c r="CC248" s="139" t="s">
        <v>267</v>
      </c>
      <c r="CD248" s="139" t="s">
        <v>267</v>
      </c>
      <c r="CE248" s="139" t="s">
        <v>267</v>
      </c>
      <c r="CF248" s="139" t="s">
        <v>267</v>
      </c>
      <c r="CG248" s="139" t="s">
        <v>267</v>
      </c>
      <c r="CH248" s="139" t="s">
        <v>267</v>
      </c>
      <c r="CI248" s="139" t="s">
        <v>267</v>
      </c>
      <c r="CJ248" s="139" t="s">
        <v>267</v>
      </c>
      <c r="CK248" s="139" t="s">
        <v>267</v>
      </c>
      <c r="CL248" s="139" t="s">
        <v>267</v>
      </c>
      <c r="CM248" s="139" t="s">
        <v>267</v>
      </c>
      <c r="CN248" s="139" t="s">
        <v>267</v>
      </c>
      <c r="CO248" s="139" t="s">
        <v>267</v>
      </c>
      <c r="CP248" s="139" t="s">
        <v>267</v>
      </c>
      <c r="CQ248" s="139" t="s">
        <v>267</v>
      </c>
      <c r="CR248" s="139" t="s">
        <v>267</v>
      </c>
      <c r="CS248" s="139" t="s">
        <v>267</v>
      </c>
      <c r="CT248" s="139" t="s">
        <v>267</v>
      </c>
      <c r="CU248" s="139" t="s">
        <v>267</v>
      </c>
      <c r="CV248" s="139" t="s">
        <v>267</v>
      </c>
      <c r="CW248" s="139" t="s">
        <v>267</v>
      </c>
      <c r="CX248" s="139" t="s">
        <v>267</v>
      </c>
      <c r="CY248" s="139" t="s">
        <v>267</v>
      </c>
      <c r="CZ248" s="139" t="s">
        <v>267</v>
      </c>
      <c r="DA248" s="139" t="s">
        <v>267</v>
      </c>
      <c r="DB248" s="139" t="s">
        <v>267</v>
      </c>
      <c r="DC248" s="139" t="s">
        <v>267</v>
      </c>
      <c r="DD248" s="139" t="s">
        <v>267</v>
      </c>
      <c r="DE248" s="139" t="s">
        <v>267</v>
      </c>
      <c r="DF248" s="139" t="s">
        <v>267</v>
      </c>
      <c r="DG248" s="139" t="s">
        <v>267</v>
      </c>
      <c r="DH248" s="139" t="s">
        <v>267</v>
      </c>
      <c r="DI248" s="139" t="s">
        <v>267</v>
      </c>
      <c r="DJ248" s="139" t="s">
        <v>267</v>
      </c>
      <c r="DK248" s="139" t="s">
        <v>267</v>
      </c>
      <c r="DL248" s="139" t="s">
        <v>267</v>
      </c>
      <c r="DM248" s="139" t="s">
        <v>267</v>
      </c>
      <c r="DN248" s="139" t="s">
        <v>267</v>
      </c>
      <c r="DO248" s="139" t="s">
        <v>267</v>
      </c>
      <c r="DP248" s="139" t="s">
        <v>267</v>
      </c>
      <c r="DQ248" s="139" t="s">
        <v>267</v>
      </c>
      <c r="DR248" s="139" t="s">
        <v>267</v>
      </c>
      <c r="DS248" s="139" t="s">
        <v>267</v>
      </c>
      <c r="DT248" s="139" t="s">
        <v>267</v>
      </c>
      <c r="DU248" s="139" t="s">
        <v>267</v>
      </c>
      <c r="DV248" s="139" t="s">
        <v>267</v>
      </c>
      <c r="DW248" s="139" t="s">
        <v>267</v>
      </c>
      <c r="DX248" s="139" t="s">
        <v>267</v>
      </c>
      <c r="DY248" s="139" t="s">
        <v>267</v>
      </c>
      <c r="DZ248" s="139" t="s">
        <v>267</v>
      </c>
      <c r="EA248" s="139" t="s">
        <v>267</v>
      </c>
      <c r="EB248" s="139" t="s">
        <v>267</v>
      </c>
      <c r="EC248" s="139" t="s">
        <v>267</v>
      </c>
      <c r="ED248" s="139" t="s">
        <v>267</v>
      </c>
      <c r="EE248" s="139" t="s">
        <v>267</v>
      </c>
      <c r="EF248" s="139" t="s">
        <v>267</v>
      </c>
      <c r="EG248" s="139" t="s">
        <v>267</v>
      </c>
      <c r="EH248" s="139" t="s">
        <v>267</v>
      </c>
      <c r="EI248" s="139" t="s">
        <v>267</v>
      </c>
      <c r="EJ248" s="139" t="s">
        <v>267</v>
      </c>
      <c r="EK248" s="139" t="s">
        <v>267</v>
      </c>
      <c r="EL248" s="139" t="s">
        <v>267</v>
      </c>
      <c r="EM248" s="139" t="s">
        <v>267</v>
      </c>
      <c r="EN248" s="139" t="s">
        <v>267</v>
      </c>
      <c r="EO248" s="139" t="s">
        <v>267</v>
      </c>
      <c r="EP248" s="139" t="s">
        <v>267</v>
      </c>
      <c r="EQ248" s="139" t="s">
        <v>267</v>
      </c>
      <c r="ER248" s="139" t="s">
        <v>267</v>
      </c>
      <c r="ES248" s="139" t="s">
        <v>267</v>
      </c>
      <c r="ET248" s="139" t="s">
        <v>267</v>
      </c>
      <c r="EU248" s="139" t="s">
        <v>267</v>
      </c>
      <c r="EV248" s="139" t="s">
        <v>267</v>
      </c>
      <c r="EW248" s="139" t="s">
        <v>267</v>
      </c>
      <c r="EX248" s="139" t="s">
        <v>267</v>
      </c>
      <c r="EY248" s="139" t="s">
        <v>267</v>
      </c>
      <c r="EZ248" s="139" t="s">
        <v>267</v>
      </c>
      <c r="FA248" s="139" t="s">
        <v>267</v>
      </c>
      <c r="FB248" s="139" t="s">
        <v>267</v>
      </c>
      <c r="FC248" s="139" t="s">
        <v>267</v>
      </c>
      <c r="FD248" s="139" t="s">
        <v>267</v>
      </c>
      <c r="FE248" s="139" t="s">
        <v>267</v>
      </c>
      <c r="FF248" s="139" t="s">
        <v>267</v>
      </c>
      <c r="FG248" s="139" t="s">
        <v>267</v>
      </c>
      <c r="FH248" s="139" t="s">
        <v>267</v>
      </c>
      <c r="FI248" s="139" t="s">
        <v>267</v>
      </c>
      <c r="FJ248" s="139" t="s">
        <v>267</v>
      </c>
      <c r="FK248" s="139" t="s">
        <v>267</v>
      </c>
      <c r="FL248" s="139" t="s">
        <v>267</v>
      </c>
      <c r="FM248" s="139" t="s">
        <v>267</v>
      </c>
      <c r="FN248" s="139" t="s">
        <v>267</v>
      </c>
      <c r="FO248" s="139" t="s">
        <v>267</v>
      </c>
      <c r="FP248" s="139" t="s">
        <v>267</v>
      </c>
      <c r="FQ248" s="139" t="s">
        <v>267</v>
      </c>
      <c r="FR248" s="139" t="s">
        <v>267</v>
      </c>
      <c r="FS248" s="139" t="s">
        <v>267</v>
      </c>
      <c r="FT248" s="139" t="s">
        <v>267</v>
      </c>
      <c r="FU248" s="139" t="s">
        <v>267</v>
      </c>
      <c r="FV248" s="139" t="s">
        <v>267</v>
      </c>
      <c r="FW248" s="139" t="s">
        <v>267</v>
      </c>
      <c r="FX248" s="139" t="s">
        <v>267</v>
      </c>
      <c r="FY248" s="139" t="s">
        <v>267</v>
      </c>
      <c r="FZ248" s="139" t="s">
        <v>267</v>
      </c>
      <c r="GA248" s="139" t="s">
        <v>267</v>
      </c>
      <c r="GB248" s="139" t="s">
        <v>267</v>
      </c>
      <c r="GC248" s="139" t="s">
        <v>267</v>
      </c>
      <c r="GD248" s="139" t="s">
        <v>267</v>
      </c>
      <c r="GE248" s="139" t="s">
        <v>267</v>
      </c>
      <c r="GF248" s="139" t="s">
        <v>267</v>
      </c>
      <c r="GG248" s="139" t="s">
        <v>267</v>
      </c>
      <c r="GH248" s="139" t="s">
        <v>267</v>
      </c>
      <c r="GI248" s="139" t="s">
        <v>267</v>
      </c>
      <c r="GJ248" s="139" t="s">
        <v>267</v>
      </c>
      <c r="GK248" s="139" t="s">
        <v>267</v>
      </c>
      <c r="GL248" s="139" t="s">
        <v>267</v>
      </c>
      <c r="GM248" s="139" t="s">
        <v>267</v>
      </c>
      <c r="GN248" s="139" t="s">
        <v>267</v>
      </c>
      <c r="GO248" s="139" t="s">
        <v>267</v>
      </c>
      <c r="GP248" s="139" t="s">
        <v>267</v>
      </c>
      <c r="GQ248" s="139" t="s">
        <v>267</v>
      </c>
      <c r="GR248" s="139" t="s">
        <v>267</v>
      </c>
      <c r="GS248" s="139" t="s">
        <v>267</v>
      </c>
    </row>
    <row r="249" spans="1:201" x14ac:dyDescent="0.2">
      <c r="B249" s="139" t="s">
        <v>267</v>
      </c>
      <c r="C249" s="139" t="s">
        <v>267</v>
      </c>
      <c r="D249" s="139" t="s">
        <v>267</v>
      </c>
      <c r="E249" s="139" t="s">
        <v>267</v>
      </c>
      <c r="F249" s="139" t="s">
        <v>267</v>
      </c>
      <c r="G249" s="139" t="s">
        <v>267</v>
      </c>
      <c r="H249" s="139" t="s">
        <v>267</v>
      </c>
      <c r="I249" s="139" t="s">
        <v>267</v>
      </c>
      <c r="J249" s="139" t="s">
        <v>267</v>
      </c>
      <c r="K249" s="139" t="s">
        <v>267</v>
      </c>
      <c r="L249" s="139" t="s">
        <v>267</v>
      </c>
      <c r="M249" s="139" t="s">
        <v>267</v>
      </c>
      <c r="N249" s="139" t="s">
        <v>267</v>
      </c>
      <c r="O249" s="139" t="s">
        <v>267</v>
      </c>
      <c r="P249" s="139" t="s">
        <v>267</v>
      </c>
      <c r="Q249" s="139" t="s">
        <v>267</v>
      </c>
      <c r="R249" s="139" t="s">
        <v>267</v>
      </c>
      <c r="S249" s="139" t="s">
        <v>267</v>
      </c>
      <c r="T249" s="139" t="s">
        <v>267</v>
      </c>
      <c r="U249" s="139" t="s">
        <v>267</v>
      </c>
      <c r="V249" s="139" t="s">
        <v>267</v>
      </c>
      <c r="W249" s="139" t="s">
        <v>267</v>
      </c>
      <c r="X249" s="139" t="s">
        <v>267</v>
      </c>
      <c r="Y249" s="139" t="s">
        <v>267</v>
      </c>
      <c r="Z249" s="139" t="s">
        <v>267</v>
      </c>
      <c r="AA249" s="139" t="s">
        <v>267</v>
      </c>
      <c r="AB249" s="139" t="s">
        <v>267</v>
      </c>
      <c r="AC249" s="139" t="s">
        <v>267</v>
      </c>
      <c r="AD249" s="139" t="s">
        <v>267</v>
      </c>
      <c r="AE249" s="139" t="s">
        <v>267</v>
      </c>
      <c r="AF249" s="139" t="s">
        <v>267</v>
      </c>
      <c r="AG249" s="139" t="s">
        <v>267</v>
      </c>
      <c r="AH249" s="139" t="s">
        <v>267</v>
      </c>
      <c r="AI249" s="139" t="s">
        <v>267</v>
      </c>
      <c r="AJ249" s="139" t="s">
        <v>267</v>
      </c>
      <c r="AK249" s="139" t="s">
        <v>267</v>
      </c>
      <c r="AL249" s="139" t="s">
        <v>267</v>
      </c>
      <c r="AM249" s="139" t="s">
        <v>267</v>
      </c>
      <c r="AN249" s="139" t="s">
        <v>267</v>
      </c>
      <c r="AO249" s="139" t="s">
        <v>267</v>
      </c>
      <c r="AP249" s="139" t="s">
        <v>267</v>
      </c>
      <c r="AQ249" s="139" t="s">
        <v>267</v>
      </c>
      <c r="AR249" s="139" t="s">
        <v>267</v>
      </c>
      <c r="AS249" s="139" t="s">
        <v>267</v>
      </c>
      <c r="AT249" s="139" t="s">
        <v>267</v>
      </c>
      <c r="AU249" s="139" t="s">
        <v>267</v>
      </c>
      <c r="AV249" s="139" t="s">
        <v>267</v>
      </c>
      <c r="AW249" s="139" t="s">
        <v>267</v>
      </c>
      <c r="AX249" s="139" t="s">
        <v>267</v>
      </c>
      <c r="AY249" s="139" t="s">
        <v>267</v>
      </c>
      <c r="AZ249" s="139" t="s">
        <v>267</v>
      </c>
      <c r="BA249" s="139" t="s">
        <v>267</v>
      </c>
      <c r="BB249" s="139" t="s">
        <v>267</v>
      </c>
      <c r="BC249" s="139" t="s">
        <v>267</v>
      </c>
      <c r="BD249" s="139" t="s">
        <v>267</v>
      </c>
      <c r="BE249" s="139" t="s">
        <v>267</v>
      </c>
      <c r="BF249" s="139" t="s">
        <v>267</v>
      </c>
      <c r="BG249" s="139" t="s">
        <v>267</v>
      </c>
      <c r="BH249" s="139" t="s">
        <v>267</v>
      </c>
      <c r="BI249" s="139" t="s">
        <v>267</v>
      </c>
      <c r="BJ249" s="139" t="s">
        <v>267</v>
      </c>
      <c r="BK249" s="139" t="s">
        <v>267</v>
      </c>
      <c r="BL249" s="139" t="s">
        <v>267</v>
      </c>
      <c r="BM249" s="139" t="s">
        <v>267</v>
      </c>
      <c r="BN249" s="139" t="s">
        <v>267</v>
      </c>
      <c r="BO249" s="139" t="s">
        <v>267</v>
      </c>
      <c r="BP249" s="139" t="s">
        <v>267</v>
      </c>
      <c r="BQ249" s="139" t="s">
        <v>267</v>
      </c>
      <c r="BR249" s="139" t="s">
        <v>267</v>
      </c>
      <c r="BS249" s="139" t="s">
        <v>267</v>
      </c>
      <c r="BT249" s="139" t="s">
        <v>267</v>
      </c>
      <c r="BU249" s="139" t="s">
        <v>267</v>
      </c>
      <c r="BV249" s="139" t="s">
        <v>267</v>
      </c>
      <c r="BW249" s="139" t="s">
        <v>267</v>
      </c>
      <c r="BX249" s="139" t="s">
        <v>267</v>
      </c>
      <c r="BY249" s="139" t="s">
        <v>267</v>
      </c>
      <c r="BZ249" s="139" t="s">
        <v>267</v>
      </c>
      <c r="CA249" s="139" t="s">
        <v>267</v>
      </c>
      <c r="CB249" s="139" t="s">
        <v>267</v>
      </c>
      <c r="CC249" s="139" t="s">
        <v>267</v>
      </c>
      <c r="CD249" s="139" t="s">
        <v>267</v>
      </c>
      <c r="CE249" s="139" t="s">
        <v>267</v>
      </c>
      <c r="CF249" s="139" t="s">
        <v>267</v>
      </c>
      <c r="CG249" s="139" t="s">
        <v>267</v>
      </c>
      <c r="CH249" s="139" t="s">
        <v>267</v>
      </c>
      <c r="CI249" s="139" t="s">
        <v>267</v>
      </c>
      <c r="CJ249" s="139" t="s">
        <v>267</v>
      </c>
      <c r="CK249" s="139" t="s">
        <v>267</v>
      </c>
      <c r="CL249" s="139" t="s">
        <v>267</v>
      </c>
      <c r="CM249" s="139" t="s">
        <v>267</v>
      </c>
      <c r="CN249" s="139" t="s">
        <v>267</v>
      </c>
      <c r="CO249" s="139" t="s">
        <v>267</v>
      </c>
      <c r="CP249" s="139" t="s">
        <v>267</v>
      </c>
      <c r="CQ249" s="139" t="s">
        <v>267</v>
      </c>
      <c r="CR249" s="139" t="s">
        <v>267</v>
      </c>
      <c r="CS249" s="139" t="s">
        <v>267</v>
      </c>
      <c r="CT249" s="139" t="s">
        <v>267</v>
      </c>
      <c r="CU249" s="139" t="s">
        <v>267</v>
      </c>
      <c r="CV249" s="139" t="s">
        <v>267</v>
      </c>
      <c r="CW249" s="139" t="s">
        <v>267</v>
      </c>
      <c r="CX249" s="139" t="s">
        <v>267</v>
      </c>
      <c r="CY249" s="139" t="s">
        <v>267</v>
      </c>
      <c r="CZ249" s="139" t="s">
        <v>267</v>
      </c>
      <c r="DA249" s="139" t="s">
        <v>267</v>
      </c>
      <c r="DB249" s="139" t="s">
        <v>267</v>
      </c>
      <c r="DC249" s="139" t="s">
        <v>267</v>
      </c>
      <c r="DD249" s="139" t="s">
        <v>267</v>
      </c>
      <c r="DE249" s="139" t="s">
        <v>267</v>
      </c>
      <c r="DF249" s="139" t="s">
        <v>267</v>
      </c>
      <c r="DG249" s="139" t="s">
        <v>267</v>
      </c>
      <c r="DH249" s="139" t="s">
        <v>267</v>
      </c>
      <c r="DI249" s="139" t="s">
        <v>267</v>
      </c>
      <c r="DJ249" s="139" t="s">
        <v>267</v>
      </c>
      <c r="DK249" s="139" t="s">
        <v>267</v>
      </c>
      <c r="DL249" s="139" t="s">
        <v>267</v>
      </c>
      <c r="DM249" s="139" t="s">
        <v>267</v>
      </c>
      <c r="DN249" s="139" t="s">
        <v>267</v>
      </c>
      <c r="DO249" s="139" t="s">
        <v>267</v>
      </c>
      <c r="DP249" s="139" t="s">
        <v>267</v>
      </c>
      <c r="DQ249" s="139" t="s">
        <v>267</v>
      </c>
      <c r="DR249" s="139" t="s">
        <v>267</v>
      </c>
      <c r="DS249" s="139" t="s">
        <v>267</v>
      </c>
      <c r="DT249" s="139" t="s">
        <v>267</v>
      </c>
      <c r="DU249" s="139" t="s">
        <v>267</v>
      </c>
      <c r="DV249" s="139" t="s">
        <v>267</v>
      </c>
      <c r="DW249" s="139" t="s">
        <v>267</v>
      </c>
      <c r="DX249" s="139" t="s">
        <v>267</v>
      </c>
      <c r="DY249" s="139" t="s">
        <v>267</v>
      </c>
      <c r="DZ249" s="139" t="s">
        <v>267</v>
      </c>
      <c r="EA249" s="139" t="s">
        <v>267</v>
      </c>
      <c r="EB249" s="139" t="s">
        <v>267</v>
      </c>
      <c r="EC249" s="139" t="s">
        <v>267</v>
      </c>
      <c r="ED249" s="139" t="s">
        <v>267</v>
      </c>
      <c r="EE249" s="139" t="s">
        <v>267</v>
      </c>
      <c r="EF249" s="139" t="s">
        <v>267</v>
      </c>
      <c r="EG249" s="139" t="s">
        <v>267</v>
      </c>
      <c r="EH249" s="139" t="s">
        <v>267</v>
      </c>
      <c r="EI249" s="139" t="s">
        <v>267</v>
      </c>
      <c r="EJ249" s="139" t="s">
        <v>267</v>
      </c>
      <c r="EK249" s="139" t="s">
        <v>267</v>
      </c>
      <c r="EL249" s="139" t="s">
        <v>267</v>
      </c>
      <c r="EM249" s="139" t="s">
        <v>267</v>
      </c>
      <c r="EN249" s="139" t="s">
        <v>267</v>
      </c>
      <c r="EO249" s="139" t="s">
        <v>267</v>
      </c>
      <c r="EP249" s="139" t="s">
        <v>267</v>
      </c>
      <c r="EQ249" s="139" t="s">
        <v>267</v>
      </c>
      <c r="ER249" s="139" t="s">
        <v>267</v>
      </c>
      <c r="ES249" s="139" t="s">
        <v>267</v>
      </c>
      <c r="ET249" s="139" t="s">
        <v>267</v>
      </c>
      <c r="EU249" s="139" t="s">
        <v>267</v>
      </c>
      <c r="EV249" s="139" t="s">
        <v>267</v>
      </c>
      <c r="EW249" s="139" t="s">
        <v>267</v>
      </c>
      <c r="EX249" s="139" t="s">
        <v>267</v>
      </c>
      <c r="EY249" s="139" t="s">
        <v>267</v>
      </c>
      <c r="EZ249" s="139" t="s">
        <v>267</v>
      </c>
      <c r="FA249" s="139" t="s">
        <v>267</v>
      </c>
      <c r="FB249" s="139" t="s">
        <v>267</v>
      </c>
      <c r="FC249" s="139" t="s">
        <v>267</v>
      </c>
      <c r="FD249" s="139" t="s">
        <v>267</v>
      </c>
      <c r="FE249" s="139" t="s">
        <v>267</v>
      </c>
      <c r="FF249" s="139" t="s">
        <v>267</v>
      </c>
      <c r="FG249" s="139" t="s">
        <v>267</v>
      </c>
      <c r="FH249" s="139" t="s">
        <v>267</v>
      </c>
      <c r="FI249" s="139" t="s">
        <v>267</v>
      </c>
      <c r="FJ249" s="139" t="s">
        <v>267</v>
      </c>
      <c r="FK249" s="139" t="s">
        <v>267</v>
      </c>
      <c r="FL249" s="139" t="s">
        <v>267</v>
      </c>
      <c r="FM249" s="139" t="s">
        <v>267</v>
      </c>
      <c r="FN249" s="139" t="s">
        <v>267</v>
      </c>
      <c r="FO249" s="139" t="s">
        <v>267</v>
      </c>
      <c r="FP249" s="139" t="s">
        <v>267</v>
      </c>
      <c r="FQ249" s="139" t="s">
        <v>267</v>
      </c>
      <c r="FR249" s="139" t="s">
        <v>267</v>
      </c>
      <c r="FS249" s="139" t="s">
        <v>267</v>
      </c>
      <c r="FT249" s="139" t="s">
        <v>267</v>
      </c>
      <c r="FU249" s="139" t="s">
        <v>267</v>
      </c>
      <c r="FV249" s="139" t="s">
        <v>267</v>
      </c>
      <c r="FW249" s="139" t="s">
        <v>267</v>
      </c>
      <c r="FX249" s="139" t="s">
        <v>267</v>
      </c>
      <c r="FY249" s="139" t="s">
        <v>267</v>
      </c>
      <c r="FZ249" s="139" t="s">
        <v>267</v>
      </c>
      <c r="GA249" s="139" t="s">
        <v>267</v>
      </c>
      <c r="GB249" s="139" t="s">
        <v>267</v>
      </c>
      <c r="GC249" s="139" t="s">
        <v>267</v>
      </c>
      <c r="GD249" s="139" t="s">
        <v>267</v>
      </c>
      <c r="GE249" s="139" t="s">
        <v>267</v>
      </c>
      <c r="GF249" s="139" t="s">
        <v>267</v>
      </c>
      <c r="GG249" s="139" t="s">
        <v>267</v>
      </c>
      <c r="GH249" s="139" t="s">
        <v>267</v>
      </c>
      <c r="GI249" s="139" t="s">
        <v>267</v>
      </c>
      <c r="GJ249" s="139" t="s">
        <v>267</v>
      </c>
      <c r="GK249" s="139" t="s">
        <v>267</v>
      </c>
      <c r="GL249" s="139" t="s">
        <v>267</v>
      </c>
      <c r="GM249" s="139" t="s">
        <v>267</v>
      </c>
      <c r="GN249" s="139" t="s">
        <v>267</v>
      </c>
      <c r="GO249" s="139" t="s">
        <v>267</v>
      </c>
      <c r="GP249" s="139" t="s">
        <v>267</v>
      </c>
      <c r="GQ249" s="139" t="s">
        <v>267</v>
      </c>
      <c r="GR249" s="139" t="s">
        <v>267</v>
      </c>
      <c r="GS249" s="139" t="s">
        <v>267</v>
      </c>
    </row>
    <row r="250" spans="1:201" x14ac:dyDescent="0.2">
      <c r="B250" s="139" t="s">
        <v>267</v>
      </c>
      <c r="C250" s="139" t="s">
        <v>267</v>
      </c>
      <c r="D250" s="139" t="s">
        <v>267</v>
      </c>
      <c r="E250" s="139" t="s">
        <v>267</v>
      </c>
      <c r="F250" s="139" t="s">
        <v>267</v>
      </c>
      <c r="G250" s="139" t="s">
        <v>267</v>
      </c>
      <c r="H250" s="139" t="s">
        <v>267</v>
      </c>
      <c r="I250" s="139" t="s">
        <v>267</v>
      </c>
      <c r="J250" s="139" t="s">
        <v>267</v>
      </c>
      <c r="K250" s="139" t="s">
        <v>267</v>
      </c>
      <c r="L250" s="139" t="s">
        <v>267</v>
      </c>
      <c r="M250" s="139" t="s">
        <v>267</v>
      </c>
      <c r="N250" s="139" t="s">
        <v>267</v>
      </c>
      <c r="O250" s="139" t="s">
        <v>267</v>
      </c>
      <c r="P250" s="139" t="s">
        <v>267</v>
      </c>
      <c r="Q250" s="139" t="s">
        <v>267</v>
      </c>
      <c r="R250" s="139" t="s">
        <v>267</v>
      </c>
      <c r="S250" s="139" t="s">
        <v>267</v>
      </c>
      <c r="T250" s="139" t="s">
        <v>267</v>
      </c>
      <c r="U250" s="139" t="s">
        <v>267</v>
      </c>
      <c r="V250" s="139" t="s">
        <v>267</v>
      </c>
      <c r="W250" s="139" t="s">
        <v>267</v>
      </c>
      <c r="X250" s="139" t="s">
        <v>267</v>
      </c>
      <c r="Y250" s="139" t="s">
        <v>267</v>
      </c>
      <c r="Z250" s="139" t="s">
        <v>267</v>
      </c>
      <c r="AA250" s="139" t="s">
        <v>267</v>
      </c>
      <c r="AB250" s="139" t="s">
        <v>267</v>
      </c>
      <c r="AC250" s="139" t="s">
        <v>267</v>
      </c>
      <c r="AD250" s="139" t="s">
        <v>267</v>
      </c>
      <c r="AE250" s="139" t="s">
        <v>267</v>
      </c>
      <c r="AF250" s="139" t="s">
        <v>267</v>
      </c>
      <c r="AG250" s="139" t="s">
        <v>267</v>
      </c>
      <c r="AH250" s="139" t="s">
        <v>267</v>
      </c>
      <c r="AI250" s="139" t="s">
        <v>267</v>
      </c>
      <c r="AJ250" s="139" t="s">
        <v>267</v>
      </c>
      <c r="AK250" s="139" t="s">
        <v>267</v>
      </c>
      <c r="AL250" s="139" t="s">
        <v>267</v>
      </c>
      <c r="AM250" s="139" t="s">
        <v>267</v>
      </c>
      <c r="AN250" s="139" t="s">
        <v>267</v>
      </c>
      <c r="AO250" s="139" t="s">
        <v>267</v>
      </c>
      <c r="AP250" s="139" t="s">
        <v>267</v>
      </c>
      <c r="AQ250" s="139" t="s">
        <v>267</v>
      </c>
      <c r="AR250" s="139" t="s">
        <v>267</v>
      </c>
      <c r="AS250" s="139" t="s">
        <v>267</v>
      </c>
      <c r="AT250" s="139" t="s">
        <v>267</v>
      </c>
      <c r="AU250" s="139" t="s">
        <v>267</v>
      </c>
      <c r="AV250" s="139" t="s">
        <v>267</v>
      </c>
      <c r="AW250" s="139" t="s">
        <v>267</v>
      </c>
      <c r="AX250" s="139" t="s">
        <v>267</v>
      </c>
      <c r="AY250" s="139" t="s">
        <v>267</v>
      </c>
      <c r="AZ250" s="139" t="s">
        <v>267</v>
      </c>
      <c r="BA250" s="139" t="s">
        <v>267</v>
      </c>
      <c r="BB250" s="139" t="s">
        <v>267</v>
      </c>
      <c r="BC250" s="139" t="s">
        <v>267</v>
      </c>
      <c r="BD250" s="139" t="s">
        <v>267</v>
      </c>
      <c r="BE250" s="139" t="s">
        <v>267</v>
      </c>
      <c r="BF250" s="139" t="s">
        <v>267</v>
      </c>
      <c r="BG250" s="139" t="s">
        <v>267</v>
      </c>
      <c r="BH250" s="139" t="s">
        <v>267</v>
      </c>
      <c r="BI250" s="139" t="s">
        <v>267</v>
      </c>
      <c r="BJ250" s="139" t="s">
        <v>267</v>
      </c>
      <c r="BK250" s="139" t="s">
        <v>267</v>
      </c>
      <c r="BL250" s="139" t="s">
        <v>267</v>
      </c>
      <c r="BM250" s="139" t="s">
        <v>267</v>
      </c>
      <c r="BN250" s="139" t="s">
        <v>267</v>
      </c>
      <c r="BO250" s="139" t="s">
        <v>267</v>
      </c>
      <c r="BP250" s="139" t="s">
        <v>267</v>
      </c>
      <c r="BQ250" s="139" t="s">
        <v>267</v>
      </c>
      <c r="BR250" s="139" t="s">
        <v>267</v>
      </c>
      <c r="BS250" s="139" t="s">
        <v>267</v>
      </c>
      <c r="BT250" s="139" t="s">
        <v>267</v>
      </c>
      <c r="BU250" s="139" t="s">
        <v>267</v>
      </c>
      <c r="BV250" s="139" t="s">
        <v>267</v>
      </c>
      <c r="BW250" s="139" t="s">
        <v>267</v>
      </c>
      <c r="BX250" s="139" t="s">
        <v>267</v>
      </c>
      <c r="BY250" s="139" t="s">
        <v>267</v>
      </c>
      <c r="BZ250" s="139" t="s">
        <v>267</v>
      </c>
      <c r="CA250" s="139" t="s">
        <v>267</v>
      </c>
      <c r="CB250" s="139" t="s">
        <v>267</v>
      </c>
      <c r="CC250" s="139" t="s">
        <v>267</v>
      </c>
      <c r="CD250" s="139" t="s">
        <v>267</v>
      </c>
      <c r="CE250" s="139" t="s">
        <v>267</v>
      </c>
      <c r="CF250" s="139" t="s">
        <v>267</v>
      </c>
      <c r="CG250" s="139" t="s">
        <v>267</v>
      </c>
      <c r="CH250" s="139" t="s">
        <v>267</v>
      </c>
      <c r="CI250" s="139" t="s">
        <v>267</v>
      </c>
      <c r="CJ250" s="139" t="s">
        <v>267</v>
      </c>
      <c r="CK250" s="139" t="s">
        <v>267</v>
      </c>
      <c r="CL250" s="139" t="s">
        <v>267</v>
      </c>
      <c r="CM250" s="139" t="s">
        <v>267</v>
      </c>
      <c r="CN250" s="139" t="s">
        <v>267</v>
      </c>
      <c r="CO250" s="139" t="s">
        <v>267</v>
      </c>
      <c r="CP250" s="139" t="s">
        <v>267</v>
      </c>
      <c r="CQ250" s="139" t="s">
        <v>267</v>
      </c>
      <c r="CR250" s="139" t="s">
        <v>267</v>
      </c>
      <c r="CS250" s="139" t="s">
        <v>267</v>
      </c>
      <c r="CT250" s="139" t="s">
        <v>267</v>
      </c>
      <c r="CU250" s="139" t="s">
        <v>267</v>
      </c>
      <c r="CV250" s="139" t="s">
        <v>267</v>
      </c>
      <c r="CW250" s="139" t="s">
        <v>267</v>
      </c>
      <c r="CX250" s="139" t="s">
        <v>267</v>
      </c>
      <c r="CY250" s="139" t="s">
        <v>267</v>
      </c>
      <c r="CZ250" s="139" t="s">
        <v>267</v>
      </c>
      <c r="DA250" s="139" t="s">
        <v>267</v>
      </c>
      <c r="DB250" s="139" t="s">
        <v>267</v>
      </c>
      <c r="DC250" s="139" t="s">
        <v>267</v>
      </c>
      <c r="DD250" s="139" t="s">
        <v>267</v>
      </c>
      <c r="DE250" s="139" t="s">
        <v>267</v>
      </c>
      <c r="DF250" s="139" t="s">
        <v>267</v>
      </c>
      <c r="DG250" s="139" t="s">
        <v>267</v>
      </c>
      <c r="DH250" s="139" t="s">
        <v>267</v>
      </c>
      <c r="DI250" s="139" t="s">
        <v>267</v>
      </c>
      <c r="DJ250" s="139" t="s">
        <v>267</v>
      </c>
      <c r="DK250" s="139" t="s">
        <v>267</v>
      </c>
      <c r="DL250" s="139" t="s">
        <v>267</v>
      </c>
      <c r="DM250" s="139" t="s">
        <v>267</v>
      </c>
      <c r="DN250" s="139" t="s">
        <v>267</v>
      </c>
      <c r="DO250" s="139" t="s">
        <v>267</v>
      </c>
      <c r="DP250" s="139" t="s">
        <v>267</v>
      </c>
      <c r="DQ250" s="139" t="s">
        <v>267</v>
      </c>
      <c r="DR250" s="139" t="s">
        <v>267</v>
      </c>
      <c r="DS250" s="139" t="s">
        <v>267</v>
      </c>
      <c r="DT250" s="139" t="s">
        <v>267</v>
      </c>
      <c r="DU250" s="139" t="s">
        <v>267</v>
      </c>
      <c r="DV250" s="139" t="s">
        <v>267</v>
      </c>
      <c r="DW250" s="139" t="s">
        <v>267</v>
      </c>
      <c r="DX250" s="139" t="s">
        <v>267</v>
      </c>
      <c r="DY250" s="139" t="s">
        <v>267</v>
      </c>
      <c r="DZ250" s="139" t="s">
        <v>267</v>
      </c>
      <c r="EA250" s="139" t="s">
        <v>267</v>
      </c>
      <c r="EB250" s="139" t="s">
        <v>267</v>
      </c>
      <c r="EC250" s="139" t="s">
        <v>267</v>
      </c>
      <c r="ED250" s="139" t="s">
        <v>267</v>
      </c>
      <c r="EE250" s="139" t="s">
        <v>267</v>
      </c>
      <c r="EF250" s="139" t="s">
        <v>267</v>
      </c>
      <c r="EG250" s="139" t="s">
        <v>267</v>
      </c>
      <c r="EH250" s="139" t="s">
        <v>267</v>
      </c>
      <c r="EI250" s="139" t="s">
        <v>267</v>
      </c>
      <c r="EJ250" s="139" t="s">
        <v>267</v>
      </c>
      <c r="EK250" s="139" t="s">
        <v>267</v>
      </c>
      <c r="EL250" s="139" t="s">
        <v>267</v>
      </c>
      <c r="EM250" s="139" t="s">
        <v>267</v>
      </c>
      <c r="EN250" s="139" t="s">
        <v>267</v>
      </c>
      <c r="EO250" s="139" t="s">
        <v>267</v>
      </c>
      <c r="EP250" s="139" t="s">
        <v>267</v>
      </c>
      <c r="EQ250" s="139" t="s">
        <v>267</v>
      </c>
      <c r="ER250" s="139" t="s">
        <v>267</v>
      </c>
      <c r="ES250" s="139" t="s">
        <v>267</v>
      </c>
      <c r="ET250" s="139" t="s">
        <v>267</v>
      </c>
      <c r="EU250" s="139" t="s">
        <v>267</v>
      </c>
      <c r="EV250" s="139" t="s">
        <v>267</v>
      </c>
      <c r="EW250" s="139" t="s">
        <v>267</v>
      </c>
      <c r="EX250" s="139" t="s">
        <v>267</v>
      </c>
      <c r="EY250" s="139" t="s">
        <v>267</v>
      </c>
      <c r="EZ250" s="139" t="s">
        <v>267</v>
      </c>
      <c r="FA250" s="139" t="s">
        <v>267</v>
      </c>
      <c r="FB250" s="139" t="s">
        <v>267</v>
      </c>
      <c r="FC250" s="139" t="s">
        <v>267</v>
      </c>
      <c r="FD250" s="139" t="s">
        <v>267</v>
      </c>
      <c r="FE250" s="139" t="s">
        <v>267</v>
      </c>
      <c r="FF250" s="139" t="s">
        <v>267</v>
      </c>
      <c r="FG250" s="139" t="s">
        <v>267</v>
      </c>
      <c r="FH250" s="139" t="s">
        <v>267</v>
      </c>
      <c r="FI250" s="139" t="s">
        <v>267</v>
      </c>
      <c r="FJ250" s="139" t="s">
        <v>267</v>
      </c>
      <c r="FK250" s="139" t="s">
        <v>267</v>
      </c>
      <c r="FL250" s="139" t="s">
        <v>267</v>
      </c>
      <c r="FM250" s="139" t="s">
        <v>267</v>
      </c>
      <c r="FN250" s="139" t="s">
        <v>267</v>
      </c>
      <c r="FO250" s="139" t="s">
        <v>267</v>
      </c>
      <c r="FP250" s="139" t="s">
        <v>267</v>
      </c>
      <c r="FQ250" s="139" t="s">
        <v>267</v>
      </c>
      <c r="FR250" s="139" t="s">
        <v>267</v>
      </c>
      <c r="FS250" s="139" t="s">
        <v>267</v>
      </c>
      <c r="FT250" s="139" t="s">
        <v>267</v>
      </c>
      <c r="FU250" s="139" t="s">
        <v>267</v>
      </c>
      <c r="FV250" s="139" t="s">
        <v>267</v>
      </c>
      <c r="FW250" s="139" t="s">
        <v>267</v>
      </c>
      <c r="FX250" s="139" t="s">
        <v>267</v>
      </c>
      <c r="FY250" s="139" t="s">
        <v>267</v>
      </c>
      <c r="FZ250" s="139" t="s">
        <v>267</v>
      </c>
      <c r="GA250" s="139" t="s">
        <v>267</v>
      </c>
      <c r="GB250" s="139" t="s">
        <v>267</v>
      </c>
      <c r="GC250" s="139" t="s">
        <v>267</v>
      </c>
      <c r="GD250" s="139" t="s">
        <v>267</v>
      </c>
      <c r="GE250" s="139" t="s">
        <v>267</v>
      </c>
      <c r="GF250" s="139" t="s">
        <v>267</v>
      </c>
      <c r="GG250" s="139" t="s">
        <v>267</v>
      </c>
      <c r="GH250" s="139" t="s">
        <v>267</v>
      </c>
      <c r="GI250" s="139" t="s">
        <v>267</v>
      </c>
      <c r="GJ250" s="139" t="s">
        <v>267</v>
      </c>
      <c r="GK250" s="139" t="s">
        <v>267</v>
      </c>
      <c r="GL250" s="139" t="s">
        <v>267</v>
      </c>
      <c r="GM250" s="139" t="s">
        <v>267</v>
      </c>
      <c r="GN250" s="139" t="s">
        <v>267</v>
      </c>
      <c r="GO250" s="139" t="s">
        <v>267</v>
      </c>
      <c r="GP250" s="139" t="s">
        <v>267</v>
      </c>
      <c r="GQ250" s="139" t="s">
        <v>267</v>
      </c>
      <c r="GR250" s="139" t="s">
        <v>267</v>
      </c>
      <c r="GS250" s="139" t="s">
        <v>267</v>
      </c>
    </row>
    <row r="251" spans="1:201" x14ac:dyDescent="0.2">
      <c r="B251" s="139" t="s">
        <v>267</v>
      </c>
      <c r="C251" s="139" t="s">
        <v>267</v>
      </c>
      <c r="D251" s="139" t="s">
        <v>267</v>
      </c>
      <c r="E251" s="139" t="s">
        <v>267</v>
      </c>
      <c r="F251" s="139" t="s">
        <v>267</v>
      </c>
      <c r="G251" s="139" t="s">
        <v>267</v>
      </c>
      <c r="H251" s="139" t="s">
        <v>267</v>
      </c>
      <c r="I251" s="139" t="s">
        <v>267</v>
      </c>
      <c r="J251" s="139" t="s">
        <v>267</v>
      </c>
      <c r="K251" s="139" t="s">
        <v>267</v>
      </c>
      <c r="L251" s="139" t="s">
        <v>267</v>
      </c>
      <c r="M251" s="139" t="s">
        <v>267</v>
      </c>
      <c r="N251" s="139" t="s">
        <v>267</v>
      </c>
      <c r="O251" s="139" t="s">
        <v>267</v>
      </c>
      <c r="P251" s="139" t="s">
        <v>267</v>
      </c>
      <c r="Q251" s="139" t="s">
        <v>267</v>
      </c>
      <c r="R251" s="139" t="s">
        <v>267</v>
      </c>
      <c r="S251" s="139" t="s">
        <v>267</v>
      </c>
      <c r="T251" s="139" t="s">
        <v>267</v>
      </c>
      <c r="U251" s="139" t="s">
        <v>267</v>
      </c>
      <c r="V251" s="139" t="s">
        <v>267</v>
      </c>
      <c r="W251" s="139" t="s">
        <v>267</v>
      </c>
      <c r="X251" s="139" t="s">
        <v>267</v>
      </c>
      <c r="Y251" s="139" t="s">
        <v>267</v>
      </c>
      <c r="Z251" s="139" t="s">
        <v>267</v>
      </c>
      <c r="AA251" s="139" t="s">
        <v>267</v>
      </c>
      <c r="AB251" s="139" t="s">
        <v>267</v>
      </c>
      <c r="AC251" s="139" t="s">
        <v>267</v>
      </c>
      <c r="AD251" s="139" t="s">
        <v>267</v>
      </c>
      <c r="AE251" s="139" t="s">
        <v>267</v>
      </c>
      <c r="AF251" s="139" t="s">
        <v>267</v>
      </c>
      <c r="AG251" s="139" t="s">
        <v>267</v>
      </c>
      <c r="AH251" s="139" t="s">
        <v>267</v>
      </c>
      <c r="AI251" s="139" t="s">
        <v>267</v>
      </c>
      <c r="AJ251" s="139" t="s">
        <v>267</v>
      </c>
      <c r="AK251" s="139" t="s">
        <v>267</v>
      </c>
      <c r="AL251" s="139" t="s">
        <v>267</v>
      </c>
      <c r="AM251" s="139" t="s">
        <v>267</v>
      </c>
      <c r="AN251" s="139" t="s">
        <v>267</v>
      </c>
      <c r="AO251" s="139" t="s">
        <v>267</v>
      </c>
      <c r="AP251" s="139" t="s">
        <v>267</v>
      </c>
      <c r="AQ251" s="139" t="s">
        <v>267</v>
      </c>
      <c r="AR251" s="139" t="s">
        <v>267</v>
      </c>
      <c r="AS251" s="139" t="s">
        <v>267</v>
      </c>
      <c r="AT251" s="139" t="s">
        <v>267</v>
      </c>
      <c r="AU251" s="139" t="s">
        <v>267</v>
      </c>
      <c r="AV251" s="139" t="s">
        <v>267</v>
      </c>
      <c r="AW251" s="139" t="s">
        <v>267</v>
      </c>
      <c r="AX251" s="139" t="s">
        <v>267</v>
      </c>
      <c r="AY251" s="139" t="s">
        <v>267</v>
      </c>
      <c r="AZ251" s="139" t="s">
        <v>267</v>
      </c>
      <c r="BA251" s="139" t="s">
        <v>267</v>
      </c>
      <c r="BB251" s="139" t="s">
        <v>267</v>
      </c>
      <c r="BC251" s="139" t="s">
        <v>267</v>
      </c>
      <c r="BD251" s="139" t="s">
        <v>267</v>
      </c>
      <c r="BE251" s="139" t="s">
        <v>267</v>
      </c>
      <c r="BF251" s="139" t="s">
        <v>267</v>
      </c>
      <c r="BG251" s="139" t="s">
        <v>267</v>
      </c>
      <c r="BH251" s="139" t="s">
        <v>267</v>
      </c>
      <c r="BI251" s="139" t="s">
        <v>267</v>
      </c>
      <c r="BJ251" s="139" t="s">
        <v>267</v>
      </c>
      <c r="BK251" s="139" t="s">
        <v>267</v>
      </c>
      <c r="BL251" s="139" t="s">
        <v>267</v>
      </c>
      <c r="BM251" s="139" t="s">
        <v>267</v>
      </c>
      <c r="BN251" s="139" t="s">
        <v>267</v>
      </c>
      <c r="BO251" s="139" t="s">
        <v>267</v>
      </c>
      <c r="BP251" s="139" t="s">
        <v>267</v>
      </c>
      <c r="BQ251" s="139" t="s">
        <v>267</v>
      </c>
      <c r="BR251" s="139" t="s">
        <v>267</v>
      </c>
      <c r="BS251" s="139" t="s">
        <v>267</v>
      </c>
      <c r="BT251" s="139" t="s">
        <v>267</v>
      </c>
      <c r="BU251" s="139" t="s">
        <v>267</v>
      </c>
      <c r="BV251" s="139" t="s">
        <v>267</v>
      </c>
      <c r="BW251" s="139" t="s">
        <v>267</v>
      </c>
      <c r="BX251" s="139" t="s">
        <v>267</v>
      </c>
      <c r="BY251" s="139" t="s">
        <v>267</v>
      </c>
      <c r="BZ251" s="139" t="s">
        <v>267</v>
      </c>
      <c r="CA251" s="139" t="s">
        <v>267</v>
      </c>
      <c r="CB251" s="139" t="s">
        <v>267</v>
      </c>
      <c r="CC251" s="139" t="s">
        <v>267</v>
      </c>
      <c r="CD251" s="139" t="s">
        <v>267</v>
      </c>
      <c r="CE251" s="139" t="s">
        <v>267</v>
      </c>
      <c r="CF251" s="139" t="s">
        <v>267</v>
      </c>
      <c r="CG251" s="139" t="s">
        <v>267</v>
      </c>
      <c r="CH251" s="139" t="s">
        <v>267</v>
      </c>
      <c r="CI251" s="139" t="s">
        <v>267</v>
      </c>
      <c r="CJ251" s="139" t="s">
        <v>267</v>
      </c>
      <c r="CK251" s="139" t="s">
        <v>267</v>
      </c>
      <c r="CL251" s="139" t="s">
        <v>267</v>
      </c>
      <c r="CM251" s="139" t="s">
        <v>267</v>
      </c>
      <c r="CN251" s="139" t="s">
        <v>267</v>
      </c>
      <c r="CO251" s="139" t="s">
        <v>267</v>
      </c>
      <c r="CP251" s="139" t="s">
        <v>267</v>
      </c>
      <c r="CQ251" s="139" t="s">
        <v>267</v>
      </c>
      <c r="CR251" s="139" t="s">
        <v>267</v>
      </c>
      <c r="CS251" s="139" t="s">
        <v>267</v>
      </c>
      <c r="CT251" s="139" t="s">
        <v>267</v>
      </c>
      <c r="CU251" s="139" t="s">
        <v>267</v>
      </c>
      <c r="CV251" s="139" t="s">
        <v>267</v>
      </c>
      <c r="CW251" s="139" t="s">
        <v>267</v>
      </c>
      <c r="CX251" s="139" t="s">
        <v>267</v>
      </c>
      <c r="CY251" s="139" t="s">
        <v>267</v>
      </c>
      <c r="CZ251" s="139" t="s">
        <v>267</v>
      </c>
      <c r="DA251" s="139" t="s">
        <v>267</v>
      </c>
      <c r="DB251" s="139" t="s">
        <v>267</v>
      </c>
      <c r="DC251" s="139" t="s">
        <v>267</v>
      </c>
      <c r="DD251" s="139" t="s">
        <v>267</v>
      </c>
      <c r="DE251" s="139" t="s">
        <v>267</v>
      </c>
      <c r="DF251" s="139" t="s">
        <v>267</v>
      </c>
      <c r="DG251" s="139" t="s">
        <v>267</v>
      </c>
      <c r="DH251" s="139" t="s">
        <v>267</v>
      </c>
      <c r="DI251" s="139" t="s">
        <v>267</v>
      </c>
      <c r="DJ251" s="139" t="s">
        <v>267</v>
      </c>
      <c r="DK251" s="139" t="s">
        <v>267</v>
      </c>
      <c r="DL251" s="139" t="s">
        <v>267</v>
      </c>
      <c r="DM251" s="139" t="s">
        <v>267</v>
      </c>
      <c r="DN251" s="139" t="s">
        <v>267</v>
      </c>
      <c r="DO251" s="139" t="s">
        <v>267</v>
      </c>
      <c r="DP251" s="139" t="s">
        <v>267</v>
      </c>
      <c r="DQ251" s="139" t="s">
        <v>267</v>
      </c>
      <c r="DR251" s="139" t="s">
        <v>267</v>
      </c>
      <c r="DS251" s="139" t="s">
        <v>267</v>
      </c>
      <c r="DT251" s="139" t="s">
        <v>267</v>
      </c>
      <c r="DU251" s="139" t="s">
        <v>267</v>
      </c>
      <c r="DV251" s="139" t="s">
        <v>267</v>
      </c>
      <c r="DW251" s="139" t="s">
        <v>267</v>
      </c>
      <c r="DX251" s="139" t="s">
        <v>267</v>
      </c>
      <c r="DY251" s="139" t="s">
        <v>267</v>
      </c>
      <c r="DZ251" s="139" t="s">
        <v>267</v>
      </c>
      <c r="EA251" s="139" t="s">
        <v>267</v>
      </c>
      <c r="EB251" s="139" t="s">
        <v>267</v>
      </c>
      <c r="EC251" s="139" t="s">
        <v>267</v>
      </c>
      <c r="ED251" s="139" t="s">
        <v>267</v>
      </c>
      <c r="EE251" s="139" t="s">
        <v>267</v>
      </c>
      <c r="EF251" s="139" t="s">
        <v>267</v>
      </c>
      <c r="EG251" s="139" t="s">
        <v>267</v>
      </c>
      <c r="EH251" s="139" t="s">
        <v>267</v>
      </c>
      <c r="EI251" s="139" t="s">
        <v>267</v>
      </c>
      <c r="EJ251" s="139" t="s">
        <v>267</v>
      </c>
      <c r="EK251" s="139" t="s">
        <v>267</v>
      </c>
      <c r="EL251" s="139" t="s">
        <v>267</v>
      </c>
      <c r="EM251" s="139" t="s">
        <v>267</v>
      </c>
      <c r="EN251" s="139" t="s">
        <v>267</v>
      </c>
      <c r="EO251" s="139" t="s">
        <v>267</v>
      </c>
      <c r="EP251" s="139" t="s">
        <v>267</v>
      </c>
      <c r="EQ251" s="139" t="s">
        <v>267</v>
      </c>
      <c r="ER251" s="139" t="s">
        <v>267</v>
      </c>
      <c r="ES251" s="139" t="s">
        <v>267</v>
      </c>
      <c r="ET251" s="139" t="s">
        <v>267</v>
      </c>
      <c r="EU251" s="139" t="s">
        <v>267</v>
      </c>
      <c r="EV251" s="139" t="s">
        <v>267</v>
      </c>
      <c r="EW251" s="139" t="s">
        <v>267</v>
      </c>
      <c r="EX251" s="139" t="s">
        <v>267</v>
      </c>
      <c r="EY251" s="139" t="s">
        <v>267</v>
      </c>
      <c r="EZ251" s="139" t="s">
        <v>267</v>
      </c>
      <c r="FA251" s="139" t="s">
        <v>267</v>
      </c>
      <c r="FB251" s="139" t="s">
        <v>267</v>
      </c>
      <c r="FC251" s="139" t="s">
        <v>267</v>
      </c>
      <c r="FD251" s="139" t="s">
        <v>267</v>
      </c>
      <c r="FE251" s="139" t="s">
        <v>267</v>
      </c>
      <c r="FF251" s="139" t="s">
        <v>267</v>
      </c>
      <c r="FG251" s="139" t="s">
        <v>267</v>
      </c>
      <c r="FH251" s="139" t="s">
        <v>267</v>
      </c>
      <c r="FI251" s="139" t="s">
        <v>267</v>
      </c>
      <c r="FJ251" s="139" t="s">
        <v>267</v>
      </c>
      <c r="FK251" s="139" t="s">
        <v>267</v>
      </c>
      <c r="FL251" s="139" t="s">
        <v>267</v>
      </c>
      <c r="FM251" s="139" t="s">
        <v>267</v>
      </c>
      <c r="FN251" s="139" t="s">
        <v>267</v>
      </c>
      <c r="FO251" s="139" t="s">
        <v>267</v>
      </c>
      <c r="FP251" s="139" t="s">
        <v>267</v>
      </c>
      <c r="FQ251" s="139" t="s">
        <v>267</v>
      </c>
      <c r="FR251" s="139" t="s">
        <v>267</v>
      </c>
      <c r="FS251" s="139" t="s">
        <v>267</v>
      </c>
      <c r="FT251" s="139" t="s">
        <v>267</v>
      </c>
      <c r="FU251" s="139" t="s">
        <v>267</v>
      </c>
      <c r="FV251" s="139" t="s">
        <v>267</v>
      </c>
      <c r="FW251" s="139" t="s">
        <v>267</v>
      </c>
      <c r="FX251" s="139" t="s">
        <v>267</v>
      </c>
      <c r="FY251" s="139" t="s">
        <v>267</v>
      </c>
      <c r="FZ251" s="139" t="s">
        <v>267</v>
      </c>
      <c r="GA251" s="139" t="s">
        <v>267</v>
      </c>
      <c r="GB251" s="139" t="s">
        <v>267</v>
      </c>
      <c r="GC251" s="139" t="s">
        <v>267</v>
      </c>
      <c r="GD251" s="139" t="s">
        <v>267</v>
      </c>
      <c r="GE251" s="139" t="s">
        <v>267</v>
      </c>
      <c r="GF251" s="139" t="s">
        <v>267</v>
      </c>
      <c r="GG251" s="139" t="s">
        <v>267</v>
      </c>
      <c r="GH251" s="139" t="s">
        <v>267</v>
      </c>
      <c r="GI251" s="139" t="s">
        <v>267</v>
      </c>
      <c r="GJ251" s="139" t="s">
        <v>267</v>
      </c>
      <c r="GK251" s="139" t="s">
        <v>267</v>
      </c>
      <c r="GL251" s="139" t="s">
        <v>267</v>
      </c>
      <c r="GM251" s="139" t="s">
        <v>267</v>
      </c>
      <c r="GN251" s="139" t="s">
        <v>267</v>
      </c>
      <c r="GO251" s="139" t="s">
        <v>267</v>
      </c>
      <c r="GP251" s="139" t="s">
        <v>267</v>
      </c>
      <c r="GQ251" s="139" t="s">
        <v>267</v>
      </c>
      <c r="GR251" s="139" t="s">
        <v>267</v>
      </c>
      <c r="GS251" s="139" t="s">
        <v>267</v>
      </c>
    </row>
    <row r="252" spans="1:201" x14ac:dyDescent="0.2">
      <c r="B252" s="139" t="s">
        <v>267</v>
      </c>
      <c r="C252" s="139" t="s">
        <v>267</v>
      </c>
      <c r="D252" s="139" t="s">
        <v>267</v>
      </c>
      <c r="E252" s="139" t="s">
        <v>267</v>
      </c>
      <c r="F252" s="139" t="s">
        <v>267</v>
      </c>
      <c r="G252" s="139" t="s">
        <v>267</v>
      </c>
      <c r="H252" s="139" t="s">
        <v>267</v>
      </c>
      <c r="I252" s="139" t="s">
        <v>267</v>
      </c>
      <c r="J252" s="139" t="s">
        <v>267</v>
      </c>
      <c r="K252" s="139" t="s">
        <v>267</v>
      </c>
      <c r="L252" s="139" t="s">
        <v>267</v>
      </c>
      <c r="M252" s="139" t="s">
        <v>267</v>
      </c>
      <c r="N252" s="139" t="s">
        <v>267</v>
      </c>
      <c r="O252" s="139" t="s">
        <v>267</v>
      </c>
      <c r="P252" s="139" t="s">
        <v>267</v>
      </c>
      <c r="Q252" s="139" t="s">
        <v>267</v>
      </c>
      <c r="R252" s="139" t="s">
        <v>267</v>
      </c>
      <c r="S252" s="139" t="s">
        <v>267</v>
      </c>
      <c r="T252" s="139" t="s">
        <v>267</v>
      </c>
      <c r="U252" s="139" t="s">
        <v>267</v>
      </c>
      <c r="V252" s="139" t="s">
        <v>267</v>
      </c>
      <c r="W252" s="139" t="s">
        <v>267</v>
      </c>
      <c r="X252" s="139" t="s">
        <v>267</v>
      </c>
      <c r="Y252" s="139" t="s">
        <v>267</v>
      </c>
      <c r="Z252" s="139" t="s">
        <v>267</v>
      </c>
      <c r="AA252" s="139" t="s">
        <v>267</v>
      </c>
      <c r="AB252" s="139" t="s">
        <v>267</v>
      </c>
      <c r="AC252" s="139" t="s">
        <v>267</v>
      </c>
      <c r="AD252" s="139" t="s">
        <v>267</v>
      </c>
      <c r="AE252" s="139" t="s">
        <v>267</v>
      </c>
      <c r="AF252" s="139" t="s">
        <v>267</v>
      </c>
      <c r="AG252" s="139" t="s">
        <v>267</v>
      </c>
      <c r="AH252" s="139" t="s">
        <v>267</v>
      </c>
      <c r="AI252" s="139" t="s">
        <v>267</v>
      </c>
      <c r="AJ252" s="139" t="s">
        <v>267</v>
      </c>
      <c r="AK252" s="139" t="s">
        <v>267</v>
      </c>
      <c r="AL252" s="139" t="s">
        <v>267</v>
      </c>
      <c r="AM252" s="139" t="s">
        <v>267</v>
      </c>
      <c r="AN252" s="139" t="s">
        <v>267</v>
      </c>
      <c r="AO252" s="139" t="s">
        <v>267</v>
      </c>
      <c r="AP252" s="139" t="s">
        <v>267</v>
      </c>
      <c r="AQ252" s="139" t="s">
        <v>267</v>
      </c>
      <c r="AR252" s="139" t="s">
        <v>267</v>
      </c>
      <c r="AS252" s="139" t="s">
        <v>267</v>
      </c>
      <c r="AT252" s="139" t="s">
        <v>267</v>
      </c>
      <c r="AU252" s="139" t="s">
        <v>267</v>
      </c>
      <c r="AV252" s="139" t="s">
        <v>267</v>
      </c>
      <c r="AW252" s="139" t="s">
        <v>267</v>
      </c>
      <c r="AX252" s="139" t="s">
        <v>267</v>
      </c>
      <c r="AY252" s="139" t="s">
        <v>267</v>
      </c>
      <c r="AZ252" s="139" t="s">
        <v>267</v>
      </c>
      <c r="BA252" s="139" t="s">
        <v>267</v>
      </c>
      <c r="BB252" s="139" t="s">
        <v>267</v>
      </c>
      <c r="BC252" s="139" t="s">
        <v>267</v>
      </c>
      <c r="BD252" s="139" t="s">
        <v>267</v>
      </c>
      <c r="BE252" s="139" t="s">
        <v>267</v>
      </c>
      <c r="BF252" s="139" t="s">
        <v>267</v>
      </c>
      <c r="BG252" s="139" t="s">
        <v>267</v>
      </c>
      <c r="BH252" s="139" t="s">
        <v>267</v>
      </c>
      <c r="BI252" s="139" t="s">
        <v>267</v>
      </c>
      <c r="BJ252" s="139" t="s">
        <v>267</v>
      </c>
      <c r="BK252" s="139" t="s">
        <v>267</v>
      </c>
      <c r="BL252" s="139" t="s">
        <v>267</v>
      </c>
      <c r="BM252" s="139" t="s">
        <v>267</v>
      </c>
      <c r="BN252" s="139" t="s">
        <v>267</v>
      </c>
      <c r="BO252" s="139" t="s">
        <v>267</v>
      </c>
      <c r="BP252" s="139" t="s">
        <v>267</v>
      </c>
      <c r="BQ252" s="139" t="s">
        <v>267</v>
      </c>
      <c r="BR252" s="139" t="s">
        <v>267</v>
      </c>
      <c r="BS252" s="139" t="s">
        <v>267</v>
      </c>
      <c r="BT252" s="139" t="s">
        <v>267</v>
      </c>
      <c r="BU252" s="139" t="s">
        <v>267</v>
      </c>
      <c r="BV252" s="139" t="s">
        <v>267</v>
      </c>
      <c r="BW252" s="139" t="s">
        <v>267</v>
      </c>
      <c r="BX252" s="139" t="s">
        <v>267</v>
      </c>
      <c r="BY252" s="139" t="s">
        <v>267</v>
      </c>
      <c r="BZ252" s="139" t="s">
        <v>267</v>
      </c>
      <c r="CA252" s="139" t="s">
        <v>267</v>
      </c>
      <c r="CB252" s="139" t="s">
        <v>267</v>
      </c>
      <c r="CC252" s="139" t="s">
        <v>267</v>
      </c>
      <c r="CD252" s="139" t="s">
        <v>267</v>
      </c>
      <c r="CE252" s="139" t="s">
        <v>267</v>
      </c>
      <c r="CF252" s="139" t="s">
        <v>267</v>
      </c>
      <c r="CG252" s="139" t="s">
        <v>267</v>
      </c>
      <c r="CH252" s="139" t="s">
        <v>267</v>
      </c>
      <c r="CI252" s="139" t="s">
        <v>267</v>
      </c>
      <c r="CJ252" s="139" t="s">
        <v>267</v>
      </c>
      <c r="CK252" s="139" t="s">
        <v>267</v>
      </c>
      <c r="CL252" s="139" t="s">
        <v>267</v>
      </c>
      <c r="CM252" s="139" t="s">
        <v>267</v>
      </c>
      <c r="CN252" s="139" t="s">
        <v>267</v>
      </c>
      <c r="CO252" s="139" t="s">
        <v>267</v>
      </c>
      <c r="CP252" s="139" t="s">
        <v>267</v>
      </c>
      <c r="CQ252" s="139" t="s">
        <v>267</v>
      </c>
      <c r="CR252" s="139" t="s">
        <v>267</v>
      </c>
      <c r="CS252" s="139" t="s">
        <v>267</v>
      </c>
      <c r="CT252" s="139" t="s">
        <v>267</v>
      </c>
      <c r="CU252" s="139" t="s">
        <v>267</v>
      </c>
      <c r="CV252" s="139" t="s">
        <v>267</v>
      </c>
      <c r="CW252" s="139" t="s">
        <v>267</v>
      </c>
      <c r="CX252" s="139" t="s">
        <v>267</v>
      </c>
      <c r="CY252" s="139" t="s">
        <v>267</v>
      </c>
      <c r="CZ252" s="139" t="s">
        <v>267</v>
      </c>
      <c r="DA252" s="139" t="s">
        <v>267</v>
      </c>
      <c r="DB252" s="139" t="s">
        <v>267</v>
      </c>
      <c r="DC252" s="139" t="s">
        <v>267</v>
      </c>
      <c r="DD252" s="139" t="s">
        <v>267</v>
      </c>
      <c r="DE252" s="139" t="s">
        <v>267</v>
      </c>
      <c r="DF252" s="139" t="s">
        <v>267</v>
      </c>
      <c r="DG252" s="139" t="s">
        <v>267</v>
      </c>
      <c r="DH252" s="139" t="s">
        <v>267</v>
      </c>
      <c r="DI252" s="139" t="s">
        <v>267</v>
      </c>
      <c r="DJ252" s="139" t="s">
        <v>267</v>
      </c>
      <c r="DK252" s="139" t="s">
        <v>267</v>
      </c>
      <c r="DL252" s="139" t="s">
        <v>267</v>
      </c>
      <c r="DM252" s="139" t="s">
        <v>267</v>
      </c>
      <c r="DN252" s="139" t="s">
        <v>267</v>
      </c>
      <c r="DO252" s="139" t="s">
        <v>267</v>
      </c>
      <c r="DP252" s="139" t="s">
        <v>267</v>
      </c>
      <c r="DQ252" s="139" t="s">
        <v>267</v>
      </c>
      <c r="DR252" s="139" t="s">
        <v>267</v>
      </c>
      <c r="DS252" s="139" t="s">
        <v>267</v>
      </c>
      <c r="DT252" s="139" t="s">
        <v>267</v>
      </c>
      <c r="DU252" s="139" t="s">
        <v>267</v>
      </c>
      <c r="DV252" s="139" t="s">
        <v>267</v>
      </c>
      <c r="DW252" s="139" t="s">
        <v>267</v>
      </c>
      <c r="DX252" s="139" t="s">
        <v>267</v>
      </c>
      <c r="DY252" s="139" t="s">
        <v>267</v>
      </c>
      <c r="DZ252" s="139" t="s">
        <v>267</v>
      </c>
      <c r="EA252" s="139" t="s">
        <v>267</v>
      </c>
      <c r="EB252" s="139" t="s">
        <v>267</v>
      </c>
      <c r="EC252" s="139" t="s">
        <v>267</v>
      </c>
      <c r="ED252" s="139" t="s">
        <v>267</v>
      </c>
      <c r="EE252" s="139" t="s">
        <v>267</v>
      </c>
      <c r="EF252" s="139" t="s">
        <v>267</v>
      </c>
      <c r="EG252" s="139" t="s">
        <v>267</v>
      </c>
      <c r="EH252" s="139" t="s">
        <v>267</v>
      </c>
      <c r="EI252" s="139" t="s">
        <v>267</v>
      </c>
      <c r="EJ252" s="139" t="s">
        <v>267</v>
      </c>
      <c r="EK252" s="139" t="s">
        <v>267</v>
      </c>
      <c r="EL252" s="139" t="s">
        <v>267</v>
      </c>
      <c r="EM252" s="139" t="s">
        <v>267</v>
      </c>
      <c r="EN252" s="139" t="s">
        <v>267</v>
      </c>
      <c r="EO252" s="139" t="s">
        <v>267</v>
      </c>
      <c r="EP252" s="139" t="s">
        <v>267</v>
      </c>
      <c r="EQ252" s="139" t="s">
        <v>267</v>
      </c>
      <c r="ER252" s="139" t="s">
        <v>267</v>
      </c>
      <c r="ES252" s="139" t="s">
        <v>267</v>
      </c>
      <c r="ET252" s="139" t="s">
        <v>267</v>
      </c>
      <c r="EU252" s="139" t="s">
        <v>267</v>
      </c>
      <c r="EV252" s="139" t="s">
        <v>267</v>
      </c>
      <c r="EW252" s="139" t="s">
        <v>267</v>
      </c>
      <c r="EX252" s="139" t="s">
        <v>267</v>
      </c>
      <c r="EY252" s="139" t="s">
        <v>267</v>
      </c>
      <c r="EZ252" s="139" t="s">
        <v>267</v>
      </c>
      <c r="FA252" s="139" t="s">
        <v>267</v>
      </c>
      <c r="FB252" s="139" t="s">
        <v>267</v>
      </c>
      <c r="FC252" s="139" t="s">
        <v>267</v>
      </c>
      <c r="FD252" s="139" t="s">
        <v>267</v>
      </c>
      <c r="FE252" s="139" t="s">
        <v>267</v>
      </c>
      <c r="FF252" s="139" t="s">
        <v>267</v>
      </c>
      <c r="FG252" s="139" t="s">
        <v>267</v>
      </c>
      <c r="FH252" s="139" t="s">
        <v>267</v>
      </c>
      <c r="FI252" s="139" t="s">
        <v>267</v>
      </c>
      <c r="FJ252" s="139" t="s">
        <v>267</v>
      </c>
      <c r="FK252" s="139" t="s">
        <v>267</v>
      </c>
      <c r="FL252" s="139" t="s">
        <v>267</v>
      </c>
      <c r="FM252" s="139" t="s">
        <v>267</v>
      </c>
      <c r="FN252" s="139" t="s">
        <v>267</v>
      </c>
      <c r="FO252" s="139" t="s">
        <v>267</v>
      </c>
      <c r="FP252" s="139" t="s">
        <v>267</v>
      </c>
      <c r="FQ252" s="139" t="s">
        <v>267</v>
      </c>
      <c r="FR252" s="139" t="s">
        <v>267</v>
      </c>
      <c r="FS252" s="139" t="s">
        <v>267</v>
      </c>
      <c r="FT252" s="139" t="s">
        <v>267</v>
      </c>
      <c r="FU252" s="139" t="s">
        <v>267</v>
      </c>
      <c r="FV252" s="139" t="s">
        <v>267</v>
      </c>
      <c r="FW252" s="139" t="s">
        <v>267</v>
      </c>
      <c r="FX252" s="139" t="s">
        <v>267</v>
      </c>
      <c r="FY252" s="139" t="s">
        <v>267</v>
      </c>
      <c r="FZ252" s="139" t="s">
        <v>267</v>
      </c>
      <c r="GA252" s="139" t="s">
        <v>267</v>
      </c>
      <c r="GB252" s="139" t="s">
        <v>267</v>
      </c>
      <c r="GC252" s="139" t="s">
        <v>267</v>
      </c>
      <c r="GD252" s="139" t="s">
        <v>267</v>
      </c>
      <c r="GE252" s="139" t="s">
        <v>267</v>
      </c>
      <c r="GF252" s="139" t="s">
        <v>267</v>
      </c>
      <c r="GG252" s="139" t="s">
        <v>267</v>
      </c>
      <c r="GH252" s="139" t="s">
        <v>267</v>
      </c>
      <c r="GI252" s="139" t="s">
        <v>267</v>
      </c>
      <c r="GJ252" s="139" t="s">
        <v>267</v>
      </c>
      <c r="GK252" s="139" t="s">
        <v>267</v>
      </c>
      <c r="GL252" s="139" t="s">
        <v>267</v>
      </c>
      <c r="GM252" s="139" t="s">
        <v>267</v>
      </c>
      <c r="GN252" s="139" t="s">
        <v>267</v>
      </c>
      <c r="GO252" s="139" t="s">
        <v>267</v>
      </c>
      <c r="GP252" s="139" t="s">
        <v>267</v>
      </c>
      <c r="GQ252" s="139" t="s">
        <v>267</v>
      </c>
      <c r="GR252" s="139" t="s">
        <v>267</v>
      </c>
      <c r="GS252" s="139" t="s">
        <v>267</v>
      </c>
    </row>
    <row r="253" spans="1:201" x14ac:dyDescent="0.2">
      <c r="B253" s="139" t="s">
        <v>267</v>
      </c>
      <c r="C253" s="139" t="s">
        <v>267</v>
      </c>
      <c r="D253" s="139" t="s">
        <v>267</v>
      </c>
      <c r="E253" s="139" t="s">
        <v>267</v>
      </c>
      <c r="F253" s="139" t="s">
        <v>267</v>
      </c>
      <c r="G253" s="139" t="s">
        <v>267</v>
      </c>
      <c r="H253" s="139" t="s">
        <v>267</v>
      </c>
      <c r="I253" s="139" t="s">
        <v>267</v>
      </c>
      <c r="J253" s="139" t="s">
        <v>267</v>
      </c>
      <c r="K253" s="139" t="s">
        <v>267</v>
      </c>
      <c r="L253" s="139" t="s">
        <v>267</v>
      </c>
      <c r="M253" s="139" t="s">
        <v>267</v>
      </c>
      <c r="N253" s="139" t="s">
        <v>267</v>
      </c>
      <c r="O253" s="139" t="s">
        <v>267</v>
      </c>
      <c r="P253" s="139" t="s">
        <v>267</v>
      </c>
      <c r="Q253" s="139" t="s">
        <v>267</v>
      </c>
      <c r="R253" s="139" t="s">
        <v>267</v>
      </c>
      <c r="S253" s="139" t="s">
        <v>267</v>
      </c>
      <c r="T253" s="139" t="s">
        <v>267</v>
      </c>
      <c r="U253" s="139" t="s">
        <v>267</v>
      </c>
      <c r="V253" s="139" t="s">
        <v>267</v>
      </c>
      <c r="W253" s="139" t="s">
        <v>267</v>
      </c>
      <c r="X253" s="139" t="s">
        <v>267</v>
      </c>
      <c r="Y253" s="139" t="s">
        <v>267</v>
      </c>
      <c r="Z253" s="139" t="s">
        <v>267</v>
      </c>
      <c r="AA253" s="139" t="s">
        <v>267</v>
      </c>
      <c r="AB253" s="139" t="s">
        <v>267</v>
      </c>
      <c r="AC253" s="139" t="s">
        <v>267</v>
      </c>
      <c r="AD253" s="139" t="s">
        <v>267</v>
      </c>
      <c r="AE253" s="139" t="s">
        <v>267</v>
      </c>
      <c r="AF253" s="139" t="s">
        <v>267</v>
      </c>
      <c r="AG253" s="139" t="s">
        <v>267</v>
      </c>
      <c r="AH253" s="139" t="s">
        <v>267</v>
      </c>
      <c r="AI253" s="139" t="s">
        <v>267</v>
      </c>
      <c r="AJ253" s="139" t="s">
        <v>267</v>
      </c>
      <c r="AK253" s="139" t="s">
        <v>267</v>
      </c>
      <c r="AL253" s="139" t="s">
        <v>267</v>
      </c>
      <c r="AM253" s="139" t="s">
        <v>267</v>
      </c>
      <c r="AN253" s="139" t="s">
        <v>267</v>
      </c>
      <c r="AO253" s="139" t="s">
        <v>267</v>
      </c>
      <c r="AP253" s="139" t="s">
        <v>267</v>
      </c>
      <c r="AQ253" s="139" t="s">
        <v>267</v>
      </c>
      <c r="AR253" s="139" t="s">
        <v>267</v>
      </c>
      <c r="AS253" s="139" t="s">
        <v>267</v>
      </c>
      <c r="AT253" s="139" t="s">
        <v>267</v>
      </c>
      <c r="AU253" s="139" t="s">
        <v>267</v>
      </c>
      <c r="AV253" s="139" t="s">
        <v>267</v>
      </c>
      <c r="AW253" s="139" t="s">
        <v>267</v>
      </c>
      <c r="AX253" s="139" t="s">
        <v>267</v>
      </c>
      <c r="AY253" s="139" t="s">
        <v>267</v>
      </c>
      <c r="AZ253" s="139" t="s">
        <v>267</v>
      </c>
      <c r="BA253" s="139" t="s">
        <v>267</v>
      </c>
      <c r="BB253" s="139" t="s">
        <v>267</v>
      </c>
      <c r="BC253" s="139" t="s">
        <v>267</v>
      </c>
      <c r="BD253" s="139" t="s">
        <v>267</v>
      </c>
      <c r="BE253" s="139" t="s">
        <v>267</v>
      </c>
      <c r="BF253" s="139" t="s">
        <v>267</v>
      </c>
      <c r="BG253" s="139" t="s">
        <v>267</v>
      </c>
      <c r="BH253" s="139" t="s">
        <v>267</v>
      </c>
      <c r="BI253" s="139" t="s">
        <v>267</v>
      </c>
      <c r="BJ253" s="139" t="s">
        <v>267</v>
      </c>
      <c r="BK253" s="139" t="s">
        <v>267</v>
      </c>
      <c r="BL253" s="139" t="s">
        <v>267</v>
      </c>
      <c r="BM253" s="139" t="s">
        <v>267</v>
      </c>
      <c r="BN253" s="139" t="s">
        <v>267</v>
      </c>
      <c r="BO253" s="139" t="s">
        <v>267</v>
      </c>
      <c r="BP253" s="139" t="s">
        <v>267</v>
      </c>
      <c r="BQ253" s="139" t="s">
        <v>267</v>
      </c>
      <c r="BR253" s="139" t="s">
        <v>267</v>
      </c>
      <c r="BS253" s="139" t="s">
        <v>267</v>
      </c>
      <c r="BT253" s="139" t="s">
        <v>267</v>
      </c>
      <c r="BU253" s="139" t="s">
        <v>267</v>
      </c>
      <c r="BV253" s="139" t="s">
        <v>267</v>
      </c>
      <c r="BW253" s="139" t="s">
        <v>267</v>
      </c>
      <c r="BX253" s="139" t="s">
        <v>267</v>
      </c>
      <c r="BY253" s="139" t="s">
        <v>267</v>
      </c>
      <c r="BZ253" s="139" t="s">
        <v>267</v>
      </c>
      <c r="CA253" s="139" t="s">
        <v>267</v>
      </c>
      <c r="CB253" s="139" t="s">
        <v>267</v>
      </c>
      <c r="CC253" s="139" t="s">
        <v>267</v>
      </c>
      <c r="CD253" s="139" t="s">
        <v>267</v>
      </c>
      <c r="CE253" s="139" t="s">
        <v>267</v>
      </c>
      <c r="CF253" s="139" t="s">
        <v>267</v>
      </c>
      <c r="CG253" s="139" t="s">
        <v>267</v>
      </c>
      <c r="CH253" s="139" t="s">
        <v>267</v>
      </c>
      <c r="CI253" s="139" t="s">
        <v>267</v>
      </c>
      <c r="CJ253" s="139" t="s">
        <v>267</v>
      </c>
      <c r="CK253" s="139" t="s">
        <v>267</v>
      </c>
      <c r="CL253" s="139" t="s">
        <v>267</v>
      </c>
      <c r="CM253" s="139" t="s">
        <v>267</v>
      </c>
      <c r="CN253" s="139" t="s">
        <v>267</v>
      </c>
      <c r="CO253" s="139" t="s">
        <v>267</v>
      </c>
      <c r="CP253" s="139" t="s">
        <v>267</v>
      </c>
      <c r="CQ253" s="139" t="s">
        <v>267</v>
      </c>
      <c r="CR253" s="139" t="s">
        <v>267</v>
      </c>
      <c r="CS253" s="139" t="s">
        <v>267</v>
      </c>
      <c r="CT253" s="139" t="s">
        <v>267</v>
      </c>
      <c r="CU253" s="139" t="s">
        <v>267</v>
      </c>
      <c r="CV253" s="139" t="s">
        <v>267</v>
      </c>
      <c r="CW253" s="139" t="s">
        <v>267</v>
      </c>
      <c r="CX253" s="139" t="s">
        <v>267</v>
      </c>
      <c r="CY253" s="139" t="s">
        <v>267</v>
      </c>
      <c r="CZ253" s="139" t="s">
        <v>267</v>
      </c>
      <c r="DA253" s="139" t="s">
        <v>267</v>
      </c>
      <c r="DB253" s="139" t="s">
        <v>267</v>
      </c>
      <c r="DC253" s="139" t="s">
        <v>267</v>
      </c>
      <c r="DD253" s="139" t="s">
        <v>267</v>
      </c>
      <c r="DE253" s="139" t="s">
        <v>267</v>
      </c>
      <c r="DF253" s="139" t="s">
        <v>267</v>
      </c>
      <c r="DG253" s="139" t="s">
        <v>267</v>
      </c>
      <c r="DH253" s="139" t="s">
        <v>267</v>
      </c>
      <c r="DI253" s="139" t="s">
        <v>267</v>
      </c>
      <c r="DJ253" s="139" t="s">
        <v>267</v>
      </c>
      <c r="DK253" s="139" t="s">
        <v>267</v>
      </c>
      <c r="DL253" s="139" t="s">
        <v>267</v>
      </c>
      <c r="DM253" s="139" t="s">
        <v>267</v>
      </c>
      <c r="DN253" s="139" t="s">
        <v>267</v>
      </c>
      <c r="DO253" s="139" t="s">
        <v>267</v>
      </c>
      <c r="DP253" s="139" t="s">
        <v>267</v>
      </c>
      <c r="DQ253" s="139" t="s">
        <v>267</v>
      </c>
      <c r="DR253" s="139" t="s">
        <v>267</v>
      </c>
      <c r="DS253" s="139" t="s">
        <v>267</v>
      </c>
      <c r="DT253" s="139" t="s">
        <v>267</v>
      </c>
      <c r="DU253" s="139" t="s">
        <v>267</v>
      </c>
      <c r="DV253" s="139" t="s">
        <v>267</v>
      </c>
      <c r="DW253" s="139" t="s">
        <v>267</v>
      </c>
      <c r="DX253" s="139" t="s">
        <v>267</v>
      </c>
      <c r="DY253" s="139" t="s">
        <v>267</v>
      </c>
      <c r="DZ253" s="139" t="s">
        <v>267</v>
      </c>
      <c r="EA253" s="139" t="s">
        <v>267</v>
      </c>
      <c r="EB253" s="139" t="s">
        <v>267</v>
      </c>
      <c r="EC253" s="139" t="s">
        <v>267</v>
      </c>
      <c r="ED253" s="139" t="s">
        <v>267</v>
      </c>
      <c r="EE253" s="139" t="s">
        <v>267</v>
      </c>
      <c r="EF253" s="139" t="s">
        <v>267</v>
      </c>
      <c r="EG253" s="139" t="s">
        <v>267</v>
      </c>
      <c r="EH253" s="139" t="s">
        <v>267</v>
      </c>
      <c r="EI253" s="139" t="s">
        <v>267</v>
      </c>
      <c r="EJ253" s="139" t="s">
        <v>267</v>
      </c>
      <c r="EK253" s="139" t="s">
        <v>267</v>
      </c>
      <c r="EL253" s="139" t="s">
        <v>267</v>
      </c>
      <c r="EM253" s="139" t="s">
        <v>267</v>
      </c>
      <c r="EN253" s="139" t="s">
        <v>267</v>
      </c>
      <c r="EO253" s="139" t="s">
        <v>267</v>
      </c>
      <c r="EP253" s="139" t="s">
        <v>267</v>
      </c>
      <c r="EQ253" s="139" t="s">
        <v>267</v>
      </c>
      <c r="ER253" s="139" t="s">
        <v>267</v>
      </c>
      <c r="ES253" s="139" t="s">
        <v>267</v>
      </c>
      <c r="ET253" s="139" t="s">
        <v>267</v>
      </c>
      <c r="EU253" s="139" t="s">
        <v>267</v>
      </c>
      <c r="EV253" s="139" t="s">
        <v>267</v>
      </c>
      <c r="EW253" s="139" t="s">
        <v>267</v>
      </c>
      <c r="EX253" s="139" t="s">
        <v>267</v>
      </c>
      <c r="EY253" s="139" t="s">
        <v>267</v>
      </c>
      <c r="EZ253" s="139" t="s">
        <v>267</v>
      </c>
      <c r="FA253" s="139" t="s">
        <v>267</v>
      </c>
      <c r="FB253" s="139" t="s">
        <v>267</v>
      </c>
      <c r="FC253" s="139" t="s">
        <v>267</v>
      </c>
      <c r="FD253" s="139" t="s">
        <v>267</v>
      </c>
      <c r="FE253" s="139" t="s">
        <v>267</v>
      </c>
      <c r="FF253" s="139" t="s">
        <v>267</v>
      </c>
      <c r="FG253" s="139" t="s">
        <v>267</v>
      </c>
      <c r="FH253" s="139" t="s">
        <v>267</v>
      </c>
      <c r="FI253" s="139" t="s">
        <v>267</v>
      </c>
      <c r="FJ253" s="139" t="s">
        <v>267</v>
      </c>
      <c r="FK253" s="139" t="s">
        <v>267</v>
      </c>
      <c r="FL253" s="139" t="s">
        <v>267</v>
      </c>
      <c r="FM253" s="139" t="s">
        <v>267</v>
      </c>
      <c r="FN253" s="139" t="s">
        <v>267</v>
      </c>
      <c r="FO253" s="139" t="s">
        <v>267</v>
      </c>
      <c r="FP253" s="139" t="s">
        <v>267</v>
      </c>
      <c r="FQ253" s="139" t="s">
        <v>267</v>
      </c>
      <c r="FR253" s="139" t="s">
        <v>267</v>
      </c>
      <c r="FS253" s="139" t="s">
        <v>267</v>
      </c>
      <c r="FT253" s="139" t="s">
        <v>267</v>
      </c>
      <c r="FU253" s="139" t="s">
        <v>267</v>
      </c>
      <c r="FV253" s="139" t="s">
        <v>267</v>
      </c>
      <c r="FW253" s="139" t="s">
        <v>267</v>
      </c>
      <c r="FX253" s="139" t="s">
        <v>267</v>
      </c>
      <c r="FY253" s="139" t="s">
        <v>267</v>
      </c>
      <c r="FZ253" s="139" t="s">
        <v>267</v>
      </c>
      <c r="GA253" s="139" t="s">
        <v>267</v>
      </c>
      <c r="GB253" s="139" t="s">
        <v>267</v>
      </c>
      <c r="GC253" s="139" t="s">
        <v>267</v>
      </c>
      <c r="GD253" s="139" t="s">
        <v>267</v>
      </c>
      <c r="GE253" s="139" t="s">
        <v>267</v>
      </c>
      <c r="GF253" s="139" t="s">
        <v>267</v>
      </c>
      <c r="GG253" s="139" t="s">
        <v>267</v>
      </c>
      <c r="GH253" s="139" t="s">
        <v>267</v>
      </c>
      <c r="GI253" s="139" t="s">
        <v>267</v>
      </c>
      <c r="GJ253" s="139" t="s">
        <v>267</v>
      </c>
      <c r="GK253" s="139" t="s">
        <v>267</v>
      </c>
      <c r="GL253" s="139" t="s">
        <v>267</v>
      </c>
      <c r="GM253" s="139" t="s">
        <v>267</v>
      </c>
      <c r="GN253" s="139" t="s">
        <v>267</v>
      </c>
      <c r="GO253" s="139" t="s">
        <v>267</v>
      </c>
      <c r="GP253" s="139" t="s">
        <v>267</v>
      </c>
      <c r="GQ253" s="139" t="s">
        <v>267</v>
      </c>
      <c r="GR253" s="139" t="s">
        <v>267</v>
      </c>
      <c r="GS253" s="139" t="s">
        <v>267</v>
      </c>
    </row>
    <row r="254" spans="1:201" x14ac:dyDescent="0.2">
      <c r="B254" s="139" t="s">
        <v>267</v>
      </c>
      <c r="C254" s="139" t="s">
        <v>267</v>
      </c>
      <c r="D254" s="139" t="s">
        <v>267</v>
      </c>
      <c r="E254" s="139" t="s">
        <v>267</v>
      </c>
      <c r="F254" s="139" t="s">
        <v>267</v>
      </c>
      <c r="G254" s="139" t="s">
        <v>267</v>
      </c>
      <c r="H254" s="139" t="s">
        <v>267</v>
      </c>
      <c r="I254" s="139" t="s">
        <v>267</v>
      </c>
      <c r="J254" s="139" t="s">
        <v>267</v>
      </c>
      <c r="K254" s="139" t="s">
        <v>267</v>
      </c>
      <c r="L254" s="139" t="s">
        <v>267</v>
      </c>
      <c r="M254" s="139" t="s">
        <v>267</v>
      </c>
      <c r="N254" s="139" t="s">
        <v>267</v>
      </c>
      <c r="O254" s="139" t="s">
        <v>267</v>
      </c>
      <c r="P254" s="139" t="s">
        <v>267</v>
      </c>
      <c r="Q254" s="139" t="s">
        <v>267</v>
      </c>
      <c r="R254" s="139" t="s">
        <v>267</v>
      </c>
      <c r="S254" s="139" t="s">
        <v>267</v>
      </c>
      <c r="T254" s="139" t="s">
        <v>267</v>
      </c>
      <c r="U254" s="139" t="s">
        <v>267</v>
      </c>
      <c r="V254" s="139" t="s">
        <v>267</v>
      </c>
      <c r="W254" s="139" t="s">
        <v>267</v>
      </c>
      <c r="X254" s="139" t="s">
        <v>267</v>
      </c>
      <c r="Y254" s="139" t="s">
        <v>267</v>
      </c>
      <c r="Z254" s="139" t="s">
        <v>267</v>
      </c>
      <c r="AA254" s="139" t="s">
        <v>267</v>
      </c>
      <c r="AB254" s="139" t="s">
        <v>267</v>
      </c>
      <c r="AC254" s="139" t="s">
        <v>267</v>
      </c>
      <c r="AD254" s="139" t="s">
        <v>267</v>
      </c>
      <c r="AE254" s="139" t="s">
        <v>267</v>
      </c>
      <c r="AF254" s="139" t="s">
        <v>267</v>
      </c>
      <c r="AG254" s="139" t="s">
        <v>267</v>
      </c>
      <c r="AH254" s="139" t="s">
        <v>267</v>
      </c>
      <c r="AI254" s="139" t="s">
        <v>267</v>
      </c>
      <c r="AJ254" s="139" t="s">
        <v>267</v>
      </c>
      <c r="AK254" s="139" t="s">
        <v>267</v>
      </c>
      <c r="AL254" s="139" t="s">
        <v>267</v>
      </c>
      <c r="AM254" s="139" t="s">
        <v>267</v>
      </c>
      <c r="AN254" s="139" t="s">
        <v>267</v>
      </c>
      <c r="AO254" s="139" t="s">
        <v>267</v>
      </c>
      <c r="AP254" s="139" t="s">
        <v>267</v>
      </c>
      <c r="AQ254" s="139" t="s">
        <v>267</v>
      </c>
      <c r="AR254" s="139" t="s">
        <v>267</v>
      </c>
      <c r="AS254" s="139" t="s">
        <v>267</v>
      </c>
      <c r="AT254" s="139" t="s">
        <v>267</v>
      </c>
      <c r="AU254" s="139" t="s">
        <v>267</v>
      </c>
      <c r="AV254" s="139" t="s">
        <v>267</v>
      </c>
      <c r="AW254" s="139" t="s">
        <v>267</v>
      </c>
      <c r="AX254" s="139" t="s">
        <v>267</v>
      </c>
      <c r="AY254" s="139" t="s">
        <v>267</v>
      </c>
      <c r="AZ254" s="139" t="s">
        <v>267</v>
      </c>
      <c r="BA254" s="139" t="s">
        <v>267</v>
      </c>
      <c r="BB254" s="139" t="s">
        <v>267</v>
      </c>
      <c r="BC254" s="139" t="s">
        <v>267</v>
      </c>
      <c r="BD254" s="139" t="s">
        <v>267</v>
      </c>
      <c r="BE254" s="139" t="s">
        <v>267</v>
      </c>
      <c r="BF254" s="139" t="s">
        <v>267</v>
      </c>
      <c r="BG254" s="139" t="s">
        <v>267</v>
      </c>
      <c r="BH254" s="139" t="s">
        <v>267</v>
      </c>
      <c r="BI254" s="139" t="s">
        <v>267</v>
      </c>
      <c r="BJ254" s="139" t="s">
        <v>267</v>
      </c>
      <c r="BK254" s="139" t="s">
        <v>267</v>
      </c>
      <c r="BL254" s="139" t="s">
        <v>267</v>
      </c>
      <c r="BM254" s="139" t="s">
        <v>267</v>
      </c>
      <c r="BN254" s="139" t="s">
        <v>267</v>
      </c>
      <c r="BO254" s="139" t="s">
        <v>267</v>
      </c>
      <c r="BP254" s="139" t="s">
        <v>267</v>
      </c>
      <c r="BQ254" s="139" t="s">
        <v>267</v>
      </c>
      <c r="BR254" s="139" t="s">
        <v>267</v>
      </c>
      <c r="BS254" s="139" t="s">
        <v>267</v>
      </c>
      <c r="BT254" s="139" t="s">
        <v>267</v>
      </c>
      <c r="BU254" s="139" t="s">
        <v>267</v>
      </c>
      <c r="BV254" s="139" t="s">
        <v>267</v>
      </c>
      <c r="BW254" s="139" t="s">
        <v>267</v>
      </c>
      <c r="BX254" s="139" t="s">
        <v>267</v>
      </c>
      <c r="BY254" s="139" t="s">
        <v>267</v>
      </c>
      <c r="BZ254" s="139" t="s">
        <v>267</v>
      </c>
      <c r="CA254" s="139" t="s">
        <v>267</v>
      </c>
      <c r="CB254" s="139" t="s">
        <v>267</v>
      </c>
      <c r="CC254" s="139" t="s">
        <v>267</v>
      </c>
      <c r="CD254" s="139" t="s">
        <v>267</v>
      </c>
      <c r="CE254" s="139" t="s">
        <v>267</v>
      </c>
      <c r="CF254" s="139" t="s">
        <v>267</v>
      </c>
      <c r="CG254" s="139" t="s">
        <v>267</v>
      </c>
      <c r="CH254" s="139" t="s">
        <v>267</v>
      </c>
      <c r="CI254" s="139" t="s">
        <v>267</v>
      </c>
      <c r="CJ254" s="139" t="s">
        <v>267</v>
      </c>
      <c r="CK254" s="139" t="s">
        <v>267</v>
      </c>
      <c r="CL254" s="139" t="s">
        <v>267</v>
      </c>
      <c r="CM254" s="139" t="s">
        <v>267</v>
      </c>
      <c r="CN254" s="139" t="s">
        <v>267</v>
      </c>
      <c r="CO254" s="139" t="s">
        <v>267</v>
      </c>
      <c r="CP254" s="139" t="s">
        <v>267</v>
      </c>
      <c r="CQ254" s="139" t="s">
        <v>267</v>
      </c>
      <c r="CR254" s="139" t="s">
        <v>267</v>
      </c>
      <c r="CS254" s="139" t="s">
        <v>267</v>
      </c>
      <c r="CT254" s="139" t="s">
        <v>267</v>
      </c>
      <c r="CU254" s="139" t="s">
        <v>267</v>
      </c>
      <c r="CV254" s="139" t="s">
        <v>267</v>
      </c>
      <c r="CW254" s="139" t="s">
        <v>267</v>
      </c>
      <c r="CX254" s="139" t="s">
        <v>267</v>
      </c>
      <c r="CY254" s="139" t="s">
        <v>267</v>
      </c>
      <c r="CZ254" s="139" t="s">
        <v>267</v>
      </c>
      <c r="DA254" s="139" t="s">
        <v>267</v>
      </c>
      <c r="DB254" s="139" t="s">
        <v>267</v>
      </c>
      <c r="DC254" s="139" t="s">
        <v>267</v>
      </c>
      <c r="DD254" s="139" t="s">
        <v>267</v>
      </c>
      <c r="DE254" s="139" t="s">
        <v>267</v>
      </c>
      <c r="DF254" s="139" t="s">
        <v>267</v>
      </c>
      <c r="DG254" s="139" t="s">
        <v>267</v>
      </c>
      <c r="DH254" s="139" t="s">
        <v>267</v>
      </c>
      <c r="DI254" s="139" t="s">
        <v>267</v>
      </c>
      <c r="DJ254" s="139" t="s">
        <v>267</v>
      </c>
      <c r="DK254" s="139" t="s">
        <v>267</v>
      </c>
      <c r="DL254" s="139" t="s">
        <v>267</v>
      </c>
      <c r="DM254" s="139" t="s">
        <v>267</v>
      </c>
      <c r="DN254" s="139" t="s">
        <v>267</v>
      </c>
      <c r="DO254" s="139" t="s">
        <v>267</v>
      </c>
      <c r="DP254" s="139" t="s">
        <v>267</v>
      </c>
      <c r="DQ254" s="139" t="s">
        <v>267</v>
      </c>
      <c r="DR254" s="139" t="s">
        <v>267</v>
      </c>
      <c r="DS254" s="139" t="s">
        <v>267</v>
      </c>
      <c r="DT254" s="139" t="s">
        <v>267</v>
      </c>
      <c r="DU254" s="139" t="s">
        <v>267</v>
      </c>
      <c r="DV254" s="139" t="s">
        <v>267</v>
      </c>
      <c r="DW254" s="139" t="s">
        <v>267</v>
      </c>
      <c r="DX254" s="139" t="s">
        <v>267</v>
      </c>
      <c r="DY254" s="139" t="s">
        <v>267</v>
      </c>
      <c r="DZ254" s="139" t="s">
        <v>267</v>
      </c>
      <c r="EA254" s="139" t="s">
        <v>267</v>
      </c>
      <c r="EB254" s="139" t="s">
        <v>267</v>
      </c>
      <c r="EC254" s="139" t="s">
        <v>267</v>
      </c>
      <c r="ED254" s="139" t="s">
        <v>267</v>
      </c>
      <c r="EE254" s="139" t="s">
        <v>267</v>
      </c>
      <c r="EF254" s="139" t="s">
        <v>267</v>
      </c>
      <c r="EG254" s="139" t="s">
        <v>267</v>
      </c>
      <c r="EH254" s="139" t="s">
        <v>267</v>
      </c>
      <c r="EI254" s="139" t="s">
        <v>267</v>
      </c>
      <c r="EJ254" s="139" t="s">
        <v>267</v>
      </c>
      <c r="EK254" s="139" t="s">
        <v>267</v>
      </c>
      <c r="EL254" s="139" t="s">
        <v>267</v>
      </c>
      <c r="EM254" s="139" t="s">
        <v>267</v>
      </c>
      <c r="EN254" s="139" t="s">
        <v>267</v>
      </c>
      <c r="EO254" s="139" t="s">
        <v>267</v>
      </c>
      <c r="EP254" s="139" t="s">
        <v>267</v>
      </c>
      <c r="EQ254" s="139" t="s">
        <v>267</v>
      </c>
      <c r="ER254" s="139" t="s">
        <v>267</v>
      </c>
      <c r="ES254" s="139" t="s">
        <v>267</v>
      </c>
      <c r="ET254" s="139" t="s">
        <v>267</v>
      </c>
      <c r="EU254" s="139" t="s">
        <v>267</v>
      </c>
      <c r="EV254" s="139" t="s">
        <v>267</v>
      </c>
      <c r="EW254" s="139" t="s">
        <v>267</v>
      </c>
      <c r="EX254" s="139" t="s">
        <v>267</v>
      </c>
      <c r="EY254" s="139" t="s">
        <v>267</v>
      </c>
      <c r="EZ254" s="139" t="s">
        <v>267</v>
      </c>
      <c r="FA254" s="139" t="s">
        <v>267</v>
      </c>
      <c r="FB254" s="139" t="s">
        <v>267</v>
      </c>
      <c r="FC254" s="139" t="s">
        <v>267</v>
      </c>
      <c r="FD254" s="139" t="s">
        <v>267</v>
      </c>
      <c r="FE254" s="139" t="s">
        <v>267</v>
      </c>
      <c r="FF254" s="139" t="s">
        <v>267</v>
      </c>
      <c r="FG254" s="139" t="s">
        <v>267</v>
      </c>
      <c r="FH254" s="139" t="s">
        <v>267</v>
      </c>
      <c r="FI254" s="139" t="s">
        <v>267</v>
      </c>
      <c r="FJ254" s="139" t="s">
        <v>267</v>
      </c>
      <c r="FK254" s="139" t="s">
        <v>267</v>
      </c>
      <c r="FL254" s="139" t="s">
        <v>267</v>
      </c>
      <c r="FM254" s="139" t="s">
        <v>267</v>
      </c>
      <c r="FN254" s="139" t="s">
        <v>267</v>
      </c>
      <c r="FO254" s="139" t="s">
        <v>267</v>
      </c>
      <c r="FP254" s="139" t="s">
        <v>267</v>
      </c>
      <c r="FQ254" s="139" t="s">
        <v>267</v>
      </c>
      <c r="FR254" s="139" t="s">
        <v>267</v>
      </c>
      <c r="FS254" s="139" t="s">
        <v>267</v>
      </c>
      <c r="FT254" s="139" t="s">
        <v>267</v>
      </c>
      <c r="FU254" s="139" t="s">
        <v>267</v>
      </c>
      <c r="FV254" s="139" t="s">
        <v>267</v>
      </c>
      <c r="FW254" s="139" t="s">
        <v>267</v>
      </c>
      <c r="FX254" s="139" t="s">
        <v>267</v>
      </c>
      <c r="FY254" s="139" t="s">
        <v>267</v>
      </c>
      <c r="FZ254" s="139" t="s">
        <v>267</v>
      </c>
      <c r="GA254" s="139" t="s">
        <v>267</v>
      </c>
      <c r="GB254" s="139" t="s">
        <v>267</v>
      </c>
      <c r="GC254" s="139" t="s">
        <v>267</v>
      </c>
      <c r="GD254" s="139" t="s">
        <v>267</v>
      </c>
      <c r="GE254" s="139" t="s">
        <v>267</v>
      </c>
      <c r="GF254" s="139" t="s">
        <v>267</v>
      </c>
      <c r="GG254" s="139" t="s">
        <v>267</v>
      </c>
      <c r="GH254" s="139" t="s">
        <v>267</v>
      </c>
      <c r="GI254" s="139" t="s">
        <v>267</v>
      </c>
      <c r="GJ254" s="139" t="s">
        <v>267</v>
      </c>
      <c r="GK254" s="139" t="s">
        <v>267</v>
      </c>
      <c r="GL254" s="139" t="s">
        <v>267</v>
      </c>
      <c r="GM254" s="139" t="s">
        <v>267</v>
      </c>
      <c r="GN254" s="139" t="s">
        <v>267</v>
      </c>
      <c r="GO254" s="139" t="s">
        <v>267</v>
      </c>
      <c r="GP254" s="139" t="s">
        <v>267</v>
      </c>
      <c r="GQ254" s="139" t="s">
        <v>267</v>
      </c>
      <c r="GR254" s="139" t="s">
        <v>267</v>
      </c>
      <c r="GS254" s="139" t="s">
        <v>267</v>
      </c>
    </row>
    <row r="255" spans="1:201" x14ac:dyDescent="0.2">
      <c r="B255" s="139" t="s">
        <v>267</v>
      </c>
      <c r="C255" s="139" t="s">
        <v>267</v>
      </c>
      <c r="D255" s="139" t="s">
        <v>267</v>
      </c>
      <c r="E255" s="139" t="s">
        <v>267</v>
      </c>
      <c r="F255" s="139" t="s">
        <v>267</v>
      </c>
      <c r="G255" s="139" t="s">
        <v>267</v>
      </c>
      <c r="H255" s="139" t="s">
        <v>267</v>
      </c>
      <c r="I255" s="139" t="s">
        <v>267</v>
      </c>
      <c r="J255" s="139" t="s">
        <v>267</v>
      </c>
      <c r="K255" s="139" t="s">
        <v>267</v>
      </c>
      <c r="L255" s="139" t="s">
        <v>267</v>
      </c>
      <c r="M255" s="139" t="s">
        <v>267</v>
      </c>
      <c r="N255" s="139" t="s">
        <v>267</v>
      </c>
      <c r="O255" s="139" t="s">
        <v>267</v>
      </c>
      <c r="P255" s="139" t="s">
        <v>267</v>
      </c>
      <c r="Q255" s="139" t="s">
        <v>267</v>
      </c>
      <c r="R255" s="139" t="s">
        <v>267</v>
      </c>
      <c r="S255" s="139" t="s">
        <v>267</v>
      </c>
      <c r="T255" s="139" t="s">
        <v>267</v>
      </c>
      <c r="U255" s="139" t="s">
        <v>267</v>
      </c>
      <c r="V255" s="139" t="s">
        <v>267</v>
      </c>
      <c r="W255" s="139" t="s">
        <v>267</v>
      </c>
      <c r="X255" s="139" t="s">
        <v>267</v>
      </c>
      <c r="Y255" s="139" t="s">
        <v>267</v>
      </c>
      <c r="Z255" s="139" t="s">
        <v>267</v>
      </c>
      <c r="AA255" s="139" t="s">
        <v>267</v>
      </c>
      <c r="AB255" s="139" t="s">
        <v>267</v>
      </c>
      <c r="AC255" s="139" t="s">
        <v>267</v>
      </c>
      <c r="AD255" s="139" t="s">
        <v>267</v>
      </c>
      <c r="AE255" s="139" t="s">
        <v>267</v>
      </c>
      <c r="AF255" s="139" t="s">
        <v>267</v>
      </c>
      <c r="AG255" s="139" t="s">
        <v>267</v>
      </c>
      <c r="AH255" s="139" t="s">
        <v>267</v>
      </c>
      <c r="AI255" s="139" t="s">
        <v>267</v>
      </c>
      <c r="AJ255" s="139" t="s">
        <v>267</v>
      </c>
      <c r="AK255" s="139" t="s">
        <v>267</v>
      </c>
      <c r="AL255" s="139" t="s">
        <v>267</v>
      </c>
      <c r="AM255" s="139" t="s">
        <v>267</v>
      </c>
      <c r="AN255" s="139" t="s">
        <v>267</v>
      </c>
      <c r="AO255" s="139" t="s">
        <v>267</v>
      </c>
      <c r="AP255" s="139" t="s">
        <v>267</v>
      </c>
      <c r="AQ255" s="139" t="s">
        <v>267</v>
      </c>
      <c r="AR255" s="139" t="s">
        <v>267</v>
      </c>
      <c r="AS255" s="139" t="s">
        <v>267</v>
      </c>
      <c r="AT255" s="139" t="s">
        <v>267</v>
      </c>
      <c r="AU255" s="139" t="s">
        <v>267</v>
      </c>
      <c r="AV255" s="139" t="s">
        <v>267</v>
      </c>
      <c r="AW255" s="139" t="s">
        <v>267</v>
      </c>
      <c r="AX255" s="139" t="s">
        <v>267</v>
      </c>
      <c r="AY255" s="139" t="s">
        <v>267</v>
      </c>
      <c r="AZ255" s="139" t="s">
        <v>267</v>
      </c>
      <c r="BA255" s="139" t="s">
        <v>267</v>
      </c>
      <c r="BB255" s="139" t="s">
        <v>267</v>
      </c>
      <c r="BC255" s="139" t="s">
        <v>267</v>
      </c>
      <c r="BD255" s="139" t="s">
        <v>267</v>
      </c>
      <c r="BE255" s="139" t="s">
        <v>267</v>
      </c>
      <c r="BF255" s="139" t="s">
        <v>267</v>
      </c>
      <c r="BG255" s="139" t="s">
        <v>267</v>
      </c>
      <c r="BH255" s="139" t="s">
        <v>267</v>
      </c>
      <c r="BI255" s="139" t="s">
        <v>267</v>
      </c>
      <c r="BJ255" s="139" t="s">
        <v>267</v>
      </c>
      <c r="BK255" s="139" t="s">
        <v>267</v>
      </c>
      <c r="BL255" s="139" t="s">
        <v>267</v>
      </c>
      <c r="BM255" s="139" t="s">
        <v>267</v>
      </c>
      <c r="BN255" s="139" t="s">
        <v>267</v>
      </c>
      <c r="BO255" s="139" t="s">
        <v>267</v>
      </c>
      <c r="BP255" s="139" t="s">
        <v>267</v>
      </c>
      <c r="BQ255" s="139" t="s">
        <v>267</v>
      </c>
      <c r="BR255" s="139" t="s">
        <v>267</v>
      </c>
      <c r="BS255" s="139" t="s">
        <v>267</v>
      </c>
      <c r="BT255" s="139" t="s">
        <v>267</v>
      </c>
      <c r="BU255" s="139" t="s">
        <v>267</v>
      </c>
      <c r="BV255" s="139" t="s">
        <v>267</v>
      </c>
      <c r="BW255" s="139" t="s">
        <v>267</v>
      </c>
      <c r="BX255" s="139" t="s">
        <v>267</v>
      </c>
      <c r="BY255" s="139" t="s">
        <v>267</v>
      </c>
      <c r="BZ255" s="139" t="s">
        <v>267</v>
      </c>
      <c r="CA255" s="139" t="s">
        <v>267</v>
      </c>
      <c r="CB255" s="139" t="s">
        <v>267</v>
      </c>
      <c r="CC255" s="139" t="s">
        <v>267</v>
      </c>
      <c r="CD255" s="139" t="s">
        <v>267</v>
      </c>
      <c r="CE255" s="139" t="s">
        <v>267</v>
      </c>
      <c r="CF255" s="139" t="s">
        <v>267</v>
      </c>
      <c r="CG255" s="139" t="s">
        <v>267</v>
      </c>
      <c r="CH255" s="139" t="s">
        <v>267</v>
      </c>
      <c r="CI255" s="139" t="s">
        <v>267</v>
      </c>
      <c r="CJ255" s="139" t="s">
        <v>267</v>
      </c>
      <c r="CK255" s="139" t="s">
        <v>267</v>
      </c>
      <c r="CL255" s="139" t="s">
        <v>267</v>
      </c>
      <c r="CM255" s="139" t="s">
        <v>267</v>
      </c>
      <c r="CN255" s="139" t="s">
        <v>267</v>
      </c>
      <c r="CO255" s="139" t="s">
        <v>267</v>
      </c>
      <c r="CP255" s="139" t="s">
        <v>267</v>
      </c>
      <c r="CQ255" s="139" t="s">
        <v>267</v>
      </c>
      <c r="CR255" s="139" t="s">
        <v>267</v>
      </c>
      <c r="CS255" s="139" t="s">
        <v>267</v>
      </c>
      <c r="CT255" s="139" t="s">
        <v>267</v>
      </c>
      <c r="CU255" s="139" t="s">
        <v>267</v>
      </c>
      <c r="CV255" s="139" t="s">
        <v>267</v>
      </c>
      <c r="CW255" s="139" t="s">
        <v>267</v>
      </c>
      <c r="CX255" s="139" t="s">
        <v>267</v>
      </c>
      <c r="CY255" s="139" t="s">
        <v>267</v>
      </c>
      <c r="CZ255" s="139" t="s">
        <v>267</v>
      </c>
      <c r="DA255" s="139" t="s">
        <v>267</v>
      </c>
      <c r="DB255" s="139" t="s">
        <v>267</v>
      </c>
      <c r="DC255" s="139" t="s">
        <v>267</v>
      </c>
      <c r="DD255" s="139" t="s">
        <v>267</v>
      </c>
      <c r="DE255" s="139" t="s">
        <v>267</v>
      </c>
      <c r="DF255" s="139" t="s">
        <v>267</v>
      </c>
      <c r="DG255" s="139" t="s">
        <v>267</v>
      </c>
      <c r="DH255" s="139" t="s">
        <v>267</v>
      </c>
      <c r="DI255" s="139" t="s">
        <v>267</v>
      </c>
      <c r="DJ255" s="139" t="s">
        <v>267</v>
      </c>
      <c r="DK255" s="139" t="s">
        <v>267</v>
      </c>
      <c r="DL255" s="139" t="s">
        <v>267</v>
      </c>
      <c r="DM255" s="139" t="s">
        <v>267</v>
      </c>
      <c r="DN255" s="139" t="s">
        <v>267</v>
      </c>
      <c r="DO255" s="139" t="s">
        <v>267</v>
      </c>
      <c r="DP255" s="139" t="s">
        <v>267</v>
      </c>
      <c r="DQ255" s="139" t="s">
        <v>267</v>
      </c>
      <c r="DR255" s="139" t="s">
        <v>267</v>
      </c>
      <c r="DS255" s="139" t="s">
        <v>267</v>
      </c>
      <c r="DT255" s="139" t="s">
        <v>267</v>
      </c>
      <c r="DU255" s="139" t="s">
        <v>267</v>
      </c>
      <c r="DV255" s="139" t="s">
        <v>267</v>
      </c>
      <c r="DW255" s="139" t="s">
        <v>267</v>
      </c>
      <c r="DX255" s="139" t="s">
        <v>267</v>
      </c>
      <c r="DY255" s="139" t="s">
        <v>267</v>
      </c>
      <c r="DZ255" s="139" t="s">
        <v>267</v>
      </c>
      <c r="EA255" s="139" t="s">
        <v>267</v>
      </c>
      <c r="EB255" s="139" t="s">
        <v>267</v>
      </c>
      <c r="EC255" s="139" t="s">
        <v>267</v>
      </c>
      <c r="ED255" s="139" t="s">
        <v>267</v>
      </c>
      <c r="EE255" s="139" t="s">
        <v>267</v>
      </c>
      <c r="EF255" s="139" t="s">
        <v>267</v>
      </c>
      <c r="EG255" s="139" t="s">
        <v>267</v>
      </c>
      <c r="EH255" s="139" t="s">
        <v>267</v>
      </c>
      <c r="EI255" s="139" t="s">
        <v>267</v>
      </c>
      <c r="EJ255" s="139" t="s">
        <v>267</v>
      </c>
      <c r="EK255" s="139" t="s">
        <v>267</v>
      </c>
      <c r="EL255" s="139" t="s">
        <v>267</v>
      </c>
      <c r="EM255" s="139" t="s">
        <v>267</v>
      </c>
      <c r="EN255" s="139" t="s">
        <v>267</v>
      </c>
      <c r="EO255" s="139" t="s">
        <v>267</v>
      </c>
      <c r="EP255" s="139" t="s">
        <v>267</v>
      </c>
      <c r="EQ255" s="139" t="s">
        <v>267</v>
      </c>
      <c r="ER255" s="139" t="s">
        <v>267</v>
      </c>
      <c r="ES255" s="139" t="s">
        <v>267</v>
      </c>
      <c r="ET255" s="139" t="s">
        <v>267</v>
      </c>
      <c r="EU255" s="139" t="s">
        <v>267</v>
      </c>
      <c r="EV255" s="139" t="s">
        <v>267</v>
      </c>
      <c r="EW255" s="139" t="s">
        <v>267</v>
      </c>
      <c r="EX255" s="139" t="s">
        <v>267</v>
      </c>
      <c r="EY255" s="139" t="s">
        <v>267</v>
      </c>
      <c r="EZ255" s="139" t="s">
        <v>267</v>
      </c>
      <c r="FA255" s="139" t="s">
        <v>267</v>
      </c>
      <c r="FB255" s="139" t="s">
        <v>267</v>
      </c>
      <c r="FC255" s="139" t="s">
        <v>267</v>
      </c>
      <c r="FD255" s="139" t="s">
        <v>267</v>
      </c>
      <c r="FE255" s="139" t="s">
        <v>267</v>
      </c>
      <c r="FF255" s="139" t="s">
        <v>267</v>
      </c>
      <c r="FG255" s="139" t="s">
        <v>267</v>
      </c>
      <c r="FH255" s="139" t="s">
        <v>267</v>
      </c>
      <c r="FI255" s="139" t="s">
        <v>267</v>
      </c>
      <c r="FJ255" s="139" t="s">
        <v>267</v>
      </c>
      <c r="FK255" s="139" t="s">
        <v>267</v>
      </c>
      <c r="FL255" s="139" t="s">
        <v>267</v>
      </c>
      <c r="FM255" s="139" t="s">
        <v>267</v>
      </c>
      <c r="FN255" s="139" t="s">
        <v>267</v>
      </c>
      <c r="FO255" s="139" t="s">
        <v>267</v>
      </c>
      <c r="FP255" s="139" t="s">
        <v>267</v>
      </c>
      <c r="FQ255" s="139" t="s">
        <v>267</v>
      </c>
      <c r="FR255" s="139" t="s">
        <v>267</v>
      </c>
      <c r="FS255" s="139" t="s">
        <v>267</v>
      </c>
      <c r="FT255" s="139" t="s">
        <v>267</v>
      </c>
      <c r="FU255" s="139" t="s">
        <v>267</v>
      </c>
      <c r="FV255" s="139" t="s">
        <v>267</v>
      </c>
      <c r="FW255" s="139" t="s">
        <v>267</v>
      </c>
      <c r="FX255" s="139" t="s">
        <v>267</v>
      </c>
      <c r="FY255" s="139" t="s">
        <v>267</v>
      </c>
      <c r="FZ255" s="139" t="s">
        <v>267</v>
      </c>
      <c r="GA255" s="139" t="s">
        <v>267</v>
      </c>
      <c r="GB255" s="139" t="s">
        <v>267</v>
      </c>
      <c r="GC255" s="139" t="s">
        <v>267</v>
      </c>
      <c r="GD255" s="139" t="s">
        <v>267</v>
      </c>
      <c r="GE255" s="139" t="s">
        <v>267</v>
      </c>
      <c r="GF255" s="139" t="s">
        <v>267</v>
      </c>
      <c r="GG255" s="139" t="s">
        <v>267</v>
      </c>
      <c r="GH255" s="139" t="s">
        <v>267</v>
      </c>
      <c r="GI255" s="139" t="s">
        <v>267</v>
      </c>
      <c r="GJ255" s="139" t="s">
        <v>267</v>
      </c>
      <c r="GK255" s="139" t="s">
        <v>267</v>
      </c>
      <c r="GL255" s="139" t="s">
        <v>267</v>
      </c>
      <c r="GM255" s="139" t="s">
        <v>267</v>
      </c>
      <c r="GN255" s="139" t="s">
        <v>267</v>
      </c>
      <c r="GO255" s="139" t="s">
        <v>267</v>
      </c>
      <c r="GP255" s="139" t="s">
        <v>267</v>
      </c>
      <c r="GQ255" s="139" t="s">
        <v>267</v>
      </c>
      <c r="GR255" s="139" t="s">
        <v>267</v>
      </c>
      <c r="GS255" s="139" t="s">
        <v>267</v>
      </c>
    </row>
    <row r="256" spans="1:201" x14ac:dyDescent="0.2">
      <c r="B256" s="139" t="s">
        <v>267</v>
      </c>
      <c r="C256" s="139" t="s">
        <v>267</v>
      </c>
      <c r="D256" s="139" t="s">
        <v>267</v>
      </c>
      <c r="E256" s="139" t="s">
        <v>267</v>
      </c>
      <c r="F256" s="139" t="s">
        <v>267</v>
      </c>
      <c r="G256" s="139" t="s">
        <v>267</v>
      </c>
      <c r="H256" s="139" t="s">
        <v>267</v>
      </c>
      <c r="I256" s="139" t="s">
        <v>267</v>
      </c>
      <c r="J256" s="139" t="s">
        <v>267</v>
      </c>
      <c r="K256" s="139" t="s">
        <v>267</v>
      </c>
      <c r="L256" s="139" t="s">
        <v>267</v>
      </c>
      <c r="M256" s="139" t="s">
        <v>267</v>
      </c>
      <c r="N256" s="139" t="s">
        <v>267</v>
      </c>
      <c r="O256" s="139" t="s">
        <v>267</v>
      </c>
      <c r="P256" s="139" t="s">
        <v>267</v>
      </c>
      <c r="Q256" s="139" t="s">
        <v>267</v>
      </c>
      <c r="R256" s="139" t="s">
        <v>267</v>
      </c>
      <c r="S256" s="139" t="s">
        <v>267</v>
      </c>
      <c r="T256" s="139" t="s">
        <v>267</v>
      </c>
      <c r="U256" s="139" t="s">
        <v>267</v>
      </c>
      <c r="V256" s="139" t="s">
        <v>267</v>
      </c>
      <c r="W256" s="139" t="s">
        <v>267</v>
      </c>
      <c r="X256" s="139" t="s">
        <v>267</v>
      </c>
      <c r="Y256" s="139" t="s">
        <v>267</v>
      </c>
      <c r="Z256" s="139" t="s">
        <v>267</v>
      </c>
      <c r="AA256" s="139" t="s">
        <v>267</v>
      </c>
      <c r="AB256" s="139" t="s">
        <v>267</v>
      </c>
      <c r="AC256" s="139" t="s">
        <v>267</v>
      </c>
      <c r="AD256" s="139" t="s">
        <v>267</v>
      </c>
      <c r="AE256" s="139" t="s">
        <v>267</v>
      </c>
      <c r="AF256" s="139" t="s">
        <v>267</v>
      </c>
      <c r="AG256" s="139" t="s">
        <v>267</v>
      </c>
      <c r="AH256" s="139" t="s">
        <v>267</v>
      </c>
      <c r="AI256" s="139" t="s">
        <v>267</v>
      </c>
      <c r="AJ256" s="139" t="s">
        <v>267</v>
      </c>
      <c r="AK256" s="139" t="s">
        <v>267</v>
      </c>
      <c r="AL256" s="139" t="s">
        <v>267</v>
      </c>
      <c r="AM256" s="139" t="s">
        <v>267</v>
      </c>
      <c r="AN256" s="139" t="s">
        <v>267</v>
      </c>
      <c r="AO256" s="139" t="s">
        <v>267</v>
      </c>
      <c r="AP256" s="139" t="s">
        <v>267</v>
      </c>
      <c r="AQ256" s="139" t="s">
        <v>267</v>
      </c>
      <c r="AR256" s="139" t="s">
        <v>267</v>
      </c>
      <c r="AS256" s="139" t="s">
        <v>267</v>
      </c>
      <c r="AT256" s="139" t="s">
        <v>267</v>
      </c>
      <c r="AU256" s="139" t="s">
        <v>267</v>
      </c>
      <c r="AV256" s="139" t="s">
        <v>267</v>
      </c>
      <c r="AW256" s="139" t="s">
        <v>267</v>
      </c>
      <c r="AX256" s="139" t="s">
        <v>267</v>
      </c>
      <c r="AY256" s="139" t="s">
        <v>267</v>
      </c>
      <c r="AZ256" s="139" t="s">
        <v>267</v>
      </c>
      <c r="BA256" s="139" t="s">
        <v>267</v>
      </c>
      <c r="BB256" s="139" t="s">
        <v>267</v>
      </c>
      <c r="BC256" s="139" t="s">
        <v>267</v>
      </c>
      <c r="BD256" s="139" t="s">
        <v>267</v>
      </c>
      <c r="BE256" s="139" t="s">
        <v>267</v>
      </c>
      <c r="BF256" s="139" t="s">
        <v>267</v>
      </c>
      <c r="BG256" s="139" t="s">
        <v>267</v>
      </c>
      <c r="BH256" s="139" t="s">
        <v>267</v>
      </c>
      <c r="BI256" s="139" t="s">
        <v>267</v>
      </c>
      <c r="BJ256" s="139" t="s">
        <v>267</v>
      </c>
      <c r="BK256" s="139" t="s">
        <v>267</v>
      </c>
      <c r="BL256" s="139" t="s">
        <v>267</v>
      </c>
      <c r="BM256" s="139" t="s">
        <v>267</v>
      </c>
      <c r="BN256" s="139" t="s">
        <v>267</v>
      </c>
      <c r="BO256" s="139" t="s">
        <v>267</v>
      </c>
      <c r="BP256" s="139" t="s">
        <v>267</v>
      </c>
      <c r="BQ256" s="139" t="s">
        <v>267</v>
      </c>
      <c r="BR256" s="139" t="s">
        <v>267</v>
      </c>
      <c r="BS256" s="139" t="s">
        <v>267</v>
      </c>
      <c r="BT256" s="139" t="s">
        <v>267</v>
      </c>
      <c r="BU256" s="139" t="s">
        <v>267</v>
      </c>
      <c r="BV256" s="139" t="s">
        <v>267</v>
      </c>
      <c r="BW256" s="139" t="s">
        <v>267</v>
      </c>
      <c r="BX256" s="139" t="s">
        <v>267</v>
      </c>
      <c r="BY256" s="139" t="s">
        <v>267</v>
      </c>
      <c r="BZ256" s="139" t="s">
        <v>267</v>
      </c>
      <c r="CA256" s="139" t="s">
        <v>267</v>
      </c>
      <c r="CB256" s="139" t="s">
        <v>267</v>
      </c>
      <c r="CC256" s="139" t="s">
        <v>267</v>
      </c>
      <c r="CD256" s="139" t="s">
        <v>267</v>
      </c>
      <c r="CE256" s="139" t="s">
        <v>267</v>
      </c>
      <c r="CF256" s="139" t="s">
        <v>267</v>
      </c>
      <c r="CG256" s="139" t="s">
        <v>267</v>
      </c>
      <c r="CH256" s="139" t="s">
        <v>267</v>
      </c>
      <c r="CI256" s="139" t="s">
        <v>267</v>
      </c>
      <c r="CJ256" s="139" t="s">
        <v>267</v>
      </c>
      <c r="CK256" s="139" t="s">
        <v>267</v>
      </c>
      <c r="CL256" s="139" t="s">
        <v>267</v>
      </c>
      <c r="CM256" s="139" t="s">
        <v>267</v>
      </c>
      <c r="CN256" s="139" t="s">
        <v>267</v>
      </c>
      <c r="CO256" s="139" t="s">
        <v>267</v>
      </c>
      <c r="CP256" s="139" t="s">
        <v>267</v>
      </c>
      <c r="CQ256" s="139" t="s">
        <v>267</v>
      </c>
      <c r="CR256" s="139" t="s">
        <v>267</v>
      </c>
      <c r="CS256" s="139" t="s">
        <v>267</v>
      </c>
      <c r="CT256" s="139" t="s">
        <v>267</v>
      </c>
      <c r="CU256" s="139" t="s">
        <v>267</v>
      </c>
      <c r="CV256" s="139" t="s">
        <v>267</v>
      </c>
      <c r="CW256" s="139" t="s">
        <v>267</v>
      </c>
      <c r="CX256" s="139" t="s">
        <v>267</v>
      </c>
      <c r="CY256" s="139" t="s">
        <v>267</v>
      </c>
      <c r="CZ256" s="139" t="s">
        <v>267</v>
      </c>
      <c r="DA256" s="139" t="s">
        <v>267</v>
      </c>
      <c r="DB256" s="139" t="s">
        <v>267</v>
      </c>
      <c r="DC256" s="139" t="s">
        <v>267</v>
      </c>
      <c r="DD256" s="139" t="s">
        <v>267</v>
      </c>
      <c r="DE256" s="139" t="s">
        <v>267</v>
      </c>
      <c r="DF256" s="139" t="s">
        <v>267</v>
      </c>
      <c r="DG256" s="139" t="s">
        <v>267</v>
      </c>
      <c r="DH256" s="139" t="s">
        <v>267</v>
      </c>
      <c r="DI256" s="139" t="s">
        <v>267</v>
      </c>
      <c r="DJ256" s="139" t="s">
        <v>267</v>
      </c>
      <c r="DK256" s="139" t="s">
        <v>267</v>
      </c>
      <c r="DL256" s="139" t="s">
        <v>267</v>
      </c>
      <c r="DM256" s="139" t="s">
        <v>267</v>
      </c>
      <c r="DN256" s="139" t="s">
        <v>267</v>
      </c>
      <c r="DO256" s="139" t="s">
        <v>267</v>
      </c>
      <c r="DP256" s="139" t="s">
        <v>267</v>
      </c>
      <c r="DQ256" s="139" t="s">
        <v>267</v>
      </c>
      <c r="DR256" s="139" t="s">
        <v>267</v>
      </c>
      <c r="DS256" s="139" t="s">
        <v>267</v>
      </c>
      <c r="DT256" s="139" t="s">
        <v>267</v>
      </c>
      <c r="DU256" s="139" t="s">
        <v>267</v>
      </c>
      <c r="DV256" s="139" t="s">
        <v>267</v>
      </c>
      <c r="DW256" s="139" t="s">
        <v>267</v>
      </c>
      <c r="DX256" s="139" t="s">
        <v>267</v>
      </c>
      <c r="DY256" s="139" t="s">
        <v>267</v>
      </c>
      <c r="DZ256" s="139" t="s">
        <v>267</v>
      </c>
      <c r="EA256" s="139" t="s">
        <v>267</v>
      </c>
      <c r="EB256" s="139" t="s">
        <v>267</v>
      </c>
      <c r="EC256" s="139" t="s">
        <v>267</v>
      </c>
      <c r="ED256" s="139" t="s">
        <v>267</v>
      </c>
      <c r="EE256" s="139" t="s">
        <v>267</v>
      </c>
      <c r="EF256" s="139" t="s">
        <v>267</v>
      </c>
      <c r="EG256" s="139" t="s">
        <v>267</v>
      </c>
      <c r="EH256" s="139" t="s">
        <v>267</v>
      </c>
      <c r="EI256" s="139" t="s">
        <v>267</v>
      </c>
      <c r="EJ256" s="139" t="s">
        <v>267</v>
      </c>
      <c r="EK256" s="139" t="s">
        <v>267</v>
      </c>
      <c r="EL256" s="139" t="s">
        <v>267</v>
      </c>
      <c r="EM256" s="139" t="s">
        <v>267</v>
      </c>
      <c r="EN256" s="139" t="s">
        <v>267</v>
      </c>
      <c r="EO256" s="139" t="s">
        <v>267</v>
      </c>
      <c r="EP256" s="139" t="s">
        <v>267</v>
      </c>
      <c r="EQ256" s="139" t="s">
        <v>267</v>
      </c>
      <c r="ER256" s="139" t="s">
        <v>267</v>
      </c>
      <c r="ES256" s="139" t="s">
        <v>267</v>
      </c>
      <c r="ET256" s="139" t="s">
        <v>267</v>
      </c>
      <c r="EU256" s="139" t="s">
        <v>267</v>
      </c>
      <c r="EV256" s="139" t="s">
        <v>267</v>
      </c>
      <c r="EW256" s="139" t="s">
        <v>267</v>
      </c>
      <c r="EX256" s="139" t="s">
        <v>267</v>
      </c>
      <c r="EY256" s="139" t="s">
        <v>267</v>
      </c>
      <c r="EZ256" s="139" t="s">
        <v>267</v>
      </c>
      <c r="FA256" s="139" t="s">
        <v>267</v>
      </c>
      <c r="FB256" s="139" t="s">
        <v>267</v>
      </c>
      <c r="FC256" s="139" t="s">
        <v>267</v>
      </c>
      <c r="FD256" s="139" t="s">
        <v>267</v>
      </c>
      <c r="FE256" s="139" t="s">
        <v>267</v>
      </c>
      <c r="FF256" s="139" t="s">
        <v>267</v>
      </c>
      <c r="FG256" s="139" t="s">
        <v>267</v>
      </c>
      <c r="FH256" s="139" t="s">
        <v>267</v>
      </c>
      <c r="FI256" s="139" t="s">
        <v>267</v>
      </c>
      <c r="FJ256" s="139" t="s">
        <v>267</v>
      </c>
      <c r="FK256" s="139" t="s">
        <v>267</v>
      </c>
      <c r="FL256" s="139" t="s">
        <v>267</v>
      </c>
      <c r="FM256" s="139" t="s">
        <v>267</v>
      </c>
      <c r="FN256" s="139" t="s">
        <v>267</v>
      </c>
      <c r="FO256" s="139" t="s">
        <v>267</v>
      </c>
      <c r="FP256" s="139" t="s">
        <v>267</v>
      </c>
      <c r="FQ256" s="139" t="s">
        <v>267</v>
      </c>
      <c r="FR256" s="139" t="s">
        <v>267</v>
      </c>
      <c r="FS256" s="139" t="s">
        <v>267</v>
      </c>
      <c r="FT256" s="139" t="s">
        <v>267</v>
      </c>
      <c r="FU256" s="139" t="s">
        <v>267</v>
      </c>
      <c r="FV256" s="139" t="s">
        <v>267</v>
      </c>
      <c r="FW256" s="139" t="s">
        <v>267</v>
      </c>
      <c r="FX256" s="139" t="s">
        <v>267</v>
      </c>
      <c r="FY256" s="139" t="s">
        <v>267</v>
      </c>
      <c r="FZ256" s="139" t="s">
        <v>267</v>
      </c>
      <c r="GA256" s="139" t="s">
        <v>267</v>
      </c>
      <c r="GB256" s="139" t="s">
        <v>267</v>
      </c>
      <c r="GC256" s="139" t="s">
        <v>267</v>
      </c>
      <c r="GD256" s="139" t="s">
        <v>267</v>
      </c>
      <c r="GE256" s="139" t="s">
        <v>267</v>
      </c>
      <c r="GF256" s="139" t="s">
        <v>267</v>
      </c>
      <c r="GG256" s="139" t="s">
        <v>267</v>
      </c>
      <c r="GH256" s="139" t="s">
        <v>267</v>
      </c>
      <c r="GI256" s="139" t="s">
        <v>267</v>
      </c>
      <c r="GJ256" s="139" t="s">
        <v>267</v>
      </c>
      <c r="GK256" s="139" t="s">
        <v>267</v>
      </c>
      <c r="GL256" s="139" t="s">
        <v>267</v>
      </c>
      <c r="GM256" s="139" t="s">
        <v>267</v>
      </c>
      <c r="GN256" s="139" t="s">
        <v>267</v>
      </c>
      <c r="GO256" s="139" t="s">
        <v>267</v>
      </c>
      <c r="GP256" s="139" t="s">
        <v>267</v>
      </c>
      <c r="GQ256" s="139" t="s">
        <v>267</v>
      </c>
      <c r="GR256" s="139" t="s">
        <v>267</v>
      </c>
      <c r="GS256" s="139" t="s">
        <v>267</v>
      </c>
    </row>
    <row r="257" spans="2:201" x14ac:dyDescent="0.2">
      <c r="B257" s="139" t="s">
        <v>267</v>
      </c>
      <c r="C257" s="139" t="s">
        <v>267</v>
      </c>
      <c r="D257" s="139" t="s">
        <v>267</v>
      </c>
      <c r="E257" s="139" t="s">
        <v>267</v>
      </c>
      <c r="F257" s="139" t="s">
        <v>267</v>
      </c>
      <c r="G257" s="139" t="s">
        <v>267</v>
      </c>
      <c r="H257" s="139" t="s">
        <v>267</v>
      </c>
      <c r="I257" s="139" t="s">
        <v>267</v>
      </c>
      <c r="J257" s="139" t="s">
        <v>267</v>
      </c>
      <c r="K257" s="139" t="s">
        <v>267</v>
      </c>
      <c r="L257" s="139" t="s">
        <v>267</v>
      </c>
      <c r="M257" s="139" t="s">
        <v>267</v>
      </c>
      <c r="N257" s="139" t="s">
        <v>267</v>
      </c>
      <c r="O257" s="139" t="s">
        <v>267</v>
      </c>
      <c r="P257" s="139" t="s">
        <v>267</v>
      </c>
      <c r="Q257" s="139" t="s">
        <v>267</v>
      </c>
      <c r="R257" s="139" t="s">
        <v>267</v>
      </c>
      <c r="S257" s="139" t="s">
        <v>267</v>
      </c>
      <c r="T257" s="139" t="s">
        <v>267</v>
      </c>
      <c r="U257" s="139" t="s">
        <v>267</v>
      </c>
      <c r="V257" s="139" t="s">
        <v>267</v>
      </c>
      <c r="W257" s="139" t="s">
        <v>267</v>
      </c>
      <c r="X257" s="139" t="s">
        <v>267</v>
      </c>
      <c r="Y257" s="139" t="s">
        <v>267</v>
      </c>
      <c r="Z257" s="139" t="s">
        <v>267</v>
      </c>
      <c r="AA257" s="139" t="s">
        <v>267</v>
      </c>
      <c r="AB257" s="139" t="s">
        <v>267</v>
      </c>
      <c r="AC257" s="139" t="s">
        <v>267</v>
      </c>
      <c r="AD257" s="139" t="s">
        <v>267</v>
      </c>
      <c r="AE257" s="139" t="s">
        <v>267</v>
      </c>
      <c r="AF257" s="139" t="s">
        <v>267</v>
      </c>
      <c r="AG257" s="139" t="s">
        <v>267</v>
      </c>
      <c r="AH257" s="139" t="s">
        <v>267</v>
      </c>
      <c r="AI257" s="139" t="s">
        <v>267</v>
      </c>
      <c r="AJ257" s="139" t="s">
        <v>267</v>
      </c>
      <c r="AK257" s="139" t="s">
        <v>267</v>
      </c>
      <c r="AL257" s="139" t="s">
        <v>267</v>
      </c>
      <c r="AM257" s="139" t="s">
        <v>267</v>
      </c>
      <c r="AN257" s="139" t="s">
        <v>267</v>
      </c>
      <c r="AO257" s="139" t="s">
        <v>267</v>
      </c>
      <c r="AP257" s="139" t="s">
        <v>267</v>
      </c>
      <c r="AQ257" s="139" t="s">
        <v>267</v>
      </c>
      <c r="AR257" s="139" t="s">
        <v>267</v>
      </c>
      <c r="AS257" s="139" t="s">
        <v>267</v>
      </c>
      <c r="AT257" s="139" t="s">
        <v>267</v>
      </c>
      <c r="AU257" s="139" t="s">
        <v>267</v>
      </c>
      <c r="AV257" s="139" t="s">
        <v>267</v>
      </c>
      <c r="AW257" s="139" t="s">
        <v>267</v>
      </c>
      <c r="AX257" s="139" t="s">
        <v>267</v>
      </c>
      <c r="AY257" s="139" t="s">
        <v>267</v>
      </c>
      <c r="AZ257" s="139" t="s">
        <v>267</v>
      </c>
      <c r="BA257" s="139" t="s">
        <v>267</v>
      </c>
      <c r="BB257" s="139" t="s">
        <v>267</v>
      </c>
      <c r="BC257" s="139" t="s">
        <v>267</v>
      </c>
      <c r="BD257" s="139" t="s">
        <v>267</v>
      </c>
      <c r="BE257" s="139" t="s">
        <v>267</v>
      </c>
      <c r="BF257" s="139" t="s">
        <v>267</v>
      </c>
      <c r="BG257" s="139" t="s">
        <v>267</v>
      </c>
      <c r="BH257" s="139" t="s">
        <v>267</v>
      </c>
      <c r="BI257" s="139" t="s">
        <v>267</v>
      </c>
      <c r="BJ257" s="139" t="s">
        <v>267</v>
      </c>
      <c r="BK257" s="139" t="s">
        <v>267</v>
      </c>
      <c r="BL257" s="139" t="s">
        <v>267</v>
      </c>
      <c r="BM257" s="139" t="s">
        <v>267</v>
      </c>
      <c r="BN257" s="139" t="s">
        <v>267</v>
      </c>
      <c r="BO257" s="139" t="s">
        <v>267</v>
      </c>
      <c r="BP257" s="139" t="s">
        <v>267</v>
      </c>
      <c r="BQ257" s="139" t="s">
        <v>267</v>
      </c>
      <c r="BR257" s="139" t="s">
        <v>267</v>
      </c>
      <c r="BS257" s="139" t="s">
        <v>267</v>
      </c>
      <c r="BT257" s="139" t="s">
        <v>267</v>
      </c>
      <c r="BU257" s="139" t="s">
        <v>267</v>
      </c>
      <c r="BV257" s="139" t="s">
        <v>267</v>
      </c>
      <c r="BW257" s="139" t="s">
        <v>267</v>
      </c>
      <c r="BX257" s="139" t="s">
        <v>267</v>
      </c>
      <c r="BY257" s="139" t="s">
        <v>267</v>
      </c>
      <c r="BZ257" s="139" t="s">
        <v>267</v>
      </c>
      <c r="CA257" s="139" t="s">
        <v>267</v>
      </c>
      <c r="CB257" s="139" t="s">
        <v>267</v>
      </c>
      <c r="CC257" s="139" t="s">
        <v>267</v>
      </c>
      <c r="CD257" s="139" t="s">
        <v>267</v>
      </c>
      <c r="CE257" s="139" t="s">
        <v>267</v>
      </c>
      <c r="CF257" s="139" t="s">
        <v>267</v>
      </c>
      <c r="CG257" s="139" t="s">
        <v>267</v>
      </c>
      <c r="CH257" s="139" t="s">
        <v>267</v>
      </c>
      <c r="CI257" s="139" t="s">
        <v>267</v>
      </c>
      <c r="CJ257" s="139" t="s">
        <v>267</v>
      </c>
      <c r="CK257" s="139" t="s">
        <v>267</v>
      </c>
      <c r="CL257" s="139" t="s">
        <v>267</v>
      </c>
      <c r="CM257" s="139" t="s">
        <v>267</v>
      </c>
      <c r="CN257" s="139" t="s">
        <v>267</v>
      </c>
      <c r="CO257" s="139" t="s">
        <v>267</v>
      </c>
      <c r="CP257" s="139" t="s">
        <v>267</v>
      </c>
      <c r="CQ257" s="139" t="s">
        <v>267</v>
      </c>
      <c r="CR257" s="139" t="s">
        <v>267</v>
      </c>
      <c r="CS257" s="139" t="s">
        <v>267</v>
      </c>
      <c r="CT257" s="139" t="s">
        <v>267</v>
      </c>
      <c r="CU257" s="139" t="s">
        <v>267</v>
      </c>
      <c r="CV257" s="139" t="s">
        <v>267</v>
      </c>
      <c r="CW257" s="139" t="s">
        <v>267</v>
      </c>
      <c r="CX257" s="139" t="s">
        <v>267</v>
      </c>
      <c r="CY257" s="139" t="s">
        <v>267</v>
      </c>
      <c r="CZ257" s="139" t="s">
        <v>267</v>
      </c>
      <c r="DA257" s="139" t="s">
        <v>267</v>
      </c>
      <c r="DB257" s="139" t="s">
        <v>267</v>
      </c>
      <c r="DC257" s="139" t="s">
        <v>267</v>
      </c>
      <c r="DD257" s="139" t="s">
        <v>267</v>
      </c>
      <c r="DE257" s="139" t="s">
        <v>267</v>
      </c>
      <c r="DF257" s="139" t="s">
        <v>267</v>
      </c>
      <c r="DG257" s="139" t="s">
        <v>267</v>
      </c>
      <c r="DH257" s="139" t="s">
        <v>267</v>
      </c>
      <c r="DI257" s="139" t="s">
        <v>267</v>
      </c>
      <c r="DJ257" s="139" t="s">
        <v>267</v>
      </c>
      <c r="DK257" s="139" t="s">
        <v>267</v>
      </c>
      <c r="DL257" s="139" t="s">
        <v>267</v>
      </c>
      <c r="DM257" s="139" t="s">
        <v>267</v>
      </c>
      <c r="DN257" s="139" t="s">
        <v>267</v>
      </c>
      <c r="DO257" s="139" t="s">
        <v>267</v>
      </c>
      <c r="DP257" s="139" t="s">
        <v>267</v>
      </c>
      <c r="DQ257" s="139" t="s">
        <v>267</v>
      </c>
      <c r="DR257" s="139" t="s">
        <v>267</v>
      </c>
      <c r="DS257" s="139" t="s">
        <v>267</v>
      </c>
      <c r="DT257" s="139" t="s">
        <v>267</v>
      </c>
      <c r="DU257" s="139" t="s">
        <v>267</v>
      </c>
      <c r="DV257" s="139" t="s">
        <v>267</v>
      </c>
      <c r="DW257" s="139" t="s">
        <v>267</v>
      </c>
      <c r="DX257" s="139" t="s">
        <v>267</v>
      </c>
      <c r="DY257" s="139" t="s">
        <v>267</v>
      </c>
      <c r="DZ257" s="139" t="s">
        <v>267</v>
      </c>
      <c r="EA257" s="139" t="s">
        <v>267</v>
      </c>
      <c r="EB257" s="139" t="s">
        <v>267</v>
      </c>
      <c r="EC257" s="139" t="s">
        <v>267</v>
      </c>
      <c r="ED257" s="139" t="s">
        <v>267</v>
      </c>
      <c r="EE257" s="139" t="s">
        <v>267</v>
      </c>
      <c r="EF257" s="139" t="s">
        <v>267</v>
      </c>
      <c r="EG257" s="139" t="s">
        <v>267</v>
      </c>
      <c r="EH257" s="139" t="s">
        <v>267</v>
      </c>
      <c r="EI257" s="139" t="s">
        <v>267</v>
      </c>
      <c r="EJ257" s="139" t="s">
        <v>267</v>
      </c>
      <c r="EK257" s="139" t="s">
        <v>267</v>
      </c>
      <c r="EL257" s="139" t="s">
        <v>267</v>
      </c>
      <c r="EM257" s="139" t="s">
        <v>267</v>
      </c>
      <c r="EN257" s="139" t="s">
        <v>267</v>
      </c>
      <c r="EO257" s="139" t="s">
        <v>267</v>
      </c>
      <c r="EP257" s="139" t="s">
        <v>267</v>
      </c>
      <c r="EQ257" s="139" t="s">
        <v>267</v>
      </c>
      <c r="ER257" s="139" t="s">
        <v>267</v>
      </c>
      <c r="ES257" s="139" t="s">
        <v>267</v>
      </c>
      <c r="ET257" s="139" t="s">
        <v>267</v>
      </c>
      <c r="EU257" s="139" t="s">
        <v>267</v>
      </c>
      <c r="EV257" s="139" t="s">
        <v>267</v>
      </c>
      <c r="EW257" s="139" t="s">
        <v>267</v>
      </c>
      <c r="EX257" s="139" t="s">
        <v>267</v>
      </c>
      <c r="EY257" s="139" t="s">
        <v>267</v>
      </c>
      <c r="EZ257" s="139" t="s">
        <v>267</v>
      </c>
      <c r="FA257" s="139" t="s">
        <v>267</v>
      </c>
      <c r="FB257" s="139" t="s">
        <v>267</v>
      </c>
      <c r="FC257" s="139" t="s">
        <v>267</v>
      </c>
      <c r="FD257" s="139" t="s">
        <v>267</v>
      </c>
      <c r="FE257" s="139" t="s">
        <v>267</v>
      </c>
      <c r="FF257" s="139" t="s">
        <v>267</v>
      </c>
      <c r="FG257" s="139" t="s">
        <v>267</v>
      </c>
      <c r="FH257" s="139" t="s">
        <v>267</v>
      </c>
      <c r="FI257" s="139" t="s">
        <v>267</v>
      </c>
      <c r="FJ257" s="139" t="s">
        <v>267</v>
      </c>
      <c r="FK257" s="139" t="s">
        <v>267</v>
      </c>
      <c r="FL257" s="139" t="s">
        <v>267</v>
      </c>
      <c r="FM257" s="139" t="s">
        <v>267</v>
      </c>
      <c r="FN257" s="139" t="s">
        <v>267</v>
      </c>
      <c r="FO257" s="139" t="s">
        <v>267</v>
      </c>
      <c r="FP257" s="139" t="s">
        <v>267</v>
      </c>
      <c r="FQ257" s="139" t="s">
        <v>267</v>
      </c>
      <c r="FR257" s="139" t="s">
        <v>267</v>
      </c>
      <c r="FS257" s="139" t="s">
        <v>267</v>
      </c>
      <c r="FT257" s="139" t="s">
        <v>267</v>
      </c>
      <c r="FU257" s="139" t="s">
        <v>267</v>
      </c>
      <c r="FV257" s="139" t="s">
        <v>267</v>
      </c>
      <c r="FW257" s="139" t="s">
        <v>267</v>
      </c>
      <c r="FX257" s="139" t="s">
        <v>267</v>
      </c>
      <c r="FY257" s="139" t="s">
        <v>267</v>
      </c>
      <c r="FZ257" s="139" t="s">
        <v>267</v>
      </c>
      <c r="GA257" s="139" t="s">
        <v>267</v>
      </c>
      <c r="GB257" s="139" t="s">
        <v>267</v>
      </c>
      <c r="GC257" s="139" t="s">
        <v>267</v>
      </c>
      <c r="GD257" s="139" t="s">
        <v>267</v>
      </c>
      <c r="GE257" s="139" t="s">
        <v>267</v>
      </c>
      <c r="GF257" s="139" t="s">
        <v>267</v>
      </c>
      <c r="GG257" s="139" t="s">
        <v>267</v>
      </c>
      <c r="GH257" s="139" t="s">
        <v>267</v>
      </c>
      <c r="GI257" s="139" t="s">
        <v>267</v>
      </c>
      <c r="GJ257" s="139" t="s">
        <v>267</v>
      </c>
      <c r="GK257" s="139" t="s">
        <v>267</v>
      </c>
      <c r="GL257" s="139" t="s">
        <v>267</v>
      </c>
      <c r="GM257" s="139" t="s">
        <v>267</v>
      </c>
      <c r="GN257" s="139" t="s">
        <v>267</v>
      </c>
      <c r="GO257" s="139" t="s">
        <v>267</v>
      </c>
      <c r="GP257" s="139" t="s">
        <v>267</v>
      </c>
      <c r="GQ257" s="139" t="s">
        <v>267</v>
      </c>
      <c r="GR257" s="139" t="s">
        <v>267</v>
      </c>
      <c r="GS257" s="139" t="s">
        <v>267</v>
      </c>
    </row>
    <row r="258" spans="2:201" x14ac:dyDescent="0.2">
      <c r="B258" s="139" t="s">
        <v>267</v>
      </c>
      <c r="C258" s="139" t="s">
        <v>267</v>
      </c>
      <c r="D258" s="139" t="s">
        <v>267</v>
      </c>
      <c r="E258" s="139" t="s">
        <v>267</v>
      </c>
      <c r="F258" s="139" t="s">
        <v>267</v>
      </c>
      <c r="G258" s="139" t="s">
        <v>267</v>
      </c>
      <c r="H258" s="139" t="s">
        <v>267</v>
      </c>
      <c r="I258" s="139" t="s">
        <v>267</v>
      </c>
      <c r="J258" s="139" t="s">
        <v>267</v>
      </c>
      <c r="K258" s="139" t="s">
        <v>267</v>
      </c>
      <c r="L258" s="139" t="s">
        <v>267</v>
      </c>
      <c r="M258" s="139" t="s">
        <v>267</v>
      </c>
      <c r="N258" s="139" t="s">
        <v>267</v>
      </c>
      <c r="O258" s="139" t="s">
        <v>267</v>
      </c>
      <c r="P258" s="139" t="s">
        <v>267</v>
      </c>
      <c r="Q258" s="139" t="s">
        <v>267</v>
      </c>
      <c r="R258" s="139" t="s">
        <v>267</v>
      </c>
      <c r="S258" s="139" t="s">
        <v>267</v>
      </c>
      <c r="T258" s="139" t="s">
        <v>267</v>
      </c>
      <c r="U258" s="139" t="s">
        <v>267</v>
      </c>
      <c r="V258" s="139" t="s">
        <v>267</v>
      </c>
      <c r="W258" s="139" t="s">
        <v>267</v>
      </c>
      <c r="X258" s="139" t="s">
        <v>267</v>
      </c>
      <c r="Y258" s="139" t="s">
        <v>267</v>
      </c>
      <c r="Z258" s="139" t="s">
        <v>267</v>
      </c>
      <c r="AA258" s="139" t="s">
        <v>267</v>
      </c>
      <c r="AB258" s="139" t="s">
        <v>267</v>
      </c>
      <c r="AC258" s="139" t="s">
        <v>267</v>
      </c>
      <c r="AD258" s="139" t="s">
        <v>267</v>
      </c>
      <c r="AE258" s="139" t="s">
        <v>267</v>
      </c>
      <c r="AF258" s="139" t="s">
        <v>267</v>
      </c>
      <c r="AG258" s="139" t="s">
        <v>267</v>
      </c>
      <c r="AH258" s="139" t="s">
        <v>267</v>
      </c>
      <c r="AI258" s="139" t="s">
        <v>267</v>
      </c>
      <c r="AJ258" s="139" t="s">
        <v>267</v>
      </c>
      <c r="AK258" s="139" t="s">
        <v>267</v>
      </c>
      <c r="AL258" s="139" t="s">
        <v>267</v>
      </c>
      <c r="AM258" s="139" t="s">
        <v>267</v>
      </c>
      <c r="AN258" s="139" t="s">
        <v>267</v>
      </c>
      <c r="AO258" s="139" t="s">
        <v>267</v>
      </c>
      <c r="AP258" s="139" t="s">
        <v>267</v>
      </c>
      <c r="AQ258" s="139" t="s">
        <v>267</v>
      </c>
      <c r="AR258" s="139" t="s">
        <v>267</v>
      </c>
      <c r="AS258" s="139" t="s">
        <v>267</v>
      </c>
      <c r="AT258" s="139" t="s">
        <v>267</v>
      </c>
      <c r="AU258" s="139" t="s">
        <v>267</v>
      </c>
      <c r="AV258" s="139" t="s">
        <v>267</v>
      </c>
      <c r="AW258" s="139" t="s">
        <v>267</v>
      </c>
      <c r="AX258" s="139" t="s">
        <v>267</v>
      </c>
      <c r="AY258" s="139" t="s">
        <v>267</v>
      </c>
      <c r="AZ258" s="139" t="s">
        <v>267</v>
      </c>
      <c r="BA258" s="139" t="s">
        <v>267</v>
      </c>
      <c r="BB258" s="139" t="s">
        <v>267</v>
      </c>
      <c r="BC258" s="139" t="s">
        <v>267</v>
      </c>
      <c r="BD258" s="139" t="s">
        <v>267</v>
      </c>
      <c r="BE258" s="139" t="s">
        <v>267</v>
      </c>
      <c r="BF258" s="139" t="s">
        <v>267</v>
      </c>
      <c r="BG258" s="139" t="s">
        <v>267</v>
      </c>
      <c r="BH258" s="139" t="s">
        <v>267</v>
      </c>
      <c r="BI258" s="139" t="s">
        <v>267</v>
      </c>
      <c r="BJ258" s="139" t="s">
        <v>267</v>
      </c>
      <c r="BK258" s="139" t="s">
        <v>267</v>
      </c>
      <c r="BL258" s="139" t="s">
        <v>267</v>
      </c>
      <c r="BM258" s="139" t="s">
        <v>267</v>
      </c>
      <c r="BN258" s="139" t="s">
        <v>267</v>
      </c>
      <c r="BO258" s="139" t="s">
        <v>267</v>
      </c>
      <c r="BP258" s="139" t="s">
        <v>267</v>
      </c>
      <c r="BQ258" s="139" t="s">
        <v>267</v>
      </c>
      <c r="BR258" s="139" t="s">
        <v>267</v>
      </c>
      <c r="BS258" s="139" t="s">
        <v>267</v>
      </c>
      <c r="BT258" s="139" t="s">
        <v>267</v>
      </c>
      <c r="BU258" s="139" t="s">
        <v>267</v>
      </c>
      <c r="BV258" s="139" t="s">
        <v>267</v>
      </c>
      <c r="BW258" s="139" t="s">
        <v>267</v>
      </c>
      <c r="BX258" s="139" t="s">
        <v>267</v>
      </c>
      <c r="BY258" s="139" t="s">
        <v>267</v>
      </c>
      <c r="BZ258" s="139" t="s">
        <v>267</v>
      </c>
      <c r="CA258" s="139" t="s">
        <v>267</v>
      </c>
      <c r="CB258" s="139" t="s">
        <v>267</v>
      </c>
      <c r="CC258" s="139" t="s">
        <v>267</v>
      </c>
      <c r="CD258" s="139" t="s">
        <v>267</v>
      </c>
      <c r="CE258" s="139" t="s">
        <v>267</v>
      </c>
      <c r="CF258" s="139" t="s">
        <v>267</v>
      </c>
      <c r="CG258" s="139" t="s">
        <v>267</v>
      </c>
      <c r="CH258" s="139" t="s">
        <v>267</v>
      </c>
      <c r="CI258" s="139" t="s">
        <v>267</v>
      </c>
      <c r="CJ258" s="139" t="s">
        <v>267</v>
      </c>
      <c r="CK258" s="139" t="s">
        <v>267</v>
      </c>
      <c r="CL258" s="139" t="s">
        <v>267</v>
      </c>
      <c r="CM258" s="139" t="s">
        <v>267</v>
      </c>
      <c r="CN258" s="139" t="s">
        <v>267</v>
      </c>
      <c r="CO258" s="139" t="s">
        <v>267</v>
      </c>
      <c r="CP258" s="139" t="s">
        <v>267</v>
      </c>
      <c r="CQ258" s="139" t="s">
        <v>267</v>
      </c>
      <c r="CR258" s="139" t="s">
        <v>267</v>
      </c>
      <c r="CS258" s="139" t="s">
        <v>267</v>
      </c>
      <c r="CT258" s="139" t="s">
        <v>267</v>
      </c>
      <c r="CU258" s="139" t="s">
        <v>267</v>
      </c>
      <c r="CV258" s="139" t="s">
        <v>267</v>
      </c>
      <c r="CW258" s="139" t="s">
        <v>267</v>
      </c>
      <c r="CX258" s="139" t="s">
        <v>267</v>
      </c>
      <c r="CY258" s="139" t="s">
        <v>267</v>
      </c>
      <c r="CZ258" s="139" t="s">
        <v>267</v>
      </c>
      <c r="DA258" s="139" t="s">
        <v>267</v>
      </c>
      <c r="DB258" s="139" t="s">
        <v>267</v>
      </c>
      <c r="DC258" s="139" t="s">
        <v>267</v>
      </c>
      <c r="DD258" s="139" t="s">
        <v>267</v>
      </c>
      <c r="DE258" s="139" t="s">
        <v>267</v>
      </c>
      <c r="DF258" s="139" t="s">
        <v>267</v>
      </c>
      <c r="DG258" s="139" t="s">
        <v>267</v>
      </c>
      <c r="DH258" s="139" t="s">
        <v>267</v>
      </c>
      <c r="DI258" s="139" t="s">
        <v>267</v>
      </c>
      <c r="DJ258" s="139" t="s">
        <v>267</v>
      </c>
      <c r="DK258" s="139" t="s">
        <v>267</v>
      </c>
      <c r="DL258" s="139" t="s">
        <v>267</v>
      </c>
      <c r="DM258" s="139" t="s">
        <v>267</v>
      </c>
      <c r="DN258" s="139" t="s">
        <v>267</v>
      </c>
      <c r="DO258" s="139" t="s">
        <v>267</v>
      </c>
      <c r="DP258" s="139" t="s">
        <v>267</v>
      </c>
      <c r="DQ258" s="139" t="s">
        <v>267</v>
      </c>
      <c r="DR258" s="139" t="s">
        <v>267</v>
      </c>
      <c r="DS258" s="139" t="s">
        <v>267</v>
      </c>
      <c r="DT258" s="139" t="s">
        <v>267</v>
      </c>
      <c r="DU258" s="139" t="s">
        <v>267</v>
      </c>
      <c r="DV258" s="139" t="s">
        <v>267</v>
      </c>
      <c r="DW258" s="139" t="s">
        <v>267</v>
      </c>
      <c r="DX258" s="139" t="s">
        <v>267</v>
      </c>
      <c r="DY258" s="139" t="s">
        <v>267</v>
      </c>
      <c r="DZ258" s="139" t="s">
        <v>267</v>
      </c>
      <c r="EA258" s="139" t="s">
        <v>267</v>
      </c>
      <c r="EB258" s="139" t="s">
        <v>267</v>
      </c>
      <c r="EC258" s="139" t="s">
        <v>267</v>
      </c>
      <c r="ED258" s="139" t="s">
        <v>267</v>
      </c>
      <c r="EE258" s="139" t="s">
        <v>267</v>
      </c>
      <c r="EF258" s="139" t="s">
        <v>267</v>
      </c>
      <c r="EG258" s="139" t="s">
        <v>267</v>
      </c>
      <c r="EH258" s="139" t="s">
        <v>267</v>
      </c>
      <c r="EI258" s="139" t="s">
        <v>267</v>
      </c>
      <c r="EJ258" s="139" t="s">
        <v>267</v>
      </c>
      <c r="EK258" s="139" t="s">
        <v>267</v>
      </c>
      <c r="EL258" s="139" t="s">
        <v>267</v>
      </c>
      <c r="EM258" s="139" t="s">
        <v>267</v>
      </c>
      <c r="EN258" s="139" t="s">
        <v>267</v>
      </c>
      <c r="EO258" s="139" t="s">
        <v>267</v>
      </c>
      <c r="EP258" s="139" t="s">
        <v>267</v>
      </c>
      <c r="EQ258" s="139" t="s">
        <v>267</v>
      </c>
      <c r="ER258" s="139" t="s">
        <v>267</v>
      </c>
      <c r="ES258" s="139" t="s">
        <v>267</v>
      </c>
      <c r="ET258" s="139" t="s">
        <v>267</v>
      </c>
      <c r="EU258" s="139" t="s">
        <v>267</v>
      </c>
      <c r="EV258" s="139" t="s">
        <v>267</v>
      </c>
      <c r="EW258" s="139" t="s">
        <v>267</v>
      </c>
      <c r="EX258" s="139" t="s">
        <v>267</v>
      </c>
      <c r="EY258" s="139" t="s">
        <v>267</v>
      </c>
      <c r="EZ258" s="139" t="s">
        <v>267</v>
      </c>
      <c r="FA258" s="139" t="s">
        <v>267</v>
      </c>
      <c r="FB258" s="139" t="s">
        <v>267</v>
      </c>
      <c r="FC258" s="139" t="s">
        <v>267</v>
      </c>
      <c r="FD258" s="139" t="s">
        <v>267</v>
      </c>
      <c r="FE258" s="139" t="s">
        <v>267</v>
      </c>
      <c r="FF258" s="139" t="s">
        <v>267</v>
      </c>
      <c r="FG258" s="139" t="s">
        <v>267</v>
      </c>
      <c r="FH258" s="139" t="s">
        <v>267</v>
      </c>
      <c r="FI258" s="139" t="s">
        <v>267</v>
      </c>
      <c r="FJ258" s="139" t="s">
        <v>267</v>
      </c>
      <c r="FK258" s="139" t="s">
        <v>267</v>
      </c>
      <c r="FL258" s="139" t="s">
        <v>267</v>
      </c>
      <c r="FM258" s="139" t="s">
        <v>267</v>
      </c>
      <c r="FN258" s="139" t="s">
        <v>267</v>
      </c>
      <c r="FO258" s="139" t="s">
        <v>267</v>
      </c>
      <c r="FP258" s="139" t="s">
        <v>267</v>
      </c>
      <c r="FQ258" s="139" t="s">
        <v>267</v>
      </c>
      <c r="FR258" s="139" t="s">
        <v>267</v>
      </c>
      <c r="FS258" s="139" t="s">
        <v>267</v>
      </c>
      <c r="FT258" s="139" t="s">
        <v>267</v>
      </c>
      <c r="FU258" s="139" t="s">
        <v>267</v>
      </c>
      <c r="FV258" s="139" t="s">
        <v>267</v>
      </c>
      <c r="FW258" s="139" t="s">
        <v>267</v>
      </c>
      <c r="FX258" s="139" t="s">
        <v>267</v>
      </c>
      <c r="FY258" s="139" t="s">
        <v>267</v>
      </c>
      <c r="FZ258" s="139" t="s">
        <v>267</v>
      </c>
      <c r="GA258" s="139" t="s">
        <v>267</v>
      </c>
      <c r="GB258" s="139" t="s">
        <v>267</v>
      </c>
      <c r="GC258" s="139" t="s">
        <v>267</v>
      </c>
      <c r="GD258" s="139" t="s">
        <v>267</v>
      </c>
      <c r="GE258" s="139" t="s">
        <v>267</v>
      </c>
      <c r="GF258" s="139" t="s">
        <v>267</v>
      </c>
      <c r="GG258" s="139" t="s">
        <v>267</v>
      </c>
      <c r="GH258" s="139" t="s">
        <v>267</v>
      </c>
      <c r="GI258" s="139" t="s">
        <v>267</v>
      </c>
      <c r="GJ258" s="139" t="s">
        <v>267</v>
      </c>
      <c r="GK258" s="139" t="s">
        <v>267</v>
      </c>
      <c r="GL258" s="139" t="s">
        <v>267</v>
      </c>
      <c r="GM258" s="139" t="s">
        <v>267</v>
      </c>
      <c r="GN258" s="139" t="s">
        <v>267</v>
      </c>
      <c r="GO258" s="139" t="s">
        <v>267</v>
      </c>
      <c r="GP258" s="139" t="s">
        <v>267</v>
      </c>
      <c r="GQ258" s="139" t="s">
        <v>267</v>
      </c>
      <c r="GR258" s="139" t="s">
        <v>267</v>
      </c>
      <c r="GS258" s="139" t="s">
        <v>267</v>
      </c>
    </row>
    <row r="259" spans="2:201" x14ac:dyDescent="0.2">
      <c r="B259" s="138"/>
    </row>
    <row r="260" spans="2:201" x14ac:dyDescent="0.2">
      <c r="B260" s="138"/>
    </row>
    <row r="261" spans="2:201" x14ac:dyDescent="0.2">
      <c r="B261" s="138"/>
    </row>
    <row r="262" spans="2:201" x14ac:dyDescent="0.2">
      <c r="B262" s="138"/>
    </row>
    <row r="263" spans="2:201" x14ac:dyDescent="0.2">
      <c r="B263" s="138"/>
    </row>
    <row r="264" spans="2:201" x14ac:dyDescent="0.2">
      <c r="B264" s="138"/>
    </row>
    <row r="265" spans="2:201" x14ac:dyDescent="0.2">
      <c r="B265" s="138"/>
    </row>
    <row r="266" spans="2:201" x14ac:dyDescent="0.2">
      <c r="B266" s="138"/>
    </row>
    <row r="267" spans="2:201" x14ac:dyDescent="0.2">
      <c r="B267" s="138"/>
    </row>
    <row r="268" spans="2:201" x14ac:dyDescent="0.2">
      <c r="B268" s="138"/>
    </row>
    <row r="269" spans="2:201" x14ac:dyDescent="0.2">
      <c r="B269" s="138"/>
    </row>
    <row r="270" spans="2:201" x14ac:dyDescent="0.2">
      <c r="B270" s="138"/>
    </row>
    <row r="271" spans="2:201" x14ac:dyDescent="0.2">
      <c r="B271" s="138"/>
    </row>
    <row r="272" spans="2:201" x14ac:dyDescent="0.2">
      <c r="B272" s="138"/>
    </row>
    <row r="273" spans="2:2" x14ac:dyDescent="0.2">
      <c r="B273" s="138"/>
    </row>
    <row r="274" spans="2:2" x14ac:dyDescent="0.2">
      <c r="B274" s="138"/>
    </row>
    <row r="275" spans="2:2" x14ac:dyDescent="0.2">
      <c r="B275" s="138"/>
    </row>
    <row r="276" spans="2:2" x14ac:dyDescent="0.2">
      <c r="B276" s="138"/>
    </row>
    <row r="277" spans="2:2" x14ac:dyDescent="0.2">
      <c r="B277" s="138"/>
    </row>
    <row r="278" spans="2:2" x14ac:dyDescent="0.2">
      <c r="B278" s="138"/>
    </row>
    <row r="279" spans="2:2" x14ac:dyDescent="0.2">
      <c r="B279" s="138"/>
    </row>
    <row r="280" spans="2:2" x14ac:dyDescent="0.2">
      <c r="B280" s="138"/>
    </row>
    <row r="281" spans="2:2" x14ac:dyDescent="0.2">
      <c r="B281" s="138"/>
    </row>
    <row r="282" spans="2:2" x14ac:dyDescent="0.2">
      <c r="B282" s="138"/>
    </row>
    <row r="283" spans="2:2" x14ac:dyDescent="0.2">
      <c r="B283" s="138"/>
    </row>
    <row r="284" spans="2:2" x14ac:dyDescent="0.2">
      <c r="B284" s="138"/>
    </row>
    <row r="285" spans="2:2" x14ac:dyDescent="0.2">
      <c r="B285" s="138"/>
    </row>
    <row r="286" spans="2:2" x14ac:dyDescent="0.2">
      <c r="B286" s="138"/>
    </row>
    <row r="287" spans="2:2" x14ac:dyDescent="0.2">
      <c r="B287" s="138"/>
    </row>
    <row r="288" spans="2:2" x14ac:dyDescent="0.2">
      <c r="B288" s="138"/>
    </row>
    <row r="289" spans="2:2" x14ac:dyDescent="0.2">
      <c r="B289" s="138"/>
    </row>
    <row r="290" spans="2:2" x14ac:dyDescent="0.2">
      <c r="B290" s="138"/>
    </row>
    <row r="291" spans="2:2" x14ac:dyDescent="0.2">
      <c r="B291" s="138"/>
    </row>
    <row r="292" spans="2:2" x14ac:dyDescent="0.2">
      <c r="B292" s="138"/>
    </row>
    <row r="293" spans="2:2" x14ac:dyDescent="0.2">
      <c r="B293" s="138"/>
    </row>
    <row r="294" spans="2:2" x14ac:dyDescent="0.2">
      <c r="B294" s="138"/>
    </row>
    <row r="295" spans="2:2" x14ac:dyDescent="0.2">
      <c r="B295" s="138"/>
    </row>
    <row r="296" spans="2:2" x14ac:dyDescent="0.2">
      <c r="B296" s="138"/>
    </row>
    <row r="297" spans="2:2" x14ac:dyDescent="0.2">
      <c r="B297" s="138"/>
    </row>
    <row r="298" spans="2:2" x14ac:dyDescent="0.2">
      <c r="B298" s="138"/>
    </row>
    <row r="299" spans="2:2" x14ac:dyDescent="0.2">
      <c r="B299" s="138"/>
    </row>
    <row r="300" spans="2:2" x14ac:dyDescent="0.2">
      <c r="B300" s="138"/>
    </row>
    <row r="301" spans="2:2" x14ac:dyDescent="0.2">
      <c r="B301" s="138"/>
    </row>
    <row r="302" spans="2:2" x14ac:dyDescent="0.2">
      <c r="B302" s="138"/>
    </row>
    <row r="303" spans="2:2" x14ac:dyDescent="0.2">
      <c r="B303" s="138"/>
    </row>
    <row r="304" spans="2:2" x14ac:dyDescent="0.2">
      <c r="B304" s="138"/>
    </row>
    <row r="305" spans="2:2" x14ac:dyDescent="0.2">
      <c r="B305" s="138"/>
    </row>
    <row r="306" spans="2:2" x14ac:dyDescent="0.2">
      <c r="B306" s="138"/>
    </row>
    <row r="307" spans="2:2" x14ac:dyDescent="0.2">
      <c r="B307" s="138"/>
    </row>
    <row r="308" spans="2:2" x14ac:dyDescent="0.2">
      <c r="B308" s="138"/>
    </row>
    <row r="309" spans="2:2" x14ac:dyDescent="0.2">
      <c r="B309" s="138"/>
    </row>
    <row r="310" spans="2:2" x14ac:dyDescent="0.2">
      <c r="B310" s="138"/>
    </row>
    <row r="311" spans="2:2" x14ac:dyDescent="0.2">
      <c r="B311" s="138"/>
    </row>
    <row r="312" spans="2:2" x14ac:dyDescent="0.2">
      <c r="B312" s="138"/>
    </row>
    <row r="313" spans="2:2" x14ac:dyDescent="0.2">
      <c r="B313" s="138"/>
    </row>
    <row r="314" spans="2:2" x14ac:dyDescent="0.2">
      <c r="B314" s="138"/>
    </row>
    <row r="315" spans="2:2" x14ac:dyDescent="0.2">
      <c r="B315" s="138"/>
    </row>
    <row r="316" spans="2:2" x14ac:dyDescent="0.2">
      <c r="B316" s="138"/>
    </row>
    <row r="317" spans="2:2" x14ac:dyDescent="0.2">
      <c r="B317" s="138"/>
    </row>
    <row r="318" spans="2:2" x14ac:dyDescent="0.2">
      <c r="B318" s="138"/>
    </row>
    <row r="319" spans="2:2" x14ac:dyDescent="0.2">
      <c r="B319" s="138"/>
    </row>
    <row r="320" spans="2:2" x14ac:dyDescent="0.2">
      <c r="B320" s="138"/>
    </row>
    <row r="321" spans="2:2" x14ac:dyDescent="0.2">
      <c r="B321" s="138"/>
    </row>
    <row r="322" spans="2:2" x14ac:dyDescent="0.2">
      <c r="B322" s="138"/>
    </row>
    <row r="323" spans="2:2" x14ac:dyDescent="0.2">
      <c r="B323" s="138"/>
    </row>
    <row r="324" spans="2:2" x14ac:dyDescent="0.2">
      <c r="B324" s="138"/>
    </row>
    <row r="325" spans="2:2" x14ac:dyDescent="0.2">
      <c r="B325" s="138"/>
    </row>
    <row r="326" spans="2:2" x14ac:dyDescent="0.2">
      <c r="B326" s="138"/>
    </row>
    <row r="327" spans="2:2" x14ac:dyDescent="0.2">
      <c r="B327" s="138"/>
    </row>
    <row r="328" spans="2:2" x14ac:dyDescent="0.2">
      <c r="B328" s="138"/>
    </row>
    <row r="329" spans="2:2" x14ac:dyDescent="0.2">
      <c r="B329" s="138"/>
    </row>
    <row r="330" spans="2:2" x14ac:dyDescent="0.2">
      <c r="B330" s="138"/>
    </row>
    <row r="331" spans="2:2" x14ac:dyDescent="0.2">
      <c r="B331" s="138"/>
    </row>
    <row r="332" spans="2:2" x14ac:dyDescent="0.2">
      <c r="B332" s="138"/>
    </row>
    <row r="333" spans="2:2" x14ac:dyDescent="0.2">
      <c r="B333" s="138"/>
    </row>
    <row r="334" spans="2:2" x14ac:dyDescent="0.2">
      <c r="B334" s="138"/>
    </row>
    <row r="335" spans="2:2" x14ac:dyDescent="0.2">
      <c r="B335" s="138"/>
    </row>
    <row r="336" spans="2:2" x14ac:dyDescent="0.2">
      <c r="B336" s="138"/>
    </row>
    <row r="337" spans="2:2" x14ac:dyDescent="0.2">
      <c r="B337" s="138"/>
    </row>
    <row r="338" spans="2:2" x14ac:dyDescent="0.2">
      <c r="B338" s="138"/>
    </row>
    <row r="339" spans="2:2" x14ac:dyDescent="0.2">
      <c r="B339" s="138"/>
    </row>
    <row r="340" spans="2:2" x14ac:dyDescent="0.2">
      <c r="B340" s="138"/>
    </row>
    <row r="341" spans="2:2" x14ac:dyDescent="0.2">
      <c r="B341" s="138"/>
    </row>
    <row r="342" spans="2:2" x14ac:dyDescent="0.2">
      <c r="B342" s="138"/>
    </row>
    <row r="343" spans="2:2" x14ac:dyDescent="0.2">
      <c r="B343" s="138"/>
    </row>
    <row r="344" spans="2:2" x14ac:dyDescent="0.2">
      <c r="B344" s="138"/>
    </row>
    <row r="345" spans="2:2" x14ac:dyDescent="0.2">
      <c r="B345" s="138"/>
    </row>
    <row r="346" spans="2:2" x14ac:dyDescent="0.2">
      <c r="B346" s="138"/>
    </row>
    <row r="347" spans="2:2" x14ac:dyDescent="0.2">
      <c r="B347" s="138"/>
    </row>
    <row r="348" spans="2:2" x14ac:dyDescent="0.2">
      <c r="B348" s="138"/>
    </row>
    <row r="349" spans="2:2" x14ac:dyDescent="0.2">
      <c r="B349" s="138"/>
    </row>
    <row r="350" spans="2:2" x14ac:dyDescent="0.2">
      <c r="B350" s="138"/>
    </row>
    <row r="351" spans="2:2" x14ac:dyDescent="0.2">
      <c r="B351" s="138"/>
    </row>
    <row r="352" spans="2:2" x14ac:dyDescent="0.2">
      <c r="B352" s="138"/>
    </row>
    <row r="353" spans="2:2" x14ac:dyDescent="0.2">
      <c r="B353" s="138"/>
    </row>
    <row r="354" spans="2:2" x14ac:dyDescent="0.2">
      <c r="B354" s="138"/>
    </row>
    <row r="355" spans="2:2" x14ac:dyDescent="0.2">
      <c r="B355" s="138"/>
    </row>
    <row r="356" spans="2:2" x14ac:dyDescent="0.2">
      <c r="B356" s="138"/>
    </row>
    <row r="357" spans="2:2" x14ac:dyDescent="0.2">
      <c r="B357" s="138"/>
    </row>
    <row r="358" spans="2:2" x14ac:dyDescent="0.2">
      <c r="B358" s="138"/>
    </row>
    <row r="359" spans="2:2" x14ac:dyDescent="0.2">
      <c r="B359" s="138"/>
    </row>
    <row r="360" spans="2:2" x14ac:dyDescent="0.2">
      <c r="B360" s="138"/>
    </row>
    <row r="361" spans="2:2" x14ac:dyDescent="0.2">
      <c r="B361" s="138"/>
    </row>
    <row r="362" spans="2:2" x14ac:dyDescent="0.2">
      <c r="B362" s="138"/>
    </row>
    <row r="363" spans="2:2" x14ac:dyDescent="0.2">
      <c r="B363" s="138"/>
    </row>
    <row r="364" spans="2:2" x14ac:dyDescent="0.2">
      <c r="B364" s="138"/>
    </row>
    <row r="365" spans="2:2" x14ac:dyDescent="0.2">
      <c r="B365" s="138"/>
    </row>
    <row r="366" spans="2:2" x14ac:dyDescent="0.2">
      <c r="B366" s="138"/>
    </row>
    <row r="367" spans="2:2" x14ac:dyDescent="0.2">
      <c r="B367" s="138"/>
    </row>
    <row r="368" spans="2:2" x14ac:dyDescent="0.2">
      <c r="B368" s="138"/>
    </row>
    <row r="369" spans="2:2" x14ac:dyDescent="0.2">
      <c r="B369" s="138"/>
    </row>
    <row r="370" spans="2:2" x14ac:dyDescent="0.2">
      <c r="B370" s="138"/>
    </row>
    <row r="371" spans="2:2" x14ac:dyDescent="0.2">
      <c r="B371" s="138"/>
    </row>
    <row r="372" spans="2:2" x14ac:dyDescent="0.2">
      <c r="B372" s="138"/>
    </row>
    <row r="373" spans="2:2" x14ac:dyDescent="0.2">
      <c r="B373" s="138"/>
    </row>
    <row r="374" spans="2:2" x14ac:dyDescent="0.2">
      <c r="B374" s="138"/>
    </row>
    <row r="375" spans="2:2" x14ac:dyDescent="0.2">
      <c r="B375" s="138"/>
    </row>
    <row r="376" spans="2:2" x14ac:dyDescent="0.2">
      <c r="B376" s="138"/>
    </row>
    <row r="377" spans="2:2" x14ac:dyDescent="0.2">
      <c r="B377" s="138"/>
    </row>
    <row r="378" spans="2:2" x14ac:dyDescent="0.2">
      <c r="B378" s="138"/>
    </row>
    <row r="379" spans="2:2" x14ac:dyDescent="0.2">
      <c r="B379" s="138"/>
    </row>
    <row r="380" spans="2:2" x14ac:dyDescent="0.2">
      <c r="B380" s="138"/>
    </row>
    <row r="381" spans="2:2" x14ac:dyDescent="0.2">
      <c r="B381" s="138"/>
    </row>
    <row r="382" spans="2:2" x14ac:dyDescent="0.2">
      <c r="B382" s="138"/>
    </row>
    <row r="383" spans="2:2" x14ac:dyDescent="0.2">
      <c r="B383" s="138"/>
    </row>
    <row r="384" spans="2:2" x14ac:dyDescent="0.2">
      <c r="B384" s="138"/>
    </row>
    <row r="385" spans="2:2" x14ac:dyDescent="0.2">
      <c r="B385" s="138"/>
    </row>
    <row r="386" spans="2:2" x14ac:dyDescent="0.2">
      <c r="B386" s="138"/>
    </row>
    <row r="387" spans="2:2" x14ac:dyDescent="0.2">
      <c r="B387" s="138"/>
    </row>
    <row r="388" spans="2:2" x14ac:dyDescent="0.2">
      <c r="B388" s="138"/>
    </row>
    <row r="389" spans="2:2" x14ac:dyDescent="0.2">
      <c r="B389" s="138"/>
    </row>
    <row r="390" spans="2:2" x14ac:dyDescent="0.2">
      <c r="B390" s="138"/>
    </row>
    <row r="391" spans="2:2" x14ac:dyDescent="0.2">
      <c r="B391" s="138"/>
    </row>
    <row r="392" spans="2:2" x14ac:dyDescent="0.2">
      <c r="B392" s="138"/>
    </row>
    <row r="393" spans="2:2" x14ac:dyDescent="0.2">
      <c r="B393" s="138"/>
    </row>
    <row r="394" spans="2:2" x14ac:dyDescent="0.2">
      <c r="B394" s="138"/>
    </row>
    <row r="395" spans="2:2" x14ac:dyDescent="0.2">
      <c r="B395" s="138"/>
    </row>
    <row r="396" spans="2:2" x14ac:dyDescent="0.2">
      <c r="B396" s="138"/>
    </row>
    <row r="397" spans="2:2" x14ac:dyDescent="0.2">
      <c r="B397" s="138"/>
    </row>
    <row r="398" spans="2:2" x14ac:dyDescent="0.2">
      <c r="B398" s="138"/>
    </row>
    <row r="399" spans="2:2" x14ac:dyDescent="0.2">
      <c r="B399" s="138"/>
    </row>
    <row r="400" spans="2:2" x14ac:dyDescent="0.2">
      <c r="B400" s="138"/>
    </row>
    <row r="401" spans="2:2" x14ac:dyDescent="0.2">
      <c r="B401" s="138"/>
    </row>
    <row r="402" spans="2:2" x14ac:dyDescent="0.2">
      <c r="B402" s="138"/>
    </row>
    <row r="403" spans="2:2" x14ac:dyDescent="0.2">
      <c r="B403" s="138"/>
    </row>
    <row r="404" spans="2:2" x14ac:dyDescent="0.2">
      <c r="B404" s="138"/>
    </row>
    <row r="405" spans="2:2" x14ac:dyDescent="0.2">
      <c r="B405" s="138"/>
    </row>
    <row r="406" spans="2:2" x14ac:dyDescent="0.2">
      <c r="B406" s="138"/>
    </row>
    <row r="407" spans="2:2" x14ac:dyDescent="0.2">
      <c r="B407" s="138"/>
    </row>
    <row r="408" spans="2:2" x14ac:dyDescent="0.2">
      <c r="B408" s="138"/>
    </row>
    <row r="409" spans="2:2" x14ac:dyDescent="0.2">
      <c r="B409" s="138"/>
    </row>
    <row r="410" spans="2:2" x14ac:dyDescent="0.2">
      <c r="B410" s="1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E84"/>
  <sheetViews>
    <sheetView workbookViewId="0">
      <selection activeCell="D33" sqref="D33"/>
    </sheetView>
  </sheetViews>
  <sheetFormatPr defaultRowHeight="12.75" x14ac:dyDescent="0.2"/>
  <cols>
    <col min="1" max="1" width="11.28515625" customWidth="1"/>
    <col min="2" max="2" width="37.28515625" customWidth="1"/>
  </cols>
  <sheetData>
    <row r="1" spans="1:5" x14ac:dyDescent="0.2">
      <c r="A1" s="112" t="s">
        <v>242</v>
      </c>
      <c r="B1" t="s">
        <v>155</v>
      </c>
      <c r="C1" s="112" t="s">
        <v>144</v>
      </c>
      <c r="D1" s="112" t="s">
        <v>145</v>
      </c>
      <c r="E1" s="91" t="s">
        <v>156</v>
      </c>
    </row>
    <row r="2" spans="1:5" x14ac:dyDescent="0.2">
      <c r="A2">
        <v>20097</v>
      </c>
      <c r="B2" t="s">
        <v>157</v>
      </c>
      <c r="C2" s="106">
        <v>6368352.2999999998</v>
      </c>
      <c r="D2" s="106">
        <v>589564.19999999995</v>
      </c>
    </row>
    <row r="3" spans="1:5" x14ac:dyDescent="0.2">
      <c r="A3">
        <v>20099</v>
      </c>
      <c r="B3" t="s">
        <v>158</v>
      </c>
      <c r="C3" s="106">
        <v>6365840.2999999998</v>
      </c>
      <c r="D3" s="106">
        <v>591625.19999999995</v>
      </c>
    </row>
    <row r="4" spans="1:5" x14ac:dyDescent="0.2">
      <c r="A4">
        <v>20211</v>
      </c>
      <c r="B4" t="s">
        <v>159</v>
      </c>
      <c r="C4" s="106">
        <v>6336906.4000000004</v>
      </c>
      <c r="D4" s="106">
        <v>557765.5</v>
      </c>
    </row>
    <row r="5" spans="1:5" x14ac:dyDescent="0.2">
      <c r="A5">
        <v>20212</v>
      </c>
      <c r="B5" t="s">
        <v>160</v>
      </c>
      <c r="C5" s="106">
        <v>6328973.5</v>
      </c>
      <c r="D5" s="106">
        <v>562046.5</v>
      </c>
    </row>
    <row r="6" spans="1:5" x14ac:dyDescent="0.2">
      <c r="A6">
        <v>20298</v>
      </c>
      <c r="B6" t="s">
        <v>161</v>
      </c>
      <c r="C6" s="106">
        <v>6317423.5</v>
      </c>
      <c r="D6" s="106">
        <v>560706.6</v>
      </c>
    </row>
    <row r="7" spans="1:5" x14ac:dyDescent="0.2">
      <c r="A7">
        <v>20304</v>
      </c>
      <c r="B7" t="s">
        <v>162</v>
      </c>
      <c r="C7" s="106">
        <v>6322922.5</v>
      </c>
      <c r="D7" s="106">
        <v>557583.6</v>
      </c>
    </row>
    <row r="8" spans="1:5" x14ac:dyDescent="0.2">
      <c r="A8">
        <v>20307</v>
      </c>
      <c r="B8" t="s">
        <v>163</v>
      </c>
      <c r="C8" s="106">
        <v>6323092.5</v>
      </c>
      <c r="D8" s="106">
        <v>552478.6</v>
      </c>
    </row>
    <row r="9" spans="1:5" x14ac:dyDescent="0.2">
      <c r="A9">
        <v>20309</v>
      </c>
      <c r="B9" t="s">
        <v>164</v>
      </c>
      <c r="C9" s="106">
        <v>6324522.5</v>
      </c>
      <c r="D9" s="106">
        <v>555263.6</v>
      </c>
    </row>
    <row r="10" spans="1:5" x14ac:dyDescent="0.2">
      <c r="A10">
        <v>20456</v>
      </c>
      <c r="B10" t="s">
        <v>165</v>
      </c>
      <c r="C10" s="106">
        <v>6317776.5</v>
      </c>
      <c r="D10" s="106">
        <v>549415.6</v>
      </c>
    </row>
    <row r="11" spans="1:5" x14ac:dyDescent="0.2">
      <c r="A11">
        <v>20458</v>
      </c>
      <c r="B11" t="s">
        <v>166</v>
      </c>
      <c r="C11" s="106">
        <v>6318782.5</v>
      </c>
      <c r="D11" s="106">
        <v>549808.6</v>
      </c>
    </row>
    <row r="12" spans="1:5" x14ac:dyDescent="0.2">
      <c r="A12">
        <v>20461</v>
      </c>
      <c r="B12" t="s">
        <v>167</v>
      </c>
      <c r="C12" s="106">
        <v>6315042.5</v>
      </c>
      <c r="D12" s="106">
        <v>550778.6</v>
      </c>
    </row>
    <row r="13" spans="1:5" x14ac:dyDescent="0.2">
      <c r="A13">
        <v>21192</v>
      </c>
      <c r="B13" t="s">
        <v>168</v>
      </c>
      <c r="C13" s="106">
        <v>6268932.7000000002</v>
      </c>
      <c r="D13" s="106">
        <v>502699.1</v>
      </c>
    </row>
    <row r="14" spans="1:5" x14ac:dyDescent="0.2">
      <c r="A14">
        <v>21207</v>
      </c>
      <c r="B14" t="s">
        <v>169</v>
      </c>
      <c r="C14" s="106">
        <v>6267742.7000000002</v>
      </c>
      <c r="D14" s="106">
        <v>510142</v>
      </c>
    </row>
    <row r="15" spans="1:5" x14ac:dyDescent="0.2">
      <c r="A15">
        <v>22123</v>
      </c>
      <c r="B15" t="s">
        <v>170</v>
      </c>
      <c r="C15" s="106">
        <v>6253558.0999999996</v>
      </c>
      <c r="D15" s="106">
        <v>617298.4</v>
      </c>
    </row>
    <row r="16" spans="1:5" x14ac:dyDescent="0.2">
      <c r="A16">
        <v>22321</v>
      </c>
      <c r="B16" t="s">
        <v>171</v>
      </c>
      <c r="C16" s="106">
        <v>6230496.0999999996</v>
      </c>
      <c r="D16" s="106">
        <v>577190.69999999995</v>
      </c>
    </row>
    <row r="17" spans="1:4" x14ac:dyDescent="0.2">
      <c r="A17">
        <v>22361</v>
      </c>
      <c r="B17" t="s">
        <v>172</v>
      </c>
      <c r="C17" s="106">
        <v>6220681.2000000002</v>
      </c>
      <c r="D17" s="106">
        <v>571098.80000000005</v>
      </c>
    </row>
    <row r="18" spans="1:4" x14ac:dyDescent="0.2">
      <c r="A18">
        <v>22421</v>
      </c>
      <c r="B18" t="s">
        <v>173</v>
      </c>
      <c r="C18" s="106">
        <v>6224068</v>
      </c>
      <c r="D18" s="106">
        <v>534704</v>
      </c>
    </row>
    <row r="19" spans="1:4" x14ac:dyDescent="0.2">
      <c r="A19">
        <v>22554</v>
      </c>
      <c r="B19" t="s">
        <v>174</v>
      </c>
      <c r="C19" s="106">
        <v>6215761.2000000002</v>
      </c>
      <c r="D19" s="106">
        <v>570630.80000000005</v>
      </c>
    </row>
    <row r="20" spans="1:4" x14ac:dyDescent="0.2">
      <c r="A20">
        <v>23127</v>
      </c>
      <c r="B20" t="s">
        <v>175</v>
      </c>
      <c r="C20" s="106">
        <v>6190188.2999999998</v>
      </c>
      <c r="D20" s="106">
        <v>553589</v>
      </c>
    </row>
    <row r="21" spans="1:4" x14ac:dyDescent="0.2">
      <c r="A21">
        <v>23261</v>
      </c>
      <c r="B21" t="s">
        <v>176</v>
      </c>
      <c r="C21" s="106">
        <v>6173068.4000000004</v>
      </c>
      <c r="D21" s="106">
        <v>533875.1</v>
      </c>
    </row>
    <row r="22" spans="1:4" x14ac:dyDescent="0.2">
      <c r="A22">
        <v>23294</v>
      </c>
      <c r="B22" t="s">
        <v>177</v>
      </c>
      <c r="C22" s="106">
        <v>6156433.5</v>
      </c>
      <c r="D22" s="106">
        <v>545527.1</v>
      </c>
    </row>
    <row r="23" spans="1:4" x14ac:dyDescent="0.2">
      <c r="A23">
        <v>23321</v>
      </c>
      <c r="B23" t="s">
        <v>178</v>
      </c>
      <c r="C23" s="106">
        <v>6149145.5</v>
      </c>
      <c r="D23" s="106">
        <v>530709.19999999995</v>
      </c>
    </row>
    <row r="24" spans="1:4" x14ac:dyDescent="0.2">
      <c r="A24">
        <v>23345</v>
      </c>
      <c r="B24" t="s">
        <v>179</v>
      </c>
      <c r="C24" s="106">
        <v>6143760</v>
      </c>
      <c r="D24" s="106">
        <v>521130</v>
      </c>
    </row>
    <row r="25" spans="1:4" x14ac:dyDescent="0.2">
      <c r="A25">
        <v>24292</v>
      </c>
      <c r="B25" t="s">
        <v>180</v>
      </c>
      <c r="C25" s="106">
        <v>6222387.9000000004</v>
      </c>
      <c r="D25" s="106">
        <v>496400.2</v>
      </c>
    </row>
    <row r="26" spans="1:4" x14ac:dyDescent="0.2">
      <c r="A26">
        <v>25171</v>
      </c>
      <c r="B26" t="s">
        <v>181</v>
      </c>
      <c r="C26" s="106">
        <v>6149223.2999999998</v>
      </c>
      <c r="D26" s="106">
        <v>463949.7</v>
      </c>
    </row>
    <row r="27" spans="1:4" x14ac:dyDescent="0.2">
      <c r="A27">
        <v>26091</v>
      </c>
      <c r="B27" t="s">
        <v>182</v>
      </c>
      <c r="C27" s="106">
        <v>6122623.7000000002</v>
      </c>
      <c r="D27" s="106">
        <v>532139.30000000005</v>
      </c>
    </row>
    <row r="28" spans="1:4" x14ac:dyDescent="0.2">
      <c r="A28">
        <v>26376</v>
      </c>
      <c r="B28" t="s">
        <v>183</v>
      </c>
      <c r="C28" s="106">
        <v>6086068.7999999998</v>
      </c>
      <c r="D28" s="106">
        <v>490654.7</v>
      </c>
    </row>
    <row r="29" spans="1:4" x14ac:dyDescent="0.2">
      <c r="A29">
        <v>26481</v>
      </c>
      <c r="B29" t="s">
        <v>184</v>
      </c>
      <c r="C29" s="106">
        <v>6086668</v>
      </c>
      <c r="D29" s="106">
        <v>551486.30000000005</v>
      </c>
    </row>
    <row r="30" spans="1:4" x14ac:dyDescent="0.2">
      <c r="A30">
        <v>28181</v>
      </c>
      <c r="B30" t="s">
        <v>185</v>
      </c>
      <c r="C30" s="106">
        <v>6139143.7000000002</v>
      </c>
      <c r="D30" s="106">
        <v>584148.9</v>
      </c>
    </row>
    <row r="31" spans="1:4" x14ac:dyDescent="0.2">
      <c r="A31">
        <v>28182</v>
      </c>
      <c r="B31" t="s">
        <v>186</v>
      </c>
      <c r="C31" s="106">
        <v>6135398.7999999998</v>
      </c>
      <c r="D31" s="106">
        <v>587102.9</v>
      </c>
    </row>
    <row r="32" spans="1:4" x14ac:dyDescent="0.2">
      <c r="A32">
        <v>28183</v>
      </c>
      <c r="B32" t="s">
        <v>187</v>
      </c>
      <c r="C32" s="106">
        <v>6140043.7000000002</v>
      </c>
      <c r="D32" s="106">
        <v>589913.9</v>
      </c>
    </row>
    <row r="33" spans="1:4" x14ac:dyDescent="0.2">
      <c r="A33">
        <v>28184</v>
      </c>
      <c r="B33" t="s">
        <v>188</v>
      </c>
      <c r="C33" s="106">
        <v>6142453.7000000002</v>
      </c>
      <c r="D33" s="106">
        <v>586478.9</v>
      </c>
    </row>
    <row r="34" spans="1:4" x14ac:dyDescent="0.2">
      <c r="A34">
        <v>28186</v>
      </c>
      <c r="B34" t="s">
        <v>189</v>
      </c>
      <c r="C34" s="106">
        <v>6139402.7000000002</v>
      </c>
      <c r="D34" s="106">
        <v>586880.9</v>
      </c>
    </row>
    <row r="35" spans="1:4" x14ac:dyDescent="0.2">
      <c r="A35">
        <v>28453</v>
      </c>
      <c r="B35" t="s">
        <v>190</v>
      </c>
      <c r="C35" s="106">
        <v>6102984</v>
      </c>
      <c r="D35" s="106">
        <v>607488.9</v>
      </c>
    </row>
    <row r="36" spans="1:4" x14ac:dyDescent="0.2">
      <c r="A36">
        <v>28461</v>
      </c>
      <c r="B36" t="s">
        <v>191</v>
      </c>
      <c r="C36" s="106">
        <v>6102919</v>
      </c>
      <c r="D36" s="106">
        <v>601533.9</v>
      </c>
    </row>
    <row r="37" spans="1:4" x14ac:dyDescent="0.2">
      <c r="A37">
        <v>28503</v>
      </c>
      <c r="B37" t="s">
        <v>192</v>
      </c>
      <c r="C37" s="106">
        <v>6082688.0999999996</v>
      </c>
      <c r="D37" s="106">
        <v>590677</v>
      </c>
    </row>
    <row r="38" spans="1:4" x14ac:dyDescent="0.2">
      <c r="A38">
        <v>29009</v>
      </c>
      <c r="B38" t="s">
        <v>193</v>
      </c>
      <c r="C38" s="106">
        <v>6209353.4000000004</v>
      </c>
      <c r="D38" s="106">
        <v>642058.4</v>
      </c>
    </row>
    <row r="39" spans="1:4" x14ac:dyDescent="0.2">
      <c r="A39">
        <v>29041</v>
      </c>
      <c r="B39" t="s">
        <v>194</v>
      </c>
      <c r="C39" s="106">
        <v>6178243.7000000002</v>
      </c>
      <c r="D39" s="106">
        <v>671258.3</v>
      </c>
    </row>
    <row r="40" spans="1:4" x14ac:dyDescent="0.2">
      <c r="A40">
        <v>29122</v>
      </c>
      <c r="B40" t="s">
        <v>195</v>
      </c>
      <c r="C40" s="106">
        <v>6173740.5999999996</v>
      </c>
      <c r="D40" s="106">
        <v>628774.5</v>
      </c>
    </row>
    <row r="41" spans="1:4" x14ac:dyDescent="0.2">
      <c r="A41">
        <v>29142</v>
      </c>
      <c r="B41" t="s">
        <v>196</v>
      </c>
      <c r="C41" s="106">
        <v>6170978.7000000002</v>
      </c>
      <c r="D41" s="106">
        <v>632348.5</v>
      </c>
    </row>
    <row r="42" spans="1:4" x14ac:dyDescent="0.2">
      <c r="A42">
        <v>29354</v>
      </c>
      <c r="B42" t="s">
        <v>197</v>
      </c>
      <c r="C42" s="106">
        <v>6143700.9000000004</v>
      </c>
      <c r="D42" s="106">
        <v>648246.5</v>
      </c>
    </row>
    <row r="43" spans="1:4" x14ac:dyDescent="0.2">
      <c r="A43">
        <v>29429</v>
      </c>
      <c r="B43" t="s">
        <v>198</v>
      </c>
      <c r="C43" s="106">
        <v>6114654</v>
      </c>
      <c r="D43" s="106">
        <v>635958.69999999995</v>
      </c>
    </row>
    <row r="44" spans="1:4" x14ac:dyDescent="0.2">
      <c r="A44">
        <v>30031</v>
      </c>
      <c r="B44" t="s">
        <v>199</v>
      </c>
      <c r="C44" s="106">
        <v>6211155.9000000004</v>
      </c>
      <c r="D44" s="106">
        <v>721870.1</v>
      </c>
    </row>
    <row r="45" spans="1:4" x14ac:dyDescent="0.2">
      <c r="A45">
        <v>30131</v>
      </c>
      <c r="B45" t="s">
        <v>200</v>
      </c>
      <c r="C45" s="106">
        <v>6191483.5999999996</v>
      </c>
      <c r="D45" s="106">
        <v>692125.3</v>
      </c>
    </row>
    <row r="46" spans="1:4" x14ac:dyDescent="0.2">
      <c r="A46">
        <v>30168</v>
      </c>
      <c r="B46" t="s">
        <v>201</v>
      </c>
      <c r="C46" s="106">
        <v>6204686.4000000004</v>
      </c>
      <c r="D46" s="106">
        <v>704236.4</v>
      </c>
    </row>
    <row r="47" spans="1:4" x14ac:dyDescent="0.2">
      <c r="A47">
        <v>30191</v>
      </c>
      <c r="B47" t="s">
        <v>202</v>
      </c>
      <c r="C47" s="106">
        <v>6189622.5</v>
      </c>
      <c r="D47" s="106">
        <v>715342.8</v>
      </c>
    </row>
    <row r="48" spans="1:4" x14ac:dyDescent="0.2">
      <c r="A48">
        <v>30201</v>
      </c>
      <c r="B48" t="s">
        <v>203</v>
      </c>
      <c r="C48" s="106">
        <v>6194851.9000000004</v>
      </c>
      <c r="D48" s="106">
        <v>722834.5</v>
      </c>
    </row>
    <row r="49" spans="1:4" x14ac:dyDescent="0.2">
      <c r="A49">
        <v>30208</v>
      </c>
      <c r="B49" t="s">
        <v>204</v>
      </c>
      <c r="C49" s="106">
        <v>6185793.9000000004</v>
      </c>
      <c r="D49" s="106">
        <v>724242.8</v>
      </c>
    </row>
    <row r="50" spans="1:4" x14ac:dyDescent="0.2">
      <c r="A50">
        <v>30211</v>
      </c>
      <c r="B50" t="s">
        <v>205</v>
      </c>
      <c r="C50" s="106">
        <v>6180448</v>
      </c>
      <c r="D50" s="106">
        <v>724079.3</v>
      </c>
    </row>
    <row r="51" spans="1:4" x14ac:dyDescent="0.2">
      <c r="A51">
        <v>30218</v>
      </c>
      <c r="B51" t="s">
        <v>206</v>
      </c>
      <c r="C51" s="106">
        <v>6186406.4000000004</v>
      </c>
      <c r="D51" s="106">
        <v>719641.2</v>
      </c>
    </row>
    <row r="52" spans="1:4" x14ac:dyDescent="0.2">
      <c r="A52">
        <v>30221</v>
      </c>
      <c r="B52" t="s">
        <v>207</v>
      </c>
      <c r="C52" s="106">
        <v>6187073.5999999996</v>
      </c>
      <c r="D52" s="106">
        <v>718975.8</v>
      </c>
    </row>
    <row r="53" spans="1:4" x14ac:dyDescent="0.2">
      <c r="A53">
        <v>30222</v>
      </c>
      <c r="B53" t="s">
        <v>208</v>
      </c>
      <c r="C53" s="106">
        <v>6181402.7999999998</v>
      </c>
      <c r="D53" s="106">
        <v>721023.4</v>
      </c>
    </row>
    <row r="54" spans="1:4" x14ac:dyDescent="0.2">
      <c r="A54">
        <v>30242</v>
      </c>
      <c r="B54" t="s">
        <v>209</v>
      </c>
      <c r="C54" s="106">
        <v>6190505.4000000004</v>
      </c>
      <c r="D54" s="106">
        <v>713404.6</v>
      </c>
    </row>
    <row r="55" spans="1:4" x14ac:dyDescent="0.2">
      <c r="A55">
        <v>30309</v>
      </c>
      <c r="B55" t="s">
        <v>210</v>
      </c>
      <c r="C55" s="106">
        <v>6178374.5</v>
      </c>
      <c r="D55" s="106">
        <v>717712.8</v>
      </c>
    </row>
    <row r="56" spans="1:4" x14ac:dyDescent="0.2">
      <c r="A56">
        <v>30311</v>
      </c>
      <c r="B56" t="s">
        <v>211</v>
      </c>
      <c r="C56" s="106">
        <v>6180425.2999999998</v>
      </c>
      <c r="D56" s="106">
        <v>722776</v>
      </c>
    </row>
    <row r="57" spans="1:4" x14ac:dyDescent="0.2">
      <c r="A57">
        <v>30312</v>
      </c>
      <c r="B57" t="s">
        <v>212</v>
      </c>
      <c r="C57" s="106">
        <v>6178508.4000000004</v>
      </c>
      <c r="D57" s="106">
        <v>723133.1</v>
      </c>
    </row>
    <row r="58" spans="1:4" x14ac:dyDescent="0.2">
      <c r="A58">
        <v>30313</v>
      </c>
      <c r="B58" t="s">
        <v>213</v>
      </c>
      <c r="C58" s="106">
        <v>6175223.7000000002</v>
      </c>
      <c r="D58" s="106">
        <v>726590.9</v>
      </c>
    </row>
    <row r="59" spans="1:4" x14ac:dyDescent="0.2">
      <c r="A59">
        <v>30314</v>
      </c>
      <c r="B59" t="s">
        <v>214</v>
      </c>
      <c r="C59" s="106">
        <v>6172102.5</v>
      </c>
      <c r="D59" s="106">
        <v>722323.1</v>
      </c>
    </row>
    <row r="60" spans="1:4" x14ac:dyDescent="0.2">
      <c r="A60">
        <v>30315</v>
      </c>
      <c r="B60" t="s">
        <v>215</v>
      </c>
      <c r="C60" s="106">
        <v>6179275.9000000004</v>
      </c>
      <c r="D60" s="106">
        <v>717514.1</v>
      </c>
    </row>
    <row r="61" spans="1:4" x14ac:dyDescent="0.2">
      <c r="A61">
        <v>30316</v>
      </c>
      <c r="B61" t="s">
        <v>216</v>
      </c>
      <c r="C61" s="106">
        <v>6184284.2000000002</v>
      </c>
      <c r="D61" s="106">
        <v>708184.1</v>
      </c>
    </row>
    <row r="62" spans="1:4" x14ac:dyDescent="0.2">
      <c r="A62">
        <v>30317</v>
      </c>
      <c r="B62" t="s">
        <v>217</v>
      </c>
      <c r="C62" s="106">
        <v>6174858.2999999998</v>
      </c>
      <c r="D62" s="106">
        <v>715025.8</v>
      </c>
    </row>
    <row r="63" spans="1:4" x14ac:dyDescent="0.2">
      <c r="A63">
        <v>30318</v>
      </c>
      <c r="B63" t="s">
        <v>218</v>
      </c>
      <c r="C63" s="106">
        <v>6171690.0999999996</v>
      </c>
      <c r="D63" s="106">
        <v>718493.3</v>
      </c>
    </row>
    <row r="64" spans="1:4" x14ac:dyDescent="0.2">
      <c r="A64">
        <v>30319</v>
      </c>
      <c r="B64" t="s">
        <v>219</v>
      </c>
      <c r="C64" s="106">
        <v>6169040.7999999998</v>
      </c>
      <c r="D64" s="106">
        <v>718913.7</v>
      </c>
    </row>
    <row r="65" spans="1:4" x14ac:dyDescent="0.2">
      <c r="A65">
        <v>30321</v>
      </c>
      <c r="B65" t="s">
        <v>220</v>
      </c>
      <c r="C65" s="106">
        <v>6177447.7999999998</v>
      </c>
      <c r="D65" s="106">
        <v>717736</v>
      </c>
    </row>
    <row r="66" spans="1:4" x14ac:dyDescent="0.2">
      <c r="A66">
        <v>30325</v>
      </c>
      <c r="B66" t="s">
        <v>221</v>
      </c>
      <c r="C66" s="106">
        <v>6180238.7999999998</v>
      </c>
      <c r="D66" s="106">
        <v>722536.1</v>
      </c>
    </row>
    <row r="67" spans="1:4" x14ac:dyDescent="0.2">
      <c r="A67">
        <v>30326</v>
      </c>
      <c r="B67" t="s">
        <v>222</v>
      </c>
      <c r="C67" s="106">
        <v>6178995.7000000002</v>
      </c>
      <c r="D67" s="106">
        <v>722327.7</v>
      </c>
    </row>
    <row r="68" spans="1:4" x14ac:dyDescent="0.2">
      <c r="A68">
        <v>30348</v>
      </c>
      <c r="B68" t="s">
        <v>223</v>
      </c>
      <c r="C68" s="106">
        <v>6172885.0999999996</v>
      </c>
      <c r="D68" s="106">
        <v>728571</v>
      </c>
    </row>
    <row r="69" spans="1:4" x14ac:dyDescent="0.2">
      <c r="A69">
        <v>30351</v>
      </c>
      <c r="B69" t="s">
        <v>224</v>
      </c>
      <c r="C69" s="106">
        <v>6171027.9000000004</v>
      </c>
      <c r="D69" s="106">
        <v>726328.1</v>
      </c>
    </row>
    <row r="70" spans="1:4" x14ac:dyDescent="0.2">
      <c r="A70">
        <v>30352</v>
      </c>
      <c r="B70" t="s">
        <v>225</v>
      </c>
      <c r="C70" s="106">
        <v>6167768.0999999996</v>
      </c>
      <c r="D70" s="106">
        <v>725672.9</v>
      </c>
    </row>
    <row r="71" spans="1:4" x14ac:dyDescent="0.2">
      <c r="A71">
        <v>30353</v>
      </c>
      <c r="B71" t="s">
        <v>226</v>
      </c>
      <c r="C71" s="106">
        <v>6171907.5999999996</v>
      </c>
      <c r="D71" s="106">
        <v>729885.8</v>
      </c>
    </row>
    <row r="72" spans="1:4" x14ac:dyDescent="0.2">
      <c r="A72">
        <v>30381</v>
      </c>
      <c r="B72" t="s">
        <v>227</v>
      </c>
      <c r="C72" s="106">
        <v>6176849.7999999998</v>
      </c>
      <c r="D72" s="106">
        <v>722764.9</v>
      </c>
    </row>
    <row r="73" spans="1:4" x14ac:dyDescent="0.2">
      <c r="A73">
        <v>30384</v>
      </c>
      <c r="B73" t="s">
        <v>228</v>
      </c>
      <c r="C73" s="106">
        <v>6171328.4000000004</v>
      </c>
      <c r="D73" s="106">
        <v>714900.2</v>
      </c>
    </row>
    <row r="74" spans="1:4" x14ac:dyDescent="0.2">
      <c r="A74">
        <v>30386</v>
      </c>
      <c r="B74" t="s">
        <v>229</v>
      </c>
      <c r="C74" s="106">
        <v>6173719.4000000004</v>
      </c>
      <c r="D74" s="106">
        <v>710054.6</v>
      </c>
    </row>
    <row r="75" spans="1:4" x14ac:dyDescent="0.2">
      <c r="A75">
        <v>30388</v>
      </c>
      <c r="B75" t="s">
        <v>230</v>
      </c>
      <c r="C75" s="106">
        <v>6173114.0999999996</v>
      </c>
      <c r="D75" s="106">
        <v>704926.8</v>
      </c>
    </row>
    <row r="76" spans="1:4" x14ac:dyDescent="0.2">
      <c r="A76">
        <v>30395</v>
      </c>
      <c r="B76" t="s">
        <v>231</v>
      </c>
      <c r="C76" s="106">
        <v>6167191.5999999996</v>
      </c>
      <c r="D76" s="106">
        <v>710956.8</v>
      </c>
    </row>
    <row r="77" spans="1:4" x14ac:dyDescent="0.2">
      <c r="A77">
        <v>30411</v>
      </c>
      <c r="B77" t="s">
        <v>232</v>
      </c>
      <c r="C77" s="106">
        <v>6171355.0999999996</v>
      </c>
      <c r="D77" s="106">
        <v>692385.8</v>
      </c>
    </row>
    <row r="78" spans="1:4" x14ac:dyDescent="0.2">
      <c r="A78">
        <v>30451</v>
      </c>
      <c r="B78" t="s">
        <v>233</v>
      </c>
      <c r="C78" s="106">
        <v>6163374.7000000002</v>
      </c>
      <c r="D78" s="106">
        <v>706565</v>
      </c>
    </row>
    <row r="79" spans="1:4" x14ac:dyDescent="0.2">
      <c r="A79">
        <v>31031</v>
      </c>
      <c r="B79" t="s">
        <v>234</v>
      </c>
      <c r="C79" s="106">
        <v>6135000.7999999998</v>
      </c>
      <c r="D79" s="106">
        <v>715202.2</v>
      </c>
    </row>
    <row r="80" spans="1:4" x14ac:dyDescent="0.2">
      <c r="A80">
        <v>31151</v>
      </c>
      <c r="B80" t="s">
        <v>235</v>
      </c>
      <c r="C80" s="106">
        <v>6121674.0999999996</v>
      </c>
      <c r="D80" s="106">
        <v>673598.4</v>
      </c>
    </row>
    <row r="81" spans="1:4" x14ac:dyDescent="0.2">
      <c r="A81">
        <v>31231</v>
      </c>
      <c r="B81" t="s">
        <v>236</v>
      </c>
      <c r="C81" s="106">
        <v>6098964.2999999998</v>
      </c>
      <c r="D81" s="106">
        <v>684908.4</v>
      </c>
    </row>
    <row r="82" spans="1:4" x14ac:dyDescent="0.2">
      <c r="A82">
        <v>31401</v>
      </c>
      <c r="B82" t="s">
        <v>237</v>
      </c>
      <c r="C82" s="106">
        <v>6077346.2999999998</v>
      </c>
      <c r="D82" s="106">
        <v>636067.80000000005</v>
      </c>
    </row>
    <row r="83" spans="1:4" x14ac:dyDescent="0.2">
      <c r="A83">
        <v>31511</v>
      </c>
      <c r="B83" t="s">
        <v>238</v>
      </c>
      <c r="C83" s="106">
        <v>6073444.4000000004</v>
      </c>
      <c r="D83" s="106">
        <v>685278.5</v>
      </c>
    </row>
    <row r="84" spans="1:4" x14ac:dyDescent="0.2">
      <c r="A84">
        <v>32097</v>
      </c>
      <c r="B84" t="s">
        <v>239</v>
      </c>
      <c r="C84" s="106">
        <v>6121110.0999999996</v>
      </c>
      <c r="D84" s="106">
        <v>864080.3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71DAF-F434-4FD4-BAE0-5EBD29233432}">
  <sheetPr codeName="Sheet10"/>
  <dimension ref="A1:O83"/>
  <sheetViews>
    <sheetView workbookViewId="0">
      <selection activeCell="G3" sqref="G3"/>
    </sheetView>
  </sheetViews>
  <sheetFormatPr defaultRowHeight="15" x14ac:dyDescent="0.25"/>
  <cols>
    <col min="1" max="1" width="11" style="140" bestFit="1" customWidth="1"/>
    <col min="2" max="2" width="9.140625" style="141"/>
    <col min="3" max="5" width="9.140625" style="140"/>
    <col min="6" max="6" width="9.140625" style="141"/>
    <col min="7" max="16384" width="9.140625" style="140"/>
  </cols>
  <sheetData>
    <row r="1" spans="1:14" x14ac:dyDescent="0.25">
      <c r="A1" s="140" t="s">
        <v>468</v>
      </c>
      <c r="N1" s="142"/>
    </row>
    <row r="2" spans="1:14" x14ac:dyDescent="0.25">
      <c r="A2" s="140" t="s">
        <v>469</v>
      </c>
      <c r="B2" s="141">
        <v>6300</v>
      </c>
      <c r="C2" s="140" t="s">
        <v>470</v>
      </c>
      <c r="D2" s="140">
        <v>0</v>
      </c>
      <c r="E2" s="141">
        <v>0</v>
      </c>
      <c r="F2" s="141">
        <f>B5/1.5</f>
        <v>35.699999999999996</v>
      </c>
      <c r="N2" s="142"/>
    </row>
    <row r="3" spans="1:14" x14ac:dyDescent="0.25">
      <c r="A3" s="140" t="s">
        <v>471</v>
      </c>
      <c r="B3" s="141">
        <f>20*B2/10000</f>
        <v>12.6</v>
      </c>
      <c r="C3" s="140" t="s">
        <v>472</v>
      </c>
      <c r="D3" s="140">
        <v>1.5</v>
      </c>
      <c r="E3" s="141">
        <f>SQRT(F3/3)*1.5</f>
        <v>5.1744564931981021</v>
      </c>
      <c r="F3" s="141">
        <f>F2</f>
        <v>35.699999999999996</v>
      </c>
      <c r="N3" s="142"/>
    </row>
    <row r="4" spans="1:14" x14ac:dyDescent="0.25">
      <c r="A4" s="140" t="s">
        <v>473</v>
      </c>
      <c r="B4" s="141">
        <v>65</v>
      </c>
      <c r="C4" s="140" t="s">
        <v>474</v>
      </c>
      <c r="D4" s="140">
        <v>10</v>
      </c>
      <c r="E4" s="141">
        <f>SQRT(F4/3)*8.5</f>
        <v>29.321920128122578</v>
      </c>
      <c r="F4" s="141">
        <f>F3</f>
        <v>35.699999999999996</v>
      </c>
    </row>
    <row r="5" spans="1:14" x14ac:dyDescent="0.25">
      <c r="A5" s="140" t="s">
        <v>475</v>
      </c>
      <c r="B5" s="141">
        <f>85*B2/10000</f>
        <v>53.55</v>
      </c>
      <c r="C5" s="140" t="s">
        <v>476</v>
      </c>
    </row>
    <row r="7" spans="1:14" x14ac:dyDescent="0.25">
      <c r="A7" s="140" t="s">
        <v>477</v>
      </c>
    </row>
    <row r="8" spans="1:14" x14ac:dyDescent="0.25">
      <c r="A8" s="140" t="s">
        <v>469</v>
      </c>
      <c r="B8" s="141">
        <v>5700</v>
      </c>
      <c r="C8" s="140" t="s">
        <v>470</v>
      </c>
      <c r="D8" s="140">
        <v>0</v>
      </c>
      <c r="E8" s="141">
        <v>0</v>
      </c>
      <c r="F8" s="141">
        <f>B11/1.5</f>
        <v>32.300000000000004</v>
      </c>
    </row>
    <row r="9" spans="1:14" x14ac:dyDescent="0.25">
      <c r="A9" s="140" t="s">
        <v>471</v>
      </c>
      <c r="B9" s="141">
        <f>20*B8/10000</f>
        <v>11.4</v>
      </c>
      <c r="C9" s="140" t="s">
        <v>472</v>
      </c>
      <c r="D9" s="140">
        <v>1.5</v>
      </c>
      <c r="E9" s="141">
        <f>SQRT(F9/3)*1.5</f>
        <v>4.9218898809298857</v>
      </c>
      <c r="F9" s="141">
        <f>F8</f>
        <v>32.300000000000004</v>
      </c>
    </row>
    <row r="10" spans="1:14" x14ac:dyDescent="0.25">
      <c r="A10" s="140" t="s">
        <v>473</v>
      </c>
      <c r="B10" s="141">
        <v>65</v>
      </c>
      <c r="C10" s="140" t="s">
        <v>474</v>
      </c>
      <c r="D10" s="140">
        <v>10</v>
      </c>
      <c r="E10" s="141">
        <f>SQRT(F10/3)*8.5</f>
        <v>27.890709325269352</v>
      </c>
      <c r="F10" s="141">
        <f>F9</f>
        <v>32.300000000000004</v>
      </c>
    </row>
    <row r="11" spans="1:14" x14ac:dyDescent="0.25">
      <c r="A11" s="140" t="s">
        <v>475</v>
      </c>
      <c r="B11" s="141">
        <f>85*B8/10000</f>
        <v>48.45</v>
      </c>
      <c r="C11" s="140" t="s">
        <v>476</v>
      </c>
    </row>
    <row r="13" spans="1:14" x14ac:dyDescent="0.25">
      <c r="A13" s="140" t="s">
        <v>478</v>
      </c>
    </row>
    <row r="14" spans="1:14" x14ac:dyDescent="0.25">
      <c r="A14" s="140" t="s">
        <v>469</v>
      </c>
      <c r="B14" s="141">
        <v>5100</v>
      </c>
      <c r="C14" s="140" t="s">
        <v>470</v>
      </c>
      <c r="D14" s="140">
        <v>0</v>
      </c>
      <c r="E14" s="141">
        <v>0</v>
      </c>
      <c r="F14" s="141">
        <f>B17/1.5</f>
        <v>28.900000000000002</v>
      </c>
    </row>
    <row r="15" spans="1:14" x14ac:dyDescent="0.25">
      <c r="A15" s="140" t="s">
        <v>471</v>
      </c>
      <c r="B15" s="141">
        <f>20*B14/10000</f>
        <v>10.199999999999999</v>
      </c>
      <c r="C15" s="140" t="s">
        <v>472</v>
      </c>
      <c r="D15" s="140">
        <v>1.5</v>
      </c>
      <c r="E15" s="141">
        <f>SQRT(F15/3)*1.5</f>
        <v>4.6556417387939124</v>
      </c>
      <c r="F15" s="141">
        <f>F14</f>
        <v>28.900000000000002</v>
      </c>
    </row>
    <row r="16" spans="1:14" x14ac:dyDescent="0.25">
      <c r="A16" s="140" t="s">
        <v>473</v>
      </c>
      <c r="B16" s="141">
        <v>65</v>
      </c>
      <c r="C16" s="140" t="s">
        <v>474</v>
      </c>
      <c r="D16" s="140">
        <v>10</v>
      </c>
      <c r="E16" s="141">
        <f>SQRT(F16/3)*8.5</f>
        <v>26.381969853165501</v>
      </c>
      <c r="F16" s="141">
        <f>F15</f>
        <v>28.900000000000002</v>
      </c>
    </row>
    <row r="17" spans="1:15" x14ac:dyDescent="0.25">
      <c r="A17" s="140" t="s">
        <v>475</v>
      </c>
      <c r="B17" s="141">
        <f>85*B14/10000</f>
        <v>43.35</v>
      </c>
      <c r="C17" s="140" t="s">
        <v>476</v>
      </c>
    </row>
    <row r="19" spans="1:15" x14ac:dyDescent="0.25">
      <c r="A19" s="140" t="s">
        <v>479</v>
      </c>
    </row>
    <row r="20" spans="1:15" x14ac:dyDescent="0.25">
      <c r="A20" s="140" t="s">
        <v>469</v>
      </c>
      <c r="B20" s="141">
        <v>7300</v>
      </c>
      <c r="C20" s="140" t="s">
        <v>470</v>
      </c>
      <c r="D20" s="140">
        <v>0</v>
      </c>
      <c r="E20" s="141">
        <v>0</v>
      </c>
      <c r="F20" s="141">
        <f>B23/1.5</f>
        <v>41.366666666666667</v>
      </c>
    </row>
    <row r="21" spans="1:15" x14ac:dyDescent="0.25">
      <c r="A21" s="140" t="s">
        <v>471</v>
      </c>
      <c r="B21" s="141">
        <f>20*B20/10000</f>
        <v>14.6</v>
      </c>
      <c r="C21" s="140" t="s">
        <v>472</v>
      </c>
      <c r="D21" s="140">
        <v>1.5</v>
      </c>
      <c r="E21" s="141">
        <f>SQRT(F21/3)*1.5</f>
        <v>5.5700089766534484</v>
      </c>
      <c r="F21" s="141">
        <f>F20</f>
        <v>41.366666666666667</v>
      </c>
    </row>
    <row r="22" spans="1:15" x14ac:dyDescent="0.25">
      <c r="A22" s="140" t="s">
        <v>473</v>
      </c>
      <c r="B22" s="141">
        <v>65</v>
      </c>
      <c r="C22" s="140" t="s">
        <v>474</v>
      </c>
      <c r="D22" s="140">
        <v>10</v>
      </c>
      <c r="E22" s="141">
        <f>SQRT(F22/3)*8.5</f>
        <v>31.563384201036207</v>
      </c>
      <c r="F22" s="141">
        <f>F21</f>
        <v>41.366666666666667</v>
      </c>
    </row>
    <row r="23" spans="1:15" x14ac:dyDescent="0.25">
      <c r="A23" s="140" t="s">
        <v>475</v>
      </c>
      <c r="B23" s="141">
        <f>85*B20/10000</f>
        <v>62.05</v>
      </c>
      <c r="C23" s="140" t="s">
        <v>476</v>
      </c>
    </row>
    <row r="24" spans="1:15" x14ac:dyDescent="0.25">
      <c r="O24" s="143"/>
    </row>
    <row r="25" spans="1:15" x14ac:dyDescent="0.25">
      <c r="A25" s="140" t="s">
        <v>480</v>
      </c>
    </row>
    <row r="26" spans="1:15" x14ac:dyDescent="0.25">
      <c r="A26" s="140" t="s">
        <v>469</v>
      </c>
      <c r="B26" s="141">
        <v>14600</v>
      </c>
      <c r="C26" s="140" t="s">
        <v>470</v>
      </c>
      <c r="D26" s="140">
        <v>0</v>
      </c>
      <c r="E26" s="141">
        <v>0</v>
      </c>
      <c r="F26" s="141">
        <f>B29/1.5</f>
        <v>82.733333333333334</v>
      </c>
      <c r="O26" s="144"/>
    </row>
    <row r="27" spans="1:15" x14ac:dyDescent="0.25">
      <c r="A27" s="140" t="s">
        <v>471</v>
      </c>
      <c r="B27" s="141">
        <f>20*B26/10000</f>
        <v>29.2</v>
      </c>
      <c r="C27" s="140" t="s">
        <v>472</v>
      </c>
      <c r="D27" s="140">
        <v>1.5</v>
      </c>
      <c r="E27" s="141">
        <f>SQRT(F27/3)*1.5</f>
        <v>7.8771822373231917</v>
      </c>
      <c r="F27" s="141">
        <f>F26</f>
        <v>82.733333333333334</v>
      </c>
    </row>
    <row r="28" spans="1:15" x14ac:dyDescent="0.25">
      <c r="A28" s="140" t="s">
        <v>473</v>
      </c>
      <c r="B28" s="141">
        <v>65</v>
      </c>
      <c r="C28" s="140" t="s">
        <v>474</v>
      </c>
      <c r="D28" s="140">
        <v>10</v>
      </c>
      <c r="E28" s="141">
        <f>SQRT(F28/3)*8.5</f>
        <v>44.637366011498088</v>
      </c>
      <c r="F28" s="141">
        <f>F27</f>
        <v>82.733333333333334</v>
      </c>
    </row>
    <row r="29" spans="1:15" x14ac:dyDescent="0.25">
      <c r="A29" s="140" t="s">
        <v>475</v>
      </c>
      <c r="B29" s="141">
        <f>85*B26/10000</f>
        <v>124.1</v>
      </c>
      <c r="C29" s="140" t="s">
        <v>476</v>
      </c>
    </row>
    <row r="31" spans="1:15" x14ac:dyDescent="0.25">
      <c r="A31" s="140" t="s">
        <v>481</v>
      </c>
    </row>
    <row r="32" spans="1:15" x14ac:dyDescent="0.25">
      <c r="A32" s="140" t="s">
        <v>469</v>
      </c>
      <c r="B32" s="141">
        <v>13400</v>
      </c>
      <c r="C32" s="140" t="s">
        <v>470</v>
      </c>
      <c r="D32" s="140">
        <v>0</v>
      </c>
      <c r="E32" s="141">
        <v>0</v>
      </c>
      <c r="F32" s="141">
        <f>B35/1.5</f>
        <v>75.933333333333337</v>
      </c>
    </row>
    <row r="33" spans="1:9" x14ac:dyDescent="0.25">
      <c r="A33" s="140" t="s">
        <v>471</v>
      </c>
      <c r="B33" s="141">
        <f>20*B32/10000</f>
        <v>26.8</v>
      </c>
      <c r="C33" s="140" t="s">
        <v>472</v>
      </c>
      <c r="D33" s="140">
        <v>1.5</v>
      </c>
      <c r="E33" s="141">
        <f>SQRT(F33/3)*1.5</f>
        <v>7.5465223778903621</v>
      </c>
      <c r="F33" s="141">
        <f>F32</f>
        <v>75.933333333333337</v>
      </c>
    </row>
    <row r="34" spans="1:9" x14ac:dyDescent="0.25">
      <c r="A34" s="140" t="s">
        <v>473</v>
      </c>
      <c r="B34" s="141">
        <v>65</v>
      </c>
      <c r="C34" s="140" t="s">
        <v>474</v>
      </c>
      <c r="D34" s="140">
        <v>10</v>
      </c>
      <c r="E34" s="141">
        <f>SQRT(F34/3)*8.5</f>
        <v>42.76362680804538</v>
      </c>
      <c r="F34" s="141">
        <f>F33</f>
        <v>75.933333333333337</v>
      </c>
    </row>
    <row r="35" spans="1:9" x14ac:dyDescent="0.25">
      <c r="A35" s="140" t="s">
        <v>475</v>
      </c>
      <c r="B35" s="141">
        <f>85*B32/10000</f>
        <v>113.9</v>
      </c>
      <c r="C35" s="140" t="s">
        <v>476</v>
      </c>
    </row>
    <row r="37" spans="1:9" x14ac:dyDescent="0.25">
      <c r="A37" s="140" t="s">
        <v>482</v>
      </c>
    </row>
    <row r="38" spans="1:9" x14ac:dyDescent="0.25">
      <c r="A38" s="140" t="s">
        <v>469</v>
      </c>
      <c r="B38" s="141">
        <v>6400</v>
      </c>
      <c r="C38" s="140" t="s">
        <v>470</v>
      </c>
      <c r="D38" s="140">
        <v>0</v>
      </c>
      <c r="E38" s="141">
        <v>0</v>
      </c>
      <c r="F38" s="141">
        <f>B41/1.5</f>
        <v>36.266666666666666</v>
      </c>
      <c r="H38" s="140">
        <v>-100</v>
      </c>
      <c r="I38" s="145">
        <f>B39/1000</f>
        <v>1.2800000000000001E-2</v>
      </c>
    </row>
    <row r="39" spans="1:9" x14ac:dyDescent="0.25">
      <c r="A39" s="140" t="s">
        <v>471</v>
      </c>
      <c r="B39" s="141">
        <f>20*B38/10000</f>
        <v>12.8</v>
      </c>
      <c r="C39" s="140" t="s">
        <v>472</v>
      </c>
      <c r="D39" s="140">
        <v>1.5</v>
      </c>
      <c r="E39" s="141">
        <f>SQRT(F39/3)*1.5</f>
        <v>5.215361924162119</v>
      </c>
      <c r="F39" s="141">
        <f>F38</f>
        <v>36.266666666666666</v>
      </c>
      <c r="H39" s="140">
        <v>100</v>
      </c>
      <c r="I39" s="145">
        <f>I38</f>
        <v>1.2800000000000001E-2</v>
      </c>
    </row>
    <row r="40" spans="1:9" x14ac:dyDescent="0.25">
      <c r="A40" s="140" t="s">
        <v>473</v>
      </c>
      <c r="B40" s="141">
        <v>65</v>
      </c>
      <c r="C40" s="140" t="s">
        <v>474</v>
      </c>
      <c r="D40" s="140">
        <v>10</v>
      </c>
      <c r="E40" s="141">
        <f>SQRT(F40/3)*8.5</f>
        <v>29.553717570252008</v>
      </c>
      <c r="F40" s="141">
        <f>F39</f>
        <v>36.266666666666666</v>
      </c>
    </row>
    <row r="41" spans="1:9" x14ac:dyDescent="0.25">
      <c r="A41" s="140" t="s">
        <v>475</v>
      </c>
      <c r="B41" s="141">
        <f>85*B38/10000</f>
        <v>54.4</v>
      </c>
      <c r="C41" s="140" t="s">
        <v>476</v>
      </c>
    </row>
    <row r="43" spans="1:9" x14ac:dyDescent="0.25">
      <c r="A43" s="140" t="s">
        <v>483</v>
      </c>
    </row>
    <row r="44" spans="1:9" x14ac:dyDescent="0.25">
      <c r="A44" s="140" t="s">
        <v>469</v>
      </c>
      <c r="B44" s="141">
        <v>8200</v>
      </c>
      <c r="C44" s="140" t="s">
        <v>470</v>
      </c>
      <c r="D44" s="140">
        <v>0</v>
      </c>
      <c r="E44" s="141">
        <v>0</v>
      </c>
      <c r="F44" s="141">
        <f>B47/1.5</f>
        <v>46.466666666666669</v>
      </c>
      <c r="H44" s="140">
        <v>-100</v>
      </c>
      <c r="I44" s="145">
        <f>B51/1000</f>
        <v>1.5800000000000002E-2</v>
      </c>
    </row>
    <row r="45" spans="1:9" x14ac:dyDescent="0.25">
      <c r="A45" s="140" t="s">
        <v>471</v>
      </c>
      <c r="B45" s="141">
        <f>20*B44/10000</f>
        <v>16.399999999999999</v>
      </c>
      <c r="C45" s="140" t="s">
        <v>472</v>
      </c>
      <c r="D45" s="140">
        <v>1.5</v>
      </c>
      <c r="E45" s="141">
        <f>SQRT(F45/3)*1.5</f>
        <v>5.903388857258177</v>
      </c>
      <c r="F45" s="141">
        <f>F44</f>
        <v>46.466666666666669</v>
      </c>
      <c r="H45" s="140">
        <v>100</v>
      </c>
      <c r="I45" s="145">
        <f>I44</f>
        <v>1.5800000000000002E-2</v>
      </c>
    </row>
    <row r="46" spans="1:9" x14ac:dyDescent="0.25">
      <c r="A46" s="140" t="s">
        <v>473</v>
      </c>
      <c r="B46" s="141">
        <v>65</v>
      </c>
      <c r="C46" s="140" t="s">
        <v>474</v>
      </c>
      <c r="D46" s="140">
        <v>10</v>
      </c>
      <c r="E46" s="141">
        <f>SQRT(F46/3)*8.5</f>
        <v>33.452536857796332</v>
      </c>
      <c r="F46" s="141">
        <f>F45</f>
        <v>46.466666666666669</v>
      </c>
    </row>
    <row r="47" spans="1:9" x14ac:dyDescent="0.25">
      <c r="A47" s="140" t="s">
        <v>475</v>
      </c>
      <c r="B47" s="141">
        <f>85*B44/10000</f>
        <v>69.7</v>
      </c>
      <c r="C47" s="140" t="s">
        <v>476</v>
      </c>
    </row>
    <row r="49" spans="1:6" x14ac:dyDescent="0.25">
      <c r="A49" s="140" t="s">
        <v>484</v>
      </c>
    </row>
    <row r="50" spans="1:6" x14ac:dyDescent="0.25">
      <c r="A50" s="140" t="s">
        <v>469</v>
      </c>
      <c r="B50" s="141">
        <v>7900</v>
      </c>
      <c r="C50" s="140" t="s">
        <v>470</v>
      </c>
      <c r="D50" s="140">
        <v>0</v>
      </c>
      <c r="E50" s="141">
        <v>0</v>
      </c>
      <c r="F50" s="141">
        <f>B53/1.5</f>
        <v>44.766666666666673</v>
      </c>
    </row>
    <row r="51" spans="1:6" x14ac:dyDescent="0.25">
      <c r="A51" s="140" t="s">
        <v>471</v>
      </c>
      <c r="B51" s="141">
        <f>20*B50/10000</f>
        <v>15.8</v>
      </c>
      <c r="C51" s="140" t="s">
        <v>472</v>
      </c>
      <c r="D51" s="140">
        <v>1.5</v>
      </c>
      <c r="E51" s="141">
        <f>SQRT(F51/3)*1.5</f>
        <v>5.7943938423272545</v>
      </c>
      <c r="F51" s="141">
        <f>F50</f>
        <v>44.766666666666673</v>
      </c>
    </row>
    <row r="52" spans="1:6" x14ac:dyDescent="0.25">
      <c r="A52" s="140" t="s">
        <v>473</v>
      </c>
      <c r="B52" s="141">
        <v>65</v>
      </c>
      <c r="C52" s="140" t="s">
        <v>474</v>
      </c>
      <c r="D52" s="140">
        <v>10</v>
      </c>
      <c r="E52" s="141">
        <f>SQRT(F52/3)*8.5</f>
        <v>32.834898439854442</v>
      </c>
      <c r="F52" s="141">
        <f>F51</f>
        <v>44.766666666666673</v>
      </c>
    </row>
    <row r="53" spans="1:6" x14ac:dyDescent="0.25">
      <c r="A53" s="140" t="s">
        <v>475</v>
      </c>
      <c r="B53" s="141">
        <f>85*B50/10000</f>
        <v>67.150000000000006</v>
      </c>
      <c r="C53" s="140" t="s">
        <v>476</v>
      </c>
    </row>
    <row r="55" spans="1:6" x14ac:dyDescent="0.25">
      <c r="A55" s="140" t="s">
        <v>485</v>
      </c>
    </row>
    <row r="56" spans="1:6" x14ac:dyDescent="0.25">
      <c r="A56" s="140" t="s">
        <v>469</v>
      </c>
      <c r="B56" s="141">
        <v>4800</v>
      </c>
      <c r="C56" s="140" t="s">
        <v>470</v>
      </c>
      <c r="D56" s="140">
        <v>0</v>
      </c>
      <c r="E56" s="141">
        <v>0</v>
      </c>
      <c r="F56" s="141">
        <f>B59/1.5</f>
        <v>27.2</v>
      </c>
    </row>
    <row r="57" spans="1:6" x14ac:dyDescent="0.25">
      <c r="A57" s="140" t="s">
        <v>471</v>
      </c>
      <c r="B57" s="141">
        <f>20*B56/10000</f>
        <v>9.6</v>
      </c>
      <c r="C57" s="140" t="s">
        <v>472</v>
      </c>
      <c r="D57" s="140">
        <v>1.5</v>
      </c>
      <c r="E57" s="141">
        <f>SQRT(F57/3)*1.5</f>
        <v>4.5166359162544865</v>
      </c>
      <c r="F57" s="141">
        <f>F56</f>
        <v>27.2</v>
      </c>
    </row>
    <row r="58" spans="1:6" x14ac:dyDescent="0.25">
      <c r="A58" s="140" t="s">
        <v>473</v>
      </c>
      <c r="B58" s="141">
        <v>65</v>
      </c>
      <c r="C58" s="140" t="s">
        <v>474</v>
      </c>
      <c r="D58" s="140">
        <v>10</v>
      </c>
      <c r="E58" s="141">
        <f>SQRT(F58/3)*8.5</f>
        <v>25.594270192108755</v>
      </c>
      <c r="F58" s="141">
        <f>F57</f>
        <v>27.2</v>
      </c>
    </row>
    <row r="59" spans="1:6" x14ac:dyDescent="0.25">
      <c r="A59" s="140" t="s">
        <v>475</v>
      </c>
      <c r="B59" s="141">
        <f>85*B56/10000</f>
        <v>40.799999999999997</v>
      </c>
      <c r="C59" s="140" t="s">
        <v>476</v>
      </c>
    </row>
    <row r="61" spans="1:6" x14ac:dyDescent="0.25">
      <c r="A61" s="140" t="s">
        <v>486</v>
      </c>
    </row>
    <row r="62" spans="1:6" x14ac:dyDescent="0.25">
      <c r="A62" s="140" t="s">
        <v>469</v>
      </c>
      <c r="B62" s="141">
        <v>5800</v>
      </c>
      <c r="C62" s="140" t="s">
        <v>470</v>
      </c>
      <c r="D62" s="140">
        <v>0</v>
      </c>
      <c r="E62" s="141">
        <v>0</v>
      </c>
      <c r="F62" s="141">
        <f>B65/1.5</f>
        <v>32.866666666666667</v>
      </c>
    </row>
    <row r="63" spans="1:6" x14ac:dyDescent="0.25">
      <c r="A63" s="140" t="s">
        <v>471</v>
      </c>
      <c r="B63" s="141">
        <f>20*B62/10000</f>
        <v>11.6</v>
      </c>
      <c r="C63" s="140" t="s">
        <v>472</v>
      </c>
      <c r="D63" s="140">
        <v>1.5</v>
      </c>
      <c r="E63" s="141">
        <f>SQRT(F63/3)*1.5</f>
        <v>4.9648766349225637</v>
      </c>
      <c r="F63" s="141">
        <f>F62</f>
        <v>32.866666666666667</v>
      </c>
    </row>
    <row r="64" spans="1:6" x14ac:dyDescent="0.25">
      <c r="A64" s="140" t="s">
        <v>473</v>
      </c>
      <c r="B64" s="141">
        <v>65</v>
      </c>
      <c r="C64" s="140" t="s">
        <v>474</v>
      </c>
      <c r="D64" s="140">
        <v>10</v>
      </c>
      <c r="E64" s="141">
        <f>SQRT(F64/3)*8.5</f>
        <v>28.134300931227862</v>
      </c>
      <c r="F64" s="141">
        <f>F63</f>
        <v>32.866666666666667</v>
      </c>
    </row>
    <row r="65" spans="1:6" x14ac:dyDescent="0.25">
      <c r="A65" s="140" t="s">
        <v>475</v>
      </c>
      <c r="B65" s="141">
        <f>85*B62/10000</f>
        <v>49.3</v>
      </c>
      <c r="C65" s="140" t="s">
        <v>476</v>
      </c>
    </row>
    <row r="67" spans="1:6" x14ac:dyDescent="0.25">
      <c r="A67" s="140" t="s">
        <v>487</v>
      </c>
    </row>
    <row r="68" spans="1:6" x14ac:dyDescent="0.25">
      <c r="A68" s="140" t="s">
        <v>469</v>
      </c>
      <c r="B68" s="141">
        <v>8500</v>
      </c>
      <c r="C68" s="140" t="s">
        <v>470</v>
      </c>
      <c r="D68" s="140">
        <v>0</v>
      </c>
      <c r="E68" s="141">
        <v>0</v>
      </c>
      <c r="F68" s="141">
        <f>B71/1.5</f>
        <v>48.166666666666664</v>
      </c>
    </row>
    <row r="69" spans="1:6" x14ac:dyDescent="0.25">
      <c r="A69" s="140" t="s">
        <v>471</v>
      </c>
      <c r="B69" s="141">
        <f>20*B68/10000</f>
        <v>17</v>
      </c>
      <c r="C69" s="140" t="s">
        <v>472</v>
      </c>
      <c r="D69" s="140">
        <v>1.5</v>
      </c>
      <c r="E69" s="141">
        <f>SQRT(F69/3)*1.5</f>
        <v>6.0104076400856536</v>
      </c>
      <c r="F69" s="141">
        <f>F68</f>
        <v>48.166666666666664</v>
      </c>
    </row>
    <row r="70" spans="1:6" x14ac:dyDescent="0.25">
      <c r="A70" s="140" t="s">
        <v>473</v>
      </c>
      <c r="B70" s="141">
        <v>65</v>
      </c>
      <c r="C70" s="140" t="s">
        <v>474</v>
      </c>
      <c r="D70" s="140">
        <v>10</v>
      </c>
      <c r="E70" s="141">
        <f>SQRT(F70/3)*8.5</f>
        <v>34.058976627152035</v>
      </c>
      <c r="F70" s="141">
        <f>F69</f>
        <v>48.166666666666664</v>
      </c>
    </row>
    <row r="71" spans="1:6" x14ac:dyDescent="0.25">
      <c r="A71" s="140" t="s">
        <v>475</v>
      </c>
      <c r="B71" s="141">
        <f>85*B68/10000</f>
        <v>72.25</v>
      </c>
      <c r="C71" s="140" t="s">
        <v>476</v>
      </c>
    </row>
    <row r="73" spans="1:6" x14ac:dyDescent="0.25">
      <c r="A73" s="140" t="s">
        <v>488</v>
      </c>
    </row>
    <row r="74" spans="1:6" x14ac:dyDescent="0.25">
      <c r="A74" s="140" t="s">
        <v>469</v>
      </c>
      <c r="B74" s="141">
        <v>8300</v>
      </c>
      <c r="C74" s="140" t="s">
        <v>470</v>
      </c>
      <c r="D74" s="140">
        <v>0</v>
      </c>
      <c r="E74" s="141">
        <v>0</v>
      </c>
      <c r="F74" s="141">
        <f>B77/1.5</f>
        <v>47.033333333333331</v>
      </c>
    </row>
    <row r="75" spans="1:6" x14ac:dyDescent="0.25">
      <c r="A75" s="140" t="s">
        <v>471</v>
      </c>
      <c r="B75" s="141">
        <f>20*B74/10000</f>
        <v>16.600000000000001</v>
      </c>
      <c r="C75" s="140" t="s">
        <v>472</v>
      </c>
      <c r="D75" s="140">
        <v>1.5</v>
      </c>
      <c r="E75" s="141">
        <f>SQRT(F75/3)*1.5</f>
        <v>5.9392760501596484</v>
      </c>
      <c r="F75" s="141">
        <f>F74</f>
        <v>47.033333333333331</v>
      </c>
    </row>
    <row r="76" spans="1:6" x14ac:dyDescent="0.25">
      <c r="A76" s="140" t="s">
        <v>473</v>
      </c>
      <c r="B76" s="141">
        <v>65</v>
      </c>
      <c r="C76" s="140" t="s">
        <v>474</v>
      </c>
      <c r="D76" s="140">
        <v>10</v>
      </c>
      <c r="E76" s="141">
        <f>SQRT(F76/3)*8.5</f>
        <v>33.655897617571341</v>
      </c>
      <c r="F76" s="141">
        <f>F75</f>
        <v>47.033333333333331</v>
      </c>
    </row>
    <row r="77" spans="1:6" x14ac:dyDescent="0.25">
      <c r="A77" s="140" t="s">
        <v>475</v>
      </c>
      <c r="B77" s="141">
        <f>85*B74/10000</f>
        <v>70.55</v>
      </c>
      <c r="C77" s="140" t="s">
        <v>476</v>
      </c>
    </row>
    <row r="79" spans="1:6" x14ac:dyDescent="0.25">
      <c r="A79" s="140" t="s">
        <v>489</v>
      </c>
    </row>
    <row r="80" spans="1:6" x14ac:dyDescent="0.25">
      <c r="A80" s="140" t="s">
        <v>469</v>
      </c>
      <c r="B80" s="141">
        <v>6500</v>
      </c>
      <c r="C80" s="140" t="s">
        <v>470</v>
      </c>
      <c r="D80" s="140">
        <v>0</v>
      </c>
      <c r="E80" s="141">
        <v>0</v>
      </c>
      <c r="F80" s="141">
        <f>B83/1.5</f>
        <v>36.833333333333336</v>
      </c>
    </row>
    <row r="81" spans="1:6" x14ac:dyDescent="0.25">
      <c r="A81" s="140" t="s">
        <v>471</v>
      </c>
      <c r="B81" s="141">
        <f>20*B80/10000</f>
        <v>13</v>
      </c>
      <c r="C81" s="140" t="s">
        <v>472</v>
      </c>
      <c r="D81" s="140">
        <v>1.5</v>
      </c>
      <c r="E81" s="141">
        <f>SQRT(F81/3)*1.5</f>
        <v>5.2559490104071598</v>
      </c>
      <c r="F81" s="141">
        <f>F80</f>
        <v>36.833333333333336</v>
      </c>
    </row>
    <row r="82" spans="1:6" x14ac:dyDescent="0.25">
      <c r="A82" s="140" t="s">
        <v>473</v>
      </c>
      <c r="B82" s="141">
        <v>65</v>
      </c>
      <c r="C82" s="140" t="s">
        <v>474</v>
      </c>
      <c r="D82" s="140">
        <v>10</v>
      </c>
      <c r="E82" s="141">
        <f>SQRT(F82/3)*8.5</f>
        <v>29.783711058973907</v>
      </c>
      <c r="F82" s="141">
        <f>F81</f>
        <v>36.833333333333336</v>
      </c>
    </row>
    <row r="83" spans="1:6" x14ac:dyDescent="0.25">
      <c r="A83" s="140" t="s">
        <v>475</v>
      </c>
      <c r="B83" s="141">
        <f>85*B80/10000</f>
        <v>55.25</v>
      </c>
      <c r="C83" s="140" t="s">
        <v>476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1"/>
  <dimension ref="A3:B1071"/>
  <sheetViews>
    <sheetView topLeftCell="A3" workbookViewId="0"/>
  </sheetViews>
  <sheetFormatPr defaultRowHeight="12.75" x14ac:dyDescent="0.2"/>
  <sheetData>
    <row r="3" spans="1:2" x14ac:dyDescent="0.2">
      <c r="A3" t="s">
        <v>129</v>
      </c>
      <c r="B3" t="s">
        <v>254</v>
      </c>
    </row>
    <row r="4" spans="1:2" x14ac:dyDescent="0.2">
      <c r="A4">
        <v>628557</v>
      </c>
      <c r="B4">
        <v>6027669</v>
      </c>
    </row>
    <row r="5" spans="1:2" x14ac:dyDescent="0.2">
      <c r="A5">
        <v>629562</v>
      </c>
      <c r="B5">
        <v>6027852</v>
      </c>
    </row>
    <row r="6" spans="1:2" x14ac:dyDescent="0.2">
      <c r="A6">
        <v>630965</v>
      </c>
      <c r="B6">
        <v>6027582</v>
      </c>
    </row>
    <row r="7" spans="1:2" x14ac:dyDescent="0.2">
      <c r="A7">
        <v>629549</v>
      </c>
      <c r="B7">
        <v>6027356</v>
      </c>
    </row>
    <row r="8" spans="1:2" x14ac:dyDescent="0.2">
      <c r="A8">
        <v>628557</v>
      </c>
      <c r="B8">
        <v>6027669</v>
      </c>
    </row>
    <row r="10" spans="1:2" x14ac:dyDescent="0.2">
      <c r="A10">
        <v>650082</v>
      </c>
      <c r="B10">
        <v>6031417</v>
      </c>
    </row>
    <row r="11" spans="1:2" x14ac:dyDescent="0.2">
      <c r="A11">
        <v>638840</v>
      </c>
      <c r="B11">
        <v>6030876</v>
      </c>
    </row>
    <row r="12" spans="1:2" x14ac:dyDescent="0.2">
      <c r="A12">
        <v>637848</v>
      </c>
      <c r="B12">
        <v>6030878</v>
      </c>
    </row>
    <row r="13" spans="1:2" x14ac:dyDescent="0.2">
      <c r="A13">
        <v>631073</v>
      </c>
      <c r="B13">
        <v>6034220</v>
      </c>
    </row>
    <row r="14" spans="1:2" x14ac:dyDescent="0.2">
      <c r="A14">
        <v>630266</v>
      </c>
      <c r="B14">
        <v>6035139</v>
      </c>
    </row>
    <row r="15" spans="1:2" x14ac:dyDescent="0.2">
      <c r="A15">
        <v>630044</v>
      </c>
      <c r="B15">
        <v>6036292</v>
      </c>
    </row>
    <row r="16" spans="1:2" x14ac:dyDescent="0.2">
      <c r="A16">
        <v>630325</v>
      </c>
      <c r="B16">
        <v>6038450</v>
      </c>
    </row>
    <row r="17" spans="1:2" x14ac:dyDescent="0.2">
      <c r="A17">
        <v>630748</v>
      </c>
      <c r="B17">
        <v>6040009</v>
      </c>
    </row>
    <row r="18" spans="1:2" x14ac:dyDescent="0.2">
      <c r="A18">
        <v>631361</v>
      </c>
      <c r="B18">
        <v>6041557</v>
      </c>
    </row>
    <row r="19" spans="1:2" x14ac:dyDescent="0.2">
      <c r="A19">
        <v>632296</v>
      </c>
      <c r="B19">
        <v>6043115</v>
      </c>
    </row>
    <row r="20" spans="1:2" x14ac:dyDescent="0.2">
      <c r="A20">
        <v>633726</v>
      </c>
      <c r="B20">
        <v>6044966</v>
      </c>
    </row>
    <row r="21" spans="1:2" x14ac:dyDescent="0.2">
      <c r="A21">
        <v>641369</v>
      </c>
      <c r="B21">
        <v>6043573</v>
      </c>
    </row>
    <row r="22" spans="1:2" x14ac:dyDescent="0.2">
      <c r="A22">
        <v>644539</v>
      </c>
      <c r="B22">
        <v>6041786</v>
      </c>
    </row>
    <row r="23" spans="1:2" x14ac:dyDescent="0.2">
      <c r="A23">
        <v>645316</v>
      </c>
      <c r="B23">
        <v>6040852</v>
      </c>
    </row>
    <row r="24" spans="1:2" x14ac:dyDescent="0.2">
      <c r="A24">
        <v>647398</v>
      </c>
      <c r="B24">
        <v>6036943</v>
      </c>
    </row>
    <row r="25" spans="1:2" x14ac:dyDescent="0.2">
      <c r="A25">
        <v>649358</v>
      </c>
      <c r="B25">
        <v>6033141</v>
      </c>
    </row>
    <row r="26" spans="1:2" x14ac:dyDescent="0.2">
      <c r="A26">
        <v>650082</v>
      </c>
      <c r="B26">
        <v>6031417</v>
      </c>
    </row>
    <row r="28" spans="1:2" x14ac:dyDescent="0.2">
      <c r="A28">
        <v>472280</v>
      </c>
      <c r="B28">
        <v>6060086</v>
      </c>
    </row>
    <row r="29" spans="1:2" x14ac:dyDescent="0.2">
      <c r="A29">
        <v>471866</v>
      </c>
      <c r="B29">
        <v>6059734</v>
      </c>
    </row>
    <row r="30" spans="1:2" x14ac:dyDescent="0.2">
      <c r="A30">
        <v>467014</v>
      </c>
      <c r="B30">
        <v>6059921</v>
      </c>
    </row>
    <row r="31" spans="1:2" x14ac:dyDescent="0.2">
      <c r="A31">
        <v>466370</v>
      </c>
      <c r="B31">
        <v>6060080</v>
      </c>
    </row>
    <row r="32" spans="1:2" x14ac:dyDescent="0.2">
      <c r="A32">
        <v>461235</v>
      </c>
      <c r="B32">
        <v>6062709</v>
      </c>
    </row>
    <row r="33" spans="1:2" x14ac:dyDescent="0.2">
      <c r="A33">
        <v>461999</v>
      </c>
      <c r="B33">
        <v>6065199</v>
      </c>
    </row>
    <row r="34" spans="1:2" x14ac:dyDescent="0.2">
      <c r="A34">
        <v>463036</v>
      </c>
      <c r="B34">
        <v>6066257</v>
      </c>
    </row>
    <row r="35" spans="1:2" x14ac:dyDescent="0.2">
      <c r="A35">
        <v>464257</v>
      </c>
      <c r="B35">
        <v>6066927</v>
      </c>
    </row>
    <row r="36" spans="1:2" x14ac:dyDescent="0.2">
      <c r="A36">
        <v>465351</v>
      </c>
      <c r="B36">
        <v>6067320</v>
      </c>
    </row>
    <row r="37" spans="1:2" x14ac:dyDescent="0.2">
      <c r="A37">
        <v>470306</v>
      </c>
      <c r="B37">
        <v>6067656</v>
      </c>
    </row>
    <row r="38" spans="1:2" x14ac:dyDescent="0.2">
      <c r="A38">
        <v>471109</v>
      </c>
      <c r="B38">
        <v>6067496</v>
      </c>
    </row>
    <row r="39" spans="1:2" x14ac:dyDescent="0.2">
      <c r="A39">
        <v>472305</v>
      </c>
      <c r="B39">
        <v>6067087</v>
      </c>
    </row>
    <row r="40" spans="1:2" x14ac:dyDescent="0.2">
      <c r="A40">
        <v>473293</v>
      </c>
      <c r="B40">
        <v>6066439</v>
      </c>
    </row>
    <row r="41" spans="1:2" x14ac:dyDescent="0.2">
      <c r="A41">
        <v>473903</v>
      </c>
      <c r="B41">
        <v>6063693</v>
      </c>
    </row>
    <row r="42" spans="1:2" x14ac:dyDescent="0.2">
      <c r="A42">
        <v>472280</v>
      </c>
      <c r="B42">
        <v>6060086</v>
      </c>
    </row>
    <row r="44" spans="1:2" x14ac:dyDescent="0.2">
      <c r="A44">
        <v>661472</v>
      </c>
      <c r="B44">
        <v>6078739</v>
      </c>
    </row>
    <row r="45" spans="1:2" x14ac:dyDescent="0.2">
      <c r="A45">
        <v>664750</v>
      </c>
      <c r="B45">
        <v>6077991</v>
      </c>
    </row>
    <row r="46" spans="1:2" x14ac:dyDescent="0.2">
      <c r="A46">
        <v>669529</v>
      </c>
      <c r="B46">
        <v>6084389</v>
      </c>
    </row>
    <row r="47" spans="1:2" x14ac:dyDescent="0.2">
      <c r="A47">
        <v>669516</v>
      </c>
      <c r="B47">
        <v>6087350</v>
      </c>
    </row>
    <row r="48" spans="1:2" x14ac:dyDescent="0.2">
      <c r="A48">
        <v>670346</v>
      </c>
      <c r="B48">
        <v>6087328</v>
      </c>
    </row>
    <row r="49" spans="1:2" x14ac:dyDescent="0.2">
      <c r="A49">
        <v>673781</v>
      </c>
      <c r="B49">
        <v>6084272</v>
      </c>
    </row>
    <row r="50" spans="1:2" x14ac:dyDescent="0.2">
      <c r="A50">
        <v>675579</v>
      </c>
      <c r="B50">
        <v>6082083</v>
      </c>
    </row>
    <row r="51" spans="1:2" x14ac:dyDescent="0.2">
      <c r="A51">
        <v>683157</v>
      </c>
      <c r="B51">
        <v>6072684</v>
      </c>
    </row>
    <row r="52" spans="1:2" x14ac:dyDescent="0.2">
      <c r="A52">
        <v>684209</v>
      </c>
      <c r="B52">
        <v>6070127</v>
      </c>
    </row>
    <row r="53" spans="1:2" x14ac:dyDescent="0.2">
      <c r="A53">
        <v>684169</v>
      </c>
      <c r="B53">
        <v>6063641</v>
      </c>
    </row>
    <row r="54" spans="1:2" x14ac:dyDescent="0.2">
      <c r="A54">
        <v>683404</v>
      </c>
      <c r="B54">
        <v>6061723</v>
      </c>
    </row>
    <row r="55" spans="1:2" x14ac:dyDescent="0.2">
      <c r="A55">
        <v>682779</v>
      </c>
      <c r="B55">
        <v>6060769</v>
      </c>
    </row>
    <row r="56" spans="1:2" x14ac:dyDescent="0.2">
      <c r="A56">
        <v>679414</v>
      </c>
      <c r="B56">
        <v>6058329</v>
      </c>
    </row>
    <row r="57" spans="1:2" x14ac:dyDescent="0.2">
      <c r="A57">
        <v>676561</v>
      </c>
      <c r="B57">
        <v>6058758</v>
      </c>
    </row>
    <row r="58" spans="1:2" x14ac:dyDescent="0.2">
      <c r="A58">
        <v>675640</v>
      </c>
      <c r="B58">
        <v>6059372</v>
      </c>
    </row>
    <row r="59" spans="1:2" x14ac:dyDescent="0.2">
      <c r="A59">
        <v>673775</v>
      </c>
      <c r="B59">
        <v>6059795</v>
      </c>
    </row>
    <row r="60" spans="1:2" x14ac:dyDescent="0.2">
      <c r="A60">
        <v>670307</v>
      </c>
      <c r="B60">
        <v>6060437</v>
      </c>
    </row>
    <row r="61" spans="1:2" x14ac:dyDescent="0.2">
      <c r="A61">
        <v>666631</v>
      </c>
      <c r="B61">
        <v>6060409</v>
      </c>
    </row>
    <row r="62" spans="1:2" x14ac:dyDescent="0.2">
      <c r="A62">
        <v>662776</v>
      </c>
      <c r="B62">
        <v>6057870</v>
      </c>
    </row>
    <row r="63" spans="1:2" x14ac:dyDescent="0.2">
      <c r="A63">
        <v>659434</v>
      </c>
      <c r="B63">
        <v>6055462</v>
      </c>
    </row>
    <row r="64" spans="1:2" x14ac:dyDescent="0.2">
      <c r="A64">
        <v>658503</v>
      </c>
      <c r="B64">
        <v>6055260</v>
      </c>
    </row>
    <row r="65" spans="1:2" x14ac:dyDescent="0.2">
      <c r="A65">
        <v>653386</v>
      </c>
      <c r="B65">
        <v>6058069</v>
      </c>
    </row>
    <row r="66" spans="1:2" x14ac:dyDescent="0.2">
      <c r="A66">
        <v>651602</v>
      </c>
      <c r="B66">
        <v>6059370</v>
      </c>
    </row>
    <row r="67" spans="1:2" x14ac:dyDescent="0.2">
      <c r="A67">
        <v>649284</v>
      </c>
      <c r="B67">
        <v>6061149</v>
      </c>
    </row>
    <row r="68" spans="1:2" x14ac:dyDescent="0.2">
      <c r="A68">
        <v>646797</v>
      </c>
      <c r="B68">
        <v>6063759</v>
      </c>
    </row>
    <row r="69" spans="1:2" x14ac:dyDescent="0.2">
      <c r="A69">
        <v>645750</v>
      </c>
      <c r="B69">
        <v>6064561</v>
      </c>
    </row>
    <row r="70" spans="1:2" x14ac:dyDescent="0.2">
      <c r="A70">
        <v>644678</v>
      </c>
      <c r="B70">
        <v>6065021</v>
      </c>
    </row>
    <row r="71" spans="1:2" x14ac:dyDescent="0.2">
      <c r="A71">
        <v>641069</v>
      </c>
      <c r="B71">
        <v>6066454</v>
      </c>
    </row>
    <row r="72" spans="1:2" x14ac:dyDescent="0.2">
      <c r="A72">
        <v>638062</v>
      </c>
      <c r="B72">
        <v>6067628</v>
      </c>
    </row>
    <row r="73" spans="1:2" x14ac:dyDescent="0.2">
      <c r="A73">
        <v>636835</v>
      </c>
      <c r="B73">
        <v>6067962</v>
      </c>
    </row>
    <row r="74" spans="1:2" x14ac:dyDescent="0.2">
      <c r="A74">
        <v>635129</v>
      </c>
      <c r="B74">
        <v>6068158</v>
      </c>
    </row>
    <row r="75" spans="1:2" x14ac:dyDescent="0.2">
      <c r="A75">
        <v>630557</v>
      </c>
      <c r="B75">
        <v>6069678</v>
      </c>
    </row>
    <row r="76" spans="1:2" x14ac:dyDescent="0.2">
      <c r="A76">
        <v>629950</v>
      </c>
      <c r="B76">
        <v>6070264</v>
      </c>
    </row>
    <row r="77" spans="1:2" x14ac:dyDescent="0.2">
      <c r="A77">
        <v>628164</v>
      </c>
      <c r="B77">
        <v>6072687</v>
      </c>
    </row>
    <row r="78" spans="1:2" x14ac:dyDescent="0.2">
      <c r="A78">
        <v>627943</v>
      </c>
      <c r="B78">
        <v>6073333</v>
      </c>
    </row>
    <row r="79" spans="1:2" x14ac:dyDescent="0.2">
      <c r="A79">
        <v>630142</v>
      </c>
      <c r="B79">
        <v>6076022</v>
      </c>
    </row>
    <row r="80" spans="1:2" x14ac:dyDescent="0.2">
      <c r="A80">
        <v>629167</v>
      </c>
      <c r="B80">
        <v>6084747</v>
      </c>
    </row>
    <row r="81" spans="1:2" x14ac:dyDescent="0.2">
      <c r="A81">
        <v>630111</v>
      </c>
      <c r="B81">
        <v>6086940</v>
      </c>
    </row>
    <row r="82" spans="1:2" x14ac:dyDescent="0.2">
      <c r="A82">
        <v>630878</v>
      </c>
      <c r="B82">
        <v>6088137</v>
      </c>
    </row>
    <row r="83" spans="1:2" x14ac:dyDescent="0.2">
      <c r="A83">
        <v>631836</v>
      </c>
      <c r="B83">
        <v>6089496</v>
      </c>
    </row>
    <row r="84" spans="1:2" x14ac:dyDescent="0.2">
      <c r="A84">
        <v>632688</v>
      </c>
      <c r="B84">
        <v>6090170</v>
      </c>
    </row>
    <row r="85" spans="1:2" x14ac:dyDescent="0.2">
      <c r="A85">
        <v>635697</v>
      </c>
      <c r="B85">
        <v>6091374</v>
      </c>
    </row>
    <row r="86" spans="1:2" x14ac:dyDescent="0.2">
      <c r="A86">
        <v>636807</v>
      </c>
      <c r="B86">
        <v>6091748</v>
      </c>
    </row>
    <row r="87" spans="1:2" x14ac:dyDescent="0.2">
      <c r="A87">
        <v>638594</v>
      </c>
      <c r="B87">
        <v>6092112</v>
      </c>
    </row>
    <row r="88" spans="1:2" x14ac:dyDescent="0.2">
      <c r="A88">
        <v>640429</v>
      </c>
      <c r="B88">
        <v>6092251</v>
      </c>
    </row>
    <row r="89" spans="1:2" x14ac:dyDescent="0.2">
      <c r="A89">
        <v>643411</v>
      </c>
      <c r="B89">
        <v>6092326</v>
      </c>
    </row>
    <row r="90" spans="1:2" x14ac:dyDescent="0.2">
      <c r="A90">
        <v>645732</v>
      </c>
      <c r="B90">
        <v>6091565</v>
      </c>
    </row>
    <row r="91" spans="1:2" x14ac:dyDescent="0.2">
      <c r="A91">
        <v>646575</v>
      </c>
      <c r="B91">
        <v>6090851</v>
      </c>
    </row>
    <row r="92" spans="1:2" x14ac:dyDescent="0.2">
      <c r="A92">
        <v>649785</v>
      </c>
      <c r="B92">
        <v>6087770</v>
      </c>
    </row>
    <row r="93" spans="1:2" x14ac:dyDescent="0.2">
      <c r="A93">
        <v>650654</v>
      </c>
      <c r="B93">
        <v>6085525</v>
      </c>
    </row>
    <row r="94" spans="1:2" x14ac:dyDescent="0.2">
      <c r="A94">
        <v>651458</v>
      </c>
      <c r="B94">
        <v>6084424</v>
      </c>
    </row>
    <row r="95" spans="1:2" x14ac:dyDescent="0.2">
      <c r="A95">
        <v>653584</v>
      </c>
      <c r="B95">
        <v>6082732</v>
      </c>
    </row>
    <row r="96" spans="1:2" x14ac:dyDescent="0.2">
      <c r="A96">
        <v>654604</v>
      </c>
      <c r="B96">
        <v>6082148</v>
      </c>
    </row>
    <row r="97" spans="1:2" x14ac:dyDescent="0.2">
      <c r="A97">
        <v>661472</v>
      </c>
      <c r="B97">
        <v>6078739</v>
      </c>
    </row>
    <row r="99" spans="1:2" x14ac:dyDescent="0.2">
      <c r="A99">
        <v>592010</v>
      </c>
      <c r="B99">
        <v>6078112</v>
      </c>
    </row>
    <row r="100" spans="1:2" x14ac:dyDescent="0.2">
      <c r="A100">
        <v>590414</v>
      </c>
      <c r="B100">
        <v>6075823</v>
      </c>
    </row>
    <row r="101" spans="1:2" x14ac:dyDescent="0.2">
      <c r="A101">
        <v>589908</v>
      </c>
      <c r="B101">
        <v>6076122</v>
      </c>
    </row>
    <row r="102" spans="1:2" x14ac:dyDescent="0.2">
      <c r="A102">
        <v>579869</v>
      </c>
      <c r="B102">
        <v>6085038</v>
      </c>
    </row>
    <row r="103" spans="1:2" x14ac:dyDescent="0.2">
      <c r="A103">
        <v>576253</v>
      </c>
      <c r="B103">
        <v>6090772</v>
      </c>
    </row>
    <row r="104" spans="1:2" x14ac:dyDescent="0.2">
      <c r="A104">
        <v>575960</v>
      </c>
      <c r="B104">
        <v>6092591</v>
      </c>
    </row>
    <row r="105" spans="1:2" x14ac:dyDescent="0.2">
      <c r="A105">
        <v>582363</v>
      </c>
      <c r="B105">
        <v>6088437</v>
      </c>
    </row>
    <row r="106" spans="1:2" x14ac:dyDescent="0.2">
      <c r="A106">
        <v>583734</v>
      </c>
      <c r="B106">
        <v>6087443</v>
      </c>
    </row>
    <row r="107" spans="1:2" x14ac:dyDescent="0.2">
      <c r="A107">
        <v>592476</v>
      </c>
      <c r="B107">
        <v>6080595</v>
      </c>
    </row>
    <row r="108" spans="1:2" x14ac:dyDescent="0.2">
      <c r="A108">
        <v>592010</v>
      </c>
      <c r="B108">
        <v>6078112</v>
      </c>
    </row>
    <row r="110" spans="1:2" x14ac:dyDescent="0.2">
      <c r="A110">
        <v>694828</v>
      </c>
      <c r="B110">
        <v>6087055</v>
      </c>
    </row>
    <row r="111" spans="1:2" x14ac:dyDescent="0.2">
      <c r="A111">
        <v>696295</v>
      </c>
      <c r="B111">
        <v>6086964</v>
      </c>
    </row>
    <row r="112" spans="1:2" x14ac:dyDescent="0.2">
      <c r="A112">
        <v>697663</v>
      </c>
      <c r="B112">
        <v>6087303</v>
      </c>
    </row>
    <row r="113" spans="1:2" x14ac:dyDescent="0.2">
      <c r="A113">
        <v>698778</v>
      </c>
      <c r="B113">
        <v>6087105</v>
      </c>
    </row>
    <row r="114" spans="1:2" x14ac:dyDescent="0.2">
      <c r="A114">
        <v>699500</v>
      </c>
      <c r="B114">
        <v>6086704</v>
      </c>
    </row>
    <row r="115" spans="1:2" x14ac:dyDescent="0.2">
      <c r="A115">
        <v>700096</v>
      </c>
      <c r="B115">
        <v>6086142</v>
      </c>
    </row>
    <row r="116" spans="1:2" x14ac:dyDescent="0.2">
      <c r="A116">
        <v>701269</v>
      </c>
      <c r="B116">
        <v>6084677</v>
      </c>
    </row>
    <row r="117" spans="1:2" x14ac:dyDescent="0.2">
      <c r="A117">
        <v>703446</v>
      </c>
      <c r="B117">
        <v>6081331</v>
      </c>
    </row>
    <row r="118" spans="1:2" x14ac:dyDescent="0.2">
      <c r="A118">
        <v>702859</v>
      </c>
      <c r="B118">
        <v>6080291</v>
      </c>
    </row>
    <row r="119" spans="1:2" x14ac:dyDescent="0.2">
      <c r="A119">
        <v>700490</v>
      </c>
      <c r="B119">
        <v>6077709</v>
      </c>
    </row>
    <row r="120" spans="1:2" x14ac:dyDescent="0.2">
      <c r="A120">
        <v>699720</v>
      </c>
      <c r="B120">
        <v>6076931</v>
      </c>
    </row>
    <row r="121" spans="1:2" x14ac:dyDescent="0.2">
      <c r="A121">
        <v>698554</v>
      </c>
      <c r="B121">
        <v>6076199</v>
      </c>
    </row>
    <row r="122" spans="1:2" x14ac:dyDescent="0.2">
      <c r="A122">
        <v>697718</v>
      </c>
      <c r="B122">
        <v>6075481</v>
      </c>
    </row>
    <row r="123" spans="1:2" x14ac:dyDescent="0.2">
      <c r="A123">
        <v>696503</v>
      </c>
      <c r="B123">
        <v>6074004</v>
      </c>
    </row>
    <row r="124" spans="1:2" x14ac:dyDescent="0.2">
      <c r="A124">
        <v>692057</v>
      </c>
      <c r="B124">
        <v>6066631</v>
      </c>
    </row>
    <row r="125" spans="1:2" x14ac:dyDescent="0.2">
      <c r="A125">
        <v>691357</v>
      </c>
      <c r="B125">
        <v>6065395</v>
      </c>
    </row>
    <row r="126" spans="1:2" x14ac:dyDescent="0.2">
      <c r="A126">
        <v>690945</v>
      </c>
      <c r="B126">
        <v>6063272</v>
      </c>
    </row>
    <row r="127" spans="1:2" x14ac:dyDescent="0.2">
      <c r="A127">
        <v>690811</v>
      </c>
      <c r="B127">
        <v>6061348</v>
      </c>
    </row>
    <row r="128" spans="1:2" x14ac:dyDescent="0.2">
      <c r="A128">
        <v>690973</v>
      </c>
      <c r="B128">
        <v>6059622</v>
      </c>
    </row>
    <row r="129" spans="1:2" x14ac:dyDescent="0.2">
      <c r="A129">
        <v>691255</v>
      </c>
      <c r="B129">
        <v>6057621</v>
      </c>
    </row>
    <row r="130" spans="1:2" x14ac:dyDescent="0.2">
      <c r="A130">
        <v>691655</v>
      </c>
      <c r="B130">
        <v>6055380</v>
      </c>
    </row>
    <row r="131" spans="1:2" x14ac:dyDescent="0.2">
      <c r="A131">
        <v>692192</v>
      </c>
      <c r="B131">
        <v>6052895</v>
      </c>
    </row>
    <row r="132" spans="1:2" x14ac:dyDescent="0.2">
      <c r="A132">
        <v>692567</v>
      </c>
      <c r="B132">
        <v>6051046</v>
      </c>
    </row>
    <row r="133" spans="1:2" x14ac:dyDescent="0.2">
      <c r="A133">
        <v>691816</v>
      </c>
      <c r="B133">
        <v>6050093</v>
      </c>
    </row>
    <row r="134" spans="1:2" x14ac:dyDescent="0.2">
      <c r="A134">
        <v>690362</v>
      </c>
      <c r="B134">
        <v>6050652</v>
      </c>
    </row>
    <row r="135" spans="1:2" x14ac:dyDescent="0.2">
      <c r="A135">
        <v>689136</v>
      </c>
      <c r="B135">
        <v>6051374</v>
      </c>
    </row>
    <row r="136" spans="1:2" x14ac:dyDescent="0.2">
      <c r="A136">
        <v>685277</v>
      </c>
      <c r="B136">
        <v>6059787</v>
      </c>
    </row>
    <row r="137" spans="1:2" x14ac:dyDescent="0.2">
      <c r="A137">
        <v>685152</v>
      </c>
      <c r="B137">
        <v>6061547</v>
      </c>
    </row>
    <row r="138" spans="1:2" x14ac:dyDescent="0.2">
      <c r="A138">
        <v>685488</v>
      </c>
      <c r="B138">
        <v>6063850</v>
      </c>
    </row>
    <row r="139" spans="1:2" x14ac:dyDescent="0.2">
      <c r="A139">
        <v>686339</v>
      </c>
      <c r="B139">
        <v>6065371</v>
      </c>
    </row>
    <row r="140" spans="1:2" x14ac:dyDescent="0.2">
      <c r="A140">
        <v>686724</v>
      </c>
      <c r="B140">
        <v>6067336</v>
      </c>
    </row>
    <row r="141" spans="1:2" x14ac:dyDescent="0.2">
      <c r="A141">
        <v>683700</v>
      </c>
      <c r="B141">
        <v>6073402</v>
      </c>
    </row>
    <row r="142" spans="1:2" x14ac:dyDescent="0.2">
      <c r="A142">
        <v>679928</v>
      </c>
      <c r="B142">
        <v>6080492</v>
      </c>
    </row>
    <row r="143" spans="1:2" x14ac:dyDescent="0.2">
      <c r="A143">
        <v>679315</v>
      </c>
      <c r="B143">
        <v>6081086</v>
      </c>
    </row>
    <row r="144" spans="1:2" x14ac:dyDescent="0.2">
      <c r="A144">
        <v>678601</v>
      </c>
      <c r="B144">
        <v>6081522</v>
      </c>
    </row>
    <row r="145" spans="1:2" x14ac:dyDescent="0.2">
      <c r="A145">
        <v>676756</v>
      </c>
      <c r="B145">
        <v>6082346</v>
      </c>
    </row>
    <row r="146" spans="1:2" x14ac:dyDescent="0.2">
      <c r="A146">
        <v>673657</v>
      </c>
      <c r="B146">
        <v>6091385</v>
      </c>
    </row>
    <row r="147" spans="1:2" x14ac:dyDescent="0.2">
      <c r="A147">
        <v>674951</v>
      </c>
      <c r="B147">
        <v>6093137</v>
      </c>
    </row>
    <row r="148" spans="1:2" x14ac:dyDescent="0.2">
      <c r="A148">
        <v>675843</v>
      </c>
      <c r="B148">
        <v>6093791</v>
      </c>
    </row>
    <row r="149" spans="1:2" x14ac:dyDescent="0.2">
      <c r="A149">
        <v>677142</v>
      </c>
      <c r="B149">
        <v>6094028</v>
      </c>
    </row>
    <row r="150" spans="1:2" x14ac:dyDescent="0.2">
      <c r="A150">
        <v>682270</v>
      </c>
      <c r="B150">
        <v>6093615</v>
      </c>
    </row>
    <row r="151" spans="1:2" x14ac:dyDescent="0.2">
      <c r="A151">
        <v>682527</v>
      </c>
      <c r="B151">
        <v>6093478</v>
      </c>
    </row>
    <row r="152" spans="1:2" x14ac:dyDescent="0.2">
      <c r="A152">
        <v>683485</v>
      </c>
      <c r="B152">
        <v>6092712</v>
      </c>
    </row>
    <row r="153" spans="1:2" x14ac:dyDescent="0.2">
      <c r="A153">
        <v>692138</v>
      </c>
      <c r="B153">
        <v>6088208</v>
      </c>
    </row>
    <row r="154" spans="1:2" x14ac:dyDescent="0.2">
      <c r="A154">
        <v>693652</v>
      </c>
      <c r="B154">
        <v>6087438</v>
      </c>
    </row>
    <row r="155" spans="1:2" x14ac:dyDescent="0.2">
      <c r="A155">
        <v>694828</v>
      </c>
      <c r="B155">
        <v>6087055</v>
      </c>
    </row>
    <row r="157" spans="1:2" x14ac:dyDescent="0.2">
      <c r="A157">
        <v>603432</v>
      </c>
      <c r="B157">
        <v>6090451</v>
      </c>
    </row>
    <row r="158" spans="1:2" x14ac:dyDescent="0.2">
      <c r="A158">
        <v>600258</v>
      </c>
      <c r="B158">
        <v>6089915</v>
      </c>
    </row>
    <row r="159" spans="1:2" x14ac:dyDescent="0.2">
      <c r="A159">
        <v>599434</v>
      </c>
      <c r="B159">
        <v>6090159</v>
      </c>
    </row>
    <row r="160" spans="1:2" x14ac:dyDescent="0.2">
      <c r="A160">
        <v>596953</v>
      </c>
      <c r="B160">
        <v>6093738</v>
      </c>
    </row>
    <row r="161" spans="1:2" x14ac:dyDescent="0.2">
      <c r="A161">
        <v>596048</v>
      </c>
      <c r="B161">
        <v>6096571</v>
      </c>
    </row>
    <row r="162" spans="1:2" x14ac:dyDescent="0.2">
      <c r="A162">
        <v>603973</v>
      </c>
      <c r="B162">
        <v>6100854</v>
      </c>
    </row>
    <row r="163" spans="1:2" x14ac:dyDescent="0.2">
      <c r="A163">
        <v>607216</v>
      </c>
      <c r="B163">
        <v>6095178</v>
      </c>
    </row>
    <row r="164" spans="1:2" x14ac:dyDescent="0.2">
      <c r="A164">
        <v>606869</v>
      </c>
      <c r="B164">
        <v>6093524</v>
      </c>
    </row>
    <row r="165" spans="1:2" x14ac:dyDescent="0.2">
      <c r="A165">
        <v>603432</v>
      </c>
      <c r="B165">
        <v>6090451</v>
      </c>
    </row>
    <row r="167" spans="1:2" x14ac:dyDescent="0.2">
      <c r="A167">
        <v>727656</v>
      </c>
      <c r="B167">
        <v>6096545</v>
      </c>
    </row>
    <row r="168" spans="1:2" x14ac:dyDescent="0.2">
      <c r="A168">
        <v>727100</v>
      </c>
      <c r="B168">
        <v>6094783</v>
      </c>
    </row>
    <row r="169" spans="1:2" x14ac:dyDescent="0.2">
      <c r="A169">
        <v>726495</v>
      </c>
      <c r="B169">
        <v>6094396</v>
      </c>
    </row>
    <row r="170" spans="1:2" x14ac:dyDescent="0.2">
      <c r="A170">
        <v>725469</v>
      </c>
      <c r="B170">
        <v>6094251</v>
      </c>
    </row>
    <row r="171" spans="1:2" x14ac:dyDescent="0.2">
      <c r="A171">
        <v>724242</v>
      </c>
      <c r="B171">
        <v>6094530</v>
      </c>
    </row>
    <row r="172" spans="1:2" x14ac:dyDescent="0.2">
      <c r="A172">
        <v>722057</v>
      </c>
      <c r="B172">
        <v>6095474</v>
      </c>
    </row>
    <row r="173" spans="1:2" x14ac:dyDescent="0.2">
      <c r="A173">
        <v>717915</v>
      </c>
      <c r="B173">
        <v>6095982</v>
      </c>
    </row>
    <row r="174" spans="1:2" x14ac:dyDescent="0.2">
      <c r="A174">
        <v>716191</v>
      </c>
      <c r="B174">
        <v>6095899</v>
      </c>
    </row>
    <row r="175" spans="1:2" x14ac:dyDescent="0.2">
      <c r="A175">
        <v>715200</v>
      </c>
      <c r="B175">
        <v>6095758</v>
      </c>
    </row>
    <row r="176" spans="1:2" x14ac:dyDescent="0.2">
      <c r="A176">
        <v>713707</v>
      </c>
      <c r="B176">
        <v>6095315</v>
      </c>
    </row>
    <row r="177" spans="1:2" x14ac:dyDescent="0.2">
      <c r="A177">
        <v>711986</v>
      </c>
      <c r="B177">
        <v>6094211</v>
      </c>
    </row>
    <row r="178" spans="1:2" x14ac:dyDescent="0.2">
      <c r="A178">
        <v>709185</v>
      </c>
      <c r="B178">
        <v>6090674</v>
      </c>
    </row>
    <row r="179" spans="1:2" x14ac:dyDescent="0.2">
      <c r="A179">
        <v>704221</v>
      </c>
      <c r="B179">
        <v>6086111</v>
      </c>
    </row>
    <row r="180" spans="1:2" x14ac:dyDescent="0.2">
      <c r="A180">
        <v>702924</v>
      </c>
      <c r="B180">
        <v>6086361</v>
      </c>
    </row>
    <row r="181" spans="1:2" x14ac:dyDescent="0.2">
      <c r="A181">
        <v>702090</v>
      </c>
      <c r="B181">
        <v>6086665</v>
      </c>
    </row>
    <row r="182" spans="1:2" x14ac:dyDescent="0.2">
      <c r="A182">
        <v>699756</v>
      </c>
      <c r="B182">
        <v>6088572</v>
      </c>
    </row>
    <row r="183" spans="1:2" x14ac:dyDescent="0.2">
      <c r="A183">
        <v>700674</v>
      </c>
      <c r="B183">
        <v>6094170</v>
      </c>
    </row>
    <row r="184" spans="1:2" x14ac:dyDescent="0.2">
      <c r="A184">
        <v>703330</v>
      </c>
      <c r="B184">
        <v>6097463</v>
      </c>
    </row>
    <row r="185" spans="1:2" x14ac:dyDescent="0.2">
      <c r="A185">
        <v>711633</v>
      </c>
      <c r="B185">
        <v>6103731</v>
      </c>
    </row>
    <row r="186" spans="1:2" x14ac:dyDescent="0.2">
      <c r="A186">
        <v>716971</v>
      </c>
      <c r="B186">
        <v>6103678</v>
      </c>
    </row>
    <row r="187" spans="1:2" x14ac:dyDescent="0.2">
      <c r="A187">
        <v>720639</v>
      </c>
      <c r="B187">
        <v>6103238</v>
      </c>
    </row>
    <row r="188" spans="1:2" x14ac:dyDescent="0.2">
      <c r="A188">
        <v>724180</v>
      </c>
      <c r="B188">
        <v>6102176</v>
      </c>
    </row>
    <row r="189" spans="1:2" x14ac:dyDescent="0.2">
      <c r="A189">
        <v>725943</v>
      </c>
      <c r="B189">
        <v>6101080</v>
      </c>
    </row>
    <row r="190" spans="1:2" x14ac:dyDescent="0.2">
      <c r="A190">
        <v>727656</v>
      </c>
      <c r="B190">
        <v>6096545</v>
      </c>
    </row>
    <row r="192" spans="1:2" x14ac:dyDescent="0.2">
      <c r="A192">
        <v>550599</v>
      </c>
      <c r="B192">
        <v>6103423</v>
      </c>
    </row>
    <row r="193" spans="1:2" x14ac:dyDescent="0.2">
      <c r="A193">
        <v>561969</v>
      </c>
      <c r="B193">
        <v>6096410</v>
      </c>
    </row>
    <row r="194" spans="1:2" x14ac:dyDescent="0.2">
      <c r="A194">
        <v>563993</v>
      </c>
      <c r="B194">
        <v>6093437</v>
      </c>
    </row>
    <row r="195" spans="1:2" x14ac:dyDescent="0.2">
      <c r="A195">
        <v>564301</v>
      </c>
      <c r="B195">
        <v>6092996</v>
      </c>
    </row>
    <row r="196" spans="1:2" x14ac:dyDescent="0.2">
      <c r="A196">
        <v>566822</v>
      </c>
      <c r="B196">
        <v>6088504</v>
      </c>
    </row>
    <row r="197" spans="1:2" x14ac:dyDescent="0.2">
      <c r="A197">
        <v>568569</v>
      </c>
      <c r="B197">
        <v>6083659</v>
      </c>
    </row>
    <row r="198" spans="1:2" x14ac:dyDescent="0.2">
      <c r="A198">
        <v>568800</v>
      </c>
      <c r="B198">
        <v>6082566</v>
      </c>
    </row>
    <row r="199" spans="1:2" x14ac:dyDescent="0.2">
      <c r="A199">
        <v>568614</v>
      </c>
      <c r="B199">
        <v>6081280</v>
      </c>
    </row>
    <row r="200" spans="1:2" x14ac:dyDescent="0.2">
      <c r="A200">
        <v>563476</v>
      </c>
      <c r="B200">
        <v>6079659</v>
      </c>
    </row>
    <row r="201" spans="1:2" x14ac:dyDescent="0.2">
      <c r="A201">
        <v>562819</v>
      </c>
      <c r="B201">
        <v>6079495</v>
      </c>
    </row>
    <row r="202" spans="1:2" x14ac:dyDescent="0.2">
      <c r="A202">
        <v>561393</v>
      </c>
      <c r="B202">
        <v>6079415</v>
      </c>
    </row>
    <row r="203" spans="1:2" x14ac:dyDescent="0.2">
      <c r="A203">
        <v>559801</v>
      </c>
      <c r="B203">
        <v>6079764</v>
      </c>
    </row>
    <row r="204" spans="1:2" x14ac:dyDescent="0.2">
      <c r="A204">
        <v>557487</v>
      </c>
      <c r="B204">
        <v>6080878</v>
      </c>
    </row>
    <row r="205" spans="1:2" x14ac:dyDescent="0.2">
      <c r="A205">
        <v>551569</v>
      </c>
      <c r="B205">
        <v>6083897</v>
      </c>
    </row>
    <row r="206" spans="1:2" x14ac:dyDescent="0.2">
      <c r="A206">
        <v>550194</v>
      </c>
      <c r="B206">
        <v>6085002</v>
      </c>
    </row>
    <row r="207" spans="1:2" x14ac:dyDescent="0.2">
      <c r="A207">
        <v>549502</v>
      </c>
      <c r="B207">
        <v>6087151</v>
      </c>
    </row>
    <row r="208" spans="1:2" x14ac:dyDescent="0.2">
      <c r="A208">
        <v>548555</v>
      </c>
      <c r="B208">
        <v>6090757</v>
      </c>
    </row>
    <row r="209" spans="1:2" x14ac:dyDescent="0.2">
      <c r="A209">
        <v>548688</v>
      </c>
      <c r="B209">
        <v>6092814</v>
      </c>
    </row>
    <row r="210" spans="1:2" x14ac:dyDescent="0.2">
      <c r="A210">
        <v>550022</v>
      </c>
      <c r="B210">
        <v>6091639</v>
      </c>
    </row>
    <row r="211" spans="1:2" x14ac:dyDescent="0.2">
      <c r="A211">
        <v>552469</v>
      </c>
      <c r="B211">
        <v>6089163</v>
      </c>
    </row>
    <row r="212" spans="1:2" x14ac:dyDescent="0.2">
      <c r="A212">
        <v>553116</v>
      </c>
      <c r="B212">
        <v>6088645</v>
      </c>
    </row>
    <row r="213" spans="1:2" x14ac:dyDescent="0.2">
      <c r="A213">
        <v>553921</v>
      </c>
      <c r="B213">
        <v>6088639</v>
      </c>
    </row>
    <row r="214" spans="1:2" x14ac:dyDescent="0.2">
      <c r="A214">
        <v>553608</v>
      </c>
      <c r="B214">
        <v>6092159</v>
      </c>
    </row>
    <row r="215" spans="1:2" x14ac:dyDescent="0.2">
      <c r="A215">
        <v>550917</v>
      </c>
      <c r="B215">
        <v>6096533</v>
      </c>
    </row>
    <row r="216" spans="1:2" x14ac:dyDescent="0.2">
      <c r="A216">
        <v>550053</v>
      </c>
      <c r="B216">
        <v>6096801</v>
      </c>
    </row>
    <row r="217" spans="1:2" x14ac:dyDescent="0.2">
      <c r="A217">
        <v>547446</v>
      </c>
      <c r="B217">
        <v>6096402</v>
      </c>
    </row>
    <row r="218" spans="1:2" x14ac:dyDescent="0.2">
      <c r="A218">
        <v>545921</v>
      </c>
      <c r="B218">
        <v>6096077</v>
      </c>
    </row>
    <row r="219" spans="1:2" x14ac:dyDescent="0.2">
      <c r="A219">
        <v>544686</v>
      </c>
      <c r="B219">
        <v>6096142</v>
      </c>
    </row>
    <row r="220" spans="1:2" x14ac:dyDescent="0.2">
      <c r="A220">
        <v>543346</v>
      </c>
      <c r="B220">
        <v>6096871</v>
      </c>
    </row>
    <row r="221" spans="1:2" x14ac:dyDescent="0.2">
      <c r="A221">
        <v>540343</v>
      </c>
      <c r="B221">
        <v>6100428</v>
      </c>
    </row>
    <row r="222" spans="1:2" x14ac:dyDescent="0.2">
      <c r="A222">
        <v>540844</v>
      </c>
      <c r="B222">
        <v>6101500</v>
      </c>
    </row>
    <row r="223" spans="1:2" x14ac:dyDescent="0.2">
      <c r="A223">
        <v>542449</v>
      </c>
      <c r="B223">
        <v>6102534</v>
      </c>
    </row>
    <row r="224" spans="1:2" x14ac:dyDescent="0.2">
      <c r="A224">
        <v>545475</v>
      </c>
      <c r="B224">
        <v>6104110</v>
      </c>
    </row>
    <row r="225" spans="1:2" x14ac:dyDescent="0.2">
      <c r="A225">
        <v>548141</v>
      </c>
      <c r="B225">
        <v>6104447</v>
      </c>
    </row>
    <row r="226" spans="1:2" x14ac:dyDescent="0.2">
      <c r="A226">
        <v>549280</v>
      </c>
      <c r="B226">
        <v>6104057</v>
      </c>
    </row>
    <row r="227" spans="1:2" x14ac:dyDescent="0.2">
      <c r="A227">
        <v>550599</v>
      </c>
      <c r="B227">
        <v>6103423</v>
      </c>
    </row>
    <row r="229" spans="1:2" x14ac:dyDescent="0.2">
      <c r="A229">
        <v>613004</v>
      </c>
      <c r="B229">
        <v>6071416</v>
      </c>
    </row>
    <row r="230" spans="1:2" x14ac:dyDescent="0.2">
      <c r="A230">
        <v>610431</v>
      </c>
      <c r="B230">
        <v>6065539</v>
      </c>
    </row>
    <row r="231" spans="1:2" x14ac:dyDescent="0.2">
      <c r="A231">
        <v>609504</v>
      </c>
      <c r="B231">
        <v>6065779</v>
      </c>
    </row>
    <row r="232" spans="1:2" x14ac:dyDescent="0.2">
      <c r="A232">
        <v>608698</v>
      </c>
      <c r="B232">
        <v>6066888</v>
      </c>
    </row>
    <row r="233" spans="1:2" x14ac:dyDescent="0.2">
      <c r="A233">
        <v>607796</v>
      </c>
      <c r="B233">
        <v>6068691</v>
      </c>
    </row>
    <row r="234" spans="1:2" x14ac:dyDescent="0.2">
      <c r="A234">
        <v>606417</v>
      </c>
      <c r="B234">
        <v>6074070</v>
      </c>
    </row>
    <row r="235" spans="1:2" x14ac:dyDescent="0.2">
      <c r="A235">
        <v>606094</v>
      </c>
      <c r="B235">
        <v>6077928</v>
      </c>
    </row>
    <row r="236" spans="1:2" x14ac:dyDescent="0.2">
      <c r="A236">
        <v>607830</v>
      </c>
      <c r="B236">
        <v>6085916</v>
      </c>
    </row>
    <row r="237" spans="1:2" x14ac:dyDescent="0.2">
      <c r="A237">
        <v>608541</v>
      </c>
      <c r="B237">
        <v>6087448</v>
      </c>
    </row>
    <row r="238" spans="1:2" x14ac:dyDescent="0.2">
      <c r="A238">
        <v>611197</v>
      </c>
      <c r="B238">
        <v>6091688</v>
      </c>
    </row>
    <row r="239" spans="1:2" x14ac:dyDescent="0.2">
      <c r="A239">
        <v>613270</v>
      </c>
      <c r="B239">
        <v>6093813</v>
      </c>
    </row>
    <row r="240" spans="1:2" x14ac:dyDescent="0.2">
      <c r="A240">
        <v>615010</v>
      </c>
      <c r="B240">
        <v>6094962</v>
      </c>
    </row>
    <row r="241" spans="1:2" x14ac:dyDescent="0.2">
      <c r="A241">
        <v>618237</v>
      </c>
      <c r="B241">
        <v>6101363</v>
      </c>
    </row>
    <row r="242" spans="1:2" x14ac:dyDescent="0.2">
      <c r="A242">
        <v>620485</v>
      </c>
      <c r="B242">
        <v>6108537</v>
      </c>
    </row>
    <row r="243" spans="1:2" x14ac:dyDescent="0.2">
      <c r="A243">
        <v>621707</v>
      </c>
      <c r="B243">
        <v>6112158</v>
      </c>
    </row>
    <row r="244" spans="1:2" x14ac:dyDescent="0.2">
      <c r="A244">
        <v>622906</v>
      </c>
      <c r="B244">
        <v>6113969</v>
      </c>
    </row>
    <row r="245" spans="1:2" x14ac:dyDescent="0.2">
      <c r="A245">
        <v>623602</v>
      </c>
      <c r="B245">
        <v>6114421</v>
      </c>
    </row>
    <row r="246" spans="1:2" x14ac:dyDescent="0.2">
      <c r="A246">
        <v>624368</v>
      </c>
      <c r="B246">
        <v>6114257</v>
      </c>
    </row>
    <row r="247" spans="1:2" x14ac:dyDescent="0.2">
      <c r="A247">
        <v>624850</v>
      </c>
      <c r="B247">
        <v>6113002</v>
      </c>
    </row>
    <row r="248" spans="1:2" x14ac:dyDescent="0.2">
      <c r="A248">
        <v>623617</v>
      </c>
      <c r="B248">
        <v>6106519</v>
      </c>
    </row>
    <row r="249" spans="1:2" x14ac:dyDescent="0.2">
      <c r="A249">
        <v>623289</v>
      </c>
      <c r="B249">
        <v>6104933</v>
      </c>
    </row>
    <row r="250" spans="1:2" x14ac:dyDescent="0.2">
      <c r="A250">
        <v>622121</v>
      </c>
      <c r="B250">
        <v>6099612</v>
      </c>
    </row>
    <row r="251" spans="1:2" x14ac:dyDescent="0.2">
      <c r="A251">
        <v>621329</v>
      </c>
      <c r="B251">
        <v>6096374</v>
      </c>
    </row>
    <row r="252" spans="1:2" x14ac:dyDescent="0.2">
      <c r="A252">
        <v>620677</v>
      </c>
      <c r="B252">
        <v>6095181</v>
      </c>
    </row>
    <row r="253" spans="1:2" x14ac:dyDescent="0.2">
      <c r="A253">
        <v>620107</v>
      </c>
      <c r="B253">
        <v>6094547</v>
      </c>
    </row>
    <row r="254" spans="1:2" x14ac:dyDescent="0.2">
      <c r="A254">
        <v>618927</v>
      </c>
      <c r="B254">
        <v>6092784</v>
      </c>
    </row>
    <row r="255" spans="1:2" x14ac:dyDescent="0.2">
      <c r="A255">
        <v>617789</v>
      </c>
      <c r="B255">
        <v>6090032</v>
      </c>
    </row>
    <row r="256" spans="1:2" x14ac:dyDescent="0.2">
      <c r="A256">
        <v>614745</v>
      </c>
      <c r="B256">
        <v>6078882</v>
      </c>
    </row>
    <row r="257" spans="1:2" x14ac:dyDescent="0.2">
      <c r="A257">
        <v>613004</v>
      </c>
      <c r="B257">
        <v>6071416</v>
      </c>
    </row>
    <row r="259" spans="1:2" x14ac:dyDescent="0.2">
      <c r="A259">
        <v>887221</v>
      </c>
      <c r="B259">
        <v>6111101</v>
      </c>
    </row>
    <row r="260" spans="1:2" x14ac:dyDescent="0.2">
      <c r="A260">
        <v>886334</v>
      </c>
      <c r="B260">
        <v>6110916</v>
      </c>
    </row>
    <row r="261" spans="1:2" x14ac:dyDescent="0.2">
      <c r="A261">
        <v>879773</v>
      </c>
      <c r="B261">
        <v>6112433</v>
      </c>
    </row>
    <row r="262" spans="1:2" x14ac:dyDescent="0.2">
      <c r="A262">
        <v>875761</v>
      </c>
      <c r="B262">
        <v>6113833</v>
      </c>
    </row>
    <row r="263" spans="1:2" x14ac:dyDescent="0.2">
      <c r="A263">
        <v>866814</v>
      </c>
      <c r="B263">
        <v>6117157</v>
      </c>
    </row>
    <row r="264" spans="1:2" x14ac:dyDescent="0.2">
      <c r="A264">
        <v>865629</v>
      </c>
      <c r="B264">
        <v>6117899</v>
      </c>
    </row>
    <row r="265" spans="1:2" x14ac:dyDescent="0.2">
      <c r="A265">
        <v>862144</v>
      </c>
      <c r="B265">
        <v>6120750</v>
      </c>
    </row>
    <row r="266" spans="1:2" x14ac:dyDescent="0.2">
      <c r="A266">
        <v>862388</v>
      </c>
      <c r="B266">
        <v>6133538</v>
      </c>
    </row>
    <row r="267" spans="1:2" x14ac:dyDescent="0.2">
      <c r="A267">
        <v>864608</v>
      </c>
      <c r="B267">
        <v>6142559</v>
      </c>
    </row>
    <row r="268" spans="1:2" x14ac:dyDescent="0.2">
      <c r="A268">
        <v>865817</v>
      </c>
      <c r="B268">
        <v>6143917</v>
      </c>
    </row>
    <row r="269" spans="1:2" x14ac:dyDescent="0.2">
      <c r="A269">
        <v>868348</v>
      </c>
      <c r="B269">
        <v>6141193</v>
      </c>
    </row>
    <row r="270" spans="1:2" x14ac:dyDescent="0.2">
      <c r="A270">
        <v>869118</v>
      </c>
      <c r="B270">
        <v>6140154</v>
      </c>
    </row>
    <row r="271" spans="1:2" x14ac:dyDescent="0.2">
      <c r="A271">
        <v>869839</v>
      </c>
      <c r="B271">
        <v>6139064</v>
      </c>
    </row>
    <row r="272" spans="1:2" x14ac:dyDescent="0.2">
      <c r="A272">
        <v>870930</v>
      </c>
      <c r="B272">
        <v>6138223</v>
      </c>
    </row>
    <row r="273" spans="1:2" x14ac:dyDescent="0.2">
      <c r="A273">
        <v>874213</v>
      </c>
      <c r="B273">
        <v>6136139</v>
      </c>
    </row>
    <row r="274" spans="1:2" x14ac:dyDescent="0.2">
      <c r="A274">
        <v>881619</v>
      </c>
      <c r="B274">
        <v>6132048</v>
      </c>
    </row>
    <row r="275" spans="1:2" x14ac:dyDescent="0.2">
      <c r="A275">
        <v>886435</v>
      </c>
      <c r="B275">
        <v>6129544</v>
      </c>
    </row>
    <row r="276" spans="1:2" x14ac:dyDescent="0.2">
      <c r="A276">
        <v>887861</v>
      </c>
      <c r="B276">
        <v>6129016</v>
      </c>
    </row>
    <row r="277" spans="1:2" x14ac:dyDescent="0.2">
      <c r="A277">
        <v>889972</v>
      </c>
      <c r="B277">
        <v>6128486</v>
      </c>
    </row>
    <row r="278" spans="1:2" x14ac:dyDescent="0.2">
      <c r="A278">
        <v>890973</v>
      </c>
      <c r="B278">
        <v>6127735</v>
      </c>
    </row>
    <row r="279" spans="1:2" x14ac:dyDescent="0.2">
      <c r="A279">
        <v>891791</v>
      </c>
      <c r="B279">
        <v>6126440</v>
      </c>
    </row>
    <row r="280" spans="1:2" x14ac:dyDescent="0.2">
      <c r="A280">
        <v>892252</v>
      </c>
      <c r="B280">
        <v>6121630</v>
      </c>
    </row>
    <row r="281" spans="1:2" x14ac:dyDescent="0.2">
      <c r="A281">
        <v>890066</v>
      </c>
      <c r="B281">
        <v>6114427</v>
      </c>
    </row>
    <row r="282" spans="1:2" x14ac:dyDescent="0.2">
      <c r="A282">
        <v>888454</v>
      </c>
      <c r="B282">
        <v>6111815</v>
      </c>
    </row>
    <row r="283" spans="1:2" x14ac:dyDescent="0.2">
      <c r="A283">
        <v>887221</v>
      </c>
      <c r="B283">
        <v>6111101</v>
      </c>
    </row>
    <row r="285" spans="1:2" x14ac:dyDescent="0.2">
      <c r="A285">
        <v>593049</v>
      </c>
      <c r="B285">
        <v>6153088</v>
      </c>
    </row>
    <row r="286" spans="1:2" x14ac:dyDescent="0.2">
      <c r="A286">
        <v>591560</v>
      </c>
      <c r="B286">
        <v>6149176</v>
      </c>
    </row>
    <row r="287" spans="1:2" x14ac:dyDescent="0.2">
      <c r="A287">
        <v>590001</v>
      </c>
      <c r="B287">
        <v>6147272</v>
      </c>
    </row>
    <row r="288" spans="1:2" x14ac:dyDescent="0.2">
      <c r="A288">
        <v>590161</v>
      </c>
      <c r="B288">
        <v>6144849</v>
      </c>
    </row>
    <row r="289" spans="1:2" x14ac:dyDescent="0.2">
      <c r="A289">
        <v>593241</v>
      </c>
      <c r="B289">
        <v>6144480</v>
      </c>
    </row>
    <row r="290" spans="1:2" x14ac:dyDescent="0.2">
      <c r="A290">
        <v>601349</v>
      </c>
      <c r="B290">
        <v>6150055</v>
      </c>
    </row>
    <row r="291" spans="1:2" x14ac:dyDescent="0.2">
      <c r="A291">
        <v>601912</v>
      </c>
      <c r="B291">
        <v>6153780</v>
      </c>
    </row>
    <row r="292" spans="1:2" x14ac:dyDescent="0.2">
      <c r="A292">
        <v>602007</v>
      </c>
      <c r="B292">
        <v>6158730</v>
      </c>
    </row>
    <row r="293" spans="1:2" x14ac:dyDescent="0.2">
      <c r="A293">
        <v>601795</v>
      </c>
      <c r="B293">
        <v>6163917</v>
      </c>
    </row>
    <row r="294" spans="1:2" x14ac:dyDescent="0.2">
      <c r="A294">
        <v>604642</v>
      </c>
      <c r="B294">
        <v>6161436</v>
      </c>
    </row>
    <row r="295" spans="1:2" x14ac:dyDescent="0.2">
      <c r="A295">
        <v>610271</v>
      </c>
      <c r="B295">
        <v>6150889</v>
      </c>
    </row>
    <row r="296" spans="1:2" x14ac:dyDescent="0.2">
      <c r="A296">
        <v>613496</v>
      </c>
      <c r="B296">
        <v>6136621</v>
      </c>
    </row>
    <row r="297" spans="1:2" x14ac:dyDescent="0.2">
      <c r="A297">
        <v>616274</v>
      </c>
      <c r="B297">
        <v>6129633</v>
      </c>
    </row>
    <row r="298" spans="1:2" x14ac:dyDescent="0.2">
      <c r="A298">
        <v>615450</v>
      </c>
      <c r="B298">
        <v>6118084</v>
      </c>
    </row>
    <row r="299" spans="1:2" x14ac:dyDescent="0.2">
      <c r="A299">
        <v>613718</v>
      </c>
      <c r="B299">
        <v>6110052</v>
      </c>
    </row>
    <row r="300" spans="1:2" x14ac:dyDescent="0.2">
      <c r="A300">
        <v>610790</v>
      </c>
      <c r="B300">
        <v>6103429</v>
      </c>
    </row>
    <row r="301" spans="1:2" x14ac:dyDescent="0.2">
      <c r="A301">
        <v>606377</v>
      </c>
      <c r="B301">
        <v>6102797</v>
      </c>
    </row>
    <row r="302" spans="1:2" x14ac:dyDescent="0.2">
      <c r="A302">
        <v>603583</v>
      </c>
      <c r="B302">
        <v>6102747</v>
      </c>
    </row>
    <row r="303" spans="1:2" x14ac:dyDescent="0.2">
      <c r="A303">
        <v>601662</v>
      </c>
      <c r="B303">
        <v>6102115</v>
      </c>
    </row>
    <row r="304" spans="1:2" x14ac:dyDescent="0.2">
      <c r="A304">
        <v>597760</v>
      </c>
      <c r="B304">
        <v>6099137</v>
      </c>
    </row>
    <row r="305" spans="1:2" x14ac:dyDescent="0.2">
      <c r="A305">
        <v>597123</v>
      </c>
      <c r="B305">
        <v>6099030</v>
      </c>
    </row>
    <row r="306" spans="1:2" x14ac:dyDescent="0.2">
      <c r="A306">
        <v>595737</v>
      </c>
      <c r="B306">
        <v>6099031</v>
      </c>
    </row>
    <row r="307" spans="1:2" x14ac:dyDescent="0.2">
      <c r="A307">
        <v>573584</v>
      </c>
      <c r="B307">
        <v>6104795</v>
      </c>
    </row>
    <row r="308" spans="1:2" x14ac:dyDescent="0.2">
      <c r="A308">
        <v>572408</v>
      </c>
      <c r="B308">
        <v>6108423</v>
      </c>
    </row>
    <row r="309" spans="1:2" x14ac:dyDescent="0.2">
      <c r="A309">
        <v>573448</v>
      </c>
      <c r="B309">
        <v>6109840</v>
      </c>
    </row>
    <row r="310" spans="1:2" x14ac:dyDescent="0.2">
      <c r="A310">
        <v>570746</v>
      </c>
      <c r="B310">
        <v>6115724</v>
      </c>
    </row>
    <row r="311" spans="1:2" x14ac:dyDescent="0.2">
      <c r="A311">
        <v>564030</v>
      </c>
      <c r="B311">
        <v>6116766</v>
      </c>
    </row>
    <row r="312" spans="1:2" x14ac:dyDescent="0.2">
      <c r="A312">
        <v>556962</v>
      </c>
      <c r="B312">
        <v>6126625</v>
      </c>
    </row>
    <row r="313" spans="1:2" x14ac:dyDescent="0.2">
      <c r="A313">
        <v>556308</v>
      </c>
      <c r="B313">
        <v>6132923</v>
      </c>
    </row>
    <row r="314" spans="1:2" x14ac:dyDescent="0.2">
      <c r="A314">
        <v>551302</v>
      </c>
      <c r="B314">
        <v>6143683</v>
      </c>
    </row>
    <row r="315" spans="1:2" x14ac:dyDescent="0.2">
      <c r="A315">
        <v>548558</v>
      </c>
      <c r="B315">
        <v>6147022</v>
      </c>
    </row>
    <row r="316" spans="1:2" x14ac:dyDescent="0.2">
      <c r="A316">
        <v>546073</v>
      </c>
      <c r="B316">
        <v>6147798</v>
      </c>
    </row>
    <row r="317" spans="1:2" x14ac:dyDescent="0.2">
      <c r="A317">
        <v>542941</v>
      </c>
      <c r="B317">
        <v>6150317</v>
      </c>
    </row>
    <row r="318" spans="1:2" x14ac:dyDescent="0.2">
      <c r="A318">
        <v>547241</v>
      </c>
      <c r="B318">
        <v>6155169</v>
      </c>
    </row>
    <row r="319" spans="1:2" x14ac:dyDescent="0.2">
      <c r="A319">
        <v>552125</v>
      </c>
      <c r="B319">
        <v>6155734</v>
      </c>
    </row>
    <row r="320" spans="1:2" x14ac:dyDescent="0.2">
      <c r="A320">
        <v>553232</v>
      </c>
      <c r="B320">
        <v>6153020</v>
      </c>
    </row>
    <row r="321" spans="1:2" x14ac:dyDescent="0.2">
      <c r="A321">
        <v>555200</v>
      </c>
      <c r="B321">
        <v>6151660</v>
      </c>
    </row>
    <row r="322" spans="1:2" x14ac:dyDescent="0.2">
      <c r="A322">
        <v>556853</v>
      </c>
      <c r="B322">
        <v>6151434</v>
      </c>
    </row>
    <row r="323" spans="1:2" x14ac:dyDescent="0.2">
      <c r="A323">
        <v>558650</v>
      </c>
      <c r="B323">
        <v>6152200</v>
      </c>
    </row>
    <row r="324" spans="1:2" x14ac:dyDescent="0.2">
      <c r="A324">
        <v>563122</v>
      </c>
      <c r="B324">
        <v>6155479</v>
      </c>
    </row>
    <row r="325" spans="1:2" x14ac:dyDescent="0.2">
      <c r="A325">
        <v>567739</v>
      </c>
      <c r="B325">
        <v>6157262</v>
      </c>
    </row>
    <row r="326" spans="1:2" x14ac:dyDescent="0.2">
      <c r="A326">
        <v>570925</v>
      </c>
      <c r="B326">
        <v>6158581</v>
      </c>
    </row>
    <row r="327" spans="1:2" x14ac:dyDescent="0.2">
      <c r="A327">
        <v>572420</v>
      </c>
      <c r="B327">
        <v>6159285</v>
      </c>
    </row>
    <row r="328" spans="1:2" x14ac:dyDescent="0.2">
      <c r="A328">
        <v>573833</v>
      </c>
      <c r="B328">
        <v>6160128</v>
      </c>
    </row>
    <row r="329" spans="1:2" x14ac:dyDescent="0.2">
      <c r="A329">
        <v>576400</v>
      </c>
      <c r="B329">
        <v>6162105</v>
      </c>
    </row>
    <row r="330" spans="1:2" x14ac:dyDescent="0.2">
      <c r="A330">
        <v>581519</v>
      </c>
      <c r="B330">
        <v>6164083</v>
      </c>
    </row>
    <row r="331" spans="1:2" x14ac:dyDescent="0.2">
      <c r="A331">
        <v>583044</v>
      </c>
      <c r="B331">
        <v>6163957</v>
      </c>
    </row>
    <row r="332" spans="1:2" x14ac:dyDescent="0.2">
      <c r="A332">
        <v>588388</v>
      </c>
      <c r="B332">
        <v>6161031</v>
      </c>
    </row>
    <row r="333" spans="1:2" x14ac:dyDescent="0.2">
      <c r="A333">
        <v>593709</v>
      </c>
      <c r="B333">
        <v>6155050</v>
      </c>
    </row>
    <row r="334" spans="1:2" x14ac:dyDescent="0.2">
      <c r="A334">
        <v>593049</v>
      </c>
      <c r="B334">
        <v>6153088</v>
      </c>
    </row>
    <row r="336" spans="1:2" x14ac:dyDescent="0.2">
      <c r="A336">
        <v>601488</v>
      </c>
      <c r="B336">
        <v>6192908</v>
      </c>
    </row>
    <row r="337" spans="1:2" x14ac:dyDescent="0.2">
      <c r="A337">
        <v>602339</v>
      </c>
      <c r="B337">
        <v>6192217</v>
      </c>
    </row>
    <row r="338" spans="1:2" x14ac:dyDescent="0.2">
      <c r="A338">
        <v>603564</v>
      </c>
      <c r="B338">
        <v>6192261</v>
      </c>
    </row>
    <row r="339" spans="1:2" x14ac:dyDescent="0.2">
      <c r="A339">
        <v>604150</v>
      </c>
      <c r="B339">
        <v>6193234</v>
      </c>
    </row>
    <row r="340" spans="1:2" x14ac:dyDescent="0.2">
      <c r="A340">
        <v>604243</v>
      </c>
      <c r="B340">
        <v>6195380</v>
      </c>
    </row>
    <row r="341" spans="1:2" x14ac:dyDescent="0.2">
      <c r="A341">
        <v>604257</v>
      </c>
      <c r="B341">
        <v>6193097</v>
      </c>
    </row>
    <row r="342" spans="1:2" x14ac:dyDescent="0.2">
      <c r="A342">
        <v>601085</v>
      </c>
      <c r="B342">
        <v>6180713</v>
      </c>
    </row>
    <row r="343" spans="1:2" x14ac:dyDescent="0.2">
      <c r="A343">
        <v>600425</v>
      </c>
      <c r="B343">
        <v>6180249</v>
      </c>
    </row>
    <row r="344" spans="1:2" x14ac:dyDescent="0.2">
      <c r="A344">
        <v>599727</v>
      </c>
      <c r="B344">
        <v>6180233</v>
      </c>
    </row>
    <row r="345" spans="1:2" x14ac:dyDescent="0.2">
      <c r="A345">
        <v>596930</v>
      </c>
      <c r="B345">
        <v>6180572</v>
      </c>
    </row>
    <row r="346" spans="1:2" x14ac:dyDescent="0.2">
      <c r="A346">
        <v>595851</v>
      </c>
      <c r="B346">
        <v>6181259</v>
      </c>
    </row>
    <row r="347" spans="1:2" x14ac:dyDescent="0.2">
      <c r="A347">
        <v>594749</v>
      </c>
      <c r="B347">
        <v>6185410</v>
      </c>
    </row>
    <row r="348" spans="1:2" x14ac:dyDescent="0.2">
      <c r="A348">
        <v>594640</v>
      </c>
      <c r="B348">
        <v>6203871</v>
      </c>
    </row>
    <row r="349" spans="1:2" x14ac:dyDescent="0.2">
      <c r="A349">
        <v>595065</v>
      </c>
      <c r="B349">
        <v>6205055</v>
      </c>
    </row>
    <row r="350" spans="1:2" x14ac:dyDescent="0.2">
      <c r="A350">
        <v>596316</v>
      </c>
      <c r="B350">
        <v>6206521</v>
      </c>
    </row>
    <row r="351" spans="1:2" x14ac:dyDescent="0.2">
      <c r="A351">
        <v>597227</v>
      </c>
      <c r="B351">
        <v>6206851</v>
      </c>
    </row>
    <row r="352" spans="1:2" x14ac:dyDescent="0.2">
      <c r="A352">
        <v>597270</v>
      </c>
      <c r="B352">
        <v>6205707</v>
      </c>
    </row>
    <row r="353" spans="1:2" x14ac:dyDescent="0.2">
      <c r="A353">
        <v>597157</v>
      </c>
      <c r="B353">
        <v>6203803</v>
      </c>
    </row>
    <row r="354" spans="1:2" x14ac:dyDescent="0.2">
      <c r="A354">
        <v>597442</v>
      </c>
      <c r="B354">
        <v>6201923</v>
      </c>
    </row>
    <row r="355" spans="1:2" x14ac:dyDescent="0.2">
      <c r="A355">
        <v>601488</v>
      </c>
      <c r="B355">
        <v>6192908</v>
      </c>
    </row>
    <row r="357" spans="1:2" x14ac:dyDescent="0.2">
      <c r="A357">
        <v>720275</v>
      </c>
      <c r="B357">
        <v>6205671</v>
      </c>
    </row>
    <row r="358" spans="1:2" x14ac:dyDescent="0.2">
      <c r="A358">
        <v>719688</v>
      </c>
      <c r="B358">
        <v>6203040</v>
      </c>
    </row>
    <row r="359" spans="1:2" x14ac:dyDescent="0.2">
      <c r="A359">
        <v>719933</v>
      </c>
      <c r="B359">
        <v>6201813</v>
      </c>
    </row>
    <row r="360" spans="1:2" x14ac:dyDescent="0.2">
      <c r="A360">
        <v>722666</v>
      </c>
      <c r="B360">
        <v>6197030</v>
      </c>
    </row>
    <row r="361" spans="1:2" x14ac:dyDescent="0.2">
      <c r="A361">
        <v>723227</v>
      </c>
      <c r="B361">
        <v>6195973</v>
      </c>
    </row>
    <row r="362" spans="1:2" x14ac:dyDescent="0.2">
      <c r="A362">
        <v>723801</v>
      </c>
      <c r="B362">
        <v>6194810</v>
      </c>
    </row>
    <row r="363" spans="1:2" x14ac:dyDescent="0.2">
      <c r="A363">
        <v>725493</v>
      </c>
      <c r="B363">
        <v>6189244</v>
      </c>
    </row>
    <row r="364" spans="1:2" x14ac:dyDescent="0.2">
      <c r="A364">
        <v>725817</v>
      </c>
      <c r="B364">
        <v>6186040</v>
      </c>
    </row>
    <row r="365" spans="1:2" x14ac:dyDescent="0.2">
      <c r="A365">
        <v>725908</v>
      </c>
      <c r="B365">
        <v>6184620</v>
      </c>
    </row>
    <row r="366" spans="1:2" x14ac:dyDescent="0.2">
      <c r="A366">
        <v>725008</v>
      </c>
      <c r="B366">
        <v>6182436</v>
      </c>
    </row>
    <row r="367" spans="1:2" x14ac:dyDescent="0.2">
      <c r="A367">
        <v>726064</v>
      </c>
      <c r="B367">
        <v>6178843</v>
      </c>
    </row>
    <row r="368" spans="1:2" x14ac:dyDescent="0.2">
      <c r="A368">
        <v>723969</v>
      </c>
      <c r="B368">
        <v>6174762</v>
      </c>
    </row>
    <row r="369" spans="1:2" x14ac:dyDescent="0.2">
      <c r="A369">
        <v>723309</v>
      </c>
      <c r="B369">
        <v>6173645</v>
      </c>
    </row>
    <row r="370" spans="1:2" x14ac:dyDescent="0.2">
      <c r="A370">
        <v>722769</v>
      </c>
      <c r="B370">
        <v>6172905</v>
      </c>
    </row>
    <row r="371" spans="1:2" x14ac:dyDescent="0.2">
      <c r="A371">
        <v>721785</v>
      </c>
      <c r="B371">
        <v>6171585</v>
      </c>
    </row>
    <row r="372" spans="1:2" x14ac:dyDescent="0.2">
      <c r="A372">
        <v>720485</v>
      </c>
      <c r="B372">
        <v>6170621</v>
      </c>
    </row>
    <row r="373" spans="1:2" x14ac:dyDescent="0.2">
      <c r="A373">
        <v>720016</v>
      </c>
      <c r="B373">
        <v>6167500</v>
      </c>
    </row>
    <row r="374" spans="1:2" x14ac:dyDescent="0.2">
      <c r="A374">
        <v>716828</v>
      </c>
      <c r="B374">
        <v>6167789</v>
      </c>
    </row>
    <row r="375" spans="1:2" x14ac:dyDescent="0.2">
      <c r="A375">
        <v>716150</v>
      </c>
      <c r="B375">
        <v>6168639</v>
      </c>
    </row>
    <row r="376" spans="1:2" x14ac:dyDescent="0.2">
      <c r="A376">
        <v>715464</v>
      </c>
      <c r="B376">
        <v>6168697</v>
      </c>
    </row>
    <row r="377" spans="1:2" x14ac:dyDescent="0.2">
      <c r="A377">
        <v>714343</v>
      </c>
      <c r="B377">
        <v>6168673</v>
      </c>
    </row>
    <row r="378" spans="1:2" x14ac:dyDescent="0.2">
      <c r="A378">
        <v>713573</v>
      </c>
      <c r="B378">
        <v>6168295</v>
      </c>
    </row>
    <row r="379" spans="1:2" x14ac:dyDescent="0.2">
      <c r="A379">
        <v>712928</v>
      </c>
      <c r="B379">
        <v>6167860</v>
      </c>
    </row>
    <row r="380" spans="1:2" x14ac:dyDescent="0.2">
      <c r="A380">
        <v>710728</v>
      </c>
      <c r="B380">
        <v>6165865</v>
      </c>
    </row>
    <row r="381" spans="1:2" x14ac:dyDescent="0.2">
      <c r="A381">
        <v>710430</v>
      </c>
      <c r="B381">
        <v>6165533</v>
      </c>
    </row>
    <row r="382" spans="1:2" x14ac:dyDescent="0.2">
      <c r="A382">
        <v>706178</v>
      </c>
      <c r="B382">
        <v>6161963</v>
      </c>
    </row>
    <row r="383" spans="1:2" x14ac:dyDescent="0.2">
      <c r="A383">
        <v>705201</v>
      </c>
      <c r="B383">
        <v>6161081</v>
      </c>
    </row>
    <row r="384" spans="1:2" x14ac:dyDescent="0.2">
      <c r="A384">
        <v>704687</v>
      </c>
      <c r="B384">
        <v>6160067</v>
      </c>
    </row>
    <row r="385" spans="1:2" x14ac:dyDescent="0.2">
      <c r="A385">
        <v>702465</v>
      </c>
      <c r="B385">
        <v>6155350</v>
      </c>
    </row>
    <row r="386" spans="1:2" x14ac:dyDescent="0.2">
      <c r="A386">
        <v>701715</v>
      </c>
      <c r="B386">
        <v>6153109</v>
      </c>
    </row>
    <row r="387" spans="1:2" x14ac:dyDescent="0.2">
      <c r="A387">
        <v>701778</v>
      </c>
      <c r="B387">
        <v>6150798</v>
      </c>
    </row>
    <row r="388" spans="1:2" x14ac:dyDescent="0.2">
      <c r="A388">
        <v>702240</v>
      </c>
      <c r="B388">
        <v>6149348</v>
      </c>
    </row>
    <row r="389" spans="1:2" x14ac:dyDescent="0.2">
      <c r="A389">
        <v>702845</v>
      </c>
      <c r="B389">
        <v>6148246</v>
      </c>
    </row>
    <row r="390" spans="1:2" x14ac:dyDescent="0.2">
      <c r="A390">
        <v>704252</v>
      </c>
      <c r="B390">
        <v>6146949</v>
      </c>
    </row>
    <row r="391" spans="1:2" x14ac:dyDescent="0.2">
      <c r="A391">
        <v>708793</v>
      </c>
      <c r="B391">
        <v>6144592</v>
      </c>
    </row>
    <row r="392" spans="1:2" x14ac:dyDescent="0.2">
      <c r="A392">
        <v>711701</v>
      </c>
      <c r="B392">
        <v>6144576</v>
      </c>
    </row>
    <row r="393" spans="1:2" x14ac:dyDescent="0.2">
      <c r="A393">
        <v>712999</v>
      </c>
      <c r="B393">
        <v>6144329</v>
      </c>
    </row>
    <row r="394" spans="1:2" x14ac:dyDescent="0.2">
      <c r="A394">
        <v>713827</v>
      </c>
      <c r="B394">
        <v>6143966</v>
      </c>
    </row>
    <row r="395" spans="1:2" x14ac:dyDescent="0.2">
      <c r="A395">
        <v>715346</v>
      </c>
      <c r="B395">
        <v>6142461</v>
      </c>
    </row>
    <row r="396" spans="1:2" x14ac:dyDescent="0.2">
      <c r="A396">
        <v>717610</v>
      </c>
      <c r="B396">
        <v>6140173</v>
      </c>
    </row>
    <row r="397" spans="1:2" x14ac:dyDescent="0.2">
      <c r="A397">
        <v>718359</v>
      </c>
      <c r="B397">
        <v>6138955</v>
      </c>
    </row>
    <row r="398" spans="1:2" x14ac:dyDescent="0.2">
      <c r="A398">
        <v>718986</v>
      </c>
      <c r="B398">
        <v>6137330</v>
      </c>
    </row>
    <row r="399" spans="1:2" x14ac:dyDescent="0.2">
      <c r="A399">
        <v>719828</v>
      </c>
      <c r="B399">
        <v>6132478</v>
      </c>
    </row>
    <row r="400" spans="1:2" x14ac:dyDescent="0.2">
      <c r="A400">
        <v>718897</v>
      </c>
      <c r="B400">
        <v>6130744</v>
      </c>
    </row>
    <row r="401" spans="1:2" x14ac:dyDescent="0.2">
      <c r="A401">
        <v>717671</v>
      </c>
      <c r="B401">
        <v>6129260</v>
      </c>
    </row>
    <row r="402" spans="1:2" x14ac:dyDescent="0.2">
      <c r="A402">
        <v>716856</v>
      </c>
      <c r="B402">
        <v>6128569</v>
      </c>
    </row>
    <row r="403" spans="1:2" x14ac:dyDescent="0.2">
      <c r="A403">
        <v>711704</v>
      </c>
      <c r="B403">
        <v>6125904</v>
      </c>
    </row>
    <row r="404" spans="1:2" x14ac:dyDescent="0.2">
      <c r="A404">
        <v>710820</v>
      </c>
      <c r="B404">
        <v>6125707</v>
      </c>
    </row>
    <row r="405" spans="1:2" x14ac:dyDescent="0.2">
      <c r="A405">
        <v>709441</v>
      </c>
      <c r="B405">
        <v>6125673</v>
      </c>
    </row>
    <row r="406" spans="1:2" x14ac:dyDescent="0.2">
      <c r="A406">
        <v>708077</v>
      </c>
      <c r="B406">
        <v>6125702</v>
      </c>
    </row>
    <row r="407" spans="1:2" x14ac:dyDescent="0.2">
      <c r="A407">
        <v>706243</v>
      </c>
      <c r="B407">
        <v>6125956</v>
      </c>
    </row>
    <row r="408" spans="1:2" x14ac:dyDescent="0.2">
      <c r="A408">
        <v>703711</v>
      </c>
      <c r="B408">
        <v>6124848</v>
      </c>
    </row>
    <row r="409" spans="1:2" x14ac:dyDescent="0.2">
      <c r="A409">
        <v>702018</v>
      </c>
      <c r="B409">
        <v>6123935</v>
      </c>
    </row>
    <row r="410" spans="1:2" x14ac:dyDescent="0.2">
      <c r="A410">
        <v>693345</v>
      </c>
      <c r="B410">
        <v>6118286</v>
      </c>
    </row>
    <row r="411" spans="1:2" x14ac:dyDescent="0.2">
      <c r="A411">
        <v>692692</v>
      </c>
      <c r="B411">
        <v>6117824</v>
      </c>
    </row>
    <row r="412" spans="1:2" x14ac:dyDescent="0.2">
      <c r="A412">
        <v>692103</v>
      </c>
      <c r="B412">
        <v>6115992</v>
      </c>
    </row>
    <row r="413" spans="1:2" x14ac:dyDescent="0.2">
      <c r="A413">
        <v>695184</v>
      </c>
      <c r="B413">
        <v>6113738</v>
      </c>
    </row>
    <row r="414" spans="1:2" x14ac:dyDescent="0.2">
      <c r="A414">
        <v>696039</v>
      </c>
      <c r="B414">
        <v>6113451</v>
      </c>
    </row>
    <row r="415" spans="1:2" x14ac:dyDescent="0.2">
      <c r="A415">
        <v>697091</v>
      </c>
      <c r="B415">
        <v>6113528</v>
      </c>
    </row>
    <row r="416" spans="1:2" x14ac:dyDescent="0.2">
      <c r="A416">
        <v>698569</v>
      </c>
      <c r="B416">
        <v>6113997</v>
      </c>
    </row>
    <row r="417" spans="1:2" x14ac:dyDescent="0.2">
      <c r="A417">
        <v>699556</v>
      </c>
      <c r="B417">
        <v>6114134</v>
      </c>
    </row>
    <row r="418" spans="1:2" x14ac:dyDescent="0.2">
      <c r="A418">
        <v>700776</v>
      </c>
      <c r="B418">
        <v>6113817</v>
      </c>
    </row>
    <row r="419" spans="1:2" x14ac:dyDescent="0.2">
      <c r="A419">
        <v>702704</v>
      </c>
      <c r="B419">
        <v>6112589</v>
      </c>
    </row>
    <row r="420" spans="1:2" x14ac:dyDescent="0.2">
      <c r="A420">
        <v>702823</v>
      </c>
      <c r="B420">
        <v>6099414</v>
      </c>
    </row>
    <row r="421" spans="1:2" x14ac:dyDescent="0.2">
      <c r="A421">
        <v>702052</v>
      </c>
      <c r="B421">
        <v>6098551</v>
      </c>
    </row>
    <row r="422" spans="1:2" x14ac:dyDescent="0.2">
      <c r="A422">
        <v>696629</v>
      </c>
      <c r="B422">
        <v>6095615</v>
      </c>
    </row>
    <row r="423" spans="1:2" x14ac:dyDescent="0.2">
      <c r="A423">
        <v>694666</v>
      </c>
      <c r="B423">
        <v>6095282</v>
      </c>
    </row>
    <row r="424" spans="1:2" x14ac:dyDescent="0.2">
      <c r="A424">
        <v>692879</v>
      </c>
      <c r="B424">
        <v>6095422</v>
      </c>
    </row>
    <row r="425" spans="1:2" x14ac:dyDescent="0.2">
      <c r="A425">
        <v>691692</v>
      </c>
      <c r="B425">
        <v>6095711</v>
      </c>
    </row>
    <row r="426" spans="1:2" x14ac:dyDescent="0.2">
      <c r="A426">
        <v>690589</v>
      </c>
      <c r="B426">
        <v>6096531</v>
      </c>
    </row>
    <row r="427" spans="1:2" x14ac:dyDescent="0.2">
      <c r="A427">
        <v>688787</v>
      </c>
      <c r="B427">
        <v>6098729</v>
      </c>
    </row>
    <row r="428" spans="1:2" x14ac:dyDescent="0.2">
      <c r="A428">
        <v>688097</v>
      </c>
      <c r="B428">
        <v>6099040</v>
      </c>
    </row>
    <row r="429" spans="1:2" x14ac:dyDescent="0.2">
      <c r="A429">
        <v>686235</v>
      </c>
      <c r="B429">
        <v>6099117</v>
      </c>
    </row>
    <row r="430" spans="1:2" x14ac:dyDescent="0.2">
      <c r="A430">
        <v>685284</v>
      </c>
      <c r="B430">
        <v>6097275</v>
      </c>
    </row>
    <row r="431" spans="1:2" x14ac:dyDescent="0.2">
      <c r="A431">
        <v>685637</v>
      </c>
      <c r="B431">
        <v>6096284</v>
      </c>
    </row>
    <row r="432" spans="1:2" x14ac:dyDescent="0.2">
      <c r="A432">
        <v>682843</v>
      </c>
      <c r="B432">
        <v>6100076</v>
      </c>
    </row>
    <row r="433" spans="1:2" x14ac:dyDescent="0.2">
      <c r="A433">
        <v>681557</v>
      </c>
      <c r="B433">
        <v>6101076</v>
      </c>
    </row>
    <row r="434" spans="1:2" x14ac:dyDescent="0.2">
      <c r="A434">
        <v>674383</v>
      </c>
      <c r="B434">
        <v>6104937</v>
      </c>
    </row>
    <row r="435" spans="1:2" x14ac:dyDescent="0.2">
      <c r="A435">
        <v>677416</v>
      </c>
      <c r="B435">
        <v>6113072</v>
      </c>
    </row>
    <row r="436" spans="1:2" x14ac:dyDescent="0.2">
      <c r="A436">
        <v>678250</v>
      </c>
      <c r="B436">
        <v>6115705</v>
      </c>
    </row>
    <row r="437" spans="1:2" x14ac:dyDescent="0.2">
      <c r="A437">
        <v>674453</v>
      </c>
      <c r="B437">
        <v>6120351</v>
      </c>
    </row>
    <row r="438" spans="1:2" x14ac:dyDescent="0.2">
      <c r="A438">
        <v>673778</v>
      </c>
      <c r="B438">
        <v>6120850</v>
      </c>
    </row>
    <row r="439" spans="1:2" x14ac:dyDescent="0.2">
      <c r="A439">
        <v>672934</v>
      </c>
      <c r="B439">
        <v>6121158</v>
      </c>
    </row>
    <row r="440" spans="1:2" x14ac:dyDescent="0.2">
      <c r="A440">
        <v>671450</v>
      </c>
      <c r="B440">
        <v>6121205</v>
      </c>
    </row>
    <row r="441" spans="1:2" x14ac:dyDescent="0.2">
      <c r="A441">
        <v>670754</v>
      </c>
      <c r="B441">
        <v>6120795</v>
      </c>
    </row>
    <row r="442" spans="1:2" x14ac:dyDescent="0.2">
      <c r="A442">
        <v>669235</v>
      </c>
      <c r="B442">
        <v>6118849</v>
      </c>
    </row>
    <row r="443" spans="1:2" x14ac:dyDescent="0.2">
      <c r="A443">
        <v>666300</v>
      </c>
      <c r="B443">
        <v>6118738</v>
      </c>
    </row>
    <row r="444" spans="1:2" x14ac:dyDescent="0.2">
      <c r="A444">
        <v>662520</v>
      </c>
      <c r="B444">
        <v>6119000</v>
      </c>
    </row>
    <row r="445" spans="1:2" x14ac:dyDescent="0.2">
      <c r="A445">
        <v>661876</v>
      </c>
      <c r="B445">
        <v>6119193</v>
      </c>
    </row>
    <row r="446" spans="1:2" x14ac:dyDescent="0.2">
      <c r="A446">
        <v>660309</v>
      </c>
      <c r="B446">
        <v>6119941</v>
      </c>
    </row>
    <row r="447" spans="1:2" x14ac:dyDescent="0.2">
      <c r="A447">
        <v>656124</v>
      </c>
      <c r="B447">
        <v>6121184</v>
      </c>
    </row>
    <row r="448" spans="1:2" x14ac:dyDescent="0.2">
      <c r="A448">
        <v>654450</v>
      </c>
      <c r="B448">
        <v>6121497</v>
      </c>
    </row>
    <row r="449" spans="1:2" x14ac:dyDescent="0.2">
      <c r="A449">
        <v>653761</v>
      </c>
      <c r="B449">
        <v>6121473</v>
      </c>
    </row>
    <row r="450" spans="1:2" x14ac:dyDescent="0.2">
      <c r="A450">
        <v>652715</v>
      </c>
      <c r="B450">
        <v>6121035</v>
      </c>
    </row>
    <row r="451" spans="1:2" x14ac:dyDescent="0.2">
      <c r="A451">
        <v>649610</v>
      </c>
      <c r="B451">
        <v>6119722</v>
      </c>
    </row>
    <row r="452" spans="1:2" x14ac:dyDescent="0.2">
      <c r="A452">
        <v>647883</v>
      </c>
      <c r="B452">
        <v>6118458</v>
      </c>
    </row>
    <row r="453" spans="1:2" x14ac:dyDescent="0.2">
      <c r="A453">
        <v>646810</v>
      </c>
      <c r="B453">
        <v>6118237</v>
      </c>
    </row>
    <row r="454" spans="1:2" x14ac:dyDescent="0.2">
      <c r="A454">
        <v>644675</v>
      </c>
      <c r="B454">
        <v>6118599</v>
      </c>
    </row>
    <row r="455" spans="1:2" x14ac:dyDescent="0.2">
      <c r="A455">
        <v>643710</v>
      </c>
      <c r="B455">
        <v>6118862</v>
      </c>
    </row>
    <row r="456" spans="1:2" x14ac:dyDescent="0.2">
      <c r="A456">
        <v>642900</v>
      </c>
      <c r="B456">
        <v>6119578</v>
      </c>
    </row>
    <row r="457" spans="1:2" x14ac:dyDescent="0.2">
      <c r="A457">
        <v>638754</v>
      </c>
      <c r="B457">
        <v>6134682</v>
      </c>
    </row>
    <row r="458" spans="1:2" x14ac:dyDescent="0.2">
      <c r="A458">
        <v>640444</v>
      </c>
      <c r="B458">
        <v>6141139</v>
      </c>
    </row>
    <row r="459" spans="1:2" x14ac:dyDescent="0.2">
      <c r="A459">
        <v>639371</v>
      </c>
      <c r="B459">
        <v>6146952</v>
      </c>
    </row>
    <row r="460" spans="1:2" x14ac:dyDescent="0.2">
      <c r="A460">
        <v>635520</v>
      </c>
      <c r="B460">
        <v>6160041</v>
      </c>
    </row>
    <row r="461" spans="1:2" x14ac:dyDescent="0.2">
      <c r="A461">
        <v>635188</v>
      </c>
      <c r="B461">
        <v>6161145</v>
      </c>
    </row>
    <row r="462" spans="1:2" x14ac:dyDescent="0.2">
      <c r="A462">
        <v>631231</v>
      </c>
      <c r="B462">
        <v>6170923</v>
      </c>
    </row>
    <row r="463" spans="1:2" x14ac:dyDescent="0.2">
      <c r="A463">
        <v>630511</v>
      </c>
      <c r="B463">
        <v>6171613</v>
      </c>
    </row>
    <row r="464" spans="1:2" x14ac:dyDescent="0.2">
      <c r="A464">
        <v>625348</v>
      </c>
      <c r="B464">
        <v>6173658</v>
      </c>
    </row>
    <row r="465" spans="1:2" x14ac:dyDescent="0.2">
      <c r="A465">
        <v>618029</v>
      </c>
      <c r="B465">
        <v>6178108</v>
      </c>
    </row>
    <row r="466" spans="1:2" x14ac:dyDescent="0.2">
      <c r="A466">
        <v>619113</v>
      </c>
      <c r="B466">
        <v>6178680</v>
      </c>
    </row>
    <row r="467" spans="1:2" x14ac:dyDescent="0.2">
      <c r="A467">
        <v>621851</v>
      </c>
      <c r="B467">
        <v>6178724</v>
      </c>
    </row>
    <row r="468" spans="1:2" x14ac:dyDescent="0.2">
      <c r="A468">
        <v>622621</v>
      </c>
      <c r="B468">
        <v>6178653</v>
      </c>
    </row>
    <row r="469" spans="1:2" x14ac:dyDescent="0.2">
      <c r="A469">
        <v>633750</v>
      </c>
      <c r="B469">
        <v>6177156</v>
      </c>
    </row>
    <row r="470" spans="1:2" x14ac:dyDescent="0.2">
      <c r="A470">
        <v>634353</v>
      </c>
      <c r="B470">
        <v>6176277</v>
      </c>
    </row>
    <row r="471" spans="1:2" x14ac:dyDescent="0.2">
      <c r="A471">
        <v>635263</v>
      </c>
      <c r="B471">
        <v>6175655</v>
      </c>
    </row>
    <row r="472" spans="1:2" x14ac:dyDescent="0.2">
      <c r="A472">
        <v>636275</v>
      </c>
      <c r="B472">
        <v>6175130</v>
      </c>
    </row>
    <row r="473" spans="1:2" x14ac:dyDescent="0.2">
      <c r="A473">
        <v>637579</v>
      </c>
      <c r="B473">
        <v>6174770</v>
      </c>
    </row>
    <row r="474" spans="1:2" x14ac:dyDescent="0.2">
      <c r="A474">
        <v>638334</v>
      </c>
      <c r="B474">
        <v>6174669</v>
      </c>
    </row>
    <row r="475" spans="1:2" x14ac:dyDescent="0.2">
      <c r="A475">
        <v>638959</v>
      </c>
      <c r="B475">
        <v>6174782</v>
      </c>
    </row>
    <row r="476" spans="1:2" x14ac:dyDescent="0.2">
      <c r="A476">
        <v>647084</v>
      </c>
      <c r="B476">
        <v>6180464</v>
      </c>
    </row>
    <row r="477" spans="1:2" x14ac:dyDescent="0.2">
      <c r="A477">
        <v>655720</v>
      </c>
      <c r="B477">
        <v>6191254</v>
      </c>
    </row>
    <row r="478" spans="1:2" x14ac:dyDescent="0.2">
      <c r="A478">
        <v>656377</v>
      </c>
      <c r="B478">
        <v>6192593</v>
      </c>
    </row>
    <row r="479" spans="1:2" x14ac:dyDescent="0.2">
      <c r="A479">
        <v>656834</v>
      </c>
      <c r="B479">
        <v>6194141</v>
      </c>
    </row>
    <row r="480" spans="1:2" x14ac:dyDescent="0.2">
      <c r="A480">
        <v>657115</v>
      </c>
      <c r="B480">
        <v>6195513</v>
      </c>
    </row>
    <row r="481" spans="1:2" x14ac:dyDescent="0.2">
      <c r="A481">
        <v>657330</v>
      </c>
      <c r="B481">
        <v>6197269</v>
      </c>
    </row>
    <row r="482" spans="1:2" x14ac:dyDescent="0.2">
      <c r="A482">
        <v>656801</v>
      </c>
      <c r="B482">
        <v>6199633</v>
      </c>
    </row>
    <row r="483" spans="1:2" x14ac:dyDescent="0.2">
      <c r="A483">
        <v>655661</v>
      </c>
      <c r="B483">
        <v>6201123</v>
      </c>
    </row>
    <row r="484" spans="1:2" x14ac:dyDescent="0.2">
      <c r="A484">
        <v>654553</v>
      </c>
      <c r="B484">
        <v>6201965</v>
      </c>
    </row>
    <row r="485" spans="1:2" x14ac:dyDescent="0.2">
      <c r="A485">
        <v>652958</v>
      </c>
      <c r="B485">
        <v>6202388</v>
      </c>
    </row>
    <row r="486" spans="1:2" x14ac:dyDescent="0.2">
      <c r="A486">
        <v>648605</v>
      </c>
      <c r="B486">
        <v>6202731</v>
      </c>
    </row>
    <row r="487" spans="1:2" x14ac:dyDescent="0.2">
      <c r="A487">
        <v>647348</v>
      </c>
      <c r="B487">
        <v>6202936</v>
      </c>
    </row>
    <row r="488" spans="1:2" x14ac:dyDescent="0.2">
      <c r="A488">
        <v>642110</v>
      </c>
      <c r="B488">
        <v>6205792</v>
      </c>
    </row>
    <row r="489" spans="1:2" x14ac:dyDescent="0.2">
      <c r="A489">
        <v>641799</v>
      </c>
      <c r="B489">
        <v>6207483</v>
      </c>
    </row>
    <row r="490" spans="1:2" x14ac:dyDescent="0.2">
      <c r="A490">
        <v>644298</v>
      </c>
      <c r="B490">
        <v>6206391</v>
      </c>
    </row>
    <row r="491" spans="1:2" x14ac:dyDescent="0.2">
      <c r="A491">
        <v>650387</v>
      </c>
      <c r="B491">
        <v>6204402</v>
      </c>
    </row>
    <row r="492" spans="1:2" x14ac:dyDescent="0.2">
      <c r="A492">
        <v>662800</v>
      </c>
      <c r="B492">
        <v>6202067</v>
      </c>
    </row>
    <row r="493" spans="1:2" x14ac:dyDescent="0.2">
      <c r="A493">
        <v>666403</v>
      </c>
      <c r="B493">
        <v>6202793</v>
      </c>
    </row>
    <row r="494" spans="1:2" x14ac:dyDescent="0.2">
      <c r="A494">
        <v>668982</v>
      </c>
      <c r="B494">
        <v>6203914</v>
      </c>
    </row>
    <row r="495" spans="1:2" x14ac:dyDescent="0.2">
      <c r="A495">
        <v>671113</v>
      </c>
      <c r="B495">
        <v>6205128</v>
      </c>
    </row>
    <row r="496" spans="1:2" x14ac:dyDescent="0.2">
      <c r="A496">
        <v>671817</v>
      </c>
      <c r="B496">
        <v>6205543</v>
      </c>
    </row>
    <row r="497" spans="1:2" x14ac:dyDescent="0.2">
      <c r="A497">
        <v>672792</v>
      </c>
      <c r="B497">
        <v>6205474</v>
      </c>
    </row>
    <row r="498" spans="1:2" x14ac:dyDescent="0.2">
      <c r="A498">
        <v>673526</v>
      </c>
      <c r="B498">
        <v>6204273</v>
      </c>
    </row>
    <row r="499" spans="1:2" x14ac:dyDescent="0.2">
      <c r="A499">
        <v>671192</v>
      </c>
      <c r="B499">
        <v>6200721</v>
      </c>
    </row>
    <row r="500" spans="1:2" x14ac:dyDescent="0.2">
      <c r="A500">
        <v>666987</v>
      </c>
      <c r="B500">
        <v>6197120</v>
      </c>
    </row>
    <row r="501" spans="1:2" x14ac:dyDescent="0.2">
      <c r="A501">
        <v>667332</v>
      </c>
      <c r="B501">
        <v>6188623</v>
      </c>
    </row>
    <row r="502" spans="1:2" x14ac:dyDescent="0.2">
      <c r="A502">
        <v>670364</v>
      </c>
      <c r="B502">
        <v>6186420</v>
      </c>
    </row>
    <row r="503" spans="1:2" x14ac:dyDescent="0.2">
      <c r="A503">
        <v>671350</v>
      </c>
      <c r="B503">
        <v>6186513</v>
      </c>
    </row>
    <row r="504" spans="1:2" x14ac:dyDescent="0.2">
      <c r="A504">
        <v>672145</v>
      </c>
      <c r="B504">
        <v>6185469</v>
      </c>
    </row>
    <row r="505" spans="1:2" x14ac:dyDescent="0.2">
      <c r="A505">
        <v>673530</v>
      </c>
      <c r="B505">
        <v>6182676</v>
      </c>
    </row>
    <row r="506" spans="1:2" x14ac:dyDescent="0.2">
      <c r="A506">
        <v>676010</v>
      </c>
      <c r="B506">
        <v>6174636</v>
      </c>
    </row>
    <row r="507" spans="1:2" x14ac:dyDescent="0.2">
      <c r="A507">
        <v>675777</v>
      </c>
      <c r="B507">
        <v>6171964</v>
      </c>
    </row>
    <row r="508" spans="1:2" x14ac:dyDescent="0.2">
      <c r="A508">
        <v>677515</v>
      </c>
      <c r="B508">
        <v>6173977</v>
      </c>
    </row>
    <row r="509" spans="1:2" x14ac:dyDescent="0.2">
      <c r="A509">
        <v>677938</v>
      </c>
      <c r="B509">
        <v>6177106</v>
      </c>
    </row>
    <row r="510" spans="1:2" x14ac:dyDescent="0.2">
      <c r="A510">
        <v>678400</v>
      </c>
      <c r="B510">
        <v>6183524</v>
      </c>
    </row>
    <row r="511" spans="1:2" x14ac:dyDescent="0.2">
      <c r="A511">
        <v>681431</v>
      </c>
      <c r="B511">
        <v>6201742</v>
      </c>
    </row>
    <row r="512" spans="1:2" x14ac:dyDescent="0.2">
      <c r="A512">
        <v>682050</v>
      </c>
      <c r="B512">
        <v>6202093</v>
      </c>
    </row>
    <row r="513" spans="1:2" x14ac:dyDescent="0.2">
      <c r="A513">
        <v>682731</v>
      </c>
      <c r="B513">
        <v>6202029</v>
      </c>
    </row>
    <row r="514" spans="1:2" x14ac:dyDescent="0.2">
      <c r="A514">
        <v>683758</v>
      </c>
      <c r="B514">
        <v>6201577</v>
      </c>
    </row>
    <row r="515" spans="1:2" x14ac:dyDescent="0.2">
      <c r="A515">
        <v>684937</v>
      </c>
      <c r="B515">
        <v>6200823</v>
      </c>
    </row>
    <row r="516" spans="1:2" x14ac:dyDescent="0.2">
      <c r="A516">
        <v>686906</v>
      </c>
      <c r="B516">
        <v>6199313</v>
      </c>
    </row>
    <row r="517" spans="1:2" x14ac:dyDescent="0.2">
      <c r="A517">
        <v>687602</v>
      </c>
      <c r="B517">
        <v>6198105</v>
      </c>
    </row>
    <row r="518" spans="1:2" x14ac:dyDescent="0.2">
      <c r="A518">
        <v>690216</v>
      </c>
      <c r="B518">
        <v>6188700</v>
      </c>
    </row>
    <row r="519" spans="1:2" x14ac:dyDescent="0.2">
      <c r="A519">
        <v>690610</v>
      </c>
      <c r="B519">
        <v>6187262</v>
      </c>
    </row>
    <row r="520" spans="1:2" x14ac:dyDescent="0.2">
      <c r="A520">
        <v>691822</v>
      </c>
      <c r="B520">
        <v>6182130</v>
      </c>
    </row>
    <row r="521" spans="1:2" x14ac:dyDescent="0.2">
      <c r="A521">
        <v>691837</v>
      </c>
      <c r="B521">
        <v>6180598</v>
      </c>
    </row>
    <row r="522" spans="1:2" x14ac:dyDescent="0.2">
      <c r="A522">
        <v>691436</v>
      </c>
      <c r="B522">
        <v>6179404</v>
      </c>
    </row>
    <row r="523" spans="1:2" x14ac:dyDescent="0.2">
      <c r="A523">
        <v>690243</v>
      </c>
      <c r="B523">
        <v>6178516</v>
      </c>
    </row>
    <row r="524" spans="1:2" x14ac:dyDescent="0.2">
      <c r="A524">
        <v>689055</v>
      </c>
      <c r="B524">
        <v>6178495</v>
      </c>
    </row>
    <row r="525" spans="1:2" x14ac:dyDescent="0.2">
      <c r="A525">
        <v>686585</v>
      </c>
      <c r="B525">
        <v>6178636</v>
      </c>
    </row>
    <row r="526" spans="1:2" x14ac:dyDescent="0.2">
      <c r="A526">
        <v>684648</v>
      </c>
      <c r="B526">
        <v>6174034</v>
      </c>
    </row>
    <row r="527" spans="1:2" x14ac:dyDescent="0.2">
      <c r="A527">
        <v>684707</v>
      </c>
      <c r="B527">
        <v>6171405</v>
      </c>
    </row>
    <row r="528" spans="1:2" x14ac:dyDescent="0.2">
      <c r="A528">
        <v>692479</v>
      </c>
      <c r="B528">
        <v>6172004</v>
      </c>
    </row>
    <row r="529" spans="1:2" x14ac:dyDescent="0.2">
      <c r="A529">
        <v>694320</v>
      </c>
      <c r="B529">
        <v>6176838</v>
      </c>
    </row>
    <row r="530" spans="1:2" x14ac:dyDescent="0.2">
      <c r="A530">
        <v>694361</v>
      </c>
      <c r="B530">
        <v>6178264</v>
      </c>
    </row>
    <row r="531" spans="1:2" x14ac:dyDescent="0.2">
      <c r="A531">
        <v>694142</v>
      </c>
      <c r="B531">
        <v>6179833</v>
      </c>
    </row>
    <row r="532" spans="1:2" x14ac:dyDescent="0.2">
      <c r="A532">
        <v>693839</v>
      </c>
      <c r="B532">
        <v>6181337</v>
      </c>
    </row>
    <row r="533" spans="1:2" x14ac:dyDescent="0.2">
      <c r="A533">
        <v>692737</v>
      </c>
      <c r="B533">
        <v>6184147</v>
      </c>
    </row>
    <row r="534" spans="1:2" x14ac:dyDescent="0.2">
      <c r="A534">
        <v>690008</v>
      </c>
      <c r="B534">
        <v>6201539</v>
      </c>
    </row>
    <row r="535" spans="1:2" x14ac:dyDescent="0.2">
      <c r="A535">
        <v>687968</v>
      </c>
      <c r="B535">
        <v>6205474</v>
      </c>
    </row>
    <row r="536" spans="1:2" x14ac:dyDescent="0.2">
      <c r="A536">
        <v>685980</v>
      </c>
      <c r="B536">
        <v>6205264</v>
      </c>
    </row>
    <row r="537" spans="1:2" x14ac:dyDescent="0.2">
      <c r="A537">
        <v>683186</v>
      </c>
      <c r="B537">
        <v>6204401</v>
      </c>
    </row>
    <row r="538" spans="1:2" x14ac:dyDescent="0.2">
      <c r="A538">
        <v>680299</v>
      </c>
      <c r="B538">
        <v>6202825</v>
      </c>
    </row>
    <row r="539" spans="1:2" x14ac:dyDescent="0.2">
      <c r="A539">
        <v>679338</v>
      </c>
      <c r="B539">
        <v>6202753</v>
      </c>
    </row>
    <row r="540" spans="1:2" x14ac:dyDescent="0.2">
      <c r="A540">
        <v>678038</v>
      </c>
      <c r="B540">
        <v>6203722</v>
      </c>
    </row>
    <row r="541" spans="1:2" x14ac:dyDescent="0.2">
      <c r="A541">
        <v>677742</v>
      </c>
      <c r="B541">
        <v>6204793</v>
      </c>
    </row>
    <row r="542" spans="1:2" x14ac:dyDescent="0.2">
      <c r="A542">
        <v>678655</v>
      </c>
      <c r="B542">
        <v>6206239</v>
      </c>
    </row>
    <row r="543" spans="1:2" x14ac:dyDescent="0.2">
      <c r="A543">
        <v>682058</v>
      </c>
      <c r="B543">
        <v>6209306</v>
      </c>
    </row>
    <row r="544" spans="1:2" x14ac:dyDescent="0.2">
      <c r="A544">
        <v>697397</v>
      </c>
      <c r="B544">
        <v>6222151</v>
      </c>
    </row>
    <row r="545" spans="1:2" x14ac:dyDescent="0.2">
      <c r="A545">
        <v>698976</v>
      </c>
      <c r="B545">
        <v>6223184</v>
      </c>
    </row>
    <row r="546" spans="1:2" x14ac:dyDescent="0.2">
      <c r="A546">
        <v>703541</v>
      </c>
      <c r="B546">
        <v>6225070</v>
      </c>
    </row>
    <row r="547" spans="1:2" x14ac:dyDescent="0.2">
      <c r="A547">
        <v>704498</v>
      </c>
      <c r="B547">
        <v>6225302</v>
      </c>
    </row>
    <row r="548" spans="1:2" x14ac:dyDescent="0.2">
      <c r="A548">
        <v>705190</v>
      </c>
      <c r="B548">
        <v>6225304</v>
      </c>
    </row>
    <row r="549" spans="1:2" x14ac:dyDescent="0.2">
      <c r="A549">
        <v>705870</v>
      </c>
      <c r="B549">
        <v>6225182</v>
      </c>
    </row>
    <row r="550" spans="1:2" x14ac:dyDescent="0.2">
      <c r="A550">
        <v>707060</v>
      </c>
      <c r="B550">
        <v>6224898</v>
      </c>
    </row>
    <row r="551" spans="1:2" x14ac:dyDescent="0.2">
      <c r="A551">
        <v>718622</v>
      </c>
      <c r="B551">
        <v>6221415</v>
      </c>
    </row>
    <row r="552" spans="1:2" x14ac:dyDescent="0.2">
      <c r="A552">
        <v>719870</v>
      </c>
      <c r="B552">
        <v>6220704</v>
      </c>
    </row>
    <row r="553" spans="1:2" x14ac:dyDescent="0.2">
      <c r="A553">
        <v>725312</v>
      </c>
      <c r="B553">
        <v>6216448</v>
      </c>
    </row>
    <row r="554" spans="1:2" x14ac:dyDescent="0.2">
      <c r="A554">
        <v>724060</v>
      </c>
      <c r="B554">
        <v>6212433</v>
      </c>
    </row>
    <row r="555" spans="1:2" x14ac:dyDescent="0.2">
      <c r="A555">
        <v>723485</v>
      </c>
      <c r="B555">
        <v>6211815</v>
      </c>
    </row>
    <row r="556" spans="1:2" x14ac:dyDescent="0.2">
      <c r="A556">
        <v>722650</v>
      </c>
      <c r="B556">
        <v>6211167</v>
      </c>
    </row>
    <row r="557" spans="1:2" x14ac:dyDescent="0.2">
      <c r="A557">
        <v>720275</v>
      </c>
      <c r="B557">
        <v>6205671</v>
      </c>
    </row>
    <row r="559" spans="1:2" x14ac:dyDescent="0.2">
      <c r="A559">
        <v>495417</v>
      </c>
      <c r="B559">
        <v>6308544</v>
      </c>
    </row>
    <row r="560" spans="1:2" x14ac:dyDescent="0.2">
      <c r="A560">
        <v>492602</v>
      </c>
      <c r="B560">
        <v>6294974</v>
      </c>
    </row>
    <row r="561" spans="1:2" x14ac:dyDescent="0.2">
      <c r="A561">
        <v>489686</v>
      </c>
      <c r="B561">
        <v>6288828</v>
      </c>
    </row>
    <row r="562" spans="1:2" x14ac:dyDescent="0.2">
      <c r="A562">
        <v>485819</v>
      </c>
      <c r="B562">
        <v>6283226</v>
      </c>
    </row>
    <row r="563" spans="1:2" x14ac:dyDescent="0.2">
      <c r="A563">
        <v>484379</v>
      </c>
      <c r="B563">
        <v>6282598</v>
      </c>
    </row>
    <row r="564" spans="1:2" x14ac:dyDescent="0.2">
      <c r="A564">
        <v>483766</v>
      </c>
      <c r="B564">
        <v>6282415</v>
      </c>
    </row>
    <row r="565" spans="1:2" x14ac:dyDescent="0.2">
      <c r="A565">
        <v>478876</v>
      </c>
      <c r="B565">
        <v>6281169</v>
      </c>
    </row>
    <row r="566" spans="1:2" x14ac:dyDescent="0.2">
      <c r="A566">
        <v>477766</v>
      </c>
      <c r="B566">
        <v>6283741</v>
      </c>
    </row>
    <row r="567" spans="1:2" x14ac:dyDescent="0.2">
      <c r="A567">
        <v>475709</v>
      </c>
      <c r="B567">
        <v>6286937</v>
      </c>
    </row>
    <row r="568" spans="1:2" x14ac:dyDescent="0.2">
      <c r="A568">
        <v>473041</v>
      </c>
      <c r="B568">
        <v>6288314</v>
      </c>
    </row>
    <row r="569" spans="1:2" x14ac:dyDescent="0.2">
      <c r="A569">
        <v>472030</v>
      </c>
      <c r="B569">
        <v>6288383</v>
      </c>
    </row>
    <row r="570" spans="1:2" x14ac:dyDescent="0.2">
      <c r="A570">
        <v>470470</v>
      </c>
      <c r="B570">
        <v>6287659</v>
      </c>
    </row>
    <row r="571" spans="1:2" x14ac:dyDescent="0.2">
      <c r="A571">
        <v>469991</v>
      </c>
      <c r="B571">
        <v>6288396</v>
      </c>
    </row>
    <row r="572" spans="1:2" x14ac:dyDescent="0.2">
      <c r="A572">
        <v>472274</v>
      </c>
      <c r="B572">
        <v>6294472</v>
      </c>
    </row>
    <row r="573" spans="1:2" x14ac:dyDescent="0.2">
      <c r="A573">
        <v>476628</v>
      </c>
      <c r="B573">
        <v>6298622</v>
      </c>
    </row>
    <row r="574" spans="1:2" x14ac:dyDescent="0.2">
      <c r="A574">
        <v>478882</v>
      </c>
      <c r="B574">
        <v>6305179</v>
      </c>
    </row>
    <row r="575" spans="1:2" x14ac:dyDescent="0.2">
      <c r="A575">
        <v>479827</v>
      </c>
      <c r="B575">
        <v>6305499</v>
      </c>
    </row>
    <row r="576" spans="1:2" x14ac:dyDescent="0.2">
      <c r="A576">
        <v>481536</v>
      </c>
      <c r="B576">
        <v>6305429</v>
      </c>
    </row>
    <row r="577" spans="1:2" x14ac:dyDescent="0.2">
      <c r="A577">
        <v>483923</v>
      </c>
      <c r="B577">
        <v>6305666</v>
      </c>
    </row>
    <row r="578" spans="1:2" x14ac:dyDescent="0.2">
      <c r="A578">
        <v>488758</v>
      </c>
      <c r="B578">
        <v>6306918</v>
      </c>
    </row>
    <row r="579" spans="1:2" x14ac:dyDescent="0.2">
      <c r="A579">
        <v>489429</v>
      </c>
      <c r="B579">
        <v>6307906</v>
      </c>
    </row>
    <row r="580" spans="1:2" x14ac:dyDescent="0.2">
      <c r="A580">
        <v>490212</v>
      </c>
      <c r="B580">
        <v>6310223</v>
      </c>
    </row>
    <row r="581" spans="1:2" x14ac:dyDescent="0.2">
      <c r="A581">
        <v>491396</v>
      </c>
      <c r="B581">
        <v>6312284</v>
      </c>
    </row>
    <row r="582" spans="1:2" x14ac:dyDescent="0.2">
      <c r="A582">
        <v>493900</v>
      </c>
      <c r="B582">
        <v>6312412</v>
      </c>
    </row>
    <row r="583" spans="1:2" x14ac:dyDescent="0.2">
      <c r="A583">
        <v>494575</v>
      </c>
      <c r="B583">
        <v>6311637</v>
      </c>
    </row>
    <row r="584" spans="1:2" x14ac:dyDescent="0.2">
      <c r="A584">
        <v>495417</v>
      </c>
      <c r="B584">
        <v>6308544</v>
      </c>
    </row>
    <row r="586" spans="1:2" x14ac:dyDescent="0.2">
      <c r="A586">
        <v>628557</v>
      </c>
      <c r="B586">
        <v>6027669</v>
      </c>
    </row>
    <row r="587" spans="1:2" x14ac:dyDescent="0.2">
      <c r="A587">
        <v>627186</v>
      </c>
      <c r="B587">
        <v>6027452</v>
      </c>
    </row>
    <row r="588" spans="1:2" x14ac:dyDescent="0.2">
      <c r="A588">
        <v>629071</v>
      </c>
      <c r="B588">
        <v>6026724</v>
      </c>
    </row>
    <row r="589" spans="1:2" x14ac:dyDescent="0.2">
      <c r="A589">
        <v>631025</v>
      </c>
      <c r="B589">
        <v>6026563</v>
      </c>
    </row>
    <row r="590" spans="1:2" x14ac:dyDescent="0.2">
      <c r="A590">
        <v>632831</v>
      </c>
      <c r="B590">
        <v>6026585</v>
      </c>
    </row>
    <row r="591" spans="1:2" x14ac:dyDescent="0.2">
      <c r="A591">
        <v>634703</v>
      </c>
      <c r="B591">
        <v>6027382</v>
      </c>
    </row>
    <row r="592" spans="1:2" x14ac:dyDescent="0.2">
      <c r="A592">
        <v>636571</v>
      </c>
      <c r="B592">
        <v>6008408</v>
      </c>
    </row>
    <row r="593" spans="1:2" x14ac:dyDescent="0.2">
      <c r="A593">
        <v>634448</v>
      </c>
      <c r="B593">
        <v>6005199</v>
      </c>
    </row>
    <row r="594" spans="1:2" x14ac:dyDescent="0.2">
      <c r="A594">
        <v>622994</v>
      </c>
      <c r="B594">
        <v>5995254</v>
      </c>
    </row>
    <row r="595" spans="1:2" x14ac:dyDescent="0.2">
      <c r="A595">
        <v>619833</v>
      </c>
      <c r="B595">
        <v>5995179</v>
      </c>
    </row>
    <row r="596" spans="1:2" x14ac:dyDescent="0.2">
      <c r="A596">
        <v>617820</v>
      </c>
      <c r="B596">
        <v>5994973</v>
      </c>
    </row>
    <row r="597" spans="1:2" x14ac:dyDescent="0.2">
      <c r="A597">
        <v>616058</v>
      </c>
      <c r="B597">
        <v>5992315</v>
      </c>
    </row>
    <row r="598" spans="1:2" x14ac:dyDescent="0.2">
      <c r="A598">
        <v>490778</v>
      </c>
      <c r="B598">
        <v>5983020</v>
      </c>
    </row>
    <row r="599" spans="1:2" x14ac:dyDescent="0.2">
      <c r="A599">
        <v>490169</v>
      </c>
      <c r="B599">
        <v>5984520</v>
      </c>
    </row>
    <row r="600" spans="1:2" x14ac:dyDescent="0.2">
      <c r="A600">
        <v>489800</v>
      </c>
      <c r="B600">
        <v>5987399</v>
      </c>
    </row>
    <row r="601" spans="1:2" x14ac:dyDescent="0.2">
      <c r="A601">
        <v>492515</v>
      </c>
      <c r="B601">
        <v>5988503</v>
      </c>
    </row>
    <row r="602" spans="1:2" x14ac:dyDescent="0.2">
      <c r="A602">
        <v>495197</v>
      </c>
      <c r="B602">
        <v>5987664</v>
      </c>
    </row>
    <row r="603" spans="1:2" x14ac:dyDescent="0.2">
      <c r="A603">
        <v>496924</v>
      </c>
      <c r="B603">
        <v>5986458</v>
      </c>
    </row>
    <row r="604" spans="1:2" x14ac:dyDescent="0.2">
      <c r="A604">
        <v>498361</v>
      </c>
      <c r="B604">
        <v>5985546</v>
      </c>
    </row>
    <row r="605" spans="1:2" x14ac:dyDescent="0.2">
      <c r="A605">
        <v>500118</v>
      </c>
      <c r="B605">
        <v>5986534</v>
      </c>
    </row>
    <row r="606" spans="1:2" x14ac:dyDescent="0.2">
      <c r="A606">
        <v>500782</v>
      </c>
      <c r="B606">
        <v>5988744</v>
      </c>
    </row>
    <row r="607" spans="1:2" x14ac:dyDescent="0.2">
      <c r="A607">
        <v>501126</v>
      </c>
      <c r="B607">
        <v>5992978</v>
      </c>
    </row>
    <row r="608" spans="1:2" x14ac:dyDescent="0.2">
      <c r="A608">
        <v>498112</v>
      </c>
      <c r="B608">
        <v>5998170</v>
      </c>
    </row>
    <row r="609" spans="1:2" x14ac:dyDescent="0.2">
      <c r="A609">
        <v>490351</v>
      </c>
      <c r="B609">
        <v>5997770</v>
      </c>
    </row>
    <row r="610" spans="1:2" x14ac:dyDescent="0.2">
      <c r="A610">
        <v>488724</v>
      </c>
      <c r="B610">
        <v>6000409</v>
      </c>
    </row>
    <row r="611" spans="1:2" x14ac:dyDescent="0.2">
      <c r="A611">
        <v>487779</v>
      </c>
      <c r="B611">
        <v>6003008</v>
      </c>
    </row>
    <row r="612" spans="1:2" x14ac:dyDescent="0.2">
      <c r="A612">
        <v>488248</v>
      </c>
      <c r="B612">
        <v>6005634</v>
      </c>
    </row>
    <row r="613" spans="1:2" x14ac:dyDescent="0.2">
      <c r="A613">
        <v>489942</v>
      </c>
      <c r="B613">
        <v>6011811</v>
      </c>
    </row>
    <row r="614" spans="1:2" x14ac:dyDescent="0.2">
      <c r="A614">
        <v>492424</v>
      </c>
      <c r="B614">
        <v>6016257</v>
      </c>
    </row>
    <row r="615" spans="1:2" x14ac:dyDescent="0.2">
      <c r="A615">
        <v>488935</v>
      </c>
      <c r="B615">
        <v>6016171</v>
      </c>
    </row>
    <row r="616" spans="1:2" x14ac:dyDescent="0.2">
      <c r="A616">
        <v>479823</v>
      </c>
      <c r="B616">
        <v>6013335</v>
      </c>
    </row>
    <row r="617" spans="1:2" x14ac:dyDescent="0.2">
      <c r="A617">
        <v>478019</v>
      </c>
      <c r="B617">
        <v>6013413</v>
      </c>
    </row>
    <row r="618" spans="1:2" x14ac:dyDescent="0.2">
      <c r="A618">
        <v>476404</v>
      </c>
      <c r="B618">
        <v>6014302</v>
      </c>
    </row>
    <row r="619" spans="1:2" x14ac:dyDescent="0.2">
      <c r="A619">
        <v>474595</v>
      </c>
      <c r="B619">
        <v>6017526</v>
      </c>
    </row>
    <row r="620" spans="1:2" x14ac:dyDescent="0.2">
      <c r="A620">
        <v>474017</v>
      </c>
      <c r="B620">
        <v>6019909</v>
      </c>
    </row>
    <row r="621" spans="1:2" x14ac:dyDescent="0.2">
      <c r="A621">
        <v>475444</v>
      </c>
      <c r="B621">
        <v>6025713</v>
      </c>
    </row>
    <row r="622" spans="1:2" x14ac:dyDescent="0.2">
      <c r="A622">
        <v>476785</v>
      </c>
      <c r="B622">
        <v>6027761</v>
      </c>
    </row>
    <row r="623" spans="1:2" x14ac:dyDescent="0.2">
      <c r="A623">
        <v>484982</v>
      </c>
      <c r="B623">
        <v>6029256</v>
      </c>
    </row>
    <row r="624" spans="1:2" x14ac:dyDescent="0.2">
      <c r="A624">
        <v>488742</v>
      </c>
      <c r="B624">
        <v>6029678</v>
      </c>
    </row>
    <row r="625" spans="1:2" x14ac:dyDescent="0.2">
      <c r="A625">
        <v>489934</v>
      </c>
      <c r="B625">
        <v>6028640</v>
      </c>
    </row>
    <row r="626" spans="1:2" x14ac:dyDescent="0.2">
      <c r="A626">
        <v>492662</v>
      </c>
      <c r="B626">
        <v>6029608</v>
      </c>
    </row>
    <row r="627" spans="1:2" x14ac:dyDescent="0.2">
      <c r="A627">
        <v>499657</v>
      </c>
      <c r="B627">
        <v>6033806</v>
      </c>
    </row>
    <row r="628" spans="1:2" x14ac:dyDescent="0.2">
      <c r="A628">
        <v>500904</v>
      </c>
      <c r="B628">
        <v>6036371</v>
      </c>
    </row>
    <row r="629" spans="1:2" x14ac:dyDescent="0.2">
      <c r="A629">
        <v>500728</v>
      </c>
      <c r="B629">
        <v>6039540</v>
      </c>
    </row>
    <row r="630" spans="1:2" x14ac:dyDescent="0.2">
      <c r="A630">
        <v>497672</v>
      </c>
      <c r="B630">
        <v>6043868</v>
      </c>
    </row>
    <row r="631" spans="1:2" x14ac:dyDescent="0.2">
      <c r="A631">
        <v>496352</v>
      </c>
      <c r="B631">
        <v>6044486</v>
      </c>
    </row>
    <row r="632" spans="1:2" x14ac:dyDescent="0.2">
      <c r="A632">
        <v>494754</v>
      </c>
      <c r="B632">
        <v>6045956</v>
      </c>
    </row>
    <row r="633" spans="1:2" x14ac:dyDescent="0.2">
      <c r="A633">
        <v>490368</v>
      </c>
      <c r="B633">
        <v>6052608</v>
      </c>
    </row>
    <row r="634" spans="1:2" x14ac:dyDescent="0.2">
      <c r="A634">
        <v>487721</v>
      </c>
      <c r="B634">
        <v>6058859</v>
      </c>
    </row>
    <row r="635" spans="1:2" x14ac:dyDescent="0.2">
      <c r="A635">
        <v>484179</v>
      </c>
      <c r="B635">
        <v>6062733</v>
      </c>
    </row>
    <row r="636" spans="1:2" x14ac:dyDescent="0.2">
      <c r="A636">
        <v>482895</v>
      </c>
      <c r="B636">
        <v>6063789</v>
      </c>
    </row>
    <row r="637" spans="1:2" x14ac:dyDescent="0.2">
      <c r="A637">
        <v>480492</v>
      </c>
      <c r="B637">
        <v>6066673</v>
      </c>
    </row>
    <row r="638" spans="1:2" x14ac:dyDescent="0.2">
      <c r="A638">
        <v>477588</v>
      </c>
      <c r="B638">
        <v>6073340</v>
      </c>
    </row>
    <row r="639" spans="1:2" x14ac:dyDescent="0.2">
      <c r="A639">
        <v>476964</v>
      </c>
      <c r="B639">
        <v>6076180</v>
      </c>
    </row>
    <row r="640" spans="1:2" x14ac:dyDescent="0.2">
      <c r="A640">
        <v>472792</v>
      </c>
      <c r="B640">
        <v>6079003</v>
      </c>
    </row>
    <row r="641" spans="1:2" x14ac:dyDescent="0.2">
      <c r="A641">
        <v>470840</v>
      </c>
      <c r="B641">
        <v>6080487</v>
      </c>
    </row>
    <row r="642" spans="1:2" x14ac:dyDescent="0.2">
      <c r="A642">
        <v>460857</v>
      </c>
      <c r="B642">
        <v>6080155</v>
      </c>
    </row>
    <row r="643" spans="1:2" x14ac:dyDescent="0.2">
      <c r="A643">
        <v>455120</v>
      </c>
      <c r="B643">
        <v>6079041</v>
      </c>
    </row>
    <row r="644" spans="1:2" x14ac:dyDescent="0.2">
      <c r="A644">
        <v>454671</v>
      </c>
      <c r="B644">
        <v>6075576</v>
      </c>
    </row>
    <row r="645" spans="1:2" x14ac:dyDescent="0.2">
      <c r="A645">
        <v>454757</v>
      </c>
      <c r="B645">
        <v>6070382</v>
      </c>
    </row>
    <row r="646" spans="1:2" x14ac:dyDescent="0.2">
      <c r="A646">
        <v>454346</v>
      </c>
      <c r="B646">
        <v>6066402</v>
      </c>
    </row>
    <row r="647" spans="1:2" x14ac:dyDescent="0.2">
      <c r="A647">
        <v>453721</v>
      </c>
      <c r="B647">
        <v>6069990</v>
      </c>
    </row>
    <row r="648" spans="1:2" x14ac:dyDescent="0.2">
      <c r="A648">
        <v>453878</v>
      </c>
      <c r="B648">
        <v>6075739</v>
      </c>
    </row>
    <row r="649" spans="1:2" x14ac:dyDescent="0.2">
      <c r="A649">
        <v>454684</v>
      </c>
      <c r="B649">
        <v>6083953</v>
      </c>
    </row>
    <row r="650" spans="1:2" x14ac:dyDescent="0.2">
      <c r="A650">
        <v>455610</v>
      </c>
      <c r="B650">
        <v>6087561</v>
      </c>
    </row>
    <row r="651" spans="1:2" x14ac:dyDescent="0.2">
      <c r="A651">
        <v>459946</v>
      </c>
      <c r="B651">
        <v>6098680</v>
      </c>
    </row>
    <row r="652" spans="1:2" x14ac:dyDescent="0.2">
      <c r="A652">
        <v>460911</v>
      </c>
      <c r="B652">
        <v>6100433</v>
      </c>
    </row>
    <row r="653" spans="1:2" x14ac:dyDescent="0.2">
      <c r="A653">
        <v>462187</v>
      </c>
      <c r="B653">
        <v>6101241</v>
      </c>
    </row>
    <row r="654" spans="1:2" x14ac:dyDescent="0.2">
      <c r="A654">
        <v>465132</v>
      </c>
      <c r="B654">
        <v>6100599</v>
      </c>
    </row>
    <row r="655" spans="1:2" x14ac:dyDescent="0.2">
      <c r="A655">
        <v>464092</v>
      </c>
      <c r="B655">
        <v>6097624</v>
      </c>
    </row>
    <row r="656" spans="1:2" x14ac:dyDescent="0.2">
      <c r="A656">
        <v>462116</v>
      </c>
      <c r="B656">
        <v>6095986</v>
      </c>
    </row>
    <row r="657" spans="1:2" x14ac:dyDescent="0.2">
      <c r="A657">
        <v>459818</v>
      </c>
      <c r="B657">
        <v>6094322</v>
      </c>
    </row>
    <row r="658" spans="1:2" x14ac:dyDescent="0.2">
      <c r="A658">
        <v>458590</v>
      </c>
      <c r="B658">
        <v>6091211</v>
      </c>
    </row>
    <row r="659" spans="1:2" x14ac:dyDescent="0.2">
      <c r="A659">
        <v>462851</v>
      </c>
      <c r="B659">
        <v>6086003</v>
      </c>
    </row>
    <row r="660" spans="1:2" x14ac:dyDescent="0.2">
      <c r="A660">
        <v>465449</v>
      </c>
      <c r="B660">
        <v>6083793</v>
      </c>
    </row>
    <row r="661" spans="1:2" x14ac:dyDescent="0.2">
      <c r="A661">
        <v>467325</v>
      </c>
      <c r="B661">
        <v>6083844</v>
      </c>
    </row>
    <row r="662" spans="1:2" x14ac:dyDescent="0.2">
      <c r="A662">
        <v>474386</v>
      </c>
      <c r="B662">
        <v>6084935</v>
      </c>
    </row>
    <row r="663" spans="1:2" x14ac:dyDescent="0.2">
      <c r="A663">
        <v>478495</v>
      </c>
      <c r="B663">
        <v>6085172</v>
      </c>
    </row>
    <row r="664" spans="1:2" x14ac:dyDescent="0.2">
      <c r="A664">
        <v>477903</v>
      </c>
      <c r="B664">
        <v>6092836</v>
      </c>
    </row>
    <row r="665" spans="1:2" x14ac:dyDescent="0.2">
      <c r="A665">
        <v>479340</v>
      </c>
      <c r="B665">
        <v>6107543</v>
      </c>
    </row>
    <row r="666" spans="1:2" x14ac:dyDescent="0.2">
      <c r="A666">
        <v>471926</v>
      </c>
      <c r="B666">
        <v>6105087</v>
      </c>
    </row>
    <row r="667" spans="1:2" x14ac:dyDescent="0.2">
      <c r="A667">
        <v>467560</v>
      </c>
      <c r="B667">
        <v>6101886</v>
      </c>
    </row>
    <row r="668" spans="1:2" x14ac:dyDescent="0.2">
      <c r="A668">
        <v>466145</v>
      </c>
      <c r="B668">
        <v>6103744</v>
      </c>
    </row>
    <row r="669" spans="1:2" x14ac:dyDescent="0.2">
      <c r="A669">
        <v>465415</v>
      </c>
      <c r="B669">
        <v>6109082</v>
      </c>
    </row>
    <row r="670" spans="1:2" x14ac:dyDescent="0.2">
      <c r="A670">
        <v>466575</v>
      </c>
      <c r="B670">
        <v>6114900</v>
      </c>
    </row>
    <row r="671" spans="1:2" x14ac:dyDescent="0.2">
      <c r="A671">
        <v>468004</v>
      </c>
      <c r="B671">
        <v>6116745</v>
      </c>
    </row>
    <row r="672" spans="1:2" x14ac:dyDescent="0.2">
      <c r="A672">
        <v>472184</v>
      </c>
      <c r="B672">
        <v>6116438</v>
      </c>
    </row>
    <row r="673" spans="1:2" x14ac:dyDescent="0.2">
      <c r="A673">
        <v>473896</v>
      </c>
      <c r="B673">
        <v>6115186</v>
      </c>
    </row>
    <row r="674" spans="1:2" x14ac:dyDescent="0.2">
      <c r="A674">
        <v>471921</v>
      </c>
      <c r="B674">
        <v>6112614</v>
      </c>
    </row>
    <row r="675" spans="1:2" x14ac:dyDescent="0.2">
      <c r="A675">
        <v>473034</v>
      </c>
      <c r="B675">
        <v>6110711</v>
      </c>
    </row>
    <row r="676" spans="1:2" x14ac:dyDescent="0.2">
      <c r="A676">
        <v>476920</v>
      </c>
      <c r="B676">
        <v>6109512</v>
      </c>
    </row>
    <row r="677" spans="1:2" x14ac:dyDescent="0.2">
      <c r="A677">
        <v>480176</v>
      </c>
      <c r="B677">
        <v>6110421</v>
      </c>
    </row>
    <row r="678" spans="1:2" x14ac:dyDescent="0.2">
      <c r="A678">
        <v>480213</v>
      </c>
      <c r="B678">
        <v>6112670</v>
      </c>
    </row>
    <row r="679" spans="1:2" x14ac:dyDescent="0.2">
      <c r="A679">
        <v>478449</v>
      </c>
      <c r="B679">
        <v>6117470</v>
      </c>
    </row>
    <row r="680" spans="1:2" x14ac:dyDescent="0.2">
      <c r="A680">
        <v>478267</v>
      </c>
      <c r="B680">
        <v>6123622</v>
      </c>
    </row>
    <row r="681" spans="1:2" x14ac:dyDescent="0.2">
      <c r="A681">
        <v>478537</v>
      </c>
      <c r="B681">
        <v>6130128</v>
      </c>
    </row>
    <row r="682" spans="1:2" x14ac:dyDescent="0.2">
      <c r="A682">
        <v>477079</v>
      </c>
      <c r="B682">
        <v>6139672</v>
      </c>
    </row>
    <row r="683" spans="1:2" x14ac:dyDescent="0.2">
      <c r="A683">
        <v>475839</v>
      </c>
      <c r="B683">
        <v>6142832</v>
      </c>
    </row>
    <row r="684" spans="1:2" x14ac:dyDescent="0.2">
      <c r="A684">
        <v>474352</v>
      </c>
      <c r="B684">
        <v>6144062</v>
      </c>
    </row>
    <row r="685" spans="1:2" x14ac:dyDescent="0.2">
      <c r="A685">
        <v>470658</v>
      </c>
      <c r="B685">
        <v>6144873</v>
      </c>
    </row>
    <row r="686" spans="1:2" x14ac:dyDescent="0.2">
      <c r="A686">
        <v>466735</v>
      </c>
      <c r="B686">
        <v>6145442</v>
      </c>
    </row>
    <row r="687" spans="1:2" x14ac:dyDescent="0.2">
      <c r="A687">
        <v>464889</v>
      </c>
      <c r="B687">
        <v>6145240</v>
      </c>
    </row>
    <row r="688" spans="1:2" x14ac:dyDescent="0.2">
      <c r="A688">
        <v>456313</v>
      </c>
      <c r="B688">
        <v>6156585</v>
      </c>
    </row>
    <row r="689" spans="1:2" x14ac:dyDescent="0.2">
      <c r="A689">
        <v>453050</v>
      </c>
      <c r="B689">
        <v>6149694</v>
      </c>
    </row>
    <row r="690" spans="1:2" x14ac:dyDescent="0.2">
      <c r="A690">
        <v>442781</v>
      </c>
      <c r="B690">
        <v>6157061</v>
      </c>
    </row>
    <row r="691" spans="1:2" x14ac:dyDescent="0.2">
      <c r="A691">
        <v>444741</v>
      </c>
      <c r="B691">
        <v>6161725</v>
      </c>
    </row>
    <row r="692" spans="1:2" x14ac:dyDescent="0.2">
      <c r="A692">
        <v>445810</v>
      </c>
      <c r="B692">
        <v>6164648</v>
      </c>
    </row>
    <row r="693" spans="1:2" x14ac:dyDescent="0.2">
      <c r="A693">
        <v>448511</v>
      </c>
      <c r="B693">
        <v>6174865</v>
      </c>
    </row>
    <row r="694" spans="1:2" x14ac:dyDescent="0.2">
      <c r="A694">
        <v>448868</v>
      </c>
      <c r="B694">
        <v>6177782</v>
      </c>
    </row>
    <row r="695" spans="1:2" x14ac:dyDescent="0.2">
      <c r="A695">
        <v>448762</v>
      </c>
      <c r="B695">
        <v>6179144</v>
      </c>
    </row>
    <row r="696" spans="1:2" x14ac:dyDescent="0.2">
      <c r="A696">
        <v>447806</v>
      </c>
      <c r="B696">
        <v>6189513</v>
      </c>
    </row>
    <row r="697" spans="1:2" x14ac:dyDescent="0.2">
      <c r="A697">
        <v>447058</v>
      </c>
      <c r="B697">
        <v>6195180</v>
      </c>
    </row>
    <row r="698" spans="1:2" x14ac:dyDescent="0.2">
      <c r="A698">
        <v>446469</v>
      </c>
      <c r="B698">
        <v>6199516</v>
      </c>
    </row>
    <row r="699" spans="1:2" x14ac:dyDescent="0.2">
      <c r="A699">
        <v>445961</v>
      </c>
      <c r="B699">
        <v>6201903</v>
      </c>
    </row>
    <row r="700" spans="1:2" x14ac:dyDescent="0.2">
      <c r="A700">
        <v>445575</v>
      </c>
      <c r="B700">
        <v>6204621</v>
      </c>
    </row>
    <row r="701" spans="1:2" x14ac:dyDescent="0.2">
      <c r="A701">
        <v>446856</v>
      </c>
      <c r="B701">
        <v>6203454</v>
      </c>
    </row>
    <row r="702" spans="1:2" x14ac:dyDescent="0.2">
      <c r="A702">
        <v>447550</v>
      </c>
      <c r="B702">
        <v>6200631</v>
      </c>
    </row>
    <row r="703" spans="1:2" x14ac:dyDescent="0.2">
      <c r="A703">
        <v>448007</v>
      </c>
      <c r="B703">
        <v>6197550</v>
      </c>
    </row>
    <row r="704" spans="1:2" x14ac:dyDescent="0.2">
      <c r="A704">
        <v>448306</v>
      </c>
      <c r="B704">
        <v>6194980</v>
      </c>
    </row>
    <row r="705" spans="1:2" x14ac:dyDescent="0.2">
      <c r="A705">
        <v>448786</v>
      </c>
      <c r="B705">
        <v>6188512</v>
      </c>
    </row>
    <row r="706" spans="1:2" x14ac:dyDescent="0.2">
      <c r="A706">
        <v>449322</v>
      </c>
      <c r="B706">
        <v>6185306</v>
      </c>
    </row>
    <row r="707" spans="1:2" x14ac:dyDescent="0.2">
      <c r="A707">
        <v>454695</v>
      </c>
      <c r="B707">
        <v>6187952</v>
      </c>
    </row>
    <row r="708" spans="1:2" x14ac:dyDescent="0.2">
      <c r="A708">
        <v>457676</v>
      </c>
      <c r="B708">
        <v>6190271</v>
      </c>
    </row>
    <row r="709" spans="1:2" x14ac:dyDescent="0.2">
      <c r="A709">
        <v>462208</v>
      </c>
      <c r="B709">
        <v>6194527</v>
      </c>
    </row>
    <row r="710" spans="1:2" x14ac:dyDescent="0.2">
      <c r="A710">
        <v>461585</v>
      </c>
      <c r="B710">
        <v>6197717</v>
      </c>
    </row>
    <row r="711" spans="1:2" x14ac:dyDescent="0.2">
      <c r="A711">
        <v>457415</v>
      </c>
      <c r="B711">
        <v>6207850</v>
      </c>
    </row>
    <row r="712" spans="1:2" x14ac:dyDescent="0.2">
      <c r="A712">
        <v>457109</v>
      </c>
      <c r="B712">
        <v>6211989</v>
      </c>
    </row>
    <row r="713" spans="1:2" x14ac:dyDescent="0.2">
      <c r="A713">
        <v>454123</v>
      </c>
      <c r="B713">
        <v>6215104</v>
      </c>
    </row>
    <row r="714" spans="1:2" x14ac:dyDescent="0.2">
      <c r="A714">
        <v>451712</v>
      </c>
      <c r="B714">
        <v>6216676</v>
      </c>
    </row>
    <row r="715" spans="1:2" x14ac:dyDescent="0.2">
      <c r="A715">
        <v>446606</v>
      </c>
      <c r="B715">
        <v>6218545</v>
      </c>
    </row>
    <row r="716" spans="1:2" x14ac:dyDescent="0.2">
      <c r="A716">
        <v>446844</v>
      </c>
      <c r="B716">
        <v>6214391</v>
      </c>
    </row>
    <row r="717" spans="1:2" x14ac:dyDescent="0.2">
      <c r="A717">
        <v>445511</v>
      </c>
      <c r="B717">
        <v>6206141</v>
      </c>
    </row>
    <row r="718" spans="1:2" x14ac:dyDescent="0.2">
      <c r="A718">
        <v>444414</v>
      </c>
      <c r="B718">
        <v>6208416</v>
      </c>
    </row>
    <row r="719" spans="1:2" x14ac:dyDescent="0.2">
      <c r="A719">
        <v>444045</v>
      </c>
      <c r="B719">
        <v>6213322</v>
      </c>
    </row>
    <row r="720" spans="1:2" x14ac:dyDescent="0.2">
      <c r="A720">
        <v>444386</v>
      </c>
      <c r="B720">
        <v>6219578</v>
      </c>
    </row>
    <row r="721" spans="1:2" x14ac:dyDescent="0.2">
      <c r="A721">
        <v>445784</v>
      </c>
      <c r="B721">
        <v>6245286</v>
      </c>
    </row>
    <row r="722" spans="1:2" x14ac:dyDescent="0.2">
      <c r="A722">
        <v>445756</v>
      </c>
      <c r="B722">
        <v>6256542</v>
      </c>
    </row>
    <row r="723" spans="1:2" x14ac:dyDescent="0.2">
      <c r="A723">
        <v>445969</v>
      </c>
      <c r="B723">
        <v>6267447</v>
      </c>
    </row>
    <row r="724" spans="1:2" x14ac:dyDescent="0.2">
      <c r="A724">
        <v>448530</v>
      </c>
      <c r="B724">
        <v>6278246</v>
      </c>
    </row>
    <row r="725" spans="1:2" x14ac:dyDescent="0.2">
      <c r="A725">
        <v>449471</v>
      </c>
      <c r="B725">
        <v>6280708</v>
      </c>
    </row>
    <row r="726" spans="1:2" x14ac:dyDescent="0.2">
      <c r="A726">
        <v>450677</v>
      </c>
      <c r="B726">
        <v>6283322</v>
      </c>
    </row>
    <row r="727" spans="1:2" x14ac:dyDescent="0.2">
      <c r="A727">
        <v>452290</v>
      </c>
      <c r="B727">
        <v>6285089</v>
      </c>
    </row>
    <row r="728" spans="1:2" x14ac:dyDescent="0.2">
      <c r="A728">
        <v>453310</v>
      </c>
      <c r="B728">
        <v>6282890</v>
      </c>
    </row>
    <row r="729" spans="1:2" x14ac:dyDescent="0.2">
      <c r="A729">
        <v>452023</v>
      </c>
      <c r="B729">
        <v>6279751</v>
      </c>
    </row>
    <row r="730" spans="1:2" x14ac:dyDescent="0.2">
      <c r="A730">
        <v>451268</v>
      </c>
      <c r="B730">
        <v>6277471</v>
      </c>
    </row>
    <row r="731" spans="1:2" x14ac:dyDescent="0.2">
      <c r="A731">
        <v>453940</v>
      </c>
      <c r="B731">
        <v>6273669</v>
      </c>
    </row>
    <row r="732" spans="1:2" x14ac:dyDescent="0.2">
      <c r="A732">
        <v>458671</v>
      </c>
      <c r="B732">
        <v>6270836</v>
      </c>
    </row>
    <row r="733" spans="1:2" x14ac:dyDescent="0.2">
      <c r="A733">
        <v>462904</v>
      </c>
      <c r="B733">
        <v>6270983</v>
      </c>
    </row>
    <row r="734" spans="1:2" x14ac:dyDescent="0.2">
      <c r="A734">
        <v>464112</v>
      </c>
      <c r="B734">
        <v>6270601</v>
      </c>
    </row>
    <row r="735" spans="1:2" x14ac:dyDescent="0.2">
      <c r="A735">
        <v>467476</v>
      </c>
      <c r="B735">
        <v>6268657</v>
      </c>
    </row>
    <row r="736" spans="1:2" x14ac:dyDescent="0.2">
      <c r="A736">
        <v>470433</v>
      </c>
      <c r="B736">
        <v>6266626</v>
      </c>
    </row>
    <row r="737" spans="1:2" x14ac:dyDescent="0.2">
      <c r="A737">
        <v>474899</v>
      </c>
      <c r="B737">
        <v>6262237</v>
      </c>
    </row>
    <row r="738" spans="1:2" x14ac:dyDescent="0.2">
      <c r="A738">
        <v>478041</v>
      </c>
      <c r="B738">
        <v>6258926</v>
      </c>
    </row>
    <row r="739" spans="1:2" x14ac:dyDescent="0.2">
      <c r="A739">
        <v>484002</v>
      </c>
      <c r="B739">
        <v>6260662</v>
      </c>
    </row>
    <row r="740" spans="1:2" x14ac:dyDescent="0.2">
      <c r="A740">
        <v>485054</v>
      </c>
      <c r="B740">
        <v>6267210</v>
      </c>
    </row>
    <row r="741" spans="1:2" x14ac:dyDescent="0.2">
      <c r="A741">
        <v>485406</v>
      </c>
      <c r="B741">
        <v>6268499</v>
      </c>
    </row>
    <row r="742" spans="1:2" x14ac:dyDescent="0.2">
      <c r="A742">
        <v>482426</v>
      </c>
      <c r="B742">
        <v>6271204</v>
      </c>
    </row>
    <row r="743" spans="1:2" x14ac:dyDescent="0.2">
      <c r="A743">
        <v>480412</v>
      </c>
      <c r="B743">
        <v>6274892</v>
      </c>
    </row>
    <row r="744" spans="1:2" x14ac:dyDescent="0.2">
      <c r="A744">
        <v>490327</v>
      </c>
      <c r="B744">
        <v>6286522</v>
      </c>
    </row>
    <row r="745" spans="1:2" x14ac:dyDescent="0.2">
      <c r="A745">
        <v>491923</v>
      </c>
      <c r="B745">
        <v>6290307</v>
      </c>
    </row>
    <row r="746" spans="1:2" x14ac:dyDescent="0.2">
      <c r="A746">
        <v>497557</v>
      </c>
      <c r="B746">
        <v>6295711</v>
      </c>
    </row>
    <row r="747" spans="1:2" x14ac:dyDescent="0.2">
      <c r="A747">
        <v>504444</v>
      </c>
      <c r="B747">
        <v>6295973</v>
      </c>
    </row>
    <row r="748" spans="1:2" x14ac:dyDescent="0.2">
      <c r="A748">
        <v>506770</v>
      </c>
      <c r="B748">
        <v>6294270</v>
      </c>
    </row>
    <row r="749" spans="1:2" x14ac:dyDescent="0.2">
      <c r="A749">
        <v>508679</v>
      </c>
      <c r="B749">
        <v>6283760</v>
      </c>
    </row>
    <row r="750" spans="1:2" x14ac:dyDescent="0.2">
      <c r="A750">
        <v>503331</v>
      </c>
      <c r="B750">
        <v>6276124</v>
      </c>
    </row>
    <row r="751" spans="1:2" x14ac:dyDescent="0.2">
      <c r="A751">
        <v>502746</v>
      </c>
      <c r="B751">
        <v>6272374</v>
      </c>
    </row>
    <row r="752" spans="1:2" x14ac:dyDescent="0.2">
      <c r="A752">
        <v>503866</v>
      </c>
      <c r="B752">
        <v>6269051</v>
      </c>
    </row>
    <row r="753" spans="1:2" x14ac:dyDescent="0.2">
      <c r="A753">
        <v>505645</v>
      </c>
      <c r="B753">
        <v>6269726</v>
      </c>
    </row>
    <row r="754" spans="1:2" x14ac:dyDescent="0.2">
      <c r="A754">
        <v>506271</v>
      </c>
      <c r="B754">
        <v>6273216</v>
      </c>
    </row>
    <row r="755" spans="1:2" x14ac:dyDescent="0.2">
      <c r="A755">
        <v>510907</v>
      </c>
      <c r="B755">
        <v>6275843</v>
      </c>
    </row>
    <row r="756" spans="1:2" x14ac:dyDescent="0.2">
      <c r="A756">
        <v>513393</v>
      </c>
      <c r="B756">
        <v>6276638</v>
      </c>
    </row>
    <row r="757" spans="1:2" x14ac:dyDescent="0.2">
      <c r="A757">
        <v>515267</v>
      </c>
      <c r="B757">
        <v>6276598</v>
      </c>
    </row>
    <row r="758" spans="1:2" x14ac:dyDescent="0.2">
      <c r="A758">
        <v>517081</v>
      </c>
      <c r="B758">
        <v>6274357</v>
      </c>
    </row>
    <row r="759" spans="1:2" x14ac:dyDescent="0.2">
      <c r="A759">
        <v>515433</v>
      </c>
      <c r="B759">
        <v>6270863</v>
      </c>
    </row>
    <row r="760" spans="1:2" x14ac:dyDescent="0.2">
      <c r="A760">
        <v>516777</v>
      </c>
      <c r="B760">
        <v>6267668</v>
      </c>
    </row>
    <row r="761" spans="1:2" x14ac:dyDescent="0.2">
      <c r="A761">
        <v>519579</v>
      </c>
      <c r="B761">
        <v>6264604</v>
      </c>
    </row>
    <row r="762" spans="1:2" x14ac:dyDescent="0.2">
      <c r="A762">
        <v>522962</v>
      </c>
      <c r="B762">
        <v>6268146</v>
      </c>
    </row>
    <row r="763" spans="1:2" x14ac:dyDescent="0.2">
      <c r="A763">
        <v>521686</v>
      </c>
      <c r="B763">
        <v>6269407</v>
      </c>
    </row>
    <row r="764" spans="1:2" x14ac:dyDescent="0.2">
      <c r="A764">
        <v>519794</v>
      </c>
      <c r="B764">
        <v>6281409</v>
      </c>
    </row>
    <row r="765" spans="1:2" x14ac:dyDescent="0.2">
      <c r="A765">
        <v>519605</v>
      </c>
      <c r="B765">
        <v>6281966</v>
      </c>
    </row>
    <row r="766" spans="1:2" x14ac:dyDescent="0.2">
      <c r="A766">
        <v>518216</v>
      </c>
      <c r="B766">
        <v>6284386</v>
      </c>
    </row>
    <row r="767" spans="1:2" x14ac:dyDescent="0.2">
      <c r="A767">
        <v>516371</v>
      </c>
      <c r="B767">
        <v>6283590</v>
      </c>
    </row>
    <row r="768" spans="1:2" x14ac:dyDescent="0.2">
      <c r="A768">
        <v>510529</v>
      </c>
      <c r="B768">
        <v>6281183</v>
      </c>
    </row>
    <row r="769" spans="1:2" x14ac:dyDescent="0.2">
      <c r="A769">
        <v>510052</v>
      </c>
      <c r="B769">
        <v>6305431</v>
      </c>
    </row>
    <row r="770" spans="1:2" x14ac:dyDescent="0.2">
      <c r="A770">
        <v>510849</v>
      </c>
      <c r="B770">
        <v>6308053</v>
      </c>
    </row>
    <row r="771" spans="1:2" x14ac:dyDescent="0.2">
      <c r="A771">
        <v>518380</v>
      </c>
      <c r="B771">
        <v>6317410</v>
      </c>
    </row>
    <row r="772" spans="1:2" x14ac:dyDescent="0.2">
      <c r="A772">
        <v>522199</v>
      </c>
      <c r="B772">
        <v>6318805</v>
      </c>
    </row>
    <row r="773" spans="1:2" x14ac:dyDescent="0.2">
      <c r="A773">
        <v>525357</v>
      </c>
      <c r="B773">
        <v>6319596</v>
      </c>
    </row>
    <row r="774" spans="1:2" x14ac:dyDescent="0.2">
      <c r="A774">
        <v>528688</v>
      </c>
      <c r="B774">
        <v>6319618</v>
      </c>
    </row>
    <row r="775" spans="1:2" x14ac:dyDescent="0.2">
      <c r="A775">
        <v>531541</v>
      </c>
      <c r="B775">
        <v>6319267</v>
      </c>
    </row>
    <row r="776" spans="1:2" x14ac:dyDescent="0.2">
      <c r="A776">
        <v>533717</v>
      </c>
      <c r="B776">
        <v>6318187</v>
      </c>
    </row>
    <row r="777" spans="1:2" x14ac:dyDescent="0.2">
      <c r="A777">
        <v>541636</v>
      </c>
      <c r="B777">
        <v>6321892</v>
      </c>
    </row>
    <row r="778" spans="1:2" x14ac:dyDescent="0.2">
      <c r="A778">
        <v>546674</v>
      </c>
      <c r="B778">
        <v>6323631</v>
      </c>
    </row>
    <row r="779" spans="1:2" x14ac:dyDescent="0.2">
      <c r="A779">
        <v>548969</v>
      </c>
      <c r="B779">
        <v>6323302</v>
      </c>
    </row>
    <row r="780" spans="1:2" x14ac:dyDescent="0.2">
      <c r="A780">
        <v>551790</v>
      </c>
      <c r="B780">
        <v>6322780</v>
      </c>
    </row>
    <row r="781" spans="1:2" x14ac:dyDescent="0.2">
      <c r="A781">
        <v>557666</v>
      </c>
      <c r="B781">
        <v>6324300</v>
      </c>
    </row>
    <row r="782" spans="1:2" x14ac:dyDescent="0.2">
      <c r="A782">
        <v>559069</v>
      </c>
      <c r="B782">
        <v>6325792</v>
      </c>
    </row>
    <row r="783" spans="1:2" x14ac:dyDescent="0.2">
      <c r="A783">
        <v>568221</v>
      </c>
      <c r="B783">
        <v>6319987</v>
      </c>
    </row>
    <row r="784" spans="1:2" x14ac:dyDescent="0.2">
      <c r="A784">
        <v>569983</v>
      </c>
      <c r="B784">
        <v>6318563</v>
      </c>
    </row>
    <row r="785" spans="1:2" x14ac:dyDescent="0.2">
      <c r="A785">
        <v>571657</v>
      </c>
      <c r="B785">
        <v>6317354</v>
      </c>
    </row>
    <row r="786" spans="1:2" x14ac:dyDescent="0.2">
      <c r="A786">
        <v>573614</v>
      </c>
      <c r="B786">
        <v>6316461</v>
      </c>
    </row>
    <row r="787" spans="1:2" x14ac:dyDescent="0.2">
      <c r="A787">
        <v>575183</v>
      </c>
      <c r="B787">
        <v>6316087</v>
      </c>
    </row>
    <row r="788" spans="1:2" x14ac:dyDescent="0.2">
      <c r="A788">
        <v>579731</v>
      </c>
      <c r="B788">
        <v>6316070</v>
      </c>
    </row>
    <row r="789" spans="1:2" x14ac:dyDescent="0.2">
      <c r="A789">
        <v>578155</v>
      </c>
      <c r="B789">
        <v>6313404</v>
      </c>
    </row>
    <row r="790" spans="1:2" x14ac:dyDescent="0.2">
      <c r="A790">
        <v>577297</v>
      </c>
      <c r="B790">
        <v>6308416</v>
      </c>
    </row>
    <row r="791" spans="1:2" x14ac:dyDescent="0.2">
      <c r="A791">
        <v>578185</v>
      </c>
      <c r="B791">
        <v>6298699</v>
      </c>
    </row>
    <row r="792" spans="1:2" x14ac:dyDescent="0.2">
      <c r="A792">
        <v>578569</v>
      </c>
      <c r="B792">
        <v>6295891</v>
      </c>
    </row>
    <row r="793" spans="1:2" x14ac:dyDescent="0.2">
      <c r="A793">
        <v>579825</v>
      </c>
      <c r="B793">
        <v>6290101</v>
      </c>
    </row>
    <row r="794" spans="1:2" x14ac:dyDescent="0.2">
      <c r="A794">
        <v>575928</v>
      </c>
      <c r="B794">
        <v>6286657</v>
      </c>
    </row>
    <row r="795" spans="1:2" x14ac:dyDescent="0.2">
      <c r="A795">
        <v>570806</v>
      </c>
      <c r="B795">
        <v>6286846</v>
      </c>
    </row>
    <row r="796" spans="1:2" x14ac:dyDescent="0.2">
      <c r="A796">
        <v>553123</v>
      </c>
      <c r="B796">
        <v>6278792</v>
      </c>
    </row>
    <row r="797" spans="1:2" x14ac:dyDescent="0.2">
      <c r="A797">
        <v>554361</v>
      </c>
      <c r="B797">
        <v>6277880</v>
      </c>
    </row>
    <row r="798" spans="1:2" x14ac:dyDescent="0.2">
      <c r="A798">
        <v>557223</v>
      </c>
      <c r="B798">
        <v>6277887</v>
      </c>
    </row>
    <row r="799" spans="1:2" x14ac:dyDescent="0.2">
      <c r="A799">
        <v>561522</v>
      </c>
      <c r="B799">
        <v>6279896</v>
      </c>
    </row>
    <row r="800" spans="1:2" x14ac:dyDescent="0.2">
      <c r="A800">
        <v>565987</v>
      </c>
      <c r="B800">
        <v>6282963</v>
      </c>
    </row>
    <row r="801" spans="1:2" x14ac:dyDescent="0.2">
      <c r="A801">
        <v>572093</v>
      </c>
      <c r="B801">
        <v>6284209</v>
      </c>
    </row>
    <row r="802" spans="1:2" x14ac:dyDescent="0.2">
      <c r="A802">
        <v>580598</v>
      </c>
      <c r="B802">
        <v>6284332</v>
      </c>
    </row>
    <row r="803" spans="1:2" x14ac:dyDescent="0.2">
      <c r="A803">
        <v>582256</v>
      </c>
      <c r="B803">
        <v>6283978</v>
      </c>
    </row>
    <row r="804" spans="1:2" x14ac:dyDescent="0.2">
      <c r="A804">
        <v>583142</v>
      </c>
      <c r="B804">
        <v>6282201</v>
      </c>
    </row>
    <row r="805" spans="1:2" x14ac:dyDescent="0.2">
      <c r="A805">
        <v>583518</v>
      </c>
      <c r="B805">
        <v>6278698</v>
      </c>
    </row>
    <row r="806" spans="1:2" x14ac:dyDescent="0.2">
      <c r="A806">
        <v>581544</v>
      </c>
      <c r="B806">
        <v>6275461</v>
      </c>
    </row>
    <row r="807" spans="1:2" x14ac:dyDescent="0.2">
      <c r="A807">
        <v>580280</v>
      </c>
      <c r="B807">
        <v>6274788</v>
      </c>
    </row>
    <row r="808" spans="1:2" x14ac:dyDescent="0.2">
      <c r="A808">
        <v>578550</v>
      </c>
      <c r="B808">
        <v>6273237</v>
      </c>
    </row>
    <row r="809" spans="1:2" x14ac:dyDescent="0.2">
      <c r="A809">
        <v>576526</v>
      </c>
      <c r="B809">
        <v>6270586</v>
      </c>
    </row>
    <row r="810" spans="1:2" x14ac:dyDescent="0.2">
      <c r="A810">
        <v>574689</v>
      </c>
      <c r="B810">
        <v>6267322</v>
      </c>
    </row>
    <row r="811" spans="1:2" x14ac:dyDescent="0.2">
      <c r="A811">
        <v>573178</v>
      </c>
      <c r="B811">
        <v>6258868</v>
      </c>
    </row>
    <row r="812" spans="1:2" x14ac:dyDescent="0.2">
      <c r="A812">
        <v>575660</v>
      </c>
      <c r="B812">
        <v>6260304</v>
      </c>
    </row>
    <row r="813" spans="1:2" x14ac:dyDescent="0.2">
      <c r="A813">
        <v>575343</v>
      </c>
      <c r="B813">
        <v>6263174</v>
      </c>
    </row>
    <row r="814" spans="1:2" x14ac:dyDescent="0.2">
      <c r="A814">
        <v>575734</v>
      </c>
      <c r="B814">
        <v>6267835</v>
      </c>
    </row>
    <row r="815" spans="1:2" x14ac:dyDescent="0.2">
      <c r="A815">
        <v>580393</v>
      </c>
      <c r="B815">
        <v>6271196</v>
      </c>
    </row>
    <row r="816" spans="1:2" x14ac:dyDescent="0.2">
      <c r="A816">
        <v>581730</v>
      </c>
      <c r="B816">
        <v>6270099</v>
      </c>
    </row>
    <row r="817" spans="1:2" x14ac:dyDescent="0.2">
      <c r="A817">
        <v>583840</v>
      </c>
      <c r="B817">
        <v>6268924</v>
      </c>
    </row>
    <row r="818" spans="1:2" x14ac:dyDescent="0.2">
      <c r="A818">
        <v>587368</v>
      </c>
      <c r="B818">
        <v>6265539</v>
      </c>
    </row>
    <row r="819" spans="1:2" x14ac:dyDescent="0.2">
      <c r="A819">
        <v>592856</v>
      </c>
      <c r="B819">
        <v>6263955</v>
      </c>
    </row>
    <row r="820" spans="1:2" x14ac:dyDescent="0.2">
      <c r="A820">
        <v>594179</v>
      </c>
      <c r="B820">
        <v>6263706</v>
      </c>
    </row>
    <row r="821" spans="1:2" x14ac:dyDescent="0.2">
      <c r="A821">
        <v>597538</v>
      </c>
      <c r="B821">
        <v>6264122</v>
      </c>
    </row>
    <row r="822" spans="1:2" x14ac:dyDescent="0.2">
      <c r="A822">
        <v>601271</v>
      </c>
      <c r="B822">
        <v>6265354</v>
      </c>
    </row>
    <row r="823" spans="1:2" x14ac:dyDescent="0.2">
      <c r="A823">
        <v>608571</v>
      </c>
      <c r="B823">
        <v>6266742</v>
      </c>
    </row>
    <row r="824" spans="1:2" x14ac:dyDescent="0.2">
      <c r="A824">
        <v>609898</v>
      </c>
      <c r="B824">
        <v>6266963</v>
      </c>
    </row>
    <row r="825" spans="1:2" x14ac:dyDescent="0.2">
      <c r="A825">
        <v>613666</v>
      </c>
      <c r="B825">
        <v>6265747</v>
      </c>
    </row>
    <row r="826" spans="1:2" x14ac:dyDescent="0.2">
      <c r="A826">
        <v>614867</v>
      </c>
      <c r="B826">
        <v>6264666</v>
      </c>
    </row>
    <row r="827" spans="1:2" x14ac:dyDescent="0.2">
      <c r="A827">
        <v>620952</v>
      </c>
      <c r="B827">
        <v>6257025</v>
      </c>
    </row>
    <row r="828" spans="1:2" x14ac:dyDescent="0.2">
      <c r="A828">
        <v>618758</v>
      </c>
      <c r="B828">
        <v>6245980</v>
      </c>
    </row>
    <row r="829" spans="1:2" x14ac:dyDescent="0.2">
      <c r="A829">
        <v>617946</v>
      </c>
      <c r="B829">
        <v>6244287</v>
      </c>
    </row>
    <row r="830" spans="1:2" x14ac:dyDescent="0.2">
      <c r="A830">
        <v>608364</v>
      </c>
      <c r="B830">
        <v>6225690</v>
      </c>
    </row>
    <row r="831" spans="1:2" x14ac:dyDescent="0.2">
      <c r="A831">
        <v>604486</v>
      </c>
      <c r="B831">
        <v>6228988</v>
      </c>
    </row>
    <row r="832" spans="1:2" x14ac:dyDescent="0.2">
      <c r="A832">
        <v>604418</v>
      </c>
      <c r="B832">
        <v>6231778</v>
      </c>
    </row>
    <row r="833" spans="1:2" x14ac:dyDescent="0.2">
      <c r="A833">
        <v>601791</v>
      </c>
      <c r="B833">
        <v>6232828</v>
      </c>
    </row>
    <row r="834" spans="1:2" x14ac:dyDescent="0.2">
      <c r="A834">
        <v>600217</v>
      </c>
      <c r="B834">
        <v>6232350</v>
      </c>
    </row>
    <row r="835" spans="1:2" x14ac:dyDescent="0.2">
      <c r="A835">
        <v>598611</v>
      </c>
      <c r="B835">
        <v>6230280</v>
      </c>
    </row>
    <row r="836" spans="1:2" x14ac:dyDescent="0.2">
      <c r="A836">
        <v>596423</v>
      </c>
      <c r="B836">
        <v>6224666</v>
      </c>
    </row>
    <row r="837" spans="1:2" x14ac:dyDescent="0.2">
      <c r="A837">
        <v>597870</v>
      </c>
      <c r="B837">
        <v>6220659</v>
      </c>
    </row>
    <row r="838" spans="1:2" x14ac:dyDescent="0.2">
      <c r="A838">
        <v>596341</v>
      </c>
      <c r="B838">
        <v>6218336</v>
      </c>
    </row>
    <row r="839" spans="1:2" x14ac:dyDescent="0.2">
      <c r="A839">
        <v>594533</v>
      </c>
      <c r="B839">
        <v>6218218</v>
      </c>
    </row>
    <row r="840" spans="1:2" x14ac:dyDescent="0.2">
      <c r="A840">
        <v>586325</v>
      </c>
      <c r="B840">
        <v>6224973</v>
      </c>
    </row>
    <row r="841" spans="1:2" x14ac:dyDescent="0.2">
      <c r="A841">
        <v>584116</v>
      </c>
      <c r="B841">
        <v>6228887</v>
      </c>
    </row>
    <row r="842" spans="1:2" x14ac:dyDescent="0.2">
      <c r="A842">
        <v>589131</v>
      </c>
      <c r="B842">
        <v>6231486</v>
      </c>
    </row>
    <row r="843" spans="1:2" x14ac:dyDescent="0.2">
      <c r="A843">
        <v>591739</v>
      </c>
      <c r="B843">
        <v>6231611</v>
      </c>
    </row>
    <row r="844" spans="1:2" x14ac:dyDescent="0.2">
      <c r="A844">
        <v>593197</v>
      </c>
      <c r="B844">
        <v>6237264</v>
      </c>
    </row>
    <row r="845" spans="1:2" x14ac:dyDescent="0.2">
      <c r="A845">
        <v>589660</v>
      </c>
      <c r="B845">
        <v>6239515</v>
      </c>
    </row>
    <row r="846" spans="1:2" x14ac:dyDescent="0.2">
      <c r="A846">
        <v>586689</v>
      </c>
      <c r="B846">
        <v>6239330</v>
      </c>
    </row>
    <row r="847" spans="1:2" x14ac:dyDescent="0.2">
      <c r="A847">
        <v>576949</v>
      </c>
      <c r="B847">
        <v>6225982</v>
      </c>
    </row>
    <row r="848" spans="1:2" x14ac:dyDescent="0.2">
      <c r="A848">
        <v>575669</v>
      </c>
      <c r="B848">
        <v>6222529</v>
      </c>
    </row>
    <row r="849" spans="1:2" x14ac:dyDescent="0.2">
      <c r="A849">
        <v>576997</v>
      </c>
      <c r="B849">
        <v>6219986</v>
      </c>
    </row>
    <row r="850" spans="1:2" x14ac:dyDescent="0.2">
      <c r="A850">
        <v>578325</v>
      </c>
      <c r="B850">
        <v>6216547</v>
      </c>
    </row>
    <row r="851" spans="1:2" x14ac:dyDescent="0.2">
      <c r="A851">
        <v>579772</v>
      </c>
      <c r="B851">
        <v>6208919</v>
      </c>
    </row>
    <row r="852" spans="1:2" x14ac:dyDescent="0.2">
      <c r="A852">
        <v>578175</v>
      </c>
      <c r="B852">
        <v>6197588</v>
      </c>
    </row>
    <row r="853" spans="1:2" x14ac:dyDescent="0.2">
      <c r="A853">
        <v>574205</v>
      </c>
      <c r="B853">
        <v>6187592</v>
      </c>
    </row>
    <row r="854" spans="1:2" x14ac:dyDescent="0.2">
      <c r="A854">
        <v>571580</v>
      </c>
      <c r="B854">
        <v>6188993</v>
      </c>
    </row>
    <row r="855" spans="1:2" x14ac:dyDescent="0.2">
      <c r="A855">
        <v>570617</v>
      </c>
      <c r="B855">
        <v>6191730</v>
      </c>
    </row>
    <row r="856" spans="1:2" x14ac:dyDescent="0.2">
      <c r="A856">
        <v>568801</v>
      </c>
      <c r="B856">
        <v>6193038</v>
      </c>
    </row>
    <row r="857" spans="1:2" x14ac:dyDescent="0.2">
      <c r="A857">
        <v>566037</v>
      </c>
      <c r="B857">
        <v>6193056</v>
      </c>
    </row>
    <row r="858" spans="1:2" x14ac:dyDescent="0.2">
      <c r="A858">
        <v>563337</v>
      </c>
      <c r="B858">
        <v>6192588</v>
      </c>
    </row>
    <row r="859" spans="1:2" x14ac:dyDescent="0.2">
      <c r="A859">
        <v>561478</v>
      </c>
      <c r="B859">
        <v>6192232</v>
      </c>
    </row>
    <row r="860" spans="1:2" x14ac:dyDescent="0.2">
      <c r="A860">
        <v>554451</v>
      </c>
      <c r="B860">
        <v>6189031</v>
      </c>
    </row>
    <row r="861" spans="1:2" x14ac:dyDescent="0.2">
      <c r="A861">
        <v>555569</v>
      </c>
      <c r="B861">
        <v>6187993</v>
      </c>
    </row>
    <row r="862" spans="1:2" x14ac:dyDescent="0.2">
      <c r="A862">
        <v>557805</v>
      </c>
      <c r="B862">
        <v>6187389</v>
      </c>
    </row>
    <row r="863" spans="1:2" x14ac:dyDescent="0.2">
      <c r="A863">
        <v>559916</v>
      </c>
      <c r="B863">
        <v>6187016</v>
      </c>
    </row>
    <row r="864" spans="1:2" x14ac:dyDescent="0.2">
      <c r="A864">
        <v>562653</v>
      </c>
      <c r="B864">
        <v>6186681</v>
      </c>
    </row>
    <row r="865" spans="1:2" x14ac:dyDescent="0.2">
      <c r="A865">
        <v>565447</v>
      </c>
      <c r="B865">
        <v>6186060</v>
      </c>
    </row>
    <row r="866" spans="1:2" x14ac:dyDescent="0.2">
      <c r="A866">
        <v>565644</v>
      </c>
      <c r="B866">
        <v>6178781</v>
      </c>
    </row>
    <row r="867" spans="1:2" x14ac:dyDescent="0.2">
      <c r="A867">
        <v>562387</v>
      </c>
      <c r="B867">
        <v>6173693</v>
      </c>
    </row>
    <row r="868" spans="1:2" x14ac:dyDescent="0.2">
      <c r="A868">
        <v>552307</v>
      </c>
      <c r="B868">
        <v>6169820</v>
      </c>
    </row>
    <row r="869" spans="1:2" x14ac:dyDescent="0.2">
      <c r="A869">
        <v>550754</v>
      </c>
      <c r="B869">
        <v>6169631</v>
      </c>
    </row>
    <row r="870" spans="1:2" x14ac:dyDescent="0.2">
      <c r="A870">
        <v>545903</v>
      </c>
      <c r="B870">
        <v>6171493</v>
      </c>
    </row>
    <row r="871" spans="1:2" x14ac:dyDescent="0.2">
      <c r="A871">
        <v>542722</v>
      </c>
      <c r="B871">
        <v>6173595</v>
      </c>
    </row>
    <row r="872" spans="1:2" x14ac:dyDescent="0.2">
      <c r="A872">
        <v>540482</v>
      </c>
      <c r="B872">
        <v>6174146</v>
      </c>
    </row>
    <row r="873" spans="1:2" x14ac:dyDescent="0.2">
      <c r="A873">
        <v>534852</v>
      </c>
      <c r="B873">
        <v>6173162</v>
      </c>
    </row>
    <row r="874" spans="1:2" x14ac:dyDescent="0.2">
      <c r="A874">
        <v>536319</v>
      </c>
      <c r="B874">
        <v>6172131</v>
      </c>
    </row>
    <row r="875" spans="1:2" x14ac:dyDescent="0.2">
      <c r="A875">
        <v>538762</v>
      </c>
      <c r="B875">
        <v>6172307</v>
      </c>
    </row>
    <row r="876" spans="1:2" x14ac:dyDescent="0.2">
      <c r="A876">
        <v>540618</v>
      </c>
      <c r="B876">
        <v>6171735</v>
      </c>
    </row>
    <row r="877" spans="1:2" x14ac:dyDescent="0.2">
      <c r="A877">
        <v>545414</v>
      </c>
      <c r="B877">
        <v>6167708</v>
      </c>
    </row>
    <row r="878" spans="1:2" x14ac:dyDescent="0.2">
      <c r="A878">
        <v>551609</v>
      </c>
      <c r="B878">
        <v>6162391</v>
      </c>
    </row>
    <row r="879" spans="1:2" x14ac:dyDescent="0.2">
      <c r="A879">
        <v>544447</v>
      </c>
      <c r="B879">
        <v>6154120</v>
      </c>
    </row>
    <row r="880" spans="1:2" x14ac:dyDescent="0.2">
      <c r="A880">
        <v>537330</v>
      </c>
      <c r="B880">
        <v>6141486</v>
      </c>
    </row>
    <row r="881" spans="1:2" x14ac:dyDescent="0.2">
      <c r="A881">
        <v>538051</v>
      </c>
      <c r="B881">
        <v>6139422</v>
      </c>
    </row>
    <row r="882" spans="1:2" x14ac:dyDescent="0.2">
      <c r="A882">
        <v>538654</v>
      </c>
      <c r="B882">
        <v>6138855</v>
      </c>
    </row>
    <row r="883" spans="1:2" x14ac:dyDescent="0.2">
      <c r="A883">
        <v>537871</v>
      </c>
      <c r="B883">
        <v>6136297</v>
      </c>
    </row>
    <row r="884" spans="1:2" x14ac:dyDescent="0.2">
      <c r="A884">
        <v>542652</v>
      </c>
      <c r="B884">
        <v>6126108</v>
      </c>
    </row>
    <row r="885" spans="1:2" x14ac:dyDescent="0.2">
      <c r="A885">
        <v>544876</v>
      </c>
      <c r="B885">
        <v>6124337</v>
      </c>
    </row>
    <row r="886" spans="1:2" x14ac:dyDescent="0.2">
      <c r="A886">
        <v>545193</v>
      </c>
      <c r="B886">
        <v>6121852</v>
      </c>
    </row>
    <row r="887" spans="1:2" x14ac:dyDescent="0.2">
      <c r="A887">
        <v>543109</v>
      </c>
      <c r="B887">
        <v>6116274</v>
      </c>
    </row>
    <row r="888" spans="1:2" x14ac:dyDescent="0.2">
      <c r="A888">
        <v>540515</v>
      </c>
      <c r="B888">
        <v>6115145</v>
      </c>
    </row>
    <row r="889" spans="1:2" x14ac:dyDescent="0.2">
      <c r="A889">
        <v>539054</v>
      </c>
      <c r="B889">
        <v>6116384</v>
      </c>
    </row>
    <row r="890" spans="1:2" x14ac:dyDescent="0.2">
      <c r="A890">
        <v>536581</v>
      </c>
      <c r="B890">
        <v>6116030</v>
      </c>
    </row>
    <row r="891" spans="1:2" x14ac:dyDescent="0.2">
      <c r="A891">
        <v>531190</v>
      </c>
      <c r="B891">
        <v>6111808</v>
      </c>
    </row>
    <row r="892" spans="1:2" x14ac:dyDescent="0.2">
      <c r="A892">
        <v>529433</v>
      </c>
      <c r="B892">
        <v>6108481</v>
      </c>
    </row>
    <row r="893" spans="1:2" x14ac:dyDescent="0.2">
      <c r="A893">
        <v>532423</v>
      </c>
      <c r="B893">
        <v>6100503</v>
      </c>
    </row>
    <row r="894" spans="1:2" x14ac:dyDescent="0.2">
      <c r="A894">
        <v>535065</v>
      </c>
      <c r="B894">
        <v>6098544</v>
      </c>
    </row>
    <row r="895" spans="1:2" x14ac:dyDescent="0.2">
      <c r="A895">
        <v>540691</v>
      </c>
      <c r="B895">
        <v>6096800</v>
      </c>
    </row>
    <row r="896" spans="1:2" x14ac:dyDescent="0.2">
      <c r="A896">
        <v>546428</v>
      </c>
      <c r="B896">
        <v>6093911</v>
      </c>
    </row>
    <row r="897" spans="1:2" x14ac:dyDescent="0.2">
      <c r="A897">
        <v>547824</v>
      </c>
      <c r="B897">
        <v>6089235</v>
      </c>
    </row>
    <row r="898" spans="1:2" x14ac:dyDescent="0.2">
      <c r="A898">
        <v>549132</v>
      </c>
      <c r="B898">
        <v>6083530</v>
      </c>
    </row>
    <row r="899" spans="1:2" x14ac:dyDescent="0.2">
      <c r="A899">
        <v>547247</v>
      </c>
      <c r="B899">
        <v>6076210</v>
      </c>
    </row>
    <row r="900" spans="1:2" x14ac:dyDescent="0.2">
      <c r="A900">
        <v>540071</v>
      </c>
      <c r="B900">
        <v>6078679</v>
      </c>
    </row>
    <row r="901" spans="1:2" x14ac:dyDescent="0.2">
      <c r="A901">
        <v>539393</v>
      </c>
      <c r="B901">
        <v>6082784</v>
      </c>
    </row>
    <row r="902" spans="1:2" x14ac:dyDescent="0.2">
      <c r="A902">
        <v>541217</v>
      </c>
      <c r="B902">
        <v>6084532</v>
      </c>
    </row>
    <row r="903" spans="1:2" x14ac:dyDescent="0.2">
      <c r="A903">
        <v>540496</v>
      </c>
      <c r="B903">
        <v>6086465</v>
      </c>
    </row>
    <row r="904" spans="1:2" x14ac:dyDescent="0.2">
      <c r="A904">
        <v>538289</v>
      </c>
      <c r="B904">
        <v>6086917</v>
      </c>
    </row>
    <row r="905" spans="1:2" x14ac:dyDescent="0.2">
      <c r="A905">
        <v>532267</v>
      </c>
      <c r="B905">
        <v>6080255</v>
      </c>
    </row>
    <row r="906" spans="1:2" x14ac:dyDescent="0.2">
      <c r="A906">
        <v>529025</v>
      </c>
      <c r="B906">
        <v>6076361</v>
      </c>
    </row>
    <row r="907" spans="1:2" x14ac:dyDescent="0.2">
      <c r="A907">
        <v>528612</v>
      </c>
      <c r="B907">
        <v>6075453</v>
      </c>
    </row>
    <row r="908" spans="1:2" x14ac:dyDescent="0.2">
      <c r="A908">
        <v>528244</v>
      </c>
      <c r="B908">
        <v>6073512</v>
      </c>
    </row>
    <row r="909" spans="1:2" x14ac:dyDescent="0.2">
      <c r="A909">
        <v>537155</v>
      </c>
      <c r="B909">
        <v>6075532</v>
      </c>
    </row>
    <row r="910" spans="1:2" x14ac:dyDescent="0.2">
      <c r="A910">
        <v>542451</v>
      </c>
      <c r="B910">
        <v>6074095</v>
      </c>
    </row>
    <row r="911" spans="1:2" x14ac:dyDescent="0.2">
      <c r="A911">
        <v>550517</v>
      </c>
      <c r="B911">
        <v>6071273</v>
      </c>
    </row>
    <row r="912" spans="1:2" x14ac:dyDescent="0.2">
      <c r="A912">
        <v>558007</v>
      </c>
      <c r="B912">
        <v>6071919</v>
      </c>
    </row>
    <row r="913" spans="1:2" x14ac:dyDescent="0.2">
      <c r="A913">
        <v>560187</v>
      </c>
      <c r="B913">
        <v>6070928</v>
      </c>
    </row>
    <row r="914" spans="1:2" x14ac:dyDescent="0.2">
      <c r="A914">
        <v>562546</v>
      </c>
      <c r="B914">
        <v>6068602</v>
      </c>
    </row>
    <row r="915" spans="1:2" x14ac:dyDescent="0.2">
      <c r="A915">
        <v>566903</v>
      </c>
      <c r="B915">
        <v>6058368</v>
      </c>
    </row>
    <row r="916" spans="1:2" x14ac:dyDescent="0.2">
      <c r="A916">
        <v>567131</v>
      </c>
      <c r="B916">
        <v>6054458</v>
      </c>
    </row>
    <row r="917" spans="1:2" x14ac:dyDescent="0.2">
      <c r="A917">
        <v>566774</v>
      </c>
      <c r="B917">
        <v>6045794</v>
      </c>
    </row>
    <row r="918" spans="1:2" x14ac:dyDescent="0.2">
      <c r="A918">
        <v>565001</v>
      </c>
      <c r="B918">
        <v>6042259</v>
      </c>
    </row>
    <row r="919" spans="1:2" x14ac:dyDescent="0.2">
      <c r="A919">
        <v>562842</v>
      </c>
      <c r="B919">
        <v>6040422</v>
      </c>
    </row>
    <row r="920" spans="1:2" x14ac:dyDescent="0.2">
      <c r="A920">
        <v>557860</v>
      </c>
      <c r="B920">
        <v>6037511</v>
      </c>
    </row>
    <row r="921" spans="1:2" x14ac:dyDescent="0.2">
      <c r="A921">
        <v>556444</v>
      </c>
      <c r="B921">
        <v>6036999</v>
      </c>
    </row>
    <row r="922" spans="1:2" x14ac:dyDescent="0.2">
      <c r="A922">
        <v>554789</v>
      </c>
      <c r="B922">
        <v>6036894</v>
      </c>
    </row>
    <row r="923" spans="1:2" x14ac:dyDescent="0.2">
      <c r="A923">
        <v>556143</v>
      </c>
      <c r="B923">
        <v>6034746</v>
      </c>
    </row>
    <row r="924" spans="1:2" x14ac:dyDescent="0.2">
      <c r="A924">
        <v>557917</v>
      </c>
      <c r="B924">
        <v>6034390</v>
      </c>
    </row>
    <row r="925" spans="1:2" x14ac:dyDescent="0.2">
      <c r="A925">
        <v>565233</v>
      </c>
      <c r="B925">
        <v>6036753</v>
      </c>
    </row>
    <row r="926" spans="1:2" x14ac:dyDescent="0.2">
      <c r="A926">
        <v>571650</v>
      </c>
      <c r="B926">
        <v>6038542</v>
      </c>
    </row>
    <row r="927" spans="1:2" x14ac:dyDescent="0.2">
      <c r="A927">
        <v>572999</v>
      </c>
      <c r="B927">
        <v>6038594</v>
      </c>
    </row>
    <row r="928" spans="1:2" x14ac:dyDescent="0.2">
      <c r="A928">
        <v>588751</v>
      </c>
      <c r="B928">
        <v>6032845</v>
      </c>
    </row>
    <row r="929" spans="1:2" x14ac:dyDescent="0.2">
      <c r="A929">
        <v>604598</v>
      </c>
      <c r="B929">
        <v>6024832</v>
      </c>
    </row>
    <row r="930" spans="1:2" x14ac:dyDescent="0.2">
      <c r="A930">
        <v>607031</v>
      </c>
      <c r="B930">
        <v>6022314</v>
      </c>
    </row>
    <row r="931" spans="1:2" x14ac:dyDescent="0.2">
      <c r="A931">
        <v>609986</v>
      </c>
      <c r="B931">
        <v>6019253</v>
      </c>
    </row>
    <row r="932" spans="1:2" x14ac:dyDescent="0.2">
      <c r="A932">
        <v>615323</v>
      </c>
      <c r="B932">
        <v>6019152</v>
      </c>
    </row>
    <row r="933" spans="1:2" x14ac:dyDescent="0.2">
      <c r="A933">
        <v>616772</v>
      </c>
      <c r="B933">
        <v>6019761</v>
      </c>
    </row>
    <row r="934" spans="1:2" x14ac:dyDescent="0.2">
      <c r="A934">
        <v>619119</v>
      </c>
      <c r="B934">
        <v>6021824</v>
      </c>
    </row>
    <row r="935" spans="1:2" x14ac:dyDescent="0.2">
      <c r="A935">
        <v>622497</v>
      </c>
      <c r="B935">
        <v>6025430</v>
      </c>
    </row>
    <row r="936" spans="1:2" x14ac:dyDescent="0.2">
      <c r="A936">
        <v>626402</v>
      </c>
      <c r="B936">
        <v>6028049</v>
      </c>
    </row>
    <row r="937" spans="1:2" x14ac:dyDescent="0.2">
      <c r="A937">
        <v>628557</v>
      </c>
      <c r="B937">
        <v>6027669</v>
      </c>
    </row>
    <row r="939" spans="1:2" x14ac:dyDescent="0.2">
      <c r="A939">
        <v>625444</v>
      </c>
      <c r="B939">
        <v>6347160</v>
      </c>
    </row>
    <row r="940" spans="1:2" x14ac:dyDescent="0.2">
      <c r="A940">
        <v>624219</v>
      </c>
      <c r="B940">
        <v>6346071</v>
      </c>
    </row>
    <row r="941" spans="1:2" x14ac:dyDescent="0.2">
      <c r="A941">
        <v>622177</v>
      </c>
      <c r="B941">
        <v>6344772</v>
      </c>
    </row>
    <row r="942" spans="1:2" x14ac:dyDescent="0.2">
      <c r="A942">
        <v>620605</v>
      </c>
      <c r="B942">
        <v>6344014</v>
      </c>
    </row>
    <row r="943" spans="1:2" x14ac:dyDescent="0.2">
      <c r="A943">
        <v>619689</v>
      </c>
      <c r="B943">
        <v>6343802</v>
      </c>
    </row>
    <row r="944" spans="1:2" x14ac:dyDescent="0.2">
      <c r="A944">
        <v>618412</v>
      </c>
      <c r="B944">
        <v>6345590</v>
      </c>
    </row>
    <row r="945" spans="1:2" x14ac:dyDescent="0.2">
      <c r="A945">
        <v>617666</v>
      </c>
      <c r="B945">
        <v>6346434</v>
      </c>
    </row>
    <row r="946" spans="1:2" x14ac:dyDescent="0.2">
      <c r="A946">
        <v>616680</v>
      </c>
      <c r="B946">
        <v>6346902</v>
      </c>
    </row>
    <row r="947" spans="1:2" x14ac:dyDescent="0.2">
      <c r="A947">
        <v>615991</v>
      </c>
      <c r="B947">
        <v>6346944</v>
      </c>
    </row>
    <row r="948" spans="1:2" x14ac:dyDescent="0.2">
      <c r="A948">
        <v>615111</v>
      </c>
      <c r="B948">
        <v>6346641</v>
      </c>
    </row>
    <row r="949" spans="1:2" x14ac:dyDescent="0.2">
      <c r="A949">
        <v>614418</v>
      </c>
      <c r="B949">
        <v>6346220</v>
      </c>
    </row>
    <row r="950" spans="1:2" x14ac:dyDescent="0.2">
      <c r="A950">
        <v>613432</v>
      </c>
      <c r="B950">
        <v>6346408</v>
      </c>
    </row>
    <row r="951" spans="1:2" x14ac:dyDescent="0.2">
      <c r="A951">
        <v>612518</v>
      </c>
      <c r="B951">
        <v>6347002</v>
      </c>
    </row>
    <row r="952" spans="1:2" x14ac:dyDescent="0.2">
      <c r="A952">
        <v>612037</v>
      </c>
      <c r="B952">
        <v>6348366</v>
      </c>
    </row>
    <row r="953" spans="1:2" x14ac:dyDescent="0.2">
      <c r="A953">
        <v>615663</v>
      </c>
      <c r="B953">
        <v>6352628</v>
      </c>
    </row>
    <row r="954" spans="1:2" x14ac:dyDescent="0.2">
      <c r="A954">
        <v>621995</v>
      </c>
      <c r="B954">
        <v>6354853</v>
      </c>
    </row>
    <row r="955" spans="1:2" x14ac:dyDescent="0.2">
      <c r="A955">
        <v>629272</v>
      </c>
      <c r="B955">
        <v>6356330</v>
      </c>
    </row>
    <row r="956" spans="1:2" x14ac:dyDescent="0.2">
      <c r="A956">
        <v>631848</v>
      </c>
      <c r="B956">
        <v>6355731</v>
      </c>
    </row>
    <row r="957" spans="1:2" x14ac:dyDescent="0.2">
      <c r="A957">
        <v>632292</v>
      </c>
      <c r="B957">
        <v>6354306</v>
      </c>
    </row>
    <row r="958" spans="1:2" x14ac:dyDescent="0.2">
      <c r="A958">
        <v>625444</v>
      </c>
      <c r="B958">
        <v>6347160</v>
      </c>
    </row>
    <row r="960" spans="1:2" x14ac:dyDescent="0.2">
      <c r="A960">
        <v>585604</v>
      </c>
      <c r="B960">
        <v>6383488</v>
      </c>
    </row>
    <row r="961" spans="1:2" x14ac:dyDescent="0.2">
      <c r="A961">
        <v>585925</v>
      </c>
      <c r="B961">
        <v>6379674</v>
      </c>
    </row>
    <row r="962" spans="1:2" x14ac:dyDescent="0.2">
      <c r="A962">
        <v>586586</v>
      </c>
      <c r="B962">
        <v>6377546</v>
      </c>
    </row>
    <row r="963" spans="1:2" x14ac:dyDescent="0.2">
      <c r="A963">
        <v>591788</v>
      </c>
      <c r="B963">
        <v>6364490</v>
      </c>
    </row>
    <row r="964" spans="1:2" x14ac:dyDescent="0.2">
      <c r="A964">
        <v>592400</v>
      </c>
      <c r="B964">
        <v>6343198</v>
      </c>
    </row>
    <row r="965" spans="1:2" x14ac:dyDescent="0.2">
      <c r="A965">
        <v>587535</v>
      </c>
      <c r="B965">
        <v>6338429</v>
      </c>
    </row>
    <row r="966" spans="1:2" x14ac:dyDescent="0.2">
      <c r="A966">
        <v>585851</v>
      </c>
      <c r="B966">
        <v>6335006</v>
      </c>
    </row>
    <row r="967" spans="1:2" x14ac:dyDescent="0.2">
      <c r="A967">
        <v>581211</v>
      </c>
      <c r="B967">
        <v>6317252</v>
      </c>
    </row>
    <row r="968" spans="1:2" x14ac:dyDescent="0.2">
      <c r="A968">
        <v>575649</v>
      </c>
      <c r="B968">
        <v>6316930</v>
      </c>
    </row>
    <row r="969" spans="1:2" x14ac:dyDescent="0.2">
      <c r="A969">
        <v>574328</v>
      </c>
      <c r="B969">
        <v>6317154</v>
      </c>
    </row>
    <row r="970" spans="1:2" x14ac:dyDescent="0.2">
      <c r="A970">
        <v>572467</v>
      </c>
      <c r="B970">
        <v>6318327</v>
      </c>
    </row>
    <row r="971" spans="1:2" x14ac:dyDescent="0.2">
      <c r="A971">
        <v>569929</v>
      </c>
      <c r="B971">
        <v>6320727</v>
      </c>
    </row>
    <row r="972" spans="1:2" x14ac:dyDescent="0.2">
      <c r="A972">
        <v>567942</v>
      </c>
      <c r="B972">
        <v>6322580</v>
      </c>
    </row>
    <row r="973" spans="1:2" x14ac:dyDescent="0.2">
      <c r="A973">
        <v>562207</v>
      </c>
      <c r="B973">
        <v>6327314</v>
      </c>
    </row>
    <row r="974" spans="1:2" x14ac:dyDescent="0.2">
      <c r="A974">
        <v>560886</v>
      </c>
      <c r="B974">
        <v>6327810</v>
      </c>
    </row>
    <row r="975" spans="1:2" x14ac:dyDescent="0.2">
      <c r="A975">
        <v>530335</v>
      </c>
      <c r="B975">
        <v>6322660</v>
      </c>
    </row>
    <row r="976" spans="1:2" x14ac:dyDescent="0.2">
      <c r="A976">
        <v>517580</v>
      </c>
      <c r="B976">
        <v>6317948</v>
      </c>
    </row>
    <row r="977" spans="1:2" x14ac:dyDescent="0.2">
      <c r="A977">
        <v>516385</v>
      </c>
      <c r="B977">
        <v>6317232</v>
      </c>
    </row>
    <row r="978" spans="1:2" x14ac:dyDescent="0.2">
      <c r="A978">
        <v>515163</v>
      </c>
      <c r="B978">
        <v>6316949</v>
      </c>
    </row>
    <row r="979" spans="1:2" x14ac:dyDescent="0.2">
      <c r="A979">
        <v>513828</v>
      </c>
      <c r="B979">
        <v>6317331</v>
      </c>
    </row>
    <row r="980" spans="1:2" x14ac:dyDescent="0.2">
      <c r="A980">
        <v>512364</v>
      </c>
      <c r="B980">
        <v>6318702</v>
      </c>
    </row>
    <row r="981" spans="1:2" x14ac:dyDescent="0.2">
      <c r="A981">
        <v>511011</v>
      </c>
      <c r="B981">
        <v>6320059</v>
      </c>
    </row>
    <row r="982" spans="1:2" x14ac:dyDescent="0.2">
      <c r="A982">
        <v>509659</v>
      </c>
      <c r="B982">
        <v>6321323</v>
      </c>
    </row>
    <row r="983" spans="1:2" x14ac:dyDescent="0.2">
      <c r="A983">
        <v>508528</v>
      </c>
      <c r="B983">
        <v>6322155</v>
      </c>
    </row>
    <row r="984" spans="1:2" x14ac:dyDescent="0.2">
      <c r="A984">
        <v>507009</v>
      </c>
      <c r="B984">
        <v>6323266</v>
      </c>
    </row>
    <row r="985" spans="1:2" x14ac:dyDescent="0.2">
      <c r="A985">
        <v>507012</v>
      </c>
      <c r="B985">
        <v>6321696</v>
      </c>
    </row>
    <row r="986" spans="1:2" x14ac:dyDescent="0.2">
      <c r="A986">
        <v>501841</v>
      </c>
      <c r="B986">
        <v>6319129</v>
      </c>
    </row>
    <row r="987" spans="1:2" x14ac:dyDescent="0.2">
      <c r="A987">
        <v>493064</v>
      </c>
      <c r="B987">
        <v>6317113</v>
      </c>
    </row>
    <row r="988" spans="1:2" x14ac:dyDescent="0.2">
      <c r="A988">
        <v>489492</v>
      </c>
      <c r="B988">
        <v>6314178</v>
      </c>
    </row>
    <row r="989" spans="1:2" x14ac:dyDescent="0.2">
      <c r="A989">
        <v>485874</v>
      </c>
      <c r="B989">
        <v>6311959</v>
      </c>
    </row>
    <row r="990" spans="1:2" x14ac:dyDescent="0.2">
      <c r="A990">
        <v>483579</v>
      </c>
      <c r="B990">
        <v>6312640</v>
      </c>
    </row>
    <row r="991" spans="1:2" x14ac:dyDescent="0.2">
      <c r="A991">
        <v>480326</v>
      </c>
      <c r="B991">
        <v>6311657</v>
      </c>
    </row>
    <row r="992" spans="1:2" x14ac:dyDescent="0.2">
      <c r="A992">
        <v>476731</v>
      </c>
      <c r="B992">
        <v>6304030</v>
      </c>
    </row>
    <row r="993" spans="1:2" x14ac:dyDescent="0.2">
      <c r="A993">
        <v>476426</v>
      </c>
      <c r="B993">
        <v>6301110</v>
      </c>
    </row>
    <row r="994" spans="1:2" x14ac:dyDescent="0.2">
      <c r="A994">
        <v>473580</v>
      </c>
      <c r="B994">
        <v>6297007</v>
      </c>
    </row>
    <row r="995" spans="1:2" x14ac:dyDescent="0.2">
      <c r="A995">
        <v>471485</v>
      </c>
      <c r="B995">
        <v>6295653</v>
      </c>
    </row>
    <row r="996" spans="1:2" x14ac:dyDescent="0.2">
      <c r="A996">
        <v>469937</v>
      </c>
      <c r="B996">
        <v>6295107</v>
      </c>
    </row>
    <row r="997" spans="1:2" x14ac:dyDescent="0.2">
      <c r="A997">
        <v>468615</v>
      </c>
      <c r="B997">
        <v>6293655</v>
      </c>
    </row>
    <row r="998" spans="1:2" x14ac:dyDescent="0.2">
      <c r="A998">
        <v>467117</v>
      </c>
      <c r="B998">
        <v>6283873</v>
      </c>
    </row>
    <row r="999" spans="1:2" x14ac:dyDescent="0.2">
      <c r="A999">
        <v>464205</v>
      </c>
      <c r="B999">
        <v>6281709</v>
      </c>
    </row>
    <row r="1000" spans="1:2" x14ac:dyDescent="0.2">
      <c r="A1000">
        <v>465896</v>
      </c>
      <c r="B1000">
        <v>6281256</v>
      </c>
    </row>
    <row r="1001" spans="1:2" x14ac:dyDescent="0.2">
      <c r="A1001">
        <v>468646</v>
      </c>
      <c r="B1001">
        <v>6280808</v>
      </c>
    </row>
    <row r="1002" spans="1:2" x14ac:dyDescent="0.2">
      <c r="A1002">
        <v>470394</v>
      </c>
      <c r="B1002">
        <v>6280555</v>
      </c>
    </row>
    <row r="1003" spans="1:2" x14ac:dyDescent="0.2">
      <c r="A1003">
        <v>472019</v>
      </c>
      <c r="B1003">
        <v>6281642</v>
      </c>
    </row>
    <row r="1004" spans="1:2" x14ac:dyDescent="0.2">
      <c r="A1004">
        <v>474215</v>
      </c>
      <c r="B1004">
        <v>6282699</v>
      </c>
    </row>
    <row r="1005" spans="1:2" x14ac:dyDescent="0.2">
      <c r="A1005">
        <v>475903</v>
      </c>
      <c r="B1005">
        <v>6276331</v>
      </c>
    </row>
    <row r="1006" spans="1:2" x14ac:dyDescent="0.2">
      <c r="A1006">
        <v>475334</v>
      </c>
      <c r="B1006">
        <v>6273737</v>
      </c>
    </row>
    <row r="1007" spans="1:2" x14ac:dyDescent="0.2">
      <c r="A1007">
        <v>472108</v>
      </c>
      <c r="B1007">
        <v>6271302</v>
      </c>
    </row>
    <row r="1008" spans="1:2" x14ac:dyDescent="0.2">
      <c r="A1008">
        <v>467980</v>
      </c>
      <c r="B1008">
        <v>6276476</v>
      </c>
    </row>
    <row r="1009" spans="1:2" x14ac:dyDescent="0.2">
      <c r="A1009">
        <v>466525</v>
      </c>
      <c r="B1009">
        <v>6278206</v>
      </c>
    </row>
    <row r="1010" spans="1:2" x14ac:dyDescent="0.2">
      <c r="A1010">
        <v>463126</v>
      </c>
      <c r="B1010">
        <v>6281042</v>
      </c>
    </row>
    <row r="1011" spans="1:2" x14ac:dyDescent="0.2">
      <c r="A1011">
        <v>461296</v>
      </c>
      <c r="B1011">
        <v>6281634</v>
      </c>
    </row>
    <row r="1012" spans="1:2" x14ac:dyDescent="0.2">
      <c r="A1012">
        <v>453721</v>
      </c>
      <c r="B1012">
        <v>6284726</v>
      </c>
    </row>
    <row r="1013" spans="1:2" x14ac:dyDescent="0.2">
      <c r="A1013">
        <v>453229</v>
      </c>
      <c r="B1013">
        <v>6289400</v>
      </c>
    </row>
    <row r="1014" spans="1:2" x14ac:dyDescent="0.2">
      <c r="A1014">
        <v>453312</v>
      </c>
      <c r="B1014">
        <v>6292290</v>
      </c>
    </row>
    <row r="1015" spans="1:2" x14ac:dyDescent="0.2">
      <c r="A1015">
        <v>453949</v>
      </c>
      <c r="B1015">
        <v>6296118</v>
      </c>
    </row>
    <row r="1016" spans="1:2" x14ac:dyDescent="0.2">
      <c r="A1016">
        <v>454848</v>
      </c>
      <c r="B1016">
        <v>6298458</v>
      </c>
    </row>
    <row r="1017" spans="1:2" x14ac:dyDescent="0.2">
      <c r="A1017">
        <v>456741</v>
      </c>
      <c r="B1017">
        <v>6302056</v>
      </c>
    </row>
    <row r="1018" spans="1:2" x14ac:dyDescent="0.2">
      <c r="A1018">
        <v>459602</v>
      </c>
      <c r="B1018">
        <v>6307067</v>
      </c>
    </row>
    <row r="1019" spans="1:2" x14ac:dyDescent="0.2">
      <c r="A1019">
        <v>462213</v>
      </c>
      <c r="B1019">
        <v>6311496</v>
      </c>
    </row>
    <row r="1020" spans="1:2" x14ac:dyDescent="0.2">
      <c r="A1020">
        <v>466626</v>
      </c>
      <c r="B1020">
        <v>6318076</v>
      </c>
    </row>
    <row r="1021" spans="1:2" x14ac:dyDescent="0.2">
      <c r="A1021">
        <v>474383</v>
      </c>
      <c r="B1021">
        <v>6328163</v>
      </c>
    </row>
    <row r="1022" spans="1:2" x14ac:dyDescent="0.2">
      <c r="A1022">
        <v>476898</v>
      </c>
      <c r="B1022">
        <v>6330978</v>
      </c>
    </row>
    <row r="1023" spans="1:2" x14ac:dyDescent="0.2">
      <c r="A1023">
        <v>478623</v>
      </c>
      <c r="B1023">
        <v>6331154</v>
      </c>
    </row>
    <row r="1024" spans="1:2" x14ac:dyDescent="0.2">
      <c r="A1024">
        <v>482668</v>
      </c>
      <c r="B1024">
        <v>6329233</v>
      </c>
    </row>
    <row r="1025" spans="1:2" x14ac:dyDescent="0.2">
      <c r="A1025">
        <v>484080</v>
      </c>
      <c r="B1025">
        <v>6328795</v>
      </c>
    </row>
    <row r="1026" spans="1:2" x14ac:dyDescent="0.2">
      <c r="A1026">
        <v>485830</v>
      </c>
      <c r="B1026">
        <v>6328664</v>
      </c>
    </row>
    <row r="1027" spans="1:2" x14ac:dyDescent="0.2">
      <c r="A1027">
        <v>488187</v>
      </c>
      <c r="B1027">
        <v>6328966</v>
      </c>
    </row>
    <row r="1028" spans="1:2" x14ac:dyDescent="0.2">
      <c r="A1028">
        <v>490712</v>
      </c>
      <c r="B1028">
        <v>6329455</v>
      </c>
    </row>
    <row r="1029" spans="1:2" x14ac:dyDescent="0.2">
      <c r="A1029">
        <v>493591</v>
      </c>
      <c r="B1029">
        <v>6330748</v>
      </c>
    </row>
    <row r="1030" spans="1:2" x14ac:dyDescent="0.2">
      <c r="A1030">
        <v>501041</v>
      </c>
      <c r="B1030">
        <v>6334485</v>
      </c>
    </row>
    <row r="1031" spans="1:2" x14ac:dyDescent="0.2">
      <c r="A1031">
        <v>504824</v>
      </c>
      <c r="B1031">
        <v>6333559</v>
      </c>
    </row>
    <row r="1032" spans="1:2" x14ac:dyDescent="0.2">
      <c r="A1032">
        <v>509767</v>
      </c>
      <c r="B1032">
        <v>6332703</v>
      </c>
    </row>
    <row r="1033" spans="1:2" x14ac:dyDescent="0.2">
      <c r="A1033">
        <v>511869</v>
      </c>
      <c r="B1033">
        <v>6332554</v>
      </c>
    </row>
    <row r="1034" spans="1:2" x14ac:dyDescent="0.2">
      <c r="A1034">
        <v>514761</v>
      </c>
      <c r="B1034">
        <v>6332655</v>
      </c>
    </row>
    <row r="1035" spans="1:2" x14ac:dyDescent="0.2">
      <c r="A1035">
        <v>516054</v>
      </c>
      <c r="B1035">
        <v>6332877</v>
      </c>
    </row>
    <row r="1036" spans="1:2" x14ac:dyDescent="0.2">
      <c r="A1036">
        <v>523674</v>
      </c>
      <c r="B1036">
        <v>6334390</v>
      </c>
    </row>
    <row r="1037" spans="1:2" x14ac:dyDescent="0.2">
      <c r="A1037">
        <v>528187</v>
      </c>
      <c r="B1037">
        <v>6337395</v>
      </c>
    </row>
    <row r="1038" spans="1:2" x14ac:dyDescent="0.2">
      <c r="A1038">
        <v>529966</v>
      </c>
      <c r="B1038">
        <v>6338675</v>
      </c>
    </row>
    <row r="1039" spans="1:2" x14ac:dyDescent="0.2">
      <c r="A1039">
        <v>532840</v>
      </c>
      <c r="B1039">
        <v>6341527</v>
      </c>
    </row>
    <row r="1040" spans="1:2" x14ac:dyDescent="0.2">
      <c r="A1040">
        <v>535038</v>
      </c>
      <c r="B1040">
        <v>6344374</v>
      </c>
    </row>
    <row r="1041" spans="1:2" x14ac:dyDescent="0.2">
      <c r="A1041">
        <v>539130</v>
      </c>
      <c r="B1041">
        <v>6351338</v>
      </c>
    </row>
    <row r="1042" spans="1:2" x14ac:dyDescent="0.2">
      <c r="A1042">
        <v>542573</v>
      </c>
      <c r="B1042">
        <v>6358238</v>
      </c>
    </row>
    <row r="1043" spans="1:2" x14ac:dyDescent="0.2">
      <c r="A1043">
        <v>543641</v>
      </c>
      <c r="B1043">
        <v>6360738</v>
      </c>
    </row>
    <row r="1044" spans="1:2" x14ac:dyDescent="0.2">
      <c r="A1044">
        <v>546113</v>
      </c>
      <c r="B1044">
        <v>6366642</v>
      </c>
    </row>
    <row r="1045" spans="1:2" x14ac:dyDescent="0.2">
      <c r="A1045">
        <v>547593</v>
      </c>
      <c r="B1045">
        <v>6369117</v>
      </c>
    </row>
    <row r="1046" spans="1:2" x14ac:dyDescent="0.2">
      <c r="A1046">
        <v>557259</v>
      </c>
      <c r="B1046">
        <v>6383051</v>
      </c>
    </row>
    <row r="1047" spans="1:2" x14ac:dyDescent="0.2">
      <c r="A1047">
        <v>559782</v>
      </c>
      <c r="B1047">
        <v>6383474</v>
      </c>
    </row>
    <row r="1048" spans="1:2" x14ac:dyDescent="0.2">
      <c r="A1048">
        <v>562391</v>
      </c>
      <c r="B1048">
        <v>6383389</v>
      </c>
    </row>
    <row r="1049" spans="1:2" x14ac:dyDescent="0.2">
      <c r="A1049">
        <v>566009</v>
      </c>
      <c r="B1049">
        <v>6383571</v>
      </c>
    </row>
    <row r="1050" spans="1:2" x14ac:dyDescent="0.2">
      <c r="A1050">
        <v>567469</v>
      </c>
      <c r="B1050">
        <v>6383656</v>
      </c>
    </row>
    <row r="1051" spans="1:2" x14ac:dyDescent="0.2">
      <c r="A1051">
        <v>569408</v>
      </c>
      <c r="B1051">
        <v>6383905</v>
      </c>
    </row>
    <row r="1052" spans="1:2" x14ac:dyDescent="0.2">
      <c r="A1052">
        <v>570598</v>
      </c>
      <c r="B1052">
        <v>6384235</v>
      </c>
    </row>
    <row r="1053" spans="1:2" x14ac:dyDescent="0.2">
      <c r="A1053">
        <v>572809</v>
      </c>
      <c r="B1053">
        <v>6385078</v>
      </c>
    </row>
    <row r="1054" spans="1:2" x14ac:dyDescent="0.2">
      <c r="A1054">
        <v>575691</v>
      </c>
      <c r="B1054">
        <v>6386338</v>
      </c>
    </row>
    <row r="1055" spans="1:2" x14ac:dyDescent="0.2">
      <c r="A1055">
        <v>577362</v>
      </c>
      <c r="B1055">
        <v>6387498</v>
      </c>
    </row>
    <row r="1056" spans="1:2" x14ac:dyDescent="0.2">
      <c r="A1056">
        <v>583997</v>
      </c>
      <c r="B1056">
        <v>6393245</v>
      </c>
    </row>
    <row r="1057" spans="1:2" x14ac:dyDescent="0.2">
      <c r="A1057">
        <v>586624</v>
      </c>
      <c r="B1057">
        <v>6395960</v>
      </c>
    </row>
    <row r="1058" spans="1:2" x14ac:dyDescent="0.2">
      <c r="A1058">
        <v>589932</v>
      </c>
      <c r="B1058">
        <v>6399126</v>
      </c>
    </row>
    <row r="1059" spans="1:2" x14ac:dyDescent="0.2">
      <c r="A1059">
        <v>591734</v>
      </c>
      <c r="B1059">
        <v>6400683</v>
      </c>
    </row>
    <row r="1060" spans="1:2" x14ac:dyDescent="0.2">
      <c r="A1060">
        <v>593403</v>
      </c>
      <c r="B1060">
        <v>6401510</v>
      </c>
    </row>
    <row r="1061" spans="1:2" x14ac:dyDescent="0.2">
      <c r="A1061">
        <v>595557</v>
      </c>
      <c r="B1061">
        <v>6401359</v>
      </c>
    </row>
    <row r="1062" spans="1:2" x14ac:dyDescent="0.2">
      <c r="A1062">
        <v>597939</v>
      </c>
      <c r="B1062">
        <v>6400674</v>
      </c>
    </row>
    <row r="1063" spans="1:2" x14ac:dyDescent="0.2">
      <c r="A1063">
        <v>597999</v>
      </c>
      <c r="B1063">
        <v>6400538</v>
      </c>
    </row>
    <row r="1064" spans="1:2" x14ac:dyDescent="0.2">
      <c r="A1064">
        <v>596592</v>
      </c>
      <c r="B1064">
        <v>6399559</v>
      </c>
    </row>
    <row r="1065" spans="1:2" x14ac:dyDescent="0.2">
      <c r="A1065">
        <v>593504</v>
      </c>
      <c r="B1065">
        <v>6397135</v>
      </c>
    </row>
    <row r="1066" spans="1:2" x14ac:dyDescent="0.2">
      <c r="A1066">
        <v>591013</v>
      </c>
      <c r="B1066">
        <v>6394510</v>
      </c>
    </row>
    <row r="1067" spans="1:2" x14ac:dyDescent="0.2">
      <c r="A1067">
        <v>589813</v>
      </c>
      <c r="B1067">
        <v>6392596</v>
      </c>
    </row>
    <row r="1068" spans="1:2" x14ac:dyDescent="0.2">
      <c r="A1068">
        <v>588405</v>
      </c>
      <c r="B1068">
        <v>6390245</v>
      </c>
    </row>
    <row r="1069" spans="1:2" x14ac:dyDescent="0.2">
      <c r="A1069">
        <v>587086</v>
      </c>
      <c r="B1069">
        <v>6387943</v>
      </c>
    </row>
    <row r="1070" spans="1:2" x14ac:dyDescent="0.2">
      <c r="A1070">
        <v>586196</v>
      </c>
      <c r="B1070">
        <v>6386115</v>
      </c>
    </row>
    <row r="1071" spans="1:2" x14ac:dyDescent="0.2">
      <c r="A1071">
        <v>585604</v>
      </c>
      <c r="B1071">
        <v>6383488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6F95-7DC8-40D7-B4D1-92814E29C64D}">
  <sheetPr codeName="Sheet11"/>
  <dimension ref="A1"/>
  <sheetViews>
    <sheetView workbookViewId="0"/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Kom godt i gang</vt:lpstr>
      <vt:lpstr>Tables</vt:lpstr>
      <vt:lpstr>CGD mean</vt:lpstr>
      <vt:lpstr>MAP</vt:lpstr>
      <vt:lpstr>help1</vt:lpstr>
      <vt:lpstr>help2</vt:lpstr>
      <vt:lpstr>help3</vt:lpstr>
      <vt:lpstr>Beregn</vt:lpstr>
      <vt:lpstr>Data Extraction</vt:lpstr>
      <vt:lpstr>SVK stationer</vt:lpstr>
      <vt:lpstr>Byggefelt bassiner</vt:lpstr>
      <vt:lpstr>DK-koordinater</vt:lpstr>
      <vt:lpstr>Regnkurve</vt:lpstr>
      <vt:lpstr>CDS regn</vt:lpstr>
      <vt:lpstr>Volumenkurve</vt:lpstr>
      <vt:lpstr>Gentagelsesperiode_år</vt:lpstr>
      <vt:lpstr>Beregn!Print_Area</vt:lpstr>
    </vt:vector>
  </TitlesOfParts>
  <Company>Miljø &amp; Ressourcer, DTU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Regional CDS.xls Version 2.0</dc:title>
  <dc:subject>Beregning af CDS regn</dc:subject>
  <dc:creator>Henrik Madsen</dc:creator>
  <dc:description>Regneark til beregning af CDS regn baseret på regionale IDF kurver. Regnearket er udgivet sammen med Spildevandskomitéens skrift nr. 26 "Regional variation af ekstremregn i Danmark"</dc:description>
  <cp:lastModifiedBy>Emil Nielsen</cp:lastModifiedBy>
  <cp:lastPrinted>2021-11-02T09:17:38Z</cp:lastPrinted>
  <dcterms:created xsi:type="dcterms:W3CDTF">1997-12-07T04:43:54Z</dcterms:created>
  <dcterms:modified xsi:type="dcterms:W3CDTF">2023-02-02T08:42:21Z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58eb4959d8ad49bdb0bf8f00c5aee2d8</vt:lpwstr>
  </property>
</Properties>
</file>